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65498\Desktop\ZIP解凍用\"/>
    </mc:Choice>
  </mc:AlternateContent>
  <bookViews>
    <workbookView xWindow="240" yWindow="165" windowWidth="14940" windowHeight="8700"/>
  </bookViews>
  <sheets>
    <sheet name="入力シート" sheetId="3" r:id="rId1"/>
    <sheet name="印刷用明細書シート" sheetId="2" r:id="rId2"/>
    <sheet name="変換用" sheetId="5" r:id="rId3"/>
  </sheets>
  <definedNames>
    <definedName name="_xlnm.Print_Area" localSheetId="1">印刷用明細書シート!$C$1:$BI$43</definedName>
    <definedName name="_xlnm.Print_Area" localSheetId="0">入力シート!$A$1:$V$53</definedName>
    <definedName name="Z_DD62F321_0BEB_409E_9CF5_306506B2BBB7_.wvu.PrintArea" localSheetId="1" hidden="1">印刷用明細書シート!$C$2:$BI$42</definedName>
  </definedNames>
  <calcPr calcId="162913"/>
  <customWorkbookViews>
    <customWorkbookView name="久保田 明日美 - 個人用ビュー" guid="{DD62F321-0BEB-409E-9CF5-306506B2BBB7}" mergeInterval="0" personalView="1" maximized="1" windowWidth="1362" windowHeight="530" activeSheetId="3"/>
  </customWorkbookViews>
</workbook>
</file>

<file path=xl/calcChain.xml><?xml version="1.0" encoding="utf-8"?>
<calcChain xmlns="http://schemas.openxmlformats.org/spreadsheetml/2006/main">
  <c r="G10" i="3" l="1"/>
  <c r="N10" i="3" s="1"/>
  <c r="P10" i="3" s="1"/>
  <c r="E10" i="3"/>
  <c r="H2" i="3"/>
  <c r="F2" i="3"/>
  <c r="X1004" i="3" l="1"/>
  <c r="X1003" i="3"/>
  <c r="X1002" i="3"/>
  <c r="X1001" i="3"/>
  <c r="X1000" i="3"/>
  <c r="X999" i="3"/>
  <c r="X998" i="3"/>
  <c r="X997" i="3"/>
  <c r="X996" i="3"/>
  <c r="X995" i="3"/>
  <c r="X994" i="3"/>
  <c r="X993" i="3"/>
  <c r="X992" i="3"/>
  <c r="X991" i="3"/>
  <c r="X990" i="3"/>
  <c r="X989" i="3"/>
  <c r="X988" i="3"/>
  <c r="X987" i="3"/>
  <c r="X986" i="3"/>
  <c r="X985" i="3"/>
  <c r="X984" i="3"/>
  <c r="X983" i="3"/>
  <c r="X982" i="3"/>
  <c r="X981" i="3"/>
  <c r="X980" i="3"/>
  <c r="X979" i="3"/>
  <c r="X978" i="3"/>
  <c r="X977" i="3"/>
  <c r="X976" i="3"/>
  <c r="X975" i="3"/>
  <c r="X974" i="3"/>
  <c r="X973" i="3"/>
  <c r="X972" i="3"/>
  <c r="X971" i="3"/>
  <c r="X970" i="3"/>
  <c r="X969" i="3"/>
  <c r="X968" i="3"/>
  <c r="X967" i="3"/>
  <c r="X966" i="3"/>
  <c r="X965" i="3"/>
  <c r="X964" i="3"/>
  <c r="X963" i="3"/>
  <c r="X962" i="3"/>
  <c r="X961" i="3"/>
  <c r="X960" i="3"/>
  <c r="X959" i="3"/>
  <c r="X958" i="3"/>
  <c r="X957" i="3"/>
  <c r="X956" i="3"/>
  <c r="X955" i="3"/>
  <c r="X954" i="3"/>
  <c r="X953" i="3"/>
  <c r="X952" i="3"/>
  <c r="X951" i="3"/>
  <c r="X950" i="3"/>
  <c r="X949" i="3"/>
  <c r="X948" i="3"/>
  <c r="X947" i="3"/>
  <c r="X946" i="3"/>
  <c r="X945" i="3"/>
  <c r="X944" i="3"/>
  <c r="X943" i="3"/>
  <c r="X942" i="3"/>
  <c r="X941" i="3"/>
  <c r="X940" i="3"/>
  <c r="X939" i="3"/>
  <c r="X938" i="3"/>
  <c r="X937" i="3"/>
  <c r="X936" i="3"/>
  <c r="X935" i="3"/>
  <c r="X934" i="3"/>
  <c r="X933" i="3"/>
  <c r="X932" i="3"/>
  <c r="X931" i="3"/>
  <c r="X930" i="3"/>
  <c r="X929" i="3"/>
  <c r="X928" i="3"/>
  <c r="X927" i="3"/>
  <c r="X926" i="3"/>
  <c r="X925" i="3"/>
  <c r="X924" i="3"/>
  <c r="X923" i="3"/>
  <c r="X922" i="3"/>
  <c r="X921" i="3"/>
  <c r="X920" i="3"/>
  <c r="X919" i="3"/>
  <c r="X918" i="3"/>
  <c r="X917" i="3"/>
  <c r="X916" i="3"/>
  <c r="X915" i="3"/>
  <c r="X914" i="3"/>
  <c r="X913" i="3"/>
  <c r="X912" i="3"/>
  <c r="X911" i="3"/>
  <c r="X910" i="3"/>
  <c r="X909" i="3"/>
  <c r="X908" i="3"/>
  <c r="X907" i="3"/>
  <c r="X906" i="3"/>
  <c r="X905" i="3"/>
  <c r="X904" i="3"/>
  <c r="X903" i="3"/>
  <c r="X902" i="3"/>
  <c r="X901" i="3"/>
  <c r="X900" i="3"/>
  <c r="X899" i="3"/>
  <c r="X898" i="3"/>
  <c r="X897" i="3"/>
  <c r="X896" i="3"/>
  <c r="X895" i="3"/>
  <c r="X894" i="3"/>
  <c r="X893" i="3"/>
  <c r="X892" i="3"/>
  <c r="X891" i="3"/>
  <c r="X890" i="3"/>
  <c r="X889" i="3"/>
  <c r="X888" i="3"/>
  <c r="X887" i="3"/>
  <c r="X886" i="3"/>
  <c r="X885" i="3"/>
  <c r="X884" i="3"/>
  <c r="X883" i="3"/>
  <c r="X882" i="3"/>
  <c r="X881" i="3"/>
  <c r="X880" i="3"/>
  <c r="X879" i="3"/>
  <c r="X878" i="3"/>
  <c r="X877" i="3"/>
  <c r="X876" i="3"/>
  <c r="X875" i="3"/>
  <c r="X874" i="3"/>
  <c r="X873" i="3"/>
  <c r="X872" i="3"/>
  <c r="X871" i="3"/>
  <c r="X870" i="3"/>
  <c r="X869" i="3"/>
  <c r="X868" i="3"/>
  <c r="X867" i="3"/>
  <c r="X866" i="3"/>
  <c r="X865" i="3"/>
  <c r="X864" i="3"/>
  <c r="X863" i="3"/>
  <c r="X862" i="3"/>
  <c r="X861" i="3"/>
  <c r="X860" i="3"/>
  <c r="X859" i="3"/>
  <c r="X858" i="3"/>
  <c r="X857" i="3"/>
  <c r="X856" i="3"/>
  <c r="X855" i="3"/>
  <c r="X854" i="3"/>
  <c r="X853" i="3"/>
  <c r="X852" i="3"/>
  <c r="X851" i="3"/>
  <c r="X850" i="3"/>
  <c r="X849" i="3"/>
  <c r="X848" i="3"/>
  <c r="X847" i="3"/>
  <c r="X846" i="3"/>
  <c r="X845" i="3"/>
  <c r="X844" i="3"/>
  <c r="X843" i="3"/>
  <c r="X842" i="3"/>
  <c r="X841" i="3"/>
  <c r="X840" i="3"/>
  <c r="X839" i="3"/>
  <c r="X838" i="3"/>
  <c r="X837" i="3"/>
  <c r="X836" i="3"/>
  <c r="X835" i="3"/>
  <c r="X834" i="3"/>
  <c r="X833" i="3"/>
  <c r="X832" i="3"/>
  <c r="X831" i="3"/>
  <c r="X830" i="3"/>
  <c r="X829" i="3"/>
  <c r="X828" i="3"/>
  <c r="X827" i="3"/>
  <c r="X826" i="3"/>
  <c r="X825" i="3"/>
  <c r="X824" i="3"/>
  <c r="X823" i="3"/>
  <c r="X822" i="3"/>
  <c r="X821" i="3"/>
  <c r="X820" i="3"/>
  <c r="X819" i="3"/>
  <c r="X818" i="3"/>
  <c r="X817" i="3"/>
  <c r="X816" i="3"/>
  <c r="X815" i="3"/>
  <c r="X814" i="3"/>
  <c r="X813" i="3"/>
  <c r="X812" i="3"/>
  <c r="X811" i="3"/>
  <c r="X810" i="3"/>
  <c r="X809" i="3"/>
  <c r="X808" i="3"/>
  <c r="X807" i="3"/>
  <c r="X806" i="3"/>
  <c r="X805" i="3"/>
  <c r="X804" i="3"/>
  <c r="X803" i="3"/>
  <c r="X802" i="3"/>
  <c r="X801" i="3"/>
  <c r="X800" i="3"/>
  <c r="X799" i="3"/>
  <c r="X798" i="3"/>
  <c r="X797" i="3"/>
  <c r="X796" i="3"/>
  <c r="X795" i="3"/>
  <c r="X794" i="3"/>
  <c r="X793" i="3"/>
  <c r="X792" i="3"/>
  <c r="X791" i="3"/>
  <c r="X790" i="3"/>
  <c r="X789" i="3"/>
  <c r="X788" i="3"/>
  <c r="X787" i="3"/>
  <c r="X786" i="3"/>
  <c r="X785" i="3"/>
  <c r="X784" i="3"/>
  <c r="X783" i="3"/>
  <c r="X782" i="3"/>
  <c r="X781" i="3"/>
  <c r="X780" i="3"/>
  <c r="X779" i="3"/>
  <c r="X778" i="3"/>
  <c r="X777" i="3"/>
  <c r="X776" i="3"/>
  <c r="X775" i="3"/>
  <c r="X774" i="3"/>
  <c r="X773" i="3"/>
  <c r="X772" i="3"/>
  <c r="X771" i="3"/>
  <c r="X770" i="3"/>
  <c r="X769" i="3"/>
  <c r="X768" i="3"/>
  <c r="X767" i="3"/>
  <c r="X766" i="3"/>
  <c r="X765" i="3"/>
  <c r="X764" i="3"/>
  <c r="X763" i="3"/>
  <c r="X762" i="3"/>
  <c r="X761" i="3"/>
  <c r="X760" i="3"/>
  <c r="X759" i="3"/>
  <c r="X758" i="3"/>
  <c r="X757" i="3"/>
  <c r="X756" i="3"/>
  <c r="X755" i="3"/>
  <c r="X754" i="3"/>
  <c r="X753" i="3"/>
  <c r="X752" i="3"/>
  <c r="X751" i="3"/>
  <c r="X750" i="3"/>
  <c r="X749" i="3"/>
  <c r="X748" i="3"/>
  <c r="X747" i="3"/>
  <c r="X746" i="3"/>
  <c r="X745" i="3"/>
  <c r="X744" i="3"/>
  <c r="X743" i="3"/>
  <c r="X742" i="3"/>
  <c r="X741" i="3"/>
  <c r="X740" i="3"/>
  <c r="X739" i="3"/>
  <c r="X738" i="3"/>
  <c r="X737" i="3"/>
  <c r="X736" i="3"/>
  <c r="X735" i="3"/>
  <c r="X734" i="3"/>
  <c r="X733" i="3"/>
  <c r="X732" i="3"/>
  <c r="X731" i="3"/>
  <c r="X730" i="3"/>
  <c r="X729" i="3"/>
  <c r="X728" i="3"/>
  <c r="X727" i="3"/>
  <c r="X726" i="3"/>
  <c r="X725" i="3"/>
  <c r="X724" i="3"/>
  <c r="X723" i="3"/>
  <c r="X722" i="3"/>
  <c r="X721" i="3"/>
  <c r="X720" i="3"/>
  <c r="X719" i="3"/>
  <c r="X718" i="3"/>
  <c r="X717" i="3"/>
  <c r="X716" i="3"/>
  <c r="X715" i="3"/>
  <c r="X714" i="3"/>
  <c r="X713" i="3"/>
  <c r="X712" i="3"/>
  <c r="X711" i="3"/>
  <c r="X710" i="3"/>
  <c r="X709" i="3"/>
  <c r="X708" i="3"/>
  <c r="X707" i="3"/>
  <c r="X706" i="3"/>
  <c r="X705" i="3"/>
  <c r="X704" i="3"/>
  <c r="X703" i="3"/>
  <c r="X702" i="3"/>
  <c r="X701" i="3"/>
  <c r="X700" i="3"/>
  <c r="X699" i="3"/>
  <c r="X698" i="3"/>
  <c r="X697" i="3"/>
  <c r="X696" i="3"/>
  <c r="X695" i="3"/>
  <c r="X694" i="3"/>
  <c r="X693" i="3"/>
  <c r="X692" i="3"/>
  <c r="X691" i="3"/>
  <c r="X690" i="3"/>
  <c r="X689" i="3"/>
  <c r="X688" i="3"/>
  <c r="X687" i="3"/>
  <c r="X686" i="3"/>
  <c r="X685" i="3"/>
  <c r="X684" i="3"/>
  <c r="X683" i="3"/>
  <c r="X682" i="3"/>
  <c r="X681" i="3"/>
  <c r="X680" i="3"/>
  <c r="X679" i="3"/>
  <c r="X678" i="3"/>
  <c r="X677" i="3"/>
  <c r="X676" i="3"/>
  <c r="X675" i="3"/>
  <c r="X674" i="3"/>
  <c r="X673" i="3"/>
  <c r="X672" i="3"/>
  <c r="X671" i="3"/>
  <c r="X670" i="3"/>
  <c r="X669" i="3"/>
  <c r="X668" i="3"/>
  <c r="X667" i="3"/>
  <c r="X666" i="3"/>
  <c r="X665" i="3"/>
  <c r="X664" i="3"/>
  <c r="X663" i="3"/>
  <c r="X662" i="3"/>
  <c r="X661" i="3"/>
  <c r="X660" i="3"/>
  <c r="X659" i="3"/>
  <c r="X658" i="3"/>
  <c r="X657" i="3"/>
  <c r="X656" i="3"/>
  <c r="X655" i="3"/>
  <c r="X654" i="3"/>
  <c r="X653" i="3"/>
  <c r="X652" i="3"/>
  <c r="X651" i="3"/>
  <c r="X650" i="3"/>
  <c r="X649" i="3"/>
  <c r="X648" i="3"/>
  <c r="X647" i="3"/>
  <c r="X646" i="3"/>
  <c r="X645" i="3"/>
  <c r="X644" i="3"/>
  <c r="X643" i="3"/>
  <c r="X642" i="3"/>
  <c r="X641" i="3"/>
  <c r="X640" i="3"/>
  <c r="X639" i="3"/>
  <c r="X638" i="3"/>
  <c r="X637" i="3"/>
  <c r="X636" i="3"/>
  <c r="X635" i="3"/>
  <c r="X634" i="3"/>
  <c r="X633" i="3"/>
  <c r="X632" i="3"/>
  <c r="X631" i="3"/>
  <c r="X630" i="3"/>
  <c r="X629" i="3"/>
  <c r="X628" i="3"/>
  <c r="X627" i="3"/>
  <c r="X626" i="3"/>
  <c r="X625" i="3"/>
  <c r="X624" i="3"/>
  <c r="X623" i="3"/>
  <c r="X622" i="3"/>
  <c r="X621" i="3"/>
  <c r="X620" i="3"/>
  <c r="X619" i="3"/>
  <c r="X618" i="3"/>
  <c r="X617" i="3"/>
  <c r="X616" i="3"/>
  <c r="X615" i="3"/>
  <c r="X614" i="3"/>
  <c r="X613" i="3"/>
  <c r="X612" i="3"/>
  <c r="X611" i="3"/>
  <c r="X610" i="3"/>
  <c r="X609" i="3"/>
  <c r="X608" i="3"/>
  <c r="X607" i="3"/>
  <c r="X606" i="3"/>
  <c r="X605" i="3"/>
  <c r="X604" i="3"/>
  <c r="X603" i="3"/>
  <c r="X602" i="3"/>
  <c r="X601" i="3"/>
  <c r="X600" i="3"/>
  <c r="X599" i="3"/>
  <c r="X598" i="3"/>
  <c r="X597" i="3"/>
  <c r="X596" i="3"/>
  <c r="X595" i="3"/>
  <c r="X594" i="3"/>
  <c r="X593" i="3"/>
  <c r="X592" i="3"/>
  <c r="X591" i="3"/>
  <c r="X590" i="3"/>
  <c r="X589" i="3"/>
  <c r="X588" i="3"/>
  <c r="X587" i="3"/>
  <c r="X586" i="3"/>
  <c r="X585" i="3"/>
  <c r="X584" i="3"/>
  <c r="X583" i="3"/>
  <c r="X582" i="3"/>
  <c r="X581" i="3"/>
  <c r="X580" i="3"/>
  <c r="X579" i="3"/>
  <c r="X578" i="3"/>
  <c r="X577" i="3"/>
  <c r="X576" i="3"/>
  <c r="X575" i="3"/>
  <c r="X574" i="3"/>
  <c r="X573" i="3"/>
  <c r="X572" i="3"/>
  <c r="X571" i="3"/>
  <c r="X570" i="3"/>
  <c r="X569" i="3"/>
  <c r="X568" i="3"/>
  <c r="X567" i="3"/>
  <c r="X566" i="3"/>
  <c r="X565" i="3"/>
  <c r="X564" i="3"/>
  <c r="X563" i="3"/>
  <c r="X562" i="3"/>
  <c r="X561" i="3"/>
  <c r="X560" i="3"/>
  <c r="X559" i="3"/>
  <c r="X558" i="3"/>
  <c r="X557" i="3"/>
  <c r="X556" i="3"/>
  <c r="X555" i="3"/>
  <c r="X554" i="3"/>
  <c r="X553" i="3"/>
  <c r="X552" i="3"/>
  <c r="X551" i="3"/>
  <c r="X550" i="3"/>
  <c r="X549" i="3"/>
  <c r="X548" i="3"/>
  <c r="X547" i="3"/>
  <c r="X546" i="3"/>
  <c r="X545" i="3"/>
  <c r="X544" i="3"/>
  <c r="X543" i="3"/>
  <c r="X542" i="3"/>
  <c r="X541" i="3"/>
  <c r="X540" i="3"/>
  <c r="X539" i="3"/>
  <c r="X538" i="3"/>
  <c r="X537" i="3"/>
  <c r="X536" i="3"/>
  <c r="X535" i="3"/>
  <c r="X534" i="3"/>
  <c r="X533" i="3"/>
  <c r="X532" i="3"/>
  <c r="X531" i="3"/>
  <c r="X530" i="3"/>
  <c r="X529" i="3"/>
  <c r="X528" i="3"/>
  <c r="X527" i="3"/>
  <c r="X526" i="3"/>
  <c r="X525" i="3"/>
  <c r="X524" i="3"/>
  <c r="X523" i="3"/>
  <c r="X522" i="3"/>
  <c r="X521" i="3"/>
  <c r="X520" i="3"/>
  <c r="X519" i="3"/>
  <c r="X518" i="3"/>
  <c r="X517" i="3"/>
  <c r="X516" i="3"/>
  <c r="X515" i="3"/>
  <c r="X514" i="3"/>
  <c r="X513" i="3"/>
  <c r="X512" i="3"/>
  <c r="X511" i="3"/>
  <c r="X510" i="3"/>
  <c r="X509" i="3"/>
  <c r="X508" i="3"/>
  <c r="X507" i="3"/>
  <c r="X506" i="3"/>
  <c r="X505" i="3"/>
  <c r="X504" i="3"/>
  <c r="X503" i="3"/>
  <c r="X502" i="3"/>
  <c r="X501" i="3"/>
  <c r="X500" i="3"/>
  <c r="X499" i="3"/>
  <c r="X498" i="3"/>
  <c r="X497" i="3"/>
  <c r="X496" i="3"/>
  <c r="X495" i="3"/>
  <c r="X494" i="3"/>
  <c r="X493" i="3"/>
  <c r="X492" i="3"/>
  <c r="X491" i="3"/>
  <c r="X490" i="3"/>
  <c r="X489" i="3"/>
  <c r="X488" i="3"/>
  <c r="X487" i="3"/>
  <c r="X486" i="3"/>
  <c r="X485" i="3"/>
  <c r="X484" i="3"/>
  <c r="X483" i="3"/>
  <c r="X482" i="3"/>
  <c r="X481" i="3"/>
  <c r="X480" i="3"/>
  <c r="X479" i="3"/>
  <c r="X478" i="3"/>
  <c r="X477" i="3"/>
  <c r="X476" i="3"/>
  <c r="X475" i="3"/>
  <c r="X474" i="3"/>
  <c r="X473" i="3"/>
  <c r="X472" i="3"/>
  <c r="X471" i="3"/>
  <c r="X470" i="3"/>
  <c r="X469" i="3"/>
  <c r="X468" i="3"/>
  <c r="X467" i="3"/>
  <c r="X466" i="3"/>
  <c r="X465" i="3"/>
  <c r="X464" i="3"/>
  <c r="X463" i="3"/>
  <c r="X462" i="3"/>
  <c r="X461" i="3"/>
  <c r="X460" i="3"/>
  <c r="X459" i="3"/>
  <c r="X458" i="3"/>
  <c r="X457" i="3"/>
  <c r="X456" i="3"/>
  <c r="X455" i="3"/>
  <c r="X454" i="3"/>
  <c r="X453" i="3"/>
  <c r="X452" i="3"/>
  <c r="X451" i="3"/>
  <c r="X450" i="3"/>
  <c r="X449" i="3"/>
  <c r="X448" i="3"/>
  <c r="X447" i="3"/>
  <c r="X446" i="3"/>
  <c r="X445" i="3"/>
  <c r="X444" i="3"/>
  <c r="X443" i="3"/>
  <c r="X442" i="3"/>
  <c r="X441" i="3"/>
  <c r="X440" i="3"/>
  <c r="X439" i="3"/>
  <c r="X438" i="3"/>
  <c r="X437" i="3"/>
  <c r="X436" i="3"/>
  <c r="X435" i="3"/>
  <c r="X434" i="3"/>
  <c r="X433" i="3"/>
  <c r="X432" i="3"/>
  <c r="X431" i="3"/>
  <c r="X430" i="3"/>
  <c r="X429" i="3"/>
  <c r="X428" i="3"/>
  <c r="X427" i="3"/>
  <c r="X426" i="3"/>
  <c r="X425" i="3"/>
  <c r="X424" i="3"/>
  <c r="X423" i="3"/>
  <c r="X422" i="3"/>
  <c r="X421" i="3"/>
  <c r="X420" i="3"/>
  <c r="X419" i="3"/>
  <c r="X418" i="3"/>
  <c r="X417" i="3"/>
  <c r="X416" i="3"/>
  <c r="X415" i="3"/>
  <c r="X414" i="3"/>
  <c r="X413" i="3"/>
  <c r="X412" i="3"/>
  <c r="X411" i="3"/>
  <c r="X410" i="3"/>
  <c r="X409" i="3"/>
  <c r="X408" i="3"/>
  <c r="X407" i="3"/>
  <c r="X406" i="3"/>
  <c r="X405" i="3"/>
  <c r="X404" i="3"/>
  <c r="X403" i="3"/>
  <c r="X402" i="3"/>
  <c r="X401" i="3"/>
  <c r="X400" i="3"/>
  <c r="X399" i="3"/>
  <c r="X398" i="3"/>
  <c r="X397" i="3"/>
  <c r="X396" i="3"/>
  <c r="X395" i="3"/>
  <c r="X394" i="3"/>
  <c r="X393" i="3"/>
  <c r="X392" i="3"/>
  <c r="X391" i="3"/>
  <c r="X390" i="3"/>
  <c r="X389" i="3"/>
  <c r="X388" i="3"/>
  <c r="X387" i="3"/>
  <c r="X386" i="3"/>
  <c r="X385" i="3"/>
  <c r="X384" i="3"/>
  <c r="X383" i="3"/>
  <c r="X382" i="3"/>
  <c r="X381" i="3"/>
  <c r="X380" i="3"/>
  <c r="X379" i="3"/>
  <c r="X378" i="3"/>
  <c r="X377" i="3"/>
  <c r="X376" i="3"/>
  <c r="X375" i="3"/>
  <c r="X374" i="3"/>
  <c r="X373" i="3"/>
  <c r="X372" i="3"/>
  <c r="X371" i="3"/>
  <c r="X370" i="3"/>
  <c r="X369" i="3"/>
  <c r="X368" i="3"/>
  <c r="X367" i="3"/>
  <c r="X366" i="3"/>
  <c r="X365" i="3"/>
  <c r="X364" i="3"/>
  <c r="X363" i="3"/>
  <c r="X362" i="3"/>
  <c r="X361" i="3"/>
  <c r="X360" i="3"/>
  <c r="X359" i="3"/>
  <c r="X358" i="3"/>
  <c r="X357" i="3"/>
  <c r="X356" i="3"/>
  <c r="X355" i="3"/>
  <c r="X354" i="3"/>
  <c r="X353" i="3"/>
  <c r="X352" i="3"/>
  <c r="X351" i="3"/>
  <c r="X350" i="3"/>
  <c r="X349" i="3"/>
  <c r="X348" i="3"/>
  <c r="X347" i="3"/>
  <c r="X346" i="3"/>
  <c r="X345" i="3"/>
  <c r="X344" i="3"/>
  <c r="X343" i="3"/>
  <c r="X342" i="3"/>
  <c r="X341" i="3"/>
  <c r="X340" i="3"/>
  <c r="X339" i="3"/>
  <c r="X338" i="3"/>
  <c r="X337" i="3"/>
  <c r="X336" i="3"/>
  <c r="X335" i="3"/>
  <c r="X334" i="3"/>
  <c r="X333" i="3"/>
  <c r="X332" i="3"/>
  <c r="X331" i="3"/>
  <c r="X330" i="3"/>
  <c r="X329" i="3"/>
  <c r="X328" i="3"/>
  <c r="X327" i="3"/>
  <c r="X326" i="3"/>
  <c r="X325" i="3"/>
  <c r="X324" i="3"/>
  <c r="X323" i="3"/>
  <c r="X322" i="3"/>
  <c r="X321" i="3"/>
  <c r="X320" i="3"/>
  <c r="X319" i="3"/>
  <c r="X318" i="3"/>
  <c r="X317" i="3"/>
  <c r="X316" i="3"/>
  <c r="X315" i="3"/>
  <c r="X314" i="3"/>
  <c r="X313" i="3"/>
  <c r="X312" i="3"/>
  <c r="X311" i="3"/>
  <c r="X310" i="3"/>
  <c r="X309" i="3"/>
  <c r="X308" i="3"/>
  <c r="X307" i="3"/>
  <c r="X306" i="3"/>
  <c r="X305" i="3"/>
  <c r="X304" i="3"/>
  <c r="X303" i="3"/>
  <c r="X302" i="3"/>
  <c r="X301" i="3"/>
  <c r="X300" i="3"/>
  <c r="X299" i="3"/>
  <c r="X298" i="3"/>
  <c r="X297" i="3"/>
  <c r="X296" i="3"/>
  <c r="X295" i="3"/>
  <c r="X294" i="3"/>
  <c r="X293" i="3"/>
  <c r="X292" i="3"/>
  <c r="X291" i="3"/>
  <c r="X290" i="3"/>
  <c r="X289" i="3"/>
  <c r="X288" i="3"/>
  <c r="X287" i="3"/>
  <c r="X286" i="3"/>
  <c r="X285" i="3"/>
  <c r="X284" i="3"/>
  <c r="X283" i="3"/>
  <c r="X282" i="3"/>
  <c r="X281" i="3"/>
  <c r="X280" i="3"/>
  <c r="X279" i="3"/>
  <c r="X278" i="3"/>
  <c r="X277" i="3"/>
  <c r="X276" i="3"/>
  <c r="X275" i="3"/>
  <c r="X274" i="3"/>
  <c r="X273" i="3"/>
  <c r="X272" i="3"/>
  <c r="X271" i="3"/>
  <c r="X270" i="3"/>
  <c r="X269" i="3"/>
  <c r="X268" i="3"/>
  <c r="X267" i="3"/>
  <c r="X266" i="3"/>
  <c r="X265" i="3"/>
  <c r="X264" i="3"/>
  <c r="X263" i="3"/>
  <c r="X262" i="3"/>
  <c r="X261" i="3"/>
  <c r="X260" i="3"/>
  <c r="X259" i="3"/>
  <c r="X258" i="3"/>
  <c r="X257" i="3"/>
  <c r="X256" i="3"/>
  <c r="X255" i="3"/>
  <c r="X254" i="3"/>
  <c r="X253" i="3"/>
  <c r="X252" i="3"/>
  <c r="X251" i="3"/>
  <c r="X250" i="3"/>
  <c r="X249" i="3"/>
  <c r="X248" i="3"/>
  <c r="X247" i="3"/>
  <c r="X246" i="3"/>
  <c r="X245" i="3"/>
  <c r="X244" i="3"/>
  <c r="X243" i="3"/>
  <c r="X242" i="3"/>
  <c r="X241" i="3"/>
  <c r="X240" i="3"/>
  <c r="X239" i="3"/>
  <c r="X238" i="3"/>
  <c r="X237" i="3"/>
  <c r="X236" i="3"/>
  <c r="X235" i="3"/>
  <c r="X234" i="3"/>
  <c r="X233" i="3"/>
  <c r="X232" i="3"/>
  <c r="X231" i="3"/>
  <c r="X230" i="3"/>
  <c r="X229" i="3"/>
  <c r="X228" i="3"/>
  <c r="X227" i="3"/>
  <c r="X226" i="3"/>
  <c r="X225" i="3"/>
  <c r="X224" i="3"/>
  <c r="X223" i="3"/>
  <c r="X222" i="3"/>
  <c r="X221" i="3"/>
  <c r="X220" i="3"/>
  <c r="X219" i="3"/>
  <c r="X218" i="3"/>
  <c r="X217" i="3"/>
  <c r="X216" i="3"/>
  <c r="X215" i="3"/>
  <c r="X214" i="3"/>
  <c r="X213" i="3"/>
  <c r="X212" i="3"/>
  <c r="X211" i="3"/>
  <c r="X210" i="3"/>
  <c r="X209" i="3"/>
  <c r="X208" i="3"/>
  <c r="X207" i="3"/>
  <c r="X206" i="3"/>
  <c r="X205" i="3"/>
  <c r="X204" i="3"/>
  <c r="X203" i="3"/>
  <c r="X202" i="3"/>
  <c r="X201" i="3"/>
  <c r="X200" i="3"/>
  <c r="X199" i="3"/>
  <c r="X198" i="3"/>
  <c r="X197" i="3"/>
  <c r="X196" i="3"/>
  <c r="X195" i="3"/>
  <c r="X194" i="3"/>
  <c r="X193" i="3"/>
  <c r="X192" i="3"/>
  <c r="X191" i="3"/>
  <c r="X190" i="3"/>
  <c r="X189" i="3"/>
  <c r="X188" i="3"/>
  <c r="X187" i="3"/>
  <c r="X186" i="3"/>
  <c r="X185" i="3"/>
  <c r="X184" i="3"/>
  <c r="X183" i="3"/>
  <c r="X182" i="3"/>
  <c r="X181" i="3"/>
  <c r="X180" i="3"/>
  <c r="X179" i="3"/>
  <c r="X178" i="3"/>
  <c r="X177" i="3"/>
  <c r="X176" i="3"/>
  <c r="X175" i="3"/>
  <c r="X174" i="3"/>
  <c r="X173" i="3"/>
  <c r="X172" i="3"/>
  <c r="X171" i="3"/>
  <c r="X170" i="3"/>
  <c r="X169" i="3"/>
  <c r="X168" i="3"/>
  <c r="X167" i="3"/>
  <c r="X166" i="3"/>
  <c r="X165" i="3"/>
  <c r="X164" i="3"/>
  <c r="X163" i="3"/>
  <c r="X162" i="3"/>
  <c r="X161" i="3"/>
  <c r="X160" i="3"/>
  <c r="X159" i="3"/>
  <c r="X158" i="3"/>
  <c r="X157" i="3"/>
  <c r="X156" i="3"/>
  <c r="X155" i="3"/>
  <c r="X154" i="3"/>
  <c r="X153" i="3"/>
  <c r="X152" i="3"/>
  <c r="X151" i="3"/>
  <c r="X150" i="3"/>
  <c r="X149" i="3"/>
  <c r="X148" i="3"/>
  <c r="X147" i="3"/>
  <c r="X146" i="3"/>
  <c r="X145" i="3"/>
  <c r="X144" i="3"/>
  <c r="X143" i="3"/>
  <c r="X142" i="3"/>
  <c r="X141" i="3"/>
  <c r="X140" i="3"/>
  <c r="X139" i="3"/>
  <c r="X138" i="3"/>
  <c r="X137" i="3"/>
  <c r="X136" i="3"/>
  <c r="X135" i="3"/>
  <c r="X134" i="3"/>
  <c r="X133" i="3"/>
  <c r="X132" i="3"/>
  <c r="X131" i="3"/>
  <c r="X130" i="3"/>
  <c r="X129" i="3"/>
  <c r="X128" i="3"/>
  <c r="X127" i="3"/>
  <c r="X126" i="3"/>
  <c r="X125" i="3"/>
  <c r="X124" i="3"/>
  <c r="X123" i="3"/>
  <c r="X122" i="3"/>
  <c r="X121" i="3"/>
  <c r="X120" i="3"/>
  <c r="X119" i="3"/>
  <c r="X118" i="3"/>
  <c r="X117" i="3"/>
  <c r="X116" i="3"/>
  <c r="X115" i="3"/>
  <c r="X114" i="3"/>
  <c r="X113" i="3"/>
  <c r="X112" i="3"/>
  <c r="X111" i="3"/>
  <c r="X110" i="3"/>
  <c r="X109" i="3"/>
  <c r="X108" i="3"/>
  <c r="X107" i="3"/>
  <c r="X106" i="3"/>
  <c r="X105" i="3"/>
  <c r="X104" i="3"/>
  <c r="X103" i="3"/>
  <c r="X102" i="3"/>
  <c r="X101" i="3"/>
  <c r="X100" i="3"/>
  <c r="X99" i="3"/>
  <c r="X98" i="3"/>
  <c r="X97" i="3"/>
  <c r="X96" i="3"/>
  <c r="X95" i="3"/>
  <c r="X94" i="3"/>
  <c r="X93" i="3"/>
  <c r="X92" i="3"/>
  <c r="X91" i="3"/>
  <c r="X90" i="3"/>
  <c r="X89" i="3"/>
  <c r="X88" i="3"/>
  <c r="X87" i="3"/>
  <c r="X86" i="3"/>
  <c r="X85" i="3"/>
  <c r="X84" i="3"/>
  <c r="X83" i="3"/>
  <c r="X82" i="3"/>
  <c r="X81" i="3"/>
  <c r="X80" i="3"/>
  <c r="X79" i="3"/>
  <c r="X78" i="3"/>
  <c r="X77" i="3"/>
  <c r="X76" i="3"/>
  <c r="X75" i="3"/>
  <c r="X74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G9" i="3" s="1"/>
  <c r="X8" i="3"/>
  <c r="G8" i="3" s="1"/>
  <c r="X7" i="3"/>
  <c r="G7" i="3" s="1"/>
  <c r="N7" i="3" s="1"/>
  <c r="P7" i="3" s="1"/>
  <c r="X6" i="3"/>
  <c r="G6" i="3" s="1"/>
  <c r="N6" i="3" s="1"/>
  <c r="P6" i="3" s="1"/>
  <c r="X5" i="3"/>
  <c r="G5" i="3" s="1"/>
  <c r="N5" i="3" s="1"/>
  <c r="P5" i="3" s="1"/>
  <c r="W1004" i="3"/>
  <c r="W1003" i="3"/>
  <c r="W1002" i="3"/>
  <c r="W1001" i="3"/>
  <c r="W1000" i="3"/>
  <c r="W999" i="3"/>
  <c r="W998" i="3"/>
  <c r="W997" i="3"/>
  <c r="W996" i="3"/>
  <c r="W995" i="3"/>
  <c r="W994" i="3"/>
  <c r="W993" i="3"/>
  <c r="W992" i="3"/>
  <c r="W991" i="3"/>
  <c r="W990" i="3"/>
  <c r="W989" i="3"/>
  <c r="W988" i="3"/>
  <c r="W987" i="3"/>
  <c r="W986" i="3"/>
  <c r="W985" i="3"/>
  <c r="W984" i="3"/>
  <c r="W983" i="3"/>
  <c r="W982" i="3"/>
  <c r="W981" i="3"/>
  <c r="W980" i="3"/>
  <c r="W979" i="3"/>
  <c r="W978" i="3"/>
  <c r="W977" i="3"/>
  <c r="W976" i="3"/>
  <c r="W975" i="3"/>
  <c r="W974" i="3"/>
  <c r="W973" i="3"/>
  <c r="W972" i="3"/>
  <c r="W971" i="3"/>
  <c r="W970" i="3"/>
  <c r="W969" i="3"/>
  <c r="W968" i="3"/>
  <c r="W967" i="3"/>
  <c r="W966" i="3"/>
  <c r="W965" i="3"/>
  <c r="W964" i="3"/>
  <c r="W963" i="3"/>
  <c r="W962" i="3"/>
  <c r="W961" i="3"/>
  <c r="W960" i="3"/>
  <c r="W959" i="3"/>
  <c r="W958" i="3"/>
  <c r="W957" i="3"/>
  <c r="W956" i="3"/>
  <c r="W955" i="3"/>
  <c r="W954" i="3"/>
  <c r="W953" i="3"/>
  <c r="W952" i="3"/>
  <c r="W951" i="3"/>
  <c r="W950" i="3"/>
  <c r="W949" i="3"/>
  <c r="W948" i="3"/>
  <c r="W947" i="3"/>
  <c r="W946" i="3"/>
  <c r="W945" i="3"/>
  <c r="W944" i="3"/>
  <c r="W943" i="3"/>
  <c r="W942" i="3"/>
  <c r="W941" i="3"/>
  <c r="W940" i="3"/>
  <c r="W939" i="3"/>
  <c r="W938" i="3"/>
  <c r="W937" i="3"/>
  <c r="W936" i="3"/>
  <c r="W935" i="3"/>
  <c r="W934" i="3"/>
  <c r="W933" i="3"/>
  <c r="W932" i="3"/>
  <c r="W931" i="3"/>
  <c r="W930" i="3"/>
  <c r="W929" i="3"/>
  <c r="W928" i="3"/>
  <c r="W927" i="3"/>
  <c r="W926" i="3"/>
  <c r="W925" i="3"/>
  <c r="W924" i="3"/>
  <c r="W923" i="3"/>
  <c r="W922" i="3"/>
  <c r="W921" i="3"/>
  <c r="W920" i="3"/>
  <c r="W919" i="3"/>
  <c r="W918" i="3"/>
  <c r="W917" i="3"/>
  <c r="W916" i="3"/>
  <c r="W915" i="3"/>
  <c r="W914" i="3"/>
  <c r="W913" i="3"/>
  <c r="W912" i="3"/>
  <c r="W911" i="3"/>
  <c r="W910" i="3"/>
  <c r="W909" i="3"/>
  <c r="W908" i="3"/>
  <c r="W907" i="3"/>
  <c r="W906" i="3"/>
  <c r="W905" i="3"/>
  <c r="W904" i="3"/>
  <c r="W903" i="3"/>
  <c r="W902" i="3"/>
  <c r="W901" i="3"/>
  <c r="W900" i="3"/>
  <c r="W899" i="3"/>
  <c r="W898" i="3"/>
  <c r="W897" i="3"/>
  <c r="W896" i="3"/>
  <c r="W895" i="3"/>
  <c r="W894" i="3"/>
  <c r="W893" i="3"/>
  <c r="W892" i="3"/>
  <c r="W891" i="3"/>
  <c r="W890" i="3"/>
  <c r="W889" i="3"/>
  <c r="W888" i="3"/>
  <c r="W887" i="3"/>
  <c r="W886" i="3"/>
  <c r="W885" i="3"/>
  <c r="W884" i="3"/>
  <c r="W883" i="3"/>
  <c r="W882" i="3"/>
  <c r="W881" i="3"/>
  <c r="W880" i="3"/>
  <c r="W879" i="3"/>
  <c r="W878" i="3"/>
  <c r="W877" i="3"/>
  <c r="W876" i="3"/>
  <c r="W875" i="3"/>
  <c r="W874" i="3"/>
  <c r="W873" i="3"/>
  <c r="W872" i="3"/>
  <c r="W871" i="3"/>
  <c r="W870" i="3"/>
  <c r="W869" i="3"/>
  <c r="W868" i="3"/>
  <c r="W867" i="3"/>
  <c r="W866" i="3"/>
  <c r="W865" i="3"/>
  <c r="W864" i="3"/>
  <c r="W863" i="3"/>
  <c r="W862" i="3"/>
  <c r="W861" i="3"/>
  <c r="W860" i="3"/>
  <c r="W859" i="3"/>
  <c r="W858" i="3"/>
  <c r="W857" i="3"/>
  <c r="W856" i="3"/>
  <c r="W855" i="3"/>
  <c r="W854" i="3"/>
  <c r="W853" i="3"/>
  <c r="W852" i="3"/>
  <c r="W851" i="3"/>
  <c r="W850" i="3"/>
  <c r="W849" i="3"/>
  <c r="W848" i="3"/>
  <c r="W847" i="3"/>
  <c r="W846" i="3"/>
  <c r="W845" i="3"/>
  <c r="W844" i="3"/>
  <c r="W843" i="3"/>
  <c r="W842" i="3"/>
  <c r="W841" i="3"/>
  <c r="W840" i="3"/>
  <c r="W839" i="3"/>
  <c r="W838" i="3"/>
  <c r="W837" i="3"/>
  <c r="W836" i="3"/>
  <c r="W835" i="3"/>
  <c r="W834" i="3"/>
  <c r="W833" i="3"/>
  <c r="W832" i="3"/>
  <c r="W831" i="3"/>
  <c r="W830" i="3"/>
  <c r="W829" i="3"/>
  <c r="W828" i="3"/>
  <c r="W827" i="3"/>
  <c r="W826" i="3"/>
  <c r="W825" i="3"/>
  <c r="W824" i="3"/>
  <c r="W823" i="3"/>
  <c r="W822" i="3"/>
  <c r="W821" i="3"/>
  <c r="W820" i="3"/>
  <c r="W819" i="3"/>
  <c r="W818" i="3"/>
  <c r="W817" i="3"/>
  <c r="W816" i="3"/>
  <c r="W815" i="3"/>
  <c r="W814" i="3"/>
  <c r="W813" i="3"/>
  <c r="W812" i="3"/>
  <c r="W811" i="3"/>
  <c r="W810" i="3"/>
  <c r="W809" i="3"/>
  <c r="W808" i="3"/>
  <c r="W807" i="3"/>
  <c r="W806" i="3"/>
  <c r="W805" i="3"/>
  <c r="W804" i="3"/>
  <c r="W803" i="3"/>
  <c r="W802" i="3"/>
  <c r="W801" i="3"/>
  <c r="W800" i="3"/>
  <c r="W799" i="3"/>
  <c r="W798" i="3"/>
  <c r="W797" i="3"/>
  <c r="W796" i="3"/>
  <c r="W795" i="3"/>
  <c r="W794" i="3"/>
  <c r="W793" i="3"/>
  <c r="W792" i="3"/>
  <c r="W791" i="3"/>
  <c r="W790" i="3"/>
  <c r="W789" i="3"/>
  <c r="W788" i="3"/>
  <c r="W787" i="3"/>
  <c r="W786" i="3"/>
  <c r="W785" i="3"/>
  <c r="W784" i="3"/>
  <c r="W783" i="3"/>
  <c r="W782" i="3"/>
  <c r="W781" i="3"/>
  <c r="W780" i="3"/>
  <c r="W779" i="3"/>
  <c r="W778" i="3"/>
  <c r="W777" i="3"/>
  <c r="W776" i="3"/>
  <c r="W775" i="3"/>
  <c r="W774" i="3"/>
  <c r="W773" i="3"/>
  <c r="W772" i="3"/>
  <c r="W771" i="3"/>
  <c r="W770" i="3"/>
  <c r="W769" i="3"/>
  <c r="W768" i="3"/>
  <c r="W767" i="3"/>
  <c r="W766" i="3"/>
  <c r="W765" i="3"/>
  <c r="W764" i="3"/>
  <c r="W763" i="3"/>
  <c r="W762" i="3"/>
  <c r="W761" i="3"/>
  <c r="W760" i="3"/>
  <c r="W759" i="3"/>
  <c r="W758" i="3"/>
  <c r="W757" i="3"/>
  <c r="W756" i="3"/>
  <c r="W755" i="3"/>
  <c r="W754" i="3"/>
  <c r="W753" i="3"/>
  <c r="W752" i="3"/>
  <c r="W751" i="3"/>
  <c r="W750" i="3"/>
  <c r="W749" i="3"/>
  <c r="W748" i="3"/>
  <c r="W747" i="3"/>
  <c r="W746" i="3"/>
  <c r="W745" i="3"/>
  <c r="W744" i="3"/>
  <c r="W743" i="3"/>
  <c r="W742" i="3"/>
  <c r="W741" i="3"/>
  <c r="W740" i="3"/>
  <c r="W739" i="3"/>
  <c r="W738" i="3"/>
  <c r="W737" i="3"/>
  <c r="W736" i="3"/>
  <c r="W735" i="3"/>
  <c r="W734" i="3"/>
  <c r="W733" i="3"/>
  <c r="W732" i="3"/>
  <c r="W731" i="3"/>
  <c r="W730" i="3"/>
  <c r="W729" i="3"/>
  <c r="W728" i="3"/>
  <c r="W727" i="3"/>
  <c r="W726" i="3"/>
  <c r="W725" i="3"/>
  <c r="W724" i="3"/>
  <c r="W723" i="3"/>
  <c r="W722" i="3"/>
  <c r="W721" i="3"/>
  <c r="W720" i="3"/>
  <c r="W719" i="3"/>
  <c r="W718" i="3"/>
  <c r="W717" i="3"/>
  <c r="W716" i="3"/>
  <c r="W715" i="3"/>
  <c r="W714" i="3"/>
  <c r="W713" i="3"/>
  <c r="W712" i="3"/>
  <c r="W711" i="3"/>
  <c r="W710" i="3"/>
  <c r="W709" i="3"/>
  <c r="W708" i="3"/>
  <c r="W707" i="3"/>
  <c r="W706" i="3"/>
  <c r="W705" i="3"/>
  <c r="W704" i="3"/>
  <c r="W703" i="3"/>
  <c r="W702" i="3"/>
  <c r="W701" i="3"/>
  <c r="W700" i="3"/>
  <c r="W699" i="3"/>
  <c r="W698" i="3"/>
  <c r="W697" i="3"/>
  <c r="W696" i="3"/>
  <c r="W695" i="3"/>
  <c r="W694" i="3"/>
  <c r="W693" i="3"/>
  <c r="W692" i="3"/>
  <c r="W691" i="3"/>
  <c r="W690" i="3"/>
  <c r="W689" i="3"/>
  <c r="W688" i="3"/>
  <c r="W687" i="3"/>
  <c r="W686" i="3"/>
  <c r="W685" i="3"/>
  <c r="W684" i="3"/>
  <c r="W683" i="3"/>
  <c r="W682" i="3"/>
  <c r="W681" i="3"/>
  <c r="W680" i="3"/>
  <c r="W679" i="3"/>
  <c r="W678" i="3"/>
  <c r="W677" i="3"/>
  <c r="W676" i="3"/>
  <c r="W675" i="3"/>
  <c r="W674" i="3"/>
  <c r="W673" i="3"/>
  <c r="W672" i="3"/>
  <c r="W671" i="3"/>
  <c r="W670" i="3"/>
  <c r="W669" i="3"/>
  <c r="W668" i="3"/>
  <c r="W667" i="3"/>
  <c r="W666" i="3"/>
  <c r="W665" i="3"/>
  <c r="W664" i="3"/>
  <c r="W663" i="3"/>
  <c r="W662" i="3"/>
  <c r="W661" i="3"/>
  <c r="W660" i="3"/>
  <c r="W659" i="3"/>
  <c r="W658" i="3"/>
  <c r="W657" i="3"/>
  <c r="W656" i="3"/>
  <c r="W655" i="3"/>
  <c r="W654" i="3"/>
  <c r="W653" i="3"/>
  <c r="W652" i="3"/>
  <c r="W651" i="3"/>
  <c r="W650" i="3"/>
  <c r="W649" i="3"/>
  <c r="W648" i="3"/>
  <c r="W647" i="3"/>
  <c r="W646" i="3"/>
  <c r="W645" i="3"/>
  <c r="W644" i="3"/>
  <c r="W643" i="3"/>
  <c r="W642" i="3"/>
  <c r="W641" i="3"/>
  <c r="W640" i="3"/>
  <c r="W639" i="3"/>
  <c r="W638" i="3"/>
  <c r="W637" i="3"/>
  <c r="W636" i="3"/>
  <c r="W635" i="3"/>
  <c r="W634" i="3"/>
  <c r="W633" i="3"/>
  <c r="W632" i="3"/>
  <c r="W631" i="3"/>
  <c r="W630" i="3"/>
  <c r="W629" i="3"/>
  <c r="W628" i="3"/>
  <c r="W627" i="3"/>
  <c r="W626" i="3"/>
  <c r="W625" i="3"/>
  <c r="W624" i="3"/>
  <c r="W623" i="3"/>
  <c r="W622" i="3"/>
  <c r="W621" i="3"/>
  <c r="W620" i="3"/>
  <c r="W619" i="3"/>
  <c r="W618" i="3"/>
  <c r="W617" i="3"/>
  <c r="W616" i="3"/>
  <c r="W615" i="3"/>
  <c r="W614" i="3"/>
  <c r="W613" i="3"/>
  <c r="W612" i="3"/>
  <c r="W611" i="3"/>
  <c r="W610" i="3"/>
  <c r="W609" i="3"/>
  <c r="W608" i="3"/>
  <c r="W607" i="3"/>
  <c r="W606" i="3"/>
  <c r="W605" i="3"/>
  <c r="W604" i="3"/>
  <c r="W603" i="3"/>
  <c r="W602" i="3"/>
  <c r="W601" i="3"/>
  <c r="W600" i="3"/>
  <c r="W599" i="3"/>
  <c r="W598" i="3"/>
  <c r="W597" i="3"/>
  <c r="W596" i="3"/>
  <c r="W595" i="3"/>
  <c r="W594" i="3"/>
  <c r="W593" i="3"/>
  <c r="W592" i="3"/>
  <c r="W591" i="3"/>
  <c r="W590" i="3"/>
  <c r="W589" i="3"/>
  <c r="W588" i="3"/>
  <c r="W587" i="3"/>
  <c r="W586" i="3"/>
  <c r="W585" i="3"/>
  <c r="W584" i="3"/>
  <c r="W583" i="3"/>
  <c r="W582" i="3"/>
  <c r="W581" i="3"/>
  <c r="W580" i="3"/>
  <c r="W579" i="3"/>
  <c r="W578" i="3"/>
  <c r="W577" i="3"/>
  <c r="W576" i="3"/>
  <c r="W575" i="3"/>
  <c r="W574" i="3"/>
  <c r="W573" i="3"/>
  <c r="W572" i="3"/>
  <c r="W571" i="3"/>
  <c r="W570" i="3"/>
  <c r="W569" i="3"/>
  <c r="W568" i="3"/>
  <c r="W567" i="3"/>
  <c r="W566" i="3"/>
  <c r="W565" i="3"/>
  <c r="W564" i="3"/>
  <c r="W563" i="3"/>
  <c r="W562" i="3"/>
  <c r="W561" i="3"/>
  <c r="W560" i="3"/>
  <c r="W559" i="3"/>
  <c r="W558" i="3"/>
  <c r="W557" i="3"/>
  <c r="W556" i="3"/>
  <c r="W555" i="3"/>
  <c r="W554" i="3"/>
  <c r="W553" i="3"/>
  <c r="W552" i="3"/>
  <c r="W551" i="3"/>
  <c r="W550" i="3"/>
  <c r="W549" i="3"/>
  <c r="W548" i="3"/>
  <c r="W547" i="3"/>
  <c r="W546" i="3"/>
  <c r="W545" i="3"/>
  <c r="W544" i="3"/>
  <c r="W543" i="3"/>
  <c r="W542" i="3"/>
  <c r="W541" i="3"/>
  <c r="W540" i="3"/>
  <c r="W539" i="3"/>
  <c r="W538" i="3"/>
  <c r="W537" i="3"/>
  <c r="W536" i="3"/>
  <c r="W535" i="3"/>
  <c r="W534" i="3"/>
  <c r="W533" i="3"/>
  <c r="W532" i="3"/>
  <c r="W531" i="3"/>
  <c r="W530" i="3"/>
  <c r="W529" i="3"/>
  <c r="W528" i="3"/>
  <c r="W527" i="3"/>
  <c r="W526" i="3"/>
  <c r="W525" i="3"/>
  <c r="W524" i="3"/>
  <c r="W523" i="3"/>
  <c r="W522" i="3"/>
  <c r="W521" i="3"/>
  <c r="W520" i="3"/>
  <c r="W519" i="3"/>
  <c r="W518" i="3"/>
  <c r="W517" i="3"/>
  <c r="W516" i="3"/>
  <c r="W515" i="3"/>
  <c r="W514" i="3"/>
  <c r="W513" i="3"/>
  <c r="W512" i="3"/>
  <c r="W511" i="3"/>
  <c r="W510" i="3"/>
  <c r="W509" i="3"/>
  <c r="W508" i="3"/>
  <c r="W507" i="3"/>
  <c r="W506" i="3"/>
  <c r="W505" i="3"/>
  <c r="W504" i="3"/>
  <c r="W503" i="3"/>
  <c r="W502" i="3"/>
  <c r="W501" i="3"/>
  <c r="W500" i="3"/>
  <c r="W499" i="3"/>
  <c r="W498" i="3"/>
  <c r="W497" i="3"/>
  <c r="W496" i="3"/>
  <c r="W495" i="3"/>
  <c r="W494" i="3"/>
  <c r="W493" i="3"/>
  <c r="W492" i="3"/>
  <c r="W491" i="3"/>
  <c r="W490" i="3"/>
  <c r="W489" i="3"/>
  <c r="W488" i="3"/>
  <c r="W487" i="3"/>
  <c r="W486" i="3"/>
  <c r="W485" i="3"/>
  <c r="W484" i="3"/>
  <c r="W483" i="3"/>
  <c r="W482" i="3"/>
  <c r="W481" i="3"/>
  <c r="W480" i="3"/>
  <c r="W479" i="3"/>
  <c r="W478" i="3"/>
  <c r="W477" i="3"/>
  <c r="W476" i="3"/>
  <c r="W475" i="3"/>
  <c r="W474" i="3"/>
  <c r="W473" i="3"/>
  <c r="W472" i="3"/>
  <c r="W471" i="3"/>
  <c r="W470" i="3"/>
  <c r="W469" i="3"/>
  <c r="W468" i="3"/>
  <c r="W467" i="3"/>
  <c r="W466" i="3"/>
  <c r="W465" i="3"/>
  <c r="W464" i="3"/>
  <c r="W463" i="3"/>
  <c r="W462" i="3"/>
  <c r="W461" i="3"/>
  <c r="W460" i="3"/>
  <c r="W459" i="3"/>
  <c r="W458" i="3"/>
  <c r="W457" i="3"/>
  <c r="W456" i="3"/>
  <c r="W455" i="3"/>
  <c r="W454" i="3"/>
  <c r="W453" i="3"/>
  <c r="W452" i="3"/>
  <c r="W451" i="3"/>
  <c r="W450" i="3"/>
  <c r="W449" i="3"/>
  <c r="W448" i="3"/>
  <c r="W447" i="3"/>
  <c r="W446" i="3"/>
  <c r="W445" i="3"/>
  <c r="W444" i="3"/>
  <c r="W443" i="3"/>
  <c r="W442" i="3"/>
  <c r="W441" i="3"/>
  <c r="W440" i="3"/>
  <c r="W439" i="3"/>
  <c r="W438" i="3"/>
  <c r="W437" i="3"/>
  <c r="W436" i="3"/>
  <c r="W435" i="3"/>
  <c r="W434" i="3"/>
  <c r="W433" i="3"/>
  <c r="W432" i="3"/>
  <c r="W431" i="3"/>
  <c r="W430" i="3"/>
  <c r="W429" i="3"/>
  <c r="W428" i="3"/>
  <c r="W427" i="3"/>
  <c r="W426" i="3"/>
  <c r="W425" i="3"/>
  <c r="W424" i="3"/>
  <c r="W423" i="3"/>
  <c r="W422" i="3"/>
  <c r="W421" i="3"/>
  <c r="W420" i="3"/>
  <c r="W419" i="3"/>
  <c r="W418" i="3"/>
  <c r="W417" i="3"/>
  <c r="W416" i="3"/>
  <c r="W415" i="3"/>
  <c r="W414" i="3"/>
  <c r="W413" i="3"/>
  <c r="W412" i="3"/>
  <c r="W411" i="3"/>
  <c r="W410" i="3"/>
  <c r="W409" i="3"/>
  <c r="W408" i="3"/>
  <c r="W407" i="3"/>
  <c r="W406" i="3"/>
  <c r="W405" i="3"/>
  <c r="W404" i="3"/>
  <c r="W403" i="3"/>
  <c r="W402" i="3"/>
  <c r="W401" i="3"/>
  <c r="W400" i="3"/>
  <c r="W399" i="3"/>
  <c r="W398" i="3"/>
  <c r="W397" i="3"/>
  <c r="W396" i="3"/>
  <c r="W395" i="3"/>
  <c r="W394" i="3"/>
  <c r="W393" i="3"/>
  <c r="W392" i="3"/>
  <c r="W391" i="3"/>
  <c r="W390" i="3"/>
  <c r="W389" i="3"/>
  <c r="W388" i="3"/>
  <c r="W387" i="3"/>
  <c r="W386" i="3"/>
  <c r="W385" i="3"/>
  <c r="W384" i="3"/>
  <c r="W383" i="3"/>
  <c r="W382" i="3"/>
  <c r="W381" i="3"/>
  <c r="W380" i="3"/>
  <c r="W379" i="3"/>
  <c r="W378" i="3"/>
  <c r="W377" i="3"/>
  <c r="W376" i="3"/>
  <c r="W375" i="3"/>
  <c r="W374" i="3"/>
  <c r="W373" i="3"/>
  <c r="W372" i="3"/>
  <c r="W371" i="3"/>
  <c r="W370" i="3"/>
  <c r="W369" i="3"/>
  <c r="W368" i="3"/>
  <c r="W367" i="3"/>
  <c r="W366" i="3"/>
  <c r="W365" i="3"/>
  <c r="W364" i="3"/>
  <c r="W363" i="3"/>
  <c r="W362" i="3"/>
  <c r="W361" i="3"/>
  <c r="W360" i="3"/>
  <c r="W359" i="3"/>
  <c r="W358" i="3"/>
  <c r="W357" i="3"/>
  <c r="W356" i="3"/>
  <c r="W355" i="3"/>
  <c r="W354" i="3"/>
  <c r="W353" i="3"/>
  <c r="W352" i="3"/>
  <c r="W351" i="3"/>
  <c r="W350" i="3"/>
  <c r="W349" i="3"/>
  <c r="W348" i="3"/>
  <c r="W347" i="3"/>
  <c r="W346" i="3"/>
  <c r="W345" i="3"/>
  <c r="W344" i="3"/>
  <c r="W343" i="3"/>
  <c r="W342" i="3"/>
  <c r="W341" i="3"/>
  <c r="W340" i="3"/>
  <c r="W339" i="3"/>
  <c r="W338" i="3"/>
  <c r="W337" i="3"/>
  <c r="W336" i="3"/>
  <c r="W335" i="3"/>
  <c r="W334" i="3"/>
  <c r="W333" i="3"/>
  <c r="W332" i="3"/>
  <c r="W331" i="3"/>
  <c r="W330" i="3"/>
  <c r="W329" i="3"/>
  <c r="W328" i="3"/>
  <c r="W327" i="3"/>
  <c r="W326" i="3"/>
  <c r="W325" i="3"/>
  <c r="W324" i="3"/>
  <c r="W323" i="3"/>
  <c r="W322" i="3"/>
  <c r="W321" i="3"/>
  <c r="W320" i="3"/>
  <c r="W319" i="3"/>
  <c r="W318" i="3"/>
  <c r="W317" i="3"/>
  <c r="W316" i="3"/>
  <c r="W315" i="3"/>
  <c r="W314" i="3"/>
  <c r="W313" i="3"/>
  <c r="W312" i="3"/>
  <c r="W311" i="3"/>
  <c r="W310" i="3"/>
  <c r="W309" i="3"/>
  <c r="W308" i="3"/>
  <c r="W307" i="3"/>
  <c r="W306" i="3"/>
  <c r="W305" i="3"/>
  <c r="W304" i="3"/>
  <c r="W303" i="3"/>
  <c r="W302" i="3"/>
  <c r="W301" i="3"/>
  <c r="W300" i="3"/>
  <c r="W299" i="3"/>
  <c r="W298" i="3"/>
  <c r="W297" i="3"/>
  <c r="W296" i="3"/>
  <c r="W295" i="3"/>
  <c r="W294" i="3"/>
  <c r="W293" i="3"/>
  <c r="W292" i="3"/>
  <c r="W291" i="3"/>
  <c r="W290" i="3"/>
  <c r="W289" i="3"/>
  <c r="W288" i="3"/>
  <c r="W287" i="3"/>
  <c r="W286" i="3"/>
  <c r="W285" i="3"/>
  <c r="W284" i="3"/>
  <c r="W283" i="3"/>
  <c r="W282" i="3"/>
  <c r="W281" i="3"/>
  <c r="W280" i="3"/>
  <c r="W279" i="3"/>
  <c r="W278" i="3"/>
  <c r="W277" i="3"/>
  <c r="W276" i="3"/>
  <c r="W275" i="3"/>
  <c r="W274" i="3"/>
  <c r="W273" i="3"/>
  <c r="W272" i="3"/>
  <c r="W271" i="3"/>
  <c r="W270" i="3"/>
  <c r="W269" i="3"/>
  <c r="W268" i="3"/>
  <c r="W267" i="3"/>
  <c r="W266" i="3"/>
  <c r="W265" i="3"/>
  <c r="W264" i="3"/>
  <c r="W263" i="3"/>
  <c r="W262" i="3"/>
  <c r="W261" i="3"/>
  <c r="W260" i="3"/>
  <c r="W259" i="3"/>
  <c r="W258" i="3"/>
  <c r="W257" i="3"/>
  <c r="W256" i="3"/>
  <c r="W255" i="3"/>
  <c r="W254" i="3"/>
  <c r="W253" i="3"/>
  <c r="W252" i="3"/>
  <c r="W251" i="3"/>
  <c r="W250" i="3"/>
  <c r="W249" i="3"/>
  <c r="W248" i="3"/>
  <c r="W247" i="3"/>
  <c r="W246" i="3"/>
  <c r="W245" i="3"/>
  <c r="W244" i="3"/>
  <c r="W243" i="3"/>
  <c r="W242" i="3"/>
  <c r="W241" i="3"/>
  <c r="W240" i="3"/>
  <c r="W239" i="3"/>
  <c r="W238" i="3"/>
  <c r="W237" i="3"/>
  <c r="W236" i="3"/>
  <c r="W235" i="3"/>
  <c r="W234" i="3"/>
  <c r="W233" i="3"/>
  <c r="W232" i="3"/>
  <c r="W231" i="3"/>
  <c r="W230" i="3"/>
  <c r="W229" i="3"/>
  <c r="W228" i="3"/>
  <c r="W227" i="3"/>
  <c r="W226" i="3"/>
  <c r="W225" i="3"/>
  <c r="W224" i="3"/>
  <c r="W223" i="3"/>
  <c r="W222" i="3"/>
  <c r="W221" i="3"/>
  <c r="W220" i="3"/>
  <c r="W219" i="3"/>
  <c r="W218" i="3"/>
  <c r="W217" i="3"/>
  <c r="W216" i="3"/>
  <c r="W215" i="3"/>
  <c r="W214" i="3"/>
  <c r="W213" i="3"/>
  <c r="W212" i="3"/>
  <c r="W211" i="3"/>
  <c r="W210" i="3"/>
  <c r="W209" i="3"/>
  <c r="W208" i="3"/>
  <c r="W207" i="3"/>
  <c r="W206" i="3"/>
  <c r="W205" i="3"/>
  <c r="W204" i="3"/>
  <c r="W203" i="3"/>
  <c r="W202" i="3"/>
  <c r="W201" i="3"/>
  <c r="W200" i="3"/>
  <c r="W199" i="3"/>
  <c r="W198" i="3"/>
  <c r="W197" i="3"/>
  <c r="W196" i="3"/>
  <c r="W195" i="3"/>
  <c r="W194" i="3"/>
  <c r="W193" i="3"/>
  <c r="W192" i="3"/>
  <c r="W191" i="3"/>
  <c r="W190" i="3"/>
  <c r="W189" i="3"/>
  <c r="W188" i="3"/>
  <c r="W187" i="3"/>
  <c r="W186" i="3"/>
  <c r="W185" i="3"/>
  <c r="W184" i="3"/>
  <c r="W183" i="3"/>
  <c r="W182" i="3"/>
  <c r="W181" i="3"/>
  <c r="W180" i="3"/>
  <c r="W179" i="3"/>
  <c r="W178" i="3"/>
  <c r="W177" i="3"/>
  <c r="W176" i="3"/>
  <c r="W175" i="3"/>
  <c r="W174" i="3"/>
  <c r="W173" i="3"/>
  <c r="W172" i="3"/>
  <c r="W171" i="3"/>
  <c r="W170" i="3"/>
  <c r="W169" i="3"/>
  <c r="W168" i="3"/>
  <c r="W167" i="3"/>
  <c r="W166" i="3"/>
  <c r="W165" i="3"/>
  <c r="W164" i="3"/>
  <c r="W163" i="3"/>
  <c r="W162" i="3"/>
  <c r="W161" i="3"/>
  <c r="W160" i="3"/>
  <c r="W159" i="3"/>
  <c r="W158" i="3"/>
  <c r="W157" i="3"/>
  <c r="W156" i="3"/>
  <c r="W155" i="3"/>
  <c r="W154" i="3"/>
  <c r="W153" i="3"/>
  <c r="W152" i="3"/>
  <c r="W151" i="3"/>
  <c r="W150" i="3"/>
  <c r="W149" i="3"/>
  <c r="W148" i="3"/>
  <c r="W147" i="3"/>
  <c r="W146" i="3"/>
  <c r="W145" i="3"/>
  <c r="W144" i="3"/>
  <c r="W143" i="3"/>
  <c r="W142" i="3"/>
  <c r="W141" i="3"/>
  <c r="W140" i="3"/>
  <c r="W139" i="3"/>
  <c r="W138" i="3"/>
  <c r="W137" i="3"/>
  <c r="W136" i="3"/>
  <c r="W135" i="3"/>
  <c r="W134" i="3"/>
  <c r="W133" i="3"/>
  <c r="W132" i="3"/>
  <c r="W131" i="3"/>
  <c r="W130" i="3"/>
  <c r="W129" i="3"/>
  <c r="W128" i="3"/>
  <c r="W127" i="3"/>
  <c r="W126" i="3"/>
  <c r="W125" i="3"/>
  <c r="W124" i="3"/>
  <c r="W123" i="3"/>
  <c r="W122" i="3"/>
  <c r="W121" i="3"/>
  <c r="W120" i="3"/>
  <c r="W119" i="3"/>
  <c r="W118" i="3"/>
  <c r="W117" i="3"/>
  <c r="W116" i="3"/>
  <c r="W115" i="3"/>
  <c r="W114" i="3"/>
  <c r="W113" i="3"/>
  <c r="W112" i="3"/>
  <c r="W111" i="3"/>
  <c r="W110" i="3"/>
  <c r="W109" i="3"/>
  <c r="W108" i="3"/>
  <c r="W107" i="3"/>
  <c r="W106" i="3"/>
  <c r="W105" i="3"/>
  <c r="W104" i="3"/>
  <c r="W103" i="3"/>
  <c r="W102" i="3"/>
  <c r="W101" i="3"/>
  <c r="W100" i="3"/>
  <c r="W99" i="3"/>
  <c r="W98" i="3"/>
  <c r="W97" i="3"/>
  <c r="W96" i="3"/>
  <c r="W95" i="3"/>
  <c r="W94" i="3"/>
  <c r="W93" i="3"/>
  <c r="W92" i="3"/>
  <c r="W91" i="3"/>
  <c r="W90" i="3"/>
  <c r="W89" i="3"/>
  <c r="W88" i="3"/>
  <c r="W87" i="3"/>
  <c r="W86" i="3"/>
  <c r="W85" i="3"/>
  <c r="W84" i="3"/>
  <c r="W83" i="3"/>
  <c r="W82" i="3"/>
  <c r="W81" i="3"/>
  <c r="W80" i="3"/>
  <c r="W79" i="3"/>
  <c r="W78" i="3"/>
  <c r="W77" i="3"/>
  <c r="W76" i="3"/>
  <c r="W75" i="3"/>
  <c r="W74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E9" i="3" s="1"/>
  <c r="W8" i="3"/>
  <c r="E8" i="3" s="1"/>
  <c r="W7" i="3"/>
  <c r="E7" i="3" s="1"/>
  <c r="W6" i="3"/>
  <c r="E6" i="3" s="1"/>
  <c r="W5" i="3"/>
  <c r="E5" i="3" s="1"/>
  <c r="N8" i="3" l="1"/>
  <c r="P8" i="3" s="1"/>
  <c r="N9" i="3"/>
  <c r="P9" i="3" s="1"/>
  <c r="J13" i="5"/>
  <c r="K13" i="5"/>
  <c r="L13" i="5"/>
  <c r="M13" i="5"/>
  <c r="N13" i="5"/>
  <c r="O13" i="5"/>
  <c r="Q13" i="5"/>
  <c r="R13" i="5"/>
  <c r="S13" i="5"/>
  <c r="T13" i="5"/>
  <c r="J14" i="5"/>
  <c r="K14" i="5"/>
  <c r="L14" i="5"/>
  <c r="M14" i="5"/>
  <c r="N14" i="5"/>
  <c r="O14" i="5"/>
  <c r="Q14" i="5"/>
  <c r="R14" i="5"/>
  <c r="S14" i="5"/>
  <c r="T14" i="5"/>
  <c r="J15" i="5"/>
  <c r="K15" i="5"/>
  <c r="L15" i="5"/>
  <c r="M15" i="5"/>
  <c r="N15" i="5"/>
  <c r="O15" i="5"/>
  <c r="Q15" i="5"/>
  <c r="R15" i="5"/>
  <c r="S15" i="5"/>
  <c r="T15" i="5"/>
  <c r="J16" i="5"/>
  <c r="K16" i="5"/>
  <c r="L16" i="5"/>
  <c r="M16" i="5"/>
  <c r="N16" i="5"/>
  <c r="O16" i="5"/>
  <c r="Q16" i="5"/>
  <c r="R16" i="5"/>
  <c r="S16" i="5"/>
  <c r="T16" i="5"/>
  <c r="J17" i="5"/>
  <c r="K17" i="5"/>
  <c r="L17" i="5"/>
  <c r="M17" i="5"/>
  <c r="N17" i="5"/>
  <c r="O17" i="5"/>
  <c r="Q17" i="5"/>
  <c r="R17" i="5"/>
  <c r="S17" i="5"/>
  <c r="T17" i="5"/>
  <c r="J18" i="5"/>
  <c r="K18" i="5"/>
  <c r="L18" i="5"/>
  <c r="M18" i="5"/>
  <c r="N18" i="5"/>
  <c r="O18" i="5"/>
  <c r="Q18" i="5"/>
  <c r="R18" i="5"/>
  <c r="S18" i="5"/>
  <c r="T18" i="5"/>
  <c r="J19" i="5"/>
  <c r="K19" i="5"/>
  <c r="L19" i="5"/>
  <c r="M19" i="5"/>
  <c r="N19" i="5"/>
  <c r="O19" i="5"/>
  <c r="Q19" i="5"/>
  <c r="R19" i="5"/>
  <c r="S19" i="5"/>
  <c r="T19" i="5"/>
  <c r="J20" i="5"/>
  <c r="K20" i="5"/>
  <c r="L20" i="5"/>
  <c r="M20" i="5"/>
  <c r="N20" i="5"/>
  <c r="O20" i="5"/>
  <c r="Q20" i="5"/>
  <c r="R20" i="5"/>
  <c r="S20" i="5"/>
  <c r="T20" i="5"/>
  <c r="J21" i="5"/>
  <c r="K21" i="5"/>
  <c r="L21" i="5"/>
  <c r="M21" i="5"/>
  <c r="N21" i="5"/>
  <c r="O21" i="5"/>
  <c r="Q21" i="5"/>
  <c r="R21" i="5"/>
  <c r="S21" i="5"/>
  <c r="T21" i="5"/>
  <c r="J22" i="5"/>
  <c r="K22" i="5"/>
  <c r="L22" i="5"/>
  <c r="M22" i="5"/>
  <c r="N22" i="5"/>
  <c r="O22" i="5"/>
  <c r="Q22" i="5"/>
  <c r="R22" i="5"/>
  <c r="S22" i="5"/>
  <c r="T22" i="5"/>
  <c r="J23" i="5"/>
  <c r="K23" i="5"/>
  <c r="L23" i="5"/>
  <c r="M23" i="5"/>
  <c r="N23" i="5"/>
  <c r="O23" i="5"/>
  <c r="Q23" i="5"/>
  <c r="R23" i="5"/>
  <c r="S23" i="5"/>
  <c r="T23" i="5"/>
  <c r="J24" i="5"/>
  <c r="K24" i="5"/>
  <c r="L24" i="5"/>
  <c r="M24" i="5"/>
  <c r="N24" i="5"/>
  <c r="O24" i="5"/>
  <c r="Q24" i="5"/>
  <c r="R24" i="5"/>
  <c r="S24" i="5"/>
  <c r="T24" i="5"/>
  <c r="J25" i="5"/>
  <c r="K25" i="5"/>
  <c r="L25" i="5"/>
  <c r="M25" i="5"/>
  <c r="N25" i="5"/>
  <c r="O25" i="5"/>
  <c r="Q25" i="5"/>
  <c r="R25" i="5"/>
  <c r="S25" i="5"/>
  <c r="T25" i="5"/>
  <c r="J26" i="5"/>
  <c r="K26" i="5"/>
  <c r="L26" i="5"/>
  <c r="M26" i="5"/>
  <c r="N26" i="5"/>
  <c r="O26" i="5"/>
  <c r="Q26" i="5"/>
  <c r="R26" i="5"/>
  <c r="S26" i="5"/>
  <c r="T26" i="5"/>
  <c r="J27" i="5"/>
  <c r="K27" i="5"/>
  <c r="L27" i="5"/>
  <c r="M27" i="5"/>
  <c r="N27" i="5"/>
  <c r="O27" i="5"/>
  <c r="Q27" i="5"/>
  <c r="R27" i="5"/>
  <c r="S27" i="5"/>
  <c r="T27" i="5"/>
  <c r="J28" i="5"/>
  <c r="K28" i="5"/>
  <c r="L28" i="5"/>
  <c r="M28" i="5"/>
  <c r="N28" i="5"/>
  <c r="O28" i="5"/>
  <c r="Q28" i="5"/>
  <c r="R28" i="5"/>
  <c r="S28" i="5"/>
  <c r="T28" i="5"/>
  <c r="J29" i="5"/>
  <c r="K29" i="5"/>
  <c r="L29" i="5"/>
  <c r="M29" i="5"/>
  <c r="N29" i="5"/>
  <c r="O29" i="5"/>
  <c r="Q29" i="5"/>
  <c r="R29" i="5"/>
  <c r="S29" i="5"/>
  <c r="T29" i="5"/>
  <c r="J30" i="5"/>
  <c r="K30" i="5"/>
  <c r="L30" i="5"/>
  <c r="M30" i="5"/>
  <c r="N30" i="5"/>
  <c r="O30" i="5"/>
  <c r="Q30" i="5"/>
  <c r="R30" i="5"/>
  <c r="S30" i="5"/>
  <c r="T30" i="5"/>
  <c r="J31" i="5"/>
  <c r="K31" i="5"/>
  <c r="L31" i="5"/>
  <c r="M31" i="5"/>
  <c r="N31" i="5"/>
  <c r="O31" i="5"/>
  <c r="Q31" i="5"/>
  <c r="R31" i="5"/>
  <c r="S31" i="5"/>
  <c r="T31" i="5"/>
  <c r="J32" i="5"/>
  <c r="K32" i="5"/>
  <c r="L32" i="5"/>
  <c r="M32" i="5"/>
  <c r="N32" i="5"/>
  <c r="O32" i="5"/>
  <c r="Q32" i="5"/>
  <c r="R32" i="5"/>
  <c r="S32" i="5"/>
  <c r="T32" i="5"/>
  <c r="J33" i="5"/>
  <c r="K33" i="5"/>
  <c r="L33" i="5"/>
  <c r="M33" i="5"/>
  <c r="N33" i="5"/>
  <c r="O33" i="5"/>
  <c r="Q33" i="5"/>
  <c r="R33" i="5"/>
  <c r="S33" i="5"/>
  <c r="T33" i="5"/>
  <c r="J34" i="5"/>
  <c r="K34" i="5"/>
  <c r="L34" i="5"/>
  <c r="M34" i="5"/>
  <c r="N34" i="5"/>
  <c r="O34" i="5"/>
  <c r="Q34" i="5"/>
  <c r="R34" i="5"/>
  <c r="S34" i="5"/>
  <c r="T34" i="5"/>
  <c r="J35" i="5"/>
  <c r="K35" i="5"/>
  <c r="L35" i="5"/>
  <c r="M35" i="5"/>
  <c r="N35" i="5"/>
  <c r="O35" i="5"/>
  <c r="Q35" i="5"/>
  <c r="R35" i="5"/>
  <c r="S35" i="5"/>
  <c r="T35" i="5"/>
  <c r="J36" i="5"/>
  <c r="K36" i="5"/>
  <c r="L36" i="5"/>
  <c r="M36" i="5"/>
  <c r="N36" i="5"/>
  <c r="O36" i="5"/>
  <c r="Q36" i="5"/>
  <c r="R36" i="5"/>
  <c r="S36" i="5"/>
  <c r="T36" i="5"/>
  <c r="J37" i="5"/>
  <c r="K37" i="5"/>
  <c r="L37" i="5"/>
  <c r="M37" i="5"/>
  <c r="N37" i="5"/>
  <c r="O37" i="5"/>
  <c r="Q37" i="5"/>
  <c r="R37" i="5"/>
  <c r="S37" i="5"/>
  <c r="T37" i="5"/>
  <c r="J38" i="5"/>
  <c r="K38" i="5"/>
  <c r="L38" i="5"/>
  <c r="M38" i="5"/>
  <c r="N38" i="5"/>
  <c r="O38" i="5"/>
  <c r="Q38" i="5"/>
  <c r="R38" i="5"/>
  <c r="S38" i="5"/>
  <c r="T38" i="5"/>
  <c r="J39" i="5"/>
  <c r="K39" i="5"/>
  <c r="L39" i="5"/>
  <c r="M39" i="5"/>
  <c r="N39" i="5"/>
  <c r="O39" i="5"/>
  <c r="Q39" i="5"/>
  <c r="R39" i="5"/>
  <c r="S39" i="5"/>
  <c r="T39" i="5"/>
  <c r="J40" i="5"/>
  <c r="K40" i="5"/>
  <c r="L40" i="5"/>
  <c r="M40" i="5"/>
  <c r="N40" i="5"/>
  <c r="O40" i="5"/>
  <c r="Q40" i="5"/>
  <c r="R40" i="5"/>
  <c r="S40" i="5"/>
  <c r="T40" i="5"/>
  <c r="J41" i="5"/>
  <c r="K41" i="5"/>
  <c r="L41" i="5"/>
  <c r="M41" i="5"/>
  <c r="N41" i="5"/>
  <c r="O41" i="5"/>
  <c r="Q41" i="5"/>
  <c r="R41" i="5"/>
  <c r="S41" i="5"/>
  <c r="T41" i="5"/>
  <c r="J42" i="5"/>
  <c r="K42" i="5"/>
  <c r="L42" i="5"/>
  <c r="M42" i="5"/>
  <c r="N42" i="5"/>
  <c r="O42" i="5"/>
  <c r="Q42" i="5"/>
  <c r="R42" i="5"/>
  <c r="S42" i="5"/>
  <c r="T42" i="5"/>
  <c r="J43" i="5"/>
  <c r="K43" i="5"/>
  <c r="L43" i="5"/>
  <c r="M43" i="5"/>
  <c r="N43" i="5"/>
  <c r="O43" i="5"/>
  <c r="Q43" i="5"/>
  <c r="R43" i="5"/>
  <c r="S43" i="5"/>
  <c r="T43" i="5"/>
  <c r="J44" i="5"/>
  <c r="K44" i="5"/>
  <c r="L44" i="5"/>
  <c r="M44" i="5"/>
  <c r="N44" i="5"/>
  <c r="O44" i="5"/>
  <c r="Q44" i="5"/>
  <c r="R44" i="5"/>
  <c r="S44" i="5"/>
  <c r="T44" i="5"/>
  <c r="J45" i="5"/>
  <c r="K45" i="5"/>
  <c r="L45" i="5"/>
  <c r="M45" i="5"/>
  <c r="N45" i="5"/>
  <c r="O45" i="5"/>
  <c r="Q45" i="5"/>
  <c r="R45" i="5"/>
  <c r="S45" i="5"/>
  <c r="T45" i="5"/>
  <c r="J46" i="5"/>
  <c r="K46" i="5"/>
  <c r="L46" i="5"/>
  <c r="M46" i="5"/>
  <c r="N46" i="5"/>
  <c r="O46" i="5"/>
  <c r="Q46" i="5"/>
  <c r="R46" i="5"/>
  <c r="S46" i="5"/>
  <c r="T46" i="5"/>
  <c r="J47" i="5"/>
  <c r="K47" i="5"/>
  <c r="L47" i="5"/>
  <c r="M47" i="5"/>
  <c r="N47" i="5"/>
  <c r="O47" i="5"/>
  <c r="Q47" i="5"/>
  <c r="R47" i="5"/>
  <c r="S47" i="5"/>
  <c r="T47" i="5"/>
  <c r="J48" i="5"/>
  <c r="K48" i="5"/>
  <c r="L48" i="5"/>
  <c r="M48" i="5"/>
  <c r="N48" i="5"/>
  <c r="O48" i="5"/>
  <c r="Q48" i="5"/>
  <c r="R48" i="5"/>
  <c r="S48" i="5"/>
  <c r="T48" i="5"/>
  <c r="J49" i="5"/>
  <c r="K49" i="5"/>
  <c r="L49" i="5"/>
  <c r="M49" i="5"/>
  <c r="N49" i="5"/>
  <c r="O49" i="5"/>
  <c r="Q49" i="5"/>
  <c r="R49" i="5"/>
  <c r="S49" i="5"/>
  <c r="T49" i="5"/>
  <c r="J50" i="5"/>
  <c r="K50" i="5"/>
  <c r="L50" i="5"/>
  <c r="M50" i="5"/>
  <c r="N50" i="5"/>
  <c r="O50" i="5"/>
  <c r="Q50" i="5"/>
  <c r="R50" i="5"/>
  <c r="S50" i="5"/>
  <c r="T50" i="5"/>
  <c r="J51" i="5"/>
  <c r="K51" i="5"/>
  <c r="L51" i="5"/>
  <c r="M51" i="5"/>
  <c r="N51" i="5"/>
  <c r="O51" i="5"/>
  <c r="Q51" i="5"/>
  <c r="R51" i="5"/>
  <c r="S51" i="5"/>
  <c r="T51" i="5"/>
  <c r="J52" i="5"/>
  <c r="K52" i="5"/>
  <c r="L52" i="5"/>
  <c r="M52" i="5"/>
  <c r="N52" i="5"/>
  <c r="O52" i="5"/>
  <c r="Q52" i="5"/>
  <c r="R52" i="5"/>
  <c r="S52" i="5"/>
  <c r="T52" i="5"/>
  <c r="J53" i="5"/>
  <c r="K53" i="5"/>
  <c r="L53" i="5"/>
  <c r="M53" i="5"/>
  <c r="N53" i="5"/>
  <c r="O53" i="5"/>
  <c r="Q53" i="5"/>
  <c r="R53" i="5"/>
  <c r="S53" i="5"/>
  <c r="T53" i="5"/>
  <c r="J54" i="5"/>
  <c r="K54" i="5"/>
  <c r="L54" i="5"/>
  <c r="M54" i="5"/>
  <c r="N54" i="5"/>
  <c r="O54" i="5"/>
  <c r="Q54" i="5"/>
  <c r="R54" i="5"/>
  <c r="S54" i="5"/>
  <c r="T54" i="5"/>
  <c r="J55" i="5"/>
  <c r="K55" i="5"/>
  <c r="L55" i="5"/>
  <c r="M55" i="5"/>
  <c r="N55" i="5"/>
  <c r="O55" i="5"/>
  <c r="Q55" i="5"/>
  <c r="R55" i="5"/>
  <c r="S55" i="5"/>
  <c r="T55" i="5"/>
  <c r="J56" i="5"/>
  <c r="K56" i="5"/>
  <c r="L56" i="5"/>
  <c r="M56" i="5"/>
  <c r="N56" i="5"/>
  <c r="O56" i="5"/>
  <c r="Q56" i="5"/>
  <c r="R56" i="5"/>
  <c r="S56" i="5"/>
  <c r="T56" i="5"/>
  <c r="J57" i="5"/>
  <c r="K57" i="5"/>
  <c r="L57" i="5"/>
  <c r="M57" i="5"/>
  <c r="N57" i="5"/>
  <c r="O57" i="5"/>
  <c r="Q57" i="5"/>
  <c r="R57" i="5"/>
  <c r="S57" i="5"/>
  <c r="T57" i="5"/>
  <c r="J58" i="5"/>
  <c r="K58" i="5"/>
  <c r="L58" i="5"/>
  <c r="M58" i="5"/>
  <c r="N58" i="5"/>
  <c r="O58" i="5"/>
  <c r="Q58" i="5"/>
  <c r="R58" i="5"/>
  <c r="S58" i="5"/>
  <c r="T58" i="5"/>
  <c r="J59" i="5"/>
  <c r="K59" i="5"/>
  <c r="L59" i="5"/>
  <c r="M59" i="5"/>
  <c r="N59" i="5"/>
  <c r="O59" i="5"/>
  <c r="Q59" i="5"/>
  <c r="R59" i="5"/>
  <c r="S59" i="5"/>
  <c r="T59" i="5"/>
  <c r="J60" i="5"/>
  <c r="K60" i="5"/>
  <c r="L60" i="5"/>
  <c r="M60" i="5"/>
  <c r="N60" i="5"/>
  <c r="O60" i="5"/>
  <c r="Q60" i="5"/>
  <c r="R60" i="5"/>
  <c r="S60" i="5"/>
  <c r="T60" i="5"/>
  <c r="J61" i="5"/>
  <c r="K61" i="5"/>
  <c r="L61" i="5"/>
  <c r="M61" i="5"/>
  <c r="N61" i="5"/>
  <c r="O61" i="5"/>
  <c r="Q61" i="5"/>
  <c r="R61" i="5"/>
  <c r="S61" i="5"/>
  <c r="T61" i="5"/>
  <c r="J62" i="5"/>
  <c r="K62" i="5"/>
  <c r="L62" i="5"/>
  <c r="M62" i="5"/>
  <c r="N62" i="5"/>
  <c r="O62" i="5"/>
  <c r="Q62" i="5"/>
  <c r="R62" i="5"/>
  <c r="S62" i="5"/>
  <c r="T62" i="5"/>
  <c r="J63" i="5"/>
  <c r="K63" i="5"/>
  <c r="L63" i="5"/>
  <c r="M63" i="5"/>
  <c r="N63" i="5"/>
  <c r="O63" i="5"/>
  <c r="Q63" i="5"/>
  <c r="R63" i="5"/>
  <c r="S63" i="5"/>
  <c r="T63" i="5"/>
  <c r="J64" i="5"/>
  <c r="K64" i="5"/>
  <c r="L64" i="5"/>
  <c r="M64" i="5"/>
  <c r="N64" i="5"/>
  <c r="O64" i="5"/>
  <c r="Q64" i="5"/>
  <c r="R64" i="5"/>
  <c r="S64" i="5"/>
  <c r="T64" i="5"/>
  <c r="J65" i="5"/>
  <c r="K65" i="5"/>
  <c r="L65" i="5"/>
  <c r="M65" i="5"/>
  <c r="N65" i="5"/>
  <c r="O65" i="5"/>
  <c r="Q65" i="5"/>
  <c r="R65" i="5"/>
  <c r="S65" i="5"/>
  <c r="T65" i="5"/>
  <c r="J66" i="5"/>
  <c r="K66" i="5"/>
  <c r="L66" i="5"/>
  <c r="M66" i="5"/>
  <c r="N66" i="5"/>
  <c r="O66" i="5"/>
  <c r="Q66" i="5"/>
  <c r="R66" i="5"/>
  <c r="S66" i="5"/>
  <c r="T66" i="5"/>
  <c r="J67" i="5"/>
  <c r="K67" i="5"/>
  <c r="L67" i="5"/>
  <c r="M67" i="5"/>
  <c r="N67" i="5"/>
  <c r="O67" i="5"/>
  <c r="Q67" i="5"/>
  <c r="R67" i="5"/>
  <c r="S67" i="5"/>
  <c r="T67" i="5"/>
  <c r="J68" i="5"/>
  <c r="K68" i="5"/>
  <c r="L68" i="5"/>
  <c r="M68" i="5"/>
  <c r="N68" i="5"/>
  <c r="O68" i="5"/>
  <c r="Q68" i="5"/>
  <c r="R68" i="5"/>
  <c r="S68" i="5"/>
  <c r="T68" i="5"/>
  <c r="J69" i="5"/>
  <c r="K69" i="5"/>
  <c r="L69" i="5"/>
  <c r="M69" i="5"/>
  <c r="N69" i="5"/>
  <c r="O69" i="5"/>
  <c r="Q69" i="5"/>
  <c r="R69" i="5"/>
  <c r="S69" i="5"/>
  <c r="T69" i="5"/>
  <c r="J70" i="5"/>
  <c r="K70" i="5"/>
  <c r="L70" i="5"/>
  <c r="M70" i="5"/>
  <c r="N70" i="5"/>
  <c r="O70" i="5"/>
  <c r="Q70" i="5"/>
  <c r="R70" i="5"/>
  <c r="S70" i="5"/>
  <c r="T70" i="5"/>
  <c r="J71" i="5"/>
  <c r="K71" i="5"/>
  <c r="L71" i="5"/>
  <c r="M71" i="5"/>
  <c r="N71" i="5"/>
  <c r="O71" i="5"/>
  <c r="Q71" i="5"/>
  <c r="R71" i="5"/>
  <c r="S71" i="5"/>
  <c r="T71" i="5"/>
  <c r="J72" i="5"/>
  <c r="K72" i="5"/>
  <c r="L72" i="5"/>
  <c r="M72" i="5"/>
  <c r="N72" i="5"/>
  <c r="O72" i="5"/>
  <c r="Q72" i="5"/>
  <c r="R72" i="5"/>
  <c r="S72" i="5"/>
  <c r="T72" i="5"/>
  <c r="J73" i="5"/>
  <c r="K73" i="5"/>
  <c r="L73" i="5"/>
  <c r="M73" i="5"/>
  <c r="N73" i="5"/>
  <c r="O73" i="5"/>
  <c r="Q73" i="5"/>
  <c r="R73" i="5"/>
  <c r="S73" i="5"/>
  <c r="T73" i="5"/>
  <c r="J74" i="5"/>
  <c r="K74" i="5"/>
  <c r="L74" i="5"/>
  <c r="M74" i="5"/>
  <c r="N74" i="5"/>
  <c r="O74" i="5"/>
  <c r="Q74" i="5"/>
  <c r="R74" i="5"/>
  <c r="S74" i="5"/>
  <c r="T74" i="5"/>
  <c r="J75" i="5"/>
  <c r="K75" i="5"/>
  <c r="L75" i="5"/>
  <c r="M75" i="5"/>
  <c r="N75" i="5"/>
  <c r="O75" i="5"/>
  <c r="Q75" i="5"/>
  <c r="R75" i="5"/>
  <c r="S75" i="5"/>
  <c r="T75" i="5"/>
  <c r="J76" i="5"/>
  <c r="K76" i="5"/>
  <c r="L76" i="5"/>
  <c r="M76" i="5"/>
  <c r="N76" i="5"/>
  <c r="O76" i="5"/>
  <c r="Q76" i="5"/>
  <c r="R76" i="5"/>
  <c r="S76" i="5"/>
  <c r="T76" i="5"/>
  <c r="J77" i="5"/>
  <c r="K77" i="5"/>
  <c r="L77" i="5"/>
  <c r="M77" i="5"/>
  <c r="N77" i="5"/>
  <c r="O77" i="5"/>
  <c r="Q77" i="5"/>
  <c r="R77" i="5"/>
  <c r="S77" i="5"/>
  <c r="T77" i="5"/>
  <c r="J78" i="5"/>
  <c r="K78" i="5"/>
  <c r="L78" i="5"/>
  <c r="M78" i="5"/>
  <c r="N78" i="5"/>
  <c r="O78" i="5"/>
  <c r="Q78" i="5"/>
  <c r="R78" i="5"/>
  <c r="S78" i="5"/>
  <c r="T78" i="5"/>
  <c r="J79" i="5"/>
  <c r="K79" i="5"/>
  <c r="L79" i="5"/>
  <c r="M79" i="5"/>
  <c r="N79" i="5"/>
  <c r="O79" i="5"/>
  <c r="Q79" i="5"/>
  <c r="R79" i="5"/>
  <c r="S79" i="5"/>
  <c r="T79" i="5"/>
  <c r="J80" i="5"/>
  <c r="K80" i="5"/>
  <c r="L80" i="5"/>
  <c r="M80" i="5"/>
  <c r="N80" i="5"/>
  <c r="O80" i="5"/>
  <c r="Q80" i="5"/>
  <c r="R80" i="5"/>
  <c r="S80" i="5"/>
  <c r="T80" i="5"/>
  <c r="J81" i="5"/>
  <c r="K81" i="5"/>
  <c r="L81" i="5"/>
  <c r="M81" i="5"/>
  <c r="N81" i="5"/>
  <c r="O81" i="5"/>
  <c r="Q81" i="5"/>
  <c r="R81" i="5"/>
  <c r="S81" i="5"/>
  <c r="T81" i="5"/>
  <c r="J82" i="5"/>
  <c r="K82" i="5"/>
  <c r="L82" i="5"/>
  <c r="M82" i="5"/>
  <c r="N82" i="5"/>
  <c r="O82" i="5"/>
  <c r="Q82" i="5"/>
  <c r="R82" i="5"/>
  <c r="S82" i="5"/>
  <c r="T82" i="5"/>
  <c r="J83" i="5"/>
  <c r="K83" i="5"/>
  <c r="L83" i="5"/>
  <c r="M83" i="5"/>
  <c r="N83" i="5"/>
  <c r="O83" i="5"/>
  <c r="Q83" i="5"/>
  <c r="R83" i="5"/>
  <c r="S83" i="5"/>
  <c r="T83" i="5"/>
  <c r="J84" i="5"/>
  <c r="K84" i="5"/>
  <c r="L84" i="5"/>
  <c r="M84" i="5"/>
  <c r="N84" i="5"/>
  <c r="O84" i="5"/>
  <c r="Q84" i="5"/>
  <c r="R84" i="5"/>
  <c r="S84" i="5"/>
  <c r="T84" i="5"/>
  <c r="J85" i="5"/>
  <c r="K85" i="5"/>
  <c r="L85" i="5"/>
  <c r="M85" i="5"/>
  <c r="N85" i="5"/>
  <c r="O85" i="5"/>
  <c r="Q85" i="5"/>
  <c r="R85" i="5"/>
  <c r="S85" i="5"/>
  <c r="T85" i="5"/>
  <c r="J86" i="5"/>
  <c r="K86" i="5"/>
  <c r="L86" i="5"/>
  <c r="M86" i="5"/>
  <c r="N86" i="5"/>
  <c r="O86" i="5"/>
  <c r="Q86" i="5"/>
  <c r="R86" i="5"/>
  <c r="S86" i="5"/>
  <c r="T86" i="5"/>
  <c r="J87" i="5"/>
  <c r="K87" i="5"/>
  <c r="L87" i="5"/>
  <c r="M87" i="5"/>
  <c r="N87" i="5"/>
  <c r="O87" i="5"/>
  <c r="Q87" i="5"/>
  <c r="R87" i="5"/>
  <c r="S87" i="5"/>
  <c r="T87" i="5"/>
  <c r="J88" i="5"/>
  <c r="K88" i="5"/>
  <c r="L88" i="5"/>
  <c r="M88" i="5"/>
  <c r="N88" i="5"/>
  <c r="O88" i="5"/>
  <c r="Q88" i="5"/>
  <c r="R88" i="5"/>
  <c r="S88" i="5"/>
  <c r="T88" i="5"/>
  <c r="J89" i="5"/>
  <c r="K89" i="5"/>
  <c r="L89" i="5"/>
  <c r="M89" i="5"/>
  <c r="N89" i="5"/>
  <c r="O89" i="5"/>
  <c r="Q89" i="5"/>
  <c r="R89" i="5"/>
  <c r="S89" i="5"/>
  <c r="T89" i="5"/>
  <c r="J90" i="5"/>
  <c r="K90" i="5"/>
  <c r="L90" i="5"/>
  <c r="M90" i="5"/>
  <c r="N90" i="5"/>
  <c r="O90" i="5"/>
  <c r="Q90" i="5"/>
  <c r="R90" i="5"/>
  <c r="S90" i="5"/>
  <c r="T90" i="5"/>
  <c r="J91" i="5"/>
  <c r="K91" i="5"/>
  <c r="L91" i="5"/>
  <c r="M91" i="5"/>
  <c r="N91" i="5"/>
  <c r="O91" i="5"/>
  <c r="Q91" i="5"/>
  <c r="R91" i="5"/>
  <c r="S91" i="5"/>
  <c r="T91" i="5"/>
  <c r="J92" i="5"/>
  <c r="K92" i="5"/>
  <c r="L92" i="5"/>
  <c r="M92" i="5"/>
  <c r="N92" i="5"/>
  <c r="O92" i="5"/>
  <c r="Q92" i="5"/>
  <c r="R92" i="5"/>
  <c r="S92" i="5"/>
  <c r="T92" i="5"/>
  <c r="J93" i="5"/>
  <c r="K93" i="5"/>
  <c r="L93" i="5"/>
  <c r="M93" i="5"/>
  <c r="N93" i="5"/>
  <c r="O93" i="5"/>
  <c r="Q93" i="5"/>
  <c r="R93" i="5"/>
  <c r="S93" i="5"/>
  <c r="T93" i="5"/>
  <c r="J94" i="5"/>
  <c r="K94" i="5"/>
  <c r="L94" i="5"/>
  <c r="M94" i="5"/>
  <c r="N94" i="5"/>
  <c r="O94" i="5"/>
  <c r="Q94" i="5"/>
  <c r="R94" i="5"/>
  <c r="S94" i="5"/>
  <c r="T94" i="5"/>
  <c r="J95" i="5"/>
  <c r="K95" i="5"/>
  <c r="L95" i="5"/>
  <c r="M95" i="5"/>
  <c r="N95" i="5"/>
  <c r="O95" i="5"/>
  <c r="Q95" i="5"/>
  <c r="R95" i="5"/>
  <c r="S95" i="5"/>
  <c r="T95" i="5"/>
  <c r="J96" i="5"/>
  <c r="K96" i="5"/>
  <c r="L96" i="5"/>
  <c r="M96" i="5"/>
  <c r="N96" i="5"/>
  <c r="O96" i="5"/>
  <c r="Q96" i="5"/>
  <c r="R96" i="5"/>
  <c r="S96" i="5"/>
  <c r="T96" i="5"/>
  <c r="J97" i="5"/>
  <c r="K97" i="5"/>
  <c r="L97" i="5"/>
  <c r="M97" i="5"/>
  <c r="N97" i="5"/>
  <c r="O97" i="5"/>
  <c r="Q97" i="5"/>
  <c r="R97" i="5"/>
  <c r="S97" i="5"/>
  <c r="T97" i="5"/>
  <c r="J98" i="5"/>
  <c r="K98" i="5"/>
  <c r="L98" i="5"/>
  <c r="M98" i="5"/>
  <c r="N98" i="5"/>
  <c r="O98" i="5"/>
  <c r="Q98" i="5"/>
  <c r="R98" i="5"/>
  <c r="S98" i="5"/>
  <c r="T98" i="5"/>
  <c r="J99" i="5"/>
  <c r="K99" i="5"/>
  <c r="L99" i="5"/>
  <c r="M99" i="5"/>
  <c r="N99" i="5"/>
  <c r="O99" i="5"/>
  <c r="Q99" i="5"/>
  <c r="R99" i="5"/>
  <c r="S99" i="5"/>
  <c r="T99" i="5"/>
  <c r="J100" i="5"/>
  <c r="K100" i="5"/>
  <c r="L100" i="5"/>
  <c r="M100" i="5"/>
  <c r="N100" i="5"/>
  <c r="O100" i="5"/>
  <c r="Q100" i="5"/>
  <c r="R100" i="5"/>
  <c r="S100" i="5"/>
  <c r="T100" i="5"/>
  <c r="J101" i="5"/>
  <c r="K101" i="5"/>
  <c r="L101" i="5"/>
  <c r="M101" i="5"/>
  <c r="N101" i="5"/>
  <c r="O101" i="5"/>
  <c r="Q101" i="5"/>
  <c r="R101" i="5"/>
  <c r="S101" i="5"/>
  <c r="T101" i="5"/>
  <c r="J102" i="5"/>
  <c r="K102" i="5"/>
  <c r="L102" i="5"/>
  <c r="M102" i="5"/>
  <c r="N102" i="5"/>
  <c r="O102" i="5"/>
  <c r="Q102" i="5"/>
  <c r="R102" i="5"/>
  <c r="S102" i="5"/>
  <c r="T102" i="5"/>
  <c r="J103" i="5"/>
  <c r="K103" i="5"/>
  <c r="L103" i="5"/>
  <c r="M103" i="5"/>
  <c r="N103" i="5"/>
  <c r="O103" i="5"/>
  <c r="Q103" i="5"/>
  <c r="R103" i="5"/>
  <c r="S103" i="5"/>
  <c r="T103" i="5"/>
  <c r="J104" i="5"/>
  <c r="K104" i="5"/>
  <c r="L104" i="5"/>
  <c r="M104" i="5"/>
  <c r="N104" i="5"/>
  <c r="O104" i="5"/>
  <c r="Q104" i="5"/>
  <c r="R104" i="5"/>
  <c r="S104" i="5"/>
  <c r="T104" i="5"/>
  <c r="J105" i="5"/>
  <c r="K105" i="5"/>
  <c r="L105" i="5"/>
  <c r="M105" i="5"/>
  <c r="N105" i="5"/>
  <c r="O105" i="5"/>
  <c r="Q105" i="5"/>
  <c r="R105" i="5"/>
  <c r="S105" i="5"/>
  <c r="T105" i="5"/>
  <c r="J106" i="5"/>
  <c r="K106" i="5"/>
  <c r="L106" i="5"/>
  <c r="M106" i="5"/>
  <c r="N106" i="5"/>
  <c r="O106" i="5"/>
  <c r="Q106" i="5"/>
  <c r="R106" i="5"/>
  <c r="S106" i="5"/>
  <c r="T106" i="5"/>
  <c r="J107" i="5"/>
  <c r="K107" i="5"/>
  <c r="L107" i="5"/>
  <c r="M107" i="5"/>
  <c r="N107" i="5"/>
  <c r="O107" i="5"/>
  <c r="Q107" i="5"/>
  <c r="R107" i="5"/>
  <c r="S107" i="5"/>
  <c r="T107" i="5"/>
  <c r="J108" i="5"/>
  <c r="K108" i="5"/>
  <c r="L108" i="5"/>
  <c r="M108" i="5"/>
  <c r="N108" i="5"/>
  <c r="O108" i="5"/>
  <c r="Q108" i="5"/>
  <c r="R108" i="5"/>
  <c r="S108" i="5"/>
  <c r="T108" i="5"/>
  <c r="J109" i="5"/>
  <c r="K109" i="5"/>
  <c r="L109" i="5"/>
  <c r="M109" i="5"/>
  <c r="N109" i="5"/>
  <c r="O109" i="5"/>
  <c r="Q109" i="5"/>
  <c r="R109" i="5"/>
  <c r="S109" i="5"/>
  <c r="T109" i="5"/>
  <c r="J110" i="5"/>
  <c r="K110" i="5"/>
  <c r="L110" i="5"/>
  <c r="M110" i="5"/>
  <c r="N110" i="5"/>
  <c r="O110" i="5"/>
  <c r="Q110" i="5"/>
  <c r="R110" i="5"/>
  <c r="S110" i="5"/>
  <c r="T110" i="5"/>
  <c r="J111" i="5"/>
  <c r="K111" i="5"/>
  <c r="L111" i="5"/>
  <c r="M111" i="5"/>
  <c r="N111" i="5"/>
  <c r="O111" i="5"/>
  <c r="Q111" i="5"/>
  <c r="R111" i="5"/>
  <c r="S111" i="5"/>
  <c r="T111" i="5"/>
  <c r="J112" i="5"/>
  <c r="K112" i="5"/>
  <c r="L112" i="5"/>
  <c r="M112" i="5"/>
  <c r="N112" i="5"/>
  <c r="O112" i="5"/>
  <c r="Q112" i="5"/>
  <c r="R112" i="5"/>
  <c r="S112" i="5"/>
  <c r="T112" i="5"/>
  <c r="J113" i="5"/>
  <c r="K113" i="5"/>
  <c r="L113" i="5"/>
  <c r="M113" i="5"/>
  <c r="N113" i="5"/>
  <c r="O113" i="5"/>
  <c r="Q113" i="5"/>
  <c r="R113" i="5"/>
  <c r="S113" i="5"/>
  <c r="T113" i="5"/>
  <c r="J114" i="5"/>
  <c r="K114" i="5"/>
  <c r="L114" i="5"/>
  <c r="M114" i="5"/>
  <c r="N114" i="5"/>
  <c r="O114" i="5"/>
  <c r="Q114" i="5"/>
  <c r="R114" i="5"/>
  <c r="S114" i="5"/>
  <c r="T114" i="5"/>
  <c r="J115" i="5"/>
  <c r="K115" i="5"/>
  <c r="L115" i="5"/>
  <c r="M115" i="5"/>
  <c r="N115" i="5"/>
  <c r="O115" i="5"/>
  <c r="Q115" i="5"/>
  <c r="R115" i="5"/>
  <c r="S115" i="5"/>
  <c r="T115" i="5"/>
  <c r="J116" i="5"/>
  <c r="K116" i="5"/>
  <c r="L116" i="5"/>
  <c r="M116" i="5"/>
  <c r="N116" i="5"/>
  <c r="O116" i="5"/>
  <c r="Q116" i="5"/>
  <c r="R116" i="5"/>
  <c r="S116" i="5"/>
  <c r="T116" i="5"/>
  <c r="J117" i="5"/>
  <c r="K117" i="5"/>
  <c r="L117" i="5"/>
  <c r="M117" i="5"/>
  <c r="N117" i="5"/>
  <c r="O117" i="5"/>
  <c r="Q117" i="5"/>
  <c r="R117" i="5"/>
  <c r="S117" i="5"/>
  <c r="T117" i="5"/>
  <c r="J118" i="5"/>
  <c r="K118" i="5"/>
  <c r="L118" i="5"/>
  <c r="M118" i="5"/>
  <c r="N118" i="5"/>
  <c r="O118" i="5"/>
  <c r="Q118" i="5"/>
  <c r="R118" i="5"/>
  <c r="S118" i="5"/>
  <c r="T118" i="5"/>
  <c r="J119" i="5"/>
  <c r="K119" i="5"/>
  <c r="L119" i="5"/>
  <c r="M119" i="5"/>
  <c r="N119" i="5"/>
  <c r="O119" i="5"/>
  <c r="Q119" i="5"/>
  <c r="R119" i="5"/>
  <c r="S119" i="5"/>
  <c r="T119" i="5"/>
  <c r="J120" i="5"/>
  <c r="K120" i="5"/>
  <c r="L120" i="5"/>
  <c r="M120" i="5"/>
  <c r="N120" i="5"/>
  <c r="O120" i="5"/>
  <c r="Q120" i="5"/>
  <c r="R120" i="5"/>
  <c r="S120" i="5"/>
  <c r="T120" i="5"/>
  <c r="J121" i="5"/>
  <c r="K121" i="5"/>
  <c r="L121" i="5"/>
  <c r="M121" i="5"/>
  <c r="N121" i="5"/>
  <c r="O121" i="5"/>
  <c r="Q121" i="5"/>
  <c r="R121" i="5"/>
  <c r="S121" i="5"/>
  <c r="T121" i="5"/>
  <c r="J122" i="5"/>
  <c r="K122" i="5"/>
  <c r="L122" i="5"/>
  <c r="M122" i="5"/>
  <c r="N122" i="5"/>
  <c r="O122" i="5"/>
  <c r="Q122" i="5"/>
  <c r="R122" i="5"/>
  <c r="S122" i="5"/>
  <c r="T122" i="5"/>
  <c r="J123" i="5"/>
  <c r="K123" i="5"/>
  <c r="L123" i="5"/>
  <c r="M123" i="5"/>
  <c r="N123" i="5"/>
  <c r="O123" i="5"/>
  <c r="Q123" i="5"/>
  <c r="R123" i="5"/>
  <c r="S123" i="5"/>
  <c r="T123" i="5"/>
  <c r="J124" i="5"/>
  <c r="K124" i="5"/>
  <c r="L124" i="5"/>
  <c r="M124" i="5"/>
  <c r="N124" i="5"/>
  <c r="O124" i="5"/>
  <c r="Q124" i="5"/>
  <c r="R124" i="5"/>
  <c r="S124" i="5"/>
  <c r="T124" i="5"/>
  <c r="J125" i="5"/>
  <c r="K125" i="5"/>
  <c r="L125" i="5"/>
  <c r="M125" i="5"/>
  <c r="N125" i="5"/>
  <c r="O125" i="5"/>
  <c r="Q125" i="5"/>
  <c r="R125" i="5"/>
  <c r="S125" i="5"/>
  <c r="T125" i="5"/>
  <c r="J126" i="5"/>
  <c r="K126" i="5"/>
  <c r="L126" i="5"/>
  <c r="M126" i="5"/>
  <c r="N126" i="5"/>
  <c r="O126" i="5"/>
  <c r="Q126" i="5"/>
  <c r="R126" i="5"/>
  <c r="S126" i="5"/>
  <c r="T126" i="5"/>
  <c r="J127" i="5"/>
  <c r="K127" i="5"/>
  <c r="L127" i="5"/>
  <c r="M127" i="5"/>
  <c r="N127" i="5"/>
  <c r="O127" i="5"/>
  <c r="Q127" i="5"/>
  <c r="R127" i="5"/>
  <c r="S127" i="5"/>
  <c r="T127" i="5"/>
  <c r="J128" i="5"/>
  <c r="K128" i="5"/>
  <c r="L128" i="5"/>
  <c r="M128" i="5"/>
  <c r="N128" i="5"/>
  <c r="O128" i="5"/>
  <c r="Q128" i="5"/>
  <c r="R128" i="5"/>
  <c r="S128" i="5"/>
  <c r="T128" i="5"/>
  <c r="J129" i="5"/>
  <c r="K129" i="5"/>
  <c r="L129" i="5"/>
  <c r="M129" i="5"/>
  <c r="N129" i="5"/>
  <c r="O129" i="5"/>
  <c r="Q129" i="5"/>
  <c r="R129" i="5"/>
  <c r="S129" i="5"/>
  <c r="T129" i="5"/>
  <c r="J130" i="5"/>
  <c r="K130" i="5"/>
  <c r="L130" i="5"/>
  <c r="M130" i="5"/>
  <c r="N130" i="5"/>
  <c r="O130" i="5"/>
  <c r="Q130" i="5"/>
  <c r="R130" i="5"/>
  <c r="S130" i="5"/>
  <c r="T130" i="5"/>
  <c r="J131" i="5"/>
  <c r="K131" i="5"/>
  <c r="L131" i="5"/>
  <c r="M131" i="5"/>
  <c r="N131" i="5"/>
  <c r="O131" i="5"/>
  <c r="Q131" i="5"/>
  <c r="R131" i="5"/>
  <c r="S131" i="5"/>
  <c r="T131" i="5"/>
  <c r="J132" i="5"/>
  <c r="K132" i="5"/>
  <c r="L132" i="5"/>
  <c r="M132" i="5"/>
  <c r="N132" i="5"/>
  <c r="O132" i="5"/>
  <c r="Q132" i="5"/>
  <c r="R132" i="5"/>
  <c r="S132" i="5"/>
  <c r="T132" i="5"/>
  <c r="J133" i="5"/>
  <c r="K133" i="5"/>
  <c r="L133" i="5"/>
  <c r="M133" i="5"/>
  <c r="N133" i="5"/>
  <c r="O133" i="5"/>
  <c r="Q133" i="5"/>
  <c r="R133" i="5"/>
  <c r="S133" i="5"/>
  <c r="T133" i="5"/>
  <c r="J134" i="5"/>
  <c r="K134" i="5"/>
  <c r="L134" i="5"/>
  <c r="M134" i="5"/>
  <c r="N134" i="5"/>
  <c r="O134" i="5"/>
  <c r="Q134" i="5"/>
  <c r="R134" i="5"/>
  <c r="S134" i="5"/>
  <c r="T134" i="5"/>
  <c r="J135" i="5"/>
  <c r="K135" i="5"/>
  <c r="L135" i="5"/>
  <c r="M135" i="5"/>
  <c r="N135" i="5"/>
  <c r="O135" i="5"/>
  <c r="Q135" i="5"/>
  <c r="R135" i="5"/>
  <c r="S135" i="5"/>
  <c r="T135" i="5"/>
  <c r="J136" i="5"/>
  <c r="K136" i="5"/>
  <c r="L136" i="5"/>
  <c r="M136" i="5"/>
  <c r="N136" i="5"/>
  <c r="O136" i="5"/>
  <c r="Q136" i="5"/>
  <c r="R136" i="5"/>
  <c r="S136" i="5"/>
  <c r="T136" i="5"/>
  <c r="J137" i="5"/>
  <c r="K137" i="5"/>
  <c r="L137" i="5"/>
  <c r="M137" i="5"/>
  <c r="N137" i="5"/>
  <c r="O137" i="5"/>
  <c r="Q137" i="5"/>
  <c r="R137" i="5"/>
  <c r="S137" i="5"/>
  <c r="T137" i="5"/>
  <c r="J138" i="5"/>
  <c r="K138" i="5"/>
  <c r="L138" i="5"/>
  <c r="M138" i="5"/>
  <c r="N138" i="5"/>
  <c r="O138" i="5"/>
  <c r="Q138" i="5"/>
  <c r="R138" i="5"/>
  <c r="S138" i="5"/>
  <c r="T138" i="5"/>
  <c r="J139" i="5"/>
  <c r="K139" i="5"/>
  <c r="L139" i="5"/>
  <c r="M139" i="5"/>
  <c r="N139" i="5"/>
  <c r="O139" i="5"/>
  <c r="Q139" i="5"/>
  <c r="R139" i="5"/>
  <c r="S139" i="5"/>
  <c r="T139" i="5"/>
  <c r="J140" i="5"/>
  <c r="K140" i="5"/>
  <c r="L140" i="5"/>
  <c r="M140" i="5"/>
  <c r="N140" i="5"/>
  <c r="O140" i="5"/>
  <c r="Q140" i="5"/>
  <c r="R140" i="5"/>
  <c r="S140" i="5"/>
  <c r="T140" i="5"/>
  <c r="J141" i="5"/>
  <c r="K141" i="5"/>
  <c r="L141" i="5"/>
  <c r="M141" i="5"/>
  <c r="N141" i="5"/>
  <c r="O141" i="5"/>
  <c r="Q141" i="5"/>
  <c r="R141" i="5"/>
  <c r="S141" i="5"/>
  <c r="T141" i="5"/>
  <c r="J142" i="5"/>
  <c r="K142" i="5"/>
  <c r="L142" i="5"/>
  <c r="M142" i="5"/>
  <c r="N142" i="5"/>
  <c r="O142" i="5"/>
  <c r="Q142" i="5"/>
  <c r="R142" i="5"/>
  <c r="S142" i="5"/>
  <c r="T142" i="5"/>
  <c r="J143" i="5"/>
  <c r="K143" i="5"/>
  <c r="L143" i="5"/>
  <c r="M143" i="5"/>
  <c r="N143" i="5"/>
  <c r="O143" i="5"/>
  <c r="Q143" i="5"/>
  <c r="R143" i="5"/>
  <c r="S143" i="5"/>
  <c r="T143" i="5"/>
  <c r="J144" i="5"/>
  <c r="K144" i="5"/>
  <c r="L144" i="5"/>
  <c r="M144" i="5"/>
  <c r="N144" i="5"/>
  <c r="O144" i="5"/>
  <c r="Q144" i="5"/>
  <c r="R144" i="5"/>
  <c r="S144" i="5"/>
  <c r="T144" i="5"/>
  <c r="J145" i="5"/>
  <c r="K145" i="5"/>
  <c r="L145" i="5"/>
  <c r="M145" i="5"/>
  <c r="N145" i="5"/>
  <c r="O145" i="5"/>
  <c r="Q145" i="5"/>
  <c r="R145" i="5"/>
  <c r="S145" i="5"/>
  <c r="T145" i="5"/>
  <c r="J146" i="5"/>
  <c r="K146" i="5"/>
  <c r="L146" i="5"/>
  <c r="M146" i="5"/>
  <c r="N146" i="5"/>
  <c r="O146" i="5"/>
  <c r="Q146" i="5"/>
  <c r="R146" i="5"/>
  <c r="S146" i="5"/>
  <c r="T146" i="5"/>
  <c r="J147" i="5"/>
  <c r="K147" i="5"/>
  <c r="L147" i="5"/>
  <c r="M147" i="5"/>
  <c r="N147" i="5"/>
  <c r="O147" i="5"/>
  <c r="Q147" i="5"/>
  <c r="R147" i="5"/>
  <c r="S147" i="5"/>
  <c r="T147" i="5"/>
  <c r="J148" i="5"/>
  <c r="K148" i="5"/>
  <c r="L148" i="5"/>
  <c r="M148" i="5"/>
  <c r="N148" i="5"/>
  <c r="O148" i="5"/>
  <c r="Q148" i="5"/>
  <c r="R148" i="5"/>
  <c r="S148" i="5"/>
  <c r="T148" i="5"/>
  <c r="J149" i="5"/>
  <c r="K149" i="5"/>
  <c r="L149" i="5"/>
  <c r="M149" i="5"/>
  <c r="N149" i="5"/>
  <c r="O149" i="5"/>
  <c r="Q149" i="5"/>
  <c r="R149" i="5"/>
  <c r="S149" i="5"/>
  <c r="T149" i="5"/>
  <c r="J150" i="5"/>
  <c r="K150" i="5"/>
  <c r="L150" i="5"/>
  <c r="M150" i="5"/>
  <c r="N150" i="5"/>
  <c r="O150" i="5"/>
  <c r="Q150" i="5"/>
  <c r="R150" i="5"/>
  <c r="S150" i="5"/>
  <c r="T150" i="5"/>
  <c r="J151" i="5"/>
  <c r="K151" i="5"/>
  <c r="L151" i="5"/>
  <c r="M151" i="5"/>
  <c r="N151" i="5"/>
  <c r="O151" i="5"/>
  <c r="Q151" i="5"/>
  <c r="R151" i="5"/>
  <c r="S151" i="5"/>
  <c r="T151" i="5"/>
  <c r="J152" i="5"/>
  <c r="K152" i="5"/>
  <c r="L152" i="5"/>
  <c r="M152" i="5"/>
  <c r="N152" i="5"/>
  <c r="O152" i="5"/>
  <c r="Q152" i="5"/>
  <c r="R152" i="5"/>
  <c r="S152" i="5"/>
  <c r="T152" i="5"/>
  <c r="J153" i="5"/>
  <c r="K153" i="5"/>
  <c r="L153" i="5"/>
  <c r="M153" i="5"/>
  <c r="N153" i="5"/>
  <c r="O153" i="5"/>
  <c r="Q153" i="5"/>
  <c r="R153" i="5"/>
  <c r="S153" i="5"/>
  <c r="T153" i="5"/>
  <c r="J154" i="5"/>
  <c r="K154" i="5"/>
  <c r="L154" i="5"/>
  <c r="M154" i="5"/>
  <c r="N154" i="5"/>
  <c r="O154" i="5"/>
  <c r="Q154" i="5"/>
  <c r="R154" i="5"/>
  <c r="S154" i="5"/>
  <c r="T154" i="5"/>
  <c r="J155" i="5"/>
  <c r="K155" i="5"/>
  <c r="L155" i="5"/>
  <c r="M155" i="5"/>
  <c r="N155" i="5"/>
  <c r="O155" i="5"/>
  <c r="Q155" i="5"/>
  <c r="R155" i="5"/>
  <c r="S155" i="5"/>
  <c r="T155" i="5"/>
  <c r="J156" i="5"/>
  <c r="K156" i="5"/>
  <c r="L156" i="5"/>
  <c r="M156" i="5"/>
  <c r="N156" i="5"/>
  <c r="O156" i="5"/>
  <c r="Q156" i="5"/>
  <c r="R156" i="5"/>
  <c r="S156" i="5"/>
  <c r="T156" i="5"/>
  <c r="J157" i="5"/>
  <c r="K157" i="5"/>
  <c r="L157" i="5"/>
  <c r="M157" i="5"/>
  <c r="N157" i="5"/>
  <c r="O157" i="5"/>
  <c r="Q157" i="5"/>
  <c r="R157" i="5"/>
  <c r="S157" i="5"/>
  <c r="T157" i="5"/>
  <c r="J158" i="5"/>
  <c r="K158" i="5"/>
  <c r="L158" i="5"/>
  <c r="M158" i="5"/>
  <c r="N158" i="5"/>
  <c r="O158" i="5"/>
  <c r="Q158" i="5"/>
  <c r="R158" i="5"/>
  <c r="S158" i="5"/>
  <c r="T158" i="5"/>
  <c r="J159" i="5"/>
  <c r="K159" i="5"/>
  <c r="L159" i="5"/>
  <c r="M159" i="5"/>
  <c r="N159" i="5"/>
  <c r="O159" i="5"/>
  <c r="Q159" i="5"/>
  <c r="R159" i="5"/>
  <c r="S159" i="5"/>
  <c r="T159" i="5"/>
  <c r="J160" i="5"/>
  <c r="K160" i="5"/>
  <c r="L160" i="5"/>
  <c r="M160" i="5"/>
  <c r="N160" i="5"/>
  <c r="O160" i="5"/>
  <c r="Q160" i="5"/>
  <c r="R160" i="5"/>
  <c r="S160" i="5"/>
  <c r="T160" i="5"/>
  <c r="J161" i="5"/>
  <c r="K161" i="5"/>
  <c r="L161" i="5"/>
  <c r="M161" i="5"/>
  <c r="N161" i="5"/>
  <c r="O161" i="5"/>
  <c r="Q161" i="5"/>
  <c r="R161" i="5"/>
  <c r="S161" i="5"/>
  <c r="T161" i="5"/>
  <c r="J162" i="5"/>
  <c r="K162" i="5"/>
  <c r="L162" i="5"/>
  <c r="M162" i="5"/>
  <c r="N162" i="5"/>
  <c r="O162" i="5"/>
  <c r="Q162" i="5"/>
  <c r="R162" i="5"/>
  <c r="S162" i="5"/>
  <c r="T162" i="5"/>
  <c r="J163" i="5"/>
  <c r="K163" i="5"/>
  <c r="L163" i="5"/>
  <c r="M163" i="5"/>
  <c r="N163" i="5"/>
  <c r="O163" i="5"/>
  <c r="Q163" i="5"/>
  <c r="R163" i="5"/>
  <c r="S163" i="5"/>
  <c r="T163" i="5"/>
  <c r="J164" i="5"/>
  <c r="K164" i="5"/>
  <c r="L164" i="5"/>
  <c r="M164" i="5"/>
  <c r="N164" i="5"/>
  <c r="O164" i="5"/>
  <c r="Q164" i="5"/>
  <c r="R164" i="5"/>
  <c r="S164" i="5"/>
  <c r="T164" i="5"/>
  <c r="J165" i="5"/>
  <c r="K165" i="5"/>
  <c r="L165" i="5"/>
  <c r="M165" i="5"/>
  <c r="N165" i="5"/>
  <c r="O165" i="5"/>
  <c r="Q165" i="5"/>
  <c r="R165" i="5"/>
  <c r="S165" i="5"/>
  <c r="T165" i="5"/>
  <c r="J166" i="5"/>
  <c r="K166" i="5"/>
  <c r="L166" i="5"/>
  <c r="M166" i="5"/>
  <c r="N166" i="5"/>
  <c r="O166" i="5"/>
  <c r="Q166" i="5"/>
  <c r="R166" i="5"/>
  <c r="S166" i="5"/>
  <c r="T166" i="5"/>
  <c r="J167" i="5"/>
  <c r="K167" i="5"/>
  <c r="L167" i="5"/>
  <c r="M167" i="5"/>
  <c r="N167" i="5"/>
  <c r="O167" i="5"/>
  <c r="Q167" i="5"/>
  <c r="R167" i="5"/>
  <c r="S167" i="5"/>
  <c r="T167" i="5"/>
  <c r="J168" i="5"/>
  <c r="K168" i="5"/>
  <c r="L168" i="5"/>
  <c r="M168" i="5"/>
  <c r="N168" i="5"/>
  <c r="O168" i="5"/>
  <c r="Q168" i="5"/>
  <c r="R168" i="5"/>
  <c r="S168" i="5"/>
  <c r="T168" i="5"/>
  <c r="J169" i="5"/>
  <c r="K169" i="5"/>
  <c r="L169" i="5"/>
  <c r="M169" i="5"/>
  <c r="N169" i="5"/>
  <c r="O169" i="5"/>
  <c r="Q169" i="5"/>
  <c r="R169" i="5"/>
  <c r="S169" i="5"/>
  <c r="T169" i="5"/>
  <c r="J170" i="5"/>
  <c r="K170" i="5"/>
  <c r="L170" i="5"/>
  <c r="M170" i="5"/>
  <c r="N170" i="5"/>
  <c r="O170" i="5"/>
  <c r="Q170" i="5"/>
  <c r="R170" i="5"/>
  <c r="S170" i="5"/>
  <c r="T170" i="5"/>
  <c r="J171" i="5"/>
  <c r="K171" i="5"/>
  <c r="L171" i="5"/>
  <c r="M171" i="5"/>
  <c r="N171" i="5"/>
  <c r="O171" i="5"/>
  <c r="Q171" i="5"/>
  <c r="R171" i="5"/>
  <c r="S171" i="5"/>
  <c r="T171" i="5"/>
  <c r="J172" i="5"/>
  <c r="K172" i="5"/>
  <c r="L172" i="5"/>
  <c r="M172" i="5"/>
  <c r="N172" i="5"/>
  <c r="O172" i="5"/>
  <c r="Q172" i="5"/>
  <c r="R172" i="5"/>
  <c r="S172" i="5"/>
  <c r="T172" i="5"/>
  <c r="J173" i="5"/>
  <c r="K173" i="5"/>
  <c r="L173" i="5"/>
  <c r="M173" i="5"/>
  <c r="N173" i="5"/>
  <c r="O173" i="5"/>
  <c r="Q173" i="5"/>
  <c r="R173" i="5"/>
  <c r="S173" i="5"/>
  <c r="T173" i="5"/>
  <c r="J174" i="5"/>
  <c r="K174" i="5"/>
  <c r="L174" i="5"/>
  <c r="M174" i="5"/>
  <c r="N174" i="5"/>
  <c r="O174" i="5"/>
  <c r="Q174" i="5"/>
  <c r="R174" i="5"/>
  <c r="S174" i="5"/>
  <c r="T174" i="5"/>
  <c r="J175" i="5"/>
  <c r="K175" i="5"/>
  <c r="L175" i="5"/>
  <c r="M175" i="5"/>
  <c r="N175" i="5"/>
  <c r="O175" i="5"/>
  <c r="Q175" i="5"/>
  <c r="R175" i="5"/>
  <c r="S175" i="5"/>
  <c r="T175" i="5"/>
  <c r="J176" i="5"/>
  <c r="K176" i="5"/>
  <c r="L176" i="5"/>
  <c r="M176" i="5"/>
  <c r="N176" i="5"/>
  <c r="O176" i="5"/>
  <c r="Q176" i="5"/>
  <c r="R176" i="5"/>
  <c r="S176" i="5"/>
  <c r="T176" i="5"/>
  <c r="J177" i="5"/>
  <c r="K177" i="5"/>
  <c r="L177" i="5"/>
  <c r="M177" i="5"/>
  <c r="N177" i="5"/>
  <c r="O177" i="5"/>
  <c r="Q177" i="5"/>
  <c r="R177" i="5"/>
  <c r="S177" i="5"/>
  <c r="T177" i="5"/>
  <c r="J178" i="5"/>
  <c r="K178" i="5"/>
  <c r="L178" i="5"/>
  <c r="M178" i="5"/>
  <c r="N178" i="5"/>
  <c r="O178" i="5"/>
  <c r="Q178" i="5"/>
  <c r="R178" i="5"/>
  <c r="S178" i="5"/>
  <c r="T178" i="5"/>
  <c r="J179" i="5"/>
  <c r="K179" i="5"/>
  <c r="L179" i="5"/>
  <c r="M179" i="5"/>
  <c r="N179" i="5"/>
  <c r="O179" i="5"/>
  <c r="Q179" i="5"/>
  <c r="R179" i="5"/>
  <c r="S179" i="5"/>
  <c r="T179" i="5"/>
  <c r="J180" i="5"/>
  <c r="K180" i="5"/>
  <c r="L180" i="5"/>
  <c r="M180" i="5"/>
  <c r="N180" i="5"/>
  <c r="O180" i="5"/>
  <c r="Q180" i="5"/>
  <c r="R180" i="5"/>
  <c r="S180" i="5"/>
  <c r="T180" i="5"/>
  <c r="J181" i="5"/>
  <c r="K181" i="5"/>
  <c r="L181" i="5"/>
  <c r="M181" i="5"/>
  <c r="N181" i="5"/>
  <c r="O181" i="5"/>
  <c r="Q181" i="5"/>
  <c r="R181" i="5"/>
  <c r="S181" i="5"/>
  <c r="T181" i="5"/>
  <c r="J182" i="5"/>
  <c r="K182" i="5"/>
  <c r="L182" i="5"/>
  <c r="M182" i="5"/>
  <c r="N182" i="5"/>
  <c r="O182" i="5"/>
  <c r="Q182" i="5"/>
  <c r="R182" i="5"/>
  <c r="S182" i="5"/>
  <c r="T182" i="5"/>
  <c r="J183" i="5"/>
  <c r="K183" i="5"/>
  <c r="L183" i="5"/>
  <c r="M183" i="5"/>
  <c r="N183" i="5"/>
  <c r="O183" i="5"/>
  <c r="Q183" i="5"/>
  <c r="R183" i="5"/>
  <c r="S183" i="5"/>
  <c r="T183" i="5"/>
  <c r="J184" i="5"/>
  <c r="K184" i="5"/>
  <c r="L184" i="5"/>
  <c r="M184" i="5"/>
  <c r="N184" i="5"/>
  <c r="O184" i="5"/>
  <c r="Q184" i="5"/>
  <c r="R184" i="5"/>
  <c r="S184" i="5"/>
  <c r="T184" i="5"/>
  <c r="J185" i="5"/>
  <c r="K185" i="5"/>
  <c r="L185" i="5"/>
  <c r="M185" i="5"/>
  <c r="N185" i="5"/>
  <c r="O185" i="5"/>
  <c r="Q185" i="5"/>
  <c r="R185" i="5"/>
  <c r="S185" i="5"/>
  <c r="T185" i="5"/>
  <c r="J186" i="5"/>
  <c r="K186" i="5"/>
  <c r="L186" i="5"/>
  <c r="M186" i="5"/>
  <c r="N186" i="5"/>
  <c r="O186" i="5"/>
  <c r="Q186" i="5"/>
  <c r="R186" i="5"/>
  <c r="S186" i="5"/>
  <c r="T186" i="5"/>
  <c r="J187" i="5"/>
  <c r="K187" i="5"/>
  <c r="L187" i="5"/>
  <c r="M187" i="5"/>
  <c r="N187" i="5"/>
  <c r="O187" i="5"/>
  <c r="Q187" i="5"/>
  <c r="R187" i="5"/>
  <c r="S187" i="5"/>
  <c r="T187" i="5"/>
  <c r="J188" i="5"/>
  <c r="K188" i="5"/>
  <c r="L188" i="5"/>
  <c r="M188" i="5"/>
  <c r="N188" i="5"/>
  <c r="O188" i="5"/>
  <c r="Q188" i="5"/>
  <c r="R188" i="5"/>
  <c r="S188" i="5"/>
  <c r="T188" i="5"/>
  <c r="J189" i="5"/>
  <c r="K189" i="5"/>
  <c r="L189" i="5"/>
  <c r="M189" i="5"/>
  <c r="N189" i="5"/>
  <c r="O189" i="5"/>
  <c r="Q189" i="5"/>
  <c r="R189" i="5"/>
  <c r="S189" i="5"/>
  <c r="T189" i="5"/>
  <c r="J190" i="5"/>
  <c r="K190" i="5"/>
  <c r="L190" i="5"/>
  <c r="M190" i="5"/>
  <c r="N190" i="5"/>
  <c r="O190" i="5"/>
  <c r="Q190" i="5"/>
  <c r="R190" i="5"/>
  <c r="S190" i="5"/>
  <c r="T190" i="5"/>
  <c r="J191" i="5"/>
  <c r="K191" i="5"/>
  <c r="L191" i="5"/>
  <c r="M191" i="5"/>
  <c r="N191" i="5"/>
  <c r="O191" i="5"/>
  <c r="Q191" i="5"/>
  <c r="R191" i="5"/>
  <c r="S191" i="5"/>
  <c r="T191" i="5"/>
  <c r="J192" i="5"/>
  <c r="K192" i="5"/>
  <c r="L192" i="5"/>
  <c r="M192" i="5"/>
  <c r="N192" i="5"/>
  <c r="O192" i="5"/>
  <c r="Q192" i="5"/>
  <c r="R192" i="5"/>
  <c r="S192" i="5"/>
  <c r="T192" i="5"/>
  <c r="J193" i="5"/>
  <c r="K193" i="5"/>
  <c r="L193" i="5"/>
  <c r="M193" i="5"/>
  <c r="N193" i="5"/>
  <c r="O193" i="5"/>
  <c r="Q193" i="5"/>
  <c r="R193" i="5"/>
  <c r="S193" i="5"/>
  <c r="T193" i="5"/>
  <c r="J194" i="5"/>
  <c r="K194" i="5"/>
  <c r="L194" i="5"/>
  <c r="M194" i="5"/>
  <c r="N194" i="5"/>
  <c r="O194" i="5"/>
  <c r="Q194" i="5"/>
  <c r="R194" i="5"/>
  <c r="S194" i="5"/>
  <c r="T194" i="5"/>
  <c r="J195" i="5"/>
  <c r="K195" i="5"/>
  <c r="L195" i="5"/>
  <c r="M195" i="5"/>
  <c r="N195" i="5"/>
  <c r="O195" i="5"/>
  <c r="Q195" i="5"/>
  <c r="R195" i="5"/>
  <c r="S195" i="5"/>
  <c r="T195" i="5"/>
  <c r="J196" i="5"/>
  <c r="K196" i="5"/>
  <c r="L196" i="5"/>
  <c r="M196" i="5"/>
  <c r="N196" i="5"/>
  <c r="O196" i="5"/>
  <c r="Q196" i="5"/>
  <c r="R196" i="5"/>
  <c r="S196" i="5"/>
  <c r="T196" i="5"/>
  <c r="J197" i="5"/>
  <c r="K197" i="5"/>
  <c r="L197" i="5"/>
  <c r="M197" i="5"/>
  <c r="N197" i="5"/>
  <c r="O197" i="5"/>
  <c r="Q197" i="5"/>
  <c r="R197" i="5"/>
  <c r="S197" i="5"/>
  <c r="T197" i="5"/>
  <c r="J198" i="5"/>
  <c r="K198" i="5"/>
  <c r="L198" i="5"/>
  <c r="M198" i="5"/>
  <c r="N198" i="5"/>
  <c r="O198" i="5"/>
  <c r="Q198" i="5"/>
  <c r="R198" i="5"/>
  <c r="S198" i="5"/>
  <c r="T198" i="5"/>
  <c r="J199" i="5"/>
  <c r="K199" i="5"/>
  <c r="L199" i="5"/>
  <c r="M199" i="5"/>
  <c r="N199" i="5"/>
  <c r="O199" i="5"/>
  <c r="Q199" i="5"/>
  <c r="R199" i="5"/>
  <c r="S199" i="5"/>
  <c r="T199" i="5"/>
  <c r="J200" i="5"/>
  <c r="K200" i="5"/>
  <c r="L200" i="5"/>
  <c r="M200" i="5"/>
  <c r="N200" i="5"/>
  <c r="O200" i="5"/>
  <c r="Q200" i="5"/>
  <c r="R200" i="5"/>
  <c r="S200" i="5"/>
  <c r="T200" i="5"/>
  <c r="J201" i="5"/>
  <c r="K201" i="5"/>
  <c r="L201" i="5"/>
  <c r="M201" i="5"/>
  <c r="N201" i="5"/>
  <c r="O201" i="5"/>
  <c r="Q201" i="5"/>
  <c r="R201" i="5"/>
  <c r="S201" i="5"/>
  <c r="T201" i="5"/>
  <c r="J202" i="5"/>
  <c r="K202" i="5"/>
  <c r="L202" i="5"/>
  <c r="M202" i="5"/>
  <c r="N202" i="5"/>
  <c r="O202" i="5"/>
  <c r="Q202" i="5"/>
  <c r="R202" i="5"/>
  <c r="S202" i="5"/>
  <c r="T202" i="5"/>
  <c r="J203" i="5"/>
  <c r="K203" i="5"/>
  <c r="L203" i="5"/>
  <c r="M203" i="5"/>
  <c r="N203" i="5"/>
  <c r="O203" i="5"/>
  <c r="Q203" i="5"/>
  <c r="R203" i="5"/>
  <c r="S203" i="5"/>
  <c r="T203" i="5"/>
  <c r="J204" i="5"/>
  <c r="K204" i="5"/>
  <c r="L204" i="5"/>
  <c r="M204" i="5"/>
  <c r="N204" i="5"/>
  <c r="O204" i="5"/>
  <c r="Q204" i="5"/>
  <c r="R204" i="5"/>
  <c r="S204" i="5"/>
  <c r="T204" i="5"/>
  <c r="J205" i="5"/>
  <c r="K205" i="5"/>
  <c r="L205" i="5"/>
  <c r="M205" i="5"/>
  <c r="N205" i="5"/>
  <c r="O205" i="5"/>
  <c r="Q205" i="5"/>
  <c r="R205" i="5"/>
  <c r="S205" i="5"/>
  <c r="T205" i="5"/>
  <c r="J206" i="5"/>
  <c r="K206" i="5"/>
  <c r="L206" i="5"/>
  <c r="M206" i="5"/>
  <c r="N206" i="5"/>
  <c r="O206" i="5"/>
  <c r="Q206" i="5"/>
  <c r="R206" i="5"/>
  <c r="S206" i="5"/>
  <c r="T206" i="5"/>
  <c r="J207" i="5"/>
  <c r="K207" i="5"/>
  <c r="L207" i="5"/>
  <c r="M207" i="5"/>
  <c r="N207" i="5"/>
  <c r="O207" i="5"/>
  <c r="Q207" i="5"/>
  <c r="R207" i="5"/>
  <c r="S207" i="5"/>
  <c r="T207" i="5"/>
  <c r="J208" i="5"/>
  <c r="K208" i="5"/>
  <c r="L208" i="5"/>
  <c r="M208" i="5"/>
  <c r="N208" i="5"/>
  <c r="O208" i="5"/>
  <c r="Q208" i="5"/>
  <c r="R208" i="5"/>
  <c r="S208" i="5"/>
  <c r="T208" i="5"/>
  <c r="J209" i="5"/>
  <c r="K209" i="5"/>
  <c r="L209" i="5"/>
  <c r="M209" i="5"/>
  <c r="N209" i="5"/>
  <c r="O209" i="5"/>
  <c r="Q209" i="5"/>
  <c r="R209" i="5"/>
  <c r="S209" i="5"/>
  <c r="T209" i="5"/>
  <c r="J210" i="5"/>
  <c r="K210" i="5"/>
  <c r="L210" i="5"/>
  <c r="M210" i="5"/>
  <c r="N210" i="5"/>
  <c r="O210" i="5"/>
  <c r="Q210" i="5"/>
  <c r="R210" i="5"/>
  <c r="S210" i="5"/>
  <c r="T210" i="5"/>
  <c r="J211" i="5"/>
  <c r="K211" i="5"/>
  <c r="L211" i="5"/>
  <c r="M211" i="5"/>
  <c r="N211" i="5"/>
  <c r="O211" i="5"/>
  <c r="Q211" i="5"/>
  <c r="R211" i="5"/>
  <c r="S211" i="5"/>
  <c r="T211" i="5"/>
  <c r="J212" i="5"/>
  <c r="K212" i="5"/>
  <c r="L212" i="5"/>
  <c r="M212" i="5"/>
  <c r="N212" i="5"/>
  <c r="O212" i="5"/>
  <c r="Q212" i="5"/>
  <c r="R212" i="5"/>
  <c r="S212" i="5"/>
  <c r="T212" i="5"/>
  <c r="J213" i="5"/>
  <c r="K213" i="5"/>
  <c r="L213" i="5"/>
  <c r="M213" i="5"/>
  <c r="N213" i="5"/>
  <c r="O213" i="5"/>
  <c r="Q213" i="5"/>
  <c r="R213" i="5"/>
  <c r="S213" i="5"/>
  <c r="T213" i="5"/>
  <c r="J214" i="5"/>
  <c r="K214" i="5"/>
  <c r="L214" i="5"/>
  <c r="M214" i="5"/>
  <c r="N214" i="5"/>
  <c r="O214" i="5"/>
  <c r="Q214" i="5"/>
  <c r="R214" i="5"/>
  <c r="S214" i="5"/>
  <c r="T214" i="5"/>
  <c r="J215" i="5"/>
  <c r="K215" i="5"/>
  <c r="L215" i="5"/>
  <c r="M215" i="5"/>
  <c r="N215" i="5"/>
  <c r="O215" i="5"/>
  <c r="Q215" i="5"/>
  <c r="R215" i="5"/>
  <c r="S215" i="5"/>
  <c r="T215" i="5"/>
  <c r="J216" i="5"/>
  <c r="K216" i="5"/>
  <c r="L216" i="5"/>
  <c r="M216" i="5"/>
  <c r="N216" i="5"/>
  <c r="O216" i="5"/>
  <c r="Q216" i="5"/>
  <c r="R216" i="5"/>
  <c r="S216" i="5"/>
  <c r="T216" i="5"/>
  <c r="J217" i="5"/>
  <c r="K217" i="5"/>
  <c r="L217" i="5"/>
  <c r="M217" i="5"/>
  <c r="N217" i="5"/>
  <c r="O217" i="5"/>
  <c r="Q217" i="5"/>
  <c r="R217" i="5"/>
  <c r="S217" i="5"/>
  <c r="T217" i="5"/>
  <c r="J218" i="5"/>
  <c r="K218" i="5"/>
  <c r="L218" i="5"/>
  <c r="M218" i="5"/>
  <c r="N218" i="5"/>
  <c r="O218" i="5"/>
  <c r="Q218" i="5"/>
  <c r="R218" i="5"/>
  <c r="S218" i="5"/>
  <c r="T218" i="5"/>
  <c r="J219" i="5"/>
  <c r="K219" i="5"/>
  <c r="L219" i="5"/>
  <c r="M219" i="5"/>
  <c r="N219" i="5"/>
  <c r="O219" i="5"/>
  <c r="Q219" i="5"/>
  <c r="R219" i="5"/>
  <c r="S219" i="5"/>
  <c r="T219" i="5"/>
  <c r="J220" i="5"/>
  <c r="K220" i="5"/>
  <c r="L220" i="5"/>
  <c r="M220" i="5"/>
  <c r="N220" i="5"/>
  <c r="O220" i="5"/>
  <c r="Q220" i="5"/>
  <c r="R220" i="5"/>
  <c r="S220" i="5"/>
  <c r="T220" i="5"/>
  <c r="J221" i="5"/>
  <c r="K221" i="5"/>
  <c r="L221" i="5"/>
  <c r="M221" i="5"/>
  <c r="N221" i="5"/>
  <c r="O221" i="5"/>
  <c r="Q221" i="5"/>
  <c r="R221" i="5"/>
  <c r="S221" i="5"/>
  <c r="T221" i="5"/>
  <c r="J222" i="5"/>
  <c r="K222" i="5"/>
  <c r="L222" i="5"/>
  <c r="M222" i="5"/>
  <c r="N222" i="5"/>
  <c r="O222" i="5"/>
  <c r="Q222" i="5"/>
  <c r="R222" i="5"/>
  <c r="S222" i="5"/>
  <c r="T222" i="5"/>
  <c r="J223" i="5"/>
  <c r="K223" i="5"/>
  <c r="L223" i="5"/>
  <c r="M223" i="5"/>
  <c r="N223" i="5"/>
  <c r="O223" i="5"/>
  <c r="Q223" i="5"/>
  <c r="R223" i="5"/>
  <c r="S223" i="5"/>
  <c r="T223" i="5"/>
  <c r="J224" i="5"/>
  <c r="K224" i="5"/>
  <c r="L224" i="5"/>
  <c r="M224" i="5"/>
  <c r="N224" i="5"/>
  <c r="O224" i="5"/>
  <c r="Q224" i="5"/>
  <c r="R224" i="5"/>
  <c r="S224" i="5"/>
  <c r="T224" i="5"/>
  <c r="J225" i="5"/>
  <c r="K225" i="5"/>
  <c r="L225" i="5"/>
  <c r="M225" i="5"/>
  <c r="N225" i="5"/>
  <c r="O225" i="5"/>
  <c r="Q225" i="5"/>
  <c r="R225" i="5"/>
  <c r="S225" i="5"/>
  <c r="T225" i="5"/>
  <c r="J226" i="5"/>
  <c r="K226" i="5"/>
  <c r="L226" i="5"/>
  <c r="M226" i="5"/>
  <c r="N226" i="5"/>
  <c r="O226" i="5"/>
  <c r="Q226" i="5"/>
  <c r="R226" i="5"/>
  <c r="S226" i="5"/>
  <c r="T226" i="5"/>
  <c r="J227" i="5"/>
  <c r="K227" i="5"/>
  <c r="L227" i="5"/>
  <c r="M227" i="5"/>
  <c r="N227" i="5"/>
  <c r="O227" i="5"/>
  <c r="Q227" i="5"/>
  <c r="R227" i="5"/>
  <c r="S227" i="5"/>
  <c r="T227" i="5"/>
  <c r="J228" i="5"/>
  <c r="K228" i="5"/>
  <c r="L228" i="5"/>
  <c r="M228" i="5"/>
  <c r="N228" i="5"/>
  <c r="O228" i="5"/>
  <c r="Q228" i="5"/>
  <c r="R228" i="5"/>
  <c r="S228" i="5"/>
  <c r="T228" i="5"/>
  <c r="J229" i="5"/>
  <c r="K229" i="5"/>
  <c r="L229" i="5"/>
  <c r="M229" i="5"/>
  <c r="N229" i="5"/>
  <c r="O229" i="5"/>
  <c r="Q229" i="5"/>
  <c r="R229" i="5"/>
  <c r="S229" i="5"/>
  <c r="T229" i="5"/>
  <c r="J230" i="5"/>
  <c r="K230" i="5"/>
  <c r="L230" i="5"/>
  <c r="M230" i="5"/>
  <c r="N230" i="5"/>
  <c r="O230" i="5"/>
  <c r="Q230" i="5"/>
  <c r="R230" i="5"/>
  <c r="S230" i="5"/>
  <c r="T230" i="5"/>
  <c r="J231" i="5"/>
  <c r="K231" i="5"/>
  <c r="L231" i="5"/>
  <c r="M231" i="5"/>
  <c r="N231" i="5"/>
  <c r="O231" i="5"/>
  <c r="Q231" i="5"/>
  <c r="R231" i="5"/>
  <c r="S231" i="5"/>
  <c r="T231" i="5"/>
  <c r="J232" i="5"/>
  <c r="K232" i="5"/>
  <c r="L232" i="5"/>
  <c r="M232" i="5"/>
  <c r="N232" i="5"/>
  <c r="O232" i="5"/>
  <c r="Q232" i="5"/>
  <c r="R232" i="5"/>
  <c r="S232" i="5"/>
  <c r="T232" i="5"/>
  <c r="J233" i="5"/>
  <c r="K233" i="5"/>
  <c r="L233" i="5"/>
  <c r="M233" i="5"/>
  <c r="N233" i="5"/>
  <c r="O233" i="5"/>
  <c r="Q233" i="5"/>
  <c r="R233" i="5"/>
  <c r="S233" i="5"/>
  <c r="T233" i="5"/>
  <c r="J234" i="5"/>
  <c r="K234" i="5"/>
  <c r="L234" i="5"/>
  <c r="M234" i="5"/>
  <c r="N234" i="5"/>
  <c r="O234" i="5"/>
  <c r="Q234" i="5"/>
  <c r="R234" i="5"/>
  <c r="S234" i="5"/>
  <c r="T234" i="5"/>
  <c r="J235" i="5"/>
  <c r="K235" i="5"/>
  <c r="L235" i="5"/>
  <c r="M235" i="5"/>
  <c r="N235" i="5"/>
  <c r="O235" i="5"/>
  <c r="Q235" i="5"/>
  <c r="R235" i="5"/>
  <c r="S235" i="5"/>
  <c r="T235" i="5"/>
  <c r="J236" i="5"/>
  <c r="K236" i="5"/>
  <c r="L236" i="5"/>
  <c r="M236" i="5"/>
  <c r="N236" i="5"/>
  <c r="O236" i="5"/>
  <c r="Q236" i="5"/>
  <c r="R236" i="5"/>
  <c r="S236" i="5"/>
  <c r="T236" i="5"/>
  <c r="J237" i="5"/>
  <c r="K237" i="5"/>
  <c r="L237" i="5"/>
  <c r="M237" i="5"/>
  <c r="N237" i="5"/>
  <c r="O237" i="5"/>
  <c r="Q237" i="5"/>
  <c r="R237" i="5"/>
  <c r="S237" i="5"/>
  <c r="T237" i="5"/>
  <c r="J238" i="5"/>
  <c r="K238" i="5"/>
  <c r="L238" i="5"/>
  <c r="M238" i="5"/>
  <c r="N238" i="5"/>
  <c r="O238" i="5"/>
  <c r="Q238" i="5"/>
  <c r="R238" i="5"/>
  <c r="S238" i="5"/>
  <c r="T238" i="5"/>
  <c r="J239" i="5"/>
  <c r="K239" i="5"/>
  <c r="L239" i="5"/>
  <c r="M239" i="5"/>
  <c r="N239" i="5"/>
  <c r="O239" i="5"/>
  <c r="Q239" i="5"/>
  <c r="R239" i="5"/>
  <c r="S239" i="5"/>
  <c r="T239" i="5"/>
  <c r="J240" i="5"/>
  <c r="K240" i="5"/>
  <c r="L240" i="5"/>
  <c r="M240" i="5"/>
  <c r="N240" i="5"/>
  <c r="O240" i="5"/>
  <c r="Q240" i="5"/>
  <c r="R240" i="5"/>
  <c r="S240" i="5"/>
  <c r="T240" i="5"/>
  <c r="J241" i="5"/>
  <c r="K241" i="5"/>
  <c r="L241" i="5"/>
  <c r="M241" i="5"/>
  <c r="N241" i="5"/>
  <c r="O241" i="5"/>
  <c r="Q241" i="5"/>
  <c r="R241" i="5"/>
  <c r="S241" i="5"/>
  <c r="T241" i="5"/>
  <c r="J242" i="5"/>
  <c r="K242" i="5"/>
  <c r="L242" i="5"/>
  <c r="M242" i="5"/>
  <c r="N242" i="5"/>
  <c r="O242" i="5"/>
  <c r="Q242" i="5"/>
  <c r="R242" i="5"/>
  <c r="S242" i="5"/>
  <c r="T242" i="5"/>
  <c r="J243" i="5"/>
  <c r="K243" i="5"/>
  <c r="L243" i="5"/>
  <c r="M243" i="5"/>
  <c r="N243" i="5"/>
  <c r="O243" i="5"/>
  <c r="Q243" i="5"/>
  <c r="R243" i="5"/>
  <c r="S243" i="5"/>
  <c r="T243" i="5"/>
  <c r="J244" i="5"/>
  <c r="K244" i="5"/>
  <c r="L244" i="5"/>
  <c r="M244" i="5"/>
  <c r="N244" i="5"/>
  <c r="O244" i="5"/>
  <c r="Q244" i="5"/>
  <c r="R244" i="5"/>
  <c r="S244" i="5"/>
  <c r="T244" i="5"/>
  <c r="J245" i="5"/>
  <c r="K245" i="5"/>
  <c r="L245" i="5"/>
  <c r="M245" i="5"/>
  <c r="N245" i="5"/>
  <c r="O245" i="5"/>
  <c r="Q245" i="5"/>
  <c r="R245" i="5"/>
  <c r="S245" i="5"/>
  <c r="T245" i="5"/>
  <c r="J246" i="5"/>
  <c r="K246" i="5"/>
  <c r="L246" i="5"/>
  <c r="M246" i="5"/>
  <c r="N246" i="5"/>
  <c r="O246" i="5"/>
  <c r="Q246" i="5"/>
  <c r="R246" i="5"/>
  <c r="S246" i="5"/>
  <c r="T246" i="5"/>
  <c r="J247" i="5"/>
  <c r="K247" i="5"/>
  <c r="L247" i="5"/>
  <c r="M247" i="5"/>
  <c r="N247" i="5"/>
  <c r="O247" i="5"/>
  <c r="Q247" i="5"/>
  <c r="R247" i="5"/>
  <c r="S247" i="5"/>
  <c r="T247" i="5"/>
  <c r="J248" i="5"/>
  <c r="K248" i="5"/>
  <c r="L248" i="5"/>
  <c r="M248" i="5"/>
  <c r="N248" i="5"/>
  <c r="O248" i="5"/>
  <c r="Q248" i="5"/>
  <c r="R248" i="5"/>
  <c r="S248" i="5"/>
  <c r="T248" i="5"/>
  <c r="J249" i="5"/>
  <c r="K249" i="5"/>
  <c r="L249" i="5"/>
  <c r="M249" i="5"/>
  <c r="N249" i="5"/>
  <c r="O249" i="5"/>
  <c r="Q249" i="5"/>
  <c r="R249" i="5"/>
  <c r="S249" i="5"/>
  <c r="T249" i="5"/>
  <c r="J250" i="5"/>
  <c r="K250" i="5"/>
  <c r="L250" i="5"/>
  <c r="M250" i="5"/>
  <c r="N250" i="5"/>
  <c r="O250" i="5"/>
  <c r="Q250" i="5"/>
  <c r="R250" i="5"/>
  <c r="S250" i="5"/>
  <c r="T250" i="5"/>
  <c r="J251" i="5"/>
  <c r="K251" i="5"/>
  <c r="L251" i="5"/>
  <c r="M251" i="5"/>
  <c r="N251" i="5"/>
  <c r="O251" i="5"/>
  <c r="Q251" i="5"/>
  <c r="R251" i="5"/>
  <c r="S251" i="5"/>
  <c r="T251" i="5"/>
  <c r="J252" i="5"/>
  <c r="K252" i="5"/>
  <c r="L252" i="5"/>
  <c r="M252" i="5"/>
  <c r="N252" i="5"/>
  <c r="O252" i="5"/>
  <c r="Q252" i="5"/>
  <c r="R252" i="5"/>
  <c r="S252" i="5"/>
  <c r="T252" i="5"/>
  <c r="J253" i="5"/>
  <c r="K253" i="5"/>
  <c r="L253" i="5"/>
  <c r="M253" i="5"/>
  <c r="N253" i="5"/>
  <c r="O253" i="5"/>
  <c r="Q253" i="5"/>
  <c r="R253" i="5"/>
  <c r="S253" i="5"/>
  <c r="T253" i="5"/>
  <c r="J254" i="5"/>
  <c r="K254" i="5"/>
  <c r="L254" i="5"/>
  <c r="M254" i="5"/>
  <c r="N254" i="5"/>
  <c r="O254" i="5"/>
  <c r="Q254" i="5"/>
  <c r="R254" i="5"/>
  <c r="S254" i="5"/>
  <c r="T254" i="5"/>
  <c r="J255" i="5"/>
  <c r="K255" i="5"/>
  <c r="L255" i="5"/>
  <c r="M255" i="5"/>
  <c r="N255" i="5"/>
  <c r="O255" i="5"/>
  <c r="Q255" i="5"/>
  <c r="R255" i="5"/>
  <c r="S255" i="5"/>
  <c r="T255" i="5"/>
  <c r="J256" i="5"/>
  <c r="K256" i="5"/>
  <c r="L256" i="5"/>
  <c r="M256" i="5"/>
  <c r="N256" i="5"/>
  <c r="O256" i="5"/>
  <c r="Q256" i="5"/>
  <c r="R256" i="5"/>
  <c r="S256" i="5"/>
  <c r="T256" i="5"/>
  <c r="J257" i="5"/>
  <c r="K257" i="5"/>
  <c r="L257" i="5"/>
  <c r="M257" i="5"/>
  <c r="N257" i="5"/>
  <c r="O257" i="5"/>
  <c r="Q257" i="5"/>
  <c r="R257" i="5"/>
  <c r="S257" i="5"/>
  <c r="T257" i="5"/>
  <c r="J258" i="5"/>
  <c r="K258" i="5"/>
  <c r="L258" i="5"/>
  <c r="M258" i="5"/>
  <c r="N258" i="5"/>
  <c r="O258" i="5"/>
  <c r="Q258" i="5"/>
  <c r="R258" i="5"/>
  <c r="S258" i="5"/>
  <c r="T258" i="5"/>
  <c r="J259" i="5"/>
  <c r="K259" i="5"/>
  <c r="L259" i="5"/>
  <c r="M259" i="5"/>
  <c r="N259" i="5"/>
  <c r="O259" i="5"/>
  <c r="Q259" i="5"/>
  <c r="R259" i="5"/>
  <c r="S259" i="5"/>
  <c r="T259" i="5"/>
  <c r="J260" i="5"/>
  <c r="K260" i="5"/>
  <c r="L260" i="5"/>
  <c r="M260" i="5"/>
  <c r="N260" i="5"/>
  <c r="O260" i="5"/>
  <c r="Q260" i="5"/>
  <c r="R260" i="5"/>
  <c r="S260" i="5"/>
  <c r="T260" i="5"/>
  <c r="J261" i="5"/>
  <c r="K261" i="5"/>
  <c r="L261" i="5"/>
  <c r="M261" i="5"/>
  <c r="N261" i="5"/>
  <c r="O261" i="5"/>
  <c r="Q261" i="5"/>
  <c r="R261" i="5"/>
  <c r="S261" i="5"/>
  <c r="T261" i="5"/>
  <c r="J262" i="5"/>
  <c r="K262" i="5"/>
  <c r="L262" i="5"/>
  <c r="M262" i="5"/>
  <c r="N262" i="5"/>
  <c r="O262" i="5"/>
  <c r="Q262" i="5"/>
  <c r="R262" i="5"/>
  <c r="S262" i="5"/>
  <c r="T262" i="5"/>
  <c r="J263" i="5"/>
  <c r="K263" i="5"/>
  <c r="L263" i="5"/>
  <c r="M263" i="5"/>
  <c r="N263" i="5"/>
  <c r="O263" i="5"/>
  <c r="Q263" i="5"/>
  <c r="R263" i="5"/>
  <c r="S263" i="5"/>
  <c r="T263" i="5"/>
  <c r="J264" i="5"/>
  <c r="K264" i="5"/>
  <c r="L264" i="5"/>
  <c r="M264" i="5"/>
  <c r="N264" i="5"/>
  <c r="O264" i="5"/>
  <c r="Q264" i="5"/>
  <c r="R264" i="5"/>
  <c r="S264" i="5"/>
  <c r="T264" i="5"/>
  <c r="J265" i="5"/>
  <c r="K265" i="5"/>
  <c r="L265" i="5"/>
  <c r="M265" i="5"/>
  <c r="N265" i="5"/>
  <c r="O265" i="5"/>
  <c r="Q265" i="5"/>
  <c r="R265" i="5"/>
  <c r="S265" i="5"/>
  <c r="T265" i="5"/>
  <c r="J266" i="5"/>
  <c r="K266" i="5"/>
  <c r="L266" i="5"/>
  <c r="M266" i="5"/>
  <c r="N266" i="5"/>
  <c r="O266" i="5"/>
  <c r="Q266" i="5"/>
  <c r="R266" i="5"/>
  <c r="S266" i="5"/>
  <c r="T266" i="5"/>
  <c r="J267" i="5"/>
  <c r="K267" i="5"/>
  <c r="L267" i="5"/>
  <c r="M267" i="5"/>
  <c r="N267" i="5"/>
  <c r="O267" i="5"/>
  <c r="Q267" i="5"/>
  <c r="R267" i="5"/>
  <c r="S267" i="5"/>
  <c r="T267" i="5"/>
  <c r="J268" i="5"/>
  <c r="K268" i="5"/>
  <c r="L268" i="5"/>
  <c r="M268" i="5"/>
  <c r="N268" i="5"/>
  <c r="O268" i="5"/>
  <c r="Q268" i="5"/>
  <c r="R268" i="5"/>
  <c r="S268" i="5"/>
  <c r="T268" i="5"/>
  <c r="J269" i="5"/>
  <c r="K269" i="5"/>
  <c r="L269" i="5"/>
  <c r="M269" i="5"/>
  <c r="N269" i="5"/>
  <c r="O269" i="5"/>
  <c r="Q269" i="5"/>
  <c r="R269" i="5"/>
  <c r="S269" i="5"/>
  <c r="T269" i="5"/>
  <c r="J270" i="5"/>
  <c r="K270" i="5"/>
  <c r="L270" i="5"/>
  <c r="M270" i="5"/>
  <c r="N270" i="5"/>
  <c r="O270" i="5"/>
  <c r="Q270" i="5"/>
  <c r="R270" i="5"/>
  <c r="S270" i="5"/>
  <c r="T270" i="5"/>
  <c r="J271" i="5"/>
  <c r="K271" i="5"/>
  <c r="L271" i="5"/>
  <c r="M271" i="5"/>
  <c r="N271" i="5"/>
  <c r="O271" i="5"/>
  <c r="Q271" i="5"/>
  <c r="R271" i="5"/>
  <c r="S271" i="5"/>
  <c r="T271" i="5"/>
  <c r="J272" i="5"/>
  <c r="K272" i="5"/>
  <c r="L272" i="5"/>
  <c r="M272" i="5"/>
  <c r="N272" i="5"/>
  <c r="O272" i="5"/>
  <c r="Q272" i="5"/>
  <c r="R272" i="5"/>
  <c r="S272" i="5"/>
  <c r="T272" i="5"/>
  <c r="J273" i="5"/>
  <c r="K273" i="5"/>
  <c r="L273" i="5"/>
  <c r="M273" i="5"/>
  <c r="N273" i="5"/>
  <c r="O273" i="5"/>
  <c r="Q273" i="5"/>
  <c r="R273" i="5"/>
  <c r="S273" i="5"/>
  <c r="T273" i="5"/>
  <c r="J274" i="5"/>
  <c r="K274" i="5"/>
  <c r="L274" i="5"/>
  <c r="M274" i="5"/>
  <c r="N274" i="5"/>
  <c r="O274" i="5"/>
  <c r="Q274" i="5"/>
  <c r="R274" i="5"/>
  <c r="S274" i="5"/>
  <c r="T274" i="5"/>
  <c r="J275" i="5"/>
  <c r="K275" i="5"/>
  <c r="L275" i="5"/>
  <c r="M275" i="5"/>
  <c r="N275" i="5"/>
  <c r="O275" i="5"/>
  <c r="Q275" i="5"/>
  <c r="R275" i="5"/>
  <c r="S275" i="5"/>
  <c r="T275" i="5"/>
  <c r="J276" i="5"/>
  <c r="K276" i="5"/>
  <c r="L276" i="5"/>
  <c r="M276" i="5"/>
  <c r="N276" i="5"/>
  <c r="O276" i="5"/>
  <c r="Q276" i="5"/>
  <c r="R276" i="5"/>
  <c r="S276" i="5"/>
  <c r="T276" i="5"/>
  <c r="J277" i="5"/>
  <c r="K277" i="5"/>
  <c r="L277" i="5"/>
  <c r="M277" i="5"/>
  <c r="N277" i="5"/>
  <c r="O277" i="5"/>
  <c r="Q277" i="5"/>
  <c r="R277" i="5"/>
  <c r="S277" i="5"/>
  <c r="T277" i="5"/>
  <c r="J278" i="5"/>
  <c r="K278" i="5"/>
  <c r="L278" i="5"/>
  <c r="M278" i="5"/>
  <c r="N278" i="5"/>
  <c r="O278" i="5"/>
  <c r="Q278" i="5"/>
  <c r="R278" i="5"/>
  <c r="S278" i="5"/>
  <c r="T278" i="5"/>
  <c r="J279" i="5"/>
  <c r="K279" i="5"/>
  <c r="L279" i="5"/>
  <c r="M279" i="5"/>
  <c r="N279" i="5"/>
  <c r="O279" i="5"/>
  <c r="Q279" i="5"/>
  <c r="R279" i="5"/>
  <c r="S279" i="5"/>
  <c r="T279" i="5"/>
  <c r="J280" i="5"/>
  <c r="K280" i="5"/>
  <c r="L280" i="5"/>
  <c r="M280" i="5"/>
  <c r="N280" i="5"/>
  <c r="O280" i="5"/>
  <c r="Q280" i="5"/>
  <c r="R280" i="5"/>
  <c r="S280" i="5"/>
  <c r="T280" i="5"/>
  <c r="J281" i="5"/>
  <c r="K281" i="5"/>
  <c r="L281" i="5"/>
  <c r="M281" i="5"/>
  <c r="N281" i="5"/>
  <c r="O281" i="5"/>
  <c r="Q281" i="5"/>
  <c r="R281" i="5"/>
  <c r="S281" i="5"/>
  <c r="T281" i="5"/>
  <c r="J282" i="5"/>
  <c r="K282" i="5"/>
  <c r="L282" i="5"/>
  <c r="M282" i="5"/>
  <c r="N282" i="5"/>
  <c r="O282" i="5"/>
  <c r="Q282" i="5"/>
  <c r="R282" i="5"/>
  <c r="S282" i="5"/>
  <c r="T282" i="5"/>
  <c r="J283" i="5"/>
  <c r="K283" i="5"/>
  <c r="L283" i="5"/>
  <c r="M283" i="5"/>
  <c r="N283" i="5"/>
  <c r="O283" i="5"/>
  <c r="Q283" i="5"/>
  <c r="R283" i="5"/>
  <c r="S283" i="5"/>
  <c r="T283" i="5"/>
  <c r="J284" i="5"/>
  <c r="K284" i="5"/>
  <c r="L284" i="5"/>
  <c r="M284" i="5"/>
  <c r="N284" i="5"/>
  <c r="O284" i="5"/>
  <c r="Q284" i="5"/>
  <c r="R284" i="5"/>
  <c r="S284" i="5"/>
  <c r="T284" i="5"/>
  <c r="J285" i="5"/>
  <c r="K285" i="5"/>
  <c r="L285" i="5"/>
  <c r="M285" i="5"/>
  <c r="N285" i="5"/>
  <c r="O285" i="5"/>
  <c r="Q285" i="5"/>
  <c r="R285" i="5"/>
  <c r="S285" i="5"/>
  <c r="T285" i="5"/>
  <c r="J286" i="5"/>
  <c r="K286" i="5"/>
  <c r="L286" i="5"/>
  <c r="M286" i="5"/>
  <c r="N286" i="5"/>
  <c r="O286" i="5"/>
  <c r="Q286" i="5"/>
  <c r="R286" i="5"/>
  <c r="S286" i="5"/>
  <c r="T286" i="5"/>
  <c r="J287" i="5"/>
  <c r="K287" i="5"/>
  <c r="L287" i="5"/>
  <c r="M287" i="5"/>
  <c r="N287" i="5"/>
  <c r="O287" i="5"/>
  <c r="Q287" i="5"/>
  <c r="R287" i="5"/>
  <c r="S287" i="5"/>
  <c r="T287" i="5"/>
  <c r="J288" i="5"/>
  <c r="K288" i="5"/>
  <c r="L288" i="5"/>
  <c r="M288" i="5"/>
  <c r="N288" i="5"/>
  <c r="O288" i="5"/>
  <c r="Q288" i="5"/>
  <c r="R288" i="5"/>
  <c r="S288" i="5"/>
  <c r="T288" i="5"/>
  <c r="J289" i="5"/>
  <c r="K289" i="5"/>
  <c r="L289" i="5"/>
  <c r="M289" i="5"/>
  <c r="N289" i="5"/>
  <c r="O289" i="5"/>
  <c r="Q289" i="5"/>
  <c r="R289" i="5"/>
  <c r="S289" i="5"/>
  <c r="T289" i="5"/>
  <c r="J290" i="5"/>
  <c r="K290" i="5"/>
  <c r="L290" i="5"/>
  <c r="M290" i="5"/>
  <c r="N290" i="5"/>
  <c r="O290" i="5"/>
  <c r="Q290" i="5"/>
  <c r="R290" i="5"/>
  <c r="S290" i="5"/>
  <c r="T290" i="5"/>
  <c r="J291" i="5"/>
  <c r="K291" i="5"/>
  <c r="L291" i="5"/>
  <c r="M291" i="5"/>
  <c r="N291" i="5"/>
  <c r="O291" i="5"/>
  <c r="Q291" i="5"/>
  <c r="R291" i="5"/>
  <c r="S291" i="5"/>
  <c r="T291" i="5"/>
  <c r="J292" i="5"/>
  <c r="K292" i="5"/>
  <c r="L292" i="5"/>
  <c r="M292" i="5"/>
  <c r="N292" i="5"/>
  <c r="O292" i="5"/>
  <c r="Q292" i="5"/>
  <c r="R292" i="5"/>
  <c r="S292" i="5"/>
  <c r="T292" i="5"/>
  <c r="J293" i="5"/>
  <c r="K293" i="5"/>
  <c r="L293" i="5"/>
  <c r="M293" i="5"/>
  <c r="N293" i="5"/>
  <c r="O293" i="5"/>
  <c r="Q293" i="5"/>
  <c r="R293" i="5"/>
  <c r="S293" i="5"/>
  <c r="T293" i="5"/>
  <c r="J294" i="5"/>
  <c r="K294" i="5"/>
  <c r="L294" i="5"/>
  <c r="M294" i="5"/>
  <c r="N294" i="5"/>
  <c r="O294" i="5"/>
  <c r="Q294" i="5"/>
  <c r="R294" i="5"/>
  <c r="S294" i="5"/>
  <c r="T294" i="5"/>
  <c r="J295" i="5"/>
  <c r="K295" i="5"/>
  <c r="L295" i="5"/>
  <c r="M295" i="5"/>
  <c r="N295" i="5"/>
  <c r="O295" i="5"/>
  <c r="Q295" i="5"/>
  <c r="R295" i="5"/>
  <c r="S295" i="5"/>
  <c r="T295" i="5"/>
  <c r="J296" i="5"/>
  <c r="K296" i="5"/>
  <c r="L296" i="5"/>
  <c r="M296" i="5"/>
  <c r="N296" i="5"/>
  <c r="O296" i="5"/>
  <c r="Q296" i="5"/>
  <c r="R296" i="5"/>
  <c r="S296" i="5"/>
  <c r="T296" i="5"/>
  <c r="J297" i="5"/>
  <c r="K297" i="5"/>
  <c r="L297" i="5"/>
  <c r="M297" i="5"/>
  <c r="N297" i="5"/>
  <c r="O297" i="5"/>
  <c r="Q297" i="5"/>
  <c r="R297" i="5"/>
  <c r="S297" i="5"/>
  <c r="T297" i="5"/>
  <c r="J298" i="5"/>
  <c r="K298" i="5"/>
  <c r="L298" i="5"/>
  <c r="M298" i="5"/>
  <c r="N298" i="5"/>
  <c r="O298" i="5"/>
  <c r="Q298" i="5"/>
  <c r="R298" i="5"/>
  <c r="S298" i="5"/>
  <c r="T298" i="5"/>
  <c r="J299" i="5"/>
  <c r="K299" i="5"/>
  <c r="L299" i="5"/>
  <c r="M299" i="5"/>
  <c r="N299" i="5"/>
  <c r="O299" i="5"/>
  <c r="Q299" i="5"/>
  <c r="R299" i="5"/>
  <c r="S299" i="5"/>
  <c r="T299" i="5"/>
  <c r="J300" i="5"/>
  <c r="K300" i="5"/>
  <c r="L300" i="5"/>
  <c r="M300" i="5"/>
  <c r="N300" i="5"/>
  <c r="O300" i="5"/>
  <c r="Q300" i="5"/>
  <c r="R300" i="5"/>
  <c r="S300" i="5"/>
  <c r="T300" i="5"/>
  <c r="J301" i="5"/>
  <c r="K301" i="5"/>
  <c r="L301" i="5"/>
  <c r="M301" i="5"/>
  <c r="N301" i="5"/>
  <c r="O301" i="5"/>
  <c r="Q301" i="5"/>
  <c r="R301" i="5"/>
  <c r="S301" i="5"/>
  <c r="T301" i="5"/>
  <c r="J302" i="5"/>
  <c r="K302" i="5"/>
  <c r="L302" i="5"/>
  <c r="M302" i="5"/>
  <c r="N302" i="5"/>
  <c r="O302" i="5"/>
  <c r="Q302" i="5"/>
  <c r="R302" i="5"/>
  <c r="S302" i="5"/>
  <c r="T302" i="5"/>
  <c r="J303" i="5"/>
  <c r="K303" i="5"/>
  <c r="L303" i="5"/>
  <c r="M303" i="5"/>
  <c r="N303" i="5"/>
  <c r="O303" i="5"/>
  <c r="Q303" i="5"/>
  <c r="R303" i="5"/>
  <c r="S303" i="5"/>
  <c r="T303" i="5"/>
  <c r="J304" i="5"/>
  <c r="K304" i="5"/>
  <c r="L304" i="5"/>
  <c r="M304" i="5"/>
  <c r="N304" i="5"/>
  <c r="O304" i="5"/>
  <c r="Q304" i="5"/>
  <c r="R304" i="5"/>
  <c r="S304" i="5"/>
  <c r="T304" i="5"/>
  <c r="J305" i="5"/>
  <c r="K305" i="5"/>
  <c r="L305" i="5"/>
  <c r="M305" i="5"/>
  <c r="N305" i="5"/>
  <c r="O305" i="5"/>
  <c r="Q305" i="5"/>
  <c r="R305" i="5"/>
  <c r="S305" i="5"/>
  <c r="T305" i="5"/>
  <c r="J306" i="5"/>
  <c r="K306" i="5"/>
  <c r="L306" i="5"/>
  <c r="M306" i="5"/>
  <c r="N306" i="5"/>
  <c r="O306" i="5"/>
  <c r="Q306" i="5"/>
  <c r="R306" i="5"/>
  <c r="S306" i="5"/>
  <c r="T306" i="5"/>
  <c r="J307" i="5"/>
  <c r="K307" i="5"/>
  <c r="L307" i="5"/>
  <c r="M307" i="5"/>
  <c r="N307" i="5"/>
  <c r="O307" i="5"/>
  <c r="Q307" i="5"/>
  <c r="R307" i="5"/>
  <c r="S307" i="5"/>
  <c r="T307" i="5"/>
  <c r="J308" i="5"/>
  <c r="K308" i="5"/>
  <c r="L308" i="5"/>
  <c r="M308" i="5"/>
  <c r="N308" i="5"/>
  <c r="O308" i="5"/>
  <c r="Q308" i="5"/>
  <c r="R308" i="5"/>
  <c r="S308" i="5"/>
  <c r="T308" i="5"/>
  <c r="J309" i="5"/>
  <c r="K309" i="5"/>
  <c r="L309" i="5"/>
  <c r="M309" i="5"/>
  <c r="N309" i="5"/>
  <c r="O309" i="5"/>
  <c r="Q309" i="5"/>
  <c r="R309" i="5"/>
  <c r="S309" i="5"/>
  <c r="T309" i="5"/>
  <c r="J310" i="5"/>
  <c r="K310" i="5"/>
  <c r="L310" i="5"/>
  <c r="M310" i="5"/>
  <c r="N310" i="5"/>
  <c r="O310" i="5"/>
  <c r="Q310" i="5"/>
  <c r="R310" i="5"/>
  <c r="S310" i="5"/>
  <c r="T310" i="5"/>
  <c r="J311" i="5"/>
  <c r="K311" i="5"/>
  <c r="L311" i="5"/>
  <c r="M311" i="5"/>
  <c r="N311" i="5"/>
  <c r="O311" i="5"/>
  <c r="Q311" i="5"/>
  <c r="R311" i="5"/>
  <c r="S311" i="5"/>
  <c r="T311" i="5"/>
  <c r="J312" i="5"/>
  <c r="K312" i="5"/>
  <c r="L312" i="5"/>
  <c r="M312" i="5"/>
  <c r="N312" i="5"/>
  <c r="O312" i="5"/>
  <c r="Q312" i="5"/>
  <c r="R312" i="5"/>
  <c r="S312" i="5"/>
  <c r="T312" i="5"/>
  <c r="J313" i="5"/>
  <c r="K313" i="5"/>
  <c r="L313" i="5"/>
  <c r="M313" i="5"/>
  <c r="N313" i="5"/>
  <c r="O313" i="5"/>
  <c r="Q313" i="5"/>
  <c r="R313" i="5"/>
  <c r="S313" i="5"/>
  <c r="T313" i="5"/>
  <c r="J314" i="5"/>
  <c r="K314" i="5"/>
  <c r="L314" i="5"/>
  <c r="M314" i="5"/>
  <c r="N314" i="5"/>
  <c r="O314" i="5"/>
  <c r="Q314" i="5"/>
  <c r="R314" i="5"/>
  <c r="S314" i="5"/>
  <c r="T314" i="5"/>
  <c r="J315" i="5"/>
  <c r="K315" i="5"/>
  <c r="L315" i="5"/>
  <c r="M315" i="5"/>
  <c r="N315" i="5"/>
  <c r="O315" i="5"/>
  <c r="Q315" i="5"/>
  <c r="R315" i="5"/>
  <c r="S315" i="5"/>
  <c r="T315" i="5"/>
  <c r="J316" i="5"/>
  <c r="K316" i="5"/>
  <c r="L316" i="5"/>
  <c r="M316" i="5"/>
  <c r="N316" i="5"/>
  <c r="O316" i="5"/>
  <c r="Q316" i="5"/>
  <c r="R316" i="5"/>
  <c r="S316" i="5"/>
  <c r="T316" i="5"/>
  <c r="J317" i="5"/>
  <c r="K317" i="5"/>
  <c r="L317" i="5"/>
  <c r="M317" i="5"/>
  <c r="N317" i="5"/>
  <c r="O317" i="5"/>
  <c r="Q317" i="5"/>
  <c r="R317" i="5"/>
  <c r="S317" i="5"/>
  <c r="T317" i="5"/>
  <c r="J318" i="5"/>
  <c r="K318" i="5"/>
  <c r="L318" i="5"/>
  <c r="M318" i="5"/>
  <c r="N318" i="5"/>
  <c r="O318" i="5"/>
  <c r="Q318" i="5"/>
  <c r="R318" i="5"/>
  <c r="S318" i="5"/>
  <c r="T318" i="5"/>
  <c r="J319" i="5"/>
  <c r="K319" i="5"/>
  <c r="L319" i="5"/>
  <c r="M319" i="5"/>
  <c r="N319" i="5"/>
  <c r="O319" i="5"/>
  <c r="Q319" i="5"/>
  <c r="R319" i="5"/>
  <c r="S319" i="5"/>
  <c r="T319" i="5"/>
  <c r="J320" i="5"/>
  <c r="K320" i="5"/>
  <c r="L320" i="5"/>
  <c r="M320" i="5"/>
  <c r="N320" i="5"/>
  <c r="O320" i="5"/>
  <c r="Q320" i="5"/>
  <c r="R320" i="5"/>
  <c r="S320" i="5"/>
  <c r="T320" i="5"/>
  <c r="J321" i="5"/>
  <c r="K321" i="5"/>
  <c r="L321" i="5"/>
  <c r="M321" i="5"/>
  <c r="N321" i="5"/>
  <c r="O321" i="5"/>
  <c r="Q321" i="5"/>
  <c r="R321" i="5"/>
  <c r="S321" i="5"/>
  <c r="T321" i="5"/>
  <c r="J322" i="5"/>
  <c r="K322" i="5"/>
  <c r="L322" i="5"/>
  <c r="M322" i="5"/>
  <c r="N322" i="5"/>
  <c r="O322" i="5"/>
  <c r="Q322" i="5"/>
  <c r="R322" i="5"/>
  <c r="S322" i="5"/>
  <c r="T322" i="5"/>
  <c r="J323" i="5"/>
  <c r="K323" i="5"/>
  <c r="L323" i="5"/>
  <c r="M323" i="5"/>
  <c r="N323" i="5"/>
  <c r="O323" i="5"/>
  <c r="Q323" i="5"/>
  <c r="R323" i="5"/>
  <c r="S323" i="5"/>
  <c r="T323" i="5"/>
  <c r="J324" i="5"/>
  <c r="K324" i="5"/>
  <c r="L324" i="5"/>
  <c r="M324" i="5"/>
  <c r="N324" i="5"/>
  <c r="O324" i="5"/>
  <c r="Q324" i="5"/>
  <c r="R324" i="5"/>
  <c r="S324" i="5"/>
  <c r="T324" i="5"/>
  <c r="J325" i="5"/>
  <c r="K325" i="5"/>
  <c r="L325" i="5"/>
  <c r="M325" i="5"/>
  <c r="N325" i="5"/>
  <c r="O325" i="5"/>
  <c r="Q325" i="5"/>
  <c r="R325" i="5"/>
  <c r="S325" i="5"/>
  <c r="T325" i="5"/>
  <c r="J326" i="5"/>
  <c r="K326" i="5"/>
  <c r="L326" i="5"/>
  <c r="M326" i="5"/>
  <c r="N326" i="5"/>
  <c r="O326" i="5"/>
  <c r="Q326" i="5"/>
  <c r="R326" i="5"/>
  <c r="S326" i="5"/>
  <c r="T326" i="5"/>
  <c r="J327" i="5"/>
  <c r="K327" i="5"/>
  <c r="L327" i="5"/>
  <c r="M327" i="5"/>
  <c r="N327" i="5"/>
  <c r="O327" i="5"/>
  <c r="Q327" i="5"/>
  <c r="R327" i="5"/>
  <c r="S327" i="5"/>
  <c r="T327" i="5"/>
  <c r="J328" i="5"/>
  <c r="K328" i="5"/>
  <c r="L328" i="5"/>
  <c r="M328" i="5"/>
  <c r="N328" i="5"/>
  <c r="O328" i="5"/>
  <c r="Q328" i="5"/>
  <c r="R328" i="5"/>
  <c r="S328" i="5"/>
  <c r="T328" i="5"/>
  <c r="J329" i="5"/>
  <c r="K329" i="5"/>
  <c r="L329" i="5"/>
  <c r="M329" i="5"/>
  <c r="N329" i="5"/>
  <c r="O329" i="5"/>
  <c r="Q329" i="5"/>
  <c r="R329" i="5"/>
  <c r="S329" i="5"/>
  <c r="T329" i="5"/>
  <c r="J330" i="5"/>
  <c r="K330" i="5"/>
  <c r="L330" i="5"/>
  <c r="M330" i="5"/>
  <c r="N330" i="5"/>
  <c r="O330" i="5"/>
  <c r="Q330" i="5"/>
  <c r="R330" i="5"/>
  <c r="S330" i="5"/>
  <c r="T330" i="5"/>
  <c r="J331" i="5"/>
  <c r="K331" i="5"/>
  <c r="L331" i="5"/>
  <c r="M331" i="5"/>
  <c r="N331" i="5"/>
  <c r="O331" i="5"/>
  <c r="Q331" i="5"/>
  <c r="R331" i="5"/>
  <c r="S331" i="5"/>
  <c r="T331" i="5"/>
  <c r="J332" i="5"/>
  <c r="K332" i="5"/>
  <c r="L332" i="5"/>
  <c r="M332" i="5"/>
  <c r="N332" i="5"/>
  <c r="O332" i="5"/>
  <c r="Q332" i="5"/>
  <c r="R332" i="5"/>
  <c r="S332" i="5"/>
  <c r="T332" i="5"/>
  <c r="J333" i="5"/>
  <c r="K333" i="5"/>
  <c r="L333" i="5"/>
  <c r="M333" i="5"/>
  <c r="N333" i="5"/>
  <c r="O333" i="5"/>
  <c r="Q333" i="5"/>
  <c r="R333" i="5"/>
  <c r="S333" i="5"/>
  <c r="T333" i="5"/>
  <c r="J334" i="5"/>
  <c r="K334" i="5"/>
  <c r="L334" i="5"/>
  <c r="M334" i="5"/>
  <c r="N334" i="5"/>
  <c r="O334" i="5"/>
  <c r="Q334" i="5"/>
  <c r="R334" i="5"/>
  <c r="S334" i="5"/>
  <c r="T334" i="5"/>
  <c r="J335" i="5"/>
  <c r="K335" i="5"/>
  <c r="L335" i="5"/>
  <c r="M335" i="5"/>
  <c r="N335" i="5"/>
  <c r="O335" i="5"/>
  <c r="Q335" i="5"/>
  <c r="R335" i="5"/>
  <c r="S335" i="5"/>
  <c r="T335" i="5"/>
  <c r="J336" i="5"/>
  <c r="K336" i="5"/>
  <c r="L336" i="5"/>
  <c r="M336" i="5"/>
  <c r="N336" i="5"/>
  <c r="O336" i="5"/>
  <c r="Q336" i="5"/>
  <c r="R336" i="5"/>
  <c r="S336" i="5"/>
  <c r="T336" i="5"/>
  <c r="J337" i="5"/>
  <c r="K337" i="5"/>
  <c r="L337" i="5"/>
  <c r="M337" i="5"/>
  <c r="N337" i="5"/>
  <c r="O337" i="5"/>
  <c r="Q337" i="5"/>
  <c r="R337" i="5"/>
  <c r="S337" i="5"/>
  <c r="T337" i="5"/>
  <c r="J338" i="5"/>
  <c r="K338" i="5"/>
  <c r="L338" i="5"/>
  <c r="M338" i="5"/>
  <c r="N338" i="5"/>
  <c r="O338" i="5"/>
  <c r="Q338" i="5"/>
  <c r="R338" i="5"/>
  <c r="S338" i="5"/>
  <c r="T338" i="5"/>
  <c r="J339" i="5"/>
  <c r="K339" i="5"/>
  <c r="L339" i="5"/>
  <c r="M339" i="5"/>
  <c r="N339" i="5"/>
  <c r="O339" i="5"/>
  <c r="Q339" i="5"/>
  <c r="R339" i="5"/>
  <c r="S339" i="5"/>
  <c r="T339" i="5"/>
  <c r="J340" i="5"/>
  <c r="K340" i="5"/>
  <c r="L340" i="5"/>
  <c r="M340" i="5"/>
  <c r="N340" i="5"/>
  <c r="O340" i="5"/>
  <c r="Q340" i="5"/>
  <c r="R340" i="5"/>
  <c r="S340" i="5"/>
  <c r="T340" i="5"/>
  <c r="J341" i="5"/>
  <c r="K341" i="5"/>
  <c r="L341" i="5"/>
  <c r="M341" i="5"/>
  <c r="N341" i="5"/>
  <c r="O341" i="5"/>
  <c r="Q341" i="5"/>
  <c r="R341" i="5"/>
  <c r="S341" i="5"/>
  <c r="T341" i="5"/>
  <c r="J342" i="5"/>
  <c r="K342" i="5"/>
  <c r="L342" i="5"/>
  <c r="M342" i="5"/>
  <c r="N342" i="5"/>
  <c r="O342" i="5"/>
  <c r="Q342" i="5"/>
  <c r="R342" i="5"/>
  <c r="S342" i="5"/>
  <c r="T342" i="5"/>
  <c r="J343" i="5"/>
  <c r="K343" i="5"/>
  <c r="L343" i="5"/>
  <c r="M343" i="5"/>
  <c r="N343" i="5"/>
  <c r="O343" i="5"/>
  <c r="Q343" i="5"/>
  <c r="R343" i="5"/>
  <c r="S343" i="5"/>
  <c r="T343" i="5"/>
  <c r="J344" i="5"/>
  <c r="K344" i="5"/>
  <c r="L344" i="5"/>
  <c r="M344" i="5"/>
  <c r="N344" i="5"/>
  <c r="O344" i="5"/>
  <c r="Q344" i="5"/>
  <c r="R344" i="5"/>
  <c r="S344" i="5"/>
  <c r="T344" i="5"/>
  <c r="J345" i="5"/>
  <c r="K345" i="5"/>
  <c r="L345" i="5"/>
  <c r="M345" i="5"/>
  <c r="N345" i="5"/>
  <c r="O345" i="5"/>
  <c r="Q345" i="5"/>
  <c r="R345" i="5"/>
  <c r="S345" i="5"/>
  <c r="T345" i="5"/>
  <c r="J346" i="5"/>
  <c r="K346" i="5"/>
  <c r="L346" i="5"/>
  <c r="M346" i="5"/>
  <c r="N346" i="5"/>
  <c r="O346" i="5"/>
  <c r="Q346" i="5"/>
  <c r="R346" i="5"/>
  <c r="S346" i="5"/>
  <c r="T346" i="5"/>
  <c r="J347" i="5"/>
  <c r="K347" i="5"/>
  <c r="L347" i="5"/>
  <c r="M347" i="5"/>
  <c r="N347" i="5"/>
  <c r="O347" i="5"/>
  <c r="Q347" i="5"/>
  <c r="R347" i="5"/>
  <c r="S347" i="5"/>
  <c r="T347" i="5"/>
  <c r="J348" i="5"/>
  <c r="K348" i="5"/>
  <c r="L348" i="5"/>
  <c r="M348" i="5"/>
  <c r="N348" i="5"/>
  <c r="O348" i="5"/>
  <c r="Q348" i="5"/>
  <c r="R348" i="5"/>
  <c r="S348" i="5"/>
  <c r="T348" i="5"/>
  <c r="J349" i="5"/>
  <c r="K349" i="5"/>
  <c r="L349" i="5"/>
  <c r="M349" i="5"/>
  <c r="N349" i="5"/>
  <c r="O349" i="5"/>
  <c r="Q349" i="5"/>
  <c r="R349" i="5"/>
  <c r="S349" i="5"/>
  <c r="T349" i="5"/>
  <c r="J350" i="5"/>
  <c r="K350" i="5"/>
  <c r="L350" i="5"/>
  <c r="M350" i="5"/>
  <c r="N350" i="5"/>
  <c r="O350" i="5"/>
  <c r="Q350" i="5"/>
  <c r="R350" i="5"/>
  <c r="S350" i="5"/>
  <c r="T350" i="5"/>
  <c r="J351" i="5"/>
  <c r="K351" i="5"/>
  <c r="L351" i="5"/>
  <c r="M351" i="5"/>
  <c r="N351" i="5"/>
  <c r="O351" i="5"/>
  <c r="Q351" i="5"/>
  <c r="R351" i="5"/>
  <c r="S351" i="5"/>
  <c r="T351" i="5"/>
  <c r="J352" i="5"/>
  <c r="K352" i="5"/>
  <c r="L352" i="5"/>
  <c r="M352" i="5"/>
  <c r="N352" i="5"/>
  <c r="O352" i="5"/>
  <c r="Q352" i="5"/>
  <c r="R352" i="5"/>
  <c r="S352" i="5"/>
  <c r="T352" i="5"/>
  <c r="J353" i="5"/>
  <c r="K353" i="5"/>
  <c r="L353" i="5"/>
  <c r="M353" i="5"/>
  <c r="N353" i="5"/>
  <c r="O353" i="5"/>
  <c r="Q353" i="5"/>
  <c r="R353" i="5"/>
  <c r="S353" i="5"/>
  <c r="T353" i="5"/>
  <c r="J354" i="5"/>
  <c r="K354" i="5"/>
  <c r="L354" i="5"/>
  <c r="M354" i="5"/>
  <c r="N354" i="5"/>
  <c r="O354" i="5"/>
  <c r="Q354" i="5"/>
  <c r="R354" i="5"/>
  <c r="S354" i="5"/>
  <c r="T354" i="5"/>
  <c r="J355" i="5"/>
  <c r="K355" i="5"/>
  <c r="L355" i="5"/>
  <c r="M355" i="5"/>
  <c r="N355" i="5"/>
  <c r="O355" i="5"/>
  <c r="Q355" i="5"/>
  <c r="R355" i="5"/>
  <c r="S355" i="5"/>
  <c r="T355" i="5"/>
  <c r="J356" i="5"/>
  <c r="K356" i="5"/>
  <c r="L356" i="5"/>
  <c r="M356" i="5"/>
  <c r="N356" i="5"/>
  <c r="O356" i="5"/>
  <c r="Q356" i="5"/>
  <c r="R356" i="5"/>
  <c r="S356" i="5"/>
  <c r="T356" i="5"/>
  <c r="J357" i="5"/>
  <c r="K357" i="5"/>
  <c r="L357" i="5"/>
  <c r="M357" i="5"/>
  <c r="N357" i="5"/>
  <c r="O357" i="5"/>
  <c r="Q357" i="5"/>
  <c r="R357" i="5"/>
  <c r="S357" i="5"/>
  <c r="T357" i="5"/>
  <c r="J358" i="5"/>
  <c r="K358" i="5"/>
  <c r="L358" i="5"/>
  <c r="M358" i="5"/>
  <c r="N358" i="5"/>
  <c r="O358" i="5"/>
  <c r="Q358" i="5"/>
  <c r="R358" i="5"/>
  <c r="S358" i="5"/>
  <c r="T358" i="5"/>
  <c r="J359" i="5"/>
  <c r="K359" i="5"/>
  <c r="L359" i="5"/>
  <c r="M359" i="5"/>
  <c r="N359" i="5"/>
  <c r="O359" i="5"/>
  <c r="Q359" i="5"/>
  <c r="R359" i="5"/>
  <c r="S359" i="5"/>
  <c r="T359" i="5"/>
  <c r="J360" i="5"/>
  <c r="K360" i="5"/>
  <c r="L360" i="5"/>
  <c r="M360" i="5"/>
  <c r="N360" i="5"/>
  <c r="O360" i="5"/>
  <c r="Q360" i="5"/>
  <c r="R360" i="5"/>
  <c r="S360" i="5"/>
  <c r="T360" i="5"/>
  <c r="J361" i="5"/>
  <c r="K361" i="5"/>
  <c r="L361" i="5"/>
  <c r="M361" i="5"/>
  <c r="N361" i="5"/>
  <c r="O361" i="5"/>
  <c r="Q361" i="5"/>
  <c r="R361" i="5"/>
  <c r="S361" i="5"/>
  <c r="T361" i="5"/>
  <c r="J362" i="5"/>
  <c r="K362" i="5"/>
  <c r="L362" i="5"/>
  <c r="M362" i="5"/>
  <c r="N362" i="5"/>
  <c r="O362" i="5"/>
  <c r="Q362" i="5"/>
  <c r="R362" i="5"/>
  <c r="S362" i="5"/>
  <c r="T362" i="5"/>
  <c r="J363" i="5"/>
  <c r="K363" i="5"/>
  <c r="L363" i="5"/>
  <c r="M363" i="5"/>
  <c r="N363" i="5"/>
  <c r="O363" i="5"/>
  <c r="Q363" i="5"/>
  <c r="R363" i="5"/>
  <c r="S363" i="5"/>
  <c r="T363" i="5"/>
  <c r="J364" i="5"/>
  <c r="K364" i="5"/>
  <c r="L364" i="5"/>
  <c r="M364" i="5"/>
  <c r="N364" i="5"/>
  <c r="O364" i="5"/>
  <c r="Q364" i="5"/>
  <c r="R364" i="5"/>
  <c r="S364" i="5"/>
  <c r="T364" i="5"/>
  <c r="J365" i="5"/>
  <c r="K365" i="5"/>
  <c r="L365" i="5"/>
  <c r="M365" i="5"/>
  <c r="N365" i="5"/>
  <c r="O365" i="5"/>
  <c r="Q365" i="5"/>
  <c r="R365" i="5"/>
  <c r="S365" i="5"/>
  <c r="T365" i="5"/>
  <c r="J366" i="5"/>
  <c r="K366" i="5"/>
  <c r="L366" i="5"/>
  <c r="M366" i="5"/>
  <c r="N366" i="5"/>
  <c r="O366" i="5"/>
  <c r="Q366" i="5"/>
  <c r="R366" i="5"/>
  <c r="S366" i="5"/>
  <c r="T366" i="5"/>
  <c r="J367" i="5"/>
  <c r="K367" i="5"/>
  <c r="L367" i="5"/>
  <c r="M367" i="5"/>
  <c r="N367" i="5"/>
  <c r="O367" i="5"/>
  <c r="Q367" i="5"/>
  <c r="R367" i="5"/>
  <c r="S367" i="5"/>
  <c r="T367" i="5"/>
  <c r="J368" i="5"/>
  <c r="K368" i="5"/>
  <c r="L368" i="5"/>
  <c r="M368" i="5"/>
  <c r="N368" i="5"/>
  <c r="O368" i="5"/>
  <c r="Q368" i="5"/>
  <c r="R368" i="5"/>
  <c r="S368" i="5"/>
  <c r="T368" i="5"/>
  <c r="J369" i="5"/>
  <c r="K369" i="5"/>
  <c r="L369" i="5"/>
  <c r="M369" i="5"/>
  <c r="N369" i="5"/>
  <c r="O369" i="5"/>
  <c r="Q369" i="5"/>
  <c r="R369" i="5"/>
  <c r="S369" i="5"/>
  <c r="T369" i="5"/>
  <c r="J370" i="5"/>
  <c r="K370" i="5"/>
  <c r="L370" i="5"/>
  <c r="M370" i="5"/>
  <c r="N370" i="5"/>
  <c r="O370" i="5"/>
  <c r="Q370" i="5"/>
  <c r="R370" i="5"/>
  <c r="S370" i="5"/>
  <c r="T370" i="5"/>
  <c r="J371" i="5"/>
  <c r="K371" i="5"/>
  <c r="L371" i="5"/>
  <c r="M371" i="5"/>
  <c r="N371" i="5"/>
  <c r="O371" i="5"/>
  <c r="Q371" i="5"/>
  <c r="R371" i="5"/>
  <c r="S371" i="5"/>
  <c r="T371" i="5"/>
  <c r="J372" i="5"/>
  <c r="K372" i="5"/>
  <c r="L372" i="5"/>
  <c r="M372" i="5"/>
  <c r="N372" i="5"/>
  <c r="O372" i="5"/>
  <c r="Q372" i="5"/>
  <c r="R372" i="5"/>
  <c r="S372" i="5"/>
  <c r="T372" i="5"/>
  <c r="J373" i="5"/>
  <c r="K373" i="5"/>
  <c r="L373" i="5"/>
  <c r="M373" i="5"/>
  <c r="N373" i="5"/>
  <c r="O373" i="5"/>
  <c r="Q373" i="5"/>
  <c r="R373" i="5"/>
  <c r="S373" i="5"/>
  <c r="T373" i="5"/>
  <c r="J374" i="5"/>
  <c r="K374" i="5"/>
  <c r="L374" i="5"/>
  <c r="M374" i="5"/>
  <c r="N374" i="5"/>
  <c r="O374" i="5"/>
  <c r="Q374" i="5"/>
  <c r="R374" i="5"/>
  <c r="S374" i="5"/>
  <c r="T374" i="5"/>
  <c r="J375" i="5"/>
  <c r="K375" i="5"/>
  <c r="L375" i="5"/>
  <c r="M375" i="5"/>
  <c r="N375" i="5"/>
  <c r="O375" i="5"/>
  <c r="Q375" i="5"/>
  <c r="R375" i="5"/>
  <c r="S375" i="5"/>
  <c r="T375" i="5"/>
  <c r="J376" i="5"/>
  <c r="K376" i="5"/>
  <c r="L376" i="5"/>
  <c r="M376" i="5"/>
  <c r="N376" i="5"/>
  <c r="O376" i="5"/>
  <c r="Q376" i="5"/>
  <c r="R376" i="5"/>
  <c r="S376" i="5"/>
  <c r="T376" i="5"/>
  <c r="J377" i="5"/>
  <c r="K377" i="5"/>
  <c r="L377" i="5"/>
  <c r="M377" i="5"/>
  <c r="N377" i="5"/>
  <c r="O377" i="5"/>
  <c r="Q377" i="5"/>
  <c r="R377" i="5"/>
  <c r="S377" i="5"/>
  <c r="T377" i="5"/>
  <c r="J378" i="5"/>
  <c r="K378" i="5"/>
  <c r="L378" i="5"/>
  <c r="M378" i="5"/>
  <c r="N378" i="5"/>
  <c r="O378" i="5"/>
  <c r="Q378" i="5"/>
  <c r="R378" i="5"/>
  <c r="S378" i="5"/>
  <c r="T378" i="5"/>
  <c r="J379" i="5"/>
  <c r="K379" i="5"/>
  <c r="L379" i="5"/>
  <c r="M379" i="5"/>
  <c r="N379" i="5"/>
  <c r="O379" i="5"/>
  <c r="Q379" i="5"/>
  <c r="R379" i="5"/>
  <c r="S379" i="5"/>
  <c r="T379" i="5"/>
  <c r="J380" i="5"/>
  <c r="K380" i="5"/>
  <c r="L380" i="5"/>
  <c r="M380" i="5"/>
  <c r="N380" i="5"/>
  <c r="O380" i="5"/>
  <c r="Q380" i="5"/>
  <c r="R380" i="5"/>
  <c r="S380" i="5"/>
  <c r="T380" i="5"/>
  <c r="J381" i="5"/>
  <c r="K381" i="5"/>
  <c r="L381" i="5"/>
  <c r="M381" i="5"/>
  <c r="N381" i="5"/>
  <c r="O381" i="5"/>
  <c r="Q381" i="5"/>
  <c r="R381" i="5"/>
  <c r="S381" i="5"/>
  <c r="T381" i="5"/>
  <c r="J382" i="5"/>
  <c r="K382" i="5"/>
  <c r="L382" i="5"/>
  <c r="M382" i="5"/>
  <c r="N382" i="5"/>
  <c r="O382" i="5"/>
  <c r="Q382" i="5"/>
  <c r="R382" i="5"/>
  <c r="S382" i="5"/>
  <c r="T382" i="5"/>
  <c r="J383" i="5"/>
  <c r="K383" i="5"/>
  <c r="L383" i="5"/>
  <c r="M383" i="5"/>
  <c r="N383" i="5"/>
  <c r="O383" i="5"/>
  <c r="Q383" i="5"/>
  <c r="R383" i="5"/>
  <c r="S383" i="5"/>
  <c r="T383" i="5"/>
  <c r="J384" i="5"/>
  <c r="K384" i="5"/>
  <c r="L384" i="5"/>
  <c r="M384" i="5"/>
  <c r="N384" i="5"/>
  <c r="O384" i="5"/>
  <c r="Q384" i="5"/>
  <c r="R384" i="5"/>
  <c r="S384" i="5"/>
  <c r="T384" i="5"/>
  <c r="J385" i="5"/>
  <c r="K385" i="5"/>
  <c r="L385" i="5"/>
  <c r="M385" i="5"/>
  <c r="N385" i="5"/>
  <c r="O385" i="5"/>
  <c r="Q385" i="5"/>
  <c r="R385" i="5"/>
  <c r="S385" i="5"/>
  <c r="T385" i="5"/>
  <c r="J386" i="5"/>
  <c r="K386" i="5"/>
  <c r="L386" i="5"/>
  <c r="M386" i="5"/>
  <c r="N386" i="5"/>
  <c r="O386" i="5"/>
  <c r="Q386" i="5"/>
  <c r="R386" i="5"/>
  <c r="S386" i="5"/>
  <c r="T386" i="5"/>
  <c r="J387" i="5"/>
  <c r="K387" i="5"/>
  <c r="L387" i="5"/>
  <c r="M387" i="5"/>
  <c r="N387" i="5"/>
  <c r="O387" i="5"/>
  <c r="Q387" i="5"/>
  <c r="R387" i="5"/>
  <c r="S387" i="5"/>
  <c r="T387" i="5"/>
  <c r="J388" i="5"/>
  <c r="K388" i="5"/>
  <c r="L388" i="5"/>
  <c r="M388" i="5"/>
  <c r="N388" i="5"/>
  <c r="O388" i="5"/>
  <c r="Q388" i="5"/>
  <c r="R388" i="5"/>
  <c r="S388" i="5"/>
  <c r="T388" i="5"/>
  <c r="J389" i="5"/>
  <c r="K389" i="5"/>
  <c r="L389" i="5"/>
  <c r="M389" i="5"/>
  <c r="N389" i="5"/>
  <c r="O389" i="5"/>
  <c r="Q389" i="5"/>
  <c r="R389" i="5"/>
  <c r="S389" i="5"/>
  <c r="T389" i="5"/>
  <c r="J390" i="5"/>
  <c r="K390" i="5"/>
  <c r="L390" i="5"/>
  <c r="M390" i="5"/>
  <c r="N390" i="5"/>
  <c r="O390" i="5"/>
  <c r="Q390" i="5"/>
  <c r="R390" i="5"/>
  <c r="S390" i="5"/>
  <c r="T390" i="5"/>
  <c r="J391" i="5"/>
  <c r="K391" i="5"/>
  <c r="L391" i="5"/>
  <c r="M391" i="5"/>
  <c r="N391" i="5"/>
  <c r="O391" i="5"/>
  <c r="Q391" i="5"/>
  <c r="R391" i="5"/>
  <c r="S391" i="5"/>
  <c r="T391" i="5"/>
  <c r="J392" i="5"/>
  <c r="K392" i="5"/>
  <c r="L392" i="5"/>
  <c r="M392" i="5"/>
  <c r="N392" i="5"/>
  <c r="O392" i="5"/>
  <c r="Q392" i="5"/>
  <c r="R392" i="5"/>
  <c r="S392" i="5"/>
  <c r="T392" i="5"/>
  <c r="J393" i="5"/>
  <c r="K393" i="5"/>
  <c r="L393" i="5"/>
  <c r="M393" i="5"/>
  <c r="N393" i="5"/>
  <c r="O393" i="5"/>
  <c r="Q393" i="5"/>
  <c r="R393" i="5"/>
  <c r="S393" i="5"/>
  <c r="T393" i="5"/>
  <c r="J394" i="5"/>
  <c r="K394" i="5"/>
  <c r="L394" i="5"/>
  <c r="M394" i="5"/>
  <c r="N394" i="5"/>
  <c r="O394" i="5"/>
  <c r="Q394" i="5"/>
  <c r="R394" i="5"/>
  <c r="S394" i="5"/>
  <c r="T394" i="5"/>
  <c r="J395" i="5"/>
  <c r="K395" i="5"/>
  <c r="L395" i="5"/>
  <c r="M395" i="5"/>
  <c r="N395" i="5"/>
  <c r="O395" i="5"/>
  <c r="Q395" i="5"/>
  <c r="R395" i="5"/>
  <c r="S395" i="5"/>
  <c r="T395" i="5"/>
  <c r="J396" i="5"/>
  <c r="K396" i="5"/>
  <c r="L396" i="5"/>
  <c r="M396" i="5"/>
  <c r="N396" i="5"/>
  <c r="O396" i="5"/>
  <c r="Q396" i="5"/>
  <c r="R396" i="5"/>
  <c r="S396" i="5"/>
  <c r="T396" i="5"/>
  <c r="J397" i="5"/>
  <c r="K397" i="5"/>
  <c r="L397" i="5"/>
  <c r="M397" i="5"/>
  <c r="N397" i="5"/>
  <c r="O397" i="5"/>
  <c r="Q397" i="5"/>
  <c r="R397" i="5"/>
  <c r="S397" i="5"/>
  <c r="T397" i="5"/>
  <c r="J398" i="5"/>
  <c r="K398" i="5"/>
  <c r="L398" i="5"/>
  <c r="M398" i="5"/>
  <c r="N398" i="5"/>
  <c r="O398" i="5"/>
  <c r="Q398" i="5"/>
  <c r="R398" i="5"/>
  <c r="S398" i="5"/>
  <c r="T398" i="5"/>
  <c r="J399" i="5"/>
  <c r="K399" i="5"/>
  <c r="L399" i="5"/>
  <c r="M399" i="5"/>
  <c r="N399" i="5"/>
  <c r="O399" i="5"/>
  <c r="Q399" i="5"/>
  <c r="R399" i="5"/>
  <c r="S399" i="5"/>
  <c r="T399" i="5"/>
  <c r="J400" i="5"/>
  <c r="K400" i="5"/>
  <c r="L400" i="5"/>
  <c r="M400" i="5"/>
  <c r="N400" i="5"/>
  <c r="O400" i="5"/>
  <c r="Q400" i="5"/>
  <c r="R400" i="5"/>
  <c r="S400" i="5"/>
  <c r="T400" i="5"/>
  <c r="J401" i="5"/>
  <c r="K401" i="5"/>
  <c r="L401" i="5"/>
  <c r="M401" i="5"/>
  <c r="N401" i="5"/>
  <c r="O401" i="5"/>
  <c r="Q401" i="5"/>
  <c r="R401" i="5"/>
  <c r="S401" i="5"/>
  <c r="T401" i="5"/>
  <c r="J402" i="5"/>
  <c r="K402" i="5"/>
  <c r="L402" i="5"/>
  <c r="M402" i="5"/>
  <c r="N402" i="5"/>
  <c r="O402" i="5"/>
  <c r="Q402" i="5"/>
  <c r="R402" i="5"/>
  <c r="S402" i="5"/>
  <c r="T402" i="5"/>
  <c r="J403" i="5"/>
  <c r="K403" i="5"/>
  <c r="L403" i="5"/>
  <c r="M403" i="5"/>
  <c r="N403" i="5"/>
  <c r="O403" i="5"/>
  <c r="Q403" i="5"/>
  <c r="R403" i="5"/>
  <c r="S403" i="5"/>
  <c r="T403" i="5"/>
  <c r="J404" i="5"/>
  <c r="K404" i="5"/>
  <c r="L404" i="5"/>
  <c r="M404" i="5"/>
  <c r="N404" i="5"/>
  <c r="O404" i="5"/>
  <c r="Q404" i="5"/>
  <c r="R404" i="5"/>
  <c r="S404" i="5"/>
  <c r="T404" i="5"/>
  <c r="J405" i="5"/>
  <c r="K405" i="5"/>
  <c r="L405" i="5"/>
  <c r="M405" i="5"/>
  <c r="N405" i="5"/>
  <c r="O405" i="5"/>
  <c r="Q405" i="5"/>
  <c r="R405" i="5"/>
  <c r="S405" i="5"/>
  <c r="T405" i="5"/>
  <c r="J406" i="5"/>
  <c r="K406" i="5"/>
  <c r="L406" i="5"/>
  <c r="M406" i="5"/>
  <c r="N406" i="5"/>
  <c r="O406" i="5"/>
  <c r="Q406" i="5"/>
  <c r="R406" i="5"/>
  <c r="S406" i="5"/>
  <c r="T406" i="5"/>
  <c r="J407" i="5"/>
  <c r="K407" i="5"/>
  <c r="L407" i="5"/>
  <c r="M407" i="5"/>
  <c r="N407" i="5"/>
  <c r="O407" i="5"/>
  <c r="Q407" i="5"/>
  <c r="R407" i="5"/>
  <c r="S407" i="5"/>
  <c r="T407" i="5"/>
  <c r="J408" i="5"/>
  <c r="K408" i="5"/>
  <c r="L408" i="5"/>
  <c r="M408" i="5"/>
  <c r="N408" i="5"/>
  <c r="O408" i="5"/>
  <c r="Q408" i="5"/>
  <c r="R408" i="5"/>
  <c r="S408" i="5"/>
  <c r="T408" i="5"/>
  <c r="J409" i="5"/>
  <c r="K409" i="5"/>
  <c r="L409" i="5"/>
  <c r="M409" i="5"/>
  <c r="N409" i="5"/>
  <c r="O409" i="5"/>
  <c r="Q409" i="5"/>
  <c r="R409" i="5"/>
  <c r="S409" i="5"/>
  <c r="T409" i="5"/>
  <c r="J410" i="5"/>
  <c r="K410" i="5"/>
  <c r="L410" i="5"/>
  <c r="M410" i="5"/>
  <c r="N410" i="5"/>
  <c r="O410" i="5"/>
  <c r="Q410" i="5"/>
  <c r="R410" i="5"/>
  <c r="S410" i="5"/>
  <c r="T410" i="5"/>
  <c r="J411" i="5"/>
  <c r="K411" i="5"/>
  <c r="L411" i="5"/>
  <c r="M411" i="5"/>
  <c r="N411" i="5"/>
  <c r="O411" i="5"/>
  <c r="Q411" i="5"/>
  <c r="R411" i="5"/>
  <c r="S411" i="5"/>
  <c r="T411" i="5"/>
  <c r="J412" i="5"/>
  <c r="K412" i="5"/>
  <c r="L412" i="5"/>
  <c r="M412" i="5"/>
  <c r="N412" i="5"/>
  <c r="O412" i="5"/>
  <c r="Q412" i="5"/>
  <c r="R412" i="5"/>
  <c r="S412" i="5"/>
  <c r="T412" i="5"/>
  <c r="J413" i="5"/>
  <c r="K413" i="5"/>
  <c r="L413" i="5"/>
  <c r="M413" i="5"/>
  <c r="N413" i="5"/>
  <c r="O413" i="5"/>
  <c r="Q413" i="5"/>
  <c r="R413" i="5"/>
  <c r="S413" i="5"/>
  <c r="T413" i="5"/>
  <c r="J414" i="5"/>
  <c r="K414" i="5"/>
  <c r="L414" i="5"/>
  <c r="M414" i="5"/>
  <c r="N414" i="5"/>
  <c r="O414" i="5"/>
  <c r="Q414" i="5"/>
  <c r="R414" i="5"/>
  <c r="S414" i="5"/>
  <c r="T414" i="5"/>
  <c r="J415" i="5"/>
  <c r="K415" i="5"/>
  <c r="L415" i="5"/>
  <c r="M415" i="5"/>
  <c r="N415" i="5"/>
  <c r="O415" i="5"/>
  <c r="Q415" i="5"/>
  <c r="R415" i="5"/>
  <c r="S415" i="5"/>
  <c r="T415" i="5"/>
  <c r="J416" i="5"/>
  <c r="K416" i="5"/>
  <c r="L416" i="5"/>
  <c r="M416" i="5"/>
  <c r="N416" i="5"/>
  <c r="O416" i="5"/>
  <c r="Q416" i="5"/>
  <c r="R416" i="5"/>
  <c r="S416" i="5"/>
  <c r="T416" i="5"/>
  <c r="J417" i="5"/>
  <c r="K417" i="5"/>
  <c r="L417" i="5"/>
  <c r="M417" i="5"/>
  <c r="N417" i="5"/>
  <c r="O417" i="5"/>
  <c r="Q417" i="5"/>
  <c r="R417" i="5"/>
  <c r="S417" i="5"/>
  <c r="T417" i="5"/>
  <c r="J418" i="5"/>
  <c r="K418" i="5"/>
  <c r="L418" i="5"/>
  <c r="M418" i="5"/>
  <c r="N418" i="5"/>
  <c r="O418" i="5"/>
  <c r="Q418" i="5"/>
  <c r="R418" i="5"/>
  <c r="S418" i="5"/>
  <c r="T418" i="5"/>
  <c r="J419" i="5"/>
  <c r="K419" i="5"/>
  <c r="L419" i="5"/>
  <c r="M419" i="5"/>
  <c r="N419" i="5"/>
  <c r="O419" i="5"/>
  <c r="Q419" i="5"/>
  <c r="R419" i="5"/>
  <c r="S419" i="5"/>
  <c r="T419" i="5"/>
  <c r="J420" i="5"/>
  <c r="K420" i="5"/>
  <c r="L420" i="5"/>
  <c r="M420" i="5"/>
  <c r="N420" i="5"/>
  <c r="O420" i="5"/>
  <c r="Q420" i="5"/>
  <c r="R420" i="5"/>
  <c r="S420" i="5"/>
  <c r="T420" i="5"/>
  <c r="J421" i="5"/>
  <c r="K421" i="5"/>
  <c r="L421" i="5"/>
  <c r="M421" i="5"/>
  <c r="N421" i="5"/>
  <c r="O421" i="5"/>
  <c r="Q421" i="5"/>
  <c r="R421" i="5"/>
  <c r="S421" i="5"/>
  <c r="T421" i="5"/>
  <c r="J422" i="5"/>
  <c r="K422" i="5"/>
  <c r="L422" i="5"/>
  <c r="M422" i="5"/>
  <c r="N422" i="5"/>
  <c r="O422" i="5"/>
  <c r="Q422" i="5"/>
  <c r="R422" i="5"/>
  <c r="S422" i="5"/>
  <c r="T422" i="5"/>
  <c r="J423" i="5"/>
  <c r="K423" i="5"/>
  <c r="L423" i="5"/>
  <c r="M423" i="5"/>
  <c r="N423" i="5"/>
  <c r="O423" i="5"/>
  <c r="Q423" i="5"/>
  <c r="R423" i="5"/>
  <c r="S423" i="5"/>
  <c r="T423" i="5"/>
  <c r="J424" i="5"/>
  <c r="K424" i="5"/>
  <c r="L424" i="5"/>
  <c r="M424" i="5"/>
  <c r="N424" i="5"/>
  <c r="O424" i="5"/>
  <c r="Q424" i="5"/>
  <c r="R424" i="5"/>
  <c r="S424" i="5"/>
  <c r="T424" i="5"/>
  <c r="J425" i="5"/>
  <c r="K425" i="5"/>
  <c r="L425" i="5"/>
  <c r="M425" i="5"/>
  <c r="N425" i="5"/>
  <c r="O425" i="5"/>
  <c r="Q425" i="5"/>
  <c r="R425" i="5"/>
  <c r="S425" i="5"/>
  <c r="T425" i="5"/>
  <c r="J426" i="5"/>
  <c r="K426" i="5"/>
  <c r="L426" i="5"/>
  <c r="M426" i="5"/>
  <c r="N426" i="5"/>
  <c r="O426" i="5"/>
  <c r="Q426" i="5"/>
  <c r="R426" i="5"/>
  <c r="S426" i="5"/>
  <c r="T426" i="5"/>
  <c r="J427" i="5"/>
  <c r="K427" i="5"/>
  <c r="L427" i="5"/>
  <c r="M427" i="5"/>
  <c r="N427" i="5"/>
  <c r="O427" i="5"/>
  <c r="Q427" i="5"/>
  <c r="R427" i="5"/>
  <c r="S427" i="5"/>
  <c r="T427" i="5"/>
  <c r="J428" i="5"/>
  <c r="K428" i="5"/>
  <c r="L428" i="5"/>
  <c r="M428" i="5"/>
  <c r="N428" i="5"/>
  <c r="O428" i="5"/>
  <c r="Q428" i="5"/>
  <c r="R428" i="5"/>
  <c r="S428" i="5"/>
  <c r="T428" i="5"/>
  <c r="J429" i="5"/>
  <c r="K429" i="5"/>
  <c r="L429" i="5"/>
  <c r="M429" i="5"/>
  <c r="N429" i="5"/>
  <c r="O429" i="5"/>
  <c r="Q429" i="5"/>
  <c r="R429" i="5"/>
  <c r="S429" i="5"/>
  <c r="T429" i="5"/>
  <c r="J430" i="5"/>
  <c r="K430" i="5"/>
  <c r="L430" i="5"/>
  <c r="M430" i="5"/>
  <c r="N430" i="5"/>
  <c r="O430" i="5"/>
  <c r="Q430" i="5"/>
  <c r="R430" i="5"/>
  <c r="S430" i="5"/>
  <c r="T430" i="5"/>
  <c r="J431" i="5"/>
  <c r="K431" i="5"/>
  <c r="L431" i="5"/>
  <c r="M431" i="5"/>
  <c r="N431" i="5"/>
  <c r="O431" i="5"/>
  <c r="Q431" i="5"/>
  <c r="R431" i="5"/>
  <c r="S431" i="5"/>
  <c r="T431" i="5"/>
  <c r="J432" i="5"/>
  <c r="K432" i="5"/>
  <c r="L432" i="5"/>
  <c r="M432" i="5"/>
  <c r="N432" i="5"/>
  <c r="O432" i="5"/>
  <c r="Q432" i="5"/>
  <c r="R432" i="5"/>
  <c r="S432" i="5"/>
  <c r="T432" i="5"/>
  <c r="J433" i="5"/>
  <c r="K433" i="5"/>
  <c r="L433" i="5"/>
  <c r="M433" i="5"/>
  <c r="N433" i="5"/>
  <c r="O433" i="5"/>
  <c r="Q433" i="5"/>
  <c r="R433" i="5"/>
  <c r="S433" i="5"/>
  <c r="T433" i="5"/>
  <c r="J434" i="5"/>
  <c r="K434" i="5"/>
  <c r="L434" i="5"/>
  <c r="M434" i="5"/>
  <c r="N434" i="5"/>
  <c r="O434" i="5"/>
  <c r="Q434" i="5"/>
  <c r="R434" i="5"/>
  <c r="S434" i="5"/>
  <c r="T434" i="5"/>
  <c r="J435" i="5"/>
  <c r="K435" i="5"/>
  <c r="L435" i="5"/>
  <c r="M435" i="5"/>
  <c r="N435" i="5"/>
  <c r="O435" i="5"/>
  <c r="Q435" i="5"/>
  <c r="R435" i="5"/>
  <c r="S435" i="5"/>
  <c r="T435" i="5"/>
  <c r="J436" i="5"/>
  <c r="K436" i="5"/>
  <c r="L436" i="5"/>
  <c r="M436" i="5"/>
  <c r="N436" i="5"/>
  <c r="O436" i="5"/>
  <c r="Q436" i="5"/>
  <c r="R436" i="5"/>
  <c r="S436" i="5"/>
  <c r="T436" i="5"/>
  <c r="J437" i="5"/>
  <c r="K437" i="5"/>
  <c r="L437" i="5"/>
  <c r="M437" i="5"/>
  <c r="N437" i="5"/>
  <c r="O437" i="5"/>
  <c r="Q437" i="5"/>
  <c r="R437" i="5"/>
  <c r="S437" i="5"/>
  <c r="T437" i="5"/>
  <c r="J438" i="5"/>
  <c r="K438" i="5"/>
  <c r="L438" i="5"/>
  <c r="M438" i="5"/>
  <c r="N438" i="5"/>
  <c r="O438" i="5"/>
  <c r="Q438" i="5"/>
  <c r="R438" i="5"/>
  <c r="S438" i="5"/>
  <c r="T438" i="5"/>
  <c r="J439" i="5"/>
  <c r="K439" i="5"/>
  <c r="L439" i="5"/>
  <c r="M439" i="5"/>
  <c r="N439" i="5"/>
  <c r="O439" i="5"/>
  <c r="Q439" i="5"/>
  <c r="R439" i="5"/>
  <c r="S439" i="5"/>
  <c r="T439" i="5"/>
  <c r="J440" i="5"/>
  <c r="K440" i="5"/>
  <c r="L440" i="5"/>
  <c r="M440" i="5"/>
  <c r="N440" i="5"/>
  <c r="O440" i="5"/>
  <c r="Q440" i="5"/>
  <c r="R440" i="5"/>
  <c r="S440" i="5"/>
  <c r="T440" i="5"/>
  <c r="J441" i="5"/>
  <c r="K441" i="5"/>
  <c r="L441" i="5"/>
  <c r="M441" i="5"/>
  <c r="N441" i="5"/>
  <c r="O441" i="5"/>
  <c r="Q441" i="5"/>
  <c r="R441" i="5"/>
  <c r="S441" i="5"/>
  <c r="T441" i="5"/>
  <c r="J442" i="5"/>
  <c r="K442" i="5"/>
  <c r="L442" i="5"/>
  <c r="M442" i="5"/>
  <c r="N442" i="5"/>
  <c r="O442" i="5"/>
  <c r="Q442" i="5"/>
  <c r="R442" i="5"/>
  <c r="S442" i="5"/>
  <c r="T442" i="5"/>
  <c r="J443" i="5"/>
  <c r="K443" i="5"/>
  <c r="L443" i="5"/>
  <c r="M443" i="5"/>
  <c r="N443" i="5"/>
  <c r="O443" i="5"/>
  <c r="Q443" i="5"/>
  <c r="R443" i="5"/>
  <c r="S443" i="5"/>
  <c r="T443" i="5"/>
  <c r="J444" i="5"/>
  <c r="K444" i="5"/>
  <c r="L444" i="5"/>
  <c r="M444" i="5"/>
  <c r="N444" i="5"/>
  <c r="O444" i="5"/>
  <c r="Q444" i="5"/>
  <c r="R444" i="5"/>
  <c r="S444" i="5"/>
  <c r="T444" i="5"/>
  <c r="J445" i="5"/>
  <c r="K445" i="5"/>
  <c r="L445" i="5"/>
  <c r="M445" i="5"/>
  <c r="N445" i="5"/>
  <c r="O445" i="5"/>
  <c r="Q445" i="5"/>
  <c r="R445" i="5"/>
  <c r="S445" i="5"/>
  <c r="T445" i="5"/>
  <c r="J446" i="5"/>
  <c r="K446" i="5"/>
  <c r="L446" i="5"/>
  <c r="M446" i="5"/>
  <c r="N446" i="5"/>
  <c r="O446" i="5"/>
  <c r="Q446" i="5"/>
  <c r="R446" i="5"/>
  <c r="S446" i="5"/>
  <c r="T446" i="5"/>
  <c r="J447" i="5"/>
  <c r="K447" i="5"/>
  <c r="L447" i="5"/>
  <c r="M447" i="5"/>
  <c r="N447" i="5"/>
  <c r="O447" i="5"/>
  <c r="Q447" i="5"/>
  <c r="R447" i="5"/>
  <c r="S447" i="5"/>
  <c r="T447" i="5"/>
  <c r="J448" i="5"/>
  <c r="K448" i="5"/>
  <c r="L448" i="5"/>
  <c r="M448" i="5"/>
  <c r="N448" i="5"/>
  <c r="O448" i="5"/>
  <c r="Q448" i="5"/>
  <c r="R448" i="5"/>
  <c r="S448" i="5"/>
  <c r="T448" i="5"/>
  <c r="J449" i="5"/>
  <c r="K449" i="5"/>
  <c r="L449" i="5"/>
  <c r="M449" i="5"/>
  <c r="N449" i="5"/>
  <c r="O449" i="5"/>
  <c r="Q449" i="5"/>
  <c r="R449" i="5"/>
  <c r="S449" i="5"/>
  <c r="T449" i="5"/>
  <c r="J450" i="5"/>
  <c r="K450" i="5"/>
  <c r="L450" i="5"/>
  <c r="M450" i="5"/>
  <c r="N450" i="5"/>
  <c r="O450" i="5"/>
  <c r="Q450" i="5"/>
  <c r="R450" i="5"/>
  <c r="S450" i="5"/>
  <c r="T450" i="5"/>
  <c r="J451" i="5"/>
  <c r="K451" i="5"/>
  <c r="L451" i="5"/>
  <c r="M451" i="5"/>
  <c r="N451" i="5"/>
  <c r="O451" i="5"/>
  <c r="Q451" i="5"/>
  <c r="R451" i="5"/>
  <c r="S451" i="5"/>
  <c r="T451" i="5"/>
  <c r="J452" i="5"/>
  <c r="K452" i="5"/>
  <c r="L452" i="5"/>
  <c r="M452" i="5"/>
  <c r="N452" i="5"/>
  <c r="O452" i="5"/>
  <c r="Q452" i="5"/>
  <c r="R452" i="5"/>
  <c r="S452" i="5"/>
  <c r="T452" i="5"/>
  <c r="J453" i="5"/>
  <c r="K453" i="5"/>
  <c r="L453" i="5"/>
  <c r="M453" i="5"/>
  <c r="N453" i="5"/>
  <c r="O453" i="5"/>
  <c r="Q453" i="5"/>
  <c r="R453" i="5"/>
  <c r="S453" i="5"/>
  <c r="T453" i="5"/>
  <c r="J454" i="5"/>
  <c r="K454" i="5"/>
  <c r="L454" i="5"/>
  <c r="M454" i="5"/>
  <c r="N454" i="5"/>
  <c r="O454" i="5"/>
  <c r="Q454" i="5"/>
  <c r="R454" i="5"/>
  <c r="S454" i="5"/>
  <c r="T454" i="5"/>
  <c r="J455" i="5"/>
  <c r="K455" i="5"/>
  <c r="L455" i="5"/>
  <c r="M455" i="5"/>
  <c r="N455" i="5"/>
  <c r="O455" i="5"/>
  <c r="Q455" i="5"/>
  <c r="R455" i="5"/>
  <c r="S455" i="5"/>
  <c r="T455" i="5"/>
  <c r="J456" i="5"/>
  <c r="K456" i="5"/>
  <c r="L456" i="5"/>
  <c r="M456" i="5"/>
  <c r="N456" i="5"/>
  <c r="O456" i="5"/>
  <c r="Q456" i="5"/>
  <c r="R456" i="5"/>
  <c r="S456" i="5"/>
  <c r="T456" i="5"/>
  <c r="J457" i="5"/>
  <c r="K457" i="5"/>
  <c r="L457" i="5"/>
  <c r="M457" i="5"/>
  <c r="N457" i="5"/>
  <c r="O457" i="5"/>
  <c r="Q457" i="5"/>
  <c r="R457" i="5"/>
  <c r="S457" i="5"/>
  <c r="T457" i="5"/>
  <c r="J458" i="5"/>
  <c r="K458" i="5"/>
  <c r="L458" i="5"/>
  <c r="M458" i="5"/>
  <c r="N458" i="5"/>
  <c r="O458" i="5"/>
  <c r="Q458" i="5"/>
  <c r="R458" i="5"/>
  <c r="S458" i="5"/>
  <c r="T458" i="5"/>
  <c r="J459" i="5"/>
  <c r="K459" i="5"/>
  <c r="L459" i="5"/>
  <c r="M459" i="5"/>
  <c r="N459" i="5"/>
  <c r="O459" i="5"/>
  <c r="Q459" i="5"/>
  <c r="R459" i="5"/>
  <c r="S459" i="5"/>
  <c r="T459" i="5"/>
  <c r="J460" i="5"/>
  <c r="K460" i="5"/>
  <c r="L460" i="5"/>
  <c r="M460" i="5"/>
  <c r="N460" i="5"/>
  <c r="O460" i="5"/>
  <c r="Q460" i="5"/>
  <c r="R460" i="5"/>
  <c r="S460" i="5"/>
  <c r="T460" i="5"/>
  <c r="J461" i="5"/>
  <c r="K461" i="5"/>
  <c r="L461" i="5"/>
  <c r="M461" i="5"/>
  <c r="N461" i="5"/>
  <c r="O461" i="5"/>
  <c r="Q461" i="5"/>
  <c r="R461" i="5"/>
  <c r="S461" i="5"/>
  <c r="T461" i="5"/>
  <c r="J462" i="5"/>
  <c r="K462" i="5"/>
  <c r="L462" i="5"/>
  <c r="M462" i="5"/>
  <c r="N462" i="5"/>
  <c r="O462" i="5"/>
  <c r="Q462" i="5"/>
  <c r="R462" i="5"/>
  <c r="S462" i="5"/>
  <c r="T462" i="5"/>
  <c r="J463" i="5"/>
  <c r="K463" i="5"/>
  <c r="L463" i="5"/>
  <c r="M463" i="5"/>
  <c r="N463" i="5"/>
  <c r="O463" i="5"/>
  <c r="Q463" i="5"/>
  <c r="R463" i="5"/>
  <c r="S463" i="5"/>
  <c r="T463" i="5"/>
  <c r="J464" i="5"/>
  <c r="K464" i="5"/>
  <c r="L464" i="5"/>
  <c r="M464" i="5"/>
  <c r="N464" i="5"/>
  <c r="O464" i="5"/>
  <c r="Q464" i="5"/>
  <c r="R464" i="5"/>
  <c r="S464" i="5"/>
  <c r="T464" i="5"/>
  <c r="J465" i="5"/>
  <c r="K465" i="5"/>
  <c r="L465" i="5"/>
  <c r="M465" i="5"/>
  <c r="N465" i="5"/>
  <c r="O465" i="5"/>
  <c r="Q465" i="5"/>
  <c r="R465" i="5"/>
  <c r="S465" i="5"/>
  <c r="T465" i="5"/>
  <c r="J466" i="5"/>
  <c r="K466" i="5"/>
  <c r="L466" i="5"/>
  <c r="M466" i="5"/>
  <c r="N466" i="5"/>
  <c r="O466" i="5"/>
  <c r="Q466" i="5"/>
  <c r="R466" i="5"/>
  <c r="S466" i="5"/>
  <c r="T466" i="5"/>
  <c r="J467" i="5"/>
  <c r="K467" i="5"/>
  <c r="L467" i="5"/>
  <c r="M467" i="5"/>
  <c r="N467" i="5"/>
  <c r="O467" i="5"/>
  <c r="Q467" i="5"/>
  <c r="R467" i="5"/>
  <c r="S467" i="5"/>
  <c r="T467" i="5"/>
  <c r="J468" i="5"/>
  <c r="K468" i="5"/>
  <c r="L468" i="5"/>
  <c r="M468" i="5"/>
  <c r="N468" i="5"/>
  <c r="O468" i="5"/>
  <c r="Q468" i="5"/>
  <c r="R468" i="5"/>
  <c r="S468" i="5"/>
  <c r="T468" i="5"/>
  <c r="J469" i="5"/>
  <c r="K469" i="5"/>
  <c r="L469" i="5"/>
  <c r="M469" i="5"/>
  <c r="N469" i="5"/>
  <c r="O469" i="5"/>
  <c r="Q469" i="5"/>
  <c r="R469" i="5"/>
  <c r="S469" i="5"/>
  <c r="T469" i="5"/>
  <c r="J470" i="5"/>
  <c r="K470" i="5"/>
  <c r="L470" i="5"/>
  <c r="M470" i="5"/>
  <c r="N470" i="5"/>
  <c r="O470" i="5"/>
  <c r="Q470" i="5"/>
  <c r="R470" i="5"/>
  <c r="S470" i="5"/>
  <c r="T470" i="5"/>
  <c r="J471" i="5"/>
  <c r="K471" i="5"/>
  <c r="L471" i="5"/>
  <c r="M471" i="5"/>
  <c r="N471" i="5"/>
  <c r="O471" i="5"/>
  <c r="Q471" i="5"/>
  <c r="R471" i="5"/>
  <c r="S471" i="5"/>
  <c r="T471" i="5"/>
  <c r="J472" i="5"/>
  <c r="K472" i="5"/>
  <c r="L472" i="5"/>
  <c r="M472" i="5"/>
  <c r="N472" i="5"/>
  <c r="O472" i="5"/>
  <c r="Q472" i="5"/>
  <c r="R472" i="5"/>
  <c r="S472" i="5"/>
  <c r="T472" i="5"/>
  <c r="J473" i="5"/>
  <c r="K473" i="5"/>
  <c r="L473" i="5"/>
  <c r="M473" i="5"/>
  <c r="N473" i="5"/>
  <c r="O473" i="5"/>
  <c r="Q473" i="5"/>
  <c r="R473" i="5"/>
  <c r="S473" i="5"/>
  <c r="T473" i="5"/>
  <c r="J474" i="5"/>
  <c r="K474" i="5"/>
  <c r="L474" i="5"/>
  <c r="M474" i="5"/>
  <c r="N474" i="5"/>
  <c r="O474" i="5"/>
  <c r="Q474" i="5"/>
  <c r="R474" i="5"/>
  <c r="S474" i="5"/>
  <c r="T474" i="5"/>
  <c r="J475" i="5"/>
  <c r="K475" i="5"/>
  <c r="L475" i="5"/>
  <c r="M475" i="5"/>
  <c r="N475" i="5"/>
  <c r="O475" i="5"/>
  <c r="Q475" i="5"/>
  <c r="R475" i="5"/>
  <c r="S475" i="5"/>
  <c r="T475" i="5"/>
  <c r="J476" i="5"/>
  <c r="K476" i="5"/>
  <c r="L476" i="5"/>
  <c r="M476" i="5"/>
  <c r="N476" i="5"/>
  <c r="O476" i="5"/>
  <c r="Q476" i="5"/>
  <c r="R476" i="5"/>
  <c r="S476" i="5"/>
  <c r="T476" i="5"/>
  <c r="J477" i="5"/>
  <c r="K477" i="5"/>
  <c r="L477" i="5"/>
  <c r="M477" i="5"/>
  <c r="N477" i="5"/>
  <c r="O477" i="5"/>
  <c r="Q477" i="5"/>
  <c r="R477" i="5"/>
  <c r="S477" i="5"/>
  <c r="T477" i="5"/>
  <c r="J478" i="5"/>
  <c r="K478" i="5"/>
  <c r="L478" i="5"/>
  <c r="M478" i="5"/>
  <c r="N478" i="5"/>
  <c r="O478" i="5"/>
  <c r="Q478" i="5"/>
  <c r="R478" i="5"/>
  <c r="S478" i="5"/>
  <c r="T478" i="5"/>
  <c r="J479" i="5"/>
  <c r="K479" i="5"/>
  <c r="L479" i="5"/>
  <c r="M479" i="5"/>
  <c r="N479" i="5"/>
  <c r="O479" i="5"/>
  <c r="Q479" i="5"/>
  <c r="R479" i="5"/>
  <c r="S479" i="5"/>
  <c r="T479" i="5"/>
  <c r="J480" i="5"/>
  <c r="K480" i="5"/>
  <c r="L480" i="5"/>
  <c r="M480" i="5"/>
  <c r="N480" i="5"/>
  <c r="O480" i="5"/>
  <c r="Q480" i="5"/>
  <c r="R480" i="5"/>
  <c r="S480" i="5"/>
  <c r="T480" i="5"/>
  <c r="J481" i="5"/>
  <c r="K481" i="5"/>
  <c r="L481" i="5"/>
  <c r="M481" i="5"/>
  <c r="N481" i="5"/>
  <c r="O481" i="5"/>
  <c r="Q481" i="5"/>
  <c r="R481" i="5"/>
  <c r="S481" i="5"/>
  <c r="T481" i="5"/>
  <c r="J482" i="5"/>
  <c r="K482" i="5"/>
  <c r="L482" i="5"/>
  <c r="M482" i="5"/>
  <c r="N482" i="5"/>
  <c r="O482" i="5"/>
  <c r="Q482" i="5"/>
  <c r="R482" i="5"/>
  <c r="S482" i="5"/>
  <c r="T482" i="5"/>
  <c r="J483" i="5"/>
  <c r="K483" i="5"/>
  <c r="L483" i="5"/>
  <c r="M483" i="5"/>
  <c r="N483" i="5"/>
  <c r="O483" i="5"/>
  <c r="Q483" i="5"/>
  <c r="R483" i="5"/>
  <c r="S483" i="5"/>
  <c r="T483" i="5"/>
  <c r="J484" i="5"/>
  <c r="K484" i="5"/>
  <c r="L484" i="5"/>
  <c r="M484" i="5"/>
  <c r="N484" i="5"/>
  <c r="O484" i="5"/>
  <c r="Q484" i="5"/>
  <c r="R484" i="5"/>
  <c r="S484" i="5"/>
  <c r="T484" i="5"/>
  <c r="J485" i="5"/>
  <c r="K485" i="5"/>
  <c r="L485" i="5"/>
  <c r="M485" i="5"/>
  <c r="N485" i="5"/>
  <c r="O485" i="5"/>
  <c r="Q485" i="5"/>
  <c r="R485" i="5"/>
  <c r="S485" i="5"/>
  <c r="T485" i="5"/>
  <c r="J486" i="5"/>
  <c r="K486" i="5"/>
  <c r="L486" i="5"/>
  <c r="M486" i="5"/>
  <c r="N486" i="5"/>
  <c r="O486" i="5"/>
  <c r="Q486" i="5"/>
  <c r="R486" i="5"/>
  <c r="S486" i="5"/>
  <c r="T486" i="5"/>
  <c r="J487" i="5"/>
  <c r="K487" i="5"/>
  <c r="L487" i="5"/>
  <c r="M487" i="5"/>
  <c r="N487" i="5"/>
  <c r="O487" i="5"/>
  <c r="Q487" i="5"/>
  <c r="R487" i="5"/>
  <c r="S487" i="5"/>
  <c r="T487" i="5"/>
  <c r="J488" i="5"/>
  <c r="K488" i="5"/>
  <c r="L488" i="5"/>
  <c r="M488" i="5"/>
  <c r="N488" i="5"/>
  <c r="O488" i="5"/>
  <c r="Q488" i="5"/>
  <c r="R488" i="5"/>
  <c r="S488" i="5"/>
  <c r="T488" i="5"/>
  <c r="J489" i="5"/>
  <c r="K489" i="5"/>
  <c r="L489" i="5"/>
  <c r="M489" i="5"/>
  <c r="N489" i="5"/>
  <c r="O489" i="5"/>
  <c r="Q489" i="5"/>
  <c r="R489" i="5"/>
  <c r="S489" i="5"/>
  <c r="T489" i="5"/>
  <c r="J490" i="5"/>
  <c r="K490" i="5"/>
  <c r="L490" i="5"/>
  <c r="M490" i="5"/>
  <c r="N490" i="5"/>
  <c r="O490" i="5"/>
  <c r="Q490" i="5"/>
  <c r="R490" i="5"/>
  <c r="S490" i="5"/>
  <c r="T490" i="5"/>
  <c r="J491" i="5"/>
  <c r="K491" i="5"/>
  <c r="L491" i="5"/>
  <c r="M491" i="5"/>
  <c r="N491" i="5"/>
  <c r="O491" i="5"/>
  <c r="Q491" i="5"/>
  <c r="R491" i="5"/>
  <c r="S491" i="5"/>
  <c r="T491" i="5"/>
  <c r="J492" i="5"/>
  <c r="K492" i="5"/>
  <c r="L492" i="5"/>
  <c r="M492" i="5"/>
  <c r="N492" i="5"/>
  <c r="O492" i="5"/>
  <c r="Q492" i="5"/>
  <c r="R492" i="5"/>
  <c r="S492" i="5"/>
  <c r="T492" i="5"/>
  <c r="J493" i="5"/>
  <c r="K493" i="5"/>
  <c r="L493" i="5"/>
  <c r="M493" i="5"/>
  <c r="N493" i="5"/>
  <c r="O493" i="5"/>
  <c r="Q493" i="5"/>
  <c r="R493" i="5"/>
  <c r="S493" i="5"/>
  <c r="T493" i="5"/>
  <c r="J494" i="5"/>
  <c r="K494" i="5"/>
  <c r="L494" i="5"/>
  <c r="M494" i="5"/>
  <c r="N494" i="5"/>
  <c r="O494" i="5"/>
  <c r="Q494" i="5"/>
  <c r="R494" i="5"/>
  <c r="S494" i="5"/>
  <c r="T494" i="5"/>
  <c r="J495" i="5"/>
  <c r="K495" i="5"/>
  <c r="L495" i="5"/>
  <c r="M495" i="5"/>
  <c r="N495" i="5"/>
  <c r="O495" i="5"/>
  <c r="Q495" i="5"/>
  <c r="R495" i="5"/>
  <c r="S495" i="5"/>
  <c r="T495" i="5"/>
  <c r="J496" i="5"/>
  <c r="K496" i="5"/>
  <c r="L496" i="5"/>
  <c r="M496" i="5"/>
  <c r="N496" i="5"/>
  <c r="O496" i="5"/>
  <c r="Q496" i="5"/>
  <c r="R496" i="5"/>
  <c r="S496" i="5"/>
  <c r="T496" i="5"/>
  <c r="J497" i="5"/>
  <c r="K497" i="5"/>
  <c r="L497" i="5"/>
  <c r="M497" i="5"/>
  <c r="N497" i="5"/>
  <c r="O497" i="5"/>
  <c r="Q497" i="5"/>
  <c r="R497" i="5"/>
  <c r="S497" i="5"/>
  <c r="T497" i="5"/>
  <c r="J498" i="5"/>
  <c r="K498" i="5"/>
  <c r="L498" i="5"/>
  <c r="M498" i="5"/>
  <c r="N498" i="5"/>
  <c r="O498" i="5"/>
  <c r="Q498" i="5"/>
  <c r="R498" i="5"/>
  <c r="S498" i="5"/>
  <c r="T498" i="5"/>
  <c r="J499" i="5"/>
  <c r="K499" i="5"/>
  <c r="L499" i="5"/>
  <c r="M499" i="5"/>
  <c r="N499" i="5"/>
  <c r="O499" i="5"/>
  <c r="Q499" i="5"/>
  <c r="R499" i="5"/>
  <c r="S499" i="5"/>
  <c r="T499" i="5"/>
  <c r="J500" i="5"/>
  <c r="K500" i="5"/>
  <c r="L500" i="5"/>
  <c r="M500" i="5"/>
  <c r="N500" i="5"/>
  <c r="O500" i="5"/>
  <c r="Q500" i="5"/>
  <c r="R500" i="5"/>
  <c r="S500" i="5"/>
  <c r="T500" i="5"/>
  <c r="J501" i="5"/>
  <c r="K501" i="5"/>
  <c r="L501" i="5"/>
  <c r="M501" i="5"/>
  <c r="N501" i="5"/>
  <c r="O501" i="5"/>
  <c r="Q501" i="5"/>
  <c r="R501" i="5"/>
  <c r="S501" i="5"/>
  <c r="T501" i="5"/>
  <c r="J502" i="5"/>
  <c r="K502" i="5"/>
  <c r="L502" i="5"/>
  <c r="M502" i="5"/>
  <c r="N502" i="5"/>
  <c r="O502" i="5"/>
  <c r="Q502" i="5"/>
  <c r="R502" i="5"/>
  <c r="S502" i="5"/>
  <c r="T502" i="5"/>
  <c r="J503" i="5"/>
  <c r="K503" i="5"/>
  <c r="L503" i="5"/>
  <c r="M503" i="5"/>
  <c r="N503" i="5"/>
  <c r="O503" i="5"/>
  <c r="Q503" i="5"/>
  <c r="R503" i="5"/>
  <c r="S503" i="5"/>
  <c r="T503" i="5"/>
  <c r="J504" i="5"/>
  <c r="K504" i="5"/>
  <c r="L504" i="5"/>
  <c r="M504" i="5"/>
  <c r="N504" i="5"/>
  <c r="O504" i="5"/>
  <c r="Q504" i="5"/>
  <c r="R504" i="5"/>
  <c r="S504" i="5"/>
  <c r="T504" i="5"/>
  <c r="J505" i="5"/>
  <c r="K505" i="5"/>
  <c r="L505" i="5"/>
  <c r="M505" i="5"/>
  <c r="N505" i="5"/>
  <c r="O505" i="5"/>
  <c r="Q505" i="5"/>
  <c r="R505" i="5"/>
  <c r="S505" i="5"/>
  <c r="T505" i="5"/>
  <c r="J506" i="5"/>
  <c r="K506" i="5"/>
  <c r="L506" i="5"/>
  <c r="M506" i="5"/>
  <c r="N506" i="5"/>
  <c r="O506" i="5"/>
  <c r="Q506" i="5"/>
  <c r="R506" i="5"/>
  <c r="S506" i="5"/>
  <c r="T506" i="5"/>
  <c r="J507" i="5"/>
  <c r="K507" i="5"/>
  <c r="L507" i="5"/>
  <c r="M507" i="5"/>
  <c r="N507" i="5"/>
  <c r="O507" i="5"/>
  <c r="Q507" i="5"/>
  <c r="R507" i="5"/>
  <c r="S507" i="5"/>
  <c r="T507" i="5"/>
  <c r="J508" i="5"/>
  <c r="K508" i="5"/>
  <c r="L508" i="5"/>
  <c r="M508" i="5"/>
  <c r="N508" i="5"/>
  <c r="O508" i="5"/>
  <c r="Q508" i="5"/>
  <c r="R508" i="5"/>
  <c r="S508" i="5"/>
  <c r="T508" i="5"/>
  <c r="J509" i="5"/>
  <c r="K509" i="5"/>
  <c r="L509" i="5"/>
  <c r="M509" i="5"/>
  <c r="N509" i="5"/>
  <c r="O509" i="5"/>
  <c r="Q509" i="5"/>
  <c r="R509" i="5"/>
  <c r="S509" i="5"/>
  <c r="T509" i="5"/>
  <c r="J510" i="5"/>
  <c r="K510" i="5"/>
  <c r="L510" i="5"/>
  <c r="M510" i="5"/>
  <c r="N510" i="5"/>
  <c r="O510" i="5"/>
  <c r="Q510" i="5"/>
  <c r="R510" i="5"/>
  <c r="S510" i="5"/>
  <c r="T510" i="5"/>
  <c r="J511" i="5"/>
  <c r="K511" i="5"/>
  <c r="L511" i="5"/>
  <c r="M511" i="5"/>
  <c r="N511" i="5"/>
  <c r="O511" i="5"/>
  <c r="Q511" i="5"/>
  <c r="R511" i="5"/>
  <c r="S511" i="5"/>
  <c r="T511" i="5"/>
  <c r="J512" i="5"/>
  <c r="K512" i="5"/>
  <c r="L512" i="5"/>
  <c r="M512" i="5"/>
  <c r="N512" i="5"/>
  <c r="O512" i="5"/>
  <c r="Q512" i="5"/>
  <c r="R512" i="5"/>
  <c r="S512" i="5"/>
  <c r="T512" i="5"/>
  <c r="J513" i="5"/>
  <c r="K513" i="5"/>
  <c r="L513" i="5"/>
  <c r="M513" i="5"/>
  <c r="N513" i="5"/>
  <c r="O513" i="5"/>
  <c r="Q513" i="5"/>
  <c r="R513" i="5"/>
  <c r="S513" i="5"/>
  <c r="T513" i="5"/>
  <c r="J514" i="5"/>
  <c r="K514" i="5"/>
  <c r="L514" i="5"/>
  <c r="M514" i="5"/>
  <c r="N514" i="5"/>
  <c r="O514" i="5"/>
  <c r="Q514" i="5"/>
  <c r="R514" i="5"/>
  <c r="S514" i="5"/>
  <c r="T514" i="5"/>
  <c r="J515" i="5"/>
  <c r="K515" i="5"/>
  <c r="L515" i="5"/>
  <c r="M515" i="5"/>
  <c r="N515" i="5"/>
  <c r="O515" i="5"/>
  <c r="Q515" i="5"/>
  <c r="R515" i="5"/>
  <c r="S515" i="5"/>
  <c r="T515" i="5"/>
  <c r="J516" i="5"/>
  <c r="K516" i="5"/>
  <c r="L516" i="5"/>
  <c r="M516" i="5"/>
  <c r="N516" i="5"/>
  <c r="O516" i="5"/>
  <c r="Q516" i="5"/>
  <c r="R516" i="5"/>
  <c r="S516" i="5"/>
  <c r="T516" i="5"/>
  <c r="J517" i="5"/>
  <c r="K517" i="5"/>
  <c r="L517" i="5"/>
  <c r="M517" i="5"/>
  <c r="N517" i="5"/>
  <c r="O517" i="5"/>
  <c r="Q517" i="5"/>
  <c r="R517" i="5"/>
  <c r="S517" i="5"/>
  <c r="T517" i="5"/>
  <c r="J518" i="5"/>
  <c r="K518" i="5"/>
  <c r="L518" i="5"/>
  <c r="M518" i="5"/>
  <c r="N518" i="5"/>
  <c r="O518" i="5"/>
  <c r="Q518" i="5"/>
  <c r="R518" i="5"/>
  <c r="S518" i="5"/>
  <c r="T518" i="5"/>
  <c r="J519" i="5"/>
  <c r="K519" i="5"/>
  <c r="L519" i="5"/>
  <c r="M519" i="5"/>
  <c r="N519" i="5"/>
  <c r="O519" i="5"/>
  <c r="Q519" i="5"/>
  <c r="R519" i="5"/>
  <c r="S519" i="5"/>
  <c r="T519" i="5"/>
  <c r="J520" i="5"/>
  <c r="K520" i="5"/>
  <c r="L520" i="5"/>
  <c r="M520" i="5"/>
  <c r="N520" i="5"/>
  <c r="O520" i="5"/>
  <c r="Q520" i="5"/>
  <c r="R520" i="5"/>
  <c r="S520" i="5"/>
  <c r="T520" i="5"/>
  <c r="J521" i="5"/>
  <c r="K521" i="5"/>
  <c r="L521" i="5"/>
  <c r="M521" i="5"/>
  <c r="N521" i="5"/>
  <c r="O521" i="5"/>
  <c r="Q521" i="5"/>
  <c r="R521" i="5"/>
  <c r="S521" i="5"/>
  <c r="T521" i="5"/>
  <c r="J522" i="5"/>
  <c r="K522" i="5"/>
  <c r="L522" i="5"/>
  <c r="M522" i="5"/>
  <c r="N522" i="5"/>
  <c r="O522" i="5"/>
  <c r="Q522" i="5"/>
  <c r="R522" i="5"/>
  <c r="S522" i="5"/>
  <c r="T522" i="5"/>
  <c r="J523" i="5"/>
  <c r="K523" i="5"/>
  <c r="L523" i="5"/>
  <c r="M523" i="5"/>
  <c r="N523" i="5"/>
  <c r="O523" i="5"/>
  <c r="Q523" i="5"/>
  <c r="R523" i="5"/>
  <c r="S523" i="5"/>
  <c r="T523" i="5"/>
  <c r="J524" i="5"/>
  <c r="K524" i="5"/>
  <c r="L524" i="5"/>
  <c r="M524" i="5"/>
  <c r="N524" i="5"/>
  <c r="O524" i="5"/>
  <c r="Q524" i="5"/>
  <c r="R524" i="5"/>
  <c r="S524" i="5"/>
  <c r="T524" i="5"/>
  <c r="J525" i="5"/>
  <c r="K525" i="5"/>
  <c r="L525" i="5"/>
  <c r="M525" i="5"/>
  <c r="N525" i="5"/>
  <c r="O525" i="5"/>
  <c r="Q525" i="5"/>
  <c r="R525" i="5"/>
  <c r="S525" i="5"/>
  <c r="T525" i="5"/>
  <c r="J526" i="5"/>
  <c r="K526" i="5"/>
  <c r="L526" i="5"/>
  <c r="M526" i="5"/>
  <c r="N526" i="5"/>
  <c r="O526" i="5"/>
  <c r="Q526" i="5"/>
  <c r="R526" i="5"/>
  <c r="S526" i="5"/>
  <c r="T526" i="5"/>
  <c r="J527" i="5"/>
  <c r="K527" i="5"/>
  <c r="L527" i="5"/>
  <c r="M527" i="5"/>
  <c r="N527" i="5"/>
  <c r="O527" i="5"/>
  <c r="Q527" i="5"/>
  <c r="R527" i="5"/>
  <c r="S527" i="5"/>
  <c r="T527" i="5"/>
  <c r="J528" i="5"/>
  <c r="K528" i="5"/>
  <c r="L528" i="5"/>
  <c r="M528" i="5"/>
  <c r="N528" i="5"/>
  <c r="O528" i="5"/>
  <c r="Q528" i="5"/>
  <c r="R528" i="5"/>
  <c r="S528" i="5"/>
  <c r="T528" i="5"/>
  <c r="J529" i="5"/>
  <c r="K529" i="5"/>
  <c r="L529" i="5"/>
  <c r="M529" i="5"/>
  <c r="N529" i="5"/>
  <c r="O529" i="5"/>
  <c r="Q529" i="5"/>
  <c r="R529" i="5"/>
  <c r="S529" i="5"/>
  <c r="T529" i="5"/>
  <c r="J530" i="5"/>
  <c r="K530" i="5"/>
  <c r="L530" i="5"/>
  <c r="M530" i="5"/>
  <c r="N530" i="5"/>
  <c r="O530" i="5"/>
  <c r="Q530" i="5"/>
  <c r="R530" i="5"/>
  <c r="S530" i="5"/>
  <c r="T530" i="5"/>
  <c r="J531" i="5"/>
  <c r="K531" i="5"/>
  <c r="L531" i="5"/>
  <c r="M531" i="5"/>
  <c r="N531" i="5"/>
  <c r="O531" i="5"/>
  <c r="Q531" i="5"/>
  <c r="R531" i="5"/>
  <c r="S531" i="5"/>
  <c r="T531" i="5"/>
  <c r="J532" i="5"/>
  <c r="K532" i="5"/>
  <c r="L532" i="5"/>
  <c r="M532" i="5"/>
  <c r="N532" i="5"/>
  <c r="O532" i="5"/>
  <c r="Q532" i="5"/>
  <c r="R532" i="5"/>
  <c r="S532" i="5"/>
  <c r="T532" i="5"/>
  <c r="J533" i="5"/>
  <c r="K533" i="5"/>
  <c r="L533" i="5"/>
  <c r="M533" i="5"/>
  <c r="N533" i="5"/>
  <c r="O533" i="5"/>
  <c r="Q533" i="5"/>
  <c r="R533" i="5"/>
  <c r="S533" i="5"/>
  <c r="T533" i="5"/>
  <c r="J534" i="5"/>
  <c r="K534" i="5"/>
  <c r="L534" i="5"/>
  <c r="M534" i="5"/>
  <c r="N534" i="5"/>
  <c r="O534" i="5"/>
  <c r="Q534" i="5"/>
  <c r="R534" i="5"/>
  <c r="S534" i="5"/>
  <c r="T534" i="5"/>
  <c r="J535" i="5"/>
  <c r="K535" i="5"/>
  <c r="L535" i="5"/>
  <c r="M535" i="5"/>
  <c r="N535" i="5"/>
  <c r="O535" i="5"/>
  <c r="Q535" i="5"/>
  <c r="R535" i="5"/>
  <c r="S535" i="5"/>
  <c r="T535" i="5"/>
  <c r="J536" i="5"/>
  <c r="K536" i="5"/>
  <c r="L536" i="5"/>
  <c r="M536" i="5"/>
  <c r="N536" i="5"/>
  <c r="O536" i="5"/>
  <c r="Q536" i="5"/>
  <c r="R536" i="5"/>
  <c r="S536" i="5"/>
  <c r="T536" i="5"/>
  <c r="J537" i="5"/>
  <c r="K537" i="5"/>
  <c r="L537" i="5"/>
  <c r="M537" i="5"/>
  <c r="N537" i="5"/>
  <c r="O537" i="5"/>
  <c r="Q537" i="5"/>
  <c r="R537" i="5"/>
  <c r="S537" i="5"/>
  <c r="T537" i="5"/>
  <c r="J538" i="5"/>
  <c r="K538" i="5"/>
  <c r="L538" i="5"/>
  <c r="M538" i="5"/>
  <c r="N538" i="5"/>
  <c r="O538" i="5"/>
  <c r="Q538" i="5"/>
  <c r="R538" i="5"/>
  <c r="S538" i="5"/>
  <c r="T538" i="5"/>
  <c r="J539" i="5"/>
  <c r="K539" i="5"/>
  <c r="L539" i="5"/>
  <c r="M539" i="5"/>
  <c r="N539" i="5"/>
  <c r="O539" i="5"/>
  <c r="Q539" i="5"/>
  <c r="R539" i="5"/>
  <c r="S539" i="5"/>
  <c r="T539" i="5"/>
  <c r="J540" i="5"/>
  <c r="K540" i="5"/>
  <c r="L540" i="5"/>
  <c r="M540" i="5"/>
  <c r="N540" i="5"/>
  <c r="O540" i="5"/>
  <c r="Q540" i="5"/>
  <c r="R540" i="5"/>
  <c r="S540" i="5"/>
  <c r="T540" i="5"/>
  <c r="J541" i="5"/>
  <c r="K541" i="5"/>
  <c r="L541" i="5"/>
  <c r="M541" i="5"/>
  <c r="N541" i="5"/>
  <c r="O541" i="5"/>
  <c r="Q541" i="5"/>
  <c r="R541" i="5"/>
  <c r="S541" i="5"/>
  <c r="T541" i="5"/>
  <c r="J542" i="5"/>
  <c r="K542" i="5"/>
  <c r="L542" i="5"/>
  <c r="M542" i="5"/>
  <c r="N542" i="5"/>
  <c r="O542" i="5"/>
  <c r="Q542" i="5"/>
  <c r="R542" i="5"/>
  <c r="S542" i="5"/>
  <c r="T542" i="5"/>
  <c r="J543" i="5"/>
  <c r="K543" i="5"/>
  <c r="L543" i="5"/>
  <c r="M543" i="5"/>
  <c r="N543" i="5"/>
  <c r="O543" i="5"/>
  <c r="Q543" i="5"/>
  <c r="R543" i="5"/>
  <c r="S543" i="5"/>
  <c r="T543" i="5"/>
  <c r="J544" i="5"/>
  <c r="K544" i="5"/>
  <c r="L544" i="5"/>
  <c r="M544" i="5"/>
  <c r="N544" i="5"/>
  <c r="O544" i="5"/>
  <c r="Q544" i="5"/>
  <c r="R544" i="5"/>
  <c r="S544" i="5"/>
  <c r="T544" i="5"/>
  <c r="J545" i="5"/>
  <c r="K545" i="5"/>
  <c r="L545" i="5"/>
  <c r="M545" i="5"/>
  <c r="N545" i="5"/>
  <c r="O545" i="5"/>
  <c r="Q545" i="5"/>
  <c r="R545" i="5"/>
  <c r="S545" i="5"/>
  <c r="T545" i="5"/>
  <c r="J546" i="5"/>
  <c r="K546" i="5"/>
  <c r="L546" i="5"/>
  <c r="M546" i="5"/>
  <c r="N546" i="5"/>
  <c r="O546" i="5"/>
  <c r="Q546" i="5"/>
  <c r="R546" i="5"/>
  <c r="S546" i="5"/>
  <c r="T546" i="5"/>
  <c r="J547" i="5"/>
  <c r="K547" i="5"/>
  <c r="L547" i="5"/>
  <c r="M547" i="5"/>
  <c r="N547" i="5"/>
  <c r="O547" i="5"/>
  <c r="Q547" i="5"/>
  <c r="R547" i="5"/>
  <c r="S547" i="5"/>
  <c r="T547" i="5"/>
  <c r="J548" i="5"/>
  <c r="K548" i="5"/>
  <c r="L548" i="5"/>
  <c r="M548" i="5"/>
  <c r="N548" i="5"/>
  <c r="O548" i="5"/>
  <c r="Q548" i="5"/>
  <c r="R548" i="5"/>
  <c r="S548" i="5"/>
  <c r="T548" i="5"/>
  <c r="J549" i="5"/>
  <c r="K549" i="5"/>
  <c r="L549" i="5"/>
  <c r="M549" i="5"/>
  <c r="N549" i="5"/>
  <c r="O549" i="5"/>
  <c r="Q549" i="5"/>
  <c r="R549" i="5"/>
  <c r="S549" i="5"/>
  <c r="T549" i="5"/>
  <c r="J550" i="5"/>
  <c r="K550" i="5"/>
  <c r="L550" i="5"/>
  <c r="M550" i="5"/>
  <c r="N550" i="5"/>
  <c r="O550" i="5"/>
  <c r="Q550" i="5"/>
  <c r="R550" i="5"/>
  <c r="S550" i="5"/>
  <c r="T550" i="5"/>
  <c r="J551" i="5"/>
  <c r="K551" i="5"/>
  <c r="L551" i="5"/>
  <c r="M551" i="5"/>
  <c r="N551" i="5"/>
  <c r="O551" i="5"/>
  <c r="Q551" i="5"/>
  <c r="R551" i="5"/>
  <c r="S551" i="5"/>
  <c r="T551" i="5"/>
  <c r="J552" i="5"/>
  <c r="K552" i="5"/>
  <c r="L552" i="5"/>
  <c r="M552" i="5"/>
  <c r="N552" i="5"/>
  <c r="O552" i="5"/>
  <c r="Q552" i="5"/>
  <c r="R552" i="5"/>
  <c r="S552" i="5"/>
  <c r="T552" i="5"/>
  <c r="J553" i="5"/>
  <c r="K553" i="5"/>
  <c r="L553" i="5"/>
  <c r="M553" i="5"/>
  <c r="N553" i="5"/>
  <c r="O553" i="5"/>
  <c r="Q553" i="5"/>
  <c r="R553" i="5"/>
  <c r="S553" i="5"/>
  <c r="T553" i="5"/>
  <c r="J554" i="5"/>
  <c r="K554" i="5"/>
  <c r="L554" i="5"/>
  <c r="M554" i="5"/>
  <c r="N554" i="5"/>
  <c r="O554" i="5"/>
  <c r="Q554" i="5"/>
  <c r="R554" i="5"/>
  <c r="S554" i="5"/>
  <c r="T554" i="5"/>
  <c r="J555" i="5"/>
  <c r="K555" i="5"/>
  <c r="L555" i="5"/>
  <c r="M555" i="5"/>
  <c r="N555" i="5"/>
  <c r="O555" i="5"/>
  <c r="Q555" i="5"/>
  <c r="R555" i="5"/>
  <c r="S555" i="5"/>
  <c r="T555" i="5"/>
  <c r="J556" i="5"/>
  <c r="K556" i="5"/>
  <c r="L556" i="5"/>
  <c r="M556" i="5"/>
  <c r="N556" i="5"/>
  <c r="O556" i="5"/>
  <c r="Q556" i="5"/>
  <c r="R556" i="5"/>
  <c r="S556" i="5"/>
  <c r="T556" i="5"/>
  <c r="J557" i="5"/>
  <c r="K557" i="5"/>
  <c r="L557" i="5"/>
  <c r="M557" i="5"/>
  <c r="N557" i="5"/>
  <c r="O557" i="5"/>
  <c r="Q557" i="5"/>
  <c r="R557" i="5"/>
  <c r="S557" i="5"/>
  <c r="T557" i="5"/>
  <c r="J558" i="5"/>
  <c r="K558" i="5"/>
  <c r="L558" i="5"/>
  <c r="M558" i="5"/>
  <c r="N558" i="5"/>
  <c r="O558" i="5"/>
  <c r="Q558" i="5"/>
  <c r="R558" i="5"/>
  <c r="S558" i="5"/>
  <c r="T558" i="5"/>
  <c r="J559" i="5"/>
  <c r="K559" i="5"/>
  <c r="L559" i="5"/>
  <c r="M559" i="5"/>
  <c r="N559" i="5"/>
  <c r="O559" i="5"/>
  <c r="Q559" i="5"/>
  <c r="R559" i="5"/>
  <c r="S559" i="5"/>
  <c r="T559" i="5"/>
  <c r="J560" i="5"/>
  <c r="K560" i="5"/>
  <c r="L560" i="5"/>
  <c r="M560" i="5"/>
  <c r="N560" i="5"/>
  <c r="O560" i="5"/>
  <c r="Q560" i="5"/>
  <c r="R560" i="5"/>
  <c r="S560" i="5"/>
  <c r="T560" i="5"/>
  <c r="J561" i="5"/>
  <c r="K561" i="5"/>
  <c r="L561" i="5"/>
  <c r="M561" i="5"/>
  <c r="N561" i="5"/>
  <c r="O561" i="5"/>
  <c r="Q561" i="5"/>
  <c r="R561" i="5"/>
  <c r="S561" i="5"/>
  <c r="T561" i="5"/>
  <c r="J562" i="5"/>
  <c r="K562" i="5"/>
  <c r="L562" i="5"/>
  <c r="M562" i="5"/>
  <c r="N562" i="5"/>
  <c r="O562" i="5"/>
  <c r="Q562" i="5"/>
  <c r="R562" i="5"/>
  <c r="S562" i="5"/>
  <c r="T562" i="5"/>
  <c r="J563" i="5"/>
  <c r="K563" i="5"/>
  <c r="L563" i="5"/>
  <c r="M563" i="5"/>
  <c r="N563" i="5"/>
  <c r="O563" i="5"/>
  <c r="Q563" i="5"/>
  <c r="R563" i="5"/>
  <c r="S563" i="5"/>
  <c r="T563" i="5"/>
  <c r="J564" i="5"/>
  <c r="K564" i="5"/>
  <c r="L564" i="5"/>
  <c r="M564" i="5"/>
  <c r="N564" i="5"/>
  <c r="O564" i="5"/>
  <c r="Q564" i="5"/>
  <c r="R564" i="5"/>
  <c r="S564" i="5"/>
  <c r="T564" i="5"/>
  <c r="J565" i="5"/>
  <c r="K565" i="5"/>
  <c r="L565" i="5"/>
  <c r="M565" i="5"/>
  <c r="N565" i="5"/>
  <c r="O565" i="5"/>
  <c r="Q565" i="5"/>
  <c r="R565" i="5"/>
  <c r="S565" i="5"/>
  <c r="T565" i="5"/>
  <c r="J566" i="5"/>
  <c r="K566" i="5"/>
  <c r="L566" i="5"/>
  <c r="M566" i="5"/>
  <c r="N566" i="5"/>
  <c r="O566" i="5"/>
  <c r="Q566" i="5"/>
  <c r="R566" i="5"/>
  <c r="S566" i="5"/>
  <c r="T566" i="5"/>
  <c r="J567" i="5"/>
  <c r="K567" i="5"/>
  <c r="L567" i="5"/>
  <c r="M567" i="5"/>
  <c r="N567" i="5"/>
  <c r="O567" i="5"/>
  <c r="Q567" i="5"/>
  <c r="R567" i="5"/>
  <c r="S567" i="5"/>
  <c r="T567" i="5"/>
  <c r="J568" i="5"/>
  <c r="K568" i="5"/>
  <c r="L568" i="5"/>
  <c r="M568" i="5"/>
  <c r="N568" i="5"/>
  <c r="O568" i="5"/>
  <c r="Q568" i="5"/>
  <c r="R568" i="5"/>
  <c r="S568" i="5"/>
  <c r="T568" i="5"/>
  <c r="J569" i="5"/>
  <c r="K569" i="5"/>
  <c r="L569" i="5"/>
  <c r="M569" i="5"/>
  <c r="N569" i="5"/>
  <c r="O569" i="5"/>
  <c r="Q569" i="5"/>
  <c r="R569" i="5"/>
  <c r="S569" i="5"/>
  <c r="T569" i="5"/>
  <c r="J570" i="5"/>
  <c r="K570" i="5"/>
  <c r="L570" i="5"/>
  <c r="M570" i="5"/>
  <c r="N570" i="5"/>
  <c r="O570" i="5"/>
  <c r="Q570" i="5"/>
  <c r="R570" i="5"/>
  <c r="S570" i="5"/>
  <c r="T570" i="5"/>
  <c r="J571" i="5"/>
  <c r="K571" i="5"/>
  <c r="L571" i="5"/>
  <c r="M571" i="5"/>
  <c r="N571" i="5"/>
  <c r="O571" i="5"/>
  <c r="Q571" i="5"/>
  <c r="R571" i="5"/>
  <c r="S571" i="5"/>
  <c r="T571" i="5"/>
  <c r="J572" i="5"/>
  <c r="K572" i="5"/>
  <c r="L572" i="5"/>
  <c r="M572" i="5"/>
  <c r="N572" i="5"/>
  <c r="O572" i="5"/>
  <c r="Q572" i="5"/>
  <c r="R572" i="5"/>
  <c r="S572" i="5"/>
  <c r="T572" i="5"/>
  <c r="J573" i="5"/>
  <c r="K573" i="5"/>
  <c r="L573" i="5"/>
  <c r="M573" i="5"/>
  <c r="N573" i="5"/>
  <c r="O573" i="5"/>
  <c r="Q573" i="5"/>
  <c r="R573" i="5"/>
  <c r="S573" i="5"/>
  <c r="T573" i="5"/>
  <c r="J574" i="5"/>
  <c r="K574" i="5"/>
  <c r="L574" i="5"/>
  <c r="M574" i="5"/>
  <c r="N574" i="5"/>
  <c r="O574" i="5"/>
  <c r="Q574" i="5"/>
  <c r="R574" i="5"/>
  <c r="S574" i="5"/>
  <c r="T574" i="5"/>
  <c r="J575" i="5"/>
  <c r="K575" i="5"/>
  <c r="L575" i="5"/>
  <c r="M575" i="5"/>
  <c r="N575" i="5"/>
  <c r="O575" i="5"/>
  <c r="Q575" i="5"/>
  <c r="R575" i="5"/>
  <c r="S575" i="5"/>
  <c r="T575" i="5"/>
  <c r="J576" i="5"/>
  <c r="K576" i="5"/>
  <c r="L576" i="5"/>
  <c r="M576" i="5"/>
  <c r="N576" i="5"/>
  <c r="O576" i="5"/>
  <c r="Q576" i="5"/>
  <c r="R576" i="5"/>
  <c r="S576" i="5"/>
  <c r="T576" i="5"/>
  <c r="J577" i="5"/>
  <c r="K577" i="5"/>
  <c r="L577" i="5"/>
  <c r="M577" i="5"/>
  <c r="N577" i="5"/>
  <c r="O577" i="5"/>
  <c r="Q577" i="5"/>
  <c r="R577" i="5"/>
  <c r="S577" i="5"/>
  <c r="T577" i="5"/>
  <c r="J578" i="5"/>
  <c r="K578" i="5"/>
  <c r="L578" i="5"/>
  <c r="M578" i="5"/>
  <c r="N578" i="5"/>
  <c r="O578" i="5"/>
  <c r="Q578" i="5"/>
  <c r="R578" i="5"/>
  <c r="S578" i="5"/>
  <c r="T578" i="5"/>
  <c r="J579" i="5"/>
  <c r="K579" i="5"/>
  <c r="L579" i="5"/>
  <c r="M579" i="5"/>
  <c r="N579" i="5"/>
  <c r="O579" i="5"/>
  <c r="Q579" i="5"/>
  <c r="R579" i="5"/>
  <c r="S579" i="5"/>
  <c r="T579" i="5"/>
  <c r="J580" i="5"/>
  <c r="K580" i="5"/>
  <c r="L580" i="5"/>
  <c r="M580" i="5"/>
  <c r="N580" i="5"/>
  <c r="O580" i="5"/>
  <c r="Q580" i="5"/>
  <c r="R580" i="5"/>
  <c r="S580" i="5"/>
  <c r="T580" i="5"/>
  <c r="J581" i="5"/>
  <c r="K581" i="5"/>
  <c r="L581" i="5"/>
  <c r="M581" i="5"/>
  <c r="N581" i="5"/>
  <c r="O581" i="5"/>
  <c r="Q581" i="5"/>
  <c r="R581" i="5"/>
  <c r="S581" i="5"/>
  <c r="T581" i="5"/>
  <c r="J582" i="5"/>
  <c r="K582" i="5"/>
  <c r="L582" i="5"/>
  <c r="M582" i="5"/>
  <c r="N582" i="5"/>
  <c r="O582" i="5"/>
  <c r="Q582" i="5"/>
  <c r="R582" i="5"/>
  <c r="S582" i="5"/>
  <c r="T582" i="5"/>
  <c r="J583" i="5"/>
  <c r="K583" i="5"/>
  <c r="L583" i="5"/>
  <c r="M583" i="5"/>
  <c r="N583" i="5"/>
  <c r="O583" i="5"/>
  <c r="Q583" i="5"/>
  <c r="R583" i="5"/>
  <c r="S583" i="5"/>
  <c r="T583" i="5"/>
  <c r="J584" i="5"/>
  <c r="K584" i="5"/>
  <c r="L584" i="5"/>
  <c r="M584" i="5"/>
  <c r="N584" i="5"/>
  <c r="O584" i="5"/>
  <c r="Q584" i="5"/>
  <c r="R584" i="5"/>
  <c r="S584" i="5"/>
  <c r="T584" i="5"/>
  <c r="J585" i="5"/>
  <c r="K585" i="5"/>
  <c r="L585" i="5"/>
  <c r="M585" i="5"/>
  <c r="N585" i="5"/>
  <c r="O585" i="5"/>
  <c r="Q585" i="5"/>
  <c r="R585" i="5"/>
  <c r="S585" i="5"/>
  <c r="T585" i="5"/>
  <c r="J586" i="5"/>
  <c r="K586" i="5"/>
  <c r="L586" i="5"/>
  <c r="M586" i="5"/>
  <c r="N586" i="5"/>
  <c r="O586" i="5"/>
  <c r="Q586" i="5"/>
  <c r="R586" i="5"/>
  <c r="S586" i="5"/>
  <c r="T586" i="5"/>
  <c r="J587" i="5"/>
  <c r="K587" i="5"/>
  <c r="L587" i="5"/>
  <c r="M587" i="5"/>
  <c r="N587" i="5"/>
  <c r="O587" i="5"/>
  <c r="Q587" i="5"/>
  <c r="R587" i="5"/>
  <c r="S587" i="5"/>
  <c r="T587" i="5"/>
  <c r="J588" i="5"/>
  <c r="K588" i="5"/>
  <c r="L588" i="5"/>
  <c r="M588" i="5"/>
  <c r="N588" i="5"/>
  <c r="O588" i="5"/>
  <c r="Q588" i="5"/>
  <c r="R588" i="5"/>
  <c r="S588" i="5"/>
  <c r="T588" i="5"/>
  <c r="J589" i="5"/>
  <c r="K589" i="5"/>
  <c r="L589" i="5"/>
  <c r="M589" i="5"/>
  <c r="N589" i="5"/>
  <c r="O589" i="5"/>
  <c r="Q589" i="5"/>
  <c r="R589" i="5"/>
  <c r="S589" i="5"/>
  <c r="T589" i="5"/>
  <c r="J590" i="5"/>
  <c r="K590" i="5"/>
  <c r="L590" i="5"/>
  <c r="M590" i="5"/>
  <c r="N590" i="5"/>
  <c r="O590" i="5"/>
  <c r="Q590" i="5"/>
  <c r="R590" i="5"/>
  <c r="S590" i="5"/>
  <c r="T590" i="5"/>
  <c r="J591" i="5"/>
  <c r="K591" i="5"/>
  <c r="L591" i="5"/>
  <c r="M591" i="5"/>
  <c r="N591" i="5"/>
  <c r="O591" i="5"/>
  <c r="Q591" i="5"/>
  <c r="R591" i="5"/>
  <c r="S591" i="5"/>
  <c r="T591" i="5"/>
  <c r="J592" i="5"/>
  <c r="K592" i="5"/>
  <c r="L592" i="5"/>
  <c r="M592" i="5"/>
  <c r="N592" i="5"/>
  <c r="O592" i="5"/>
  <c r="Q592" i="5"/>
  <c r="R592" i="5"/>
  <c r="S592" i="5"/>
  <c r="T592" i="5"/>
  <c r="J593" i="5"/>
  <c r="K593" i="5"/>
  <c r="L593" i="5"/>
  <c r="M593" i="5"/>
  <c r="N593" i="5"/>
  <c r="O593" i="5"/>
  <c r="Q593" i="5"/>
  <c r="R593" i="5"/>
  <c r="S593" i="5"/>
  <c r="T593" i="5"/>
  <c r="J594" i="5"/>
  <c r="K594" i="5"/>
  <c r="L594" i="5"/>
  <c r="M594" i="5"/>
  <c r="N594" i="5"/>
  <c r="O594" i="5"/>
  <c r="Q594" i="5"/>
  <c r="R594" i="5"/>
  <c r="S594" i="5"/>
  <c r="T594" i="5"/>
  <c r="J595" i="5"/>
  <c r="K595" i="5"/>
  <c r="L595" i="5"/>
  <c r="M595" i="5"/>
  <c r="N595" i="5"/>
  <c r="O595" i="5"/>
  <c r="Q595" i="5"/>
  <c r="R595" i="5"/>
  <c r="S595" i="5"/>
  <c r="T595" i="5"/>
  <c r="J596" i="5"/>
  <c r="K596" i="5"/>
  <c r="L596" i="5"/>
  <c r="M596" i="5"/>
  <c r="N596" i="5"/>
  <c r="O596" i="5"/>
  <c r="Q596" i="5"/>
  <c r="R596" i="5"/>
  <c r="S596" i="5"/>
  <c r="T596" i="5"/>
  <c r="J597" i="5"/>
  <c r="K597" i="5"/>
  <c r="L597" i="5"/>
  <c r="M597" i="5"/>
  <c r="N597" i="5"/>
  <c r="O597" i="5"/>
  <c r="Q597" i="5"/>
  <c r="R597" i="5"/>
  <c r="S597" i="5"/>
  <c r="T597" i="5"/>
  <c r="J598" i="5"/>
  <c r="K598" i="5"/>
  <c r="L598" i="5"/>
  <c r="M598" i="5"/>
  <c r="N598" i="5"/>
  <c r="O598" i="5"/>
  <c r="Q598" i="5"/>
  <c r="R598" i="5"/>
  <c r="S598" i="5"/>
  <c r="T598" i="5"/>
  <c r="J599" i="5"/>
  <c r="K599" i="5"/>
  <c r="L599" i="5"/>
  <c r="M599" i="5"/>
  <c r="N599" i="5"/>
  <c r="O599" i="5"/>
  <c r="Q599" i="5"/>
  <c r="R599" i="5"/>
  <c r="S599" i="5"/>
  <c r="T599" i="5"/>
  <c r="J600" i="5"/>
  <c r="K600" i="5"/>
  <c r="L600" i="5"/>
  <c r="M600" i="5"/>
  <c r="N600" i="5"/>
  <c r="O600" i="5"/>
  <c r="Q600" i="5"/>
  <c r="R600" i="5"/>
  <c r="S600" i="5"/>
  <c r="T600" i="5"/>
  <c r="J601" i="5"/>
  <c r="K601" i="5"/>
  <c r="L601" i="5"/>
  <c r="M601" i="5"/>
  <c r="N601" i="5"/>
  <c r="O601" i="5"/>
  <c r="Q601" i="5"/>
  <c r="R601" i="5"/>
  <c r="S601" i="5"/>
  <c r="T601" i="5"/>
  <c r="J602" i="5"/>
  <c r="K602" i="5"/>
  <c r="L602" i="5"/>
  <c r="M602" i="5"/>
  <c r="N602" i="5"/>
  <c r="O602" i="5"/>
  <c r="Q602" i="5"/>
  <c r="R602" i="5"/>
  <c r="S602" i="5"/>
  <c r="T602" i="5"/>
  <c r="J603" i="5"/>
  <c r="K603" i="5"/>
  <c r="L603" i="5"/>
  <c r="M603" i="5"/>
  <c r="N603" i="5"/>
  <c r="O603" i="5"/>
  <c r="Q603" i="5"/>
  <c r="R603" i="5"/>
  <c r="S603" i="5"/>
  <c r="T603" i="5"/>
  <c r="J604" i="5"/>
  <c r="K604" i="5"/>
  <c r="L604" i="5"/>
  <c r="M604" i="5"/>
  <c r="N604" i="5"/>
  <c r="O604" i="5"/>
  <c r="Q604" i="5"/>
  <c r="R604" i="5"/>
  <c r="S604" i="5"/>
  <c r="T604" i="5"/>
  <c r="J605" i="5"/>
  <c r="K605" i="5"/>
  <c r="L605" i="5"/>
  <c r="M605" i="5"/>
  <c r="N605" i="5"/>
  <c r="O605" i="5"/>
  <c r="Q605" i="5"/>
  <c r="R605" i="5"/>
  <c r="S605" i="5"/>
  <c r="T605" i="5"/>
  <c r="J606" i="5"/>
  <c r="K606" i="5"/>
  <c r="L606" i="5"/>
  <c r="M606" i="5"/>
  <c r="N606" i="5"/>
  <c r="O606" i="5"/>
  <c r="Q606" i="5"/>
  <c r="R606" i="5"/>
  <c r="S606" i="5"/>
  <c r="T606" i="5"/>
  <c r="J607" i="5"/>
  <c r="K607" i="5"/>
  <c r="L607" i="5"/>
  <c r="M607" i="5"/>
  <c r="N607" i="5"/>
  <c r="O607" i="5"/>
  <c r="Q607" i="5"/>
  <c r="R607" i="5"/>
  <c r="S607" i="5"/>
  <c r="T607" i="5"/>
  <c r="J608" i="5"/>
  <c r="K608" i="5"/>
  <c r="L608" i="5"/>
  <c r="M608" i="5"/>
  <c r="N608" i="5"/>
  <c r="O608" i="5"/>
  <c r="Q608" i="5"/>
  <c r="R608" i="5"/>
  <c r="S608" i="5"/>
  <c r="T608" i="5"/>
  <c r="J609" i="5"/>
  <c r="K609" i="5"/>
  <c r="L609" i="5"/>
  <c r="M609" i="5"/>
  <c r="N609" i="5"/>
  <c r="O609" i="5"/>
  <c r="Q609" i="5"/>
  <c r="R609" i="5"/>
  <c r="S609" i="5"/>
  <c r="T609" i="5"/>
  <c r="J610" i="5"/>
  <c r="K610" i="5"/>
  <c r="L610" i="5"/>
  <c r="M610" i="5"/>
  <c r="N610" i="5"/>
  <c r="O610" i="5"/>
  <c r="Q610" i="5"/>
  <c r="R610" i="5"/>
  <c r="S610" i="5"/>
  <c r="T610" i="5"/>
  <c r="J611" i="5"/>
  <c r="K611" i="5"/>
  <c r="L611" i="5"/>
  <c r="M611" i="5"/>
  <c r="N611" i="5"/>
  <c r="O611" i="5"/>
  <c r="Q611" i="5"/>
  <c r="R611" i="5"/>
  <c r="S611" i="5"/>
  <c r="T611" i="5"/>
  <c r="J612" i="5"/>
  <c r="K612" i="5"/>
  <c r="L612" i="5"/>
  <c r="M612" i="5"/>
  <c r="N612" i="5"/>
  <c r="O612" i="5"/>
  <c r="Q612" i="5"/>
  <c r="R612" i="5"/>
  <c r="S612" i="5"/>
  <c r="T612" i="5"/>
  <c r="J613" i="5"/>
  <c r="K613" i="5"/>
  <c r="L613" i="5"/>
  <c r="M613" i="5"/>
  <c r="N613" i="5"/>
  <c r="O613" i="5"/>
  <c r="Q613" i="5"/>
  <c r="R613" i="5"/>
  <c r="S613" i="5"/>
  <c r="T613" i="5"/>
  <c r="J614" i="5"/>
  <c r="K614" i="5"/>
  <c r="L614" i="5"/>
  <c r="M614" i="5"/>
  <c r="N614" i="5"/>
  <c r="O614" i="5"/>
  <c r="Q614" i="5"/>
  <c r="R614" i="5"/>
  <c r="S614" i="5"/>
  <c r="T614" i="5"/>
  <c r="J615" i="5"/>
  <c r="K615" i="5"/>
  <c r="L615" i="5"/>
  <c r="M615" i="5"/>
  <c r="N615" i="5"/>
  <c r="O615" i="5"/>
  <c r="Q615" i="5"/>
  <c r="R615" i="5"/>
  <c r="S615" i="5"/>
  <c r="T615" i="5"/>
  <c r="J616" i="5"/>
  <c r="K616" i="5"/>
  <c r="L616" i="5"/>
  <c r="M616" i="5"/>
  <c r="N616" i="5"/>
  <c r="O616" i="5"/>
  <c r="Q616" i="5"/>
  <c r="R616" i="5"/>
  <c r="S616" i="5"/>
  <c r="T616" i="5"/>
  <c r="J617" i="5"/>
  <c r="K617" i="5"/>
  <c r="L617" i="5"/>
  <c r="M617" i="5"/>
  <c r="N617" i="5"/>
  <c r="O617" i="5"/>
  <c r="Q617" i="5"/>
  <c r="R617" i="5"/>
  <c r="S617" i="5"/>
  <c r="T617" i="5"/>
  <c r="J618" i="5"/>
  <c r="K618" i="5"/>
  <c r="L618" i="5"/>
  <c r="M618" i="5"/>
  <c r="N618" i="5"/>
  <c r="O618" i="5"/>
  <c r="Q618" i="5"/>
  <c r="R618" i="5"/>
  <c r="S618" i="5"/>
  <c r="T618" i="5"/>
  <c r="J619" i="5"/>
  <c r="K619" i="5"/>
  <c r="L619" i="5"/>
  <c r="M619" i="5"/>
  <c r="N619" i="5"/>
  <c r="O619" i="5"/>
  <c r="Q619" i="5"/>
  <c r="R619" i="5"/>
  <c r="S619" i="5"/>
  <c r="T619" i="5"/>
  <c r="J620" i="5"/>
  <c r="K620" i="5"/>
  <c r="L620" i="5"/>
  <c r="M620" i="5"/>
  <c r="N620" i="5"/>
  <c r="O620" i="5"/>
  <c r="Q620" i="5"/>
  <c r="R620" i="5"/>
  <c r="S620" i="5"/>
  <c r="T620" i="5"/>
  <c r="J621" i="5"/>
  <c r="K621" i="5"/>
  <c r="L621" i="5"/>
  <c r="M621" i="5"/>
  <c r="N621" i="5"/>
  <c r="O621" i="5"/>
  <c r="Q621" i="5"/>
  <c r="R621" i="5"/>
  <c r="S621" i="5"/>
  <c r="T621" i="5"/>
  <c r="J622" i="5"/>
  <c r="K622" i="5"/>
  <c r="L622" i="5"/>
  <c r="M622" i="5"/>
  <c r="N622" i="5"/>
  <c r="O622" i="5"/>
  <c r="Q622" i="5"/>
  <c r="R622" i="5"/>
  <c r="S622" i="5"/>
  <c r="T622" i="5"/>
  <c r="J623" i="5"/>
  <c r="K623" i="5"/>
  <c r="L623" i="5"/>
  <c r="M623" i="5"/>
  <c r="N623" i="5"/>
  <c r="O623" i="5"/>
  <c r="Q623" i="5"/>
  <c r="R623" i="5"/>
  <c r="S623" i="5"/>
  <c r="T623" i="5"/>
  <c r="J624" i="5"/>
  <c r="K624" i="5"/>
  <c r="L624" i="5"/>
  <c r="M624" i="5"/>
  <c r="N624" i="5"/>
  <c r="O624" i="5"/>
  <c r="Q624" i="5"/>
  <c r="R624" i="5"/>
  <c r="S624" i="5"/>
  <c r="T624" i="5"/>
  <c r="J625" i="5"/>
  <c r="K625" i="5"/>
  <c r="L625" i="5"/>
  <c r="M625" i="5"/>
  <c r="N625" i="5"/>
  <c r="O625" i="5"/>
  <c r="Q625" i="5"/>
  <c r="R625" i="5"/>
  <c r="S625" i="5"/>
  <c r="T625" i="5"/>
  <c r="J626" i="5"/>
  <c r="K626" i="5"/>
  <c r="L626" i="5"/>
  <c r="M626" i="5"/>
  <c r="N626" i="5"/>
  <c r="O626" i="5"/>
  <c r="Q626" i="5"/>
  <c r="R626" i="5"/>
  <c r="S626" i="5"/>
  <c r="T626" i="5"/>
  <c r="J627" i="5"/>
  <c r="K627" i="5"/>
  <c r="L627" i="5"/>
  <c r="M627" i="5"/>
  <c r="N627" i="5"/>
  <c r="O627" i="5"/>
  <c r="Q627" i="5"/>
  <c r="R627" i="5"/>
  <c r="S627" i="5"/>
  <c r="T627" i="5"/>
  <c r="J628" i="5"/>
  <c r="K628" i="5"/>
  <c r="L628" i="5"/>
  <c r="M628" i="5"/>
  <c r="N628" i="5"/>
  <c r="O628" i="5"/>
  <c r="Q628" i="5"/>
  <c r="R628" i="5"/>
  <c r="S628" i="5"/>
  <c r="T628" i="5"/>
  <c r="J629" i="5"/>
  <c r="K629" i="5"/>
  <c r="L629" i="5"/>
  <c r="M629" i="5"/>
  <c r="N629" i="5"/>
  <c r="O629" i="5"/>
  <c r="Q629" i="5"/>
  <c r="R629" i="5"/>
  <c r="S629" i="5"/>
  <c r="T629" i="5"/>
  <c r="J630" i="5"/>
  <c r="K630" i="5"/>
  <c r="L630" i="5"/>
  <c r="M630" i="5"/>
  <c r="N630" i="5"/>
  <c r="O630" i="5"/>
  <c r="Q630" i="5"/>
  <c r="R630" i="5"/>
  <c r="S630" i="5"/>
  <c r="T630" i="5"/>
  <c r="J631" i="5"/>
  <c r="K631" i="5"/>
  <c r="L631" i="5"/>
  <c r="M631" i="5"/>
  <c r="N631" i="5"/>
  <c r="O631" i="5"/>
  <c r="Q631" i="5"/>
  <c r="R631" i="5"/>
  <c r="S631" i="5"/>
  <c r="T631" i="5"/>
  <c r="J632" i="5"/>
  <c r="K632" i="5"/>
  <c r="L632" i="5"/>
  <c r="M632" i="5"/>
  <c r="N632" i="5"/>
  <c r="O632" i="5"/>
  <c r="Q632" i="5"/>
  <c r="R632" i="5"/>
  <c r="S632" i="5"/>
  <c r="T632" i="5"/>
  <c r="J633" i="5"/>
  <c r="K633" i="5"/>
  <c r="L633" i="5"/>
  <c r="M633" i="5"/>
  <c r="N633" i="5"/>
  <c r="O633" i="5"/>
  <c r="Q633" i="5"/>
  <c r="R633" i="5"/>
  <c r="S633" i="5"/>
  <c r="T633" i="5"/>
  <c r="J634" i="5"/>
  <c r="K634" i="5"/>
  <c r="L634" i="5"/>
  <c r="M634" i="5"/>
  <c r="N634" i="5"/>
  <c r="O634" i="5"/>
  <c r="Q634" i="5"/>
  <c r="R634" i="5"/>
  <c r="S634" i="5"/>
  <c r="T634" i="5"/>
  <c r="J635" i="5"/>
  <c r="K635" i="5"/>
  <c r="L635" i="5"/>
  <c r="M635" i="5"/>
  <c r="N635" i="5"/>
  <c r="O635" i="5"/>
  <c r="Q635" i="5"/>
  <c r="R635" i="5"/>
  <c r="S635" i="5"/>
  <c r="T635" i="5"/>
  <c r="J636" i="5"/>
  <c r="K636" i="5"/>
  <c r="L636" i="5"/>
  <c r="M636" i="5"/>
  <c r="N636" i="5"/>
  <c r="O636" i="5"/>
  <c r="Q636" i="5"/>
  <c r="R636" i="5"/>
  <c r="S636" i="5"/>
  <c r="T636" i="5"/>
  <c r="J637" i="5"/>
  <c r="K637" i="5"/>
  <c r="L637" i="5"/>
  <c r="M637" i="5"/>
  <c r="N637" i="5"/>
  <c r="O637" i="5"/>
  <c r="Q637" i="5"/>
  <c r="R637" i="5"/>
  <c r="S637" i="5"/>
  <c r="T637" i="5"/>
  <c r="J638" i="5"/>
  <c r="K638" i="5"/>
  <c r="L638" i="5"/>
  <c r="M638" i="5"/>
  <c r="N638" i="5"/>
  <c r="O638" i="5"/>
  <c r="Q638" i="5"/>
  <c r="R638" i="5"/>
  <c r="S638" i="5"/>
  <c r="T638" i="5"/>
  <c r="J639" i="5"/>
  <c r="K639" i="5"/>
  <c r="L639" i="5"/>
  <c r="M639" i="5"/>
  <c r="N639" i="5"/>
  <c r="O639" i="5"/>
  <c r="Q639" i="5"/>
  <c r="R639" i="5"/>
  <c r="S639" i="5"/>
  <c r="T639" i="5"/>
  <c r="J640" i="5"/>
  <c r="K640" i="5"/>
  <c r="L640" i="5"/>
  <c r="M640" i="5"/>
  <c r="N640" i="5"/>
  <c r="O640" i="5"/>
  <c r="Q640" i="5"/>
  <c r="R640" i="5"/>
  <c r="S640" i="5"/>
  <c r="T640" i="5"/>
  <c r="J641" i="5"/>
  <c r="K641" i="5"/>
  <c r="L641" i="5"/>
  <c r="M641" i="5"/>
  <c r="N641" i="5"/>
  <c r="O641" i="5"/>
  <c r="Q641" i="5"/>
  <c r="R641" i="5"/>
  <c r="S641" i="5"/>
  <c r="T641" i="5"/>
  <c r="J642" i="5"/>
  <c r="K642" i="5"/>
  <c r="L642" i="5"/>
  <c r="M642" i="5"/>
  <c r="N642" i="5"/>
  <c r="O642" i="5"/>
  <c r="Q642" i="5"/>
  <c r="R642" i="5"/>
  <c r="S642" i="5"/>
  <c r="T642" i="5"/>
  <c r="J643" i="5"/>
  <c r="K643" i="5"/>
  <c r="L643" i="5"/>
  <c r="M643" i="5"/>
  <c r="N643" i="5"/>
  <c r="O643" i="5"/>
  <c r="Q643" i="5"/>
  <c r="R643" i="5"/>
  <c r="S643" i="5"/>
  <c r="T643" i="5"/>
  <c r="J644" i="5"/>
  <c r="K644" i="5"/>
  <c r="L644" i="5"/>
  <c r="M644" i="5"/>
  <c r="N644" i="5"/>
  <c r="O644" i="5"/>
  <c r="Q644" i="5"/>
  <c r="R644" i="5"/>
  <c r="S644" i="5"/>
  <c r="T644" i="5"/>
  <c r="J645" i="5"/>
  <c r="K645" i="5"/>
  <c r="L645" i="5"/>
  <c r="M645" i="5"/>
  <c r="N645" i="5"/>
  <c r="O645" i="5"/>
  <c r="Q645" i="5"/>
  <c r="R645" i="5"/>
  <c r="S645" i="5"/>
  <c r="T645" i="5"/>
  <c r="J646" i="5"/>
  <c r="K646" i="5"/>
  <c r="L646" i="5"/>
  <c r="M646" i="5"/>
  <c r="N646" i="5"/>
  <c r="O646" i="5"/>
  <c r="Q646" i="5"/>
  <c r="R646" i="5"/>
  <c r="S646" i="5"/>
  <c r="T646" i="5"/>
  <c r="J647" i="5"/>
  <c r="K647" i="5"/>
  <c r="L647" i="5"/>
  <c r="M647" i="5"/>
  <c r="N647" i="5"/>
  <c r="O647" i="5"/>
  <c r="Q647" i="5"/>
  <c r="R647" i="5"/>
  <c r="S647" i="5"/>
  <c r="T647" i="5"/>
  <c r="J648" i="5"/>
  <c r="K648" i="5"/>
  <c r="L648" i="5"/>
  <c r="M648" i="5"/>
  <c r="N648" i="5"/>
  <c r="O648" i="5"/>
  <c r="Q648" i="5"/>
  <c r="R648" i="5"/>
  <c r="S648" i="5"/>
  <c r="T648" i="5"/>
  <c r="J649" i="5"/>
  <c r="K649" i="5"/>
  <c r="L649" i="5"/>
  <c r="M649" i="5"/>
  <c r="N649" i="5"/>
  <c r="O649" i="5"/>
  <c r="Q649" i="5"/>
  <c r="R649" i="5"/>
  <c r="S649" i="5"/>
  <c r="T649" i="5"/>
  <c r="J650" i="5"/>
  <c r="K650" i="5"/>
  <c r="L650" i="5"/>
  <c r="M650" i="5"/>
  <c r="N650" i="5"/>
  <c r="O650" i="5"/>
  <c r="Q650" i="5"/>
  <c r="R650" i="5"/>
  <c r="S650" i="5"/>
  <c r="T650" i="5"/>
  <c r="J651" i="5"/>
  <c r="K651" i="5"/>
  <c r="L651" i="5"/>
  <c r="M651" i="5"/>
  <c r="N651" i="5"/>
  <c r="O651" i="5"/>
  <c r="Q651" i="5"/>
  <c r="R651" i="5"/>
  <c r="S651" i="5"/>
  <c r="T651" i="5"/>
  <c r="J652" i="5"/>
  <c r="K652" i="5"/>
  <c r="L652" i="5"/>
  <c r="M652" i="5"/>
  <c r="N652" i="5"/>
  <c r="O652" i="5"/>
  <c r="Q652" i="5"/>
  <c r="R652" i="5"/>
  <c r="S652" i="5"/>
  <c r="T652" i="5"/>
  <c r="J653" i="5"/>
  <c r="K653" i="5"/>
  <c r="L653" i="5"/>
  <c r="M653" i="5"/>
  <c r="N653" i="5"/>
  <c r="O653" i="5"/>
  <c r="Q653" i="5"/>
  <c r="R653" i="5"/>
  <c r="S653" i="5"/>
  <c r="T653" i="5"/>
  <c r="J654" i="5"/>
  <c r="K654" i="5"/>
  <c r="L654" i="5"/>
  <c r="M654" i="5"/>
  <c r="N654" i="5"/>
  <c r="O654" i="5"/>
  <c r="Q654" i="5"/>
  <c r="R654" i="5"/>
  <c r="S654" i="5"/>
  <c r="T654" i="5"/>
  <c r="J655" i="5"/>
  <c r="K655" i="5"/>
  <c r="L655" i="5"/>
  <c r="M655" i="5"/>
  <c r="N655" i="5"/>
  <c r="O655" i="5"/>
  <c r="Q655" i="5"/>
  <c r="R655" i="5"/>
  <c r="S655" i="5"/>
  <c r="T655" i="5"/>
  <c r="J656" i="5"/>
  <c r="K656" i="5"/>
  <c r="L656" i="5"/>
  <c r="M656" i="5"/>
  <c r="N656" i="5"/>
  <c r="O656" i="5"/>
  <c r="Q656" i="5"/>
  <c r="R656" i="5"/>
  <c r="S656" i="5"/>
  <c r="T656" i="5"/>
  <c r="J657" i="5"/>
  <c r="K657" i="5"/>
  <c r="L657" i="5"/>
  <c r="M657" i="5"/>
  <c r="N657" i="5"/>
  <c r="O657" i="5"/>
  <c r="Q657" i="5"/>
  <c r="R657" i="5"/>
  <c r="S657" i="5"/>
  <c r="T657" i="5"/>
  <c r="J658" i="5"/>
  <c r="K658" i="5"/>
  <c r="L658" i="5"/>
  <c r="M658" i="5"/>
  <c r="N658" i="5"/>
  <c r="O658" i="5"/>
  <c r="Q658" i="5"/>
  <c r="R658" i="5"/>
  <c r="S658" i="5"/>
  <c r="T658" i="5"/>
  <c r="J659" i="5"/>
  <c r="K659" i="5"/>
  <c r="L659" i="5"/>
  <c r="M659" i="5"/>
  <c r="N659" i="5"/>
  <c r="O659" i="5"/>
  <c r="Q659" i="5"/>
  <c r="R659" i="5"/>
  <c r="S659" i="5"/>
  <c r="T659" i="5"/>
  <c r="J660" i="5"/>
  <c r="K660" i="5"/>
  <c r="L660" i="5"/>
  <c r="M660" i="5"/>
  <c r="N660" i="5"/>
  <c r="O660" i="5"/>
  <c r="Q660" i="5"/>
  <c r="R660" i="5"/>
  <c r="S660" i="5"/>
  <c r="T660" i="5"/>
  <c r="J661" i="5"/>
  <c r="K661" i="5"/>
  <c r="L661" i="5"/>
  <c r="M661" i="5"/>
  <c r="N661" i="5"/>
  <c r="O661" i="5"/>
  <c r="Q661" i="5"/>
  <c r="R661" i="5"/>
  <c r="S661" i="5"/>
  <c r="T661" i="5"/>
  <c r="J662" i="5"/>
  <c r="K662" i="5"/>
  <c r="L662" i="5"/>
  <c r="M662" i="5"/>
  <c r="N662" i="5"/>
  <c r="O662" i="5"/>
  <c r="Q662" i="5"/>
  <c r="R662" i="5"/>
  <c r="S662" i="5"/>
  <c r="T662" i="5"/>
  <c r="J663" i="5"/>
  <c r="K663" i="5"/>
  <c r="L663" i="5"/>
  <c r="M663" i="5"/>
  <c r="N663" i="5"/>
  <c r="O663" i="5"/>
  <c r="Q663" i="5"/>
  <c r="R663" i="5"/>
  <c r="S663" i="5"/>
  <c r="T663" i="5"/>
  <c r="J664" i="5"/>
  <c r="K664" i="5"/>
  <c r="L664" i="5"/>
  <c r="M664" i="5"/>
  <c r="N664" i="5"/>
  <c r="O664" i="5"/>
  <c r="Q664" i="5"/>
  <c r="R664" i="5"/>
  <c r="S664" i="5"/>
  <c r="T664" i="5"/>
  <c r="J665" i="5"/>
  <c r="K665" i="5"/>
  <c r="L665" i="5"/>
  <c r="M665" i="5"/>
  <c r="N665" i="5"/>
  <c r="O665" i="5"/>
  <c r="Q665" i="5"/>
  <c r="R665" i="5"/>
  <c r="S665" i="5"/>
  <c r="T665" i="5"/>
  <c r="J666" i="5"/>
  <c r="K666" i="5"/>
  <c r="L666" i="5"/>
  <c r="M666" i="5"/>
  <c r="N666" i="5"/>
  <c r="O666" i="5"/>
  <c r="Q666" i="5"/>
  <c r="R666" i="5"/>
  <c r="S666" i="5"/>
  <c r="T666" i="5"/>
  <c r="J667" i="5"/>
  <c r="K667" i="5"/>
  <c r="L667" i="5"/>
  <c r="M667" i="5"/>
  <c r="N667" i="5"/>
  <c r="O667" i="5"/>
  <c r="Q667" i="5"/>
  <c r="R667" i="5"/>
  <c r="S667" i="5"/>
  <c r="T667" i="5"/>
  <c r="J668" i="5"/>
  <c r="K668" i="5"/>
  <c r="L668" i="5"/>
  <c r="M668" i="5"/>
  <c r="N668" i="5"/>
  <c r="O668" i="5"/>
  <c r="Q668" i="5"/>
  <c r="R668" i="5"/>
  <c r="S668" i="5"/>
  <c r="T668" i="5"/>
  <c r="J669" i="5"/>
  <c r="K669" i="5"/>
  <c r="L669" i="5"/>
  <c r="M669" i="5"/>
  <c r="N669" i="5"/>
  <c r="O669" i="5"/>
  <c r="Q669" i="5"/>
  <c r="R669" i="5"/>
  <c r="S669" i="5"/>
  <c r="T669" i="5"/>
  <c r="J670" i="5"/>
  <c r="K670" i="5"/>
  <c r="L670" i="5"/>
  <c r="M670" i="5"/>
  <c r="N670" i="5"/>
  <c r="O670" i="5"/>
  <c r="Q670" i="5"/>
  <c r="R670" i="5"/>
  <c r="S670" i="5"/>
  <c r="T670" i="5"/>
  <c r="J671" i="5"/>
  <c r="K671" i="5"/>
  <c r="L671" i="5"/>
  <c r="M671" i="5"/>
  <c r="N671" i="5"/>
  <c r="O671" i="5"/>
  <c r="Q671" i="5"/>
  <c r="R671" i="5"/>
  <c r="S671" i="5"/>
  <c r="T671" i="5"/>
  <c r="J672" i="5"/>
  <c r="K672" i="5"/>
  <c r="L672" i="5"/>
  <c r="M672" i="5"/>
  <c r="N672" i="5"/>
  <c r="O672" i="5"/>
  <c r="Q672" i="5"/>
  <c r="R672" i="5"/>
  <c r="S672" i="5"/>
  <c r="T672" i="5"/>
  <c r="J673" i="5"/>
  <c r="K673" i="5"/>
  <c r="L673" i="5"/>
  <c r="M673" i="5"/>
  <c r="N673" i="5"/>
  <c r="O673" i="5"/>
  <c r="Q673" i="5"/>
  <c r="R673" i="5"/>
  <c r="S673" i="5"/>
  <c r="T673" i="5"/>
  <c r="J674" i="5"/>
  <c r="K674" i="5"/>
  <c r="L674" i="5"/>
  <c r="M674" i="5"/>
  <c r="N674" i="5"/>
  <c r="O674" i="5"/>
  <c r="Q674" i="5"/>
  <c r="R674" i="5"/>
  <c r="S674" i="5"/>
  <c r="T674" i="5"/>
  <c r="J675" i="5"/>
  <c r="K675" i="5"/>
  <c r="L675" i="5"/>
  <c r="M675" i="5"/>
  <c r="N675" i="5"/>
  <c r="O675" i="5"/>
  <c r="Q675" i="5"/>
  <c r="R675" i="5"/>
  <c r="S675" i="5"/>
  <c r="T675" i="5"/>
  <c r="J676" i="5"/>
  <c r="K676" i="5"/>
  <c r="L676" i="5"/>
  <c r="M676" i="5"/>
  <c r="N676" i="5"/>
  <c r="O676" i="5"/>
  <c r="Q676" i="5"/>
  <c r="R676" i="5"/>
  <c r="S676" i="5"/>
  <c r="T676" i="5"/>
  <c r="J677" i="5"/>
  <c r="K677" i="5"/>
  <c r="L677" i="5"/>
  <c r="M677" i="5"/>
  <c r="N677" i="5"/>
  <c r="O677" i="5"/>
  <c r="Q677" i="5"/>
  <c r="R677" i="5"/>
  <c r="S677" i="5"/>
  <c r="T677" i="5"/>
  <c r="J678" i="5"/>
  <c r="K678" i="5"/>
  <c r="L678" i="5"/>
  <c r="M678" i="5"/>
  <c r="N678" i="5"/>
  <c r="O678" i="5"/>
  <c r="Q678" i="5"/>
  <c r="R678" i="5"/>
  <c r="S678" i="5"/>
  <c r="T678" i="5"/>
  <c r="J679" i="5"/>
  <c r="K679" i="5"/>
  <c r="L679" i="5"/>
  <c r="M679" i="5"/>
  <c r="N679" i="5"/>
  <c r="O679" i="5"/>
  <c r="Q679" i="5"/>
  <c r="R679" i="5"/>
  <c r="S679" i="5"/>
  <c r="T679" i="5"/>
  <c r="J680" i="5"/>
  <c r="K680" i="5"/>
  <c r="L680" i="5"/>
  <c r="M680" i="5"/>
  <c r="N680" i="5"/>
  <c r="O680" i="5"/>
  <c r="Q680" i="5"/>
  <c r="R680" i="5"/>
  <c r="S680" i="5"/>
  <c r="T680" i="5"/>
  <c r="J681" i="5"/>
  <c r="K681" i="5"/>
  <c r="L681" i="5"/>
  <c r="M681" i="5"/>
  <c r="N681" i="5"/>
  <c r="O681" i="5"/>
  <c r="Q681" i="5"/>
  <c r="R681" i="5"/>
  <c r="S681" i="5"/>
  <c r="T681" i="5"/>
  <c r="J682" i="5"/>
  <c r="K682" i="5"/>
  <c r="L682" i="5"/>
  <c r="M682" i="5"/>
  <c r="N682" i="5"/>
  <c r="O682" i="5"/>
  <c r="Q682" i="5"/>
  <c r="R682" i="5"/>
  <c r="S682" i="5"/>
  <c r="T682" i="5"/>
  <c r="J683" i="5"/>
  <c r="K683" i="5"/>
  <c r="L683" i="5"/>
  <c r="M683" i="5"/>
  <c r="N683" i="5"/>
  <c r="O683" i="5"/>
  <c r="Q683" i="5"/>
  <c r="R683" i="5"/>
  <c r="S683" i="5"/>
  <c r="T683" i="5"/>
  <c r="J684" i="5"/>
  <c r="K684" i="5"/>
  <c r="L684" i="5"/>
  <c r="M684" i="5"/>
  <c r="N684" i="5"/>
  <c r="O684" i="5"/>
  <c r="Q684" i="5"/>
  <c r="R684" i="5"/>
  <c r="S684" i="5"/>
  <c r="T684" i="5"/>
  <c r="J685" i="5"/>
  <c r="K685" i="5"/>
  <c r="L685" i="5"/>
  <c r="M685" i="5"/>
  <c r="N685" i="5"/>
  <c r="O685" i="5"/>
  <c r="Q685" i="5"/>
  <c r="R685" i="5"/>
  <c r="S685" i="5"/>
  <c r="T685" i="5"/>
  <c r="J686" i="5"/>
  <c r="K686" i="5"/>
  <c r="L686" i="5"/>
  <c r="M686" i="5"/>
  <c r="N686" i="5"/>
  <c r="O686" i="5"/>
  <c r="Q686" i="5"/>
  <c r="R686" i="5"/>
  <c r="S686" i="5"/>
  <c r="T686" i="5"/>
  <c r="J687" i="5"/>
  <c r="K687" i="5"/>
  <c r="L687" i="5"/>
  <c r="M687" i="5"/>
  <c r="N687" i="5"/>
  <c r="O687" i="5"/>
  <c r="Q687" i="5"/>
  <c r="R687" i="5"/>
  <c r="S687" i="5"/>
  <c r="T687" i="5"/>
  <c r="J688" i="5"/>
  <c r="K688" i="5"/>
  <c r="L688" i="5"/>
  <c r="M688" i="5"/>
  <c r="N688" i="5"/>
  <c r="O688" i="5"/>
  <c r="Q688" i="5"/>
  <c r="R688" i="5"/>
  <c r="S688" i="5"/>
  <c r="T688" i="5"/>
  <c r="J689" i="5"/>
  <c r="K689" i="5"/>
  <c r="L689" i="5"/>
  <c r="M689" i="5"/>
  <c r="N689" i="5"/>
  <c r="O689" i="5"/>
  <c r="Q689" i="5"/>
  <c r="R689" i="5"/>
  <c r="S689" i="5"/>
  <c r="T689" i="5"/>
  <c r="J690" i="5"/>
  <c r="K690" i="5"/>
  <c r="L690" i="5"/>
  <c r="M690" i="5"/>
  <c r="N690" i="5"/>
  <c r="O690" i="5"/>
  <c r="Q690" i="5"/>
  <c r="R690" i="5"/>
  <c r="S690" i="5"/>
  <c r="T690" i="5"/>
  <c r="J691" i="5"/>
  <c r="K691" i="5"/>
  <c r="L691" i="5"/>
  <c r="M691" i="5"/>
  <c r="N691" i="5"/>
  <c r="O691" i="5"/>
  <c r="Q691" i="5"/>
  <c r="R691" i="5"/>
  <c r="S691" i="5"/>
  <c r="T691" i="5"/>
  <c r="J692" i="5"/>
  <c r="K692" i="5"/>
  <c r="L692" i="5"/>
  <c r="M692" i="5"/>
  <c r="N692" i="5"/>
  <c r="O692" i="5"/>
  <c r="Q692" i="5"/>
  <c r="R692" i="5"/>
  <c r="S692" i="5"/>
  <c r="T692" i="5"/>
  <c r="J693" i="5"/>
  <c r="K693" i="5"/>
  <c r="L693" i="5"/>
  <c r="M693" i="5"/>
  <c r="N693" i="5"/>
  <c r="O693" i="5"/>
  <c r="Q693" i="5"/>
  <c r="R693" i="5"/>
  <c r="S693" i="5"/>
  <c r="T693" i="5"/>
  <c r="J694" i="5"/>
  <c r="K694" i="5"/>
  <c r="L694" i="5"/>
  <c r="M694" i="5"/>
  <c r="N694" i="5"/>
  <c r="O694" i="5"/>
  <c r="Q694" i="5"/>
  <c r="R694" i="5"/>
  <c r="S694" i="5"/>
  <c r="T694" i="5"/>
  <c r="J695" i="5"/>
  <c r="K695" i="5"/>
  <c r="L695" i="5"/>
  <c r="M695" i="5"/>
  <c r="N695" i="5"/>
  <c r="O695" i="5"/>
  <c r="Q695" i="5"/>
  <c r="R695" i="5"/>
  <c r="S695" i="5"/>
  <c r="T695" i="5"/>
  <c r="J696" i="5"/>
  <c r="K696" i="5"/>
  <c r="L696" i="5"/>
  <c r="M696" i="5"/>
  <c r="N696" i="5"/>
  <c r="O696" i="5"/>
  <c r="Q696" i="5"/>
  <c r="R696" i="5"/>
  <c r="S696" i="5"/>
  <c r="T696" i="5"/>
  <c r="J697" i="5"/>
  <c r="K697" i="5"/>
  <c r="L697" i="5"/>
  <c r="M697" i="5"/>
  <c r="N697" i="5"/>
  <c r="O697" i="5"/>
  <c r="Q697" i="5"/>
  <c r="R697" i="5"/>
  <c r="S697" i="5"/>
  <c r="T697" i="5"/>
  <c r="J698" i="5"/>
  <c r="K698" i="5"/>
  <c r="L698" i="5"/>
  <c r="M698" i="5"/>
  <c r="N698" i="5"/>
  <c r="O698" i="5"/>
  <c r="Q698" i="5"/>
  <c r="R698" i="5"/>
  <c r="S698" i="5"/>
  <c r="T698" i="5"/>
  <c r="J699" i="5"/>
  <c r="K699" i="5"/>
  <c r="L699" i="5"/>
  <c r="M699" i="5"/>
  <c r="N699" i="5"/>
  <c r="O699" i="5"/>
  <c r="Q699" i="5"/>
  <c r="R699" i="5"/>
  <c r="S699" i="5"/>
  <c r="T699" i="5"/>
  <c r="J700" i="5"/>
  <c r="K700" i="5"/>
  <c r="L700" i="5"/>
  <c r="M700" i="5"/>
  <c r="N700" i="5"/>
  <c r="O700" i="5"/>
  <c r="Q700" i="5"/>
  <c r="R700" i="5"/>
  <c r="S700" i="5"/>
  <c r="T700" i="5"/>
  <c r="J701" i="5"/>
  <c r="K701" i="5"/>
  <c r="L701" i="5"/>
  <c r="M701" i="5"/>
  <c r="N701" i="5"/>
  <c r="O701" i="5"/>
  <c r="Q701" i="5"/>
  <c r="R701" i="5"/>
  <c r="S701" i="5"/>
  <c r="T701" i="5"/>
  <c r="J702" i="5"/>
  <c r="K702" i="5"/>
  <c r="L702" i="5"/>
  <c r="M702" i="5"/>
  <c r="N702" i="5"/>
  <c r="O702" i="5"/>
  <c r="Q702" i="5"/>
  <c r="R702" i="5"/>
  <c r="S702" i="5"/>
  <c r="T702" i="5"/>
  <c r="J703" i="5"/>
  <c r="K703" i="5"/>
  <c r="L703" i="5"/>
  <c r="M703" i="5"/>
  <c r="N703" i="5"/>
  <c r="O703" i="5"/>
  <c r="Q703" i="5"/>
  <c r="R703" i="5"/>
  <c r="S703" i="5"/>
  <c r="T703" i="5"/>
  <c r="J704" i="5"/>
  <c r="K704" i="5"/>
  <c r="L704" i="5"/>
  <c r="M704" i="5"/>
  <c r="N704" i="5"/>
  <c r="O704" i="5"/>
  <c r="Q704" i="5"/>
  <c r="R704" i="5"/>
  <c r="S704" i="5"/>
  <c r="T704" i="5"/>
  <c r="J705" i="5"/>
  <c r="K705" i="5"/>
  <c r="L705" i="5"/>
  <c r="M705" i="5"/>
  <c r="N705" i="5"/>
  <c r="O705" i="5"/>
  <c r="Q705" i="5"/>
  <c r="R705" i="5"/>
  <c r="S705" i="5"/>
  <c r="T705" i="5"/>
  <c r="J706" i="5"/>
  <c r="K706" i="5"/>
  <c r="L706" i="5"/>
  <c r="M706" i="5"/>
  <c r="N706" i="5"/>
  <c r="O706" i="5"/>
  <c r="Q706" i="5"/>
  <c r="R706" i="5"/>
  <c r="S706" i="5"/>
  <c r="T706" i="5"/>
  <c r="J707" i="5"/>
  <c r="K707" i="5"/>
  <c r="L707" i="5"/>
  <c r="M707" i="5"/>
  <c r="N707" i="5"/>
  <c r="O707" i="5"/>
  <c r="Q707" i="5"/>
  <c r="R707" i="5"/>
  <c r="S707" i="5"/>
  <c r="T707" i="5"/>
  <c r="J708" i="5"/>
  <c r="K708" i="5"/>
  <c r="L708" i="5"/>
  <c r="M708" i="5"/>
  <c r="N708" i="5"/>
  <c r="O708" i="5"/>
  <c r="Q708" i="5"/>
  <c r="R708" i="5"/>
  <c r="S708" i="5"/>
  <c r="T708" i="5"/>
  <c r="J709" i="5"/>
  <c r="K709" i="5"/>
  <c r="L709" i="5"/>
  <c r="M709" i="5"/>
  <c r="N709" i="5"/>
  <c r="O709" i="5"/>
  <c r="Q709" i="5"/>
  <c r="R709" i="5"/>
  <c r="S709" i="5"/>
  <c r="T709" i="5"/>
  <c r="J710" i="5"/>
  <c r="K710" i="5"/>
  <c r="L710" i="5"/>
  <c r="M710" i="5"/>
  <c r="N710" i="5"/>
  <c r="O710" i="5"/>
  <c r="Q710" i="5"/>
  <c r="R710" i="5"/>
  <c r="S710" i="5"/>
  <c r="T710" i="5"/>
  <c r="J711" i="5"/>
  <c r="K711" i="5"/>
  <c r="L711" i="5"/>
  <c r="M711" i="5"/>
  <c r="N711" i="5"/>
  <c r="O711" i="5"/>
  <c r="Q711" i="5"/>
  <c r="R711" i="5"/>
  <c r="S711" i="5"/>
  <c r="T711" i="5"/>
  <c r="J712" i="5"/>
  <c r="K712" i="5"/>
  <c r="L712" i="5"/>
  <c r="M712" i="5"/>
  <c r="N712" i="5"/>
  <c r="O712" i="5"/>
  <c r="Q712" i="5"/>
  <c r="R712" i="5"/>
  <c r="S712" i="5"/>
  <c r="T712" i="5"/>
  <c r="J713" i="5"/>
  <c r="K713" i="5"/>
  <c r="L713" i="5"/>
  <c r="M713" i="5"/>
  <c r="N713" i="5"/>
  <c r="O713" i="5"/>
  <c r="Q713" i="5"/>
  <c r="R713" i="5"/>
  <c r="S713" i="5"/>
  <c r="T713" i="5"/>
  <c r="J714" i="5"/>
  <c r="K714" i="5"/>
  <c r="L714" i="5"/>
  <c r="M714" i="5"/>
  <c r="N714" i="5"/>
  <c r="O714" i="5"/>
  <c r="Q714" i="5"/>
  <c r="R714" i="5"/>
  <c r="S714" i="5"/>
  <c r="T714" i="5"/>
  <c r="J715" i="5"/>
  <c r="K715" i="5"/>
  <c r="L715" i="5"/>
  <c r="M715" i="5"/>
  <c r="N715" i="5"/>
  <c r="O715" i="5"/>
  <c r="Q715" i="5"/>
  <c r="R715" i="5"/>
  <c r="S715" i="5"/>
  <c r="T715" i="5"/>
  <c r="J716" i="5"/>
  <c r="K716" i="5"/>
  <c r="L716" i="5"/>
  <c r="M716" i="5"/>
  <c r="N716" i="5"/>
  <c r="O716" i="5"/>
  <c r="Q716" i="5"/>
  <c r="R716" i="5"/>
  <c r="S716" i="5"/>
  <c r="T716" i="5"/>
  <c r="J717" i="5"/>
  <c r="K717" i="5"/>
  <c r="L717" i="5"/>
  <c r="M717" i="5"/>
  <c r="N717" i="5"/>
  <c r="O717" i="5"/>
  <c r="Q717" i="5"/>
  <c r="R717" i="5"/>
  <c r="S717" i="5"/>
  <c r="T717" i="5"/>
  <c r="J718" i="5"/>
  <c r="K718" i="5"/>
  <c r="L718" i="5"/>
  <c r="M718" i="5"/>
  <c r="N718" i="5"/>
  <c r="O718" i="5"/>
  <c r="Q718" i="5"/>
  <c r="R718" i="5"/>
  <c r="S718" i="5"/>
  <c r="T718" i="5"/>
  <c r="J719" i="5"/>
  <c r="K719" i="5"/>
  <c r="L719" i="5"/>
  <c r="M719" i="5"/>
  <c r="N719" i="5"/>
  <c r="O719" i="5"/>
  <c r="Q719" i="5"/>
  <c r="R719" i="5"/>
  <c r="S719" i="5"/>
  <c r="T719" i="5"/>
  <c r="J720" i="5"/>
  <c r="K720" i="5"/>
  <c r="L720" i="5"/>
  <c r="M720" i="5"/>
  <c r="N720" i="5"/>
  <c r="O720" i="5"/>
  <c r="Q720" i="5"/>
  <c r="R720" i="5"/>
  <c r="S720" i="5"/>
  <c r="T720" i="5"/>
  <c r="J721" i="5"/>
  <c r="K721" i="5"/>
  <c r="L721" i="5"/>
  <c r="M721" i="5"/>
  <c r="N721" i="5"/>
  <c r="O721" i="5"/>
  <c r="Q721" i="5"/>
  <c r="R721" i="5"/>
  <c r="S721" i="5"/>
  <c r="T721" i="5"/>
  <c r="J722" i="5"/>
  <c r="K722" i="5"/>
  <c r="L722" i="5"/>
  <c r="M722" i="5"/>
  <c r="N722" i="5"/>
  <c r="O722" i="5"/>
  <c r="Q722" i="5"/>
  <c r="R722" i="5"/>
  <c r="S722" i="5"/>
  <c r="T722" i="5"/>
  <c r="J723" i="5"/>
  <c r="K723" i="5"/>
  <c r="L723" i="5"/>
  <c r="M723" i="5"/>
  <c r="N723" i="5"/>
  <c r="O723" i="5"/>
  <c r="Q723" i="5"/>
  <c r="R723" i="5"/>
  <c r="S723" i="5"/>
  <c r="T723" i="5"/>
  <c r="J724" i="5"/>
  <c r="K724" i="5"/>
  <c r="L724" i="5"/>
  <c r="M724" i="5"/>
  <c r="N724" i="5"/>
  <c r="O724" i="5"/>
  <c r="Q724" i="5"/>
  <c r="R724" i="5"/>
  <c r="S724" i="5"/>
  <c r="T724" i="5"/>
  <c r="J725" i="5"/>
  <c r="K725" i="5"/>
  <c r="L725" i="5"/>
  <c r="M725" i="5"/>
  <c r="N725" i="5"/>
  <c r="O725" i="5"/>
  <c r="Q725" i="5"/>
  <c r="R725" i="5"/>
  <c r="S725" i="5"/>
  <c r="T725" i="5"/>
  <c r="J726" i="5"/>
  <c r="K726" i="5"/>
  <c r="L726" i="5"/>
  <c r="M726" i="5"/>
  <c r="N726" i="5"/>
  <c r="O726" i="5"/>
  <c r="Q726" i="5"/>
  <c r="R726" i="5"/>
  <c r="S726" i="5"/>
  <c r="T726" i="5"/>
  <c r="J727" i="5"/>
  <c r="K727" i="5"/>
  <c r="L727" i="5"/>
  <c r="M727" i="5"/>
  <c r="N727" i="5"/>
  <c r="O727" i="5"/>
  <c r="Q727" i="5"/>
  <c r="R727" i="5"/>
  <c r="S727" i="5"/>
  <c r="T727" i="5"/>
  <c r="J728" i="5"/>
  <c r="K728" i="5"/>
  <c r="L728" i="5"/>
  <c r="M728" i="5"/>
  <c r="N728" i="5"/>
  <c r="O728" i="5"/>
  <c r="Q728" i="5"/>
  <c r="R728" i="5"/>
  <c r="S728" i="5"/>
  <c r="T728" i="5"/>
  <c r="J729" i="5"/>
  <c r="K729" i="5"/>
  <c r="L729" i="5"/>
  <c r="M729" i="5"/>
  <c r="N729" i="5"/>
  <c r="O729" i="5"/>
  <c r="Q729" i="5"/>
  <c r="R729" i="5"/>
  <c r="S729" i="5"/>
  <c r="T729" i="5"/>
  <c r="J730" i="5"/>
  <c r="K730" i="5"/>
  <c r="L730" i="5"/>
  <c r="M730" i="5"/>
  <c r="N730" i="5"/>
  <c r="O730" i="5"/>
  <c r="Q730" i="5"/>
  <c r="R730" i="5"/>
  <c r="S730" i="5"/>
  <c r="T730" i="5"/>
  <c r="J731" i="5"/>
  <c r="K731" i="5"/>
  <c r="L731" i="5"/>
  <c r="M731" i="5"/>
  <c r="N731" i="5"/>
  <c r="O731" i="5"/>
  <c r="Q731" i="5"/>
  <c r="R731" i="5"/>
  <c r="S731" i="5"/>
  <c r="T731" i="5"/>
  <c r="J732" i="5"/>
  <c r="K732" i="5"/>
  <c r="L732" i="5"/>
  <c r="M732" i="5"/>
  <c r="N732" i="5"/>
  <c r="O732" i="5"/>
  <c r="Q732" i="5"/>
  <c r="R732" i="5"/>
  <c r="S732" i="5"/>
  <c r="T732" i="5"/>
  <c r="J733" i="5"/>
  <c r="K733" i="5"/>
  <c r="L733" i="5"/>
  <c r="M733" i="5"/>
  <c r="N733" i="5"/>
  <c r="O733" i="5"/>
  <c r="Q733" i="5"/>
  <c r="R733" i="5"/>
  <c r="S733" i="5"/>
  <c r="T733" i="5"/>
  <c r="J734" i="5"/>
  <c r="K734" i="5"/>
  <c r="L734" i="5"/>
  <c r="M734" i="5"/>
  <c r="N734" i="5"/>
  <c r="O734" i="5"/>
  <c r="Q734" i="5"/>
  <c r="R734" i="5"/>
  <c r="S734" i="5"/>
  <c r="T734" i="5"/>
  <c r="J735" i="5"/>
  <c r="K735" i="5"/>
  <c r="L735" i="5"/>
  <c r="M735" i="5"/>
  <c r="N735" i="5"/>
  <c r="O735" i="5"/>
  <c r="Q735" i="5"/>
  <c r="R735" i="5"/>
  <c r="S735" i="5"/>
  <c r="T735" i="5"/>
  <c r="J736" i="5"/>
  <c r="K736" i="5"/>
  <c r="L736" i="5"/>
  <c r="M736" i="5"/>
  <c r="N736" i="5"/>
  <c r="O736" i="5"/>
  <c r="Q736" i="5"/>
  <c r="R736" i="5"/>
  <c r="S736" i="5"/>
  <c r="T736" i="5"/>
  <c r="J737" i="5"/>
  <c r="K737" i="5"/>
  <c r="L737" i="5"/>
  <c r="M737" i="5"/>
  <c r="N737" i="5"/>
  <c r="O737" i="5"/>
  <c r="Q737" i="5"/>
  <c r="R737" i="5"/>
  <c r="S737" i="5"/>
  <c r="T737" i="5"/>
  <c r="J738" i="5"/>
  <c r="K738" i="5"/>
  <c r="L738" i="5"/>
  <c r="M738" i="5"/>
  <c r="N738" i="5"/>
  <c r="O738" i="5"/>
  <c r="Q738" i="5"/>
  <c r="R738" i="5"/>
  <c r="S738" i="5"/>
  <c r="T738" i="5"/>
  <c r="J739" i="5"/>
  <c r="K739" i="5"/>
  <c r="L739" i="5"/>
  <c r="M739" i="5"/>
  <c r="N739" i="5"/>
  <c r="O739" i="5"/>
  <c r="Q739" i="5"/>
  <c r="R739" i="5"/>
  <c r="S739" i="5"/>
  <c r="T739" i="5"/>
  <c r="J740" i="5"/>
  <c r="K740" i="5"/>
  <c r="L740" i="5"/>
  <c r="M740" i="5"/>
  <c r="N740" i="5"/>
  <c r="O740" i="5"/>
  <c r="Q740" i="5"/>
  <c r="R740" i="5"/>
  <c r="S740" i="5"/>
  <c r="T740" i="5"/>
  <c r="J741" i="5"/>
  <c r="K741" i="5"/>
  <c r="L741" i="5"/>
  <c r="M741" i="5"/>
  <c r="N741" i="5"/>
  <c r="O741" i="5"/>
  <c r="Q741" i="5"/>
  <c r="R741" i="5"/>
  <c r="S741" i="5"/>
  <c r="T741" i="5"/>
  <c r="J742" i="5"/>
  <c r="K742" i="5"/>
  <c r="L742" i="5"/>
  <c r="M742" i="5"/>
  <c r="N742" i="5"/>
  <c r="O742" i="5"/>
  <c r="Q742" i="5"/>
  <c r="R742" i="5"/>
  <c r="S742" i="5"/>
  <c r="T742" i="5"/>
  <c r="J743" i="5"/>
  <c r="K743" i="5"/>
  <c r="L743" i="5"/>
  <c r="M743" i="5"/>
  <c r="N743" i="5"/>
  <c r="O743" i="5"/>
  <c r="Q743" i="5"/>
  <c r="R743" i="5"/>
  <c r="S743" i="5"/>
  <c r="T743" i="5"/>
  <c r="J744" i="5"/>
  <c r="K744" i="5"/>
  <c r="L744" i="5"/>
  <c r="M744" i="5"/>
  <c r="N744" i="5"/>
  <c r="O744" i="5"/>
  <c r="Q744" i="5"/>
  <c r="R744" i="5"/>
  <c r="S744" i="5"/>
  <c r="T744" i="5"/>
  <c r="J745" i="5"/>
  <c r="K745" i="5"/>
  <c r="L745" i="5"/>
  <c r="M745" i="5"/>
  <c r="N745" i="5"/>
  <c r="O745" i="5"/>
  <c r="Q745" i="5"/>
  <c r="R745" i="5"/>
  <c r="S745" i="5"/>
  <c r="T745" i="5"/>
  <c r="J746" i="5"/>
  <c r="K746" i="5"/>
  <c r="L746" i="5"/>
  <c r="M746" i="5"/>
  <c r="N746" i="5"/>
  <c r="O746" i="5"/>
  <c r="Q746" i="5"/>
  <c r="R746" i="5"/>
  <c r="S746" i="5"/>
  <c r="T746" i="5"/>
  <c r="J747" i="5"/>
  <c r="K747" i="5"/>
  <c r="L747" i="5"/>
  <c r="M747" i="5"/>
  <c r="N747" i="5"/>
  <c r="O747" i="5"/>
  <c r="Q747" i="5"/>
  <c r="R747" i="5"/>
  <c r="S747" i="5"/>
  <c r="T747" i="5"/>
  <c r="J748" i="5"/>
  <c r="K748" i="5"/>
  <c r="L748" i="5"/>
  <c r="M748" i="5"/>
  <c r="N748" i="5"/>
  <c r="O748" i="5"/>
  <c r="Q748" i="5"/>
  <c r="R748" i="5"/>
  <c r="S748" i="5"/>
  <c r="T748" i="5"/>
  <c r="J749" i="5"/>
  <c r="K749" i="5"/>
  <c r="L749" i="5"/>
  <c r="M749" i="5"/>
  <c r="N749" i="5"/>
  <c r="O749" i="5"/>
  <c r="Q749" i="5"/>
  <c r="R749" i="5"/>
  <c r="S749" i="5"/>
  <c r="T749" i="5"/>
  <c r="J750" i="5"/>
  <c r="K750" i="5"/>
  <c r="L750" i="5"/>
  <c r="M750" i="5"/>
  <c r="N750" i="5"/>
  <c r="O750" i="5"/>
  <c r="Q750" i="5"/>
  <c r="R750" i="5"/>
  <c r="S750" i="5"/>
  <c r="T750" i="5"/>
  <c r="J751" i="5"/>
  <c r="K751" i="5"/>
  <c r="L751" i="5"/>
  <c r="M751" i="5"/>
  <c r="N751" i="5"/>
  <c r="O751" i="5"/>
  <c r="Q751" i="5"/>
  <c r="R751" i="5"/>
  <c r="S751" i="5"/>
  <c r="T751" i="5"/>
  <c r="J752" i="5"/>
  <c r="K752" i="5"/>
  <c r="L752" i="5"/>
  <c r="M752" i="5"/>
  <c r="N752" i="5"/>
  <c r="O752" i="5"/>
  <c r="Q752" i="5"/>
  <c r="R752" i="5"/>
  <c r="S752" i="5"/>
  <c r="T752" i="5"/>
  <c r="J753" i="5"/>
  <c r="K753" i="5"/>
  <c r="L753" i="5"/>
  <c r="M753" i="5"/>
  <c r="N753" i="5"/>
  <c r="O753" i="5"/>
  <c r="Q753" i="5"/>
  <c r="R753" i="5"/>
  <c r="S753" i="5"/>
  <c r="T753" i="5"/>
  <c r="J754" i="5"/>
  <c r="K754" i="5"/>
  <c r="L754" i="5"/>
  <c r="M754" i="5"/>
  <c r="N754" i="5"/>
  <c r="O754" i="5"/>
  <c r="Q754" i="5"/>
  <c r="R754" i="5"/>
  <c r="S754" i="5"/>
  <c r="T754" i="5"/>
  <c r="J755" i="5"/>
  <c r="K755" i="5"/>
  <c r="L755" i="5"/>
  <c r="M755" i="5"/>
  <c r="N755" i="5"/>
  <c r="O755" i="5"/>
  <c r="Q755" i="5"/>
  <c r="R755" i="5"/>
  <c r="S755" i="5"/>
  <c r="T755" i="5"/>
  <c r="J756" i="5"/>
  <c r="K756" i="5"/>
  <c r="L756" i="5"/>
  <c r="M756" i="5"/>
  <c r="N756" i="5"/>
  <c r="O756" i="5"/>
  <c r="Q756" i="5"/>
  <c r="R756" i="5"/>
  <c r="S756" i="5"/>
  <c r="T756" i="5"/>
  <c r="J757" i="5"/>
  <c r="K757" i="5"/>
  <c r="L757" i="5"/>
  <c r="M757" i="5"/>
  <c r="N757" i="5"/>
  <c r="O757" i="5"/>
  <c r="Q757" i="5"/>
  <c r="R757" i="5"/>
  <c r="S757" i="5"/>
  <c r="T757" i="5"/>
  <c r="J758" i="5"/>
  <c r="K758" i="5"/>
  <c r="L758" i="5"/>
  <c r="M758" i="5"/>
  <c r="N758" i="5"/>
  <c r="O758" i="5"/>
  <c r="Q758" i="5"/>
  <c r="R758" i="5"/>
  <c r="S758" i="5"/>
  <c r="T758" i="5"/>
  <c r="J759" i="5"/>
  <c r="K759" i="5"/>
  <c r="L759" i="5"/>
  <c r="M759" i="5"/>
  <c r="N759" i="5"/>
  <c r="O759" i="5"/>
  <c r="Q759" i="5"/>
  <c r="R759" i="5"/>
  <c r="S759" i="5"/>
  <c r="T759" i="5"/>
  <c r="J760" i="5"/>
  <c r="K760" i="5"/>
  <c r="L760" i="5"/>
  <c r="M760" i="5"/>
  <c r="N760" i="5"/>
  <c r="O760" i="5"/>
  <c r="Q760" i="5"/>
  <c r="R760" i="5"/>
  <c r="S760" i="5"/>
  <c r="T760" i="5"/>
  <c r="J761" i="5"/>
  <c r="K761" i="5"/>
  <c r="L761" i="5"/>
  <c r="M761" i="5"/>
  <c r="N761" i="5"/>
  <c r="O761" i="5"/>
  <c r="Q761" i="5"/>
  <c r="R761" i="5"/>
  <c r="S761" i="5"/>
  <c r="T761" i="5"/>
  <c r="J762" i="5"/>
  <c r="K762" i="5"/>
  <c r="L762" i="5"/>
  <c r="M762" i="5"/>
  <c r="N762" i="5"/>
  <c r="O762" i="5"/>
  <c r="Q762" i="5"/>
  <c r="R762" i="5"/>
  <c r="S762" i="5"/>
  <c r="T762" i="5"/>
  <c r="J763" i="5"/>
  <c r="K763" i="5"/>
  <c r="L763" i="5"/>
  <c r="M763" i="5"/>
  <c r="N763" i="5"/>
  <c r="O763" i="5"/>
  <c r="Q763" i="5"/>
  <c r="R763" i="5"/>
  <c r="S763" i="5"/>
  <c r="T763" i="5"/>
  <c r="J764" i="5"/>
  <c r="K764" i="5"/>
  <c r="L764" i="5"/>
  <c r="M764" i="5"/>
  <c r="N764" i="5"/>
  <c r="O764" i="5"/>
  <c r="Q764" i="5"/>
  <c r="R764" i="5"/>
  <c r="S764" i="5"/>
  <c r="T764" i="5"/>
  <c r="J765" i="5"/>
  <c r="K765" i="5"/>
  <c r="L765" i="5"/>
  <c r="M765" i="5"/>
  <c r="N765" i="5"/>
  <c r="O765" i="5"/>
  <c r="Q765" i="5"/>
  <c r="R765" i="5"/>
  <c r="S765" i="5"/>
  <c r="T765" i="5"/>
  <c r="J766" i="5"/>
  <c r="K766" i="5"/>
  <c r="L766" i="5"/>
  <c r="M766" i="5"/>
  <c r="N766" i="5"/>
  <c r="O766" i="5"/>
  <c r="Q766" i="5"/>
  <c r="R766" i="5"/>
  <c r="S766" i="5"/>
  <c r="T766" i="5"/>
  <c r="J767" i="5"/>
  <c r="K767" i="5"/>
  <c r="L767" i="5"/>
  <c r="M767" i="5"/>
  <c r="N767" i="5"/>
  <c r="O767" i="5"/>
  <c r="Q767" i="5"/>
  <c r="R767" i="5"/>
  <c r="S767" i="5"/>
  <c r="T767" i="5"/>
  <c r="J768" i="5"/>
  <c r="K768" i="5"/>
  <c r="L768" i="5"/>
  <c r="M768" i="5"/>
  <c r="N768" i="5"/>
  <c r="O768" i="5"/>
  <c r="Q768" i="5"/>
  <c r="R768" i="5"/>
  <c r="S768" i="5"/>
  <c r="T768" i="5"/>
  <c r="J769" i="5"/>
  <c r="K769" i="5"/>
  <c r="L769" i="5"/>
  <c r="M769" i="5"/>
  <c r="N769" i="5"/>
  <c r="O769" i="5"/>
  <c r="Q769" i="5"/>
  <c r="R769" i="5"/>
  <c r="S769" i="5"/>
  <c r="T769" i="5"/>
  <c r="J770" i="5"/>
  <c r="K770" i="5"/>
  <c r="L770" i="5"/>
  <c r="M770" i="5"/>
  <c r="N770" i="5"/>
  <c r="O770" i="5"/>
  <c r="Q770" i="5"/>
  <c r="R770" i="5"/>
  <c r="S770" i="5"/>
  <c r="T770" i="5"/>
  <c r="J771" i="5"/>
  <c r="K771" i="5"/>
  <c r="L771" i="5"/>
  <c r="M771" i="5"/>
  <c r="N771" i="5"/>
  <c r="O771" i="5"/>
  <c r="Q771" i="5"/>
  <c r="R771" i="5"/>
  <c r="S771" i="5"/>
  <c r="T771" i="5"/>
  <c r="J772" i="5"/>
  <c r="K772" i="5"/>
  <c r="L772" i="5"/>
  <c r="M772" i="5"/>
  <c r="N772" i="5"/>
  <c r="O772" i="5"/>
  <c r="Q772" i="5"/>
  <c r="R772" i="5"/>
  <c r="S772" i="5"/>
  <c r="T772" i="5"/>
  <c r="J773" i="5"/>
  <c r="K773" i="5"/>
  <c r="L773" i="5"/>
  <c r="M773" i="5"/>
  <c r="N773" i="5"/>
  <c r="O773" i="5"/>
  <c r="Q773" i="5"/>
  <c r="R773" i="5"/>
  <c r="S773" i="5"/>
  <c r="T773" i="5"/>
  <c r="J774" i="5"/>
  <c r="K774" i="5"/>
  <c r="L774" i="5"/>
  <c r="M774" i="5"/>
  <c r="N774" i="5"/>
  <c r="O774" i="5"/>
  <c r="Q774" i="5"/>
  <c r="R774" i="5"/>
  <c r="S774" i="5"/>
  <c r="T774" i="5"/>
  <c r="J775" i="5"/>
  <c r="K775" i="5"/>
  <c r="L775" i="5"/>
  <c r="M775" i="5"/>
  <c r="N775" i="5"/>
  <c r="O775" i="5"/>
  <c r="Q775" i="5"/>
  <c r="R775" i="5"/>
  <c r="S775" i="5"/>
  <c r="T775" i="5"/>
  <c r="J776" i="5"/>
  <c r="K776" i="5"/>
  <c r="L776" i="5"/>
  <c r="M776" i="5"/>
  <c r="N776" i="5"/>
  <c r="O776" i="5"/>
  <c r="Q776" i="5"/>
  <c r="R776" i="5"/>
  <c r="S776" i="5"/>
  <c r="T776" i="5"/>
  <c r="J777" i="5"/>
  <c r="K777" i="5"/>
  <c r="L777" i="5"/>
  <c r="M777" i="5"/>
  <c r="N777" i="5"/>
  <c r="O777" i="5"/>
  <c r="Q777" i="5"/>
  <c r="R777" i="5"/>
  <c r="S777" i="5"/>
  <c r="T777" i="5"/>
  <c r="J778" i="5"/>
  <c r="K778" i="5"/>
  <c r="L778" i="5"/>
  <c r="M778" i="5"/>
  <c r="N778" i="5"/>
  <c r="O778" i="5"/>
  <c r="Q778" i="5"/>
  <c r="R778" i="5"/>
  <c r="S778" i="5"/>
  <c r="T778" i="5"/>
  <c r="J779" i="5"/>
  <c r="K779" i="5"/>
  <c r="L779" i="5"/>
  <c r="M779" i="5"/>
  <c r="N779" i="5"/>
  <c r="O779" i="5"/>
  <c r="Q779" i="5"/>
  <c r="R779" i="5"/>
  <c r="S779" i="5"/>
  <c r="T779" i="5"/>
  <c r="J780" i="5"/>
  <c r="K780" i="5"/>
  <c r="L780" i="5"/>
  <c r="M780" i="5"/>
  <c r="N780" i="5"/>
  <c r="O780" i="5"/>
  <c r="Q780" i="5"/>
  <c r="R780" i="5"/>
  <c r="S780" i="5"/>
  <c r="T780" i="5"/>
  <c r="J781" i="5"/>
  <c r="K781" i="5"/>
  <c r="L781" i="5"/>
  <c r="M781" i="5"/>
  <c r="N781" i="5"/>
  <c r="O781" i="5"/>
  <c r="Q781" i="5"/>
  <c r="R781" i="5"/>
  <c r="S781" i="5"/>
  <c r="T781" i="5"/>
  <c r="J782" i="5"/>
  <c r="K782" i="5"/>
  <c r="L782" i="5"/>
  <c r="M782" i="5"/>
  <c r="N782" i="5"/>
  <c r="O782" i="5"/>
  <c r="Q782" i="5"/>
  <c r="R782" i="5"/>
  <c r="S782" i="5"/>
  <c r="T782" i="5"/>
  <c r="J783" i="5"/>
  <c r="K783" i="5"/>
  <c r="L783" i="5"/>
  <c r="M783" i="5"/>
  <c r="N783" i="5"/>
  <c r="O783" i="5"/>
  <c r="Q783" i="5"/>
  <c r="R783" i="5"/>
  <c r="S783" i="5"/>
  <c r="T783" i="5"/>
  <c r="J784" i="5"/>
  <c r="K784" i="5"/>
  <c r="L784" i="5"/>
  <c r="M784" i="5"/>
  <c r="N784" i="5"/>
  <c r="O784" i="5"/>
  <c r="Q784" i="5"/>
  <c r="R784" i="5"/>
  <c r="S784" i="5"/>
  <c r="T784" i="5"/>
  <c r="J785" i="5"/>
  <c r="K785" i="5"/>
  <c r="L785" i="5"/>
  <c r="M785" i="5"/>
  <c r="N785" i="5"/>
  <c r="O785" i="5"/>
  <c r="Q785" i="5"/>
  <c r="R785" i="5"/>
  <c r="S785" i="5"/>
  <c r="T785" i="5"/>
  <c r="J786" i="5"/>
  <c r="K786" i="5"/>
  <c r="L786" i="5"/>
  <c r="M786" i="5"/>
  <c r="N786" i="5"/>
  <c r="O786" i="5"/>
  <c r="Q786" i="5"/>
  <c r="R786" i="5"/>
  <c r="S786" i="5"/>
  <c r="T786" i="5"/>
  <c r="J787" i="5"/>
  <c r="K787" i="5"/>
  <c r="L787" i="5"/>
  <c r="M787" i="5"/>
  <c r="N787" i="5"/>
  <c r="O787" i="5"/>
  <c r="Q787" i="5"/>
  <c r="R787" i="5"/>
  <c r="S787" i="5"/>
  <c r="T787" i="5"/>
  <c r="J788" i="5"/>
  <c r="K788" i="5"/>
  <c r="L788" i="5"/>
  <c r="M788" i="5"/>
  <c r="N788" i="5"/>
  <c r="O788" i="5"/>
  <c r="Q788" i="5"/>
  <c r="R788" i="5"/>
  <c r="S788" i="5"/>
  <c r="T788" i="5"/>
  <c r="J789" i="5"/>
  <c r="K789" i="5"/>
  <c r="L789" i="5"/>
  <c r="M789" i="5"/>
  <c r="N789" i="5"/>
  <c r="O789" i="5"/>
  <c r="Q789" i="5"/>
  <c r="R789" i="5"/>
  <c r="S789" i="5"/>
  <c r="T789" i="5"/>
  <c r="J790" i="5"/>
  <c r="K790" i="5"/>
  <c r="L790" i="5"/>
  <c r="M790" i="5"/>
  <c r="N790" i="5"/>
  <c r="O790" i="5"/>
  <c r="Q790" i="5"/>
  <c r="R790" i="5"/>
  <c r="S790" i="5"/>
  <c r="T790" i="5"/>
  <c r="J791" i="5"/>
  <c r="K791" i="5"/>
  <c r="L791" i="5"/>
  <c r="M791" i="5"/>
  <c r="N791" i="5"/>
  <c r="O791" i="5"/>
  <c r="Q791" i="5"/>
  <c r="R791" i="5"/>
  <c r="S791" i="5"/>
  <c r="T791" i="5"/>
  <c r="J792" i="5"/>
  <c r="K792" i="5"/>
  <c r="L792" i="5"/>
  <c r="M792" i="5"/>
  <c r="N792" i="5"/>
  <c r="O792" i="5"/>
  <c r="Q792" i="5"/>
  <c r="R792" i="5"/>
  <c r="S792" i="5"/>
  <c r="T792" i="5"/>
  <c r="J793" i="5"/>
  <c r="K793" i="5"/>
  <c r="L793" i="5"/>
  <c r="M793" i="5"/>
  <c r="N793" i="5"/>
  <c r="O793" i="5"/>
  <c r="Q793" i="5"/>
  <c r="R793" i="5"/>
  <c r="S793" i="5"/>
  <c r="T793" i="5"/>
  <c r="J794" i="5"/>
  <c r="K794" i="5"/>
  <c r="L794" i="5"/>
  <c r="M794" i="5"/>
  <c r="N794" i="5"/>
  <c r="O794" i="5"/>
  <c r="Q794" i="5"/>
  <c r="R794" i="5"/>
  <c r="S794" i="5"/>
  <c r="T794" i="5"/>
  <c r="J795" i="5"/>
  <c r="K795" i="5"/>
  <c r="L795" i="5"/>
  <c r="M795" i="5"/>
  <c r="N795" i="5"/>
  <c r="O795" i="5"/>
  <c r="Q795" i="5"/>
  <c r="R795" i="5"/>
  <c r="S795" i="5"/>
  <c r="T795" i="5"/>
  <c r="J796" i="5"/>
  <c r="K796" i="5"/>
  <c r="L796" i="5"/>
  <c r="M796" i="5"/>
  <c r="N796" i="5"/>
  <c r="O796" i="5"/>
  <c r="Q796" i="5"/>
  <c r="R796" i="5"/>
  <c r="S796" i="5"/>
  <c r="T796" i="5"/>
  <c r="J797" i="5"/>
  <c r="K797" i="5"/>
  <c r="L797" i="5"/>
  <c r="M797" i="5"/>
  <c r="N797" i="5"/>
  <c r="O797" i="5"/>
  <c r="Q797" i="5"/>
  <c r="R797" i="5"/>
  <c r="S797" i="5"/>
  <c r="T797" i="5"/>
  <c r="J798" i="5"/>
  <c r="K798" i="5"/>
  <c r="L798" i="5"/>
  <c r="M798" i="5"/>
  <c r="N798" i="5"/>
  <c r="O798" i="5"/>
  <c r="Q798" i="5"/>
  <c r="R798" i="5"/>
  <c r="S798" i="5"/>
  <c r="T798" i="5"/>
  <c r="J799" i="5"/>
  <c r="K799" i="5"/>
  <c r="L799" i="5"/>
  <c r="M799" i="5"/>
  <c r="N799" i="5"/>
  <c r="O799" i="5"/>
  <c r="Q799" i="5"/>
  <c r="R799" i="5"/>
  <c r="S799" i="5"/>
  <c r="T799" i="5"/>
  <c r="J800" i="5"/>
  <c r="K800" i="5"/>
  <c r="L800" i="5"/>
  <c r="M800" i="5"/>
  <c r="N800" i="5"/>
  <c r="O800" i="5"/>
  <c r="Q800" i="5"/>
  <c r="R800" i="5"/>
  <c r="S800" i="5"/>
  <c r="T800" i="5"/>
  <c r="J801" i="5"/>
  <c r="K801" i="5"/>
  <c r="L801" i="5"/>
  <c r="M801" i="5"/>
  <c r="N801" i="5"/>
  <c r="O801" i="5"/>
  <c r="Q801" i="5"/>
  <c r="R801" i="5"/>
  <c r="S801" i="5"/>
  <c r="T801" i="5"/>
  <c r="J802" i="5"/>
  <c r="K802" i="5"/>
  <c r="L802" i="5"/>
  <c r="M802" i="5"/>
  <c r="N802" i="5"/>
  <c r="O802" i="5"/>
  <c r="Q802" i="5"/>
  <c r="R802" i="5"/>
  <c r="S802" i="5"/>
  <c r="T802" i="5"/>
  <c r="J803" i="5"/>
  <c r="K803" i="5"/>
  <c r="L803" i="5"/>
  <c r="M803" i="5"/>
  <c r="N803" i="5"/>
  <c r="O803" i="5"/>
  <c r="Q803" i="5"/>
  <c r="R803" i="5"/>
  <c r="S803" i="5"/>
  <c r="T803" i="5"/>
  <c r="J804" i="5"/>
  <c r="K804" i="5"/>
  <c r="L804" i="5"/>
  <c r="M804" i="5"/>
  <c r="N804" i="5"/>
  <c r="O804" i="5"/>
  <c r="Q804" i="5"/>
  <c r="R804" i="5"/>
  <c r="S804" i="5"/>
  <c r="T804" i="5"/>
  <c r="J805" i="5"/>
  <c r="K805" i="5"/>
  <c r="L805" i="5"/>
  <c r="M805" i="5"/>
  <c r="N805" i="5"/>
  <c r="O805" i="5"/>
  <c r="Q805" i="5"/>
  <c r="R805" i="5"/>
  <c r="S805" i="5"/>
  <c r="T805" i="5"/>
  <c r="J806" i="5"/>
  <c r="K806" i="5"/>
  <c r="L806" i="5"/>
  <c r="M806" i="5"/>
  <c r="N806" i="5"/>
  <c r="O806" i="5"/>
  <c r="Q806" i="5"/>
  <c r="R806" i="5"/>
  <c r="S806" i="5"/>
  <c r="T806" i="5"/>
  <c r="J807" i="5"/>
  <c r="K807" i="5"/>
  <c r="L807" i="5"/>
  <c r="M807" i="5"/>
  <c r="N807" i="5"/>
  <c r="O807" i="5"/>
  <c r="Q807" i="5"/>
  <c r="R807" i="5"/>
  <c r="S807" i="5"/>
  <c r="T807" i="5"/>
  <c r="J808" i="5"/>
  <c r="K808" i="5"/>
  <c r="L808" i="5"/>
  <c r="M808" i="5"/>
  <c r="N808" i="5"/>
  <c r="O808" i="5"/>
  <c r="Q808" i="5"/>
  <c r="R808" i="5"/>
  <c r="S808" i="5"/>
  <c r="T808" i="5"/>
  <c r="J809" i="5"/>
  <c r="K809" i="5"/>
  <c r="L809" i="5"/>
  <c r="M809" i="5"/>
  <c r="N809" i="5"/>
  <c r="O809" i="5"/>
  <c r="Q809" i="5"/>
  <c r="R809" i="5"/>
  <c r="S809" i="5"/>
  <c r="T809" i="5"/>
  <c r="J810" i="5"/>
  <c r="K810" i="5"/>
  <c r="L810" i="5"/>
  <c r="M810" i="5"/>
  <c r="N810" i="5"/>
  <c r="O810" i="5"/>
  <c r="Q810" i="5"/>
  <c r="R810" i="5"/>
  <c r="S810" i="5"/>
  <c r="T810" i="5"/>
  <c r="J811" i="5"/>
  <c r="K811" i="5"/>
  <c r="L811" i="5"/>
  <c r="M811" i="5"/>
  <c r="N811" i="5"/>
  <c r="O811" i="5"/>
  <c r="Q811" i="5"/>
  <c r="R811" i="5"/>
  <c r="S811" i="5"/>
  <c r="T811" i="5"/>
  <c r="J812" i="5"/>
  <c r="K812" i="5"/>
  <c r="L812" i="5"/>
  <c r="M812" i="5"/>
  <c r="N812" i="5"/>
  <c r="O812" i="5"/>
  <c r="Q812" i="5"/>
  <c r="R812" i="5"/>
  <c r="S812" i="5"/>
  <c r="T812" i="5"/>
  <c r="J813" i="5"/>
  <c r="K813" i="5"/>
  <c r="L813" i="5"/>
  <c r="M813" i="5"/>
  <c r="N813" i="5"/>
  <c r="O813" i="5"/>
  <c r="Q813" i="5"/>
  <c r="R813" i="5"/>
  <c r="S813" i="5"/>
  <c r="T813" i="5"/>
  <c r="J814" i="5"/>
  <c r="K814" i="5"/>
  <c r="L814" i="5"/>
  <c r="M814" i="5"/>
  <c r="N814" i="5"/>
  <c r="O814" i="5"/>
  <c r="Q814" i="5"/>
  <c r="R814" i="5"/>
  <c r="S814" i="5"/>
  <c r="T814" i="5"/>
  <c r="J815" i="5"/>
  <c r="K815" i="5"/>
  <c r="L815" i="5"/>
  <c r="M815" i="5"/>
  <c r="N815" i="5"/>
  <c r="O815" i="5"/>
  <c r="Q815" i="5"/>
  <c r="R815" i="5"/>
  <c r="S815" i="5"/>
  <c r="T815" i="5"/>
  <c r="J816" i="5"/>
  <c r="K816" i="5"/>
  <c r="L816" i="5"/>
  <c r="M816" i="5"/>
  <c r="N816" i="5"/>
  <c r="O816" i="5"/>
  <c r="Q816" i="5"/>
  <c r="R816" i="5"/>
  <c r="S816" i="5"/>
  <c r="T816" i="5"/>
  <c r="J817" i="5"/>
  <c r="K817" i="5"/>
  <c r="L817" i="5"/>
  <c r="M817" i="5"/>
  <c r="N817" i="5"/>
  <c r="O817" i="5"/>
  <c r="Q817" i="5"/>
  <c r="R817" i="5"/>
  <c r="S817" i="5"/>
  <c r="T817" i="5"/>
  <c r="J818" i="5"/>
  <c r="K818" i="5"/>
  <c r="L818" i="5"/>
  <c r="M818" i="5"/>
  <c r="N818" i="5"/>
  <c r="O818" i="5"/>
  <c r="Q818" i="5"/>
  <c r="R818" i="5"/>
  <c r="S818" i="5"/>
  <c r="T818" i="5"/>
  <c r="J819" i="5"/>
  <c r="K819" i="5"/>
  <c r="L819" i="5"/>
  <c r="M819" i="5"/>
  <c r="N819" i="5"/>
  <c r="O819" i="5"/>
  <c r="Q819" i="5"/>
  <c r="R819" i="5"/>
  <c r="S819" i="5"/>
  <c r="T819" i="5"/>
  <c r="J820" i="5"/>
  <c r="K820" i="5"/>
  <c r="L820" i="5"/>
  <c r="M820" i="5"/>
  <c r="N820" i="5"/>
  <c r="O820" i="5"/>
  <c r="Q820" i="5"/>
  <c r="R820" i="5"/>
  <c r="S820" i="5"/>
  <c r="T820" i="5"/>
  <c r="J821" i="5"/>
  <c r="K821" i="5"/>
  <c r="L821" i="5"/>
  <c r="M821" i="5"/>
  <c r="N821" i="5"/>
  <c r="O821" i="5"/>
  <c r="Q821" i="5"/>
  <c r="R821" i="5"/>
  <c r="S821" i="5"/>
  <c r="T821" i="5"/>
  <c r="J822" i="5"/>
  <c r="K822" i="5"/>
  <c r="L822" i="5"/>
  <c r="M822" i="5"/>
  <c r="N822" i="5"/>
  <c r="O822" i="5"/>
  <c r="Q822" i="5"/>
  <c r="R822" i="5"/>
  <c r="S822" i="5"/>
  <c r="T822" i="5"/>
  <c r="J823" i="5"/>
  <c r="K823" i="5"/>
  <c r="L823" i="5"/>
  <c r="M823" i="5"/>
  <c r="N823" i="5"/>
  <c r="O823" i="5"/>
  <c r="Q823" i="5"/>
  <c r="R823" i="5"/>
  <c r="S823" i="5"/>
  <c r="T823" i="5"/>
  <c r="J824" i="5"/>
  <c r="K824" i="5"/>
  <c r="L824" i="5"/>
  <c r="M824" i="5"/>
  <c r="N824" i="5"/>
  <c r="O824" i="5"/>
  <c r="Q824" i="5"/>
  <c r="R824" i="5"/>
  <c r="S824" i="5"/>
  <c r="T824" i="5"/>
  <c r="J825" i="5"/>
  <c r="K825" i="5"/>
  <c r="L825" i="5"/>
  <c r="M825" i="5"/>
  <c r="N825" i="5"/>
  <c r="O825" i="5"/>
  <c r="Q825" i="5"/>
  <c r="R825" i="5"/>
  <c r="S825" i="5"/>
  <c r="T825" i="5"/>
  <c r="J826" i="5"/>
  <c r="K826" i="5"/>
  <c r="L826" i="5"/>
  <c r="M826" i="5"/>
  <c r="N826" i="5"/>
  <c r="O826" i="5"/>
  <c r="Q826" i="5"/>
  <c r="R826" i="5"/>
  <c r="S826" i="5"/>
  <c r="T826" i="5"/>
  <c r="J827" i="5"/>
  <c r="K827" i="5"/>
  <c r="L827" i="5"/>
  <c r="M827" i="5"/>
  <c r="N827" i="5"/>
  <c r="O827" i="5"/>
  <c r="Q827" i="5"/>
  <c r="R827" i="5"/>
  <c r="S827" i="5"/>
  <c r="T827" i="5"/>
  <c r="J828" i="5"/>
  <c r="K828" i="5"/>
  <c r="L828" i="5"/>
  <c r="M828" i="5"/>
  <c r="N828" i="5"/>
  <c r="O828" i="5"/>
  <c r="Q828" i="5"/>
  <c r="R828" i="5"/>
  <c r="S828" i="5"/>
  <c r="T828" i="5"/>
  <c r="J829" i="5"/>
  <c r="K829" i="5"/>
  <c r="L829" i="5"/>
  <c r="M829" i="5"/>
  <c r="N829" i="5"/>
  <c r="O829" i="5"/>
  <c r="Q829" i="5"/>
  <c r="R829" i="5"/>
  <c r="S829" i="5"/>
  <c r="T829" i="5"/>
  <c r="J830" i="5"/>
  <c r="K830" i="5"/>
  <c r="L830" i="5"/>
  <c r="M830" i="5"/>
  <c r="N830" i="5"/>
  <c r="O830" i="5"/>
  <c r="Q830" i="5"/>
  <c r="R830" i="5"/>
  <c r="S830" i="5"/>
  <c r="T830" i="5"/>
  <c r="J831" i="5"/>
  <c r="K831" i="5"/>
  <c r="L831" i="5"/>
  <c r="M831" i="5"/>
  <c r="N831" i="5"/>
  <c r="O831" i="5"/>
  <c r="Q831" i="5"/>
  <c r="R831" i="5"/>
  <c r="S831" i="5"/>
  <c r="T831" i="5"/>
  <c r="J832" i="5"/>
  <c r="K832" i="5"/>
  <c r="L832" i="5"/>
  <c r="M832" i="5"/>
  <c r="N832" i="5"/>
  <c r="O832" i="5"/>
  <c r="Q832" i="5"/>
  <c r="R832" i="5"/>
  <c r="S832" i="5"/>
  <c r="T832" i="5"/>
  <c r="J833" i="5"/>
  <c r="K833" i="5"/>
  <c r="L833" i="5"/>
  <c r="M833" i="5"/>
  <c r="N833" i="5"/>
  <c r="O833" i="5"/>
  <c r="Q833" i="5"/>
  <c r="R833" i="5"/>
  <c r="S833" i="5"/>
  <c r="T833" i="5"/>
  <c r="J834" i="5"/>
  <c r="K834" i="5"/>
  <c r="L834" i="5"/>
  <c r="M834" i="5"/>
  <c r="N834" i="5"/>
  <c r="O834" i="5"/>
  <c r="Q834" i="5"/>
  <c r="R834" i="5"/>
  <c r="S834" i="5"/>
  <c r="T834" i="5"/>
  <c r="J835" i="5"/>
  <c r="K835" i="5"/>
  <c r="L835" i="5"/>
  <c r="M835" i="5"/>
  <c r="N835" i="5"/>
  <c r="O835" i="5"/>
  <c r="Q835" i="5"/>
  <c r="R835" i="5"/>
  <c r="S835" i="5"/>
  <c r="T835" i="5"/>
  <c r="J836" i="5"/>
  <c r="K836" i="5"/>
  <c r="L836" i="5"/>
  <c r="M836" i="5"/>
  <c r="N836" i="5"/>
  <c r="O836" i="5"/>
  <c r="Q836" i="5"/>
  <c r="R836" i="5"/>
  <c r="S836" i="5"/>
  <c r="T836" i="5"/>
  <c r="J837" i="5"/>
  <c r="K837" i="5"/>
  <c r="L837" i="5"/>
  <c r="M837" i="5"/>
  <c r="N837" i="5"/>
  <c r="O837" i="5"/>
  <c r="Q837" i="5"/>
  <c r="R837" i="5"/>
  <c r="S837" i="5"/>
  <c r="T837" i="5"/>
  <c r="J838" i="5"/>
  <c r="K838" i="5"/>
  <c r="L838" i="5"/>
  <c r="M838" i="5"/>
  <c r="N838" i="5"/>
  <c r="O838" i="5"/>
  <c r="Q838" i="5"/>
  <c r="R838" i="5"/>
  <c r="S838" i="5"/>
  <c r="T838" i="5"/>
  <c r="J839" i="5"/>
  <c r="K839" i="5"/>
  <c r="L839" i="5"/>
  <c r="M839" i="5"/>
  <c r="N839" i="5"/>
  <c r="O839" i="5"/>
  <c r="Q839" i="5"/>
  <c r="R839" i="5"/>
  <c r="S839" i="5"/>
  <c r="T839" i="5"/>
  <c r="J840" i="5"/>
  <c r="K840" i="5"/>
  <c r="L840" i="5"/>
  <c r="M840" i="5"/>
  <c r="N840" i="5"/>
  <c r="O840" i="5"/>
  <c r="Q840" i="5"/>
  <c r="R840" i="5"/>
  <c r="S840" i="5"/>
  <c r="T840" i="5"/>
  <c r="J841" i="5"/>
  <c r="K841" i="5"/>
  <c r="L841" i="5"/>
  <c r="M841" i="5"/>
  <c r="N841" i="5"/>
  <c r="O841" i="5"/>
  <c r="Q841" i="5"/>
  <c r="R841" i="5"/>
  <c r="S841" i="5"/>
  <c r="T841" i="5"/>
  <c r="J842" i="5"/>
  <c r="K842" i="5"/>
  <c r="L842" i="5"/>
  <c r="M842" i="5"/>
  <c r="N842" i="5"/>
  <c r="O842" i="5"/>
  <c r="Q842" i="5"/>
  <c r="R842" i="5"/>
  <c r="S842" i="5"/>
  <c r="T842" i="5"/>
  <c r="J843" i="5"/>
  <c r="K843" i="5"/>
  <c r="L843" i="5"/>
  <c r="M843" i="5"/>
  <c r="N843" i="5"/>
  <c r="O843" i="5"/>
  <c r="Q843" i="5"/>
  <c r="R843" i="5"/>
  <c r="S843" i="5"/>
  <c r="T843" i="5"/>
  <c r="J844" i="5"/>
  <c r="K844" i="5"/>
  <c r="L844" i="5"/>
  <c r="M844" i="5"/>
  <c r="N844" i="5"/>
  <c r="O844" i="5"/>
  <c r="Q844" i="5"/>
  <c r="R844" i="5"/>
  <c r="S844" i="5"/>
  <c r="T844" i="5"/>
  <c r="J845" i="5"/>
  <c r="K845" i="5"/>
  <c r="L845" i="5"/>
  <c r="M845" i="5"/>
  <c r="N845" i="5"/>
  <c r="O845" i="5"/>
  <c r="Q845" i="5"/>
  <c r="R845" i="5"/>
  <c r="S845" i="5"/>
  <c r="T845" i="5"/>
  <c r="J846" i="5"/>
  <c r="K846" i="5"/>
  <c r="L846" i="5"/>
  <c r="M846" i="5"/>
  <c r="N846" i="5"/>
  <c r="O846" i="5"/>
  <c r="Q846" i="5"/>
  <c r="R846" i="5"/>
  <c r="S846" i="5"/>
  <c r="T846" i="5"/>
  <c r="J847" i="5"/>
  <c r="K847" i="5"/>
  <c r="L847" i="5"/>
  <c r="M847" i="5"/>
  <c r="N847" i="5"/>
  <c r="O847" i="5"/>
  <c r="Q847" i="5"/>
  <c r="R847" i="5"/>
  <c r="S847" i="5"/>
  <c r="T847" i="5"/>
  <c r="J848" i="5"/>
  <c r="K848" i="5"/>
  <c r="L848" i="5"/>
  <c r="M848" i="5"/>
  <c r="N848" i="5"/>
  <c r="O848" i="5"/>
  <c r="Q848" i="5"/>
  <c r="R848" i="5"/>
  <c r="S848" i="5"/>
  <c r="T848" i="5"/>
  <c r="J849" i="5"/>
  <c r="K849" i="5"/>
  <c r="L849" i="5"/>
  <c r="M849" i="5"/>
  <c r="N849" i="5"/>
  <c r="O849" i="5"/>
  <c r="Q849" i="5"/>
  <c r="R849" i="5"/>
  <c r="S849" i="5"/>
  <c r="T849" i="5"/>
  <c r="J850" i="5"/>
  <c r="K850" i="5"/>
  <c r="L850" i="5"/>
  <c r="M850" i="5"/>
  <c r="N850" i="5"/>
  <c r="O850" i="5"/>
  <c r="Q850" i="5"/>
  <c r="R850" i="5"/>
  <c r="S850" i="5"/>
  <c r="T850" i="5"/>
  <c r="J851" i="5"/>
  <c r="K851" i="5"/>
  <c r="L851" i="5"/>
  <c r="M851" i="5"/>
  <c r="N851" i="5"/>
  <c r="O851" i="5"/>
  <c r="Q851" i="5"/>
  <c r="R851" i="5"/>
  <c r="S851" i="5"/>
  <c r="T851" i="5"/>
  <c r="J852" i="5"/>
  <c r="K852" i="5"/>
  <c r="L852" i="5"/>
  <c r="M852" i="5"/>
  <c r="N852" i="5"/>
  <c r="O852" i="5"/>
  <c r="Q852" i="5"/>
  <c r="R852" i="5"/>
  <c r="S852" i="5"/>
  <c r="T852" i="5"/>
  <c r="J853" i="5"/>
  <c r="K853" i="5"/>
  <c r="L853" i="5"/>
  <c r="M853" i="5"/>
  <c r="N853" i="5"/>
  <c r="O853" i="5"/>
  <c r="Q853" i="5"/>
  <c r="R853" i="5"/>
  <c r="S853" i="5"/>
  <c r="T853" i="5"/>
  <c r="J854" i="5"/>
  <c r="K854" i="5"/>
  <c r="L854" i="5"/>
  <c r="M854" i="5"/>
  <c r="N854" i="5"/>
  <c r="O854" i="5"/>
  <c r="Q854" i="5"/>
  <c r="R854" i="5"/>
  <c r="S854" i="5"/>
  <c r="T854" i="5"/>
  <c r="J855" i="5"/>
  <c r="K855" i="5"/>
  <c r="L855" i="5"/>
  <c r="M855" i="5"/>
  <c r="N855" i="5"/>
  <c r="O855" i="5"/>
  <c r="Q855" i="5"/>
  <c r="R855" i="5"/>
  <c r="S855" i="5"/>
  <c r="T855" i="5"/>
  <c r="J856" i="5"/>
  <c r="K856" i="5"/>
  <c r="L856" i="5"/>
  <c r="M856" i="5"/>
  <c r="N856" i="5"/>
  <c r="O856" i="5"/>
  <c r="Q856" i="5"/>
  <c r="R856" i="5"/>
  <c r="S856" i="5"/>
  <c r="T856" i="5"/>
  <c r="J857" i="5"/>
  <c r="K857" i="5"/>
  <c r="L857" i="5"/>
  <c r="M857" i="5"/>
  <c r="N857" i="5"/>
  <c r="O857" i="5"/>
  <c r="Q857" i="5"/>
  <c r="R857" i="5"/>
  <c r="S857" i="5"/>
  <c r="T857" i="5"/>
  <c r="J858" i="5"/>
  <c r="K858" i="5"/>
  <c r="L858" i="5"/>
  <c r="M858" i="5"/>
  <c r="N858" i="5"/>
  <c r="O858" i="5"/>
  <c r="Q858" i="5"/>
  <c r="R858" i="5"/>
  <c r="S858" i="5"/>
  <c r="T858" i="5"/>
  <c r="J859" i="5"/>
  <c r="K859" i="5"/>
  <c r="L859" i="5"/>
  <c r="M859" i="5"/>
  <c r="N859" i="5"/>
  <c r="O859" i="5"/>
  <c r="Q859" i="5"/>
  <c r="R859" i="5"/>
  <c r="S859" i="5"/>
  <c r="T859" i="5"/>
  <c r="J860" i="5"/>
  <c r="K860" i="5"/>
  <c r="L860" i="5"/>
  <c r="M860" i="5"/>
  <c r="N860" i="5"/>
  <c r="O860" i="5"/>
  <c r="Q860" i="5"/>
  <c r="R860" i="5"/>
  <c r="S860" i="5"/>
  <c r="T860" i="5"/>
  <c r="J861" i="5"/>
  <c r="K861" i="5"/>
  <c r="L861" i="5"/>
  <c r="M861" i="5"/>
  <c r="N861" i="5"/>
  <c r="O861" i="5"/>
  <c r="Q861" i="5"/>
  <c r="R861" i="5"/>
  <c r="S861" i="5"/>
  <c r="T861" i="5"/>
  <c r="J862" i="5"/>
  <c r="K862" i="5"/>
  <c r="L862" i="5"/>
  <c r="M862" i="5"/>
  <c r="N862" i="5"/>
  <c r="O862" i="5"/>
  <c r="Q862" i="5"/>
  <c r="R862" i="5"/>
  <c r="S862" i="5"/>
  <c r="T862" i="5"/>
  <c r="J863" i="5"/>
  <c r="K863" i="5"/>
  <c r="L863" i="5"/>
  <c r="M863" i="5"/>
  <c r="N863" i="5"/>
  <c r="O863" i="5"/>
  <c r="Q863" i="5"/>
  <c r="R863" i="5"/>
  <c r="S863" i="5"/>
  <c r="T863" i="5"/>
  <c r="J864" i="5"/>
  <c r="K864" i="5"/>
  <c r="L864" i="5"/>
  <c r="M864" i="5"/>
  <c r="N864" i="5"/>
  <c r="O864" i="5"/>
  <c r="Q864" i="5"/>
  <c r="R864" i="5"/>
  <c r="S864" i="5"/>
  <c r="T864" i="5"/>
  <c r="J865" i="5"/>
  <c r="K865" i="5"/>
  <c r="L865" i="5"/>
  <c r="M865" i="5"/>
  <c r="N865" i="5"/>
  <c r="O865" i="5"/>
  <c r="Q865" i="5"/>
  <c r="R865" i="5"/>
  <c r="S865" i="5"/>
  <c r="T865" i="5"/>
  <c r="J866" i="5"/>
  <c r="K866" i="5"/>
  <c r="L866" i="5"/>
  <c r="M866" i="5"/>
  <c r="N866" i="5"/>
  <c r="O866" i="5"/>
  <c r="Q866" i="5"/>
  <c r="R866" i="5"/>
  <c r="S866" i="5"/>
  <c r="T866" i="5"/>
  <c r="J867" i="5"/>
  <c r="K867" i="5"/>
  <c r="L867" i="5"/>
  <c r="M867" i="5"/>
  <c r="N867" i="5"/>
  <c r="O867" i="5"/>
  <c r="Q867" i="5"/>
  <c r="R867" i="5"/>
  <c r="S867" i="5"/>
  <c r="T867" i="5"/>
  <c r="J868" i="5"/>
  <c r="K868" i="5"/>
  <c r="L868" i="5"/>
  <c r="M868" i="5"/>
  <c r="N868" i="5"/>
  <c r="O868" i="5"/>
  <c r="Q868" i="5"/>
  <c r="R868" i="5"/>
  <c r="S868" i="5"/>
  <c r="T868" i="5"/>
  <c r="J869" i="5"/>
  <c r="K869" i="5"/>
  <c r="L869" i="5"/>
  <c r="M869" i="5"/>
  <c r="N869" i="5"/>
  <c r="O869" i="5"/>
  <c r="Q869" i="5"/>
  <c r="R869" i="5"/>
  <c r="S869" i="5"/>
  <c r="T869" i="5"/>
  <c r="J870" i="5"/>
  <c r="K870" i="5"/>
  <c r="L870" i="5"/>
  <c r="M870" i="5"/>
  <c r="N870" i="5"/>
  <c r="O870" i="5"/>
  <c r="Q870" i="5"/>
  <c r="R870" i="5"/>
  <c r="S870" i="5"/>
  <c r="T870" i="5"/>
  <c r="J871" i="5"/>
  <c r="K871" i="5"/>
  <c r="L871" i="5"/>
  <c r="M871" i="5"/>
  <c r="N871" i="5"/>
  <c r="O871" i="5"/>
  <c r="Q871" i="5"/>
  <c r="R871" i="5"/>
  <c r="S871" i="5"/>
  <c r="T871" i="5"/>
  <c r="J872" i="5"/>
  <c r="K872" i="5"/>
  <c r="L872" i="5"/>
  <c r="M872" i="5"/>
  <c r="N872" i="5"/>
  <c r="O872" i="5"/>
  <c r="Q872" i="5"/>
  <c r="R872" i="5"/>
  <c r="S872" i="5"/>
  <c r="T872" i="5"/>
  <c r="J873" i="5"/>
  <c r="K873" i="5"/>
  <c r="L873" i="5"/>
  <c r="M873" i="5"/>
  <c r="N873" i="5"/>
  <c r="O873" i="5"/>
  <c r="Q873" i="5"/>
  <c r="R873" i="5"/>
  <c r="S873" i="5"/>
  <c r="T873" i="5"/>
  <c r="J874" i="5"/>
  <c r="K874" i="5"/>
  <c r="L874" i="5"/>
  <c r="M874" i="5"/>
  <c r="N874" i="5"/>
  <c r="O874" i="5"/>
  <c r="Q874" i="5"/>
  <c r="R874" i="5"/>
  <c r="S874" i="5"/>
  <c r="T874" i="5"/>
  <c r="J875" i="5"/>
  <c r="K875" i="5"/>
  <c r="L875" i="5"/>
  <c r="M875" i="5"/>
  <c r="N875" i="5"/>
  <c r="O875" i="5"/>
  <c r="Q875" i="5"/>
  <c r="R875" i="5"/>
  <c r="S875" i="5"/>
  <c r="T875" i="5"/>
  <c r="J876" i="5"/>
  <c r="K876" i="5"/>
  <c r="L876" i="5"/>
  <c r="M876" i="5"/>
  <c r="N876" i="5"/>
  <c r="O876" i="5"/>
  <c r="Q876" i="5"/>
  <c r="R876" i="5"/>
  <c r="S876" i="5"/>
  <c r="T876" i="5"/>
  <c r="J877" i="5"/>
  <c r="K877" i="5"/>
  <c r="L877" i="5"/>
  <c r="M877" i="5"/>
  <c r="N877" i="5"/>
  <c r="O877" i="5"/>
  <c r="Q877" i="5"/>
  <c r="R877" i="5"/>
  <c r="S877" i="5"/>
  <c r="T877" i="5"/>
  <c r="J878" i="5"/>
  <c r="K878" i="5"/>
  <c r="L878" i="5"/>
  <c r="M878" i="5"/>
  <c r="N878" i="5"/>
  <c r="O878" i="5"/>
  <c r="Q878" i="5"/>
  <c r="R878" i="5"/>
  <c r="S878" i="5"/>
  <c r="T878" i="5"/>
  <c r="J879" i="5"/>
  <c r="K879" i="5"/>
  <c r="L879" i="5"/>
  <c r="M879" i="5"/>
  <c r="N879" i="5"/>
  <c r="O879" i="5"/>
  <c r="Q879" i="5"/>
  <c r="R879" i="5"/>
  <c r="S879" i="5"/>
  <c r="T879" i="5"/>
  <c r="J880" i="5"/>
  <c r="K880" i="5"/>
  <c r="L880" i="5"/>
  <c r="M880" i="5"/>
  <c r="N880" i="5"/>
  <c r="O880" i="5"/>
  <c r="Q880" i="5"/>
  <c r="R880" i="5"/>
  <c r="S880" i="5"/>
  <c r="T880" i="5"/>
  <c r="J881" i="5"/>
  <c r="K881" i="5"/>
  <c r="L881" i="5"/>
  <c r="M881" i="5"/>
  <c r="N881" i="5"/>
  <c r="O881" i="5"/>
  <c r="Q881" i="5"/>
  <c r="R881" i="5"/>
  <c r="S881" i="5"/>
  <c r="T881" i="5"/>
  <c r="J882" i="5"/>
  <c r="K882" i="5"/>
  <c r="L882" i="5"/>
  <c r="M882" i="5"/>
  <c r="N882" i="5"/>
  <c r="O882" i="5"/>
  <c r="Q882" i="5"/>
  <c r="R882" i="5"/>
  <c r="S882" i="5"/>
  <c r="T882" i="5"/>
  <c r="J883" i="5"/>
  <c r="K883" i="5"/>
  <c r="L883" i="5"/>
  <c r="M883" i="5"/>
  <c r="N883" i="5"/>
  <c r="O883" i="5"/>
  <c r="Q883" i="5"/>
  <c r="R883" i="5"/>
  <c r="S883" i="5"/>
  <c r="T883" i="5"/>
  <c r="J884" i="5"/>
  <c r="K884" i="5"/>
  <c r="L884" i="5"/>
  <c r="M884" i="5"/>
  <c r="N884" i="5"/>
  <c r="O884" i="5"/>
  <c r="Q884" i="5"/>
  <c r="R884" i="5"/>
  <c r="S884" i="5"/>
  <c r="T884" i="5"/>
  <c r="J885" i="5"/>
  <c r="K885" i="5"/>
  <c r="L885" i="5"/>
  <c r="M885" i="5"/>
  <c r="N885" i="5"/>
  <c r="O885" i="5"/>
  <c r="Q885" i="5"/>
  <c r="R885" i="5"/>
  <c r="S885" i="5"/>
  <c r="T885" i="5"/>
  <c r="J886" i="5"/>
  <c r="K886" i="5"/>
  <c r="L886" i="5"/>
  <c r="M886" i="5"/>
  <c r="N886" i="5"/>
  <c r="O886" i="5"/>
  <c r="Q886" i="5"/>
  <c r="R886" i="5"/>
  <c r="S886" i="5"/>
  <c r="T886" i="5"/>
  <c r="J887" i="5"/>
  <c r="K887" i="5"/>
  <c r="L887" i="5"/>
  <c r="M887" i="5"/>
  <c r="N887" i="5"/>
  <c r="O887" i="5"/>
  <c r="Q887" i="5"/>
  <c r="R887" i="5"/>
  <c r="S887" i="5"/>
  <c r="T887" i="5"/>
  <c r="J888" i="5"/>
  <c r="K888" i="5"/>
  <c r="L888" i="5"/>
  <c r="M888" i="5"/>
  <c r="N888" i="5"/>
  <c r="O888" i="5"/>
  <c r="Q888" i="5"/>
  <c r="R888" i="5"/>
  <c r="S888" i="5"/>
  <c r="T888" i="5"/>
  <c r="J889" i="5"/>
  <c r="K889" i="5"/>
  <c r="L889" i="5"/>
  <c r="M889" i="5"/>
  <c r="N889" i="5"/>
  <c r="O889" i="5"/>
  <c r="Q889" i="5"/>
  <c r="R889" i="5"/>
  <c r="S889" i="5"/>
  <c r="T889" i="5"/>
  <c r="J890" i="5"/>
  <c r="K890" i="5"/>
  <c r="L890" i="5"/>
  <c r="M890" i="5"/>
  <c r="N890" i="5"/>
  <c r="O890" i="5"/>
  <c r="Q890" i="5"/>
  <c r="R890" i="5"/>
  <c r="S890" i="5"/>
  <c r="T890" i="5"/>
  <c r="J891" i="5"/>
  <c r="K891" i="5"/>
  <c r="L891" i="5"/>
  <c r="M891" i="5"/>
  <c r="N891" i="5"/>
  <c r="O891" i="5"/>
  <c r="Q891" i="5"/>
  <c r="R891" i="5"/>
  <c r="S891" i="5"/>
  <c r="T891" i="5"/>
  <c r="J892" i="5"/>
  <c r="K892" i="5"/>
  <c r="L892" i="5"/>
  <c r="M892" i="5"/>
  <c r="N892" i="5"/>
  <c r="O892" i="5"/>
  <c r="Q892" i="5"/>
  <c r="R892" i="5"/>
  <c r="S892" i="5"/>
  <c r="T892" i="5"/>
  <c r="J893" i="5"/>
  <c r="K893" i="5"/>
  <c r="L893" i="5"/>
  <c r="M893" i="5"/>
  <c r="N893" i="5"/>
  <c r="O893" i="5"/>
  <c r="Q893" i="5"/>
  <c r="R893" i="5"/>
  <c r="S893" i="5"/>
  <c r="T893" i="5"/>
  <c r="J894" i="5"/>
  <c r="K894" i="5"/>
  <c r="L894" i="5"/>
  <c r="M894" i="5"/>
  <c r="N894" i="5"/>
  <c r="O894" i="5"/>
  <c r="Q894" i="5"/>
  <c r="R894" i="5"/>
  <c r="S894" i="5"/>
  <c r="T894" i="5"/>
  <c r="J895" i="5"/>
  <c r="K895" i="5"/>
  <c r="L895" i="5"/>
  <c r="M895" i="5"/>
  <c r="N895" i="5"/>
  <c r="O895" i="5"/>
  <c r="Q895" i="5"/>
  <c r="R895" i="5"/>
  <c r="S895" i="5"/>
  <c r="T895" i="5"/>
  <c r="J896" i="5"/>
  <c r="K896" i="5"/>
  <c r="L896" i="5"/>
  <c r="M896" i="5"/>
  <c r="N896" i="5"/>
  <c r="O896" i="5"/>
  <c r="Q896" i="5"/>
  <c r="R896" i="5"/>
  <c r="S896" i="5"/>
  <c r="T896" i="5"/>
  <c r="J897" i="5"/>
  <c r="K897" i="5"/>
  <c r="L897" i="5"/>
  <c r="M897" i="5"/>
  <c r="N897" i="5"/>
  <c r="O897" i="5"/>
  <c r="Q897" i="5"/>
  <c r="R897" i="5"/>
  <c r="S897" i="5"/>
  <c r="T897" i="5"/>
  <c r="J898" i="5"/>
  <c r="K898" i="5"/>
  <c r="L898" i="5"/>
  <c r="M898" i="5"/>
  <c r="N898" i="5"/>
  <c r="O898" i="5"/>
  <c r="Q898" i="5"/>
  <c r="R898" i="5"/>
  <c r="S898" i="5"/>
  <c r="T898" i="5"/>
  <c r="J899" i="5"/>
  <c r="K899" i="5"/>
  <c r="L899" i="5"/>
  <c r="M899" i="5"/>
  <c r="N899" i="5"/>
  <c r="O899" i="5"/>
  <c r="Q899" i="5"/>
  <c r="R899" i="5"/>
  <c r="S899" i="5"/>
  <c r="T899" i="5"/>
  <c r="J900" i="5"/>
  <c r="K900" i="5"/>
  <c r="L900" i="5"/>
  <c r="M900" i="5"/>
  <c r="N900" i="5"/>
  <c r="O900" i="5"/>
  <c r="Q900" i="5"/>
  <c r="R900" i="5"/>
  <c r="S900" i="5"/>
  <c r="T900" i="5"/>
  <c r="J901" i="5"/>
  <c r="K901" i="5"/>
  <c r="L901" i="5"/>
  <c r="M901" i="5"/>
  <c r="N901" i="5"/>
  <c r="O901" i="5"/>
  <c r="Q901" i="5"/>
  <c r="R901" i="5"/>
  <c r="S901" i="5"/>
  <c r="T901" i="5"/>
  <c r="J902" i="5"/>
  <c r="K902" i="5"/>
  <c r="L902" i="5"/>
  <c r="M902" i="5"/>
  <c r="N902" i="5"/>
  <c r="O902" i="5"/>
  <c r="Q902" i="5"/>
  <c r="R902" i="5"/>
  <c r="S902" i="5"/>
  <c r="T902" i="5"/>
  <c r="J903" i="5"/>
  <c r="K903" i="5"/>
  <c r="L903" i="5"/>
  <c r="M903" i="5"/>
  <c r="N903" i="5"/>
  <c r="O903" i="5"/>
  <c r="Q903" i="5"/>
  <c r="R903" i="5"/>
  <c r="S903" i="5"/>
  <c r="T903" i="5"/>
  <c r="J904" i="5"/>
  <c r="K904" i="5"/>
  <c r="L904" i="5"/>
  <c r="M904" i="5"/>
  <c r="N904" i="5"/>
  <c r="O904" i="5"/>
  <c r="Q904" i="5"/>
  <c r="R904" i="5"/>
  <c r="S904" i="5"/>
  <c r="T904" i="5"/>
  <c r="J905" i="5"/>
  <c r="K905" i="5"/>
  <c r="L905" i="5"/>
  <c r="M905" i="5"/>
  <c r="N905" i="5"/>
  <c r="O905" i="5"/>
  <c r="Q905" i="5"/>
  <c r="R905" i="5"/>
  <c r="S905" i="5"/>
  <c r="T905" i="5"/>
  <c r="J906" i="5"/>
  <c r="K906" i="5"/>
  <c r="L906" i="5"/>
  <c r="M906" i="5"/>
  <c r="N906" i="5"/>
  <c r="O906" i="5"/>
  <c r="Q906" i="5"/>
  <c r="R906" i="5"/>
  <c r="S906" i="5"/>
  <c r="T906" i="5"/>
  <c r="J907" i="5"/>
  <c r="K907" i="5"/>
  <c r="L907" i="5"/>
  <c r="M907" i="5"/>
  <c r="N907" i="5"/>
  <c r="O907" i="5"/>
  <c r="Q907" i="5"/>
  <c r="R907" i="5"/>
  <c r="S907" i="5"/>
  <c r="T907" i="5"/>
  <c r="J908" i="5"/>
  <c r="K908" i="5"/>
  <c r="L908" i="5"/>
  <c r="M908" i="5"/>
  <c r="N908" i="5"/>
  <c r="O908" i="5"/>
  <c r="Q908" i="5"/>
  <c r="R908" i="5"/>
  <c r="S908" i="5"/>
  <c r="T908" i="5"/>
  <c r="J909" i="5"/>
  <c r="K909" i="5"/>
  <c r="L909" i="5"/>
  <c r="M909" i="5"/>
  <c r="N909" i="5"/>
  <c r="O909" i="5"/>
  <c r="Q909" i="5"/>
  <c r="R909" i="5"/>
  <c r="S909" i="5"/>
  <c r="T909" i="5"/>
  <c r="J910" i="5"/>
  <c r="K910" i="5"/>
  <c r="L910" i="5"/>
  <c r="M910" i="5"/>
  <c r="N910" i="5"/>
  <c r="O910" i="5"/>
  <c r="Q910" i="5"/>
  <c r="R910" i="5"/>
  <c r="S910" i="5"/>
  <c r="T910" i="5"/>
  <c r="J911" i="5"/>
  <c r="K911" i="5"/>
  <c r="L911" i="5"/>
  <c r="M911" i="5"/>
  <c r="N911" i="5"/>
  <c r="O911" i="5"/>
  <c r="Q911" i="5"/>
  <c r="R911" i="5"/>
  <c r="S911" i="5"/>
  <c r="T911" i="5"/>
  <c r="J912" i="5"/>
  <c r="K912" i="5"/>
  <c r="L912" i="5"/>
  <c r="M912" i="5"/>
  <c r="N912" i="5"/>
  <c r="O912" i="5"/>
  <c r="Q912" i="5"/>
  <c r="R912" i="5"/>
  <c r="S912" i="5"/>
  <c r="T912" i="5"/>
  <c r="J913" i="5"/>
  <c r="K913" i="5"/>
  <c r="L913" i="5"/>
  <c r="M913" i="5"/>
  <c r="N913" i="5"/>
  <c r="O913" i="5"/>
  <c r="Q913" i="5"/>
  <c r="R913" i="5"/>
  <c r="S913" i="5"/>
  <c r="T913" i="5"/>
  <c r="J914" i="5"/>
  <c r="K914" i="5"/>
  <c r="L914" i="5"/>
  <c r="M914" i="5"/>
  <c r="N914" i="5"/>
  <c r="O914" i="5"/>
  <c r="Q914" i="5"/>
  <c r="R914" i="5"/>
  <c r="S914" i="5"/>
  <c r="T914" i="5"/>
  <c r="J915" i="5"/>
  <c r="K915" i="5"/>
  <c r="L915" i="5"/>
  <c r="M915" i="5"/>
  <c r="N915" i="5"/>
  <c r="O915" i="5"/>
  <c r="Q915" i="5"/>
  <c r="R915" i="5"/>
  <c r="S915" i="5"/>
  <c r="T915" i="5"/>
  <c r="J916" i="5"/>
  <c r="K916" i="5"/>
  <c r="L916" i="5"/>
  <c r="M916" i="5"/>
  <c r="N916" i="5"/>
  <c r="O916" i="5"/>
  <c r="Q916" i="5"/>
  <c r="R916" i="5"/>
  <c r="S916" i="5"/>
  <c r="T916" i="5"/>
  <c r="J917" i="5"/>
  <c r="K917" i="5"/>
  <c r="L917" i="5"/>
  <c r="M917" i="5"/>
  <c r="N917" i="5"/>
  <c r="O917" i="5"/>
  <c r="Q917" i="5"/>
  <c r="R917" i="5"/>
  <c r="S917" i="5"/>
  <c r="T917" i="5"/>
  <c r="J918" i="5"/>
  <c r="K918" i="5"/>
  <c r="L918" i="5"/>
  <c r="M918" i="5"/>
  <c r="N918" i="5"/>
  <c r="O918" i="5"/>
  <c r="Q918" i="5"/>
  <c r="R918" i="5"/>
  <c r="S918" i="5"/>
  <c r="T918" i="5"/>
  <c r="J919" i="5"/>
  <c r="K919" i="5"/>
  <c r="L919" i="5"/>
  <c r="M919" i="5"/>
  <c r="N919" i="5"/>
  <c r="O919" i="5"/>
  <c r="Q919" i="5"/>
  <c r="R919" i="5"/>
  <c r="S919" i="5"/>
  <c r="T919" i="5"/>
  <c r="J920" i="5"/>
  <c r="K920" i="5"/>
  <c r="L920" i="5"/>
  <c r="M920" i="5"/>
  <c r="N920" i="5"/>
  <c r="O920" i="5"/>
  <c r="Q920" i="5"/>
  <c r="R920" i="5"/>
  <c r="S920" i="5"/>
  <c r="T920" i="5"/>
  <c r="J921" i="5"/>
  <c r="K921" i="5"/>
  <c r="L921" i="5"/>
  <c r="M921" i="5"/>
  <c r="N921" i="5"/>
  <c r="O921" i="5"/>
  <c r="Q921" i="5"/>
  <c r="R921" i="5"/>
  <c r="S921" i="5"/>
  <c r="T921" i="5"/>
  <c r="J922" i="5"/>
  <c r="K922" i="5"/>
  <c r="L922" i="5"/>
  <c r="M922" i="5"/>
  <c r="N922" i="5"/>
  <c r="O922" i="5"/>
  <c r="Q922" i="5"/>
  <c r="R922" i="5"/>
  <c r="S922" i="5"/>
  <c r="T922" i="5"/>
  <c r="J923" i="5"/>
  <c r="K923" i="5"/>
  <c r="L923" i="5"/>
  <c r="M923" i="5"/>
  <c r="N923" i="5"/>
  <c r="O923" i="5"/>
  <c r="Q923" i="5"/>
  <c r="R923" i="5"/>
  <c r="S923" i="5"/>
  <c r="T923" i="5"/>
  <c r="J924" i="5"/>
  <c r="K924" i="5"/>
  <c r="L924" i="5"/>
  <c r="M924" i="5"/>
  <c r="N924" i="5"/>
  <c r="O924" i="5"/>
  <c r="Q924" i="5"/>
  <c r="R924" i="5"/>
  <c r="S924" i="5"/>
  <c r="T924" i="5"/>
  <c r="J925" i="5"/>
  <c r="K925" i="5"/>
  <c r="L925" i="5"/>
  <c r="M925" i="5"/>
  <c r="N925" i="5"/>
  <c r="O925" i="5"/>
  <c r="Q925" i="5"/>
  <c r="R925" i="5"/>
  <c r="S925" i="5"/>
  <c r="T925" i="5"/>
  <c r="J926" i="5"/>
  <c r="K926" i="5"/>
  <c r="L926" i="5"/>
  <c r="M926" i="5"/>
  <c r="N926" i="5"/>
  <c r="O926" i="5"/>
  <c r="Q926" i="5"/>
  <c r="R926" i="5"/>
  <c r="S926" i="5"/>
  <c r="T926" i="5"/>
  <c r="J927" i="5"/>
  <c r="K927" i="5"/>
  <c r="L927" i="5"/>
  <c r="M927" i="5"/>
  <c r="N927" i="5"/>
  <c r="O927" i="5"/>
  <c r="Q927" i="5"/>
  <c r="R927" i="5"/>
  <c r="S927" i="5"/>
  <c r="T927" i="5"/>
  <c r="J928" i="5"/>
  <c r="K928" i="5"/>
  <c r="L928" i="5"/>
  <c r="M928" i="5"/>
  <c r="N928" i="5"/>
  <c r="O928" i="5"/>
  <c r="Q928" i="5"/>
  <c r="R928" i="5"/>
  <c r="S928" i="5"/>
  <c r="T928" i="5"/>
  <c r="J929" i="5"/>
  <c r="K929" i="5"/>
  <c r="L929" i="5"/>
  <c r="M929" i="5"/>
  <c r="N929" i="5"/>
  <c r="O929" i="5"/>
  <c r="Q929" i="5"/>
  <c r="R929" i="5"/>
  <c r="S929" i="5"/>
  <c r="T929" i="5"/>
  <c r="J930" i="5"/>
  <c r="K930" i="5"/>
  <c r="L930" i="5"/>
  <c r="M930" i="5"/>
  <c r="N930" i="5"/>
  <c r="O930" i="5"/>
  <c r="Q930" i="5"/>
  <c r="R930" i="5"/>
  <c r="S930" i="5"/>
  <c r="T930" i="5"/>
  <c r="J931" i="5"/>
  <c r="K931" i="5"/>
  <c r="L931" i="5"/>
  <c r="M931" i="5"/>
  <c r="N931" i="5"/>
  <c r="O931" i="5"/>
  <c r="Q931" i="5"/>
  <c r="R931" i="5"/>
  <c r="S931" i="5"/>
  <c r="T931" i="5"/>
  <c r="J932" i="5"/>
  <c r="K932" i="5"/>
  <c r="L932" i="5"/>
  <c r="M932" i="5"/>
  <c r="N932" i="5"/>
  <c r="O932" i="5"/>
  <c r="Q932" i="5"/>
  <c r="R932" i="5"/>
  <c r="S932" i="5"/>
  <c r="T932" i="5"/>
  <c r="J933" i="5"/>
  <c r="K933" i="5"/>
  <c r="L933" i="5"/>
  <c r="M933" i="5"/>
  <c r="N933" i="5"/>
  <c r="O933" i="5"/>
  <c r="Q933" i="5"/>
  <c r="R933" i="5"/>
  <c r="S933" i="5"/>
  <c r="T933" i="5"/>
  <c r="J934" i="5"/>
  <c r="K934" i="5"/>
  <c r="L934" i="5"/>
  <c r="M934" i="5"/>
  <c r="N934" i="5"/>
  <c r="O934" i="5"/>
  <c r="Q934" i="5"/>
  <c r="R934" i="5"/>
  <c r="S934" i="5"/>
  <c r="T934" i="5"/>
  <c r="J935" i="5"/>
  <c r="K935" i="5"/>
  <c r="L935" i="5"/>
  <c r="M935" i="5"/>
  <c r="N935" i="5"/>
  <c r="O935" i="5"/>
  <c r="Q935" i="5"/>
  <c r="R935" i="5"/>
  <c r="S935" i="5"/>
  <c r="T935" i="5"/>
  <c r="J936" i="5"/>
  <c r="K936" i="5"/>
  <c r="L936" i="5"/>
  <c r="M936" i="5"/>
  <c r="N936" i="5"/>
  <c r="O936" i="5"/>
  <c r="Q936" i="5"/>
  <c r="R936" i="5"/>
  <c r="S936" i="5"/>
  <c r="T936" i="5"/>
  <c r="J937" i="5"/>
  <c r="K937" i="5"/>
  <c r="L937" i="5"/>
  <c r="M937" i="5"/>
  <c r="N937" i="5"/>
  <c r="O937" i="5"/>
  <c r="Q937" i="5"/>
  <c r="R937" i="5"/>
  <c r="S937" i="5"/>
  <c r="T937" i="5"/>
  <c r="J938" i="5"/>
  <c r="K938" i="5"/>
  <c r="L938" i="5"/>
  <c r="M938" i="5"/>
  <c r="N938" i="5"/>
  <c r="O938" i="5"/>
  <c r="Q938" i="5"/>
  <c r="R938" i="5"/>
  <c r="S938" i="5"/>
  <c r="T938" i="5"/>
  <c r="J939" i="5"/>
  <c r="K939" i="5"/>
  <c r="L939" i="5"/>
  <c r="M939" i="5"/>
  <c r="N939" i="5"/>
  <c r="O939" i="5"/>
  <c r="Q939" i="5"/>
  <c r="R939" i="5"/>
  <c r="S939" i="5"/>
  <c r="T939" i="5"/>
  <c r="J940" i="5"/>
  <c r="K940" i="5"/>
  <c r="L940" i="5"/>
  <c r="M940" i="5"/>
  <c r="N940" i="5"/>
  <c r="O940" i="5"/>
  <c r="Q940" i="5"/>
  <c r="R940" i="5"/>
  <c r="S940" i="5"/>
  <c r="T940" i="5"/>
  <c r="J941" i="5"/>
  <c r="K941" i="5"/>
  <c r="L941" i="5"/>
  <c r="M941" i="5"/>
  <c r="N941" i="5"/>
  <c r="O941" i="5"/>
  <c r="Q941" i="5"/>
  <c r="R941" i="5"/>
  <c r="S941" i="5"/>
  <c r="T941" i="5"/>
  <c r="J942" i="5"/>
  <c r="K942" i="5"/>
  <c r="L942" i="5"/>
  <c r="M942" i="5"/>
  <c r="N942" i="5"/>
  <c r="O942" i="5"/>
  <c r="Q942" i="5"/>
  <c r="R942" i="5"/>
  <c r="S942" i="5"/>
  <c r="T942" i="5"/>
  <c r="J943" i="5"/>
  <c r="K943" i="5"/>
  <c r="L943" i="5"/>
  <c r="M943" i="5"/>
  <c r="N943" i="5"/>
  <c r="O943" i="5"/>
  <c r="Q943" i="5"/>
  <c r="R943" i="5"/>
  <c r="S943" i="5"/>
  <c r="T943" i="5"/>
  <c r="J944" i="5"/>
  <c r="K944" i="5"/>
  <c r="L944" i="5"/>
  <c r="M944" i="5"/>
  <c r="N944" i="5"/>
  <c r="O944" i="5"/>
  <c r="Q944" i="5"/>
  <c r="R944" i="5"/>
  <c r="S944" i="5"/>
  <c r="T944" i="5"/>
  <c r="J945" i="5"/>
  <c r="K945" i="5"/>
  <c r="L945" i="5"/>
  <c r="M945" i="5"/>
  <c r="N945" i="5"/>
  <c r="O945" i="5"/>
  <c r="Q945" i="5"/>
  <c r="R945" i="5"/>
  <c r="S945" i="5"/>
  <c r="T945" i="5"/>
  <c r="J946" i="5"/>
  <c r="K946" i="5"/>
  <c r="L946" i="5"/>
  <c r="M946" i="5"/>
  <c r="N946" i="5"/>
  <c r="O946" i="5"/>
  <c r="Q946" i="5"/>
  <c r="R946" i="5"/>
  <c r="S946" i="5"/>
  <c r="T946" i="5"/>
  <c r="J947" i="5"/>
  <c r="K947" i="5"/>
  <c r="L947" i="5"/>
  <c r="M947" i="5"/>
  <c r="N947" i="5"/>
  <c r="O947" i="5"/>
  <c r="Q947" i="5"/>
  <c r="R947" i="5"/>
  <c r="S947" i="5"/>
  <c r="T947" i="5"/>
  <c r="J948" i="5"/>
  <c r="K948" i="5"/>
  <c r="L948" i="5"/>
  <c r="M948" i="5"/>
  <c r="N948" i="5"/>
  <c r="O948" i="5"/>
  <c r="Q948" i="5"/>
  <c r="R948" i="5"/>
  <c r="S948" i="5"/>
  <c r="T948" i="5"/>
  <c r="J949" i="5"/>
  <c r="K949" i="5"/>
  <c r="L949" i="5"/>
  <c r="M949" i="5"/>
  <c r="N949" i="5"/>
  <c r="O949" i="5"/>
  <c r="Q949" i="5"/>
  <c r="R949" i="5"/>
  <c r="S949" i="5"/>
  <c r="T949" i="5"/>
  <c r="J950" i="5"/>
  <c r="K950" i="5"/>
  <c r="L950" i="5"/>
  <c r="M950" i="5"/>
  <c r="N950" i="5"/>
  <c r="O950" i="5"/>
  <c r="Q950" i="5"/>
  <c r="R950" i="5"/>
  <c r="S950" i="5"/>
  <c r="T950" i="5"/>
  <c r="J951" i="5"/>
  <c r="K951" i="5"/>
  <c r="L951" i="5"/>
  <c r="M951" i="5"/>
  <c r="N951" i="5"/>
  <c r="O951" i="5"/>
  <c r="Q951" i="5"/>
  <c r="R951" i="5"/>
  <c r="S951" i="5"/>
  <c r="T951" i="5"/>
  <c r="J952" i="5"/>
  <c r="K952" i="5"/>
  <c r="L952" i="5"/>
  <c r="M952" i="5"/>
  <c r="N952" i="5"/>
  <c r="O952" i="5"/>
  <c r="Q952" i="5"/>
  <c r="R952" i="5"/>
  <c r="S952" i="5"/>
  <c r="T952" i="5"/>
  <c r="J953" i="5"/>
  <c r="K953" i="5"/>
  <c r="L953" i="5"/>
  <c r="M953" i="5"/>
  <c r="N953" i="5"/>
  <c r="O953" i="5"/>
  <c r="Q953" i="5"/>
  <c r="R953" i="5"/>
  <c r="S953" i="5"/>
  <c r="T953" i="5"/>
  <c r="J954" i="5"/>
  <c r="K954" i="5"/>
  <c r="L954" i="5"/>
  <c r="M954" i="5"/>
  <c r="N954" i="5"/>
  <c r="O954" i="5"/>
  <c r="Q954" i="5"/>
  <c r="R954" i="5"/>
  <c r="S954" i="5"/>
  <c r="T954" i="5"/>
  <c r="J955" i="5"/>
  <c r="K955" i="5"/>
  <c r="L955" i="5"/>
  <c r="M955" i="5"/>
  <c r="N955" i="5"/>
  <c r="O955" i="5"/>
  <c r="Q955" i="5"/>
  <c r="R955" i="5"/>
  <c r="S955" i="5"/>
  <c r="T955" i="5"/>
  <c r="J956" i="5"/>
  <c r="K956" i="5"/>
  <c r="L956" i="5"/>
  <c r="M956" i="5"/>
  <c r="N956" i="5"/>
  <c r="O956" i="5"/>
  <c r="Q956" i="5"/>
  <c r="R956" i="5"/>
  <c r="S956" i="5"/>
  <c r="T956" i="5"/>
  <c r="J957" i="5"/>
  <c r="K957" i="5"/>
  <c r="L957" i="5"/>
  <c r="M957" i="5"/>
  <c r="N957" i="5"/>
  <c r="O957" i="5"/>
  <c r="Q957" i="5"/>
  <c r="R957" i="5"/>
  <c r="S957" i="5"/>
  <c r="T957" i="5"/>
  <c r="J958" i="5"/>
  <c r="K958" i="5"/>
  <c r="L958" i="5"/>
  <c r="M958" i="5"/>
  <c r="N958" i="5"/>
  <c r="O958" i="5"/>
  <c r="Q958" i="5"/>
  <c r="R958" i="5"/>
  <c r="S958" i="5"/>
  <c r="T958" i="5"/>
  <c r="J959" i="5"/>
  <c r="K959" i="5"/>
  <c r="L959" i="5"/>
  <c r="M959" i="5"/>
  <c r="N959" i="5"/>
  <c r="O959" i="5"/>
  <c r="Q959" i="5"/>
  <c r="R959" i="5"/>
  <c r="S959" i="5"/>
  <c r="T959" i="5"/>
  <c r="J960" i="5"/>
  <c r="K960" i="5"/>
  <c r="L960" i="5"/>
  <c r="M960" i="5"/>
  <c r="N960" i="5"/>
  <c r="O960" i="5"/>
  <c r="Q960" i="5"/>
  <c r="R960" i="5"/>
  <c r="S960" i="5"/>
  <c r="T960" i="5"/>
  <c r="J961" i="5"/>
  <c r="K961" i="5"/>
  <c r="L961" i="5"/>
  <c r="M961" i="5"/>
  <c r="N961" i="5"/>
  <c r="O961" i="5"/>
  <c r="Q961" i="5"/>
  <c r="R961" i="5"/>
  <c r="S961" i="5"/>
  <c r="T961" i="5"/>
  <c r="J962" i="5"/>
  <c r="K962" i="5"/>
  <c r="L962" i="5"/>
  <c r="M962" i="5"/>
  <c r="N962" i="5"/>
  <c r="O962" i="5"/>
  <c r="Q962" i="5"/>
  <c r="R962" i="5"/>
  <c r="S962" i="5"/>
  <c r="T962" i="5"/>
  <c r="J963" i="5"/>
  <c r="K963" i="5"/>
  <c r="L963" i="5"/>
  <c r="M963" i="5"/>
  <c r="N963" i="5"/>
  <c r="O963" i="5"/>
  <c r="Q963" i="5"/>
  <c r="R963" i="5"/>
  <c r="S963" i="5"/>
  <c r="T963" i="5"/>
  <c r="J964" i="5"/>
  <c r="K964" i="5"/>
  <c r="L964" i="5"/>
  <c r="M964" i="5"/>
  <c r="N964" i="5"/>
  <c r="O964" i="5"/>
  <c r="Q964" i="5"/>
  <c r="R964" i="5"/>
  <c r="S964" i="5"/>
  <c r="T964" i="5"/>
  <c r="J965" i="5"/>
  <c r="K965" i="5"/>
  <c r="L965" i="5"/>
  <c r="M965" i="5"/>
  <c r="N965" i="5"/>
  <c r="O965" i="5"/>
  <c r="Q965" i="5"/>
  <c r="R965" i="5"/>
  <c r="S965" i="5"/>
  <c r="T965" i="5"/>
  <c r="J966" i="5"/>
  <c r="K966" i="5"/>
  <c r="L966" i="5"/>
  <c r="M966" i="5"/>
  <c r="N966" i="5"/>
  <c r="O966" i="5"/>
  <c r="Q966" i="5"/>
  <c r="R966" i="5"/>
  <c r="S966" i="5"/>
  <c r="T966" i="5"/>
  <c r="J967" i="5"/>
  <c r="K967" i="5"/>
  <c r="L967" i="5"/>
  <c r="M967" i="5"/>
  <c r="N967" i="5"/>
  <c r="O967" i="5"/>
  <c r="Q967" i="5"/>
  <c r="R967" i="5"/>
  <c r="S967" i="5"/>
  <c r="T967" i="5"/>
  <c r="J968" i="5"/>
  <c r="K968" i="5"/>
  <c r="L968" i="5"/>
  <c r="M968" i="5"/>
  <c r="N968" i="5"/>
  <c r="O968" i="5"/>
  <c r="Q968" i="5"/>
  <c r="R968" i="5"/>
  <c r="S968" i="5"/>
  <c r="T968" i="5"/>
  <c r="J969" i="5"/>
  <c r="K969" i="5"/>
  <c r="L969" i="5"/>
  <c r="M969" i="5"/>
  <c r="N969" i="5"/>
  <c r="O969" i="5"/>
  <c r="Q969" i="5"/>
  <c r="R969" i="5"/>
  <c r="S969" i="5"/>
  <c r="T969" i="5"/>
  <c r="J970" i="5"/>
  <c r="K970" i="5"/>
  <c r="L970" i="5"/>
  <c r="M970" i="5"/>
  <c r="N970" i="5"/>
  <c r="O970" i="5"/>
  <c r="Q970" i="5"/>
  <c r="R970" i="5"/>
  <c r="S970" i="5"/>
  <c r="T970" i="5"/>
  <c r="J971" i="5"/>
  <c r="K971" i="5"/>
  <c r="L971" i="5"/>
  <c r="M971" i="5"/>
  <c r="N971" i="5"/>
  <c r="O971" i="5"/>
  <c r="Q971" i="5"/>
  <c r="R971" i="5"/>
  <c r="S971" i="5"/>
  <c r="T971" i="5"/>
  <c r="J972" i="5"/>
  <c r="K972" i="5"/>
  <c r="L972" i="5"/>
  <c r="M972" i="5"/>
  <c r="N972" i="5"/>
  <c r="O972" i="5"/>
  <c r="Q972" i="5"/>
  <c r="R972" i="5"/>
  <c r="S972" i="5"/>
  <c r="T972" i="5"/>
  <c r="J973" i="5"/>
  <c r="K973" i="5"/>
  <c r="L973" i="5"/>
  <c r="M973" i="5"/>
  <c r="N973" i="5"/>
  <c r="O973" i="5"/>
  <c r="Q973" i="5"/>
  <c r="R973" i="5"/>
  <c r="S973" i="5"/>
  <c r="T973" i="5"/>
  <c r="J974" i="5"/>
  <c r="K974" i="5"/>
  <c r="L974" i="5"/>
  <c r="M974" i="5"/>
  <c r="N974" i="5"/>
  <c r="O974" i="5"/>
  <c r="Q974" i="5"/>
  <c r="R974" i="5"/>
  <c r="S974" i="5"/>
  <c r="T974" i="5"/>
  <c r="J975" i="5"/>
  <c r="K975" i="5"/>
  <c r="L975" i="5"/>
  <c r="M975" i="5"/>
  <c r="N975" i="5"/>
  <c r="O975" i="5"/>
  <c r="Q975" i="5"/>
  <c r="R975" i="5"/>
  <c r="S975" i="5"/>
  <c r="T975" i="5"/>
  <c r="J976" i="5"/>
  <c r="K976" i="5"/>
  <c r="L976" i="5"/>
  <c r="M976" i="5"/>
  <c r="N976" i="5"/>
  <c r="O976" i="5"/>
  <c r="Q976" i="5"/>
  <c r="R976" i="5"/>
  <c r="S976" i="5"/>
  <c r="T976" i="5"/>
  <c r="J977" i="5"/>
  <c r="K977" i="5"/>
  <c r="L977" i="5"/>
  <c r="M977" i="5"/>
  <c r="N977" i="5"/>
  <c r="O977" i="5"/>
  <c r="Q977" i="5"/>
  <c r="R977" i="5"/>
  <c r="S977" i="5"/>
  <c r="T977" i="5"/>
  <c r="J978" i="5"/>
  <c r="K978" i="5"/>
  <c r="L978" i="5"/>
  <c r="M978" i="5"/>
  <c r="N978" i="5"/>
  <c r="O978" i="5"/>
  <c r="Q978" i="5"/>
  <c r="R978" i="5"/>
  <c r="S978" i="5"/>
  <c r="T978" i="5"/>
  <c r="J979" i="5"/>
  <c r="K979" i="5"/>
  <c r="L979" i="5"/>
  <c r="M979" i="5"/>
  <c r="N979" i="5"/>
  <c r="O979" i="5"/>
  <c r="Q979" i="5"/>
  <c r="R979" i="5"/>
  <c r="S979" i="5"/>
  <c r="T979" i="5"/>
  <c r="J980" i="5"/>
  <c r="K980" i="5"/>
  <c r="L980" i="5"/>
  <c r="M980" i="5"/>
  <c r="N980" i="5"/>
  <c r="O980" i="5"/>
  <c r="Q980" i="5"/>
  <c r="R980" i="5"/>
  <c r="S980" i="5"/>
  <c r="T980" i="5"/>
  <c r="J981" i="5"/>
  <c r="K981" i="5"/>
  <c r="L981" i="5"/>
  <c r="M981" i="5"/>
  <c r="N981" i="5"/>
  <c r="O981" i="5"/>
  <c r="Q981" i="5"/>
  <c r="R981" i="5"/>
  <c r="S981" i="5"/>
  <c r="T981" i="5"/>
  <c r="J982" i="5"/>
  <c r="K982" i="5"/>
  <c r="L982" i="5"/>
  <c r="M982" i="5"/>
  <c r="N982" i="5"/>
  <c r="O982" i="5"/>
  <c r="Q982" i="5"/>
  <c r="R982" i="5"/>
  <c r="S982" i="5"/>
  <c r="T982" i="5"/>
  <c r="J983" i="5"/>
  <c r="K983" i="5"/>
  <c r="L983" i="5"/>
  <c r="M983" i="5"/>
  <c r="N983" i="5"/>
  <c r="O983" i="5"/>
  <c r="Q983" i="5"/>
  <c r="R983" i="5"/>
  <c r="S983" i="5"/>
  <c r="T983" i="5"/>
  <c r="J984" i="5"/>
  <c r="K984" i="5"/>
  <c r="L984" i="5"/>
  <c r="M984" i="5"/>
  <c r="N984" i="5"/>
  <c r="O984" i="5"/>
  <c r="Q984" i="5"/>
  <c r="R984" i="5"/>
  <c r="S984" i="5"/>
  <c r="T984" i="5"/>
  <c r="J985" i="5"/>
  <c r="K985" i="5"/>
  <c r="L985" i="5"/>
  <c r="M985" i="5"/>
  <c r="N985" i="5"/>
  <c r="O985" i="5"/>
  <c r="Q985" i="5"/>
  <c r="R985" i="5"/>
  <c r="S985" i="5"/>
  <c r="T985" i="5"/>
  <c r="J986" i="5"/>
  <c r="K986" i="5"/>
  <c r="L986" i="5"/>
  <c r="M986" i="5"/>
  <c r="N986" i="5"/>
  <c r="O986" i="5"/>
  <c r="Q986" i="5"/>
  <c r="R986" i="5"/>
  <c r="S986" i="5"/>
  <c r="T986" i="5"/>
  <c r="J987" i="5"/>
  <c r="K987" i="5"/>
  <c r="L987" i="5"/>
  <c r="M987" i="5"/>
  <c r="N987" i="5"/>
  <c r="O987" i="5"/>
  <c r="Q987" i="5"/>
  <c r="R987" i="5"/>
  <c r="S987" i="5"/>
  <c r="T987" i="5"/>
  <c r="J988" i="5"/>
  <c r="K988" i="5"/>
  <c r="L988" i="5"/>
  <c r="M988" i="5"/>
  <c r="N988" i="5"/>
  <c r="O988" i="5"/>
  <c r="Q988" i="5"/>
  <c r="R988" i="5"/>
  <c r="S988" i="5"/>
  <c r="T988" i="5"/>
  <c r="J989" i="5"/>
  <c r="K989" i="5"/>
  <c r="L989" i="5"/>
  <c r="M989" i="5"/>
  <c r="N989" i="5"/>
  <c r="O989" i="5"/>
  <c r="Q989" i="5"/>
  <c r="R989" i="5"/>
  <c r="S989" i="5"/>
  <c r="T989" i="5"/>
  <c r="J990" i="5"/>
  <c r="K990" i="5"/>
  <c r="L990" i="5"/>
  <c r="M990" i="5"/>
  <c r="N990" i="5"/>
  <c r="O990" i="5"/>
  <c r="Q990" i="5"/>
  <c r="R990" i="5"/>
  <c r="S990" i="5"/>
  <c r="T990" i="5"/>
  <c r="J991" i="5"/>
  <c r="K991" i="5"/>
  <c r="L991" i="5"/>
  <c r="M991" i="5"/>
  <c r="N991" i="5"/>
  <c r="O991" i="5"/>
  <c r="Q991" i="5"/>
  <c r="R991" i="5"/>
  <c r="S991" i="5"/>
  <c r="T991" i="5"/>
  <c r="J992" i="5"/>
  <c r="K992" i="5"/>
  <c r="L992" i="5"/>
  <c r="M992" i="5"/>
  <c r="N992" i="5"/>
  <c r="O992" i="5"/>
  <c r="Q992" i="5"/>
  <c r="R992" i="5"/>
  <c r="S992" i="5"/>
  <c r="T992" i="5"/>
  <c r="J993" i="5"/>
  <c r="K993" i="5"/>
  <c r="L993" i="5"/>
  <c r="M993" i="5"/>
  <c r="N993" i="5"/>
  <c r="O993" i="5"/>
  <c r="Q993" i="5"/>
  <c r="R993" i="5"/>
  <c r="S993" i="5"/>
  <c r="T993" i="5"/>
  <c r="J994" i="5"/>
  <c r="K994" i="5"/>
  <c r="L994" i="5"/>
  <c r="M994" i="5"/>
  <c r="N994" i="5"/>
  <c r="O994" i="5"/>
  <c r="Q994" i="5"/>
  <c r="R994" i="5"/>
  <c r="S994" i="5"/>
  <c r="T994" i="5"/>
  <c r="J995" i="5"/>
  <c r="K995" i="5"/>
  <c r="L995" i="5"/>
  <c r="M995" i="5"/>
  <c r="N995" i="5"/>
  <c r="O995" i="5"/>
  <c r="Q995" i="5"/>
  <c r="R995" i="5"/>
  <c r="S995" i="5"/>
  <c r="T995" i="5"/>
  <c r="J996" i="5"/>
  <c r="K996" i="5"/>
  <c r="L996" i="5"/>
  <c r="M996" i="5"/>
  <c r="N996" i="5"/>
  <c r="O996" i="5"/>
  <c r="Q996" i="5"/>
  <c r="R996" i="5"/>
  <c r="S996" i="5"/>
  <c r="T996" i="5"/>
  <c r="J997" i="5"/>
  <c r="K997" i="5"/>
  <c r="L997" i="5"/>
  <c r="M997" i="5"/>
  <c r="N997" i="5"/>
  <c r="O997" i="5"/>
  <c r="Q997" i="5"/>
  <c r="R997" i="5"/>
  <c r="S997" i="5"/>
  <c r="T997" i="5"/>
  <c r="J998" i="5"/>
  <c r="K998" i="5"/>
  <c r="L998" i="5"/>
  <c r="M998" i="5"/>
  <c r="N998" i="5"/>
  <c r="O998" i="5"/>
  <c r="Q998" i="5"/>
  <c r="R998" i="5"/>
  <c r="S998" i="5"/>
  <c r="T998" i="5"/>
  <c r="J999" i="5"/>
  <c r="K999" i="5"/>
  <c r="L999" i="5"/>
  <c r="M999" i="5"/>
  <c r="N999" i="5"/>
  <c r="O999" i="5"/>
  <c r="Q999" i="5"/>
  <c r="R999" i="5"/>
  <c r="S999" i="5"/>
  <c r="T999" i="5"/>
  <c r="J1000" i="5"/>
  <c r="K1000" i="5"/>
  <c r="L1000" i="5"/>
  <c r="M1000" i="5"/>
  <c r="N1000" i="5"/>
  <c r="O1000" i="5"/>
  <c r="Q1000" i="5"/>
  <c r="R1000" i="5"/>
  <c r="S1000" i="5"/>
  <c r="T1000" i="5"/>
  <c r="J1001" i="5"/>
  <c r="K1001" i="5"/>
  <c r="L1001" i="5"/>
  <c r="M1001" i="5"/>
  <c r="N1001" i="5"/>
  <c r="O1001" i="5"/>
  <c r="Q1001" i="5"/>
  <c r="R1001" i="5"/>
  <c r="S1001" i="5"/>
  <c r="T1001" i="5"/>
  <c r="J1002" i="5"/>
  <c r="K1002" i="5"/>
  <c r="L1002" i="5"/>
  <c r="M1002" i="5"/>
  <c r="N1002" i="5"/>
  <c r="O1002" i="5"/>
  <c r="Q1002" i="5"/>
  <c r="R1002" i="5"/>
  <c r="S1002" i="5"/>
  <c r="T1002" i="5"/>
  <c r="J1003" i="5"/>
  <c r="K1003" i="5"/>
  <c r="L1003" i="5"/>
  <c r="M1003" i="5"/>
  <c r="N1003" i="5"/>
  <c r="O1003" i="5"/>
  <c r="Q1003" i="5"/>
  <c r="R1003" i="5"/>
  <c r="S1003" i="5"/>
  <c r="T1003" i="5"/>
  <c r="E1004" i="3"/>
  <c r="I1003" i="5" s="1"/>
  <c r="G1004" i="3"/>
  <c r="P1003" i="5" s="1"/>
  <c r="E14" i="3"/>
  <c r="I13" i="5" s="1"/>
  <c r="G14" i="3"/>
  <c r="P13" i="5" s="1"/>
  <c r="E15" i="3"/>
  <c r="I14" i="5" s="1"/>
  <c r="G15" i="3"/>
  <c r="P14" i="5" s="1"/>
  <c r="E16" i="3"/>
  <c r="I15" i="5" s="1"/>
  <c r="G16" i="3"/>
  <c r="P15" i="5" s="1"/>
  <c r="E17" i="3"/>
  <c r="I16" i="5" s="1"/>
  <c r="G17" i="3"/>
  <c r="P16" i="5" s="1"/>
  <c r="E18" i="3"/>
  <c r="I17" i="5" s="1"/>
  <c r="G18" i="3"/>
  <c r="P17" i="5" s="1"/>
  <c r="E19" i="3"/>
  <c r="I18" i="5" s="1"/>
  <c r="G19" i="3"/>
  <c r="P18" i="5" s="1"/>
  <c r="E20" i="3"/>
  <c r="I19" i="5" s="1"/>
  <c r="G20" i="3"/>
  <c r="P19" i="5" s="1"/>
  <c r="E21" i="3"/>
  <c r="I20" i="5" s="1"/>
  <c r="G21" i="3"/>
  <c r="P20" i="5" s="1"/>
  <c r="E22" i="3"/>
  <c r="I21" i="5" s="1"/>
  <c r="G22" i="3"/>
  <c r="P21" i="5" s="1"/>
  <c r="E23" i="3"/>
  <c r="I22" i="5" s="1"/>
  <c r="G23" i="3"/>
  <c r="P22" i="5" s="1"/>
  <c r="E24" i="3"/>
  <c r="I23" i="5" s="1"/>
  <c r="G24" i="3"/>
  <c r="P23" i="5" s="1"/>
  <c r="E25" i="3"/>
  <c r="I24" i="5" s="1"/>
  <c r="G25" i="3"/>
  <c r="P24" i="5" s="1"/>
  <c r="E26" i="3"/>
  <c r="I25" i="5" s="1"/>
  <c r="G26" i="3"/>
  <c r="P25" i="5" s="1"/>
  <c r="E27" i="3"/>
  <c r="I26" i="5" s="1"/>
  <c r="G27" i="3"/>
  <c r="P26" i="5" s="1"/>
  <c r="E28" i="3"/>
  <c r="I27" i="5" s="1"/>
  <c r="G28" i="3"/>
  <c r="P27" i="5" s="1"/>
  <c r="E29" i="3"/>
  <c r="I28" i="5" s="1"/>
  <c r="G29" i="3"/>
  <c r="P28" i="5" s="1"/>
  <c r="E30" i="3"/>
  <c r="I29" i="5" s="1"/>
  <c r="G30" i="3"/>
  <c r="P29" i="5" s="1"/>
  <c r="E31" i="3"/>
  <c r="I30" i="5" s="1"/>
  <c r="G31" i="3"/>
  <c r="P30" i="5" s="1"/>
  <c r="E32" i="3"/>
  <c r="I31" i="5" s="1"/>
  <c r="G32" i="3"/>
  <c r="P31" i="5" s="1"/>
  <c r="E33" i="3"/>
  <c r="I32" i="5" s="1"/>
  <c r="G33" i="3"/>
  <c r="P32" i="5" s="1"/>
  <c r="E34" i="3"/>
  <c r="I33" i="5" s="1"/>
  <c r="G34" i="3"/>
  <c r="P33" i="5" s="1"/>
  <c r="E35" i="3"/>
  <c r="I34" i="5" s="1"/>
  <c r="G35" i="3"/>
  <c r="P34" i="5" s="1"/>
  <c r="E36" i="3"/>
  <c r="I35" i="5" s="1"/>
  <c r="G36" i="3"/>
  <c r="P35" i="5" s="1"/>
  <c r="E37" i="3"/>
  <c r="I36" i="5" s="1"/>
  <c r="G37" i="3"/>
  <c r="P36" i="5" s="1"/>
  <c r="E38" i="3"/>
  <c r="I37" i="5" s="1"/>
  <c r="G38" i="3"/>
  <c r="P37" i="5" s="1"/>
  <c r="E39" i="3"/>
  <c r="I38" i="5" s="1"/>
  <c r="G39" i="3"/>
  <c r="P38" i="5" s="1"/>
  <c r="E40" i="3"/>
  <c r="I39" i="5" s="1"/>
  <c r="G40" i="3"/>
  <c r="P39" i="5" s="1"/>
  <c r="E41" i="3"/>
  <c r="I40" i="5" s="1"/>
  <c r="G41" i="3"/>
  <c r="P40" i="5" s="1"/>
  <c r="E42" i="3"/>
  <c r="I41" i="5" s="1"/>
  <c r="G42" i="3"/>
  <c r="P41" i="5" s="1"/>
  <c r="E43" i="3"/>
  <c r="I42" i="5" s="1"/>
  <c r="G43" i="3"/>
  <c r="P42" i="5" s="1"/>
  <c r="E44" i="3"/>
  <c r="I43" i="5" s="1"/>
  <c r="G44" i="3"/>
  <c r="P43" i="5" s="1"/>
  <c r="E45" i="3"/>
  <c r="I44" i="5" s="1"/>
  <c r="G45" i="3"/>
  <c r="P44" i="5" s="1"/>
  <c r="E46" i="3"/>
  <c r="I45" i="5" s="1"/>
  <c r="G46" i="3"/>
  <c r="P45" i="5" s="1"/>
  <c r="E47" i="3"/>
  <c r="I46" i="5" s="1"/>
  <c r="G47" i="3"/>
  <c r="P46" i="5" s="1"/>
  <c r="E48" i="3"/>
  <c r="I47" i="5" s="1"/>
  <c r="G48" i="3"/>
  <c r="P47" i="5" s="1"/>
  <c r="E49" i="3"/>
  <c r="I48" i="5" s="1"/>
  <c r="G49" i="3"/>
  <c r="P48" i="5" s="1"/>
  <c r="E50" i="3"/>
  <c r="I49" i="5" s="1"/>
  <c r="G50" i="3"/>
  <c r="P49" i="5" s="1"/>
  <c r="E51" i="3"/>
  <c r="I50" i="5" s="1"/>
  <c r="G51" i="3"/>
  <c r="P50" i="5" s="1"/>
  <c r="E52" i="3"/>
  <c r="I51" i="5" s="1"/>
  <c r="G52" i="3"/>
  <c r="P51" i="5" s="1"/>
  <c r="E53" i="3"/>
  <c r="I52" i="5" s="1"/>
  <c r="G53" i="3"/>
  <c r="P52" i="5" s="1"/>
  <c r="E54" i="3"/>
  <c r="I53" i="5" s="1"/>
  <c r="G54" i="3"/>
  <c r="P53" i="5" s="1"/>
  <c r="E55" i="3"/>
  <c r="I54" i="5" s="1"/>
  <c r="G55" i="3"/>
  <c r="P54" i="5" s="1"/>
  <c r="E56" i="3"/>
  <c r="I55" i="5" s="1"/>
  <c r="G56" i="3"/>
  <c r="P55" i="5" s="1"/>
  <c r="E57" i="3"/>
  <c r="I56" i="5" s="1"/>
  <c r="G57" i="3"/>
  <c r="P56" i="5" s="1"/>
  <c r="E58" i="3"/>
  <c r="I57" i="5" s="1"/>
  <c r="G58" i="3"/>
  <c r="P57" i="5" s="1"/>
  <c r="E59" i="3"/>
  <c r="I58" i="5" s="1"/>
  <c r="G59" i="3"/>
  <c r="P58" i="5" s="1"/>
  <c r="E60" i="3"/>
  <c r="I59" i="5" s="1"/>
  <c r="G60" i="3"/>
  <c r="P59" i="5" s="1"/>
  <c r="E61" i="3"/>
  <c r="I60" i="5" s="1"/>
  <c r="G61" i="3"/>
  <c r="P60" i="5" s="1"/>
  <c r="E62" i="3"/>
  <c r="I61" i="5" s="1"/>
  <c r="G62" i="3"/>
  <c r="P61" i="5" s="1"/>
  <c r="E63" i="3"/>
  <c r="I62" i="5" s="1"/>
  <c r="G63" i="3"/>
  <c r="P62" i="5" s="1"/>
  <c r="E64" i="3"/>
  <c r="I63" i="5" s="1"/>
  <c r="G64" i="3"/>
  <c r="P63" i="5" s="1"/>
  <c r="E65" i="3"/>
  <c r="I64" i="5" s="1"/>
  <c r="G65" i="3"/>
  <c r="P64" i="5" s="1"/>
  <c r="E66" i="3"/>
  <c r="I65" i="5" s="1"/>
  <c r="G66" i="3"/>
  <c r="P65" i="5" s="1"/>
  <c r="E67" i="3"/>
  <c r="I66" i="5" s="1"/>
  <c r="G67" i="3"/>
  <c r="P66" i="5" s="1"/>
  <c r="E68" i="3"/>
  <c r="I67" i="5" s="1"/>
  <c r="G68" i="3"/>
  <c r="P67" i="5" s="1"/>
  <c r="E69" i="3"/>
  <c r="I68" i="5" s="1"/>
  <c r="G69" i="3"/>
  <c r="P68" i="5" s="1"/>
  <c r="E70" i="3"/>
  <c r="I69" i="5" s="1"/>
  <c r="G70" i="3"/>
  <c r="P69" i="5" s="1"/>
  <c r="E71" i="3"/>
  <c r="I70" i="5" s="1"/>
  <c r="G71" i="3"/>
  <c r="P70" i="5" s="1"/>
  <c r="E72" i="3"/>
  <c r="I71" i="5" s="1"/>
  <c r="G72" i="3"/>
  <c r="P71" i="5" s="1"/>
  <c r="E73" i="3"/>
  <c r="I72" i="5" s="1"/>
  <c r="G73" i="3"/>
  <c r="P72" i="5" s="1"/>
  <c r="E74" i="3"/>
  <c r="I73" i="5" s="1"/>
  <c r="G74" i="3"/>
  <c r="P73" i="5" s="1"/>
  <c r="E75" i="3"/>
  <c r="I74" i="5" s="1"/>
  <c r="G75" i="3"/>
  <c r="P74" i="5" s="1"/>
  <c r="E76" i="3"/>
  <c r="I75" i="5" s="1"/>
  <c r="G76" i="3"/>
  <c r="P75" i="5" s="1"/>
  <c r="E77" i="3"/>
  <c r="I76" i="5" s="1"/>
  <c r="G77" i="3"/>
  <c r="P76" i="5" s="1"/>
  <c r="E78" i="3"/>
  <c r="I77" i="5" s="1"/>
  <c r="G78" i="3"/>
  <c r="P77" i="5" s="1"/>
  <c r="E79" i="3"/>
  <c r="I78" i="5" s="1"/>
  <c r="G79" i="3"/>
  <c r="P78" i="5" s="1"/>
  <c r="E80" i="3"/>
  <c r="I79" i="5" s="1"/>
  <c r="G80" i="3"/>
  <c r="P79" i="5" s="1"/>
  <c r="E81" i="3"/>
  <c r="I80" i="5" s="1"/>
  <c r="G81" i="3"/>
  <c r="P80" i="5" s="1"/>
  <c r="E82" i="3"/>
  <c r="I81" i="5" s="1"/>
  <c r="G82" i="3"/>
  <c r="P81" i="5" s="1"/>
  <c r="E83" i="3"/>
  <c r="I82" i="5" s="1"/>
  <c r="G83" i="3"/>
  <c r="P82" i="5" s="1"/>
  <c r="E84" i="3"/>
  <c r="I83" i="5" s="1"/>
  <c r="G84" i="3"/>
  <c r="P83" i="5" s="1"/>
  <c r="E85" i="3"/>
  <c r="I84" i="5" s="1"/>
  <c r="G85" i="3"/>
  <c r="P84" i="5" s="1"/>
  <c r="E86" i="3"/>
  <c r="I85" i="5" s="1"/>
  <c r="G86" i="3"/>
  <c r="P85" i="5" s="1"/>
  <c r="E87" i="3"/>
  <c r="I86" i="5" s="1"/>
  <c r="G87" i="3"/>
  <c r="P86" i="5" s="1"/>
  <c r="E88" i="3"/>
  <c r="I87" i="5" s="1"/>
  <c r="G88" i="3"/>
  <c r="P87" i="5" s="1"/>
  <c r="E89" i="3"/>
  <c r="I88" i="5" s="1"/>
  <c r="G89" i="3"/>
  <c r="P88" i="5" s="1"/>
  <c r="E90" i="3"/>
  <c r="I89" i="5" s="1"/>
  <c r="G90" i="3"/>
  <c r="P89" i="5" s="1"/>
  <c r="E91" i="3"/>
  <c r="I90" i="5" s="1"/>
  <c r="G91" i="3"/>
  <c r="P90" i="5" s="1"/>
  <c r="E92" i="3"/>
  <c r="I91" i="5" s="1"/>
  <c r="G92" i="3"/>
  <c r="P91" i="5" s="1"/>
  <c r="E93" i="3"/>
  <c r="I92" i="5" s="1"/>
  <c r="G93" i="3"/>
  <c r="P92" i="5" s="1"/>
  <c r="E94" i="3"/>
  <c r="I93" i="5" s="1"/>
  <c r="G94" i="3"/>
  <c r="P93" i="5" s="1"/>
  <c r="E95" i="3"/>
  <c r="I94" i="5" s="1"/>
  <c r="G95" i="3"/>
  <c r="P94" i="5" s="1"/>
  <c r="E96" i="3"/>
  <c r="I95" i="5" s="1"/>
  <c r="G96" i="3"/>
  <c r="P95" i="5" s="1"/>
  <c r="E97" i="3"/>
  <c r="I96" i="5" s="1"/>
  <c r="G97" i="3"/>
  <c r="P96" i="5" s="1"/>
  <c r="E98" i="3"/>
  <c r="I97" i="5" s="1"/>
  <c r="G98" i="3"/>
  <c r="P97" i="5" s="1"/>
  <c r="E99" i="3"/>
  <c r="I98" i="5" s="1"/>
  <c r="G99" i="3"/>
  <c r="P98" i="5" s="1"/>
  <c r="E100" i="3"/>
  <c r="I99" i="5" s="1"/>
  <c r="G100" i="3"/>
  <c r="P99" i="5" s="1"/>
  <c r="E101" i="3"/>
  <c r="I100" i="5" s="1"/>
  <c r="G101" i="3"/>
  <c r="P100" i="5" s="1"/>
  <c r="E102" i="3"/>
  <c r="I101" i="5" s="1"/>
  <c r="G102" i="3"/>
  <c r="P101" i="5" s="1"/>
  <c r="E103" i="3"/>
  <c r="I102" i="5" s="1"/>
  <c r="G103" i="3"/>
  <c r="P102" i="5" s="1"/>
  <c r="E104" i="3"/>
  <c r="I103" i="5" s="1"/>
  <c r="G104" i="3"/>
  <c r="P103" i="5" s="1"/>
  <c r="E105" i="3"/>
  <c r="I104" i="5" s="1"/>
  <c r="G105" i="3"/>
  <c r="P104" i="5" s="1"/>
  <c r="E106" i="3"/>
  <c r="I105" i="5" s="1"/>
  <c r="G106" i="3"/>
  <c r="P105" i="5" s="1"/>
  <c r="E107" i="3"/>
  <c r="I106" i="5" s="1"/>
  <c r="G107" i="3"/>
  <c r="P106" i="5" s="1"/>
  <c r="E108" i="3"/>
  <c r="I107" i="5" s="1"/>
  <c r="G108" i="3"/>
  <c r="P107" i="5" s="1"/>
  <c r="E109" i="3"/>
  <c r="I108" i="5" s="1"/>
  <c r="G109" i="3"/>
  <c r="P108" i="5" s="1"/>
  <c r="E110" i="3"/>
  <c r="I109" i="5" s="1"/>
  <c r="G110" i="3"/>
  <c r="P109" i="5" s="1"/>
  <c r="E111" i="3"/>
  <c r="I110" i="5" s="1"/>
  <c r="G111" i="3"/>
  <c r="P110" i="5" s="1"/>
  <c r="E112" i="3"/>
  <c r="I111" i="5" s="1"/>
  <c r="G112" i="3"/>
  <c r="P111" i="5" s="1"/>
  <c r="E113" i="3"/>
  <c r="I112" i="5" s="1"/>
  <c r="G113" i="3"/>
  <c r="P112" i="5" s="1"/>
  <c r="E114" i="3"/>
  <c r="I113" i="5" s="1"/>
  <c r="G114" i="3"/>
  <c r="P113" i="5" s="1"/>
  <c r="E115" i="3"/>
  <c r="I114" i="5" s="1"/>
  <c r="G115" i="3"/>
  <c r="P114" i="5" s="1"/>
  <c r="E116" i="3"/>
  <c r="I115" i="5" s="1"/>
  <c r="G116" i="3"/>
  <c r="P115" i="5" s="1"/>
  <c r="E117" i="3"/>
  <c r="I116" i="5" s="1"/>
  <c r="G117" i="3"/>
  <c r="P116" i="5" s="1"/>
  <c r="E118" i="3"/>
  <c r="I117" i="5" s="1"/>
  <c r="G118" i="3"/>
  <c r="P117" i="5" s="1"/>
  <c r="E119" i="3"/>
  <c r="I118" i="5" s="1"/>
  <c r="G119" i="3"/>
  <c r="P118" i="5" s="1"/>
  <c r="E120" i="3"/>
  <c r="I119" i="5" s="1"/>
  <c r="G120" i="3"/>
  <c r="P119" i="5" s="1"/>
  <c r="E121" i="3"/>
  <c r="I120" i="5" s="1"/>
  <c r="G121" i="3"/>
  <c r="P120" i="5" s="1"/>
  <c r="E122" i="3"/>
  <c r="I121" i="5" s="1"/>
  <c r="G122" i="3"/>
  <c r="P121" i="5" s="1"/>
  <c r="E123" i="3"/>
  <c r="I122" i="5" s="1"/>
  <c r="G123" i="3"/>
  <c r="P122" i="5" s="1"/>
  <c r="E124" i="3"/>
  <c r="I123" i="5" s="1"/>
  <c r="G124" i="3"/>
  <c r="P123" i="5" s="1"/>
  <c r="E125" i="3"/>
  <c r="I124" i="5" s="1"/>
  <c r="G125" i="3"/>
  <c r="P124" i="5" s="1"/>
  <c r="E126" i="3"/>
  <c r="I125" i="5" s="1"/>
  <c r="G126" i="3"/>
  <c r="P125" i="5" s="1"/>
  <c r="E127" i="3"/>
  <c r="I126" i="5" s="1"/>
  <c r="G127" i="3"/>
  <c r="P126" i="5" s="1"/>
  <c r="E128" i="3"/>
  <c r="I127" i="5" s="1"/>
  <c r="G128" i="3"/>
  <c r="P127" i="5" s="1"/>
  <c r="E129" i="3"/>
  <c r="I128" i="5" s="1"/>
  <c r="G129" i="3"/>
  <c r="P128" i="5" s="1"/>
  <c r="E130" i="3"/>
  <c r="I129" i="5" s="1"/>
  <c r="G130" i="3"/>
  <c r="P129" i="5" s="1"/>
  <c r="E131" i="3"/>
  <c r="I130" i="5" s="1"/>
  <c r="G131" i="3"/>
  <c r="P130" i="5" s="1"/>
  <c r="E132" i="3"/>
  <c r="I131" i="5" s="1"/>
  <c r="G132" i="3"/>
  <c r="P131" i="5" s="1"/>
  <c r="E133" i="3"/>
  <c r="I132" i="5" s="1"/>
  <c r="G133" i="3"/>
  <c r="P132" i="5" s="1"/>
  <c r="E134" i="3"/>
  <c r="I133" i="5" s="1"/>
  <c r="G134" i="3"/>
  <c r="P133" i="5" s="1"/>
  <c r="E135" i="3"/>
  <c r="I134" i="5" s="1"/>
  <c r="G135" i="3"/>
  <c r="P134" i="5" s="1"/>
  <c r="E136" i="3"/>
  <c r="I135" i="5" s="1"/>
  <c r="G136" i="3"/>
  <c r="P135" i="5" s="1"/>
  <c r="E137" i="3"/>
  <c r="I136" i="5" s="1"/>
  <c r="G137" i="3"/>
  <c r="P136" i="5" s="1"/>
  <c r="E138" i="3"/>
  <c r="I137" i="5" s="1"/>
  <c r="G138" i="3"/>
  <c r="P137" i="5" s="1"/>
  <c r="E139" i="3"/>
  <c r="I138" i="5" s="1"/>
  <c r="G139" i="3"/>
  <c r="P138" i="5" s="1"/>
  <c r="E140" i="3"/>
  <c r="I139" i="5" s="1"/>
  <c r="G140" i="3"/>
  <c r="P139" i="5" s="1"/>
  <c r="E141" i="3"/>
  <c r="I140" i="5" s="1"/>
  <c r="G141" i="3"/>
  <c r="P140" i="5" s="1"/>
  <c r="E142" i="3"/>
  <c r="I141" i="5" s="1"/>
  <c r="G142" i="3"/>
  <c r="P141" i="5" s="1"/>
  <c r="E143" i="3"/>
  <c r="I142" i="5" s="1"/>
  <c r="G143" i="3"/>
  <c r="P142" i="5" s="1"/>
  <c r="E144" i="3"/>
  <c r="I143" i="5" s="1"/>
  <c r="G144" i="3"/>
  <c r="P143" i="5" s="1"/>
  <c r="E145" i="3"/>
  <c r="I144" i="5" s="1"/>
  <c r="G145" i="3"/>
  <c r="P144" i="5" s="1"/>
  <c r="E146" i="3"/>
  <c r="I145" i="5" s="1"/>
  <c r="G146" i="3"/>
  <c r="P145" i="5" s="1"/>
  <c r="E147" i="3"/>
  <c r="I146" i="5" s="1"/>
  <c r="G147" i="3"/>
  <c r="P146" i="5" s="1"/>
  <c r="E148" i="3"/>
  <c r="I147" i="5" s="1"/>
  <c r="G148" i="3"/>
  <c r="P147" i="5" s="1"/>
  <c r="E149" i="3"/>
  <c r="I148" i="5" s="1"/>
  <c r="G149" i="3"/>
  <c r="P148" i="5" s="1"/>
  <c r="E150" i="3"/>
  <c r="I149" i="5" s="1"/>
  <c r="G150" i="3"/>
  <c r="P149" i="5" s="1"/>
  <c r="E151" i="3"/>
  <c r="I150" i="5" s="1"/>
  <c r="G151" i="3"/>
  <c r="P150" i="5" s="1"/>
  <c r="E152" i="3"/>
  <c r="I151" i="5" s="1"/>
  <c r="G152" i="3"/>
  <c r="P151" i="5" s="1"/>
  <c r="E153" i="3"/>
  <c r="I152" i="5" s="1"/>
  <c r="G153" i="3"/>
  <c r="P152" i="5" s="1"/>
  <c r="E154" i="3"/>
  <c r="I153" i="5" s="1"/>
  <c r="G154" i="3"/>
  <c r="P153" i="5" s="1"/>
  <c r="E155" i="3"/>
  <c r="I154" i="5" s="1"/>
  <c r="G155" i="3"/>
  <c r="P154" i="5" s="1"/>
  <c r="E156" i="3"/>
  <c r="I155" i="5" s="1"/>
  <c r="G156" i="3"/>
  <c r="P155" i="5" s="1"/>
  <c r="E157" i="3"/>
  <c r="I156" i="5" s="1"/>
  <c r="G157" i="3"/>
  <c r="P156" i="5" s="1"/>
  <c r="E158" i="3"/>
  <c r="I157" i="5" s="1"/>
  <c r="G158" i="3"/>
  <c r="P157" i="5" s="1"/>
  <c r="E159" i="3"/>
  <c r="I158" i="5" s="1"/>
  <c r="G159" i="3"/>
  <c r="P158" i="5" s="1"/>
  <c r="E160" i="3"/>
  <c r="I159" i="5" s="1"/>
  <c r="G160" i="3"/>
  <c r="P159" i="5" s="1"/>
  <c r="E161" i="3"/>
  <c r="I160" i="5" s="1"/>
  <c r="G161" i="3"/>
  <c r="P160" i="5" s="1"/>
  <c r="E162" i="3"/>
  <c r="I161" i="5" s="1"/>
  <c r="G162" i="3"/>
  <c r="P161" i="5" s="1"/>
  <c r="E163" i="3"/>
  <c r="I162" i="5" s="1"/>
  <c r="G163" i="3"/>
  <c r="P162" i="5" s="1"/>
  <c r="E164" i="3"/>
  <c r="I163" i="5" s="1"/>
  <c r="G164" i="3"/>
  <c r="P163" i="5" s="1"/>
  <c r="E165" i="3"/>
  <c r="I164" i="5" s="1"/>
  <c r="G165" i="3"/>
  <c r="P164" i="5" s="1"/>
  <c r="E166" i="3"/>
  <c r="I165" i="5" s="1"/>
  <c r="G166" i="3"/>
  <c r="P165" i="5" s="1"/>
  <c r="E167" i="3"/>
  <c r="I166" i="5" s="1"/>
  <c r="G167" i="3"/>
  <c r="P166" i="5" s="1"/>
  <c r="E168" i="3"/>
  <c r="I167" i="5" s="1"/>
  <c r="G168" i="3"/>
  <c r="P167" i="5" s="1"/>
  <c r="E169" i="3"/>
  <c r="I168" i="5" s="1"/>
  <c r="G169" i="3"/>
  <c r="P168" i="5" s="1"/>
  <c r="E170" i="3"/>
  <c r="I169" i="5" s="1"/>
  <c r="G170" i="3"/>
  <c r="P169" i="5" s="1"/>
  <c r="E171" i="3"/>
  <c r="I170" i="5" s="1"/>
  <c r="G171" i="3"/>
  <c r="P170" i="5" s="1"/>
  <c r="E172" i="3"/>
  <c r="I171" i="5" s="1"/>
  <c r="G172" i="3"/>
  <c r="P171" i="5" s="1"/>
  <c r="E173" i="3"/>
  <c r="I172" i="5" s="1"/>
  <c r="G173" i="3"/>
  <c r="P172" i="5" s="1"/>
  <c r="E174" i="3"/>
  <c r="I173" i="5" s="1"/>
  <c r="G174" i="3"/>
  <c r="P173" i="5" s="1"/>
  <c r="E175" i="3"/>
  <c r="I174" i="5" s="1"/>
  <c r="G175" i="3"/>
  <c r="P174" i="5" s="1"/>
  <c r="E176" i="3"/>
  <c r="I175" i="5" s="1"/>
  <c r="G176" i="3"/>
  <c r="P175" i="5" s="1"/>
  <c r="E177" i="3"/>
  <c r="I176" i="5" s="1"/>
  <c r="G177" i="3"/>
  <c r="P176" i="5" s="1"/>
  <c r="E178" i="3"/>
  <c r="I177" i="5" s="1"/>
  <c r="G178" i="3"/>
  <c r="P177" i="5" s="1"/>
  <c r="E179" i="3"/>
  <c r="I178" i="5" s="1"/>
  <c r="G179" i="3"/>
  <c r="P178" i="5" s="1"/>
  <c r="E180" i="3"/>
  <c r="I179" i="5" s="1"/>
  <c r="G180" i="3"/>
  <c r="P179" i="5" s="1"/>
  <c r="E181" i="3"/>
  <c r="I180" i="5" s="1"/>
  <c r="G181" i="3"/>
  <c r="P180" i="5" s="1"/>
  <c r="E182" i="3"/>
  <c r="I181" i="5" s="1"/>
  <c r="G182" i="3"/>
  <c r="P181" i="5" s="1"/>
  <c r="E183" i="3"/>
  <c r="I182" i="5" s="1"/>
  <c r="G183" i="3"/>
  <c r="P182" i="5" s="1"/>
  <c r="E184" i="3"/>
  <c r="I183" i="5" s="1"/>
  <c r="G184" i="3"/>
  <c r="P183" i="5" s="1"/>
  <c r="E185" i="3"/>
  <c r="I184" i="5" s="1"/>
  <c r="G185" i="3"/>
  <c r="P184" i="5" s="1"/>
  <c r="E186" i="3"/>
  <c r="I185" i="5" s="1"/>
  <c r="G186" i="3"/>
  <c r="P185" i="5" s="1"/>
  <c r="E187" i="3"/>
  <c r="I186" i="5" s="1"/>
  <c r="G187" i="3"/>
  <c r="P186" i="5" s="1"/>
  <c r="E188" i="3"/>
  <c r="I187" i="5" s="1"/>
  <c r="G188" i="3"/>
  <c r="P187" i="5" s="1"/>
  <c r="E189" i="3"/>
  <c r="I188" i="5" s="1"/>
  <c r="G189" i="3"/>
  <c r="P188" i="5" s="1"/>
  <c r="E190" i="3"/>
  <c r="I189" i="5" s="1"/>
  <c r="G190" i="3"/>
  <c r="P189" i="5" s="1"/>
  <c r="E191" i="3"/>
  <c r="I190" i="5" s="1"/>
  <c r="G191" i="3"/>
  <c r="P190" i="5" s="1"/>
  <c r="E192" i="3"/>
  <c r="I191" i="5" s="1"/>
  <c r="G192" i="3"/>
  <c r="P191" i="5" s="1"/>
  <c r="E193" i="3"/>
  <c r="I192" i="5" s="1"/>
  <c r="G193" i="3"/>
  <c r="P192" i="5" s="1"/>
  <c r="E194" i="3"/>
  <c r="I193" i="5" s="1"/>
  <c r="G194" i="3"/>
  <c r="P193" i="5" s="1"/>
  <c r="E195" i="3"/>
  <c r="I194" i="5" s="1"/>
  <c r="G195" i="3"/>
  <c r="P194" i="5" s="1"/>
  <c r="E196" i="3"/>
  <c r="I195" i="5" s="1"/>
  <c r="G196" i="3"/>
  <c r="P195" i="5" s="1"/>
  <c r="E197" i="3"/>
  <c r="I196" i="5" s="1"/>
  <c r="G197" i="3"/>
  <c r="P196" i="5" s="1"/>
  <c r="E198" i="3"/>
  <c r="I197" i="5" s="1"/>
  <c r="G198" i="3"/>
  <c r="P197" i="5" s="1"/>
  <c r="E199" i="3"/>
  <c r="I198" i="5" s="1"/>
  <c r="G199" i="3"/>
  <c r="P198" i="5" s="1"/>
  <c r="E200" i="3"/>
  <c r="I199" i="5" s="1"/>
  <c r="G200" i="3"/>
  <c r="P199" i="5" s="1"/>
  <c r="E201" i="3"/>
  <c r="I200" i="5" s="1"/>
  <c r="G201" i="3"/>
  <c r="P200" i="5" s="1"/>
  <c r="E202" i="3"/>
  <c r="I201" i="5" s="1"/>
  <c r="G202" i="3"/>
  <c r="P201" i="5" s="1"/>
  <c r="E203" i="3"/>
  <c r="I202" i="5" s="1"/>
  <c r="G203" i="3"/>
  <c r="P202" i="5" s="1"/>
  <c r="E204" i="3"/>
  <c r="I203" i="5" s="1"/>
  <c r="G204" i="3"/>
  <c r="P203" i="5" s="1"/>
  <c r="E205" i="3"/>
  <c r="I204" i="5" s="1"/>
  <c r="G205" i="3"/>
  <c r="P204" i="5" s="1"/>
  <c r="E206" i="3"/>
  <c r="I205" i="5" s="1"/>
  <c r="G206" i="3"/>
  <c r="P205" i="5" s="1"/>
  <c r="E207" i="3"/>
  <c r="I206" i="5" s="1"/>
  <c r="G207" i="3"/>
  <c r="P206" i="5" s="1"/>
  <c r="E208" i="3"/>
  <c r="I207" i="5" s="1"/>
  <c r="G208" i="3"/>
  <c r="P207" i="5" s="1"/>
  <c r="E209" i="3"/>
  <c r="I208" i="5" s="1"/>
  <c r="G209" i="3"/>
  <c r="P208" i="5" s="1"/>
  <c r="E210" i="3"/>
  <c r="I209" i="5" s="1"/>
  <c r="G210" i="3"/>
  <c r="P209" i="5" s="1"/>
  <c r="E211" i="3"/>
  <c r="I210" i="5" s="1"/>
  <c r="G211" i="3"/>
  <c r="P210" i="5" s="1"/>
  <c r="E212" i="3"/>
  <c r="I211" i="5" s="1"/>
  <c r="G212" i="3"/>
  <c r="P211" i="5" s="1"/>
  <c r="E213" i="3"/>
  <c r="I212" i="5" s="1"/>
  <c r="G213" i="3"/>
  <c r="P212" i="5" s="1"/>
  <c r="E214" i="3"/>
  <c r="I213" i="5" s="1"/>
  <c r="G214" i="3"/>
  <c r="P213" i="5" s="1"/>
  <c r="E215" i="3"/>
  <c r="I214" i="5" s="1"/>
  <c r="G215" i="3"/>
  <c r="P214" i="5" s="1"/>
  <c r="E216" i="3"/>
  <c r="I215" i="5" s="1"/>
  <c r="G216" i="3"/>
  <c r="P215" i="5" s="1"/>
  <c r="E217" i="3"/>
  <c r="I216" i="5" s="1"/>
  <c r="G217" i="3"/>
  <c r="P216" i="5" s="1"/>
  <c r="E218" i="3"/>
  <c r="I217" i="5" s="1"/>
  <c r="G218" i="3"/>
  <c r="P217" i="5" s="1"/>
  <c r="E219" i="3"/>
  <c r="I218" i="5" s="1"/>
  <c r="G219" i="3"/>
  <c r="P218" i="5" s="1"/>
  <c r="E220" i="3"/>
  <c r="I219" i="5" s="1"/>
  <c r="G220" i="3"/>
  <c r="P219" i="5" s="1"/>
  <c r="E221" i="3"/>
  <c r="I220" i="5" s="1"/>
  <c r="G221" i="3"/>
  <c r="P220" i="5" s="1"/>
  <c r="E222" i="3"/>
  <c r="I221" i="5" s="1"/>
  <c r="G222" i="3"/>
  <c r="P221" i="5" s="1"/>
  <c r="E223" i="3"/>
  <c r="I222" i="5" s="1"/>
  <c r="G223" i="3"/>
  <c r="P222" i="5" s="1"/>
  <c r="E224" i="3"/>
  <c r="I223" i="5" s="1"/>
  <c r="G224" i="3"/>
  <c r="P223" i="5" s="1"/>
  <c r="E225" i="3"/>
  <c r="I224" i="5" s="1"/>
  <c r="G225" i="3"/>
  <c r="P224" i="5" s="1"/>
  <c r="E226" i="3"/>
  <c r="I225" i="5" s="1"/>
  <c r="G226" i="3"/>
  <c r="P225" i="5" s="1"/>
  <c r="E227" i="3"/>
  <c r="I226" i="5" s="1"/>
  <c r="G227" i="3"/>
  <c r="P226" i="5" s="1"/>
  <c r="E228" i="3"/>
  <c r="I227" i="5" s="1"/>
  <c r="G228" i="3"/>
  <c r="P227" i="5" s="1"/>
  <c r="E229" i="3"/>
  <c r="I228" i="5" s="1"/>
  <c r="G229" i="3"/>
  <c r="P228" i="5" s="1"/>
  <c r="E230" i="3"/>
  <c r="I229" i="5" s="1"/>
  <c r="G230" i="3"/>
  <c r="P229" i="5" s="1"/>
  <c r="E231" i="3"/>
  <c r="I230" i="5" s="1"/>
  <c r="G231" i="3"/>
  <c r="P230" i="5" s="1"/>
  <c r="E232" i="3"/>
  <c r="I231" i="5" s="1"/>
  <c r="G232" i="3"/>
  <c r="P231" i="5" s="1"/>
  <c r="E233" i="3"/>
  <c r="I232" i="5" s="1"/>
  <c r="G233" i="3"/>
  <c r="P232" i="5" s="1"/>
  <c r="E234" i="3"/>
  <c r="I233" i="5" s="1"/>
  <c r="G234" i="3"/>
  <c r="P233" i="5" s="1"/>
  <c r="E235" i="3"/>
  <c r="I234" i="5" s="1"/>
  <c r="G235" i="3"/>
  <c r="P234" i="5" s="1"/>
  <c r="E236" i="3"/>
  <c r="I235" i="5" s="1"/>
  <c r="G236" i="3"/>
  <c r="P235" i="5" s="1"/>
  <c r="E237" i="3"/>
  <c r="I236" i="5" s="1"/>
  <c r="G237" i="3"/>
  <c r="P236" i="5" s="1"/>
  <c r="E238" i="3"/>
  <c r="I237" i="5" s="1"/>
  <c r="G238" i="3"/>
  <c r="P237" i="5" s="1"/>
  <c r="E239" i="3"/>
  <c r="I238" i="5" s="1"/>
  <c r="G239" i="3"/>
  <c r="P238" i="5" s="1"/>
  <c r="E240" i="3"/>
  <c r="I239" i="5" s="1"/>
  <c r="G240" i="3"/>
  <c r="P239" i="5" s="1"/>
  <c r="E241" i="3"/>
  <c r="I240" i="5" s="1"/>
  <c r="G241" i="3"/>
  <c r="P240" i="5" s="1"/>
  <c r="E242" i="3"/>
  <c r="I241" i="5" s="1"/>
  <c r="G242" i="3"/>
  <c r="P241" i="5" s="1"/>
  <c r="E243" i="3"/>
  <c r="I242" i="5" s="1"/>
  <c r="G243" i="3"/>
  <c r="P242" i="5" s="1"/>
  <c r="E244" i="3"/>
  <c r="I243" i="5" s="1"/>
  <c r="G244" i="3"/>
  <c r="P243" i="5" s="1"/>
  <c r="E245" i="3"/>
  <c r="I244" i="5" s="1"/>
  <c r="G245" i="3"/>
  <c r="P244" i="5" s="1"/>
  <c r="E246" i="3"/>
  <c r="I245" i="5" s="1"/>
  <c r="G246" i="3"/>
  <c r="P245" i="5" s="1"/>
  <c r="E247" i="3"/>
  <c r="I246" i="5" s="1"/>
  <c r="G247" i="3"/>
  <c r="P246" i="5" s="1"/>
  <c r="E248" i="3"/>
  <c r="I247" i="5" s="1"/>
  <c r="G248" i="3"/>
  <c r="P247" i="5" s="1"/>
  <c r="E249" i="3"/>
  <c r="I248" i="5" s="1"/>
  <c r="G249" i="3"/>
  <c r="P248" i="5" s="1"/>
  <c r="E250" i="3"/>
  <c r="I249" i="5" s="1"/>
  <c r="G250" i="3"/>
  <c r="P249" i="5" s="1"/>
  <c r="E251" i="3"/>
  <c r="I250" i="5" s="1"/>
  <c r="G251" i="3"/>
  <c r="P250" i="5" s="1"/>
  <c r="E252" i="3"/>
  <c r="I251" i="5" s="1"/>
  <c r="G252" i="3"/>
  <c r="P251" i="5" s="1"/>
  <c r="E253" i="3"/>
  <c r="I252" i="5" s="1"/>
  <c r="G253" i="3"/>
  <c r="P252" i="5" s="1"/>
  <c r="E254" i="3"/>
  <c r="I253" i="5" s="1"/>
  <c r="G254" i="3"/>
  <c r="P253" i="5" s="1"/>
  <c r="E255" i="3"/>
  <c r="I254" i="5" s="1"/>
  <c r="G255" i="3"/>
  <c r="P254" i="5" s="1"/>
  <c r="E256" i="3"/>
  <c r="I255" i="5" s="1"/>
  <c r="G256" i="3"/>
  <c r="P255" i="5" s="1"/>
  <c r="E257" i="3"/>
  <c r="I256" i="5" s="1"/>
  <c r="G257" i="3"/>
  <c r="P256" i="5" s="1"/>
  <c r="E258" i="3"/>
  <c r="I257" i="5" s="1"/>
  <c r="G258" i="3"/>
  <c r="P257" i="5" s="1"/>
  <c r="E259" i="3"/>
  <c r="I258" i="5" s="1"/>
  <c r="G259" i="3"/>
  <c r="P258" i="5" s="1"/>
  <c r="E260" i="3"/>
  <c r="I259" i="5" s="1"/>
  <c r="G260" i="3"/>
  <c r="P259" i="5" s="1"/>
  <c r="E261" i="3"/>
  <c r="I260" i="5" s="1"/>
  <c r="G261" i="3"/>
  <c r="P260" i="5" s="1"/>
  <c r="E262" i="3"/>
  <c r="I261" i="5" s="1"/>
  <c r="G262" i="3"/>
  <c r="P261" i="5" s="1"/>
  <c r="E263" i="3"/>
  <c r="I262" i="5" s="1"/>
  <c r="G263" i="3"/>
  <c r="P262" i="5" s="1"/>
  <c r="E264" i="3"/>
  <c r="I263" i="5" s="1"/>
  <c r="G264" i="3"/>
  <c r="P263" i="5" s="1"/>
  <c r="E265" i="3"/>
  <c r="I264" i="5" s="1"/>
  <c r="G265" i="3"/>
  <c r="P264" i="5" s="1"/>
  <c r="E266" i="3"/>
  <c r="I265" i="5" s="1"/>
  <c r="G266" i="3"/>
  <c r="P265" i="5" s="1"/>
  <c r="E267" i="3"/>
  <c r="I266" i="5" s="1"/>
  <c r="G267" i="3"/>
  <c r="P266" i="5" s="1"/>
  <c r="E268" i="3"/>
  <c r="I267" i="5" s="1"/>
  <c r="G268" i="3"/>
  <c r="P267" i="5" s="1"/>
  <c r="E269" i="3"/>
  <c r="I268" i="5" s="1"/>
  <c r="G269" i="3"/>
  <c r="P268" i="5" s="1"/>
  <c r="E270" i="3"/>
  <c r="I269" i="5" s="1"/>
  <c r="G270" i="3"/>
  <c r="P269" i="5" s="1"/>
  <c r="E271" i="3"/>
  <c r="I270" i="5" s="1"/>
  <c r="G271" i="3"/>
  <c r="P270" i="5" s="1"/>
  <c r="E272" i="3"/>
  <c r="I271" i="5" s="1"/>
  <c r="G272" i="3"/>
  <c r="P271" i="5" s="1"/>
  <c r="E273" i="3"/>
  <c r="I272" i="5" s="1"/>
  <c r="G273" i="3"/>
  <c r="P272" i="5" s="1"/>
  <c r="E274" i="3"/>
  <c r="I273" i="5" s="1"/>
  <c r="G274" i="3"/>
  <c r="P273" i="5" s="1"/>
  <c r="E275" i="3"/>
  <c r="I274" i="5" s="1"/>
  <c r="G275" i="3"/>
  <c r="P274" i="5" s="1"/>
  <c r="E276" i="3"/>
  <c r="I275" i="5" s="1"/>
  <c r="G276" i="3"/>
  <c r="P275" i="5" s="1"/>
  <c r="E277" i="3"/>
  <c r="I276" i="5" s="1"/>
  <c r="G277" i="3"/>
  <c r="P276" i="5" s="1"/>
  <c r="E278" i="3"/>
  <c r="I277" i="5" s="1"/>
  <c r="G278" i="3"/>
  <c r="P277" i="5" s="1"/>
  <c r="E279" i="3"/>
  <c r="I278" i="5" s="1"/>
  <c r="G279" i="3"/>
  <c r="P278" i="5" s="1"/>
  <c r="E280" i="3"/>
  <c r="I279" i="5" s="1"/>
  <c r="G280" i="3"/>
  <c r="P279" i="5" s="1"/>
  <c r="E281" i="3"/>
  <c r="I280" i="5" s="1"/>
  <c r="G281" i="3"/>
  <c r="P280" i="5" s="1"/>
  <c r="E282" i="3"/>
  <c r="I281" i="5" s="1"/>
  <c r="G282" i="3"/>
  <c r="P281" i="5" s="1"/>
  <c r="E283" i="3"/>
  <c r="I282" i="5" s="1"/>
  <c r="G283" i="3"/>
  <c r="P282" i="5" s="1"/>
  <c r="E284" i="3"/>
  <c r="I283" i="5" s="1"/>
  <c r="G284" i="3"/>
  <c r="P283" i="5" s="1"/>
  <c r="E285" i="3"/>
  <c r="I284" i="5" s="1"/>
  <c r="G285" i="3"/>
  <c r="P284" i="5" s="1"/>
  <c r="E286" i="3"/>
  <c r="I285" i="5" s="1"/>
  <c r="G286" i="3"/>
  <c r="P285" i="5" s="1"/>
  <c r="E287" i="3"/>
  <c r="I286" i="5" s="1"/>
  <c r="G287" i="3"/>
  <c r="P286" i="5" s="1"/>
  <c r="E288" i="3"/>
  <c r="I287" i="5" s="1"/>
  <c r="G288" i="3"/>
  <c r="P287" i="5" s="1"/>
  <c r="E289" i="3"/>
  <c r="I288" i="5" s="1"/>
  <c r="G289" i="3"/>
  <c r="P288" i="5" s="1"/>
  <c r="E290" i="3"/>
  <c r="I289" i="5" s="1"/>
  <c r="G290" i="3"/>
  <c r="P289" i="5" s="1"/>
  <c r="E291" i="3"/>
  <c r="I290" i="5" s="1"/>
  <c r="G291" i="3"/>
  <c r="P290" i="5" s="1"/>
  <c r="E292" i="3"/>
  <c r="I291" i="5" s="1"/>
  <c r="G292" i="3"/>
  <c r="P291" i="5" s="1"/>
  <c r="E293" i="3"/>
  <c r="I292" i="5" s="1"/>
  <c r="G293" i="3"/>
  <c r="P292" i="5" s="1"/>
  <c r="E294" i="3"/>
  <c r="I293" i="5" s="1"/>
  <c r="G294" i="3"/>
  <c r="P293" i="5" s="1"/>
  <c r="E295" i="3"/>
  <c r="I294" i="5" s="1"/>
  <c r="G295" i="3"/>
  <c r="P294" i="5" s="1"/>
  <c r="E296" i="3"/>
  <c r="I295" i="5" s="1"/>
  <c r="G296" i="3"/>
  <c r="P295" i="5" s="1"/>
  <c r="E297" i="3"/>
  <c r="I296" i="5" s="1"/>
  <c r="G297" i="3"/>
  <c r="P296" i="5" s="1"/>
  <c r="E298" i="3"/>
  <c r="I297" i="5" s="1"/>
  <c r="G298" i="3"/>
  <c r="P297" i="5" s="1"/>
  <c r="E299" i="3"/>
  <c r="I298" i="5" s="1"/>
  <c r="G299" i="3"/>
  <c r="P298" i="5" s="1"/>
  <c r="E300" i="3"/>
  <c r="I299" i="5" s="1"/>
  <c r="G300" i="3"/>
  <c r="P299" i="5" s="1"/>
  <c r="E301" i="3"/>
  <c r="I300" i="5" s="1"/>
  <c r="G301" i="3"/>
  <c r="P300" i="5" s="1"/>
  <c r="E302" i="3"/>
  <c r="I301" i="5" s="1"/>
  <c r="G302" i="3"/>
  <c r="P301" i="5" s="1"/>
  <c r="E303" i="3"/>
  <c r="I302" i="5" s="1"/>
  <c r="G303" i="3"/>
  <c r="P302" i="5" s="1"/>
  <c r="E304" i="3"/>
  <c r="I303" i="5" s="1"/>
  <c r="G304" i="3"/>
  <c r="P303" i="5" s="1"/>
  <c r="E305" i="3"/>
  <c r="I304" i="5" s="1"/>
  <c r="G305" i="3"/>
  <c r="P304" i="5" s="1"/>
  <c r="E306" i="3"/>
  <c r="I305" i="5" s="1"/>
  <c r="G306" i="3"/>
  <c r="P305" i="5" s="1"/>
  <c r="E307" i="3"/>
  <c r="I306" i="5" s="1"/>
  <c r="G307" i="3"/>
  <c r="P306" i="5" s="1"/>
  <c r="E308" i="3"/>
  <c r="I307" i="5" s="1"/>
  <c r="G308" i="3"/>
  <c r="P307" i="5" s="1"/>
  <c r="E309" i="3"/>
  <c r="I308" i="5" s="1"/>
  <c r="G309" i="3"/>
  <c r="P308" i="5" s="1"/>
  <c r="E310" i="3"/>
  <c r="I309" i="5" s="1"/>
  <c r="G310" i="3"/>
  <c r="P309" i="5" s="1"/>
  <c r="E311" i="3"/>
  <c r="I310" i="5" s="1"/>
  <c r="G311" i="3"/>
  <c r="P310" i="5" s="1"/>
  <c r="E312" i="3"/>
  <c r="I311" i="5" s="1"/>
  <c r="G312" i="3"/>
  <c r="P311" i="5" s="1"/>
  <c r="E313" i="3"/>
  <c r="I312" i="5" s="1"/>
  <c r="G313" i="3"/>
  <c r="P312" i="5" s="1"/>
  <c r="E314" i="3"/>
  <c r="I313" i="5" s="1"/>
  <c r="G314" i="3"/>
  <c r="P313" i="5" s="1"/>
  <c r="E315" i="3"/>
  <c r="I314" i="5" s="1"/>
  <c r="G315" i="3"/>
  <c r="P314" i="5" s="1"/>
  <c r="E316" i="3"/>
  <c r="I315" i="5" s="1"/>
  <c r="G316" i="3"/>
  <c r="P315" i="5" s="1"/>
  <c r="E317" i="3"/>
  <c r="I316" i="5" s="1"/>
  <c r="G317" i="3"/>
  <c r="P316" i="5" s="1"/>
  <c r="E318" i="3"/>
  <c r="I317" i="5" s="1"/>
  <c r="G318" i="3"/>
  <c r="P317" i="5" s="1"/>
  <c r="E319" i="3"/>
  <c r="I318" i="5" s="1"/>
  <c r="G319" i="3"/>
  <c r="P318" i="5" s="1"/>
  <c r="E320" i="3"/>
  <c r="I319" i="5" s="1"/>
  <c r="G320" i="3"/>
  <c r="P319" i="5" s="1"/>
  <c r="E321" i="3"/>
  <c r="I320" i="5" s="1"/>
  <c r="G321" i="3"/>
  <c r="P320" i="5" s="1"/>
  <c r="E322" i="3"/>
  <c r="I321" i="5" s="1"/>
  <c r="G322" i="3"/>
  <c r="P321" i="5" s="1"/>
  <c r="E323" i="3"/>
  <c r="I322" i="5" s="1"/>
  <c r="G323" i="3"/>
  <c r="P322" i="5" s="1"/>
  <c r="E324" i="3"/>
  <c r="I323" i="5" s="1"/>
  <c r="G324" i="3"/>
  <c r="P323" i="5" s="1"/>
  <c r="E325" i="3"/>
  <c r="I324" i="5" s="1"/>
  <c r="G325" i="3"/>
  <c r="P324" i="5" s="1"/>
  <c r="E326" i="3"/>
  <c r="I325" i="5" s="1"/>
  <c r="G326" i="3"/>
  <c r="P325" i="5" s="1"/>
  <c r="E327" i="3"/>
  <c r="I326" i="5" s="1"/>
  <c r="G327" i="3"/>
  <c r="P326" i="5" s="1"/>
  <c r="E328" i="3"/>
  <c r="I327" i="5" s="1"/>
  <c r="G328" i="3"/>
  <c r="P327" i="5" s="1"/>
  <c r="E329" i="3"/>
  <c r="I328" i="5" s="1"/>
  <c r="G329" i="3"/>
  <c r="P328" i="5" s="1"/>
  <c r="E330" i="3"/>
  <c r="I329" i="5" s="1"/>
  <c r="G330" i="3"/>
  <c r="P329" i="5" s="1"/>
  <c r="E331" i="3"/>
  <c r="I330" i="5" s="1"/>
  <c r="G331" i="3"/>
  <c r="P330" i="5" s="1"/>
  <c r="E332" i="3"/>
  <c r="I331" i="5" s="1"/>
  <c r="G332" i="3"/>
  <c r="P331" i="5" s="1"/>
  <c r="E333" i="3"/>
  <c r="I332" i="5" s="1"/>
  <c r="G333" i="3"/>
  <c r="P332" i="5" s="1"/>
  <c r="E334" i="3"/>
  <c r="I333" i="5" s="1"/>
  <c r="G334" i="3"/>
  <c r="P333" i="5" s="1"/>
  <c r="E335" i="3"/>
  <c r="I334" i="5" s="1"/>
  <c r="G335" i="3"/>
  <c r="P334" i="5" s="1"/>
  <c r="E336" i="3"/>
  <c r="I335" i="5" s="1"/>
  <c r="G336" i="3"/>
  <c r="P335" i="5" s="1"/>
  <c r="E337" i="3"/>
  <c r="I336" i="5" s="1"/>
  <c r="G337" i="3"/>
  <c r="P336" i="5" s="1"/>
  <c r="E338" i="3"/>
  <c r="I337" i="5" s="1"/>
  <c r="G338" i="3"/>
  <c r="P337" i="5" s="1"/>
  <c r="E339" i="3"/>
  <c r="I338" i="5" s="1"/>
  <c r="G339" i="3"/>
  <c r="P338" i="5" s="1"/>
  <c r="E340" i="3"/>
  <c r="I339" i="5" s="1"/>
  <c r="G340" i="3"/>
  <c r="P339" i="5" s="1"/>
  <c r="E341" i="3"/>
  <c r="I340" i="5" s="1"/>
  <c r="G341" i="3"/>
  <c r="P340" i="5" s="1"/>
  <c r="E342" i="3"/>
  <c r="I341" i="5" s="1"/>
  <c r="G342" i="3"/>
  <c r="P341" i="5" s="1"/>
  <c r="E343" i="3"/>
  <c r="I342" i="5" s="1"/>
  <c r="G343" i="3"/>
  <c r="P342" i="5" s="1"/>
  <c r="E344" i="3"/>
  <c r="I343" i="5" s="1"/>
  <c r="G344" i="3"/>
  <c r="P343" i="5" s="1"/>
  <c r="E345" i="3"/>
  <c r="I344" i="5" s="1"/>
  <c r="G345" i="3"/>
  <c r="P344" i="5" s="1"/>
  <c r="E346" i="3"/>
  <c r="I345" i="5" s="1"/>
  <c r="G346" i="3"/>
  <c r="P345" i="5" s="1"/>
  <c r="E347" i="3"/>
  <c r="I346" i="5" s="1"/>
  <c r="G347" i="3"/>
  <c r="P346" i="5" s="1"/>
  <c r="E348" i="3"/>
  <c r="I347" i="5" s="1"/>
  <c r="G348" i="3"/>
  <c r="P347" i="5" s="1"/>
  <c r="E349" i="3"/>
  <c r="I348" i="5" s="1"/>
  <c r="G349" i="3"/>
  <c r="P348" i="5" s="1"/>
  <c r="E350" i="3"/>
  <c r="I349" i="5" s="1"/>
  <c r="G350" i="3"/>
  <c r="P349" i="5" s="1"/>
  <c r="E351" i="3"/>
  <c r="I350" i="5" s="1"/>
  <c r="G351" i="3"/>
  <c r="P350" i="5" s="1"/>
  <c r="E352" i="3"/>
  <c r="I351" i="5" s="1"/>
  <c r="G352" i="3"/>
  <c r="P351" i="5" s="1"/>
  <c r="E353" i="3"/>
  <c r="I352" i="5" s="1"/>
  <c r="G353" i="3"/>
  <c r="P352" i="5" s="1"/>
  <c r="E354" i="3"/>
  <c r="I353" i="5" s="1"/>
  <c r="G354" i="3"/>
  <c r="P353" i="5" s="1"/>
  <c r="E355" i="3"/>
  <c r="I354" i="5" s="1"/>
  <c r="G355" i="3"/>
  <c r="P354" i="5" s="1"/>
  <c r="E356" i="3"/>
  <c r="I355" i="5" s="1"/>
  <c r="G356" i="3"/>
  <c r="P355" i="5" s="1"/>
  <c r="E357" i="3"/>
  <c r="I356" i="5" s="1"/>
  <c r="G357" i="3"/>
  <c r="P356" i="5" s="1"/>
  <c r="E358" i="3"/>
  <c r="I357" i="5" s="1"/>
  <c r="G358" i="3"/>
  <c r="P357" i="5" s="1"/>
  <c r="E359" i="3"/>
  <c r="I358" i="5" s="1"/>
  <c r="G359" i="3"/>
  <c r="P358" i="5" s="1"/>
  <c r="E360" i="3"/>
  <c r="I359" i="5" s="1"/>
  <c r="G360" i="3"/>
  <c r="P359" i="5" s="1"/>
  <c r="E361" i="3"/>
  <c r="I360" i="5" s="1"/>
  <c r="G361" i="3"/>
  <c r="P360" i="5" s="1"/>
  <c r="E362" i="3"/>
  <c r="I361" i="5" s="1"/>
  <c r="G362" i="3"/>
  <c r="P361" i="5" s="1"/>
  <c r="E363" i="3"/>
  <c r="I362" i="5" s="1"/>
  <c r="G363" i="3"/>
  <c r="P362" i="5" s="1"/>
  <c r="E364" i="3"/>
  <c r="I363" i="5" s="1"/>
  <c r="G364" i="3"/>
  <c r="P363" i="5" s="1"/>
  <c r="E365" i="3"/>
  <c r="I364" i="5" s="1"/>
  <c r="G365" i="3"/>
  <c r="P364" i="5" s="1"/>
  <c r="E366" i="3"/>
  <c r="I365" i="5" s="1"/>
  <c r="G366" i="3"/>
  <c r="P365" i="5" s="1"/>
  <c r="E367" i="3"/>
  <c r="I366" i="5" s="1"/>
  <c r="G367" i="3"/>
  <c r="P366" i="5" s="1"/>
  <c r="E368" i="3"/>
  <c r="I367" i="5" s="1"/>
  <c r="G368" i="3"/>
  <c r="P367" i="5" s="1"/>
  <c r="E369" i="3"/>
  <c r="I368" i="5" s="1"/>
  <c r="G369" i="3"/>
  <c r="P368" i="5" s="1"/>
  <c r="E370" i="3"/>
  <c r="I369" i="5" s="1"/>
  <c r="G370" i="3"/>
  <c r="P369" i="5" s="1"/>
  <c r="E371" i="3"/>
  <c r="I370" i="5" s="1"/>
  <c r="G371" i="3"/>
  <c r="P370" i="5" s="1"/>
  <c r="E372" i="3"/>
  <c r="I371" i="5" s="1"/>
  <c r="G372" i="3"/>
  <c r="P371" i="5" s="1"/>
  <c r="E373" i="3"/>
  <c r="I372" i="5" s="1"/>
  <c r="G373" i="3"/>
  <c r="P372" i="5" s="1"/>
  <c r="E374" i="3"/>
  <c r="I373" i="5" s="1"/>
  <c r="G374" i="3"/>
  <c r="P373" i="5" s="1"/>
  <c r="E375" i="3"/>
  <c r="I374" i="5" s="1"/>
  <c r="G375" i="3"/>
  <c r="P374" i="5" s="1"/>
  <c r="E376" i="3"/>
  <c r="I375" i="5" s="1"/>
  <c r="G376" i="3"/>
  <c r="P375" i="5" s="1"/>
  <c r="E377" i="3"/>
  <c r="I376" i="5" s="1"/>
  <c r="G377" i="3"/>
  <c r="P376" i="5" s="1"/>
  <c r="E378" i="3"/>
  <c r="I377" i="5" s="1"/>
  <c r="G378" i="3"/>
  <c r="P377" i="5" s="1"/>
  <c r="E379" i="3"/>
  <c r="I378" i="5" s="1"/>
  <c r="G379" i="3"/>
  <c r="P378" i="5" s="1"/>
  <c r="E380" i="3"/>
  <c r="I379" i="5" s="1"/>
  <c r="G380" i="3"/>
  <c r="P379" i="5" s="1"/>
  <c r="E381" i="3"/>
  <c r="I380" i="5" s="1"/>
  <c r="G381" i="3"/>
  <c r="P380" i="5" s="1"/>
  <c r="E382" i="3"/>
  <c r="I381" i="5" s="1"/>
  <c r="G382" i="3"/>
  <c r="P381" i="5" s="1"/>
  <c r="E383" i="3"/>
  <c r="I382" i="5" s="1"/>
  <c r="G383" i="3"/>
  <c r="P382" i="5" s="1"/>
  <c r="E384" i="3"/>
  <c r="I383" i="5" s="1"/>
  <c r="G384" i="3"/>
  <c r="P383" i="5" s="1"/>
  <c r="E385" i="3"/>
  <c r="I384" i="5" s="1"/>
  <c r="G385" i="3"/>
  <c r="P384" i="5" s="1"/>
  <c r="E386" i="3"/>
  <c r="I385" i="5" s="1"/>
  <c r="G386" i="3"/>
  <c r="P385" i="5" s="1"/>
  <c r="E387" i="3"/>
  <c r="I386" i="5" s="1"/>
  <c r="G387" i="3"/>
  <c r="P386" i="5" s="1"/>
  <c r="E388" i="3"/>
  <c r="I387" i="5" s="1"/>
  <c r="G388" i="3"/>
  <c r="P387" i="5" s="1"/>
  <c r="E389" i="3"/>
  <c r="I388" i="5" s="1"/>
  <c r="G389" i="3"/>
  <c r="P388" i="5" s="1"/>
  <c r="E390" i="3"/>
  <c r="I389" i="5" s="1"/>
  <c r="G390" i="3"/>
  <c r="P389" i="5" s="1"/>
  <c r="E391" i="3"/>
  <c r="I390" i="5" s="1"/>
  <c r="G391" i="3"/>
  <c r="P390" i="5" s="1"/>
  <c r="E392" i="3"/>
  <c r="I391" i="5" s="1"/>
  <c r="G392" i="3"/>
  <c r="P391" i="5" s="1"/>
  <c r="E393" i="3"/>
  <c r="I392" i="5" s="1"/>
  <c r="G393" i="3"/>
  <c r="P392" i="5" s="1"/>
  <c r="E394" i="3"/>
  <c r="I393" i="5" s="1"/>
  <c r="G394" i="3"/>
  <c r="P393" i="5" s="1"/>
  <c r="E395" i="3"/>
  <c r="I394" i="5" s="1"/>
  <c r="G395" i="3"/>
  <c r="P394" i="5" s="1"/>
  <c r="E396" i="3"/>
  <c r="I395" i="5" s="1"/>
  <c r="G396" i="3"/>
  <c r="P395" i="5" s="1"/>
  <c r="E397" i="3"/>
  <c r="I396" i="5" s="1"/>
  <c r="G397" i="3"/>
  <c r="P396" i="5" s="1"/>
  <c r="E398" i="3"/>
  <c r="I397" i="5" s="1"/>
  <c r="G398" i="3"/>
  <c r="P397" i="5" s="1"/>
  <c r="E399" i="3"/>
  <c r="I398" i="5" s="1"/>
  <c r="G399" i="3"/>
  <c r="P398" i="5" s="1"/>
  <c r="E400" i="3"/>
  <c r="I399" i="5" s="1"/>
  <c r="G400" i="3"/>
  <c r="P399" i="5" s="1"/>
  <c r="E401" i="3"/>
  <c r="I400" i="5" s="1"/>
  <c r="G401" i="3"/>
  <c r="P400" i="5" s="1"/>
  <c r="E402" i="3"/>
  <c r="I401" i="5" s="1"/>
  <c r="G402" i="3"/>
  <c r="P401" i="5" s="1"/>
  <c r="E403" i="3"/>
  <c r="I402" i="5" s="1"/>
  <c r="G403" i="3"/>
  <c r="P402" i="5" s="1"/>
  <c r="E404" i="3"/>
  <c r="I403" i="5" s="1"/>
  <c r="G404" i="3"/>
  <c r="P403" i="5" s="1"/>
  <c r="E405" i="3"/>
  <c r="I404" i="5" s="1"/>
  <c r="G405" i="3"/>
  <c r="P404" i="5" s="1"/>
  <c r="E406" i="3"/>
  <c r="I405" i="5" s="1"/>
  <c r="G406" i="3"/>
  <c r="P405" i="5" s="1"/>
  <c r="E407" i="3"/>
  <c r="I406" i="5" s="1"/>
  <c r="G407" i="3"/>
  <c r="P406" i="5" s="1"/>
  <c r="E408" i="3"/>
  <c r="I407" i="5" s="1"/>
  <c r="G408" i="3"/>
  <c r="P407" i="5" s="1"/>
  <c r="E409" i="3"/>
  <c r="I408" i="5" s="1"/>
  <c r="G409" i="3"/>
  <c r="P408" i="5" s="1"/>
  <c r="E410" i="3"/>
  <c r="I409" i="5" s="1"/>
  <c r="G410" i="3"/>
  <c r="P409" i="5" s="1"/>
  <c r="E411" i="3"/>
  <c r="I410" i="5" s="1"/>
  <c r="G411" i="3"/>
  <c r="P410" i="5" s="1"/>
  <c r="E412" i="3"/>
  <c r="I411" i="5" s="1"/>
  <c r="G412" i="3"/>
  <c r="P411" i="5" s="1"/>
  <c r="E413" i="3"/>
  <c r="I412" i="5" s="1"/>
  <c r="G413" i="3"/>
  <c r="P412" i="5" s="1"/>
  <c r="E414" i="3"/>
  <c r="I413" i="5" s="1"/>
  <c r="G414" i="3"/>
  <c r="P413" i="5" s="1"/>
  <c r="E415" i="3"/>
  <c r="I414" i="5" s="1"/>
  <c r="G415" i="3"/>
  <c r="P414" i="5" s="1"/>
  <c r="E416" i="3"/>
  <c r="I415" i="5" s="1"/>
  <c r="G416" i="3"/>
  <c r="P415" i="5" s="1"/>
  <c r="E417" i="3"/>
  <c r="I416" i="5" s="1"/>
  <c r="G417" i="3"/>
  <c r="P416" i="5" s="1"/>
  <c r="E418" i="3"/>
  <c r="I417" i="5" s="1"/>
  <c r="G418" i="3"/>
  <c r="P417" i="5" s="1"/>
  <c r="E419" i="3"/>
  <c r="I418" i="5" s="1"/>
  <c r="G419" i="3"/>
  <c r="P418" i="5" s="1"/>
  <c r="E420" i="3"/>
  <c r="I419" i="5" s="1"/>
  <c r="G420" i="3"/>
  <c r="P419" i="5" s="1"/>
  <c r="E421" i="3"/>
  <c r="I420" i="5" s="1"/>
  <c r="G421" i="3"/>
  <c r="P420" i="5" s="1"/>
  <c r="E422" i="3"/>
  <c r="I421" i="5" s="1"/>
  <c r="G422" i="3"/>
  <c r="P421" i="5" s="1"/>
  <c r="E423" i="3"/>
  <c r="I422" i="5" s="1"/>
  <c r="G423" i="3"/>
  <c r="P422" i="5" s="1"/>
  <c r="E424" i="3"/>
  <c r="I423" i="5" s="1"/>
  <c r="G424" i="3"/>
  <c r="P423" i="5" s="1"/>
  <c r="E425" i="3"/>
  <c r="I424" i="5" s="1"/>
  <c r="G425" i="3"/>
  <c r="P424" i="5" s="1"/>
  <c r="E426" i="3"/>
  <c r="I425" i="5" s="1"/>
  <c r="G426" i="3"/>
  <c r="P425" i="5" s="1"/>
  <c r="E427" i="3"/>
  <c r="I426" i="5" s="1"/>
  <c r="G427" i="3"/>
  <c r="P426" i="5" s="1"/>
  <c r="E428" i="3"/>
  <c r="I427" i="5" s="1"/>
  <c r="G428" i="3"/>
  <c r="P427" i="5" s="1"/>
  <c r="E429" i="3"/>
  <c r="I428" i="5" s="1"/>
  <c r="G429" i="3"/>
  <c r="P428" i="5" s="1"/>
  <c r="E430" i="3"/>
  <c r="I429" i="5" s="1"/>
  <c r="G430" i="3"/>
  <c r="P429" i="5" s="1"/>
  <c r="E431" i="3"/>
  <c r="I430" i="5" s="1"/>
  <c r="G431" i="3"/>
  <c r="P430" i="5" s="1"/>
  <c r="E432" i="3"/>
  <c r="I431" i="5" s="1"/>
  <c r="G432" i="3"/>
  <c r="P431" i="5" s="1"/>
  <c r="E433" i="3"/>
  <c r="I432" i="5" s="1"/>
  <c r="G433" i="3"/>
  <c r="P432" i="5" s="1"/>
  <c r="E434" i="3"/>
  <c r="I433" i="5" s="1"/>
  <c r="G434" i="3"/>
  <c r="P433" i="5" s="1"/>
  <c r="E435" i="3"/>
  <c r="I434" i="5" s="1"/>
  <c r="G435" i="3"/>
  <c r="P434" i="5" s="1"/>
  <c r="E436" i="3"/>
  <c r="I435" i="5" s="1"/>
  <c r="G436" i="3"/>
  <c r="P435" i="5" s="1"/>
  <c r="E437" i="3"/>
  <c r="I436" i="5" s="1"/>
  <c r="G437" i="3"/>
  <c r="P436" i="5" s="1"/>
  <c r="E438" i="3"/>
  <c r="I437" i="5" s="1"/>
  <c r="G438" i="3"/>
  <c r="P437" i="5" s="1"/>
  <c r="E439" i="3"/>
  <c r="I438" i="5" s="1"/>
  <c r="G439" i="3"/>
  <c r="P438" i="5" s="1"/>
  <c r="E440" i="3"/>
  <c r="I439" i="5" s="1"/>
  <c r="G440" i="3"/>
  <c r="P439" i="5" s="1"/>
  <c r="E441" i="3"/>
  <c r="I440" i="5" s="1"/>
  <c r="G441" i="3"/>
  <c r="P440" i="5" s="1"/>
  <c r="E442" i="3"/>
  <c r="I441" i="5" s="1"/>
  <c r="G442" i="3"/>
  <c r="P441" i="5" s="1"/>
  <c r="E443" i="3"/>
  <c r="I442" i="5" s="1"/>
  <c r="G443" i="3"/>
  <c r="P442" i="5" s="1"/>
  <c r="E444" i="3"/>
  <c r="I443" i="5" s="1"/>
  <c r="G444" i="3"/>
  <c r="P443" i="5" s="1"/>
  <c r="E445" i="3"/>
  <c r="I444" i="5" s="1"/>
  <c r="G445" i="3"/>
  <c r="P444" i="5" s="1"/>
  <c r="E446" i="3"/>
  <c r="I445" i="5" s="1"/>
  <c r="G446" i="3"/>
  <c r="P445" i="5" s="1"/>
  <c r="E447" i="3"/>
  <c r="I446" i="5" s="1"/>
  <c r="G447" i="3"/>
  <c r="P446" i="5" s="1"/>
  <c r="E448" i="3"/>
  <c r="I447" i="5" s="1"/>
  <c r="G448" i="3"/>
  <c r="P447" i="5" s="1"/>
  <c r="E449" i="3"/>
  <c r="I448" i="5" s="1"/>
  <c r="G449" i="3"/>
  <c r="P448" i="5" s="1"/>
  <c r="E450" i="3"/>
  <c r="I449" i="5" s="1"/>
  <c r="G450" i="3"/>
  <c r="P449" i="5" s="1"/>
  <c r="E451" i="3"/>
  <c r="I450" i="5" s="1"/>
  <c r="G451" i="3"/>
  <c r="P450" i="5" s="1"/>
  <c r="E452" i="3"/>
  <c r="I451" i="5" s="1"/>
  <c r="G452" i="3"/>
  <c r="P451" i="5" s="1"/>
  <c r="E453" i="3"/>
  <c r="I452" i="5" s="1"/>
  <c r="G453" i="3"/>
  <c r="P452" i="5" s="1"/>
  <c r="E454" i="3"/>
  <c r="I453" i="5" s="1"/>
  <c r="G454" i="3"/>
  <c r="P453" i="5" s="1"/>
  <c r="E455" i="3"/>
  <c r="I454" i="5" s="1"/>
  <c r="G455" i="3"/>
  <c r="P454" i="5" s="1"/>
  <c r="E456" i="3"/>
  <c r="I455" i="5" s="1"/>
  <c r="G456" i="3"/>
  <c r="P455" i="5" s="1"/>
  <c r="E457" i="3"/>
  <c r="I456" i="5" s="1"/>
  <c r="G457" i="3"/>
  <c r="P456" i="5" s="1"/>
  <c r="E458" i="3"/>
  <c r="I457" i="5" s="1"/>
  <c r="G458" i="3"/>
  <c r="P457" i="5" s="1"/>
  <c r="E459" i="3"/>
  <c r="I458" i="5" s="1"/>
  <c r="G459" i="3"/>
  <c r="P458" i="5" s="1"/>
  <c r="E460" i="3"/>
  <c r="I459" i="5" s="1"/>
  <c r="G460" i="3"/>
  <c r="P459" i="5" s="1"/>
  <c r="E461" i="3"/>
  <c r="I460" i="5" s="1"/>
  <c r="G461" i="3"/>
  <c r="P460" i="5" s="1"/>
  <c r="E462" i="3"/>
  <c r="I461" i="5" s="1"/>
  <c r="G462" i="3"/>
  <c r="P461" i="5" s="1"/>
  <c r="E463" i="3"/>
  <c r="I462" i="5" s="1"/>
  <c r="G463" i="3"/>
  <c r="P462" i="5" s="1"/>
  <c r="E464" i="3"/>
  <c r="I463" i="5" s="1"/>
  <c r="G464" i="3"/>
  <c r="P463" i="5" s="1"/>
  <c r="E465" i="3"/>
  <c r="I464" i="5" s="1"/>
  <c r="G465" i="3"/>
  <c r="P464" i="5" s="1"/>
  <c r="E466" i="3"/>
  <c r="I465" i="5" s="1"/>
  <c r="G466" i="3"/>
  <c r="P465" i="5" s="1"/>
  <c r="E467" i="3"/>
  <c r="I466" i="5" s="1"/>
  <c r="G467" i="3"/>
  <c r="P466" i="5" s="1"/>
  <c r="E468" i="3"/>
  <c r="I467" i="5" s="1"/>
  <c r="G468" i="3"/>
  <c r="P467" i="5" s="1"/>
  <c r="E469" i="3"/>
  <c r="I468" i="5" s="1"/>
  <c r="G469" i="3"/>
  <c r="P468" i="5" s="1"/>
  <c r="E470" i="3"/>
  <c r="I469" i="5" s="1"/>
  <c r="G470" i="3"/>
  <c r="P469" i="5" s="1"/>
  <c r="E471" i="3"/>
  <c r="I470" i="5" s="1"/>
  <c r="G471" i="3"/>
  <c r="P470" i="5" s="1"/>
  <c r="E472" i="3"/>
  <c r="I471" i="5" s="1"/>
  <c r="G472" i="3"/>
  <c r="P471" i="5" s="1"/>
  <c r="E473" i="3"/>
  <c r="I472" i="5" s="1"/>
  <c r="G473" i="3"/>
  <c r="P472" i="5" s="1"/>
  <c r="E474" i="3"/>
  <c r="I473" i="5" s="1"/>
  <c r="G474" i="3"/>
  <c r="P473" i="5" s="1"/>
  <c r="E475" i="3"/>
  <c r="I474" i="5" s="1"/>
  <c r="G475" i="3"/>
  <c r="P474" i="5" s="1"/>
  <c r="E476" i="3"/>
  <c r="I475" i="5" s="1"/>
  <c r="G476" i="3"/>
  <c r="P475" i="5" s="1"/>
  <c r="E477" i="3"/>
  <c r="I476" i="5" s="1"/>
  <c r="G477" i="3"/>
  <c r="P476" i="5" s="1"/>
  <c r="E478" i="3"/>
  <c r="I477" i="5" s="1"/>
  <c r="G478" i="3"/>
  <c r="P477" i="5" s="1"/>
  <c r="E479" i="3"/>
  <c r="I478" i="5" s="1"/>
  <c r="G479" i="3"/>
  <c r="P478" i="5" s="1"/>
  <c r="E480" i="3"/>
  <c r="I479" i="5" s="1"/>
  <c r="G480" i="3"/>
  <c r="P479" i="5" s="1"/>
  <c r="E481" i="3"/>
  <c r="I480" i="5" s="1"/>
  <c r="G481" i="3"/>
  <c r="P480" i="5" s="1"/>
  <c r="E482" i="3"/>
  <c r="I481" i="5" s="1"/>
  <c r="G482" i="3"/>
  <c r="P481" i="5" s="1"/>
  <c r="E483" i="3"/>
  <c r="I482" i="5" s="1"/>
  <c r="G483" i="3"/>
  <c r="P482" i="5" s="1"/>
  <c r="E484" i="3"/>
  <c r="I483" i="5" s="1"/>
  <c r="G484" i="3"/>
  <c r="P483" i="5" s="1"/>
  <c r="E485" i="3"/>
  <c r="I484" i="5" s="1"/>
  <c r="G485" i="3"/>
  <c r="P484" i="5" s="1"/>
  <c r="E486" i="3"/>
  <c r="I485" i="5" s="1"/>
  <c r="G486" i="3"/>
  <c r="P485" i="5" s="1"/>
  <c r="E487" i="3"/>
  <c r="I486" i="5" s="1"/>
  <c r="G487" i="3"/>
  <c r="P486" i="5" s="1"/>
  <c r="E488" i="3"/>
  <c r="I487" i="5" s="1"/>
  <c r="G488" i="3"/>
  <c r="P487" i="5" s="1"/>
  <c r="E489" i="3"/>
  <c r="I488" i="5" s="1"/>
  <c r="G489" i="3"/>
  <c r="P488" i="5" s="1"/>
  <c r="E490" i="3"/>
  <c r="I489" i="5" s="1"/>
  <c r="G490" i="3"/>
  <c r="P489" i="5" s="1"/>
  <c r="E491" i="3"/>
  <c r="I490" i="5" s="1"/>
  <c r="G491" i="3"/>
  <c r="P490" i="5" s="1"/>
  <c r="E492" i="3"/>
  <c r="I491" i="5" s="1"/>
  <c r="G492" i="3"/>
  <c r="P491" i="5" s="1"/>
  <c r="E493" i="3"/>
  <c r="I492" i="5" s="1"/>
  <c r="G493" i="3"/>
  <c r="P492" i="5" s="1"/>
  <c r="E494" i="3"/>
  <c r="I493" i="5" s="1"/>
  <c r="G494" i="3"/>
  <c r="P493" i="5" s="1"/>
  <c r="E495" i="3"/>
  <c r="I494" i="5" s="1"/>
  <c r="G495" i="3"/>
  <c r="P494" i="5" s="1"/>
  <c r="E496" i="3"/>
  <c r="I495" i="5" s="1"/>
  <c r="G496" i="3"/>
  <c r="P495" i="5" s="1"/>
  <c r="E497" i="3"/>
  <c r="I496" i="5" s="1"/>
  <c r="G497" i="3"/>
  <c r="P496" i="5" s="1"/>
  <c r="E498" i="3"/>
  <c r="I497" i="5" s="1"/>
  <c r="G498" i="3"/>
  <c r="P497" i="5" s="1"/>
  <c r="E499" i="3"/>
  <c r="I498" i="5" s="1"/>
  <c r="G499" i="3"/>
  <c r="P498" i="5" s="1"/>
  <c r="E500" i="3"/>
  <c r="I499" i="5" s="1"/>
  <c r="G500" i="3"/>
  <c r="P499" i="5" s="1"/>
  <c r="E501" i="3"/>
  <c r="I500" i="5" s="1"/>
  <c r="G501" i="3"/>
  <c r="P500" i="5" s="1"/>
  <c r="E502" i="3"/>
  <c r="I501" i="5" s="1"/>
  <c r="G502" i="3"/>
  <c r="P501" i="5" s="1"/>
  <c r="E503" i="3"/>
  <c r="I502" i="5" s="1"/>
  <c r="G503" i="3"/>
  <c r="P502" i="5" s="1"/>
  <c r="E504" i="3"/>
  <c r="I503" i="5" s="1"/>
  <c r="G504" i="3"/>
  <c r="P503" i="5" s="1"/>
  <c r="E505" i="3"/>
  <c r="I504" i="5" s="1"/>
  <c r="G505" i="3"/>
  <c r="P504" i="5" s="1"/>
  <c r="E506" i="3"/>
  <c r="I505" i="5" s="1"/>
  <c r="G506" i="3"/>
  <c r="P505" i="5" s="1"/>
  <c r="E507" i="3"/>
  <c r="I506" i="5" s="1"/>
  <c r="G507" i="3"/>
  <c r="P506" i="5" s="1"/>
  <c r="E508" i="3"/>
  <c r="I507" i="5" s="1"/>
  <c r="G508" i="3"/>
  <c r="P507" i="5" s="1"/>
  <c r="E509" i="3"/>
  <c r="I508" i="5" s="1"/>
  <c r="G509" i="3"/>
  <c r="P508" i="5" s="1"/>
  <c r="E510" i="3"/>
  <c r="I509" i="5" s="1"/>
  <c r="G510" i="3"/>
  <c r="P509" i="5" s="1"/>
  <c r="E511" i="3"/>
  <c r="I510" i="5" s="1"/>
  <c r="G511" i="3"/>
  <c r="P510" i="5" s="1"/>
  <c r="E512" i="3"/>
  <c r="I511" i="5" s="1"/>
  <c r="G512" i="3"/>
  <c r="P511" i="5" s="1"/>
  <c r="E513" i="3"/>
  <c r="I512" i="5" s="1"/>
  <c r="G513" i="3"/>
  <c r="P512" i="5" s="1"/>
  <c r="E514" i="3"/>
  <c r="I513" i="5" s="1"/>
  <c r="G514" i="3"/>
  <c r="P513" i="5" s="1"/>
  <c r="E515" i="3"/>
  <c r="I514" i="5" s="1"/>
  <c r="G515" i="3"/>
  <c r="P514" i="5" s="1"/>
  <c r="E516" i="3"/>
  <c r="I515" i="5" s="1"/>
  <c r="G516" i="3"/>
  <c r="P515" i="5" s="1"/>
  <c r="E517" i="3"/>
  <c r="I516" i="5" s="1"/>
  <c r="G517" i="3"/>
  <c r="P516" i="5" s="1"/>
  <c r="E518" i="3"/>
  <c r="I517" i="5" s="1"/>
  <c r="G518" i="3"/>
  <c r="P517" i="5" s="1"/>
  <c r="E519" i="3"/>
  <c r="I518" i="5" s="1"/>
  <c r="G519" i="3"/>
  <c r="P518" i="5" s="1"/>
  <c r="E520" i="3"/>
  <c r="I519" i="5" s="1"/>
  <c r="G520" i="3"/>
  <c r="P519" i="5" s="1"/>
  <c r="E521" i="3"/>
  <c r="I520" i="5" s="1"/>
  <c r="G521" i="3"/>
  <c r="P520" i="5" s="1"/>
  <c r="E522" i="3"/>
  <c r="I521" i="5" s="1"/>
  <c r="G522" i="3"/>
  <c r="P521" i="5" s="1"/>
  <c r="E523" i="3"/>
  <c r="I522" i="5" s="1"/>
  <c r="G523" i="3"/>
  <c r="P522" i="5" s="1"/>
  <c r="E524" i="3"/>
  <c r="I523" i="5" s="1"/>
  <c r="G524" i="3"/>
  <c r="P523" i="5" s="1"/>
  <c r="E525" i="3"/>
  <c r="I524" i="5" s="1"/>
  <c r="G525" i="3"/>
  <c r="P524" i="5" s="1"/>
  <c r="E526" i="3"/>
  <c r="I525" i="5" s="1"/>
  <c r="G526" i="3"/>
  <c r="P525" i="5" s="1"/>
  <c r="E527" i="3"/>
  <c r="I526" i="5" s="1"/>
  <c r="G527" i="3"/>
  <c r="P526" i="5" s="1"/>
  <c r="E528" i="3"/>
  <c r="I527" i="5" s="1"/>
  <c r="G528" i="3"/>
  <c r="P527" i="5" s="1"/>
  <c r="E529" i="3"/>
  <c r="I528" i="5" s="1"/>
  <c r="G529" i="3"/>
  <c r="P528" i="5" s="1"/>
  <c r="E530" i="3"/>
  <c r="I529" i="5" s="1"/>
  <c r="G530" i="3"/>
  <c r="P529" i="5" s="1"/>
  <c r="E531" i="3"/>
  <c r="I530" i="5" s="1"/>
  <c r="G531" i="3"/>
  <c r="P530" i="5" s="1"/>
  <c r="E532" i="3"/>
  <c r="I531" i="5" s="1"/>
  <c r="G532" i="3"/>
  <c r="P531" i="5" s="1"/>
  <c r="E533" i="3"/>
  <c r="I532" i="5" s="1"/>
  <c r="G533" i="3"/>
  <c r="P532" i="5" s="1"/>
  <c r="E534" i="3"/>
  <c r="I533" i="5" s="1"/>
  <c r="G534" i="3"/>
  <c r="P533" i="5" s="1"/>
  <c r="E535" i="3"/>
  <c r="I534" i="5" s="1"/>
  <c r="G535" i="3"/>
  <c r="P534" i="5" s="1"/>
  <c r="E536" i="3"/>
  <c r="I535" i="5" s="1"/>
  <c r="G536" i="3"/>
  <c r="P535" i="5" s="1"/>
  <c r="E537" i="3"/>
  <c r="I536" i="5" s="1"/>
  <c r="G537" i="3"/>
  <c r="P536" i="5" s="1"/>
  <c r="E538" i="3"/>
  <c r="I537" i="5" s="1"/>
  <c r="G538" i="3"/>
  <c r="P537" i="5" s="1"/>
  <c r="E539" i="3"/>
  <c r="I538" i="5" s="1"/>
  <c r="G539" i="3"/>
  <c r="P538" i="5" s="1"/>
  <c r="E540" i="3"/>
  <c r="I539" i="5" s="1"/>
  <c r="G540" i="3"/>
  <c r="P539" i="5" s="1"/>
  <c r="E541" i="3"/>
  <c r="I540" i="5" s="1"/>
  <c r="G541" i="3"/>
  <c r="P540" i="5" s="1"/>
  <c r="E542" i="3"/>
  <c r="I541" i="5" s="1"/>
  <c r="G542" i="3"/>
  <c r="P541" i="5" s="1"/>
  <c r="E543" i="3"/>
  <c r="I542" i="5" s="1"/>
  <c r="G543" i="3"/>
  <c r="P542" i="5" s="1"/>
  <c r="E544" i="3"/>
  <c r="I543" i="5" s="1"/>
  <c r="G544" i="3"/>
  <c r="P543" i="5" s="1"/>
  <c r="E545" i="3"/>
  <c r="I544" i="5" s="1"/>
  <c r="G545" i="3"/>
  <c r="P544" i="5" s="1"/>
  <c r="E546" i="3"/>
  <c r="I545" i="5" s="1"/>
  <c r="G546" i="3"/>
  <c r="P545" i="5" s="1"/>
  <c r="E547" i="3"/>
  <c r="I546" i="5" s="1"/>
  <c r="G547" i="3"/>
  <c r="P546" i="5" s="1"/>
  <c r="E548" i="3"/>
  <c r="I547" i="5" s="1"/>
  <c r="G548" i="3"/>
  <c r="P547" i="5" s="1"/>
  <c r="E549" i="3"/>
  <c r="I548" i="5" s="1"/>
  <c r="G549" i="3"/>
  <c r="P548" i="5" s="1"/>
  <c r="E550" i="3"/>
  <c r="I549" i="5" s="1"/>
  <c r="G550" i="3"/>
  <c r="P549" i="5" s="1"/>
  <c r="E551" i="3"/>
  <c r="I550" i="5" s="1"/>
  <c r="G551" i="3"/>
  <c r="P550" i="5" s="1"/>
  <c r="E552" i="3"/>
  <c r="I551" i="5" s="1"/>
  <c r="G552" i="3"/>
  <c r="P551" i="5" s="1"/>
  <c r="E553" i="3"/>
  <c r="I552" i="5" s="1"/>
  <c r="G553" i="3"/>
  <c r="P552" i="5" s="1"/>
  <c r="E554" i="3"/>
  <c r="I553" i="5" s="1"/>
  <c r="G554" i="3"/>
  <c r="P553" i="5" s="1"/>
  <c r="E555" i="3"/>
  <c r="I554" i="5" s="1"/>
  <c r="G555" i="3"/>
  <c r="P554" i="5" s="1"/>
  <c r="E556" i="3"/>
  <c r="I555" i="5" s="1"/>
  <c r="G556" i="3"/>
  <c r="P555" i="5" s="1"/>
  <c r="E557" i="3"/>
  <c r="I556" i="5" s="1"/>
  <c r="G557" i="3"/>
  <c r="P556" i="5" s="1"/>
  <c r="E558" i="3"/>
  <c r="I557" i="5" s="1"/>
  <c r="G558" i="3"/>
  <c r="P557" i="5" s="1"/>
  <c r="E559" i="3"/>
  <c r="I558" i="5" s="1"/>
  <c r="G559" i="3"/>
  <c r="P558" i="5" s="1"/>
  <c r="E560" i="3"/>
  <c r="I559" i="5" s="1"/>
  <c r="G560" i="3"/>
  <c r="P559" i="5" s="1"/>
  <c r="E561" i="3"/>
  <c r="I560" i="5" s="1"/>
  <c r="G561" i="3"/>
  <c r="P560" i="5" s="1"/>
  <c r="E562" i="3"/>
  <c r="I561" i="5" s="1"/>
  <c r="G562" i="3"/>
  <c r="P561" i="5" s="1"/>
  <c r="E563" i="3"/>
  <c r="I562" i="5" s="1"/>
  <c r="G563" i="3"/>
  <c r="P562" i="5" s="1"/>
  <c r="E564" i="3"/>
  <c r="I563" i="5" s="1"/>
  <c r="G564" i="3"/>
  <c r="P563" i="5" s="1"/>
  <c r="E565" i="3"/>
  <c r="I564" i="5" s="1"/>
  <c r="G565" i="3"/>
  <c r="P564" i="5" s="1"/>
  <c r="E566" i="3"/>
  <c r="I565" i="5" s="1"/>
  <c r="G566" i="3"/>
  <c r="P565" i="5" s="1"/>
  <c r="E567" i="3"/>
  <c r="I566" i="5" s="1"/>
  <c r="G567" i="3"/>
  <c r="P566" i="5" s="1"/>
  <c r="E568" i="3"/>
  <c r="I567" i="5" s="1"/>
  <c r="G568" i="3"/>
  <c r="P567" i="5" s="1"/>
  <c r="E569" i="3"/>
  <c r="I568" i="5" s="1"/>
  <c r="G569" i="3"/>
  <c r="P568" i="5" s="1"/>
  <c r="E570" i="3"/>
  <c r="I569" i="5" s="1"/>
  <c r="G570" i="3"/>
  <c r="P569" i="5" s="1"/>
  <c r="E571" i="3"/>
  <c r="I570" i="5" s="1"/>
  <c r="G571" i="3"/>
  <c r="P570" i="5" s="1"/>
  <c r="E572" i="3"/>
  <c r="I571" i="5" s="1"/>
  <c r="G572" i="3"/>
  <c r="P571" i="5" s="1"/>
  <c r="E573" i="3"/>
  <c r="I572" i="5" s="1"/>
  <c r="G573" i="3"/>
  <c r="P572" i="5" s="1"/>
  <c r="E574" i="3"/>
  <c r="I573" i="5" s="1"/>
  <c r="G574" i="3"/>
  <c r="P573" i="5" s="1"/>
  <c r="E575" i="3"/>
  <c r="I574" i="5" s="1"/>
  <c r="G575" i="3"/>
  <c r="P574" i="5" s="1"/>
  <c r="E576" i="3"/>
  <c r="I575" i="5" s="1"/>
  <c r="G576" i="3"/>
  <c r="P575" i="5" s="1"/>
  <c r="E577" i="3"/>
  <c r="I576" i="5" s="1"/>
  <c r="G577" i="3"/>
  <c r="P576" i="5" s="1"/>
  <c r="E578" i="3"/>
  <c r="I577" i="5" s="1"/>
  <c r="G578" i="3"/>
  <c r="P577" i="5" s="1"/>
  <c r="E579" i="3"/>
  <c r="I578" i="5" s="1"/>
  <c r="G579" i="3"/>
  <c r="P578" i="5" s="1"/>
  <c r="E580" i="3"/>
  <c r="I579" i="5" s="1"/>
  <c r="G580" i="3"/>
  <c r="P579" i="5" s="1"/>
  <c r="E581" i="3"/>
  <c r="I580" i="5" s="1"/>
  <c r="G581" i="3"/>
  <c r="P580" i="5" s="1"/>
  <c r="E582" i="3"/>
  <c r="I581" i="5" s="1"/>
  <c r="G582" i="3"/>
  <c r="P581" i="5" s="1"/>
  <c r="E583" i="3"/>
  <c r="I582" i="5" s="1"/>
  <c r="G583" i="3"/>
  <c r="P582" i="5" s="1"/>
  <c r="E584" i="3"/>
  <c r="I583" i="5" s="1"/>
  <c r="G584" i="3"/>
  <c r="P583" i="5" s="1"/>
  <c r="E585" i="3"/>
  <c r="I584" i="5" s="1"/>
  <c r="G585" i="3"/>
  <c r="P584" i="5" s="1"/>
  <c r="E586" i="3"/>
  <c r="I585" i="5" s="1"/>
  <c r="G586" i="3"/>
  <c r="P585" i="5" s="1"/>
  <c r="E587" i="3"/>
  <c r="I586" i="5" s="1"/>
  <c r="G587" i="3"/>
  <c r="P586" i="5" s="1"/>
  <c r="E588" i="3"/>
  <c r="I587" i="5" s="1"/>
  <c r="G588" i="3"/>
  <c r="P587" i="5" s="1"/>
  <c r="E589" i="3"/>
  <c r="I588" i="5" s="1"/>
  <c r="G589" i="3"/>
  <c r="P588" i="5" s="1"/>
  <c r="E590" i="3"/>
  <c r="I589" i="5" s="1"/>
  <c r="G590" i="3"/>
  <c r="P589" i="5" s="1"/>
  <c r="E591" i="3"/>
  <c r="I590" i="5" s="1"/>
  <c r="G591" i="3"/>
  <c r="P590" i="5" s="1"/>
  <c r="E592" i="3"/>
  <c r="I591" i="5" s="1"/>
  <c r="G592" i="3"/>
  <c r="P591" i="5" s="1"/>
  <c r="E593" i="3"/>
  <c r="I592" i="5" s="1"/>
  <c r="G593" i="3"/>
  <c r="P592" i="5" s="1"/>
  <c r="E594" i="3"/>
  <c r="I593" i="5" s="1"/>
  <c r="G594" i="3"/>
  <c r="P593" i="5" s="1"/>
  <c r="E595" i="3"/>
  <c r="I594" i="5" s="1"/>
  <c r="G595" i="3"/>
  <c r="P594" i="5" s="1"/>
  <c r="E596" i="3"/>
  <c r="I595" i="5" s="1"/>
  <c r="G596" i="3"/>
  <c r="P595" i="5" s="1"/>
  <c r="E597" i="3"/>
  <c r="I596" i="5" s="1"/>
  <c r="G597" i="3"/>
  <c r="P596" i="5" s="1"/>
  <c r="E598" i="3"/>
  <c r="I597" i="5" s="1"/>
  <c r="G598" i="3"/>
  <c r="P597" i="5" s="1"/>
  <c r="E599" i="3"/>
  <c r="I598" i="5" s="1"/>
  <c r="G599" i="3"/>
  <c r="P598" i="5" s="1"/>
  <c r="E600" i="3"/>
  <c r="I599" i="5" s="1"/>
  <c r="G600" i="3"/>
  <c r="P599" i="5" s="1"/>
  <c r="E601" i="3"/>
  <c r="I600" i="5" s="1"/>
  <c r="G601" i="3"/>
  <c r="P600" i="5" s="1"/>
  <c r="E602" i="3"/>
  <c r="I601" i="5" s="1"/>
  <c r="G602" i="3"/>
  <c r="P601" i="5" s="1"/>
  <c r="E603" i="3"/>
  <c r="I602" i="5" s="1"/>
  <c r="G603" i="3"/>
  <c r="P602" i="5" s="1"/>
  <c r="E604" i="3"/>
  <c r="I603" i="5" s="1"/>
  <c r="G604" i="3"/>
  <c r="P603" i="5" s="1"/>
  <c r="E605" i="3"/>
  <c r="I604" i="5" s="1"/>
  <c r="G605" i="3"/>
  <c r="P604" i="5" s="1"/>
  <c r="E606" i="3"/>
  <c r="I605" i="5" s="1"/>
  <c r="G606" i="3"/>
  <c r="P605" i="5" s="1"/>
  <c r="E607" i="3"/>
  <c r="I606" i="5" s="1"/>
  <c r="G607" i="3"/>
  <c r="P606" i="5" s="1"/>
  <c r="E608" i="3"/>
  <c r="I607" i="5" s="1"/>
  <c r="G608" i="3"/>
  <c r="P607" i="5" s="1"/>
  <c r="E609" i="3"/>
  <c r="I608" i="5" s="1"/>
  <c r="G609" i="3"/>
  <c r="P608" i="5" s="1"/>
  <c r="E610" i="3"/>
  <c r="I609" i="5" s="1"/>
  <c r="G610" i="3"/>
  <c r="P609" i="5" s="1"/>
  <c r="E611" i="3"/>
  <c r="I610" i="5" s="1"/>
  <c r="G611" i="3"/>
  <c r="P610" i="5" s="1"/>
  <c r="E612" i="3"/>
  <c r="I611" i="5" s="1"/>
  <c r="G612" i="3"/>
  <c r="P611" i="5" s="1"/>
  <c r="E613" i="3"/>
  <c r="I612" i="5" s="1"/>
  <c r="G613" i="3"/>
  <c r="P612" i="5" s="1"/>
  <c r="E614" i="3"/>
  <c r="I613" i="5" s="1"/>
  <c r="G614" i="3"/>
  <c r="P613" i="5" s="1"/>
  <c r="E615" i="3"/>
  <c r="I614" i="5" s="1"/>
  <c r="G615" i="3"/>
  <c r="P614" i="5" s="1"/>
  <c r="E616" i="3"/>
  <c r="I615" i="5" s="1"/>
  <c r="G616" i="3"/>
  <c r="P615" i="5" s="1"/>
  <c r="E617" i="3"/>
  <c r="I616" i="5" s="1"/>
  <c r="G617" i="3"/>
  <c r="P616" i="5" s="1"/>
  <c r="E618" i="3"/>
  <c r="I617" i="5" s="1"/>
  <c r="G618" i="3"/>
  <c r="P617" i="5" s="1"/>
  <c r="E619" i="3"/>
  <c r="I618" i="5" s="1"/>
  <c r="G619" i="3"/>
  <c r="P618" i="5" s="1"/>
  <c r="E620" i="3"/>
  <c r="I619" i="5" s="1"/>
  <c r="G620" i="3"/>
  <c r="P619" i="5" s="1"/>
  <c r="E621" i="3"/>
  <c r="I620" i="5" s="1"/>
  <c r="G621" i="3"/>
  <c r="P620" i="5" s="1"/>
  <c r="E622" i="3"/>
  <c r="I621" i="5" s="1"/>
  <c r="G622" i="3"/>
  <c r="P621" i="5" s="1"/>
  <c r="E623" i="3"/>
  <c r="I622" i="5" s="1"/>
  <c r="G623" i="3"/>
  <c r="P622" i="5" s="1"/>
  <c r="E624" i="3"/>
  <c r="I623" i="5" s="1"/>
  <c r="G624" i="3"/>
  <c r="P623" i="5" s="1"/>
  <c r="E625" i="3"/>
  <c r="I624" i="5" s="1"/>
  <c r="G625" i="3"/>
  <c r="P624" i="5" s="1"/>
  <c r="E626" i="3"/>
  <c r="I625" i="5" s="1"/>
  <c r="G626" i="3"/>
  <c r="P625" i="5" s="1"/>
  <c r="E627" i="3"/>
  <c r="I626" i="5" s="1"/>
  <c r="G627" i="3"/>
  <c r="P626" i="5" s="1"/>
  <c r="E628" i="3"/>
  <c r="I627" i="5" s="1"/>
  <c r="G628" i="3"/>
  <c r="P627" i="5" s="1"/>
  <c r="E629" i="3"/>
  <c r="I628" i="5" s="1"/>
  <c r="G629" i="3"/>
  <c r="P628" i="5" s="1"/>
  <c r="E630" i="3"/>
  <c r="I629" i="5" s="1"/>
  <c r="G630" i="3"/>
  <c r="P629" i="5" s="1"/>
  <c r="E631" i="3"/>
  <c r="I630" i="5" s="1"/>
  <c r="G631" i="3"/>
  <c r="P630" i="5" s="1"/>
  <c r="E632" i="3"/>
  <c r="I631" i="5" s="1"/>
  <c r="G632" i="3"/>
  <c r="P631" i="5" s="1"/>
  <c r="E633" i="3"/>
  <c r="I632" i="5" s="1"/>
  <c r="G633" i="3"/>
  <c r="P632" i="5" s="1"/>
  <c r="E634" i="3"/>
  <c r="I633" i="5" s="1"/>
  <c r="G634" i="3"/>
  <c r="P633" i="5" s="1"/>
  <c r="E635" i="3"/>
  <c r="I634" i="5" s="1"/>
  <c r="G635" i="3"/>
  <c r="P634" i="5" s="1"/>
  <c r="E636" i="3"/>
  <c r="I635" i="5" s="1"/>
  <c r="G636" i="3"/>
  <c r="P635" i="5" s="1"/>
  <c r="E637" i="3"/>
  <c r="I636" i="5" s="1"/>
  <c r="G637" i="3"/>
  <c r="P636" i="5" s="1"/>
  <c r="E638" i="3"/>
  <c r="I637" i="5" s="1"/>
  <c r="G638" i="3"/>
  <c r="P637" i="5" s="1"/>
  <c r="E639" i="3"/>
  <c r="I638" i="5" s="1"/>
  <c r="G639" i="3"/>
  <c r="P638" i="5" s="1"/>
  <c r="E640" i="3"/>
  <c r="I639" i="5" s="1"/>
  <c r="G640" i="3"/>
  <c r="P639" i="5" s="1"/>
  <c r="E641" i="3"/>
  <c r="I640" i="5" s="1"/>
  <c r="G641" i="3"/>
  <c r="P640" i="5" s="1"/>
  <c r="E642" i="3"/>
  <c r="I641" i="5" s="1"/>
  <c r="G642" i="3"/>
  <c r="P641" i="5" s="1"/>
  <c r="E643" i="3"/>
  <c r="I642" i="5" s="1"/>
  <c r="G643" i="3"/>
  <c r="P642" i="5" s="1"/>
  <c r="E644" i="3"/>
  <c r="I643" i="5" s="1"/>
  <c r="G644" i="3"/>
  <c r="P643" i="5" s="1"/>
  <c r="E645" i="3"/>
  <c r="I644" i="5" s="1"/>
  <c r="G645" i="3"/>
  <c r="P644" i="5" s="1"/>
  <c r="E646" i="3"/>
  <c r="I645" i="5" s="1"/>
  <c r="G646" i="3"/>
  <c r="P645" i="5" s="1"/>
  <c r="E647" i="3"/>
  <c r="I646" i="5" s="1"/>
  <c r="G647" i="3"/>
  <c r="P646" i="5" s="1"/>
  <c r="E648" i="3"/>
  <c r="I647" i="5" s="1"/>
  <c r="G648" i="3"/>
  <c r="P647" i="5" s="1"/>
  <c r="E649" i="3"/>
  <c r="I648" i="5" s="1"/>
  <c r="G649" i="3"/>
  <c r="P648" i="5" s="1"/>
  <c r="E650" i="3"/>
  <c r="I649" i="5" s="1"/>
  <c r="G650" i="3"/>
  <c r="P649" i="5" s="1"/>
  <c r="E651" i="3"/>
  <c r="I650" i="5" s="1"/>
  <c r="G651" i="3"/>
  <c r="P650" i="5" s="1"/>
  <c r="E652" i="3"/>
  <c r="I651" i="5" s="1"/>
  <c r="G652" i="3"/>
  <c r="P651" i="5" s="1"/>
  <c r="E653" i="3"/>
  <c r="I652" i="5" s="1"/>
  <c r="G653" i="3"/>
  <c r="P652" i="5" s="1"/>
  <c r="E654" i="3"/>
  <c r="I653" i="5" s="1"/>
  <c r="G654" i="3"/>
  <c r="P653" i="5" s="1"/>
  <c r="E655" i="3"/>
  <c r="I654" i="5" s="1"/>
  <c r="G655" i="3"/>
  <c r="P654" i="5" s="1"/>
  <c r="E656" i="3"/>
  <c r="I655" i="5" s="1"/>
  <c r="G656" i="3"/>
  <c r="P655" i="5" s="1"/>
  <c r="E657" i="3"/>
  <c r="I656" i="5" s="1"/>
  <c r="G657" i="3"/>
  <c r="P656" i="5" s="1"/>
  <c r="E658" i="3"/>
  <c r="I657" i="5" s="1"/>
  <c r="G658" i="3"/>
  <c r="P657" i="5" s="1"/>
  <c r="E659" i="3"/>
  <c r="I658" i="5" s="1"/>
  <c r="G659" i="3"/>
  <c r="P658" i="5" s="1"/>
  <c r="E660" i="3"/>
  <c r="I659" i="5" s="1"/>
  <c r="G660" i="3"/>
  <c r="P659" i="5" s="1"/>
  <c r="E661" i="3"/>
  <c r="I660" i="5" s="1"/>
  <c r="G661" i="3"/>
  <c r="P660" i="5" s="1"/>
  <c r="E662" i="3"/>
  <c r="I661" i="5" s="1"/>
  <c r="G662" i="3"/>
  <c r="P661" i="5" s="1"/>
  <c r="E663" i="3"/>
  <c r="I662" i="5" s="1"/>
  <c r="G663" i="3"/>
  <c r="P662" i="5" s="1"/>
  <c r="E664" i="3"/>
  <c r="I663" i="5" s="1"/>
  <c r="G664" i="3"/>
  <c r="P663" i="5" s="1"/>
  <c r="E665" i="3"/>
  <c r="I664" i="5" s="1"/>
  <c r="G665" i="3"/>
  <c r="P664" i="5" s="1"/>
  <c r="E666" i="3"/>
  <c r="I665" i="5" s="1"/>
  <c r="G666" i="3"/>
  <c r="P665" i="5" s="1"/>
  <c r="E667" i="3"/>
  <c r="I666" i="5" s="1"/>
  <c r="G667" i="3"/>
  <c r="P666" i="5" s="1"/>
  <c r="E668" i="3"/>
  <c r="I667" i="5" s="1"/>
  <c r="G668" i="3"/>
  <c r="P667" i="5" s="1"/>
  <c r="E669" i="3"/>
  <c r="I668" i="5" s="1"/>
  <c r="G669" i="3"/>
  <c r="P668" i="5" s="1"/>
  <c r="E670" i="3"/>
  <c r="I669" i="5" s="1"/>
  <c r="G670" i="3"/>
  <c r="P669" i="5" s="1"/>
  <c r="E671" i="3"/>
  <c r="I670" i="5" s="1"/>
  <c r="G671" i="3"/>
  <c r="P670" i="5" s="1"/>
  <c r="E672" i="3"/>
  <c r="I671" i="5" s="1"/>
  <c r="G672" i="3"/>
  <c r="P671" i="5" s="1"/>
  <c r="E673" i="3"/>
  <c r="I672" i="5" s="1"/>
  <c r="G673" i="3"/>
  <c r="P672" i="5" s="1"/>
  <c r="E674" i="3"/>
  <c r="I673" i="5" s="1"/>
  <c r="G674" i="3"/>
  <c r="P673" i="5" s="1"/>
  <c r="E675" i="3"/>
  <c r="I674" i="5" s="1"/>
  <c r="G675" i="3"/>
  <c r="P674" i="5" s="1"/>
  <c r="E676" i="3"/>
  <c r="I675" i="5" s="1"/>
  <c r="G676" i="3"/>
  <c r="P675" i="5" s="1"/>
  <c r="E677" i="3"/>
  <c r="I676" i="5" s="1"/>
  <c r="G677" i="3"/>
  <c r="P676" i="5" s="1"/>
  <c r="E678" i="3"/>
  <c r="I677" i="5" s="1"/>
  <c r="G678" i="3"/>
  <c r="P677" i="5" s="1"/>
  <c r="E679" i="3"/>
  <c r="I678" i="5" s="1"/>
  <c r="G679" i="3"/>
  <c r="P678" i="5" s="1"/>
  <c r="E680" i="3"/>
  <c r="I679" i="5" s="1"/>
  <c r="G680" i="3"/>
  <c r="P679" i="5" s="1"/>
  <c r="E681" i="3"/>
  <c r="I680" i="5" s="1"/>
  <c r="G681" i="3"/>
  <c r="P680" i="5" s="1"/>
  <c r="E682" i="3"/>
  <c r="I681" i="5" s="1"/>
  <c r="G682" i="3"/>
  <c r="P681" i="5" s="1"/>
  <c r="E683" i="3"/>
  <c r="I682" i="5" s="1"/>
  <c r="G683" i="3"/>
  <c r="P682" i="5" s="1"/>
  <c r="E684" i="3"/>
  <c r="I683" i="5" s="1"/>
  <c r="G684" i="3"/>
  <c r="P683" i="5" s="1"/>
  <c r="E685" i="3"/>
  <c r="I684" i="5" s="1"/>
  <c r="G685" i="3"/>
  <c r="P684" i="5" s="1"/>
  <c r="E686" i="3"/>
  <c r="I685" i="5" s="1"/>
  <c r="G686" i="3"/>
  <c r="P685" i="5" s="1"/>
  <c r="E687" i="3"/>
  <c r="I686" i="5" s="1"/>
  <c r="G687" i="3"/>
  <c r="P686" i="5" s="1"/>
  <c r="E688" i="3"/>
  <c r="I687" i="5" s="1"/>
  <c r="G688" i="3"/>
  <c r="P687" i="5" s="1"/>
  <c r="E689" i="3"/>
  <c r="I688" i="5" s="1"/>
  <c r="G689" i="3"/>
  <c r="P688" i="5" s="1"/>
  <c r="E690" i="3"/>
  <c r="I689" i="5" s="1"/>
  <c r="G690" i="3"/>
  <c r="P689" i="5" s="1"/>
  <c r="E691" i="3"/>
  <c r="I690" i="5" s="1"/>
  <c r="G691" i="3"/>
  <c r="P690" i="5" s="1"/>
  <c r="E692" i="3"/>
  <c r="I691" i="5" s="1"/>
  <c r="G692" i="3"/>
  <c r="P691" i="5" s="1"/>
  <c r="E693" i="3"/>
  <c r="I692" i="5" s="1"/>
  <c r="G693" i="3"/>
  <c r="P692" i="5" s="1"/>
  <c r="E694" i="3"/>
  <c r="I693" i="5" s="1"/>
  <c r="G694" i="3"/>
  <c r="P693" i="5" s="1"/>
  <c r="E695" i="3"/>
  <c r="I694" i="5" s="1"/>
  <c r="G695" i="3"/>
  <c r="P694" i="5" s="1"/>
  <c r="E696" i="3"/>
  <c r="I695" i="5" s="1"/>
  <c r="G696" i="3"/>
  <c r="P695" i="5" s="1"/>
  <c r="E697" i="3"/>
  <c r="I696" i="5" s="1"/>
  <c r="G697" i="3"/>
  <c r="P696" i="5" s="1"/>
  <c r="E698" i="3"/>
  <c r="I697" i="5" s="1"/>
  <c r="G698" i="3"/>
  <c r="P697" i="5" s="1"/>
  <c r="E699" i="3"/>
  <c r="I698" i="5" s="1"/>
  <c r="G699" i="3"/>
  <c r="P698" i="5" s="1"/>
  <c r="E700" i="3"/>
  <c r="I699" i="5" s="1"/>
  <c r="G700" i="3"/>
  <c r="P699" i="5" s="1"/>
  <c r="E701" i="3"/>
  <c r="I700" i="5" s="1"/>
  <c r="G701" i="3"/>
  <c r="P700" i="5" s="1"/>
  <c r="E702" i="3"/>
  <c r="I701" i="5" s="1"/>
  <c r="G702" i="3"/>
  <c r="P701" i="5" s="1"/>
  <c r="E703" i="3"/>
  <c r="I702" i="5" s="1"/>
  <c r="G703" i="3"/>
  <c r="P702" i="5" s="1"/>
  <c r="E704" i="3"/>
  <c r="I703" i="5" s="1"/>
  <c r="G704" i="3"/>
  <c r="P703" i="5" s="1"/>
  <c r="E705" i="3"/>
  <c r="I704" i="5" s="1"/>
  <c r="G705" i="3"/>
  <c r="P704" i="5" s="1"/>
  <c r="E706" i="3"/>
  <c r="I705" i="5" s="1"/>
  <c r="G706" i="3"/>
  <c r="P705" i="5" s="1"/>
  <c r="E707" i="3"/>
  <c r="I706" i="5" s="1"/>
  <c r="G707" i="3"/>
  <c r="P706" i="5" s="1"/>
  <c r="E708" i="3"/>
  <c r="I707" i="5" s="1"/>
  <c r="G708" i="3"/>
  <c r="P707" i="5" s="1"/>
  <c r="E709" i="3"/>
  <c r="I708" i="5" s="1"/>
  <c r="G709" i="3"/>
  <c r="P708" i="5" s="1"/>
  <c r="E710" i="3"/>
  <c r="I709" i="5" s="1"/>
  <c r="G710" i="3"/>
  <c r="P709" i="5" s="1"/>
  <c r="E711" i="3"/>
  <c r="I710" i="5" s="1"/>
  <c r="G711" i="3"/>
  <c r="P710" i="5" s="1"/>
  <c r="E712" i="3"/>
  <c r="I711" i="5" s="1"/>
  <c r="G712" i="3"/>
  <c r="P711" i="5" s="1"/>
  <c r="E713" i="3"/>
  <c r="I712" i="5" s="1"/>
  <c r="G713" i="3"/>
  <c r="P712" i="5" s="1"/>
  <c r="E714" i="3"/>
  <c r="I713" i="5" s="1"/>
  <c r="G714" i="3"/>
  <c r="P713" i="5" s="1"/>
  <c r="E715" i="3"/>
  <c r="I714" i="5" s="1"/>
  <c r="G715" i="3"/>
  <c r="P714" i="5" s="1"/>
  <c r="E716" i="3"/>
  <c r="I715" i="5" s="1"/>
  <c r="G716" i="3"/>
  <c r="P715" i="5" s="1"/>
  <c r="E717" i="3"/>
  <c r="I716" i="5" s="1"/>
  <c r="G717" i="3"/>
  <c r="P716" i="5" s="1"/>
  <c r="E718" i="3"/>
  <c r="I717" i="5" s="1"/>
  <c r="G718" i="3"/>
  <c r="P717" i="5" s="1"/>
  <c r="E719" i="3"/>
  <c r="I718" i="5" s="1"/>
  <c r="G719" i="3"/>
  <c r="P718" i="5" s="1"/>
  <c r="E720" i="3"/>
  <c r="I719" i="5" s="1"/>
  <c r="G720" i="3"/>
  <c r="P719" i="5" s="1"/>
  <c r="E721" i="3"/>
  <c r="I720" i="5" s="1"/>
  <c r="G721" i="3"/>
  <c r="P720" i="5" s="1"/>
  <c r="E722" i="3"/>
  <c r="I721" i="5" s="1"/>
  <c r="G722" i="3"/>
  <c r="P721" i="5" s="1"/>
  <c r="E723" i="3"/>
  <c r="I722" i="5" s="1"/>
  <c r="G723" i="3"/>
  <c r="P722" i="5" s="1"/>
  <c r="E724" i="3"/>
  <c r="I723" i="5" s="1"/>
  <c r="G724" i="3"/>
  <c r="P723" i="5" s="1"/>
  <c r="E725" i="3"/>
  <c r="I724" i="5" s="1"/>
  <c r="G725" i="3"/>
  <c r="P724" i="5" s="1"/>
  <c r="E726" i="3"/>
  <c r="I725" i="5" s="1"/>
  <c r="G726" i="3"/>
  <c r="P725" i="5" s="1"/>
  <c r="E727" i="3"/>
  <c r="I726" i="5" s="1"/>
  <c r="G727" i="3"/>
  <c r="P726" i="5" s="1"/>
  <c r="E728" i="3"/>
  <c r="I727" i="5" s="1"/>
  <c r="G728" i="3"/>
  <c r="P727" i="5" s="1"/>
  <c r="E729" i="3"/>
  <c r="I728" i="5" s="1"/>
  <c r="G729" i="3"/>
  <c r="P728" i="5" s="1"/>
  <c r="E730" i="3"/>
  <c r="I729" i="5" s="1"/>
  <c r="G730" i="3"/>
  <c r="P729" i="5" s="1"/>
  <c r="E731" i="3"/>
  <c r="I730" i="5" s="1"/>
  <c r="G731" i="3"/>
  <c r="P730" i="5" s="1"/>
  <c r="E732" i="3"/>
  <c r="I731" i="5" s="1"/>
  <c r="G732" i="3"/>
  <c r="P731" i="5" s="1"/>
  <c r="E733" i="3"/>
  <c r="I732" i="5" s="1"/>
  <c r="G733" i="3"/>
  <c r="P732" i="5" s="1"/>
  <c r="E734" i="3"/>
  <c r="I733" i="5" s="1"/>
  <c r="G734" i="3"/>
  <c r="P733" i="5" s="1"/>
  <c r="E735" i="3"/>
  <c r="I734" i="5" s="1"/>
  <c r="G735" i="3"/>
  <c r="P734" i="5" s="1"/>
  <c r="E736" i="3"/>
  <c r="I735" i="5" s="1"/>
  <c r="G736" i="3"/>
  <c r="P735" i="5" s="1"/>
  <c r="E737" i="3"/>
  <c r="I736" i="5" s="1"/>
  <c r="G737" i="3"/>
  <c r="P736" i="5" s="1"/>
  <c r="E738" i="3"/>
  <c r="I737" i="5" s="1"/>
  <c r="G738" i="3"/>
  <c r="P737" i="5" s="1"/>
  <c r="E739" i="3"/>
  <c r="I738" i="5" s="1"/>
  <c r="G739" i="3"/>
  <c r="P738" i="5" s="1"/>
  <c r="E740" i="3"/>
  <c r="I739" i="5" s="1"/>
  <c r="G740" i="3"/>
  <c r="P739" i="5" s="1"/>
  <c r="E741" i="3"/>
  <c r="I740" i="5" s="1"/>
  <c r="G741" i="3"/>
  <c r="P740" i="5" s="1"/>
  <c r="E742" i="3"/>
  <c r="I741" i="5" s="1"/>
  <c r="G742" i="3"/>
  <c r="P741" i="5" s="1"/>
  <c r="E743" i="3"/>
  <c r="I742" i="5" s="1"/>
  <c r="G743" i="3"/>
  <c r="P742" i="5" s="1"/>
  <c r="E744" i="3"/>
  <c r="I743" i="5" s="1"/>
  <c r="G744" i="3"/>
  <c r="P743" i="5" s="1"/>
  <c r="E745" i="3"/>
  <c r="I744" i="5" s="1"/>
  <c r="G745" i="3"/>
  <c r="P744" i="5" s="1"/>
  <c r="E746" i="3"/>
  <c r="I745" i="5" s="1"/>
  <c r="G746" i="3"/>
  <c r="P745" i="5" s="1"/>
  <c r="E747" i="3"/>
  <c r="I746" i="5" s="1"/>
  <c r="G747" i="3"/>
  <c r="P746" i="5" s="1"/>
  <c r="E748" i="3"/>
  <c r="I747" i="5" s="1"/>
  <c r="G748" i="3"/>
  <c r="P747" i="5" s="1"/>
  <c r="E749" i="3"/>
  <c r="I748" i="5" s="1"/>
  <c r="G749" i="3"/>
  <c r="P748" i="5" s="1"/>
  <c r="E750" i="3"/>
  <c r="I749" i="5" s="1"/>
  <c r="G750" i="3"/>
  <c r="P749" i="5" s="1"/>
  <c r="E751" i="3"/>
  <c r="I750" i="5" s="1"/>
  <c r="G751" i="3"/>
  <c r="P750" i="5" s="1"/>
  <c r="E752" i="3"/>
  <c r="I751" i="5" s="1"/>
  <c r="G752" i="3"/>
  <c r="P751" i="5" s="1"/>
  <c r="E753" i="3"/>
  <c r="I752" i="5" s="1"/>
  <c r="G753" i="3"/>
  <c r="P752" i="5" s="1"/>
  <c r="E754" i="3"/>
  <c r="I753" i="5" s="1"/>
  <c r="G754" i="3"/>
  <c r="P753" i="5" s="1"/>
  <c r="E755" i="3"/>
  <c r="I754" i="5" s="1"/>
  <c r="G755" i="3"/>
  <c r="P754" i="5" s="1"/>
  <c r="E756" i="3"/>
  <c r="I755" i="5" s="1"/>
  <c r="G756" i="3"/>
  <c r="P755" i="5" s="1"/>
  <c r="E757" i="3"/>
  <c r="I756" i="5" s="1"/>
  <c r="G757" i="3"/>
  <c r="P756" i="5" s="1"/>
  <c r="E758" i="3"/>
  <c r="I757" i="5" s="1"/>
  <c r="G758" i="3"/>
  <c r="P757" i="5" s="1"/>
  <c r="E759" i="3"/>
  <c r="I758" i="5" s="1"/>
  <c r="G759" i="3"/>
  <c r="P758" i="5" s="1"/>
  <c r="E760" i="3"/>
  <c r="I759" i="5" s="1"/>
  <c r="G760" i="3"/>
  <c r="P759" i="5" s="1"/>
  <c r="E761" i="3"/>
  <c r="I760" i="5" s="1"/>
  <c r="G761" i="3"/>
  <c r="P760" i="5" s="1"/>
  <c r="E762" i="3"/>
  <c r="I761" i="5" s="1"/>
  <c r="G762" i="3"/>
  <c r="P761" i="5" s="1"/>
  <c r="E763" i="3"/>
  <c r="I762" i="5" s="1"/>
  <c r="G763" i="3"/>
  <c r="P762" i="5" s="1"/>
  <c r="E764" i="3"/>
  <c r="I763" i="5" s="1"/>
  <c r="G764" i="3"/>
  <c r="P763" i="5" s="1"/>
  <c r="E765" i="3"/>
  <c r="I764" i="5" s="1"/>
  <c r="G765" i="3"/>
  <c r="P764" i="5" s="1"/>
  <c r="E766" i="3"/>
  <c r="I765" i="5" s="1"/>
  <c r="G766" i="3"/>
  <c r="P765" i="5" s="1"/>
  <c r="E767" i="3"/>
  <c r="I766" i="5" s="1"/>
  <c r="G767" i="3"/>
  <c r="P766" i="5" s="1"/>
  <c r="E768" i="3"/>
  <c r="I767" i="5" s="1"/>
  <c r="G768" i="3"/>
  <c r="P767" i="5" s="1"/>
  <c r="E769" i="3"/>
  <c r="I768" i="5" s="1"/>
  <c r="G769" i="3"/>
  <c r="P768" i="5" s="1"/>
  <c r="E770" i="3"/>
  <c r="I769" i="5" s="1"/>
  <c r="G770" i="3"/>
  <c r="P769" i="5" s="1"/>
  <c r="E771" i="3"/>
  <c r="I770" i="5" s="1"/>
  <c r="G771" i="3"/>
  <c r="P770" i="5" s="1"/>
  <c r="E772" i="3"/>
  <c r="I771" i="5" s="1"/>
  <c r="G772" i="3"/>
  <c r="P771" i="5" s="1"/>
  <c r="E773" i="3"/>
  <c r="I772" i="5" s="1"/>
  <c r="G773" i="3"/>
  <c r="P772" i="5" s="1"/>
  <c r="E774" i="3"/>
  <c r="I773" i="5" s="1"/>
  <c r="G774" i="3"/>
  <c r="P773" i="5" s="1"/>
  <c r="E775" i="3"/>
  <c r="I774" i="5" s="1"/>
  <c r="G775" i="3"/>
  <c r="P774" i="5" s="1"/>
  <c r="E776" i="3"/>
  <c r="I775" i="5" s="1"/>
  <c r="G776" i="3"/>
  <c r="P775" i="5" s="1"/>
  <c r="E777" i="3"/>
  <c r="I776" i="5" s="1"/>
  <c r="G777" i="3"/>
  <c r="P776" i="5" s="1"/>
  <c r="E778" i="3"/>
  <c r="I777" i="5" s="1"/>
  <c r="G778" i="3"/>
  <c r="P777" i="5" s="1"/>
  <c r="E779" i="3"/>
  <c r="I778" i="5" s="1"/>
  <c r="G779" i="3"/>
  <c r="P778" i="5" s="1"/>
  <c r="E780" i="3"/>
  <c r="I779" i="5" s="1"/>
  <c r="G780" i="3"/>
  <c r="P779" i="5" s="1"/>
  <c r="E781" i="3"/>
  <c r="I780" i="5" s="1"/>
  <c r="G781" i="3"/>
  <c r="P780" i="5" s="1"/>
  <c r="E782" i="3"/>
  <c r="I781" i="5" s="1"/>
  <c r="G782" i="3"/>
  <c r="P781" i="5" s="1"/>
  <c r="E783" i="3"/>
  <c r="I782" i="5" s="1"/>
  <c r="G783" i="3"/>
  <c r="P782" i="5" s="1"/>
  <c r="E784" i="3"/>
  <c r="I783" i="5" s="1"/>
  <c r="G784" i="3"/>
  <c r="P783" i="5" s="1"/>
  <c r="E785" i="3"/>
  <c r="I784" i="5" s="1"/>
  <c r="G785" i="3"/>
  <c r="P784" i="5" s="1"/>
  <c r="E786" i="3"/>
  <c r="I785" i="5" s="1"/>
  <c r="G786" i="3"/>
  <c r="P785" i="5" s="1"/>
  <c r="E787" i="3"/>
  <c r="I786" i="5" s="1"/>
  <c r="G787" i="3"/>
  <c r="P786" i="5" s="1"/>
  <c r="E788" i="3"/>
  <c r="I787" i="5" s="1"/>
  <c r="G788" i="3"/>
  <c r="P787" i="5" s="1"/>
  <c r="E789" i="3"/>
  <c r="I788" i="5" s="1"/>
  <c r="G789" i="3"/>
  <c r="P788" i="5" s="1"/>
  <c r="E790" i="3"/>
  <c r="I789" i="5" s="1"/>
  <c r="G790" i="3"/>
  <c r="P789" i="5" s="1"/>
  <c r="E791" i="3"/>
  <c r="I790" i="5" s="1"/>
  <c r="G791" i="3"/>
  <c r="P790" i="5" s="1"/>
  <c r="E792" i="3"/>
  <c r="I791" i="5" s="1"/>
  <c r="G792" i="3"/>
  <c r="P791" i="5" s="1"/>
  <c r="E793" i="3"/>
  <c r="I792" i="5" s="1"/>
  <c r="G793" i="3"/>
  <c r="P792" i="5" s="1"/>
  <c r="E794" i="3"/>
  <c r="I793" i="5" s="1"/>
  <c r="G794" i="3"/>
  <c r="P793" i="5" s="1"/>
  <c r="E795" i="3"/>
  <c r="I794" i="5" s="1"/>
  <c r="G795" i="3"/>
  <c r="P794" i="5" s="1"/>
  <c r="E796" i="3"/>
  <c r="I795" i="5" s="1"/>
  <c r="G796" i="3"/>
  <c r="P795" i="5" s="1"/>
  <c r="E797" i="3"/>
  <c r="I796" i="5" s="1"/>
  <c r="G797" i="3"/>
  <c r="P796" i="5" s="1"/>
  <c r="E798" i="3"/>
  <c r="I797" i="5" s="1"/>
  <c r="G798" i="3"/>
  <c r="P797" i="5" s="1"/>
  <c r="E799" i="3"/>
  <c r="I798" i="5" s="1"/>
  <c r="G799" i="3"/>
  <c r="P798" i="5" s="1"/>
  <c r="E800" i="3"/>
  <c r="I799" i="5" s="1"/>
  <c r="G800" i="3"/>
  <c r="P799" i="5" s="1"/>
  <c r="E801" i="3"/>
  <c r="I800" i="5" s="1"/>
  <c r="G801" i="3"/>
  <c r="P800" i="5" s="1"/>
  <c r="E802" i="3"/>
  <c r="I801" i="5" s="1"/>
  <c r="G802" i="3"/>
  <c r="P801" i="5" s="1"/>
  <c r="E803" i="3"/>
  <c r="I802" i="5" s="1"/>
  <c r="G803" i="3"/>
  <c r="P802" i="5" s="1"/>
  <c r="E804" i="3"/>
  <c r="I803" i="5" s="1"/>
  <c r="G804" i="3"/>
  <c r="P803" i="5" s="1"/>
  <c r="E805" i="3"/>
  <c r="I804" i="5" s="1"/>
  <c r="G805" i="3"/>
  <c r="P804" i="5" s="1"/>
  <c r="E806" i="3"/>
  <c r="I805" i="5" s="1"/>
  <c r="G806" i="3"/>
  <c r="P805" i="5" s="1"/>
  <c r="E807" i="3"/>
  <c r="I806" i="5" s="1"/>
  <c r="G807" i="3"/>
  <c r="P806" i="5" s="1"/>
  <c r="E808" i="3"/>
  <c r="I807" i="5" s="1"/>
  <c r="G808" i="3"/>
  <c r="P807" i="5" s="1"/>
  <c r="E809" i="3"/>
  <c r="I808" i="5" s="1"/>
  <c r="G809" i="3"/>
  <c r="P808" i="5" s="1"/>
  <c r="E810" i="3"/>
  <c r="I809" i="5" s="1"/>
  <c r="G810" i="3"/>
  <c r="P809" i="5" s="1"/>
  <c r="E811" i="3"/>
  <c r="I810" i="5" s="1"/>
  <c r="G811" i="3"/>
  <c r="P810" i="5" s="1"/>
  <c r="E812" i="3"/>
  <c r="I811" i="5" s="1"/>
  <c r="G812" i="3"/>
  <c r="P811" i="5" s="1"/>
  <c r="E813" i="3"/>
  <c r="I812" i="5" s="1"/>
  <c r="G813" i="3"/>
  <c r="P812" i="5" s="1"/>
  <c r="E814" i="3"/>
  <c r="I813" i="5" s="1"/>
  <c r="G814" i="3"/>
  <c r="P813" i="5" s="1"/>
  <c r="E815" i="3"/>
  <c r="I814" i="5" s="1"/>
  <c r="G815" i="3"/>
  <c r="P814" i="5" s="1"/>
  <c r="E816" i="3"/>
  <c r="I815" i="5" s="1"/>
  <c r="G816" i="3"/>
  <c r="P815" i="5" s="1"/>
  <c r="E817" i="3"/>
  <c r="I816" i="5" s="1"/>
  <c r="G817" i="3"/>
  <c r="P816" i="5" s="1"/>
  <c r="E818" i="3"/>
  <c r="I817" i="5" s="1"/>
  <c r="G818" i="3"/>
  <c r="P817" i="5" s="1"/>
  <c r="E819" i="3"/>
  <c r="I818" i="5" s="1"/>
  <c r="G819" i="3"/>
  <c r="P818" i="5" s="1"/>
  <c r="E820" i="3"/>
  <c r="I819" i="5" s="1"/>
  <c r="G820" i="3"/>
  <c r="P819" i="5" s="1"/>
  <c r="E821" i="3"/>
  <c r="I820" i="5" s="1"/>
  <c r="G821" i="3"/>
  <c r="P820" i="5" s="1"/>
  <c r="E822" i="3"/>
  <c r="I821" i="5" s="1"/>
  <c r="G822" i="3"/>
  <c r="P821" i="5" s="1"/>
  <c r="E823" i="3"/>
  <c r="I822" i="5" s="1"/>
  <c r="G823" i="3"/>
  <c r="P822" i="5" s="1"/>
  <c r="E824" i="3"/>
  <c r="I823" i="5" s="1"/>
  <c r="G824" i="3"/>
  <c r="P823" i="5" s="1"/>
  <c r="E825" i="3"/>
  <c r="I824" i="5" s="1"/>
  <c r="G825" i="3"/>
  <c r="P824" i="5" s="1"/>
  <c r="E826" i="3"/>
  <c r="I825" i="5" s="1"/>
  <c r="G826" i="3"/>
  <c r="P825" i="5" s="1"/>
  <c r="E827" i="3"/>
  <c r="I826" i="5" s="1"/>
  <c r="G827" i="3"/>
  <c r="P826" i="5" s="1"/>
  <c r="E828" i="3"/>
  <c r="I827" i="5" s="1"/>
  <c r="G828" i="3"/>
  <c r="P827" i="5" s="1"/>
  <c r="E829" i="3"/>
  <c r="I828" i="5" s="1"/>
  <c r="G829" i="3"/>
  <c r="P828" i="5" s="1"/>
  <c r="E830" i="3"/>
  <c r="I829" i="5" s="1"/>
  <c r="G830" i="3"/>
  <c r="P829" i="5" s="1"/>
  <c r="E831" i="3"/>
  <c r="I830" i="5" s="1"/>
  <c r="G831" i="3"/>
  <c r="P830" i="5" s="1"/>
  <c r="E832" i="3"/>
  <c r="I831" i="5" s="1"/>
  <c r="G832" i="3"/>
  <c r="P831" i="5" s="1"/>
  <c r="E833" i="3"/>
  <c r="I832" i="5" s="1"/>
  <c r="G833" i="3"/>
  <c r="P832" i="5" s="1"/>
  <c r="E834" i="3"/>
  <c r="I833" i="5" s="1"/>
  <c r="G834" i="3"/>
  <c r="P833" i="5" s="1"/>
  <c r="E835" i="3"/>
  <c r="I834" i="5" s="1"/>
  <c r="G835" i="3"/>
  <c r="P834" i="5" s="1"/>
  <c r="E836" i="3"/>
  <c r="I835" i="5" s="1"/>
  <c r="G836" i="3"/>
  <c r="P835" i="5" s="1"/>
  <c r="E837" i="3"/>
  <c r="I836" i="5" s="1"/>
  <c r="G837" i="3"/>
  <c r="P836" i="5" s="1"/>
  <c r="E838" i="3"/>
  <c r="I837" i="5" s="1"/>
  <c r="G838" i="3"/>
  <c r="P837" i="5" s="1"/>
  <c r="E839" i="3"/>
  <c r="I838" i="5" s="1"/>
  <c r="G839" i="3"/>
  <c r="P838" i="5" s="1"/>
  <c r="E840" i="3"/>
  <c r="I839" i="5" s="1"/>
  <c r="G840" i="3"/>
  <c r="P839" i="5" s="1"/>
  <c r="E841" i="3"/>
  <c r="I840" i="5" s="1"/>
  <c r="G841" i="3"/>
  <c r="P840" i="5" s="1"/>
  <c r="E842" i="3"/>
  <c r="I841" i="5" s="1"/>
  <c r="G842" i="3"/>
  <c r="P841" i="5" s="1"/>
  <c r="E843" i="3"/>
  <c r="I842" i="5" s="1"/>
  <c r="G843" i="3"/>
  <c r="P842" i="5" s="1"/>
  <c r="E844" i="3"/>
  <c r="I843" i="5" s="1"/>
  <c r="G844" i="3"/>
  <c r="P843" i="5" s="1"/>
  <c r="E845" i="3"/>
  <c r="I844" i="5" s="1"/>
  <c r="G845" i="3"/>
  <c r="P844" i="5" s="1"/>
  <c r="E846" i="3"/>
  <c r="I845" i="5" s="1"/>
  <c r="G846" i="3"/>
  <c r="P845" i="5" s="1"/>
  <c r="E847" i="3"/>
  <c r="I846" i="5" s="1"/>
  <c r="G847" i="3"/>
  <c r="P846" i="5" s="1"/>
  <c r="E848" i="3"/>
  <c r="I847" i="5" s="1"/>
  <c r="G848" i="3"/>
  <c r="P847" i="5" s="1"/>
  <c r="E849" i="3"/>
  <c r="I848" i="5" s="1"/>
  <c r="G849" i="3"/>
  <c r="P848" i="5" s="1"/>
  <c r="E850" i="3"/>
  <c r="I849" i="5" s="1"/>
  <c r="G850" i="3"/>
  <c r="P849" i="5" s="1"/>
  <c r="E851" i="3"/>
  <c r="I850" i="5" s="1"/>
  <c r="G851" i="3"/>
  <c r="P850" i="5" s="1"/>
  <c r="E852" i="3"/>
  <c r="I851" i="5" s="1"/>
  <c r="G852" i="3"/>
  <c r="P851" i="5" s="1"/>
  <c r="E853" i="3"/>
  <c r="I852" i="5" s="1"/>
  <c r="G853" i="3"/>
  <c r="P852" i="5" s="1"/>
  <c r="E854" i="3"/>
  <c r="I853" i="5" s="1"/>
  <c r="G854" i="3"/>
  <c r="P853" i="5" s="1"/>
  <c r="E855" i="3"/>
  <c r="I854" i="5" s="1"/>
  <c r="G855" i="3"/>
  <c r="P854" i="5" s="1"/>
  <c r="E856" i="3"/>
  <c r="I855" i="5" s="1"/>
  <c r="G856" i="3"/>
  <c r="P855" i="5" s="1"/>
  <c r="E857" i="3"/>
  <c r="I856" i="5" s="1"/>
  <c r="G857" i="3"/>
  <c r="P856" i="5" s="1"/>
  <c r="E858" i="3"/>
  <c r="I857" i="5" s="1"/>
  <c r="G858" i="3"/>
  <c r="P857" i="5" s="1"/>
  <c r="E859" i="3"/>
  <c r="I858" i="5" s="1"/>
  <c r="G859" i="3"/>
  <c r="P858" i="5" s="1"/>
  <c r="E860" i="3"/>
  <c r="I859" i="5" s="1"/>
  <c r="G860" i="3"/>
  <c r="P859" i="5" s="1"/>
  <c r="E861" i="3"/>
  <c r="I860" i="5" s="1"/>
  <c r="G861" i="3"/>
  <c r="P860" i="5" s="1"/>
  <c r="E862" i="3"/>
  <c r="I861" i="5" s="1"/>
  <c r="G862" i="3"/>
  <c r="P861" i="5" s="1"/>
  <c r="E863" i="3"/>
  <c r="I862" i="5" s="1"/>
  <c r="G863" i="3"/>
  <c r="P862" i="5" s="1"/>
  <c r="E864" i="3"/>
  <c r="I863" i="5" s="1"/>
  <c r="G864" i="3"/>
  <c r="P863" i="5" s="1"/>
  <c r="E865" i="3"/>
  <c r="I864" i="5" s="1"/>
  <c r="G865" i="3"/>
  <c r="P864" i="5" s="1"/>
  <c r="E866" i="3"/>
  <c r="I865" i="5" s="1"/>
  <c r="G866" i="3"/>
  <c r="P865" i="5" s="1"/>
  <c r="E867" i="3"/>
  <c r="I866" i="5" s="1"/>
  <c r="G867" i="3"/>
  <c r="P866" i="5" s="1"/>
  <c r="E868" i="3"/>
  <c r="I867" i="5" s="1"/>
  <c r="G868" i="3"/>
  <c r="P867" i="5" s="1"/>
  <c r="E869" i="3"/>
  <c r="I868" i="5" s="1"/>
  <c r="G869" i="3"/>
  <c r="P868" i="5" s="1"/>
  <c r="E870" i="3"/>
  <c r="I869" i="5" s="1"/>
  <c r="G870" i="3"/>
  <c r="P869" i="5" s="1"/>
  <c r="E871" i="3"/>
  <c r="I870" i="5" s="1"/>
  <c r="G871" i="3"/>
  <c r="P870" i="5" s="1"/>
  <c r="E872" i="3"/>
  <c r="I871" i="5" s="1"/>
  <c r="G872" i="3"/>
  <c r="P871" i="5" s="1"/>
  <c r="E873" i="3"/>
  <c r="I872" i="5" s="1"/>
  <c r="G873" i="3"/>
  <c r="P872" i="5" s="1"/>
  <c r="E874" i="3"/>
  <c r="I873" i="5" s="1"/>
  <c r="G874" i="3"/>
  <c r="P873" i="5" s="1"/>
  <c r="E875" i="3"/>
  <c r="I874" i="5" s="1"/>
  <c r="G875" i="3"/>
  <c r="P874" i="5" s="1"/>
  <c r="E876" i="3"/>
  <c r="I875" i="5" s="1"/>
  <c r="G876" i="3"/>
  <c r="P875" i="5" s="1"/>
  <c r="E877" i="3"/>
  <c r="I876" i="5" s="1"/>
  <c r="G877" i="3"/>
  <c r="P876" i="5" s="1"/>
  <c r="E878" i="3"/>
  <c r="I877" i="5" s="1"/>
  <c r="G878" i="3"/>
  <c r="P877" i="5" s="1"/>
  <c r="E879" i="3"/>
  <c r="I878" i="5" s="1"/>
  <c r="G879" i="3"/>
  <c r="P878" i="5" s="1"/>
  <c r="E880" i="3"/>
  <c r="I879" i="5" s="1"/>
  <c r="G880" i="3"/>
  <c r="P879" i="5" s="1"/>
  <c r="E881" i="3"/>
  <c r="I880" i="5" s="1"/>
  <c r="G881" i="3"/>
  <c r="P880" i="5" s="1"/>
  <c r="E882" i="3"/>
  <c r="I881" i="5" s="1"/>
  <c r="G882" i="3"/>
  <c r="P881" i="5" s="1"/>
  <c r="E883" i="3"/>
  <c r="I882" i="5" s="1"/>
  <c r="G883" i="3"/>
  <c r="P882" i="5" s="1"/>
  <c r="E884" i="3"/>
  <c r="I883" i="5" s="1"/>
  <c r="G884" i="3"/>
  <c r="P883" i="5" s="1"/>
  <c r="E885" i="3"/>
  <c r="I884" i="5" s="1"/>
  <c r="G885" i="3"/>
  <c r="P884" i="5" s="1"/>
  <c r="E886" i="3"/>
  <c r="I885" i="5" s="1"/>
  <c r="G886" i="3"/>
  <c r="P885" i="5" s="1"/>
  <c r="E887" i="3"/>
  <c r="I886" i="5" s="1"/>
  <c r="G887" i="3"/>
  <c r="P886" i="5" s="1"/>
  <c r="E888" i="3"/>
  <c r="I887" i="5" s="1"/>
  <c r="G888" i="3"/>
  <c r="P887" i="5" s="1"/>
  <c r="E889" i="3"/>
  <c r="I888" i="5" s="1"/>
  <c r="G889" i="3"/>
  <c r="P888" i="5" s="1"/>
  <c r="E890" i="3"/>
  <c r="I889" i="5" s="1"/>
  <c r="G890" i="3"/>
  <c r="P889" i="5" s="1"/>
  <c r="E891" i="3"/>
  <c r="I890" i="5" s="1"/>
  <c r="G891" i="3"/>
  <c r="P890" i="5" s="1"/>
  <c r="E892" i="3"/>
  <c r="I891" i="5" s="1"/>
  <c r="G892" i="3"/>
  <c r="P891" i="5" s="1"/>
  <c r="E893" i="3"/>
  <c r="I892" i="5" s="1"/>
  <c r="G893" i="3"/>
  <c r="P892" i="5" s="1"/>
  <c r="E894" i="3"/>
  <c r="I893" i="5" s="1"/>
  <c r="G894" i="3"/>
  <c r="P893" i="5" s="1"/>
  <c r="E895" i="3"/>
  <c r="I894" i="5" s="1"/>
  <c r="G895" i="3"/>
  <c r="P894" i="5" s="1"/>
  <c r="E896" i="3"/>
  <c r="I895" i="5" s="1"/>
  <c r="G896" i="3"/>
  <c r="P895" i="5" s="1"/>
  <c r="E897" i="3"/>
  <c r="I896" i="5" s="1"/>
  <c r="G897" i="3"/>
  <c r="P896" i="5" s="1"/>
  <c r="E898" i="3"/>
  <c r="I897" i="5" s="1"/>
  <c r="G898" i="3"/>
  <c r="P897" i="5" s="1"/>
  <c r="E899" i="3"/>
  <c r="I898" i="5" s="1"/>
  <c r="G899" i="3"/>
  <c r="P898" i="5" s="1"/>
  <c r="E900" i="3"/>
  <c r="I899" i="5" s="1"/>
  <c r="G900" i="3"/>
  <c r="P899" i="5" s="1"/>
  <c r="E901" i="3"/>
  <c r="I900" i="5" s="1"/>
  <c r="G901" i="3"/>
  <c r="P900" i="5" s="1"/>
  <c r="E902" i="3"/>
  <c r="I901" i="5" s="1"/>
  <c r="G902" i="3"/>
  <c r="P901" i="5" s="1"/>
  <c r="E903" i="3"/>
  <c r="I902" i="5" s="1"/>
  <c r="G903" i="3"/>
  <c r="P902" i="5" s="1"/>
  <c r="E904" i="3"/>
  <c r="I903" i="5" s="1"/>
  <c r="G904" i="3"/>
  <c r="P903" i="5" s="1"/>
  <c r="E905" i="3"/>
  <c r="I904" i="5" s="1"/>
  <c r="G905" i="3"/>
  <c r="P904" i="5" s="1"/>
  <c r="E906" i="3"/>
  <c r="I905" i="5" s="1"/>
  <c r="G906" i="3"/>
  <c r="P905" i="5" s="1"/>
  <c r="E907" i="3"/>
  <c r="I906" i="5" s="1"/>
  <c r="G907" i="3"/>
  <c r="P906" i="5" s="1"/>
  <c r="E908" i="3"/>
  <c r="I907" i="5" s="1"/>
  <c r="G908" i="3"/>
  <c r="P907" i="5" s="1"/>
  <c r="E909" i="3"/>
  <c r="I908" i="5" s="1"/>
  <c r="G909" i="3"/>
  <c r="P908" i="5" s="1"/>
  <c r="E910" i="3"/>
  <c r="I909" i="5" s="1"/>
  <c r="G910" i="3"/>
  <c r="P909" i="5" s="1"/>
  <c r="E911" i="3"/>
  <c r="I910" i="5" s="1"/>
  <c r="G911" i="3"/>
  <c r="P910" i="5" s="1"/>
  <c r="E912" i="3"/>
  <c r="I911" i="5" s="1"/>
  <c r="G912" i="3"/>
  <c r="P911" i="5" s="1"/>
  <c r="E913" i="3"/>
  <c r="I912" i="5" s="1"/>
  <c r="G913" i="3"/>
  <c r="P912" i="5" s="1"/>
  <c r="E914" i="3"/>
  <c r="I913" i="5" s="1"/>
  <c r="G914" i="3"/>
  <c r="P913" i="5" s="1"/>
  <c r="E915" i="3"/>
  <c r="I914" i="5" s="1"/>
  <c r="G915" i="3"/>
  <c r="P914" i="5" s="1"/>
  <c r="E916" i="3"/>
  <c r="I915" i="5" s="1"/>
  <c r="G916" i="3"/>
  <c r="P915" i="5" s="1"/>
  <c r="E917" i="3"/>
  <c r="I916" i="5" s="1"/>
  <c r="G917" i="3"/>
  <c r="P916" i="5" s="1"/>
  <c r="E918" i="3"/>
  <c r="I917" i="5" s="1"/>
  <c r="G918" i="3"/>
  <c r="P917" i="5" s="1"/>
  <c r="E919" i="3"/>
  <c r="I918" i="5" s="1"/>
  <c r="G919" i="3"/>
  <c r="P918" i="5" s="1"/>
  <c r="E920" i="3"/>
  <c r="I919" i="5" s="1"/>
  <c r="G920" i="3"/>
  <c r="P919" i="5" s="1"/>
  <c r="E921" i="3"/>
  <c r="I920" i="5" s="1"/>
  <c r="G921" i="3"/>
  <c r="P920" i="5" s="1"/>
  <c r="E922" i="3"/>
  <c r="I921" i="5" s="1"/>
  <c r="G922" i="3"/>
  <c r="P921" i="5" s="1"/>
  <c r="E923" i="3"/>
  <c r="I922" i="5" s="1"/>
  <c r="G923" i="3"/>
  <c r="P922" i="5" s="1"/>
  <c r="E924" i="3"/>
  <c r="I923" i="5" s="1"/>
  <c r="G924" i="3"/>
  <c r="P923" i="5" s="1"/>
  <c r="E925" i="3"/>
  <c r="I924" i="5" s="1"/>
  <c r="G925" i="3"/>
  <c r="P924" i="5" s="1"/>
  <c r="E926" i="3"/>
  <c r="I925" i="5" s="1"/>
  <c r="G926" i="3"/>
  <c r="P925" i="5" s="1"/>
  <c r="E927" i="3"/>
  <c r="I926" i="5" s="1"/>
  <c r="G927" i="3"/>
  <c r="P926" i="5" s="1"/>
  <c r="E928" i="3"/>
  <c r="I927" i="5" s="1"/>
  <c r="G928" i="3"/>
  <c r="P927" i="5" s="1"/>
  <c r="E929" i="3"/>
  <c r="I928" i="5" s="1"/>
  <c r="G929" i="3"/>
  <c r="P928" i="5" s="1"/>
  <c r="E930" i="3"/>
  <c r="I929" i="5" s="1"/>
  <c r="G930" i="3"/>
  <c r="P929" i="5" s="1"/>
  <c r="E931" i="3"/>
  <c r="I930" i="5" s="1"/>
  <c r="G931" i="3"/>
  <c r="P930" i="5" s="1"/>
  <c r="E932" i="3"/>
  <c r="I931" i="5" s="1"/>
  <c r="G932" i="3"/>
  <c r="P931" i="5" s="1"/>
  <c r="E933" i="3"/>
  <c r="I932" i="5" s="1"/>
  <c r="G933" i="3"/>
  <c r="P932" i="5" s="1"/>
  <c r="E934" i="3"/>
  <c r="I933" i="5" s="1"/>
  <c r="G934" i="3"/>
  <c r="P933" i="5" s="1"/>
  <c r="E935" i="3"/>
  <c r="I934" i="5" s="1"/>
  <c r="G935" i="3"/>
  <c r="P934" i="5" s="1"/>
  <c r="E936" i="3"/>
  <c r="I935" i="5" s="1"/>
  <c r="G936" i="3"/>
  <c r="P935" i="5" s="1"/>
  <c r="E937" i="3"/>
  <c r="I936" i="5" s="1"/>
  <c r="G937" i="3"/>
  <c r="P936" i="5" s="1"/>
  <c r="E938" i="3"/>
  <c r="I937" i="5" s="1"/>
  <c r="G938" i="3"/>
  <c r="P937" i="5" s="1"/>
  <c r="E939" i="3"/>
  <c r="I938" i="5" s="1"/>
  <c r="G939" i="3"/>
  <c r="P938" i="5" s="1"/>
  <c r="E940" i="3"/>
  <c r="I939" i="5" s="1"/>
  <c r="G940" i="3"/>
  <c r="P939" i="5" s="1"/>
  <c r="E941" i="3"/>
  <c r="I940" i="5" s="1"/>
  <c r="G941" i="3"/>
  <c r="P940" i="5" s="1"/>
  <c r="E942" i="3"/>
  <c r="I941" i="5" s="1"/>
  <c r="G942" i="3"/>
  <c r="P941" i="5" s="1"/>
  <c r="E943" i="3"/>
  <c r="I942" i="5" s="1"/>
  <c r="G943" i="3"/>
  <c r="P942" i="5" s="1"/>
  <c r="E944" i="3"/>
  <c r="I943" i="5" s="1"/>
  <c r="G944" i="3"/>
  <c r="P943" i="5" s="1"/>
  <c r="E945" i="3"/>
  <c r="I944" i="5" s="1"/>
  <c r="G945" i="3"/>
  <c r="P944" i="5" s="1"/>
  <c r="E946" i="3"/>
  <c r="I945" i="5" s="1"/>
  <c r="G946" i="3"/>
  <c r="P945" i="5" s="1"/>
  <c r="E947" i="3"/>
  <c r="I946" i="5" s="1"/>
  <c r="G947" i="3"/>
  <c r="P946" i="5" s="1"/>
  <c r="E948" i="3"/>
  <c r="I947" i="5" s="1"/>
  <c r="G948" i="3"/>
  <c r="P947" i="5" s="1"/>
  <c r="E949" i="3"/>
  <c r="I948" i="5" s="1"/>
  <c r="G949" i="3"/>
  <c r="P948" i="5" s="1"/>
  <c r="E950" i="3"/>
  <c r="I949" i="5" s="1"/>
  <c r="G950" i="3"/>
  <c r="P949" i="5" s="1"/>
  <c r="E951" i="3"/>
  <c r="I950" i="5" s="1"/>
  <c r="G951" i="3"/>
  <c r="P950" i="5" s="1"/>
  <c r="E952" i="3"/>
  <c r="I951" i="5" s="1"/>
  <c r="G952" i="3"/>
  <c r="P951" i="5" s="1"/>
  <c r="E953" i="3"/>
  <c r="I952" i="5" s="1"/>
  <c r="G953" i="3"/>
  <c r="P952" i="5" s="1"/>
  <c r="E954" i="3"/>
  <c r="I953" i="5" s="1"/>
  <c r="G954" i="3"/>
  <c r="P953" i="5" s="1"/>
  <c r="E955" i="3"/>
  <c r="I954" i="5" s="1"/>
  <c r="G955" i="3"/>
  <c r="P954" i="5" s="1"/>
  <c r="E956" i="3"/>
  <c r="I955" i="5" s="1"/>
  <c r="G956" i="3"/>
  <c r="P955" i="5" s="1"/>
  <c r="E957" i="3"/>
  <c r="I956" i="5" s="1"/>
  <c r="G957" i="3"/>
  <c r="P956" i="5" s="1"/>
  <c r="E958" i="3"/>
  <c r="I957" i="5" s="1"/>
  <c r="G958" i="3"/>
  <c r="P957" i="5" s="1"/>
  <c r="E959" i="3"/>
  <c r="I958" i="5" s="1"/>
  <c r="G959" i="3"/>
  <c r="P958" i="5" s="1"/>
  <c r="E960" i="3"/>
  <c r="I959" i="5" s="1"/>
  <c r="G960" i="3"/>
  <c r="P959" i="5" s="1"/>
  <c r="E961" i="3"/>
  <c r="I960" i="5" s="1"/>
  <c r="G961" i="3"/>
  <c r="P960" i="5" s="1"/>
  <c r="E962" i="3"/>
  <c r="I961" i="5" s="1"/>
  <c r="G962" i="3"/>
  <c r="P961" i="5" s="1"/>
  <c r="E963" i="3"/>
  <c r="I962" i="5" s="1"/>
  <c r="G963" i="3"/>
  <c r="P962" i="5" s="1"/>
  <c r="E964" i="3"/>
  <c r="I963" i="5" s="1"/>
  <c r="G964" i="3"/>
  <c r="P963" i="5" s="1"/>
  <c r="E965" i="3"/>
  <c r="I964" i="5" s="1"/>
  <c r="G965" i="3"/>
  <c r="P964" i="5" s="1"/>
  <c r="E966" i="3"/>
  <c r="I965" i="5" s="1"/>
  <c r="G966" i="3"/>
  <c r="P965" i="5" s="1"/>
  <c r="E967" i="3"/>
  <c r="I966" i="5" s="1"/>
  <c r="G967" i="3"/>
  <c r="P966" i="5" s="1"/>
  <c r="E968" i="3"/>
  <c r="I967" i="5" s="1"/>
  <c r="G968" i="3"/>
  <c r="P967" i="5" s="1"/>
  <c r="E969" i="3"/>
  <c r="I968" i="5" s="1"/>
  <c r="G969" i="3"/>
  <c r="P968" i="5" s="1"/>
  <c r="E970" i="3"/>
  <c r="I969" i="5" s="1"/>
  <c r="G970" i="3"/>
  <c r="P969" i="5" s="1"/>
  <c r="E971" i="3"/>
  <c r="I970" i="5" s="1"/>
  <c r="G971" i="3"/>
  <c r="P970" i="5" s="1"/>
  <c r="E972" i="3"/>
  <c r="I971" i="5" s="1"/>
  <c r="G972" i="3"/>
  <c r="P971" i="5" s="1"/>
  <c r="E973" i="3"/>
  <c r="I972" i="5" s="1"/>
  <c r="G973" i="3"/>
  <c r="P972" i="5" s="1"/>
  <c r="E974" i="3"/>
  <c r="I973" i="5" s="1"/>
  <c r="G974" i="3"/>
  <c r="P973" i="5" s="1"/>
  <c r="E975" i="3"/>
  <c r="I974" i="5" s="1"/>
  <c r="G975" i="3"/>
  <c r="P974" i="5" s="1"/>
  <c r="E976" i="3"/>
  <c r="I975" i="5" s="1"/>
  <c r="G976" i="3"/>
  <c r="P975" i="5" s="1"/>
  <c r="E977" i="3"/>
  <c r="I976" i="5" s="1"/>
  <c r="G977" i="3"/>
  <c r="P976" i="5" s="1"/>
  <c r="E978" i="3"/>
  <c r="I977" i="5" s="1"/>
  <c r="G978" i="3"/>
  <c r="P977" i="5" s="1"/>
  <c r="E979" i="3"/>
  <c r="I978" i="5" s="1"/>
  <c r="G979" i="3"/>
  <c r="P978" i="5" s="1"/>
  <c r="E980" i="3"/>
  <c r="I979" i="5" s="1"/>
  <c r="G980" i="3"/>
  <c r="P979" i="5" s="1"/>
  <c r="E981" i="3"/>
  <c r="I980" i="5" s="1"/>
  <c r="G981" i="3"/>
  <c r="P980" i="5" s="1"/>
  <c r="E982" i="3"/>
  <c r="I981" i="5" s="1"/>
  <c r="G982" i="3"/>
  <c r="P981" i="5" s="1"/>
  <c r="E983" i="3"/>
  <c r="I982" i="5" s="1"/>
  <c r="G983" i="3"/>
  <c r="P982" i="5" s="1"/>
  <c r="E984" i="3"/>
  <c r="I983" i="5" s="1"/>
  <c r="G984" i="3"/>
  <c r="P983" i="5" s="1"/>
  <c r="E985" i="3"/>
  <c r="I984" i="5" s="1"/>
  <c r="G985" i="3"/>
  <c r="P984" i="5" s="1"/>
  <c r="E986" i="3"/>
  <c r="I985" i="5" s="1"/>
  <c r="G986" i="3"/>
  <c r="P985" i="5" s="1"/>
  <c r="E987" i="3"/>
  <c r="I986" i="5" s="1"/>
  <c r="G987" i="3"/>
  <c r="P986" i="5" s="1"/>
  <c r="E988" i="3"/>
  <c r="I987" i="5" s="1"/>
  <c r="G988" i="3"/>
  <c r="P987" i="5" s="1"/>
  <c r="E989" i="3"/>
  <c r="I988" i="5" s="1"/>
  <c r="G989" i="3"/>
  <c r="P988" i="5" s="1"/>
  <c r="E990" i="3"/>
  <c r="I989" i="5" s="1"/>
  <c r="G990" i="3"/>
  <c r="P989" i="5" s="1"/>
  <c r="E991" i="3"/>
  <c r="I990" i="5" s="1"/>
  <c r="G991" i="3"/>
  <c r="P990" i="5" s="1"/>
  <c r="E992" i="3"/>
  <c r="I991" i="5" s="1"/>
  <c r="G992" i="3"/>
  <c r="P991" i="5" s="1"/>
  <c r="E993" i="3"/>
  <c r="I992" i="5" s="1"/>
  <c r="G993" i="3"/>
  <c r="P992" i="5" s="1"/>
  <c r="E994" i="3"/>
  <c r="I993" i="5" s="1"/>
  <c r="G994" i="3"/>
  <c r="P993" i="5" s="1"/>
  <c r="E995" i="3"/>
  <c r="I994" i="5" s="1"/>
  <c r="G995" i="3"/>
  <c r="P994" i="5" s="1"/>
  <c r="E996" i="3"/>
  <c r="I995" i="5" s="1"/>
  <c r="G996" i="3"/>
  <c r="P995" i="5" s="1"/>
  <c r="E997" i="3"/>
  <c r="I996" i="5" s="1"/>
  <c r="G997" i="3"/>
  <c r="P996" i="5" s="1"/>
  <c r="E998" i="3"/>
  <c r="I997" i="5" s="1"/>
  <c r="G998" i="3"/>
  <c r="P997" i="5" s="1"/>
  <c r="E999" i="3"/>
  <c r="I998" i="5" s="1"/>
  <c r="G999" i="3"/>
  <c r="P998" i="5" s="1"/>
  <c r="E1000" i="3"/>
  <c r="I999" i="5" s="1"/>
  <c r="G1000" i="3"/>
  <c r="P999" i="5" s="1"/>
  <c r="E1001" i="3"/>
  <c r="I1000" i="5" s="1"/>
  <c r="G1001" i="3"/>
  <c r="P1000" i="5" s="1"/>
  <c r="E1002" i="3"/>
  <c r="I1001" i="5" s="1"/>
  <c r="G1002" i="3"/>
  <c r="P1001" i="5" s="1"/>
  <c r="E1003" i="3"/>
  <c r="I1002" i="5" s="1"/>
  <c r="G1003" i="3"/>
  <c r="P1002" i="5" s="1"/>
  <c r="G13" i="3" l="1"/>
  <c r="E13" i="3"/>
  <c r="E11" i="3"/>
  <c r="G11" i="3"/>
  <c r="E12" i="3"/>
  <c r="G12" i="3"/>
  <c r="U4" i="3" l="1"/>
  <c r="Q9" i="5"/>
  <c r="R9" i="5"/>
  <c r="S9" i="5"/>
  <c r="T9" i="5"/>
  <c r="Q10" i="5"/>
  <c r="R10" i="5"/>
  <c r="S10" i="5"/>
  <c r="T10" i="5"/>
  <c r="Q11" i="5"/>
  <c r="R11" i="5"/>
  <c r="S11" i="5"/>
  <c r="T11" i="5"/>
  <c r="Q12" i="5"/>
  <c r="R12" i="5"/>
  <c r="S12" i="5"/>
  <c r="T12" i="5"/>
  <c r="J9" i="5"/>
  <c r="K9" i="5"/>
  <c r="L9" i="5"/>
  <c r="M9" i="5"/>
  <c r="N9" i="5"/>
  <c r="O9" i="5"/>
  <c r="J10" i="5"/>
  <c r="K10" i="5"/>
  <c r="L10" i="5"/>
  <c r="M10" i="5"/>
  <c r="N10" i="5"/>
  <c r="O10" i="5"/>
  <c r="J11" i="5"/>
  <c r="K11" i="5"/>
  <c r="L11" i="5"/>
  <c r="M11" i="5"/>
  <c r="N11" i="5"/>
  <c r="O11" i="5"/>
  <c r="J12" i="5"/>
  <c r="K12" i="5"/>
  <c r="L12" i="5"/>
  <c r="M12" i="5"/>
  <c r="N12" i="5"/>
  <c r="O12" i="5"/>
  <c r="X4" i="3"/>
  <c r="G4" i="3" s="1"/>
  <c r="N4" i="3" s="1"/>
  <c r="P4" i="3" s="1"/>
  <c r="W4" i="3"/>
  <c r="E4" i="3" s="1"/>
  <c r="Q8" i="5" l="1"/>
  <c r="T8" i="5"/>
  <c r="S8" i="5"/>
  <c r="R8" i="5"/>
  <c r="M8" i="5"/>
  <c r="M7" i="5"/>
  <c r="I7" i="5"/>
  <c r="T6" i="5"/>
  <c r="Q6" i="5"/>
  <c r="S6" i="5"/>
  <c r="R6" i="5"/>
  <c r="L6" i="5"/>
  <c r="I6" i="5"/>
  <c r="Q5" i="5"/>
  <c r="T5" i="5"/>
  <c r="S5" i="5"/>
  <c r="R5" i="5"/>
  <c r="J5" i="5"/>
  <c r="T4" i="5"/>
  <c r="S4" i="5"/>
  <c r="Q4" i="5"/>
  <c r="R4" i="5"/>
  <c r="M4" i="5"/>
  <c r="N4" i="5"/>
  <c r="L4" i="5"/>
  <c r="K4" i="5"/>
  <c r="O4" i="5"/>
  <c r="J4" i="5"/>
  <c r="T3" i="5"/>
  <c r="Q3" i="5"/>
  <c r="S3" i="5"/>
  <c r="R3" i="5"/>
  <c r="L3" i="5"/>
  <c r="M3" i="5"/>
  <c r="O3" i="5"/>
  <c r="K3" i="5"/>
  <c r="N3" i="5"/>
  <c r="J3" i="5"/>
  <c r="R7" i="5"/>
  <c r="S7" i="5"/>
  <c r="Q7" i="5"/>
  <c r="T7" i="5"/>
  <c r="O5" i="5"/>
  <c r="K5" i="5"/>
  <c r="M5" i="5"/>
  <c r="L5" i="5"/>
  <c r="N5" i="5"/>
  <c r="N8" i="5"/>
  <c r="J8" i="5"/>
  <c r="L8" i="5"/>
  <c r="O8" i="5"/>
  <c r="K8" i="5"/>
  <c r="L7" i="5"/>
  <c r="O7" i="5"/>
  <c r="N7" i="5"/>
  <c r="J7" i="5"/>
  <c r="K7" i="5"/>
  <c r="N6" i="5"/>
  <c r="J6" i="5"/>
  <c r="O6" i="5"/>
  <c r="M6" i="5"/>
  <c r="K6" i="5"/>
  <c r="P4" i="5"/>
  <c r="P5" i="5"/>
  <c r="P6" i="5"/>
  <c r="P7" i="5"/>
  <c r="P8" i="5"/>
  <c r="P9" i="5"/>
  <c r="P10" i="5"/>
  <c r="P11" i="5"/>
  <c r="P12" i="5"/>
  <c r="I4" i="5"/>
  <c r="I8" i="5"/>
  <c r="I9" i="5"/>
  <c r="I10" i="5"/>
  <c r="I11" i="5"/>
  <c r="I12" i="5"/>
  <c r="P3" i="5"/>
  <c r="P1" i="5"/>
  <c r="H1" i="5"/>
  <c r="I1" i="5"/>
  <c r="I5" i="5" l="1"/>
  <c r="A2" i="3"/>
  <c r="D2" i="3" l="1"/>
  <c r="C103" i="5"/>
  <c r="D103" i="5"/>
  <c r="E103" i="5"/>
  <c r="F103" i="5"/>
  <c r="G103" i="5"/>
  <c r="H103" i="5"/>
  <c r="U103" i="5"/>
  <c r="V103" i="5"/>
  <c r="W103" i="5"/>
  <c r="X103" i="5"/>
  <c r="Y103" i="5"/>
  <c r="Z103" i="5"/>
  <c r="AA103" i="5"/>
  <c r="AB103" i="5"/>
  <c r="AC103" i="5"/>
  <c r="AD103" i="5"/>
  <c r="AE103" i="5"/>
  <c r="AF103" i="5"/>
  <c r="AG103" i="5"/>
  <c r="AH103" i="5"/>
  <c r="AI103" i="5"/>
  <c r="AO103" i="5"/>
  <c r="AP103" i="5"/>
  <c r="AQ103" i="5"/>
  <c r="AR103" i="5"/>
  <c r="AS103" i="5"/>
  <c r="BA103" i="5"/>
  <c r="BB103" i="5"/>
  <c r="BC103" i="5"/>
  <c r="BD103" i="5"/>
  <c r="BE103" i="5"/>
  <c r="BF103" i="5"/>
  <c r="BG103" i="5"/>
  <c r="C104" i="5"/>
  <c r="D104" i="5"/>
  <c r="E104" i="5"/>
  <c r="F104" i="5"/>
  <c r="G104" i="5"/>
  <c r="H104" i="5"/>
  <c r="U104" i="5"/>
  <c r="V104" i="5"/>
  <c r="W104" i="5"/>
  <c r="X104" i="5"/>
  <c r="Y104" i="5"/>
  <c r="Z104" i="5"/>
  <c r="AA104" i="5"/>
  <c r="AB104" i="5"/>
  <c r="AC104" i="5"/>
  <c r="AD104" i="5"/>
  <c r="AE104" i="5"/>
  <c r="AF104" i="5"/>
  <c r="AG104" i="5"/>
  <c r="AH104" i="5"/>
  <c r="AI104" i="5"/>
  <c r="AO104" i="5"/>
  <c r="AP104" i="5"/>
  <c r="AQ104" i="5"/>
  <c r="AR104" i="5"/>
  <c r="AS104" i="5"/>
  <c r="BA104" i="5"/>
  <c r="BB104" i="5"/>
  <c r="BC104" i="5"/>
  <c r="BD104" i="5"/>
  <c r="BE104" i="5"/>
  <c r="BF104" i="5"/>
  <c r="BG104" i="5"/>
  <c r="C105" i="5"/>
  <c r="D105" i="5"/>
  <c r="E105" i="5"/>
  <c r="F105" i="5"/>
  <c r="G105" i="5"/>
  <c r="H105" i="5"/>
  <c r="U105" i="5"/>
  <c r="V105" i="5"/>
  <c r="W105" i="5"/>
  <c r="X105" i="5"/>
  <c r="Y105" i="5"/>
  <c r="Z105" i="5"/>
  <c r="AA105" i="5"/>
  <c r="AB105" i="5"/>
  <c r="AC105" i="5"/>
  <c r="AD105" i="5"/>
  <c r="AE105" i="5"/>
  <c r="AF105" i="5"/>
  <c r="AG105" i="5"/>
  <c r="AH105" i="5"/>
  <c r="AI105" i="5"/>
  <c r="AO105" i="5"/>
  <c r="AP105" i="5"/>
  <c r="AQ105" i="5"/>
  <c r="AR105" i="5"/>
  <c r="AS105" i="5"/>
  <c r="BA105" i="5"/>
  <c r="BB105" i="5"/>
  <c r="BC105" i="5"/>
  <c r="BD105" i="5"/>
  <c r="BE105" i="5"/>
  <c r="BF105" i="5"/>
  <c r="BG105" i="5"/>
  <c r="C106" i="5"/>
  <c r="D106" i="5"/>
  <c r="E106" i="5"/>
  <c r="F106" i="5"/>
  <c r="G106" i="5"/>
  <c r="H106" i="5"/>
  <c r="U106" i="5"/>
  <c r="V106" i="5"/>
  <c r="W106" i="5"/>
  <c r="X106" i="5"/>
  <c r="Y106" i="5"/>
  <c r="Z106" i="5"/>
  <c r="AA106" i="5"/>
  <c r="AB106" i="5"/>
  <c r="AC106" i="5"/>
  <c r="AD106" i="5"/>
  <c r="AE106" i="5"/>
  <c r="AF106" i="5"/>
  <c r="AG106" i="5"/>
  <c r="AH106" i="5"/>
  <c r="AI106" i="5"/>
  <c r="AO106" i="5"/>
  <c r="AP106" i="5"/>
  <c r="AQ106" i="5"/>
  <c r="AR106" i="5"/>
  <c r="AS106" i="5"/>
  <c r="BA106" i="5"/>
  <c r="BB106" i="5"/>
  <c r="BC106" i="5"/>
  <c r="BD106" i="5"/>
  <c r="BE106" i="5"/>
  <c r="BF106" i="5"/>
  <c r="BG106" i="5"/>
  <c r="C107" i="5"/>
  <c r="D107" i="5"/>
  <c r="E107" i="5"/>
  <c r="F107" i="5"/>
  <c r="G107" i="5"/>
  <c r="H107" i="5"/>
  <c r="U107" i="5"/>
  <c r="V107" i="5"/>
  <c r="W107" i="5"/>
  <c r="X107" i="5"/>
  <c r="Y107" i="5"/>
  <c r="Z107" i="5"/>
  <c r="AA107" i="5"/>
  <c r="AB107" i="5"/>
  <c r="AC107" i="5"/>
  <c r="AD107" i="5"/>
  <c r="AE107" i="5"/>
  <c r="AF107" i="5"/>
  <c r="AG107" i="5"/>
  <c r="AH107" i="5"/>
  <c r="AI107" i="5"/>
  <c r="AO107" i="5"/>
  <c r="AP107" i="5"/>
  <c r="AQ107" i="5"/>
  <c r="AR107" i="5"/>
  <c r="AS107" i="5"/>
  <c r="BA107" i="5"/>
  <c r="BB107" i="5"/>
  <c r="BC107" i="5"/>
  <c r="BD107" i="5"/>
  <c r="BE107" i="5"/>
  <c r="BF107" i="5"/>
  <c r="BG107" i="5"/>
  <c r="C108" i="5"/>
  <c r="D108" i="5"/>
  <c r="E108" i="5"/>
  <c r="F108" i="5"/>
  <c r="G108" i="5"/>
  <c r="H108" i="5"/>
  <c r="U108" i="5"/>
  <c r="V108" i="5"/>
  <c r="W108" i="5"/>
  <c r="X108" i="5"/>
  <c r="Y108" i="5"/>
  <c r="Z108" i="5"/>
  <c r="AA108" i="5"/>
  <c r="AB108" i="5"/>
  <c r="AC108" i="5"/>
  <c r="AD108" i="5"/>
  <c r="AE108" i="5"/>
  <c r="AF108" i="5"/>
  <c r="AG108" i="5"/>
  <c r="AH108" i="5"/>
  <c r="AI108" i="5"/>
  <c r="AO108" i="5"/>
  <c r="AP108" i="5"/>
  <c r="AQ108" i="5"/>
  <c r="AR108" i="5"/>
  <c r="AS108" i="5"/>
  <c r="BA108" i="5"/>
  <c r="BB108" i="5"/>
  <c r="BC108" i="5"/>
  <c r="BD108" i="5"/>
  <c r="BE108" i="5"/>
  <c r="BF108" i="5"/>
  <c r="BG108" i="5"/>
  <c r="C109" i="5"/>
  <c r="D109" i="5"/>
  <c r="E109" i="5"/>
  <c r="F109" i="5"/>
  <c r="G109" i="5"/>
  <c r="H109" i="5"/>
  <c r="U109" i="5"/>
  <c r="V109" i="5"/>
  <c r="W109" i="5"/>
  <c r="X109" i="5"/>
  <c r="Y109" i="5"/>
  <c r="Z109" i="5"/>
  <c r="AA109" i="5"/>
  <c r="AB109" i="5"/>
  <c r="AC109" i="5"/>
  <c r="AD109" i="5"/>
  <c r="AE109" i="5"/>
  <c r="AF109" i="5"/>
  <c r="AG109" i="5"/>
  <c r="AH109" i="5"/>
  <c r="AI109" i="5"/>
  <c r="AO109" i="5"/>
  <c r="AP109" i="5"/>
  <c r="AQ109" i="5"/>
  <c r="AR109" i="5"/>
  <c r="AS109" i="5"/>
  <c r="BA109" i="5"/>
  <c r="BB109" i="5"/>
  <c r="BC109" i="5"/>
  <c r="BD109" i="5"/>
  <c r="BE109" i="5"/>
  <c r="BF109" i="5"/>
  <c r="BG109" i="5"/>
  <c r="C110" i="5"/>
  <c r="D110" i="5"/>
  <c r="E110" i="5"/>
  <c r="F110" i="5"/>
  <c r="G110" i="5"/>
  <c r="H110" i="5"/>
  <c r="U110" i="5"/>
  <c r="V110" i="5"/>
  <c r="W110" i="5"/>
  <c r="X110" i="5"/>
  <c r="Y110" i="5"/>
  <c r="Z110" i="5"/>
  <c r="AA110" i="5"/>
  <c r="AB110" i="5"/>
  <c r="AC110" i="5"/>
  <c r="AD110" i="5"/>
  <c r="AE110" i="5"/>
  <c r="AF110" i="5"/>
  <c r="AG110" i="5"/>
  <c r="AH110" i="5"/>
  <c r="AI110" i="5"/>
  <c r="AO110" i="5"/>
  <c r="AP110" i="5"/>
  <c r="AQ110" i="5"/>
  <c r="AR110" i="5"/>
  <c r="AS110" i="5"/>
  <c r="BA110" i="5"/>
  <c r="BB110" i="5"/>
  <c r="BC110" i="5"/>
  <c r="BD110" i="5"/>
  <c r="BE110" i="5"/>
  <c r="BF110" i="5"/>
  <c r="BG110" i="5"/>
  <c r="C111" i="5"/>
  <c r="D111" i="5"/>
  <c r="E111" i="5"/>
  <c r="F111" i="5"/>
  <c r="G111" i="5"/>
  <c r="H111" i="5"/>
  <c r="U111" i="5"/>
  <c r="V111" i="5"/>
  <c r="W111" i="5"/>
  <c r="X111" i="5"/>
  <c r="Y111" i="5"/>
  <c r="Z111" i="5"/>
  <c r="AA111" i="5"/>
  <c r="AB111" i="5"/>
  <c r="AC111" i="5"/>
  <c r="AD111" i="5"/>
  <c r="AE111" i="5"/>
  <c r="AF111" i="5"/>
  <c r="AG111" i="5"/>
  <c r="AH111" i="5"/>
  <c r="AI111" i="5"/>
  <c r="AO111" i="5"/>
  <c r="AP111" i="5"/>
  <c r="AQ111" i="5"/>
  <c r="AR111" i="5"/>
  <c r="AS111" i="5"/>
  <c r="BA111" i="5"/>
  <c r="BB111" i="5"/>
  <c r="BC111" i="5"/>
  <c r="BD111" i="5"/>
  <c r="BE111" i="5"/>
  <c r="BF111" i="5"/>
  <c r="BG111" i="5"/>
  <c r="C112" i="5"/>
  <c r="D112" i="5"/>
  <c r="E112" i="5"/>
  <c r="F112" i="5"/>
  <c r="G112" i="5"/>
  <c r="H112" i="5"/>
  <c r="U112" i="5"/>
  <c r="V112" i="5"/>
  <c r="W112" i="5"/>
  <c r="X112" i="5"/>
  <c r="Y112" i="5"/>
  <c r="Z112" i="5"/>
  <c r="AA112" i="5"/>
  <c r="AB112" i="5"/>
  <c r="AC112" i="5"/>
  <c r="AD112" i="5"/>
  <c r="AE112" i="5"/>
  <c r="AF112" i="5"/>
  <c r="AG112" i="5"/>
  <c r="AH112" i="5"/>
  <c r="AI112" i="5"/>
  <c r="AO112" i="5"/>
  <c r="AP112" i="5"/>
  <c r="AQ112" i="5"/>
  <c r="AR112" i="5"/>
  <c r="AS112" i="5"/>
  <c r="BA112" i="5"/>
  <c r="BB112" i="5"/>
  <c r="BC112" i="5"/>
  <c r="BD112" i="5"/>
  <c r="BE112" i="5"/>
  <c r="BF112" i="5"/>
  <c r="BG112" i="5"/>
  <c r="C113" i="5"/>
  <c r="D113" i="5"/>
  <c r="E113" i="5"/>
  <c r="F113" i="5"/>
  <c r="G113" i="5"/>
  <c r="H113" i="5"/>
  <c r="U113" i="5"/>
  <c r="V113" i="5"/>
  <c r="W113" i="5"/>
  <c r="X113" i="5"/>
  <c r="Y113" i="5"/>
  <c r="Z113" i="5"/>
  <c r="AA113" i="5"/>
  <c r="AB113" i="5"/>
  <c r="AC113" i="5"/>
  <c r="AD113" i="5"/>
  <c r="AE113" i="5"/>
  <c r="AF113" i="5"/>
  <c r="AG113" i="5"/>
  <c r="AH113" i="5"/>
  <c r="AI113" i="5"/>
  <c r="AO113" i="5"/>
  <c r="AP113" i="5"/>
  <c r="AQ113" i="5"/>
  <c r="AR113" i="5"/>
  <c r="AS113" i="5"/>
  <c r="BA113" i="5"/>
  <c r="BB113" i="5"/>
  <c r="BC113" i="5"/>
  <c r="BD113" i="5"/>
  <c r="BE113" i="5"/>
  <c r="BF113" i="5"/>
  <c r="BG113" i="5"/>
  <c r="C114" i="5"/>
  <c r="D114" i="5"/>
  <c r="E114" i="5"/>
  <c r="F114" i="5"/>
  <c r="G114" i="5"/>
  <c r="H114" i="5"/>
  <c r="U114" i="5"/>
  <c r="V114" i="5"/>
  <c r="W114" i="5"/>
  <c r="X114" i="5"/>
  <c r="Y114" i="5"/>
  <c r="Z114" i="5"/>
  <c r="AA114" i="5"/>
  <c r="AB114" i="5"/>
  <c r="AC114" i="5"/>
  <c r="AD114" i="5"/>
  <c r="AE114" i="5"/>
  <c r="AF114" i="5"/>
  <c r="AG114" i="5"/>
  <c r="AH114" i="5"/>
  <c r="AI114" i="5"/>
  <c r="AO114" i="5"/>
  <c r="AP114" i="5"/>
  <c r="AQ114" i="5"/>
  <c r="AR114" i="5"/>
  <c r="AS114" i="5"/>
  <c r="BA114" i="5"/>
  <c r="BB114" i="5"/>
  <c r="BC114" i="5"/>
  <c r="BD114" i="5"/>
  <c r="BE114" i="5"/>
  <c r="BF114" i="5"/>
  <c r="BG114" i="5"/>
  <c r="C115" i="5"/>
  <c r="D115" i="5"/>
  <c r="E115" i="5"/>
  <c r="F115" i="5"/>
  <c r="G115" i="5"/>
  <c r="H115" i="5"/>
  <c r="U115" i="5"/>
  <c r="V115" i="5"/>
  <c r="W115" i="5"/>
  <c r="X115" i="5"/>
  <c r="Y115" i="5"/>
  <c r="Z115" i="5"/>
  <c r="AA115" i="5"/>
  <c r="AB115" i="5"/>
  <c r="AC115" i="5"/>
  <c r="AD115" i="5"/>
  <c r="AE115" i="5"/>
  <c r="AF115" i="5"/>
  <c r="AG115" i="5"/>
  <c r="AH115" i="5"/>
  <c r="AI115" i="5"/>
  <c r="AO115" i="5"/>
  <c r="AP115" i="5"/>
  <c r="AQ115" i="5"/>
  <c r="AR115" i="5"/>
  <c r="AS115" i="5"/>
  <c r="BA115" i="5"/>
  <c r="BB115" i="5"/>
  <c r="BC115" i="5"/>
  <c r="BD115" i="5"/>
  <c r="BE115" i="5"/>
  <c r="BF115" i="5"/>
  <c r="BG115" i="5"/>
  <c r="C116" i="5"/>
  <c r="D116" i="5"/>
  <c r="E116" i="5"/>
  <c r="F116" i="5"/>
  <c r="G116" i="5"/>
  <c r="H116" i="5"/>
  <c r="U116" i="5"/>
  <c r="V116" i="5"/>
  <c r="W116" i="5"/>
  <c r="X116" i="5"/>
  <c r="Y116" i="5"/>
  <c r="Z116" i="5"/>
  <c r="AA116" i="5"/>
  <c r="AB116" i="5"/>
  <c r="AC116" i="5"/>
  <c r="AD116" i="5"/>
  <c r="AE116" i="5"/>
  <c r="AF116" i="5"/>
  <c r="AG116" i="5"/>
  <c r="AH116" i="5"/>
  <c r="AI116" i="5"/>
  <c r="AO116" i="5"/>
  <c r="AP116" i="5"/>
  <c r="AQ116" i="5"/>
  <c r="AR116" i="5"/>
  <c r="AS116" i="5"/>
  <c r="BA116" i="5"/>
  <c r="BB116" i="5"/>
  <c r="BC116" i="5"/>
  <c r="BD116" i="5"/>
  <c r="BE116" i="5"/>
  <c r="BF116" i="5"/>
  <c r="BG116" i="5"/>
  <c r="C117" i="5"/>
  <c r="D117" i="5"/>
  <c r="E117" i="5"/>
  <c r="F117" i="5"/>
  <c r="G117" i="5"/>
  <c r="H117" i="5"/>
  <c r="U117" i="5"/>
  <c r="V117" i="5"/>
  <c r="W117" i="5"/>
  <c r="X117" i="5"/>
  <c r="Y117" i="5"/>
  <c r="Z117" i="5"/>
  <c r="AA117" i="5"/>
  <c r="AB117" i="5"/>
  <c r="AC117" i="5"/>
  <c r="AD117" i="5"/>
  <c r="AE117" i="5"/>
  <c r="AF117" i="5"/>
  <c r="AG117" i="5"/>
  <c r="AH117" i="5"/>
  <c r="AI117" i="5"/>
  <c r="AO117" i="5"/>
  <c r="AP117" i="5"/>
  <c r="AQ117" i="5"/>
  <c r="AR117" i="5"/>
  <c r="AS117" i="5"/>
  <c r="BA117" i="5"/>
  <c r="BB117" i="5"/>
  <c r="BC117" i="5"/>
  <c r="BD117" i="5"/>
  <c r="BE117" i="5"/>
  <c r="BF117" i="5"/>
  <c r="BG117" i="5"/>
  <c r="C118" i="5"/>
  <c r="D118" i="5"/>
  <c r="E118" i="5"/>
  <c r="F118" i="5"/>
  <c r="G118" i="5"/>
  <c r="H118" i="5"/>
  <c r="U118" i="5"/>
  <c r="V118" i="5"/>
  <c r="W118" i="5"/>
  <c r="X118" i="5"/>
  <c r="Y118" i="5"/>
  <c r="Z118" i="5"/>
  <c r="AA118" i="5"/>
  <c r="AB118" i="5"/>
  <c r="AC118" i="5"/>
  <c r="AD118" i="5"/>
  <c r="AE118" i="5"/>
  <c r="AF118" i="5"/>
  <c r="AG118" i="5"/>
  <c r="AH118" i="5"/>
  <c r="AI118" i="5"/>
  <c r="AO118" i="5"/>
  <c r="AP118" i="5"/>
  <c r="AQ118" i="5"/>
  <c r="AR118" i="5"/>
  <c r="AS118" i="5"/>
  <c r="BA118" i="5"/>
  <c r="BB118" i="5"/>
  <c r="BC118" i="5"/>
  <c r="BD118" i="5"/>
  <c r="BE118" i="5"/>
  <c r="BF118" i="5"/>
  <c r="BG118" i="5"/>
  <c r="C119" i="5"/>
  <c r="D119" i="5"/>
  <c r="E119" i="5"/>
  <c r="F119" i="5"/>
  <c r="G119" i="5"/>
  <c r="H119" i="5"/>
  <c r="U119" i="5"/>
  <c r="V119" i="5"/>
  <c r="W119" i="5"/>
  <c r="X119" i="5"/>
  <c r="Y119" i="5"/>
  <c r="Z119" i="5"/>
  <c r="AA119" i="5"/>
  <c r="AB119" i="5"/>
  <c r="AC119" i="5"/>
  <c r="AD119" i="5"/>
  <c r="AE119" i="5"/>
  <c r="AF119" i="5"/>
  <c r="AG119" i="5"/>
  <c r="AH119" i="5"/>
  <c r="AI119" i="5"/>
  <c r="AO119" i="5"/>
  <c r="AP119" i="5"/>
  <c r="AQ119" i="5"/>
  <c r="AR119" i="5"/>
  <c r="AS119" i="5"/>
  <c r="BA119" i="5"/>
  <c r="BB119" i="5"/>
  <c r="BC119" i="5"/>
  <c r="BD119" i="5"/>
  <c r="BE119" i="5"/>
  <c r="BF119" i="5"/>
  <c r="BG119" i="5"/>
  <c r="C120" i="5"/>
  <c r="D120" i="5"/>
  <c r="E120" i="5"/>
  <c r="F120" i="5"/>
  <c r="G120" i="5"/>
  <c r="H120" i="5"/>
  <c r="U120" i="5"/>
  <c r="V120" i="5"/>
  <c r="W120" i="5"/>
  <c r="X120" i="5"/>
  <c r="Y120" i="5"/>
  <c r="Z120" i="5"/>
  <c r="AA120" i="5"/>
  <c r="AB120" i="5"/>
  <c r="AC120" i="5"/>
  <c r="AD120" i="5"/>
  <c r="AE120" i="5"/>
  <c r="AF120" i="5"/>
  <c r="AG120" i="5"/>
  <c r="AH120" i="5"/>
  <c r="AI120" i="5"/>
  <c r="AO120" i="5"/>
  <c r="AP120" i="5"/>
  <c r="AQ120" i="5"/>
  <c r="AR120" i="5"/>
  <c r="AS120" i="5"/>
  <c r="BA120" i="5"/>
  <c r="BB120" i="5"/>
  <c r="BC120" i="5"/>
  <c r="BD120" i="5"/>
  <c r="BE120" i="5"/>
  <c r="BF120" i="5"/>
  <c r="BG120" i="5"/>
  <c r="C121" i="5"/>
  <c r="D121" i="5"/>
  <c r="E121" i="5"/>
  <c r="F121" i="5"/>
  <c r="G121" i="5"/>
  <c r="H121" i="5"/>
  <c r="U121" i="5"/>
  <c r="V121" i="5"/>
  <c r="W121" i="5"/>
  <c r="X121" i="5"/>
  <c r="Y121" i="5"/>
  <c r="Z121" i="5"/>
  <c r="AA121" i="5"/>
  <c r="AB121" i="5"/>
  <c r="AC121" i="5"/>
  <c r="AD121" i="5"/>
  <c r="AE121" i="5"/>
  <c r="AF121" i="5"/>
  <c r="AG121" i="5"/>
  <c r="AH121" i="5"/>
  <c r="AI121" i="5"/>
  <c r="AO121" i="5"/>
  <c r="AP121" i="5"/>
  <c r="AQ121" i="5"/>
  <c r="AR121" i="5"/>
  <c r="AS121" i="5"/>
  <c r="BA121" i="5"/>
  <c r="BB121" i="5"/>
  <c r="BC121" i="5"/>
  <c r="BD121" i="5"/>
  <c r="BE121" i="5"/>
  <c r="BF121" i="5"/>
  <c r="BG121" i="5"/>
  <c r="C122" i="5"/>
  <c r="D122" i="5"/>
  <c r="E122" i="5"/>
  <c r="F122" i="5"/>
  <c r="G122" i="5"/>
  <c r="H122" i="5"/>
  <c r="U122" i="5"/>
  <c r="V122" i="5"/>
  <c r="W122" i="5"/>
  <c r="X122" i="5"/>
  <c r="Y122" i="5"/>
  <c r="Z122" i="5"/>
  <c r="AA122" i="5"/>
  <c r="AB122" i="5"/>
  <c r="AC122" i="5"/>
  <c r="AD122" i="5"/>
  <c r="AE122" i="5"/>
  <c r="AF122" i="5"/>
  <c r="AG122" i="5"/>
  <c r="AH122" i="5"/>
  <c r="AI122" i="5"/>
  <c r="AO122" i="5"/>
  <c r="AP122" i="5"/>
  <c r="AQ122" i="5"/>
  <c r="AR122" i="5"/>
  <c r="AS122" i="5"/>
  <c r="BA122" i="5"/>
  <c r="BB122" i="5"/>
  <c r="BC122" i="5"/>
  <c r="BD122" i="5"/>
  <c r="BE122" i="5"/>
  <c r="BF122" i="5"/>
  <c r="BG122" i="5"/>
  <c r="C123" i="5"/>
  <c r="D123" i="5"/>
  <c r="E123" i="5"/>
  <c r="F123" i="5"/>
  <c r="G123" i="5"/>
  <c r="H123" i="5"/>
  <c r="U123" i="5"/>
  <c r="V123" i="5"/>
  <c r="W123" i="5"/>
  <c r="X123" i="5"/>
  <c r="Y123" i="5"/>
  <c r="Z123" i="5"/>
  <c r="AA123" i="5"/>
  <c r="AB123" i="5"/>
  <c r="AC123" i="5"/>
  <c r="AD123" i="5"/>
  <c r="AE123" i="5"/>
  <c r="AF123" i="5"/>
  <c r="AG123" i="5"/>
  <c r="AH123" i="5"/>
  <c r="AI123" i="5"/>
  <c r="AO123" i="5"/>
  <c r="AP123" i="5"/>
  <c r="AQ123" i="5"/>
  <c r="AR123" i="5"/>
  <c r="AS123" i="5"/>
  <c r="BA123" i="5"/>
  <c r="BB123" i="5"/>
  <c r="BC123" i="5"/>
  <c r="BD123" i="5"/>
  <c r="BE123" i="5"/>
  <c r="BF123" i="5"/>
  <c r="BG123" i="5"/>
  <c r="C124" i="5"/>
  <c r="D124" i="5"/>
  <c r="E124" i="5"/>
  <c r="F124" i="5"/>
  <c r="G124" i="5"/>
  <c r="H124" i="5"/>
  <c r="U124" i="5"/>
  <c r="V124" i="5"/>
  <c r="W124" i="5"/>
  <c r="X124" i="5"/>
  <c r="Y124" i="5"/>
  <c r="Z124" i="5"/>
  <c r="AA124" i="5"/>
  <c r="AB124" i="5"/>
  <c r="AC124" i="5"/>
  <c r="AD124" i="5"/>
  <c r="AE124" i="5"/>
  <c r="AF124" i="5"/>
  <c r="AG124" i="5"/>
  <c r="AH124" i="5"/>
  <c r="AI124" i="5"/>
  <c r="AO124" i="5"/>
  <c r="AP124" i="5"/>
  <c r="AQ124" i="5"/>
  <c r="AR124" i="5"/>
  <c r="AS124" i="5"/>
  <c r="BA124" i="5"/>
  <c r="BB124" i="5"/>
  <c r="BC124" i="5"/>
  <c r="BD124" i="5"/>
  <c r="BE124" i="5"/>
  <c r="BF124" i="5"/>
  <c r="BG124" i="5"/>
  <c r="C125" i="5"/>
  <c r="D125" i="5"/>
  <c r="E125" i="5"/>
  <c r="F125" i="5"/>
  <c r="G125" i="5"/>
  <c r="H125" i="5"/>
  <c r="U125" i="5"/>
  <c r="V125" i="5"/>
  <c r="W125" i="5"/>
  <c r="X125" i="5"/>
  <c r="Y125" i="5"/>
  <c r="Z125" i="5"/>
  <c r="AA125" i="5"/>
  <c r="AB125" i="5"/>
  <c r="AC125" i="5"/>
  <c r="AD125" i="5"/>
  <c r="AE125" i="5"/>
  <c r="AF125" i="5"/>
  <c r="AG125" i="5"/>
  <c r="AH125" i="5"/>
  <c r="AI125" i="5"/>
  <c r="AO125" i="5"/>
  <c r="AP125" i="5"/>
  <c r="AQ125" i="5"/>
  <c r="AR125" i="5"/>
  <c r="AS125" i="5"/>
  <c r="BA125" i="5"/>
  <c r="BB125" i="5"/>
  <c r="BC125" i="5"/>
  <c r="BD125" i="5"/>
  <c r="BE125" i="5"/>
  <c r="BF125" i="5"/>
  <c r="BG125" i="5"/>
  <c r="C126" i="5"/>
  <c r="D126" i="5"/>
  <c r="E126" i="5"/>
  <c r="F126" i="5"/>
  <c r="G126" i="5"/>
  <c r="H126" i="5"/>
  <c r="U126" i="5"/>
  <c r="V126" i="5"/>
  <c r="W126" i="5"/>
  <c r="X126" i="5"/>
  <c r="Y126" i="5"/>
  <c r="Z126" i="5"/>
  <c r="AA126" i="5"/>
  <c r="AB126" i="5"/>
  <c r="AC126" i="5"/>
  <c r="AD126" i="5"/>
  <c r="AE126" i="5"/>
  <c r="AF126" i="5"/>
  <c r="AG126" i="5"/>
  <c r="AH126" i="5"/>
  <c r="AI126" i="5"/>
  <c r="AO126" i="5"/>
  <c r="AP126" i="5"/>
  <c r="AQ126" i="5"/>
  <c r="AR126" i="5"/>
  <c r="AS126" i="5"/>
  <c r="BA126" i="5"/>
  <c r="BB126" i="5"/>
  <c r="BC126" i="5"/>
  <c r="BD126" i="5"/>
  <c r="BE126" i="5"/>
  <c r="BF126" i="5"/>
  <c r="BG126" i="5"/>
  <c r="C127" i="5"/>
  <c r="D127" i="5"/>
  <c r="E127" i="5"/>
  <c r="F127" i="5"/>
  <c r="G127" i="5"/>
  <c r="H127" i="5"/>
  <c r="U127" i="5"/>
  <c r="V127" i="5"/>
  <c r="W127" i="5"/>
  <c r="X127" i="5"/>
  <c r="Y127" i="5"/>
  <c r="Z127" i="5"/>
  <c r="AA127" i="5"/>
  <c r="AB127" i="5"/>
  <c r="AC127" i="5"/>
  <c r="AD127" i="5"/>
  <c r="AE127" i="5"/>
  <c r="AF127" i="5"/>
  <c r="AG127" i="5"/>
  <c r="AH127" i="5"/>
  <c r="AI127" i="5"/>
  <c r="AO127" i="5"/>
  <c r="AP127" i="5"/>
  <c r="AQ127" i="5"/>
  <c r="AR127" i="5"/>
  <c r="AS127" i="5"/>
  <c r="BA127" i="5"/>
  <c r="BB127" i="5"/>
  <c r="BC127" i="5"/>
  <c r="BD127" i="5"/>
  <c r="BE127" i="5"/>
  <c r="BF127" i="5"/>
  <c r="BG127" i="5"/>
  <c r="C128" i="5"/>
  <c r="D128" i="5"/>
  <c r="E128" i="5"/>
  <c r="F128" i="5"/>
  <c r="G128" i="5"/>
  <c r="H128" i="5"/>
  <c r="U128" i="5"/>
  <c r="V128" i="5"/>
  <c r="W128" i="5"/>
  <c r="X128" i="5"/>
  <c r="Y128" i="5"/>
  <c r="Z128" i="5"/>
  <c r="AA128" i="5"/>
  <c r="AB128" i="5"/>
  <c r="AC128" i="5"/>
  <c r="AD128" i="5"/>
  <c r="AE128" i="5"/>
  <c r="AF128" i="5"/>
  <c r="AG128" i="5"/>
  <c r="AH128" i="5"/>
  <c r="AI128" i="5"/>
  <c r="AO128" i="5"/>
  <c r="AP128" i="5"/>
  <c r="AQ128" i="5"/>
  <c r="AR128" i="5"/>
  <c r="AS128" i="5"/>
  <c r="BA128" i="5"/>
  <c r="BB128" i="5"/>
  <c r="BC128" i="5"/>
  <c r="BD128" i="5"/>
  <c r="BE128" i="5"/>
  <c r="BF128" i="5"/>
  <c r="BG128" i="5"/>
  <c r="C129" i="5"/>
  <c r="D129" i="5"/>
  <c r="E129" i="5"/>
  <c r="F129" i="5"/>
  <c r="G129" i="5"/>
  <c r="H129" i="5"/>
  <c r="U129" i="5"/>
  <c r="V129" i="5"/>
  <c r="W129" i="5"/>
  <c r="X129" i="5"/>
  <c r="Y129" i="5"/>
  <c r="Z129" i="5"/>
  <c r="AA129" i="5"/>
  <c r="AB129" i="5"/>
  <c r="AC129" i="5"/>
  <c r="AD129" i="5"/>
  <c r="AE129" i="5"/>
  <c r="AF129" i="5"/>
  <c r="AG129" i="5"/>
  <c r="AH129" i="5"/>
  <c r="AI129" i="5"/>
  <c r="AO129" i="5"/>
  <c r="AP129" i="5"/>
  <c r="AQ129" i="5"/>
  <c r="AR129" i="5"/>
  <c r="AS129" i="5"/>
  <c r="BA129" i="5"/>
  <c r="BB129" i="5"/>
  <c r="BC129" i="5"/>
  <c r="BD129" i="5"/>
  <c r="BE129" i="5"/>
  <c r="BF129" i="5"/>
  <c r="BG129" i="5"/>
  <c r="C130" i="5"/>
  <c r="D130" i="5"/>
  <c r="E130" i="5"/>
  <c r="F130" i="5"/>
  <c r="G130" i="5"/>
  <c r="H130" i="5"/>
  <c r="U130" i="5"/>
  <c r="V130" i="5"/>
  <c r="W130" i="5"/>
  <c r="X130" i="5"/>
  <c r="Y130" i="5"/>
  <c r="Z130" i="5"/>
  <c r="AA130" i="5"/>
  <c r="AB130" i="5"/>
  <c r="AC130" i="5"/>
  <c r="AD130" i="5"/>
  <c r="AE130" i="5"/>
  <c r="AF130" i="5"/>
  <c r="AG130" i="5"/>
  <c r="AH130" i="5"/>
  <c r="AI130" i="5"/>
  <c r="AO130" i="5"/>
  <c r="AP130" i="5"/>
  <c r="AQ130" i="5"/>
  <c r="AR130" i="5"/>
  <c r="AS130" i="5"/>
  <c r="BA130" i="5"/>
  <c r="BB130" i="5"/>
  <c r="BC130" i="5"/>
  <c r="BD130" i="5"/>
  <c r="BE130" i="5"/>
  <c r="BF130" i="5"/>
  <c r="BG130" i="5"/>
  <c r="C131" i="5"/>
  <c r="D131" i="5"/>
  <c r="E131" i="5"/>
  <c r="F131" i="5"/>
  <c r="G131" i="5"/>
  <c r="H131" i="5"/>
  <c r="U131" i="5"/>
  <c r="V131" i="5"/>
  <c r="W131" i="5"/>
  <c r="X131" i="5"/>
  <c r="Y131" i="5"/>
  <c r="Z131" i="5"/>
  <c r="AA131" i="5"/>
  <c r="AB131" i="5"/>
  <c r="AC131" i="5"/>
  <c r="AD131" i="5"/>
  <c r="AE131" i="5"/>
  <c r="AF131" i="5"/>
  <c r="AG131" i="5"/>
  <c r="AH131" i="5"/>
  <c r="AI131" i="5"/>
  <c r="AO131" i="5"/>
  <c r="AP131" i="5"/>
  <c r="AQ131" i="5"/>
  <c r="AR131" i="5"/>
  <c r="AS131" i="5"/>
  <c r="BA131" i="5"/>
  <c r="BB131" i="5"/>
  <c r="BC131" i="5"/>
  <c r="BD131" i="5"/>
  <c r="BE131" i="5"/>
  <c r="BF131" i="5"/>
  <c r="BG131" i="5"/>
  <c r="C132" i="5"/>
  <c r="D132" i="5"/>
  <c r="E132" i="5"/>
  <c r="F132" i="5"/>
  <c r="G132" i="5"/>
  <c r="H132" i="5"/>
  <c r="U132" i="5"/>
  <c r="V132" i="5"/>
  <c r="W132" i="5"/>
  <c r="X132" i="5"/>
  <c r="Y132" i="5"/>
  <c r="Z132" i="5"/>
  <c r="AA132" i="5"/>
  <c r="AB132" i="5"/>
  <c r="AC132" i="5"/>
  <c r="AD132" i="5"/>
  <c r="AE132" i="5"/>
  <c r="AF132" i="5"/>
  <c r="AG132" i="5"/>
  <c r="AH132" i="5"/>
  <c r="AI132" i="5"/>
  <c r="AO132" i="5"/>
  <c r="AP132" i="5"/>
  <c r="AQ132" i="5"/>
  <c r="AR132" i="5"/>
  <c r="AS132" i="5"/>
  <c r="BA132" i="5"/>
  <c r="BB132" i="5"/>
  <c r="BC132" i="5"/>
  <c r="BD132" i="5"/>
  <c r="BE132" i="5"/>
  <c r="BF132" i="5"/>
  <c r="BG132" i="5"/>
  <c r="C133" i="5"/>
  <c r="D133" i="5"/>
  <c r="E133" i="5"/>
  <c r="F133" i="5"/>
  <c r="G133" i="5"/>
  <c r="H133" i="5"/>
  <c r="U133" i="5"/>
  <c r="V133" i="5"/>
  <c r="W133" i="5"/>
  <c r="X133" i="5"/>
  <c r="Y133" i="5"/>
  <c r="Z133" i="5"/>
  <c r="AA133" i="5"/>
  <c r="AB133" i="5"/>
  <c r="AC133" i="5"/>
  <c r="AD133" i="5"/>
  <c r="AE133" i="5"/>
  <c r="AF133" i="5"/>
  <c r="AG133" i="5"/>
  <c r="AH133" i="5"/>
  <c r="AI133" i="5"/>
  <c r="AO133" i="5"/>
  <c r="AP133" i="5"/>
  <c r="AQ133" i="5"/>
  <c r="AR133" i="5"/>
  <c r="AS133" i="5"/>
  <c r="BA133" i="5"/>
  <c r="BB133" i="5"/>
  <c r="BC133" i="5"/>
  <c r="BD133" i="5"/>
  <c r="BE133" i="5"/>
  <c r="BF133" i="5"/>
  <c r="BG133" i="5"/>
  <c r="C134" i="5"/>
  <c r="D134" i="5"/>
  <c r="E134" i="5"/>
  <c r="F134" i="5"/>
  <c r="G134" i="5"/>
  <c r="H134" i="5"/>
  <c r="U134" i="5"/>
  <c r="V134" i="5"/>
  <c r="W134" i="5"/>
  <c r="X134" i="5"/>
  <c r="Y134" i="5"/>
  <c r="Z134" i="5"/>
  <c r="AA134" i="5"/>
  <c r="AB134" i="5"/>
  <c r="AC134" i="5"/>
  <c r="AD134" i="5"/>
  <c r="AE134" i="5"/>
  <c r="AF134" i="5"/>
  <c r="AG134" i="5"/>
  <c r="AH134" i="5"/>
  <c r="AI134" i="5"/>
  <c r="AO134" i="5"/>
  <c r="AP134" i="5"/>
  <c r="AQ134" i="5"/>
  <c r="AR134" i="5"/>
  <c r="AS134" i="5"/>
  <c r="BA134" i="5"/>
  <c r="BB134" i="5"/>
  <c r="BC134" i="5"/>
  <c r="BD134" i="5"/>
  <c r="BE134" i="5"/>
  <c r="BF134" i="5"/>
  <c r="BG134" i="5"/>
  <c r="C135" i="5"/>
  <c r="D135" i="5"/>
  <c r="E135" i="5"/>
  <c r="F135" i="5"/>
  <c r="G135" i="5"/>
  <c r="H135" i="5"/>
  <c r="U135" i="5"/>
  <c r="V135" i="5"/>
  <c r="W135" i="5"/>
  <c r="X135" i="5"/>
  <c r="Y135" i="5"/>
  <c r="Z135" i="5"/>
  <c r="AA135" i="5"/>
  <c r="AB135" i="5"/>
  <c r="AC135" i="5"/>
  <c r="AD135" i="5"/>
  <c r="AE135" i="5"/>
  <c r="AF135" i="5"/>
  <c r="AG135" i="5"/>
  <c r="AH135" i="5"/>
  <c r="AI135" i="5"/>
  <c r="AO135" i="5"/>
  <c r="AP135" i="5"/>
  <c r="AQ135" i="5"/>
  <c r="AR135" i="5"/>
  <c r="AS135" i="5"/>
  <c r="BA135" i="5"/>
  <c r="BB135" i="5"/>
  <c r="BC135" i="5"/>
  <c r="BD135" i="5"/>
  <c r="BE135" i="5"/>
  <c r="BF135" i="5"/>
  <c r="BG135" i="5"/>
  <c r="C136" i="5"/>
  <c r="D136" i="5"/>
  <c r="E136" i="5"/>
  <c r="F136" i="5"/>
  <c r="G136" i="5"/>
  <c r="H136" i="5"/>
  <c r="U136" i="5"/>
  <c r="V136" i="5"/>
  <c r="W136" i="5"/>
  <c r="X136" i="5"/>
  <c r="Y136" i="5"/>
  <c r="Z136" i="5"/>
  <c r="AA136" i="5"/>
  <c r="AB136" i="5"/>
  <c r="AC136" i="5"/>
  <c r="AD136" i="5"/>
  <c r="AE136" i="5"/>
  <c r="AF136" i="5"/>
  <c r="AG136" i="5"/>
  <c r="AH136" i="5"/>
  <c r="AI136" i="5"/>
  <c r="AO136" i="5"/>
  <c r="AP136" i="5"/>
  <c r="AQ136" i="5"/>
  <c r="AR136" i="5"/>
  <c r="AS136" i="5"/>
  <c r="BA136" i="5"/>
  <c r="BB136" i="5"/>
  <c r="BC136" i="5"/>
  <c r="BD136" i="5"/>
  <c r="BE136" i="5"/>
  <c r="BF136" i="5"/>
  <c r="BG136" i="5"/>
  <c r="C137" i="5"/>
  <c r="D137" i="5"/>
  <c r="E137" i="5"/>
  <c r="F137" i="5"/>
  <c r="G137" i="5"/>
  <c r="H137" i="5"/>
  <c r="U137" i="5"/>
  <c r="V137" i="5"/>
  <c r="W137" i="5"/>
  <c r="X137" i="5"/>
  <c r="Y137" i="5"/>
  <c r="Z137" i="5"/>
  <c r="AA137" i="5"/>
  <c r="AB137" i="5"/>
  <c r="AC137" i="5"/>
  <c r="AD137" i="5"/>
  <c r="AE137" i="5"/>
  <c r="AF137" i="5"/>
  <c r="AG137" i="5"/>
  <c r="AH137" i="5"/>
  <c r="AI137" i="5"/>
  <c r="AO137" i="5"/>
  <c r="AP137" i="5"/>
  <c r="AQ137" i="5"/>
  <c r="AR137" i="5"/>
  <c r="AS137" i="5"/>
  <c r="BA137" i="5"/>
  <c r="BB137" i="5"/>
  <c r="BC137" i="5"/>
  <c r="BD137" i="5"/>
  <c r="BE137" i="5"/>
  <c r="BF137" i="5"/>
  <c r="BG137" i="5"/>
  <c r="C138" i="5"/>
  <c r="D138" i="5"/>
  <c r="E138" i="5"/>
  <c r="F138" i="5"/>
  <c r="G138" i="5"/>
  <c r="H138" i="5"/>
  <c r="U138" i="5"/>
  <c r="V138" i="5"/>
  <c r="W138" i="5"/>
  <c r="X138" i="5"/>
  <c r="Y138" i="5"/>
  <c r="Z138" i="5"/>
  <c r="AA138" i="5"/>
  <c r="AB138" i="5"/>
  <c r="AC138" i="5"/>
  <c r="AD138" i="5"/>
  <c r="AE138" i="5"/>
  <c r="AF138" i="5"/>
  <c r="AG138" i="5"/>
  <c r="AH138" i="5"/>
  <c r="AI138" i="5"/>
  <c r="AO138" i="5"/>
  <c r="AP138" i="5"/>
  <c r="AQ138" i="5"/>
  <c r="AR138" i="5"/>
  <c r="AS138" i="5"/>
  <c r="BA138" i="5"/>
  <c r="BB138" i="5"/>
  <c r="BC138" i="5"/>
  <c r="BD138" i="5"/>
  <c r="BE138" i="5"/>
  <c r="BF138" i="5"/>
  <c r="BG138" i="5"/>
  <c r="C139" i="5"/>
  <c r="D139" i="5"/>
  <c r="E139" i="5"/>
  <c r="F139" i="5"/>
  <c r="G139" i="5"/>
  <c r="H139" i="5"/>
  <c r="U139" i="5"/>
  <c r="V139" i="5"/>
  <c r="W139" i="5"/>
  <c r="X139" i="5"/>
  <c r="Y139" i="5"/>
  <c r="Z139" i="5"/>
  <c r="AA139" i="5"/>
  <c r="AB139" i="5"/>
  <c r="AC139" i="5"/>
  <c r="AD139" i="5"/>
  <c r="AE139" i="5"/>
  <c r="AF139" i="5"/>
  <c r="AG139" i="5"/>
  <c r="AH139" i="5"/>
  <c r="AI139" i="5"/>
  <c r="AO139" i="5"/>
  <c r="AP139" i="5"/>
  <c r="AQ139" i="5"/>
  <c r="AR139" i="5"/>
  <c r="AS139" i="5"/>
  <c r="BA139" i="5"/>
  <c r="BB139" i="5"/>
  <c r="BC139" i="5"/>
  <c r="BD139" i="5"/>
  <c r="BE139" i="5"/>
  <c r="BF139" i="5"/>
  <c r="BG139" i="5"/>
  <c r="C140" i="5"/>
  <c r="D140" i="5"/>
  <c r="E140" i="5"/>
  <c r="F140" i="5"/>
  <c r="G140" i="5"/>
  <c r="H140" i="5"/>
  <c r="U140" i="5"/>
  <c r="V140" i="5"/>
  <c r="W140" i="5"/>
  <c r="X140" i="5"/>
  <c r="Y140" i="5"/>
  <c r="Z140" i="5"/>
  <c r="AA140" i="5"/>
  <c r="AB140" i="5"/>
  <c r="AC140" i="5"/>
  <c r="AD140" i="5"/>
  <c r="AE140" i="5"/>
  <c r="AF140" i="5"/>
  <c r="AG140" i="5"/>
  <c r="AH140" i="5"/>
  <c r="AI140" i="5"/>
  <c r="AO140" i="5"/>
  <c r="AP140" i="5"/>
  <c r="AQ140" i="5"/>
  <c r="AR140" i="5"/>
  <c r="AS140" i="5"/>
  <c r="BA140" i="5"/>
  <c r="BB140" i="5"/>
  <c r="BC140" i="5"/>
  <c r="BD140" i="5"/>
  <c r="BE140" i="5"/>
  <c r="BF140" i="5"/>
  <c r="BG140" i="5"/>
  <c r="C141" i="5"/>
  <c r="D141" i="5"/>
  <c r="E141" i="5"/>
  <c r="F141" i="5"/>
  <c r="G141" i="5"/>
  <c r="H141" i="5"/>
  <c r="U141" i="5"/>
  <c r="V141" i="5"/>
  <c r="W141" i="5"/>
  <c r="X141" i="5"/>
  <c r="Y141" i="5"/>
  <c r="Z141" i="5"/>
  <c r="AA141" i="5"/>
  <c r="AB141" i="5"/>
  <c r="AC141" i="5"/>
  <c r="AD141" i="5"/>
  <c r="AE141" i="5"/>
  <c r="AF141" i="5"/>
  <c r="AG141" i="5"/>
  <c r="AH141" i="5"/>
  <c r="AI141" i="5"/>
  <c r="AO141" i="5"/>
  <c r="AP141" i="5"/>
  <c r="AQ141" i="5"/>
  <c r="AR141" i="5"/>
  <c r="AS141" i="5"/>
  <c r="BA141" i="5"/>
  <c r="BB141" i="5"/>
  <c r="BC141" i="5"/>
  <c r="BD141" i="5"/>
  <c r="BE141" i="5"/>
  <c r="BF141" i="5"/>
  <c r="BG141" i="5"/>
  <c r="C142" i="5"/>
  <c r="D142" i="5"/>
  <c r="E142" i="5"/>
  <c r="F142" i="5"/>
  <c r="G142" i="5"/>
  <c r="H142" i="5"/>
  <c r="U142" i="5"/>
  <c r="V142" i="5"/>
  <c r="W142" i="5"/>
  <c r="X142" i="5"/>
  <c r="Y142" i="5"/>
  <c r="Z142" i="5"/>
  <c r="AA142" i="5"/>
  <c r="AB142" i="5"/>
  <c r="AC142" i="5"/>
  <c r="AD142" i="5"/>
  <c r="AE142" i="5"/>
  <c r="AF142" i="5"/>
  <c r="AG142" i="5"/>
  <c r="AH142" i="5"/>
  <c r="AI142" i="5"/>
  <c r="AO142" i="5"/>
  <c r="AP142" i="5"/>
  <c r="AQ142" i="5"/>
  <c r="AR142" i="5"/>
  <c r="AS142" i="5"/>
  <c r="BA142" i="5"/>
  <c r="BB142" i="5"/>
  <c r="BC142" i="5"/>
  <c r="BD142" i="5"/>
  <c r="BE142" i="5"/>
  <c r="BF142" i="5"/>
  <c r="BG142" i="5"/>
  <c r="C143" i="5"/>
  <c r="D143" i="5"/>
  <c r="E143" i="5"/>
  <c r="F143" i="5"/>
  <c r="G143" i="5"/>
  <c r="H143" i="5"/>
  <c r="U143" i="5"/>
  <c r="V143" i="5"/>
  <c r="W143" i="5"/>
  <c r="X143" i="5"/>
  <c r="Y143" i="5"/>
  <c r="Z143" i="5"/>
  <c r="AA143" i="5"/>
  <c r="AB143" i="5"/>
  <c r="AC143" i="5"/>
  <c r="AD143" i="5"/>
  <c r="AE143" i="5"/>
  <c r="AF143" i="5"/>
  <c r="AG143" i="5"/>
  <c r="AH143" i="5"/>
  <c r="AI143" i="5"/>
  <c r="AO143" i="5"/>
  <c r="AP143" i="5"/>
  <c r="AQ143" i="5"/>
  <c r="AR143" i="5"/>
  <c r="AS143" i="5"/>
  <c r="BA143" i="5"/>
  <c r="BB143" i="5"/>
  <c r="BC143" i="5"/>
  <c r="BD143" i="5"/>
  <c r="BE143" i="5"/>
  <c r="BF143" i="5"/>
  <c r="BG143" i="5"/>
  <c r="C144" i="5"/>
  <c r="D144" i="5"/>
  <c r="E144" i="5"/>
  <c r="F144" i="5"/>
  <c r="G144" i="5"/>
  <c r="H144" i="5"/>
  <c r="U144" i="5"/>
  <c r="V144" i="5"/>
  <c r="W144" i="5"/>
  <c r="X144" i="5"/>
  <c r="Y144" i="5"/>
  <c r="Z144" i="5"/>
  <c r="AA144" i="5"/>
  <c r="AB144" i="5"/>
  <c r="AC144" i="5"/>
  <c r="AD144" i="5"/>
  <c r="AE144" i="5"/>
  <c r="AF144" i="5"/>
  <c r="AG144" i="5"/>
  <c r="AH144" i="5"/>
  <c r="AI144" i="5"/>
  <c r="AO144" i="5"/>
  <c r="AP144" i="5"/>
  <c r="AQ144" i="5"/>
  <c r="AR144" i="5"/>
  <c r="AS144" i="5"/>
  <c r="BA144" i="5"/>
  <c r="BB144" i="5"/>
  <c r="BC144" i="5"/>
  <c r="BD144" i="5"/>
  <c r="BE144" i="5"/>
  <c r="BF144" i="5"/>
  <c r="BG144" i="5"/>
  <c r="C145" i="5"/>
  <c r="D145" i="5"/>
  <c r="E145" i="5"/>
  <c r="F145" i="5"/>
  <c r="G145" i="5"/>
  <c r="H145" i="5"/>
  <c r="U145" i="5"/>
  <c r="V145" i="5"/>
  <c r="W145" i="5"/>
  <c r="X145" i="5"/>
  <c r="Y145" i="5"/>
  <c r="Z145" i="5"/>
  <c r="AA145" i="5"/>
  <c r="AB145" i="5"/>
  <c r="AC145" i="5"/>
  <c r="AD145" i="5"/>
  <c r="AE145" i="5"/>
  <c r="AF145" i="5"/>
  <c r="AG145" i="5"/>
  <c r="AH145" i="5"/>
  <c r="AI145" i="5"/>
  <c r="AO145" i="5"/>
  <c r="AP145" i="5"/>
  <c r="AQ145" i="5"/>
  <c r="AR145" i="5"/>
  <c r="AS145" i="5"/>
  <c r="BA145" i="5"/>
  <c r="BB145" i="5"/>
  <c r="BC145" i="5"/>
  <c r="BD145" i="5"/>
  <c r="BE145" i="5"/>
  <c r="BF145" i="5"/>
  <c r="BG145" i="5"/>
  <c r="C146" i="5"/>
  <c r="D146" i="5"/>
  <c r="E146" i="5"/>
  <c r="F146" i="5"/>
  <c r="G146" i="5"/>
  <c r="H146" i="5"/>
  <c r="U146" i="5"/>
  <c r="V146" i="5"/>
  <c r="W146" i="5"/>
  <c r="X146" i="5"/>
  <c r="Y146" i="5"/>
  <c r="Z146" i="5"/>
  <c r="AA146" i="5"/>
  <c r="AB146" i="5"/>
  <c r="AC146" i="5"/>
  <c r="AD146" i="5"/>
  <c r="AE146" i="5"/>
  <c r="AF146" i="5"/>
  <c r="AG146" i="5"/>
  <c r="AH146" i="5"/>
  <c r="AI146" i="5"/>
  <c r="AO146" i="5"/>
  <c r="AP146" i="5"/>
  <c r="AQ146" i="5"/>
  <c r="AR146" i="5"/>
  <c r="AS146" i="5"/>
  <c r="BA146" i="5"/>
  <c r="BB146" i="5"/>
  <c r="BC146" i="5"/>
  <c r="BD146" i="5"/>
  <c r="BE146" i="5"/>
  <c r="BF146" i="5"/>
  <c r="BG146" i="5"/>
  <c r="C147" i="5"/>
  <c r="D147" i="5"/>
  <c r="E147" i="5"/>
  <c r="F147" i="5"/>
  <c r="G147" i="5"/>
  <c r="H147" i="5"/>
  <c r="U147" i="5"/>
  <c r="V147" i="5"/>
  <c r="W147" i="5"/>
  <c r="X147" i="5"/>
  <c r="Y147" i="5"/>
  <c r="Z147" i="5"/>
  <c r="AA147" i="5"/>
  <c r="AB147" i="5"/>
  <c r="AC147" i="5"/>
  <c r="AD147" i="5"/>
  <c r="AE147" i="5"/>
  <c r="AF147" i="5"/>
  <c r="AG147" i="5"/>
  <c r="AH147" i="5"/>
  <c r="AI147" i="5"/>
  <c r="AO147" i="5"/>
  <c r="AP147" i="5"/>
  <c r="AQ147" i="5"/>
  <c r="AR147" i="5"/>
  <c r="AS147" i="5"/>
  <c r="BA147" i="5"/>
  <c r="BB147" i="5"/>
  <c r="BC147" i="5"/>
  <c r="BD147" i="5"/>
  <c r="BE147" i="5"/>
  <c r="BF147" i="5"/>
  <c r="BG147" i="5"/>
  <c r="C148" i="5"/>
  <c r="D148" i="5"/>
  <c r="E148" i="5"/>
  <c r="F148" i="5"/>
  <c r="G148" i="5"/>
  <c r="H148" i="5"/>
  <c r="U148" i="5"/>
  <c r="V148" i="5"/>
  <c r="W148" i="5"/>
  <c r="X148" i="5"/>
  <c r="Y148" i="5"/>
  <c r="Z148" i="5"/>
  <c r="AA148" i="5"/>
  <c r="AB148" i="5"/>
  <c r="AC148" i="5"/>
  <c r="AD148" i="5"/>
  <c r="AE148" i="5"/>
  <c r="AF148" i="5"/>
  <c r="AG148" i="5"/>
  <c r="AH148" i="5"/>
  <c r="AI148" i="5"/>
  <c r="AO148" i="5"/>
  <c r="AP148" i="5"/>
  <c r="AQ148" i="5"/>
  <c r="AR148" i="5"/>
  <c r="AS148" i="5"/>
  <c r="BA148" i="5"/>
  <c r="BB148" i="5"/>
  <c r="BC148" i="5"/>
  <c r="BD148" i="5"/>
  <c r="BE148" i="5"/>
  <c r="BF148" i="5"/>
  <c r="BG148" i="5"/>
  <c r="C149" i="5"/>
  <c r="D149" i="5"/>
  <c r="E149" i="5"/>
  <c r="F149" i="5"/>
  <c r="G149" i="5"/>
  <c r="H149" i="5"/>
  <c r="U149" i="5"/>
  <c r="V149" i="5"/>
  <c r="W149" i="5"/>
  <c r="X149" i="5"/>
  <c r="Y149" i="5"/>
  <c r="Z149" i="5"/>
  <c r="AA149" i="5"/>
  <c r="AB149" i="5"/>
  <c r="AC149" i="5"/>
  <c r="AD149" i="5"/>
  <c r="AE149" i="5"/>
  <c r="AF149" i="5"/>
  <c r="AG149" i="5"/>
  <c r="AH149" i="5"/>
  <c r="AI149" i="5"/>
  <c r="AO149" i="5"/>
  <c r="AP149" i="5"/>
  <c r="AQ149" i="5"/>
  <c r="AR149" i="5"/>
  <c r="AS149" i="5"/>
  <c r="BA149" i="5"/>
  <c r="BB149" i="5"/>
  <c r="BC149" i="5"/>
  <c r="BD149" i="5"/>
  <c r="BE149" i="5"/>
  <c r="BF149" i="5"/>
  <c r="BG149" i="5"/>
  <c r="C150" i="5"/>
  <c r="D150" i="5"/>
  <c r="E150" i="5"/>
  <c r="F150" i="5"/>
  <c r="G150" i="5"/>
  <c r="H150" i="5"/>
  <c r="U150" i="5"/>
  <c r="V150" i="5"/>
  <c r="W150" i="5"/>
  <c r="X150" i="5"/>
  <c r="Y150" i="5"/>
  <c r="Z150" i="5"/>
  <c r="AA150" i="5"/>
  <c r="AB150" i="5"/>
  <c r="AC150" i="5"/>
  <c r="AD150" i="5"/>
  <c r="AE150" i="5"/>
  <c r="AF150" i="5"/>
  <c r="AG150" i="5"/>
  <c r="AH150" i="5"/>
  <c r="AI150" i="5"/>
  <c r="AO150" i="5"/>
  <c r="AP150" i="5"/>
  <c r="AQ150" i="5"/>
  <c r="AR150" i="5"/>
  <c r="AS150" i="5"/>
  <c r="BA150" i="5"/>
  <c r="BB150" i="5"/>
  <c r="BC150" i="5"/>
  <c r="BD150" i="5"/>
  <c r="BE150" i="5"/>
  <c r="BF150" i="5"/>
  <c r="BG150" i="5"/>
  <c r="C151" i="5"/>
  <c r="D151" i="5"/>
  <c r="E151" i="5"/>
  <c r="F151" i="5"/>
  <c r="G151" i="5"/>
  <c r="H151" i="5"/>
  <c r="U151" i="5"/>
  <c r="V151" i="5"/>
  <c r="W151" i="5"/>
  <c r="X151" i="5"/>
  <c r="Y151" i="5"/>
  <c r="Z151" i="5"/>
  <c r="AA151" i="5"/>
  <c r="AB151" i="5"/>
  <c r="AC151" i="5"/>
  <c r="AD151" i="5"/>
  <c r="AE151" i="5"/>
  <c r="AF151" i="5"/>
  <c r="AG151" i="5"/>
  <c r="AH151" i="5"/>
  <c r="AI151" i="5"/>
  <c r="AO151" i="5"/>
  <c r="AP151" i="5"/>
  <c r="AQ151" i="5"/>
  <c r="AR151" i="5"/>
  <c r="AS151" i="5"/>
  <c r="BA151" i="5"/>
  <c r="BB151" i="5"/>
  <c r="BC151" i="5"/>
  <c r="BD151" i="5"/>
  <c r="BE151" i="5"/>
  <c r="BF151" i="5"/>
  <c r="BG151" i="5"/>
  <c r="C152" i="5"/>
  <c r="D152" i="5"/>
  <c r="E152" i="5"/>
  <c r="F152" i="5"/>
  <c r="G152" i="5"/>
  <c r="H152" i="5"/>
  <c r="U152" i="5"/>
  <c r="V152" i="5"/>
  <c r="W152" i="5"/>
  <c r="X152" i="5"/>
  <c r="Y152" i="5"/>
  <c r="Z152" i="5"/>
  <c r="AA152" i="5"/>
  <c r="AB152" i="5"/>
  <c r="AC152" i="5"/>
  <c r="AD152" i="5"/>
  <c r="AE152" i="5"/>
  <c r="AF152" i="5"/>
  <c r="AG152" i="5"/>
  <c r="AH152" i="5"/>
  <c r="AI152" i="5"/>
  <c r="AO152" i="5"/>
  <c r="AP152" i="5"/>
  <c r="AQ152" i="5"/>
  <c r="AR152" i="5"/>
  <c r="AS152" i="5"/>
  <c r="BA152" i="5"/>
  <c r="BB152" i="5"/>
  <c r="BC152" i="5"/>
  <c r="BD152" i="5"/>
  <c r="BE152" i="5"/>
  <c r="BF152" i="5"/>
  <c r="BG152" i="5"/>
  <c r="C153" i="5"/>
  <c r="D153" i="5"/>
  <c r="E153" i="5"/>
  <c r="F153" i="5"/>
  <c r="G153" i="5"/>
  <c r="H153" i="5"/>
  <c r="U153" i="5"/>
  <c r="V153" i="5"/>
  <c r="W153" i="5"/>
  <c r="X153" i="5"/>
  <c r="Y153" i="5"/>
  <c r="Z153" i="5"/>
  <c r="AA153" i="5"/>
  <c r="AB153" i="5"/>
  <c r="AC153" i="5"/>
  <c r="AD153" i="5"/>
  <c r="AE153" i="5"/>
  <c r="AF153" i="5"/>
  <c r="AG153" i="5"/>
  <c r="AH153" i="5"/>
  <c r="AI153" i="5"/>
  <c r="AO153" i="5"/>
  <c r="AP153" i="5"/>
  <c r="AQ153" i="5"/>
  <c r="AR153" i="5"/>
  <c r="AS153" i="5"/>
  <c r="BA153" i="5"/>
  <c r="BB153" i="5"/>
  <c r="BC153" i="5"/>
  <c r="BD153" i="5"/>
  <c r="BE153" i="5"/>
  <c r="BF153" i="5"/>
  <c r="BG153" i="5"/>
  <c r="C154" i="5"/>
  <c r="D154" i="5"/>
  <c r="E154" i="5"/>
  <c r="F154" i="5"/>
  <c r="G154" i="5"/>
  <c r="H154" i="5"/>
  <c r="U154" i="5"/>
  <c r="V154" i="5"/>
  <c r="W154" i="5"/>
  <c r="X154" i="5"/>
  <c r="Y154" i="5"/>
  <c r="Z154" i="5"/>
  <c r="AA154" i="5"/>
  <c r="AB154" i="5"/>
  <c r="AC154" i="5"/>
  <c r="AD154" i="5"/>
  <c r="AE154" i="5"/>
  <c r="AF154" i="5"/>
  <c r="AG154" i="5"/>
  <c r="AH154" i="5"/>
  <c r="AI154" i="5"/>
  <c r="AO154" i="5"/>
  <c r="AP154" i="5"/>
  <c r="AQ154" i="5"/>
  <c r="AR154" i="5"/>
  <c r="AS154" i="5"/>
  <c r="BA154" i="5"/>
  <c r="BB154" i="5"/>
  <c r="BC154" i="5"/>
  <c r="BD154" i="5"/>
  <c r="BE154" i="5"/>
  <c r="BF154" i="5"/>
  <c r="BG154" i="5"/>
  <c r="C155" i="5"/>
  <c r="D155" i="5"/>
  <c r="E155" i="5"/>
  <c r="F155" i="5"/>
  <c r="G155" i="5"/>
  <c r="H155" i="5"/>
  <c r="U155" i="5"/>
  <c r="V155" i="5"/>
  <c r="W155" i="5"/>
  <c r="X155" i="5"/>
  <c r="Y155" i="5"/>
  <c r="Z155" i="5"/>
  <c r="AA155" i="5"/>
  <c r="AB155" i="5"/>
  <c r="AC155" i="5"/>
  <c r="AD155" i="5"/>
  <c r="AE155" i="5"/>
  <c r="AF155" i="5"/>
  <c r="AG155" i="5"/>
  <c r="AH155" i="5"/>
  <c r="AI155" i="5"/>
  <c r="AO155" i="5"/>
  <c r="AP155" i="5"/>
  <c r="AQ155" i="5"/>
  <c r="AR155" i="5"/>
  <c r="AS155" i="5"/>
  <c r="BA155" i="5"/>
  <c r="BB155" i="5"/>
  <c r="BC155" i="5"/>
  <c r="BD155" i="5"/>
  <c r="BE155" i="5"/>
  <c r="BF155" i="5"/>
  <c r="BG155" i="5"/>
  <c r="C156" i="5"/>
  <c r="D156" i="5"/>
  <c r="E156" i="5"/>
  <c r="F156" i="5"/>
  <c r="G156" i="5"/>
  <c r="H156" i="5"/>
  <c r="U156" i="5"/>
  <c r="V156" i="5"/>
  <c r="W156" i="5"/>
  <c r="X156" i="5"/>
  <c r="Y156" i="5"/>
  <c r="Z156" i="5"/>
  <c r="AA156" i="5"/>
  <c r="AB156" i="5"/>
  <c r="AC156" i="5"/>
  <c r="AD156" i="5"/>
  <c r="AE156" i="5"/>
  <c r="AF156" i="5"/>
  <c r="AG156" i="5"/>
  <c r="AH156" i="5"/>
  <c r="AI156" i="5"/>
  <c r="AO156" i="5"/>
  <c r="AP156" i="5"/>
  <c r="AQ156" i="5"/>
  <c r="AR156" i="5"/>
  <c r="AS156" i="5"/>
  <c r="BA156" i="5"/>
  <c r="BB156" i="5"/>
  <c r="BC156" i="5"/>
  <c r="BD156" i="5"/>
  <c r="BE156" i="5"/>
  <c r="BF156" i="5"/>
  <c r="BG156" i="5"/>
  <c r="C157" i="5"/>
  <c r="D157" i="5"/>
  <c r="E157" i="5"/>
  <c r="F157" i="5"/>
  <c r="G157" i="5"/>
  <c r="H157" i="5"/>
  <c r="U157" i="5"/>
  <c r="V157" i="5"/>
  <c r="W157" i="5"/>
  <c r="X157" i="5"/>
  <c r="Y157" i="5"/>
  <c r="Z157" i="5"/>
  <c r="AA157" i="5"/>
  <c r="AB157" i="5"/>
  <c r="AC157" i="5"/>
  <c r="AD157" i="5"/>
  <c r="AE157" i="5"/>
  <c r="AF157" i="5"/>
  <c r="AG157" i="5"/>
  <c r="AH157" i="5"/>
  <c r="AI157" i="5"/>
  <c r="AO157" i="5"/>
  <c r="AP157" i="5"/>
  <c r="AQ157" i="5"/>
  <c r="AR157" i="5"/>
  <c r="AS157" i="5"/>
  <c r="BA157" i="5"/>
  <c r="BB157" i="5"/>
  <c r="BC157" i="5"/>
  <c r="BD157" i="5"/>
  <c r="BE157" i="5"/>
  <c r="BF157" i="5"/>
  <c r="BG157" i="5"/>
  <c r="C158" i="5"/>
  <c r="D158" i="5"/>
  <c r="E158" i="5"/>
  <c r="F158" i="5"/>
  <c r="G158" i="5"/>
  <c r="H158" i="5"/>
  <c r="U158" i="5"/>
  <c r="V158" i="5"/>
  <c r="W158" i="5"/>
  <c r="X158" i="5"/>
  <c r="Y158" i="5"/>
  <c r="Z158" i="5"/>
  <c r="AA158" i="5"/>
  <c r="AB158" i="5"/>
  <c r="AC158" i="5"/>
  <c r="AD158" i="5"/>
  <c r="AE158" i="5"/>
  <c r="AF158" i="5"/>
  <c r="AG158" i="5"/>
  <c r="AH158" i="5"/>
  <c r="AI158" i="5"/>
  <c r="AO158" i="5"/>
  <c r="AP158" i="5"/>
  <c r="AQ158" i="5"/>
  <c r="AR158" i="5"/>
  <c r="AS158" i="5"/>
  <c r="BA158" i="5"/>
  <c r="BB158" i="5"/>
  <c r="BC158" i="5"/>
  <c r="BD158" i="5"/>
  <c r="BE158" i="5"/>
  <c r="BF158" i="5"/>
  <c r="BG158" i="5"/>
  <c r="C159" i="5"/>
  <c r="D159" i="5"/>
  <c r="E159" i="5"/>
  <c r="F159" i="5"/>
  <c r="G159" i="5"/>
  <c r="H159" i="5"/>
  <c r="U159" i="5"/>
  <c r="V159" i="5"/>
  <c r="W159" i="5"/>
  <c r="X159" i="5"/>
  <c r="Y159" i="5"/>
  <c r="Z159" i="5"/>
  <c r="AA159" i="5"/>
  <c r="AB159" i="5"/>
  <c r="AC159" i="5"/>
  <c r="AD159" i="5"/>
  <c r="AE159" i="5"/>
  <c r="AF159" i="5"/>
  <c r="AG159" i="5"/>
  <c r="AH159" i="5"/>
  <c r="AI159" i="5"/>
  <c r="AO159" i="5"/>
  <c r="AP159" i="5"/>
  <c r="AQ159" i="5"/>
  <c r="AR159" i="5"/>
  <c r="AS159" i="5"/>
  <c r="BA159" i="5"/>
  <c r="BB159" i="5"/>
  <c r="BC159" i="5"/>
  <c r="BD159" i="5"/>
  <c r="BE159" i="5"/>
  <c r="BF159" i="5"/>
  <c r="BG159" i="5"/>
  <c r="C160" i="5"/>
  <c r="D160" i="5"/>
  <c r="E160" i="5"/>
  <c r="F160" i="5"/>
  <c r="G160" i="5"/>
  <c r="H160" i="5"/>
  <c r="U160" i="5"/>
  <c r="V160" i="5"/>
  <c r="W160" i="5"/>
  <c r="X160" i="5"/>
  <c r="Y160" i="5"/>
  <c r="Z160" i="5"/>
  <c r="AA160" i="5"/>
  <c r="AB160" i="5"/>
  <c r="AC160" i="5"/>
  <c r="AD160" i="5"/>
  <c r="AE160" i="5"/>
  <c r="AF160" i="5"/>
  <c r="AG160" i="5"/>
  <c r="AH160" i="5"/>
  <c r="AI160" i="5"/>
  <c r="AO160" i="5"/>
  <c r="AP160" i="5"/>
  <c r="AQ160" i="5"/>
  <c r="AR160" i="5"/>
  <c r="AS160" i="5"/>
  <c r="BA160" i="5"/>
  <c r="BB160" i="5"/>
  <c r="BC160" i="5"/>
  <c r="BD160" i="5"/>
  <c r="BE160" i="5"/>
  <c r="BF160" i="5"/>
  <c r="BG160" i="5"/>
  <c r="C161" i="5"/>
  <c r="D161" i="5"/>
  <c r="E161" i="5"/>
  <c r="F161" i="5"/>
  <c r="G161" i="5"/>
  <c r="H161" i="5"/>
  <c r="U161" i="5"/>
  <c r="V161" i="5"/>
  <c r="W161" i="5"/>
  <c r="X161" i="5"/>
  <c r="Y161" i="5"/>
  <c r="Z161" i="5"/>
  <c r="AA161" i="5"/>
  <c r="AB161" i="5"/>
  <c r="AC161" i="5"/>
  <c r="AD161" i="5"/>
  <c r="AE161" i="5"/>
  <c r="AF161" i="5"/>
  <c r="AG161" i="5"/>
  <c r="AH161" i="5"/>
  <c r="AI161" i="5"/>
  <c r="AO161" i="5"/>
  <c r="AP161" i="5"/>
  <c r="AQ161" i="5"/>
  <c r="AR161" i="5"/>
  <c r="AS161" i="5"/>
  <c r="BA161" i="5"/>
  <c r="BB161" i="5"/>
  <c r="BC161" i="5"/>
  <c r="BD161" i="5"/>
  <c r="BE161" i="5"/>
  <c r="BF161" i="5"/>
  <c r="BG161" i="5"/>
  <c r="C162" i="5"/>
  <c r="D162" i="5"/>
  <c r="E162" i="5"/>
  <c r="F162" i="5"/>
  <c r="G162" i="5"/>
  <c r="H162" i="5"/>
  <c r="U162" i="5"/>
  <c r="V162" i="5"/>
  <c r="W162" i="5"/>
  <c r="X162" i="5"/>
  <c r="Y162" i="5"/>
  <c r="Z162" i="5"/>
  <c r="AA162" i="5"/>
  <c r="AB162" i="5"/>
  <c r="AC162" i="5"/>
  <c r="AD162" i="5"/>
  <c r="AE162" i="5"/>
  <c r="AF162" i="5"/>
  <c r="AG162" i="5"/>
  <c r="AH162" i="5"/>
  <c r="AI162" i="5"/>
  <c r="AO162" i="5"/>
  <c r="AP162" i="5"/>
  <c r="AQ162" i="5"/>
  <c r="AR162" i="5"/>
  <c r="AS162" i="5"/>
  <c r="BA162" i="5"/>
  <c r="BB162" i="5"/>
  <c r="BC162" i="5"/>
  <c r="BD162" i="5"/>
  <c r="BE162" i="5"/>
  <c r="BF162" i="5"/>
  <c r="BG162" i="5"/>
  <c r="C163" i="5"/>
  <c r="D163" i="5"/>
  <c r="E163" i="5"/>
  <c r="F163" i="5"/>
  <c r="G163" i="5"/>
  <c r="H163" i="5"/>
  <c r="U163" i="5"/>
  <c r="V163" i="5"/>
  <c r="W163" i="5"/>
  <c r="X163" i="5"/>
  <c r="Y163" i="5"/>
  <c r="Z163" i="5"/>
  <c r="AA163" i="5"/>
  <c r="AB163" i="5"/>
  <c r="AC163" i="5"/>
  <c r="AD163" i="5"/>
  <c r="AE163" i="5"/>
  <c r="AF163" i="5"/>
  <c r="AG163" i="5"/>
  <c r="AH163" i="5"/>
  <c r="AI163" i="5"/>
  <c r="AO163" i="5"/>
  <c r="AP163" i="5"/>
  <c r="AQ163" i="5"/>
  <c r="AR163" i="5"/>
  <c r="AS163" i="5"/>
  <c r="BA163" i="5"/>
  <c r="BB163" i="5"/>
  <c r="BC163" i="5"/>
  <c r="BD163" i="5"/>
  <c r="BE163" i="5"/>
  <c r="BF163" i="5"/>
  <c r="BG163" i="5"/>
  <c r="C164" i="5"/>
  <c r="D164" i="5"/>
  <c r="E164" i="5"/>
  <c r="F164" i="5"/>
  <c r="G164" i="5"/>
  <c r="H164" i="5"/>
  <c r="U164" i="5"/>
  <c r="V164" i="5"/>
  <c r="W164" i="5"/>
  <c r="X164" i="5"/>
  <c r="Y164" i="5"/>
  <c r="Z164" i="5"/>
  <c r="AA164" i="5"/>
  <c r="AB164" i="5"/>
  <c r="AC164" i="5"/>
  <c r="AD164" i="5"/>
  <c r="AE164" i="5"/>
  <c r="AF164" i="5"/>
  <c r="AG164" i="5"/>
  <c r="AH164" i="5"/>
  <c r="AI164" i="5"/>
  <c r="AO164" i="5"/>
  <c r="AP164" i="5"/>
  <c r="AQ164" i="5"/>
  <c r="AR164" i="5"/>
  <c r="AS164" i="5"/>
  <c r="BA164" i="5"/>
  <c r="BB164" i="5"/>
  <c r="BC164" i="5"/>
  <c r="BD164" i="5"/>
  <c r="BE164" i="5"/>
  <c r="BF164" i="5"/>
  <c r="BG164" i="5"/>
  <c r="C165" i="5"/>
  <c r="D165" i="5"/>
  <c r="E165" i="5"/>
  <c r="F165" i="5"/>
  <c r="G165" i="5"/>
  <c r="H165" i="5"/>
  <c r="U165" i="5"/>
  <c r="V165" i="5"/>
  <c r="W165" i="5"/>
  <c r="X165" i="5"/>
  <c r="Y165" i="5"/>
  <c r="Z165" i="5"/>
  <c r="AA165" i="5"/>
  <c r="AB165" i="5"/>
  <c r="AC165" i="5"/>
  <c r="AD165" i="5"/>
  <c r="AE165" i="5"/>
  <c r="AF165" i="5"/>
  <c r="AG165" i="5"/>
  <c r="AH165" i="5"/>
  <c r="AI165" i="5"/>
  <c r="AO165" i="5"/>
  <c r="AP165" i="5"/>
  <c r="AQ165" i="5"/>
  <c r="AR165" i="5"/>
  <c r="AS165" i="5"/>
  <c r="BA165" i="5"/>
  <c r="BB165" i="5"/>
  <c r="BC165" i="5"/>
  <c r="BD165" i="5"/>
  <c r="BE165" i="5"/>
  <c r="BF165" i="5"/>
  <c r="BG165" i="5"/>
  <c r="C166" i="5"/>
  <c r="D166" i="5"/>
  <c r="E166" i="5"/>
  <c r="F166" i="5"/>
  <c r="G166" i="5"/>
  <c r="H166" i="5"/>
  <c r="U166" i="5"/>
  <c r="V166" i="5"/>
  <c r="W166" i="5"/>
  <c r="X166" i="5"/>
  <c r="Y166" i="5"/>
  <c r="Z166" i="5"/>
  <c r="AA166" i="5"/>
  <c r="AB166" i="5"/>
  <c r="AC166" i="5"/>
  <c r="AD166" i="5"/>
  <c r="AE166" i="5"/>
  <c r="AF166" i="5"/>
  <c r="AG166" i="5"/>
  <c r="AH166" i="5"/>
  <c r="AI166" i="5"/>
  <c r="AO166" i="5"/>
  <c r="AP166" i="5"/>
  <c r="AQ166" i="5"/>
  <c r="AR166" i="5"/>
  <c r="AS166" i="5"/>
  <c r="BA166" i="5"/>
  <c r="BB166" i="5"/>
  <c r="BC166" i="5"/>
  <c r="BD166" i="5"/>
  <c r="BE166" i="5"/>
  <c r="BF166" i="5"/>
  <c r="BG166" i="5"/>
  <c r="C167" i="5"/>
  <c r="D167" i="5"/>
  <c r="E167" i="5"/>
  <c r="F167" i="5"/>
  <c r="G167" i="5"/>
  <c r="H167" i="5"/>
  <c r="U167" i="5"/>
  <c r="V167" i="5"/>
  <c r="W167" i="5"/>
  <c r="X167" i="5"/>
  <c r="Y167" i="5"/>
  <c r="Z167" i="5"/>
  <c r="AA167" i="5"/>
  <c r="AB167" i="5"/>
  <c r="AC167" i="5"/>
  <c r="AD167" i="5"/>
  <c r="AE167" i="5"/>
  <c r="AF167" i="5"/>
  <c r="AG167" i="5"/>
  <c r="AH167" i="5"/>
  <c r="AI167" i="5"/>
  <c r="AO167" i="5"/>
  <c r="AP167" i="5"/>
  <c r="AQ167" i="5"/>
  <c r="AR167" i="5"/>
  <c r="AS167" i="5"/>
  <c r="BA167" i="5"/>
  <c r="BB167" i="5"/>
  <c r="BC167" i="5"/>
  <c r="BD167" i="5"/>
  <c r="BE167" i="5"/>
  <c r="BF167" i="5"/>
  <c r="BG167" i="5"/>
  <c r="C168" i="5"/>
  <c r="D168" i="5"/>
  <c r="E168" i="5"/>
  <c r="F168" i="5"/>
  <c r="G168" i="5"/>
  <c r="H168" i="5"/>
  <c r="U168" i="5"/>
  <c r="V168" i="5"/>
  <c r="W168" i="5"/>
  <c r="X168" i="5"/>
  <c r="Y168" i="5"/>
  <c r="Z168" i="5"/>
  <c r="AA168" i="5"/>
  <c r="AB168" i="5"/>
  <c r="AC168" i="5"/>
  <c r="AD168" i="5"/>
  <c r="AE168" i="5"/>
  <c r="AF168" i="5"/>
  <c r="AG168" i="5"/>
  <c r="AH168" i="5"/>
  <c r="AI168" i="5"/>
  <c r="AO168" i="5"/>
  <c r="AP168" i="5"/>
  <c r="AQ168" i="5"/>
  <c r="AR168" i="5"/>
  <c r="AS168" i="5"/>
  <c r="BA168" i="5"/>
  <c r="BB168" i="5"/>
  <c r="BC168" i="5"/>
  <c r="BD168" i="5"/>
  <c r="BE168" i="5"/>
  <c r="BF168" i="5"/>
  <c r="BG168" i="5"/>
  <c r="C169" i="5"/>
  <c r="D169" i="5"/>
  <c r="E169" i="5"/>
  <c r="F169" i="5"/>
  <c r="G169" i="5"/>
  <c r="H169" i="5"/>
  <c r="U169" i="5"/>
  <c r="V169" i="5"/>
  <c r="W169" i="5"/>
  <c r="X169" i="5"/>
  <c r="Y169" i="5"/>
  <c r="Z169" i="5"/>
  <c r="AA169" i="5"/>
  <c r="AB169" i="5"/>
  <c r="AC169" i="5"/>
  <c r="AD169" i="5"/>
  <c r="AE169" i="5"/>
  <c r="AF169" i="5"/>
  <c r="AG169" i="5"/>
  <c r="AH169" i="5"/>
  <c r="AI169" i="5"/>
  <c r="AO169" i="5"/>
  <c r="AP169" i="5"/>
  <c r="AQ169" i="5"/>
  <c r="AR169" i="5"/>
  <c r="AS169" i="5"/>
  <c r="BA169" i="5"/>
  <c r="BB169" i="5"/>
  <c r="BC169" i="5"/>
  <c r="BD169" i="5"/>
  <c r="BE169" i="5"/>
  <c r="BF169" i="5"/>
  <c r="BG169" i="5"/>
  <c r="C170" i="5"/>
  <c r="D170" i="5"/>
  <c r="E170" i="5"/>
  <c r="F170" i="5"/>
  <c r="G170" i="5"/>
  <c r="H170" i="5"/>
  <c r="U170" i="5"/>
  <c r="V170" i="5"/>
  <c r="W170" i="5"/>
  <c r="X170" i="5"/>
  <c r="Y170" i="5"/>
  <c r="Z170" i="5"/>
  <c r="AA170" i="5"/>
  <c r="AB170" i="5"/>
  <c r="AC170" i="5"/>
  <c r="AD170" i="5"/>
  <c r="AE170" i="5"/>
  <c r="AF170" i="5"/>
  <c r="AG170" i="5"/>
  <c r="AH170" i="5"/>
  <c r="AI170" i="5"/>
  <c r="AO170" i="5"/>
  <c r="AP170" i="5"/>
  <c r="AQ170" i="5"/>
  <c r="AR170" i="5"/>
  <c r="AS170" i="5"/>
  <c r="BA170" i="5"/>
  <c r="BB170" i="5"/>
  <c r="BC170" i="5"/>
  <c r="BD170" i="5"/>
  <c r="BE170" i="5"/>
  <c r="BF170" i="5"/>
  <c r="BG170" i="5"/>
  <c r="C171" i="5"/>
  <c r="D171" i="5"/>
  <c r="E171" i="5"/>
  <c r="F171" i="5"/>
  <c r="G171" i="5"/>
  <c r="H171" i="5"/>
  <c r="U171" i="5"/>
  <c r="V171" i="5"/>
  <c r="W171" i="5"/>
  <c r="X171" i="5"/>
  <c r="Y171" i="5"/>
  <c r="Z171" i="5"/>
  <c r="AA171" i="5"/>
  <c r="AB171" i="5"/>
  <c r="AC171" i="5"/>
  <c r="AD171" i="5"/>
  <c r="AE171" i="5"/>
  <c r="AF171" i="5"/>
  <c r="AG171" i="5"/>
  <c r="AH171" i="5"/>
  <c r="AI171" i="5"/>
  <c r="AO171" i="5"/>
  <c r="AP171" i="5"/>
  <c r="AQ171" i="5"/>
  <c r="AR171" i="5"/>
  <c r="AS171" i="5"/>
  <c r="BA171" i="5"/>
  <c r="BB171" i="5"/>
  <c r="BC171" i="5"/>
  <c r="BD171" i="5"/>
  <c r="BE171" i="5"/>
  <c r="BF171" i="5"/>
  <c r="BG171" i="5"/>
  <c r="C172" i="5"/>
  <c r="D172" i="5"/>
  <c r="E172" i="5"/>
  <c r="F172" i="5"/>
  <c r="G172" i="5"/>
  <c r="H172" i="5"/>
  <c r="U172" i="5"/>
  <c r="V172" i="5"/>
  <c r="W172" i="5"/>
  <c r="X172" i="5"/>
  <c r="Y172" i="5"/>
  <c r="Z172" i="5"/>
  <c r="AA172" i="5"/>
  <c r="AB172" i="5"/>
  <c r="AC172" i="5"/>
  <c r="AD172" i="5"/>
  <c r="AE172" i="5"/>
  <c r="AF172" i="5"/>
  <c r="AG172" i="5"/>
  <c r="AH172" i="5"/>
  <c r="AI172" i="5"/>
  <c r="AO172" i="5"/>
  <c r="AP172" i="5"/>
  <c r="AQ172" i="5"/>
  <c r="AR172" i="5"/>
  <c r="AS172" i="5"/>
  <c r="BA172" i="5"/>
  <c r="BB172" i="5"/>
  <c r="BC172" i="5"/>
  <c r="BD172" i="5"/>
  <c r="BE172" i="5"/>
  <c r="BF172" i="5"/>
  <c r="BG172" i="5"/>
  <c r="C173" i="5"/>
  <c r="D173" i="5"/>
  <c r="E173" i="5"/>
  <c r="F173" i="5"/>
  <c r="G173" i="5"/>
  <c r="H173" i="5"/>
  <c r="U173" i="5"/>
  <c r="V173" i="5"/>
  <c r="W173" i="5"/>
  <c r="X173" i="5"/>
  <c r="Y173" i="5"/>
  <c r="Z173" i="5"/>
  <c r="AA173" i="5"/>
  <c r="AB173" i="5"/>
  <c r="AC173" i="5"/>
  <c r="AD173" i="5"/>
  <c r="AE173" i="5"/>
  <c r="AF173" i="5"/>
  <c r="AG173" i="5"/>
  <c r="AH173" i="5"/>
  <c r="AI173" i="5"/>
  <c r="AO173" i="5"/>
  <c r="AP173" i="5"/>
  <c r="AQ173" i="5"/>
  <c r="AR173" i="5"/>
  <c r="AS173" i="5"/>
  <c r="BA173" i="5"/>
  <c r="BB173" i="5"/>
  <c r="BC173" i="5"/>
  <c r="BD173" i="5"/>
  <c r="BE173" i="5"/>
  <c r="BF173" i="5"/>
  <c r="BG173" i="5"/>
  <c r="C174" i="5"/>
  <c r="D174" i="5"/>
  <c r="E174" i="5"/>
  <c r="F174" i="5"/>
  <c r="G174" i="5"/>
  <c r="H174" i="5"/>
  <c r="U174" i="5"/>
  <c r="V174" i="5"/>
  <c r="W174" i="5"/>
  <c r="X174" i="5"/>
  <c r="Y174" i="5"/>
  <c r="Z174" i="5"/>
  <c r="AA174" i="5"/>
  <c r="AB174" i="5"/>
  <c r="AC174" i="5"/>
  <c r="AD174" i="5"/>
  <c r="AE174" i="5"/>
  <c r="AF174" i="5"/>
  <c r="AG174" i="5"/>
  <c r="AH174" i="5"/>
  <c r="AI174" i="5"/>
  <c r="AO174" i="5"/>
  <c r="AP174" i="5"/>
  <c r="AQ174" i="5"/>
  <c r="AR174" i="5"/>
  <c r="AS174" i="5"/>
  <c r="BA174" i="5"/>
  <c r="BB174" i="5"/>
  <c r="BC174" i="5"/>
  <c r="BD174" i="5"/>
  <c r="BE174" i="5"/>
  <c r="BF174" i="5"/>
  <c r="BG174" i="5"/>
  <c r="C175" i="5"/>
  <c r="D175" i="5"/>
  <c r="E175" i="5"/>
  <c r="F175" i="5"/>
  <c r="G175" i="5"/>
  <c r="H175" i="5"/>
  <c r="U175" i="5"/>
  <c r="V175" i="5"/>
  <c r="W175" i="5"/>
  <c r="X175" i="5"/>
  <c r="Y175" i="5"/>
  <c r="Z175" i="5"/>
  <c r="AA175" i="5"/>
  <c r="AB175" i="5"/>
  <c r="AC175" i="5"/>
  <c r="AD175" i="5"/>
  <c r="AE175" i="5"/>
  <c r="AF175" i="5"/>
  <c r="AG175" i="5"/>
  <c r="AH175" i="5"/>
  <c r="AI175" i="5"/>
  <c r="AO175" i="5"/>
  <c r="AP175" i="5"/>
  <c r="AQ175" i="5"/>
  <c r="AR175" i="5"/>
  <c r="AS175" i="5"/>
  <c r="BA175" i="5"/>
  <c r="BB175" i="5"/>
  <c r="BC175" i="5"/>
  <c r="BD175" i="5"/>
  <c r="BE175" i="5"/>
  <c r="BF175" i="5"/>
  <c r="BG175" i="5"/>
  <c r="C176" i="5"/>
  <c r="D176" i="5"/>
  <c r="E176" i="5"/>
  <c r="F176" i="5"/>
  <c r="G176" i="5"/>
  <c r="H176" i="5"/>
  <c r="U176" i="5"/>
  <c r="V176" i="5"/>
  <c r="W176" i="5"/>
  <c r="X176" i="5"/>
  <c r="Y176" i="5"/>
  <c r="Z176" i="5"/>
  <c r="AA176" i="5"/>
  <c r="AB176" i="5"/>
  <c r="AC176" i="5"/>
  <c r="AD176" i="5"/>
  <c r="AE176" i="5"/>
  <c r="AF176" i="5"/>
  <c r="AG176" i="5"/>
  <c r="AH176" i="5"/>
  <c r="AI176" i="5"/>
  <c r="AO176" i="5"/>
  <c r="AP176" i="5"/>
  <c r="AQ176" i="5"/>
  <c r="AR176" i="5"/>
  <c r="AS176" i="5"/>
  <c r="BA176" i="5"/>
  <c r="BB176" i="5"/>
  <c r="BC176" i="5"/>
  <c r="BD176" i="5"/>
  <c r="BE176" i="5"/>
  <c r="BF176" i="5"/>
  <c r="BG176" i="5"/>
  <c r="C177" i="5"/>
  <c r="D177" i="5"/>
  <c r="E177" i="5"/>
  <c r="F177" i="5"/>
  <c r="G177" i="5"/>
  <c r="H177" i="5"/>
  <c r="U177" i="5"/>
  <c r="V177" i="5"/>
  <c r="W177" i="5"/>
  <c r="X177" i="5"/>
  <c r="Y177" i="5"/>
  <c r="Z177" i="5"/>
  <c r="AA177" i="5"/>
  <c r="AB177" i="5"/>
  <c r="AC177" i="5"/>
  <c r="AD177" i="5"/>
  <c r="AE177" i="5"/>
  <c r="AF177" i="5"/>
  <c r="AG177" i="5"/>
  <c r="AH177" i="5"/>
  <c r="AI177" i="5"/>
  <c r="AO177" i="5"/>
  <c r="AP177" i="5"/>
  <c r="AQ177" i="5"/>
  <c r="AR177" i="5"/>
  <c r="AS177" i="5"/>
  <c r="BA177" i="5"/>
  <c r="BB177" i="5"/>
  <c r="BC177" i="5"/>
  <c r="BD177" i="5"/>
  <c r="BE177" i="5"/>
  <c r="BF177" i="5"/>
  <c r="BG177" i="5"/>
  <c r="C178" i="5"/>
  <c r="D178" i="5"/>
  <c r="E178" i="5"/>
  <c r="F178" i="5"/>
  <c r="G178" i="5"/>
  <c r="H178" i="5"/>
  <c r="U178" i="5"/>
  <c r="V178" i="5"/>
  <c r="W178" i="5"/>
  <c r="X178" i="5"/>
  <c r="Y178" i="5"/>
  <c r="Z178" i="5"/>
  <c r="AA178" i="5"/>
  <c r="AB178" i="5"/>
  <c r="AC178" i="5"/>
  <c r="AD178" i="5"/>
  <c r="AE178" i="5"/>
  <c r="AF178" i="5"/>
  <c r="AG178" i="5"/>
  <c r="AH178" i="5"/>
  <c r="AI178" i="5"/>
  <c r="AO178" i="5"/>
  <c r="AP178" i="5"/>
  <c r="AQ178" i="5"/>
  <c r="AR178" i="5"/>
  <c r="AS178" i="5"/>
  <c r="BA178" i="5"/>
  <c r="BB178" i="5"/>
  <c r="BC178" i="5"/>
  <c r="BD178" i="5"/>
  <c r="BE178" i="5"/>
  <c r="BF178" i="5"/>
  <c r="BG178" i="5"/>
  <c r="C179" i="5"/>
  <c r="D179" i="5"/>
  <c r="E179" i="5"/>
  <c r="F179" i="5"/>
  <c r="G179" i="5"/>
  <c r="H179" i="5"/>
  <c r="U179" i="5"/>
  <c r="V179" i="5"/>
  <c r="W179" i="5"/>
  <c r="X179" i="5"/>
  <c r="Y179" i="5"/>
  <c r="Z179" i="5"/>
  <c r="AA179" i="5"/>
  <c r="AB179" i="5"/>
  <c r="AC179" i="5"/>
  <c r="AD179" i="5"/>
  <c r="AE179" i="5"/>
  <c r="AF179" i="5"/>
  <c r="AG179" i="5"/>
  <c r="AH179" i="5"/>
  <c r="AI179" i="5"/>
  <c r="AO179" i="5"/>
  <c r="AP179" i="5"/>
  <c r="AQ179" i="5"/>
  <c r="AR179" i="5"/>
  <c r="AS179" i="5"/>
  <c r="BA179" i="5"/>
  <c r="BB179" i="5"/>
  <c r="BC179" i="5"/>
  <c r="BD179" i="5"/>
  <c r="BE179" i="5"/>
  <c r="BF179" i="5"/>
  <c r="BG179" i="5"/>
  <c r="C180" i="5"/>
  <c r="D180" i="5"/>
  <c r="E180" i="5"/>
  <c r="F180" i="5"/>
  <c r="G180" i="5"/>
  <c r="H180" i="5"/>
  <c r="U180" i="5"/>
  <c r="V180" i="5"/>
  <c r="W180" i="5"/>
  <c r="X180" i="5"/>
  <c r="Y180" i="5"/>
  <c r="Z180" i="5"/>
  <c r="AA180" i="5"/>
  <c r="AB180" i="5"/>
  <c r="AC180" i="5"/>
  <c r="AD180" i="5"/>
  <c r="AE180" i="5"/>
  <c r="AF180" i="5"/>
  <c r="AG180" i="5"/>
  <c r="AH180" i="5"/>
  <c r="AI180" i="5"/>
  <c r="AO180" i="5"/>
  <c r="AP180" i="5"/>
  <c r="AQ180" i="5"/>
  <c r="AR180" i="5"/>
  <c r="AS180" i="5"/>
  <c r="BA180" i="5"/>
  <c r="BB180" i="5"/>
  <c r="BC180" i="5"/>
  <c r="BD180" i="5"/>
  <c r="BE180" i="5"/>
  <c r="BF180" i="5"/>
  <c r="BG180" i="5"/>
  <c r="C181" i="5"/>
  <c r="D181" i="5"/>
  <c r="E181" i="5"/>
  <c r="F181" i="5"/>
  <c r="G181" i="5"/>
  <c r="H181" i="5"/>
  <c r="U181" i="5"/>
  <c r="V181" i="5"/>
  <c r="W181" i="5"/>
  <c r="X181" i="5"/>
  <c r="Y181" i="5"/>
  <c r="Z181" i="5"/>
  <c r="AA181" i="5"/>
  <c r="AB181" i="5"/>
  <c r="AC181" i="5"/>
  <c r="AD181" i="5"/>
  <c r="AE181" i="5"/>
  <c r="AF181" i="5"/>
  <c r="AG181" i="5"/>
  <c r="AH181" i="5"/>
  <c r="AI181" i="5"/>
  <c r="AO181" i="5"/>
  <c r="AP181" i="5"/>
  <c r="AQ181" i="5"/>
  <c r="AR181" i="5"/>
  <c r="AS181" i="5"/>
  <c r="BA181" i="5"/>
  <c r="BB181" i="5"/>
  <c r="BC181" i="5"/>
  <c r="BD181" i="5"/>
  <c r="BE181" i="5"/>
  <c r="BF181" i="5"/>
  <c r="BG181" i="5"/>
  <c r="C182" i="5"/>
  <c r="D182" i="5"/>
  <c r="E182" i="5"/>
  <c r="F182" i="5"/>
  <c r="G182" i="5"/>
  <c r="H182" i="5"/>
  <c r="U182" i="5"/>
  <c r="V182" i="5"/>
  <c r="W182" i="5"/>
  <c r="X182" i="5"/>
  <c r="Y182" i="5"/>
  <c r="Z182" i="5"/>
  <c r="AA182" i="5"/>
  <c r="AB182" i="5"/>
  <c r="AC182" i="5"/>
  <c r="AD182" i="5"/>
  <c r="AE182" i="5"/>
  <c r="AF182" i="5"/>
  <c r="AG182" i="5"/>
  <c r="AH182" i="5"/>
  <c r="AI182" i="5"/>
  <c r="AO182" i="5"/>
  <c r="AP182" i="5"/>
  <c r="AQ182" i="5"/>
  <c r="AR182" i="5"/>
  <c r="AS182" i="5"/>
  <c r="BA182" i="5"/>
  <c r="BB182" i="5"/>
  <c r="BC182" i="5"/>
  <c r="BD182" i="5"/>
  <c r="BE182" i="5"/>
  <c r="BF182" i="5"/>
  <c r="BG182" i="5"/>
  <c r="C183" i="5"/>
  <c r="D183" i="5"/>
  <c r="E183" i="5"/>
  <c r="F183" i="5"/>
  <c r="G183" i="5"/>
  <c r="H183" i="5"/>
  <c r="U183" i="5"/>
  <c r="V183" i="5"/>
  <c r="W183" i="5"/>
  <c r="X183" i="5"/>
  <c r="Y183" i="5"/>
  <c r="Z183" i="5"/>
  <c r="AA183" i="5"/>
  <c r="AB183" i="5"/>
  <c r="AC183" i="5"/>
  <c r="AD183" i="5"/>
  <c r="AE183" i="5"/>
  <c r="AF183" i="5"/>
  <c r="AG183" i="5"/>
  <c r="AH183" i="5"/>
  <c r="AI183" i="5"/>
  <c r="AO183" i="5"/>
  <c r="AP183" i="5"/>
  <c r="AQ183" i="5"/>
  <c r="AR183" i="5"/>
  <c r="AS183" i="5"/>
  <c r="BA183" i="5"/>
  <c r="BB183" i="5"/>
  <c r="BC183" i="5"/>
  <c r="BD183" i="5"/>
  <c r="BE183" i="5"/>
  <c r="BF183" i="5"/>
  <c r="BG183" i="5"/>
  <c r="C184" i="5"/>
  <c r="D184" i="5"/>
  <c r="E184" i="5"/>
  <c r="F184" i="5"/>
  <c r="G184" i="5"/>
  <c r="H184" i="5"/>
  <c r="U184" i="5"/>
  <c r="V184" i="5"/>
  <c r="W184" i="5"/>
  <c r="X184" i="5"/>
  <c r="Y184" i="5"/>
  <c r="Z184" i="5"/>
  <c r="AA184" i="5"/>
  <c r="AB184" i="5"/>
  <c r="AC184" i="5"/>
  <c r="AD184" i="5"/>
  <c r="AE184" i="5"/>
  <c r="AF184" i="5"/>
  <c r="AG184" i="5"/>
  <c r="AH184" i="5"/>
  <c r="AI184" i="5"/>
  <c r="AO184" i="5"/>
  <c r="AP184" i="5"/>
  <c r="AQ184" i="5"/>
  <c r="AR184" i="5"/>
  <c r="AS184" i="5"/>
  <c r="BA184" i="5"/>
  <c r="BB184" i="5"/>
  <c r="BC184" i="5"/>
  <c r="BD184" i="5"/>
  <c r="BE184" i="5"/>
  <c r="BF184" i="5"/>
  <c r="BG184" i="5"/>
  <c r="C185" i="5"/>
  <c r="D185" i="5"/>
  <c r="E185" i="5"/>
  <c r="F185" i="5"/>
  <c r="G185" i="5"/>
  <c r="H185" i="5"/>
  <c r="U185" i="5"/>
  <c r="V185" i="5"/>
  <c r="W185" i="5"/>
  <c r="X185" i="5"/>
  <c r="Y185" i="5"/>
  <c r="Z185" i="5"/>
  <c r="AA185" i="5"/>
  <c r="AB185" i="5"/>
  <c r="AC185" i="5"/>
  <c r="AD185" i="5"/>
  <c r="AE185" i="5"/>
  <c r="AF185" i="5"/>
  <c r="AG185" i="5"/>
  <c r="AH185" i="5"/>
  <c r="AI185" i="5"/>
  <c r="AO185" i="5"/>
  <c r="AP185" i="5"/>
  <c r="AQ185" i="5"/>
  <c r="AR185" i="5"/>
  <c r="AS185" i="5"/>
  <c r="BA185" i="5"/>
  <c r="BB185" i="5"/>
  <c r="BC185" i="5"/>
  <c r="BD185" i="5"/>
  <c r="BE185" i="5"/>
  <c r="BF185" i="5"/>
  <c r="BG185" i="5"/>
  <c r="C186" i="5"/>
  <c r="D186" i="5"/>
  <c r="E186" i="5"/>
  <c r="F186" i="5"/>
  <c r="G186" i="5"/>
  <c r="H186" i="5"/>
  <c r="U186" i="5"/>
  <c r="V186" i="5"/>
  <c r="W186" i="5"/>
  <c r="X186" i="5"/>
  <c r="Y186" i="5"/>
  <c r="Z186" i="5"/>
  <c r="AA186" i="5"/>
  <c r="AB186" i="5"/>
  <c r="AC186" i="5"/>
  <c r="AD186" i="5"/>
  <c r="AE186" i="5"/>
  <c r="AF186" i="5"/>
  <c r="AG186" i="5"/>
  <c r="AH186" i="5"/>
  <c r="AI186" i="5"/>
  <c r="AO186" i="5"/>
  <c r="AP186" i="5"/>
  <c r="AQ186" i="5"/>
  <c r="AR186" i="5"/>
  <c r="AS186" i="5"/>
  <c r="BA186" i="5"/>
  <c r="BB186" i="5"/>
  <c r="BC186" i="5"/>
  <c r="BD186" i="5"/>
  <c r="BE186" i="5"/>
  <c r="BF186" i="5"/>
  <c r="BG186" i="5"/>
  <c r="C187" i="5"/>
  <c r="D187" i="5"/>
  <c r="E187" i="5"/>
  <c r="F187" i="5"/>
  <c r="G187" i="5"/>
  <c r="H187" i="5"/>
  <c r="U187" i="5"/>
  <c r="V187" i="5"/>
  <c r="W187" i="5"/>
  <c r="X187" i="5"/>
  <c r="Y187" i="5"/>
  <c r="Z187" i="5"/>
  <c r="AA187" i="5"/>
  <c r="AB187" i="5"/>
  <c r="AC187" i="5"/>
  <c r="AD187" i="5"/>
  <c r="AE187" i="5"/>
  <c r="AF187" i="5"/>
  <c r="AG187" i="5"/>
  <c r="AH187" i="5"/>
  <c r="AI187" i="5"/>
  <c r="AO187" i="5"/>
  <c r="AP187" i="5"/>
  <c r="AQ187" i="5"/>
  <c r="AR187" i="5"/>
  <c r="AS187" i="5"/>
  <c r="BA187" i="5"/>
  <c r="BB187" i="5"/>
  <c r="BC187" i="5"/>
  <c r="BD187" i="5"/>
  <c r="BE187" i="5"/>
  <c r="BF187" i="5"/>
  <c r="BG187" i="5"/>
  <c r="C188" i="5"/>
  <c r="D188" i="5"/>
  <c r="E188" i="5"/>
  <c r="F188" i="5"/>
  <c r="G188" i="5"/>
  <c r="H188" i="5"/>
  <c r="U188" i="5"/>
  <c r="V188" i="5"/>
  <c r="W188" i="5"/>
  <c r="X188" i="5"/>
  <c r="Y188" i="5"/>
  <c r="Z188" i="5"/>
  <c r="AA188" i="5"/>
  <c r="AB188" i="5"/>
  <c r="AC188" i="5"/>
  <c r="AD188" i="5"/>
  <c r="AE188" i="5"/>
  <c r="AF188" i="5"/>
  <c r="AG188" i="5"/>
  <c r="AH188" i="5"/>
  <c r="AI188" i="5"/>
  <c r="AO188" i="5"/>
  <c r="AP188" i="5"/>
  <c r="AQ188" i="5"/>
  <c r="AR188" i="5"/>
  <c r="AS188" i="5"/>
  <c r="BA188" i="5"/>
  <c r="BB188" i="5"/>
  <c r="BC188" i="5"/>
  <c r="BD188" i="5"/>
  <c r="BE188" i="5"/>
  <c r="BF188" i="5"/>
  <c r="BG188" i="5"/>
  <c r="C189" i="5"/>
  <c r="D189" i="5"/>
  <c r="E189" i="5"/>
  <c r="F189" i="5"/>
  <c r="G189" i="5"/>
  <c r="H189" i="5"/>
  <c r="U189" i="5"/>
  <c r="V189" i="5"/>
  <c r="W189" i="5"/>
  <c r="X189" i="5"/>
  <c r="Y189" i="5"/>
  <c r="Z189" i="5"/>
  <c r="AA189" i="5"/>
  <c r="AB189" i="5"/>
  <c r="AC189" i="5"/>
  <c r="AD189" i="5"/>
  <c r="AE189" i="5"/>
  <c r="AF189" i="5"/>
  <c r="AG189" i="5"/>
  <c r="AH189" i="5"/>
  <c r="AI189" i="5"/>
  <c r="AO189" i="5"/>
  <c r="AP189" i="5"/>
  <c r="AQ189" i="5"/>
  <c r="AR189" i="5"/>
  <c r="AS189" i="5"/>
  <c r="BA189" i="5"/>
  <c r="BB189" i="5"/>
  <c r="BC189" i="5"/>
  <c r="BD189" i="5"/>
  <c r="BE189" i="5"/>
  <c r="BF189" i="5"/>
  <c r="BG189" i="5"/>
  <c r="C190" i="5"/>
  <c r="D190" i="5"/>
  <c r="E190" i="5"/>
  <c r="F190" i="5"/>
  <c r="G190" i="5"/>
  <c r="H190" i="5"/>
  <c r="U190" i="5"/>
  <c r="V190" i="5"/>
  <c r="W190" i="5"/>
  <c r="X190" i="5"/>
  <c r="Y190" i="5"/>
  <c r="Z190" i="5"/>
  <c r="AA190" i="5"/>
  <c r="AB190" i="5"/>
  <c r="AC190" i="5"/>
  <c r="AD190" i="5"/>
  <c r="AE190" i="5"/>
  <c r="AF190" i="5"/>
  <c r="AG190" i="5"/>
  <c r="AH190" i="5"/>
  <c r="AI190" i="5"/>
  <c r="AO190" i="5"/>
  <c r="AP190" i="5"/>
  <c r="AQ190" i="5"/>
  <c r="AR190" i="5"/>
  <c r="AS190" i="5"/>
  <c r="BA190" i="5"/>
  <c r="BB190" i="5"/>
  <c r="BC190" i="5"/>
  <c r="BD190" i="5"/>
  <c r="BE190" i="5"/>
  <c r="BF190" i="5"/>
  <c r="BG190" i="5"/>
  <c r="C191" i="5"/>
  <c r="D191" i="5"/>
  <c r="E191" i="5"/>
  <c r="F191" i="5"/>
  <c r="G191" i="5"/>
  <c r="H191" i="5"/>
  <c r="U191" i="5"/>
  <c r="V191" i="5"/>
  <c r="W191" i="5"/>
  <c r="X191" i="5"/>
  <c r="Y191" i="5"/>
  <c r="Z191" i="5"/>
  <c r="AA191" i="5"/>
  <c r="AB191" i="5"/>
  <c r="AC191" i="5"/>
  <c r="AD191" i="5"/>
  <c r="AE191" i="5"/>
  <c r="AF191" i="5"/>
  <c r="AG191" i="5"/>
  <c r="AH191" i="5"/>
  <c r="AI191" i="5"/>
  <c r="AO191" i="5"/>
  <c r="AP191" i="5"/>
  <c r="AQ191" i="5"/>
  <c r="AR191" i="5"/>
  <c r="AS191" i="5"/>
  <c r="BA191" i="5"/>
  <c r="BB191" i="5"/>
  <c r="BC191" i="5"/>
  <c r="BD191" i="5"/>
  <c r="BE191" i="5"/>
  <c r="BF191" i="5"/>
  <c r="BG191" i="5"/>
  <c r="C192" i="5"/>
  <c r="D192" i="5"/>
  <c r="E192" i="5"/>
  <c r="F192" i="5"/>
  <c r="G192" i="5"/>
  <c r="H192" i="5"/>
  <c r="U192" i="5"/>
  <c r="V192" i="5"/>
  <c r="W192" i="5"/>
  <c r="X192" i="5"/>
  <c r="Y192" i="5"/>
  <c r="Z192" i="5"/>
  <c r="AA192" i="5"/>
  <c r="AB192" i="5"/>
  <c r="AC192" i="5"/>
  <c r="AD192" i="5"/>
  <c r="AE192" i="5"/>
  <c r="AF192" i="5"/>
  <c r="AG192" i="5"/>
  <c r="AH192" i="5"/>
  <c r="AI192" i="5"/>
  <c r="AO192" i="5"/>
  <c r="AP192" i="5"/>
  <c r="AQ192" i="5"/>
  <c r="AR192" i="5"/>
  <c r="AS192" i="5"/>
  <c r="BA192" i="5"/>
  <c r="BB192" i="5"/>
  <c r="BC192" i="5"/>
  <c r="BD192" i="5"/>
  <c r="BE192" i="5"/>
  <c r="BF192" i="5"/>
  <c r="BG192" i="5"/>
  <c r="C193" i="5"/>
  <c r="D193" i="5"/>
  <c r="E193" i="5"/>
  <c r="F193" i="5"/>
  <c r="G193" i="5"/>
  <c r="H193" i="5"/>
  <c r="U193" i="5"/>
  <c r="V193" i="5"/>
  <c r="W193" i="5"/>
  <c r="X193" i="5"/>
  <c r="Y193" i="5"/>
  <c r="Z193" i="5"/>
  <c r="AA193" i="5"/>
  <c r="AB193" i="5"/>
  <c r="AC193" i="5"/>
  <c r="AD193" i="5"/>
  <c r="AE193" i="5"/>
  <c r="AF193" i="5"/>
  <c r="AG193" i="5"/>
  <c r="AH193" i="5"/>
  <c r="AI193" i="5"/>
  <c r="AO193" i="5"/>
  <c r="AP193" i="5"/>
  <c r="AQ193" i="5"/>
  <c r="AR193" i="5"/>
  <c r="AS193" i="5"/>
  <c r="BA193" i="5"/>
  <c r="BB193" i="5"/>
  <c r="BC193" i="5"/>
  <c r="BD193" i="5"/>
  <c r="BE193" i="5"/>
  <c r="BF193" i="5"/>
  <c r="BG193" i="5"/>
  <c r="C194" i="5"/>
  <c r="D194" i="5"/>
  <c r="E194" i="5"/>
  <c r="F194" i="5"/>
  <c r="G194" i="5"/>
  <c r="H194" i="5"/>
  <c r="U194" i="5"/>
  <c r="V194" i="5"/>
  <c r="W194" i="5"/>
  <c r="X194" i="5"/>
  <c r="Y194" i="5"/>
  <c r="Z194" i="5"/>
  <c r="AA194" i="5"/>
  <c r="AB194" i="5"/>
  <c r="AC194" i="5"/>
  <c r="AD194" i="5"/>
  <c r="AE194" i="5"/>
  <c r="AF194" i="5"/>
  <c r="AG194" i="5"/>
  <c r="AH194" i="5"/>
  <c r="AI194" i="5"/>
  <c r="AO194" i="5"/>
  <c r="AP194" i="5"/>
  <c r="AQ194" i="5"/>
  <c r="AR194" i="5"/>
  <c r="AS194" i="5"/>
  <c r="BA194" i="5"/>
  <c r="BB194" i="5"/>
  <c r="BC194" i="5"/>
  <c r="BD194" i="5"/>
  <c r="BE194" i="5"/>
  <c r="BF194" i="5"/>
  <c r="BG194" i="5"/>
  <c r="C195" i="5"/>
  <c r="D195" i="5"/>
  <c r="E195" i="5"/>
  <c r="F195" i="5"/>
  <c r="G195" i="5"/>
  <c r="H195" i="5"/>
  <c r="U195" i="5"/>
  <c r="V195" i="5"/>
  <c r="W195" i="5"/>
  <c r="X195" i="5"/>
  <c r="Y195" i="5"/>
  <c r="Z195" i="5"/>
  <c r="AA195" i="5"/>
  <c r="AB195" i="5"/>
  <c r="AC195" i="5"/>
  <c r="AD195" i="5"/>
  <c r="AE195" i="5"/>
  <c r="AF195" i="5"/>
  <c r="AG195" i="5"/>
  <c r="AH195" i="5"/>
  <c r="AI195" i="5"/>
  <c r="AO195" i="5"/>
  <c r="AP195" i="5"/>
  <c r="AQ195" i="5"/>
  <c r="AR195" i="5"/>
  <c r="AS195" i="5"/>
  <c r="BA195" i="5"/>
  <c r="BB195" i="5"/>
  <c r="BC195" i="5"/>
  <c r="BD195" i="5"/>
  <c r="BE195" i="5"/>
  <c r="BF195" i="5"/>
  <c r="BG195" i="5"/>
  <c r="C196" i="5"/>
  <c r="D196" i="5"/>
  <c r="E196" i="5"/>
  <c r="F196" i="5"/>
  <c r="G196" i="5"/>
  <c r="H196" i="5"/>
  <c r="U196" i="5"/>
  <c r="V196" i="5"/>
  <c r="W196" i="5"/>
  <c r="X196" i="5"/>
  <c r="Y196" i="5"/>
  <c r="Z196" i="5"/>
  <c r="AA196" i="5"/>
  <c r="AB196" i="5"/>
  <c r="AC196" i="5"/>
  <c r="AD196" i="5"/>
  <c r="AE196" i="5"/>
  <c r="AF196" i="5"/>
  <c r="AG196" i="5"/>
  <c r="AH196" i="5"/>
  <c r="AI196" i="5"/>
  <c r="AO196" i="5"/>
  <c r="AP196" i="5"/>
  <c r="AQ196" i="5"/>
  <c r="AR196" i="5"/>
  <c r="AS196" i="5"/>
  <c r="BA196" i="5"/>
  <c r="BB196" i="5"/>
  <c r="BC196" i="5"/>
  <c r="BD196" i="5"/>
  <c r="BE196" i="5"/>
  <c r="BF196" i="5"/>
  <c r="BG196" i="5"/>
  <c r="C197" i="5"/>
  <c r="D197" i="5"/>
  <c r="E197" i="5"/>
  <c r="F197" i="5"/>
  <c r="G197" i="5"/>
  <c r="H197" i="5"/>
  <c r="U197" i="5"/>
  <c r="V197" i="5"/>
  <c r="W197" i="5"/>
  <c r="X197" i="5"/>
  <c r="Y197" i="5"/>
  <c r="Z197" i="5"/>
  <c r="AA197" i="5"/>
  <c r="AB197" i="5"/>
  <c r="AC197" i="5"/>
  <c r="AD197" i="5"/>
  <c r="AE197" i="5"/>
  <c r="AF197" i="5"/>
  <c r="AG197" i="5"/>
  <c r="AH197" i="5"/>
  <c r="AI197" i="5"/>
  <c r="AO197" i="5"/>
  <c r="AP197" i="5"/>
  <c r="AQ197" i="5"/>
  <c r="AR197" i="5"/>
  <c r="AS197" i="5"/>
  <c r="BA197" i="5"/>
  <c r="BB197" i="5"/>
  <c r="BC197" i="5"/>
  <c r="BD197" i="5"/>
  <c r="BE197" i="5"/>
  <c r="BF197" i="5"/>
  <c r="BG197" i="5"/>
  <c r="C198" i="5"/>
  <c r="D198" i="5"/>
  <c r="E198" i="5"/>
  <c r="F198" i="5"/>
  <c r="G198" i="5"/>
  <c r="H198" i="5"/>
  <c r="U198" i="5"/>
  <c r="V198" i="5"/>
  <c r="W198" i="5"/>
  <c r="X198" i="5"/>
  <c r="Y198" i="5"/>
  <c r="Z198" i="5"/>
  <c r="AA198" i="5"/>
  <c r="AB198" i="5"/>
  <c r="AC198" i="5"/>
  <c r="AD198" i="5"/>
  <c r="AE198" i="5"/>
  <c r="AF198" i="5"/>
  <c r="AG198" i="5"/>
  <c r="AH198" i="5"/>
  <c r="AI198" i="5"/>
  <c r="AO198" i="5"/>
  <c r="AP198" i="5"/>
  <c r="AQ198" i="5"/>
  <c r="AR198" i="5"/>
  <c r="AS198" i="5"/>
  <c r="BA198" i="5"/>
  <c r="BB198" i="5"/>
  <c r="BC198" i="5"/>
  <c r="BD198" i="5"/>
  <c r="BE198" i="5"/>
  <c r="BF198" i="5"/>
  <c r="BG198" i="5"/>
  <c r="C199" i="5"/>
  <c r="D199" i="5"/>
  <c r="E199" i="5"/>
  <c r="F199" i="5"/>
  <c r="G199" i="5"/>
  <c r="H199" i="5"/>
  <c r="U199" i="5"/>
  <c r="V199" i="5"/>
  <c r="W199" i="5"/>
  <c r="X199" i="5"/>
  <c r="Y199" i="5"/>
  <c r="Z199" i="5"/>
  <c r="AA199" i="5"/>
  <c r="AB199" i="5"/>
  <c r="AC199" i="5"/>
  <c r="AD199" i="5"/>
  <c r="AE199" i="5"/>
  <c r="AF199" i="5"/>
  <c r="AG199" i="5"/>
  <c r="AH199" i="5"/>
  <c r="AI199" i="5"/>
  <c r="AO199" i="5"/>
  <c r="AP199" i="5"/>
  <c r="AQ199" i="5"/>
  <c r="AR199" i="5"/>
  <c r="AS199" i="5"/>
  <c r="BA199" i="5"/>
  <c r="BB199" i="5"/>
  <c r="BC199" i="5"/>
  <c r="BD199" i="5"/>
  <c r="BE199" i="5"/>
  <c r="BF199" i="5"/>
  <c r="BG199" i="5"/>
  <c r="C200" i="5"/>
  <c r="D200" i="5"/>
  <c r="E200" i="5"/>
  <c r="F200" i="5"/>
  <c r="G200" i="5"/>
  <c r="H200" i="5"/>
  <c r="U200" i="5"/>
  <c r="V200" i="5"/>
  <c r="W200" i="5"/>
  <c r="X200" i="5"/>
  <c r="Y200" i="5"/>
  <c r="Z200" i="5"/>
  <c r="AA200" i="5"/>
  <c r="AB200" i="5"/>
  <c r="AC200" i="5"/>
  <c r="AD200" i="5"/>
  <c r="AE200" i="5"/>
  <c r="AF200" i="5"/>
  <c r="AG200" i="5"/>
  <c r="AH200" i="5"/>
  <c r="AI200" i="5"/>
  <c r="AO200" i="5"/>
  <c r="AP200" i="5"/>
  <c r="AQ200" i="5"/>
  <c r="AR200" i="5"/>
  <c r="AS200" i="5"/>
  <c r="BA200" i="5"/>
  <c r="BB200" i="5"/>
  <c r="BC200" i="5"/>
  <c r="BD200" i="5"/>
  <c r="BE200" i="5"/>
  <c r="BF200" i="5"/>
  <c r="BG200" i="5"/>
  <c r="C201" i="5"/>
  <c r="D201" i="5"/>
  <c r="E201" i="5"/>
  <c r="F201" i="5"/>
  <c r="G201" i="5"/>
  <c r="H201" i="5"/>
  <c r="U201" i="5"/>
  <c r="V201" i="5"/>
  <c r="W201" i="5"/>
  <c r="X201" i="5"/>
  <c r="Y201" i="5"/>
  <c r="Z201" i="5"/>
  <c r="AA201" i="5"/>
  <c r="AB201" i="5"/>
  <c r="AC201" i="5"/>
  <c r="AD201" i="5"/>
  <c r="AE201" i="5"/>
  <c r="AF201" i="5"/>
  <c r="AG201" i="5"/>
  <c r="AH201" i="5"/>
  <c r="AI201" i="5"/>
  <c r="AO201" i="5"/>
  <c r="AP201" i="5"/>
  <c r="AQ201" i="5"/>
  <c r="AR201" i="5"/>
  <c r="AS201" i="5"/>
  <c r="BA201" i="5"/>
  <c r="BB201" i="5"/>
  <c r="BC201" i="5"/>
  <c r="BD201" i="5"/>
  <c r="BE201" i="5"/>
  <c r="BF201" i="5"/>
  <c r="BG201" i="5"/>
  <c r="C202" i="5"/>
  <c r="D202" i="5"/>
  <c r="E202" i="5"/>
  <c r="F202" i="5"/>
  <c r="G202" i="5"/>
  <c r="H202" i="5"/>
  <c r="U202" i="5"/>
  <c r="V202" i="5"/>
  <c r="W202" i="5"/>
  <c r="X202" i="5"/>
  <c r="Y202" i="5"/>
  <c r="Z202" i="5"/>
  <c r="AA202" i="5"/>
  <c r="AB202" i="5"/>
  <c r="AC202" i="5"/>
  <c r="AD202" i="5"/>
  <c r="AE202" i="5"/>
  <c r="AF202" i="5"/>
  <c r="AG202" i="5"/>
  <c r="AH202" i="5"/>
  <c r="AI202" i="5"/>
  <c r="AO202" i="5"/>
  <c r="AP202" i="5"/>
  <c r="AQ202" i="5"/>
  <c r="AR202" i="5"/>
  <c r="AS202" i="5"/>
  <c r="BA202" i="5"/>
  <c r="BB202" i="5"/>
  <c r="BC202" i="5"/>
  <c r="BD202" i="5"/>
  <c r="BE202" i="5"/>
  <c r="BF202" i="5"/>
  <c r="BG202" i="5"/>
  <c r="C203" i="5"/>
  <c r="D203" i="5"/>
  <c r="E203" i="5"/>
  <c r="F203" i="5"/>
  <c r="G203" i="5"/>
  <c r="H203" i="5"/>
  <c r="U203" i="5"/>
  <c r="V203" i="5"/>
  <c r="W203" i="5"/>
  <c r="X203" i="5"/>
  <c r="Y203" i="5"/>
  <c r="Z203" i="5"/>
  <c r="AA203" i="5"/>
  <c r="AB203" i="5"/>
  <c r="AC203" i="5"/>
  <c r="AD203" i="5"/>
  <c r="AE203" i="5"/>
  <c r="AF203" i="5"/>
  <c r="AG203" i="5"/>
  <c r="AH203" i="5"/>
  <c r="AI203" i="5"/>
  <c r="AO203" i="5"/>
  <c r="AP203" i="5"/>
  <c r="AQ203" i="5"/>
  <c r="AR203" i="5"/>
  <c r="AS203" i="5"/>
  <c r="BA203" i="5"/>
  <c r="BB203" i="5"/>
  <c r="BC203" i="5"/>
  <c r="BD203" i="5"/>
  <c r="BE203" i="5"/>
  <c r="BF203" i="5"/>
  <c r="BG203" i="5"/>
  <c r="C204" i="5"/>
  <c r="D204" i="5"/>
  <c r="E204" i="5"/>
  <c r="F204" i="5"/>
  <c r="G204" i="5"/>
  <c r="H204" i="5"/>
  <c r="U204" i="5"/>
  <c r="V204" i="5"/>
  <c r="W204" i="5"/>
  <c r="X204" i="5"/>
  <c r="Y204" i="5"/>
  <c r="Z204" i="5"/>
  <c r="AA204" i="5"/>
  <c r="AB204" i="5"/>
  <c r="AC204" i="5"/>
  <c r="AD204" i="5"/>
  <c r="AE204" i="5"/>
  <c r="AF204" i="5"/>
  <c r="AG204" i="5"/>
  <c r="AH204" i="5"/>
  <c r="AI204" i="5"/>
  <c r="AO204" i="5"/>
  <c r="AP204" i="5"/>
  <c r="AQ204" i="5"/>
  <c r="AR204" i="5"/>
  <c r="AS204" i="5"/>
  <c r="BA204" i="5"/>
  <c r="BB204" i="5"/>
  <c r="BC204" i="5"/>
  <c r="BD204" i="5"/>
  <c r="BE204" i="5"/>
  <c r="BF204" i="5"/>
  <c r="BG204" i="5"/>
  <c r="C205" i="5"/>
  <c r="D205" i="5"/>
  <c r="E205" i="5"/>
  <c r="F205" i="5"/>
  <c r="G205" i="5"/>
  <c r="H205" i="5"/>
  <c r="U205" i="5"/>
  <c r="V205" i="5"/>
  <c r="W205" i="5"/>
  <c r="X205" i="5"/>
  <c r="Y205" i="5"/>
  <c r="Z205" i="5"/>
  <c r="AA205" i="5"/>
  <c r="AB205" i="5"/>
  <c r="AC205" i="5"/>
  <c r="AD205" i="5"/>
  <c r="AE205" i="5"/>
  <c r="AF205" i="5"/>
  <c r="AG205" i="5"/>
  <c r="AH205" i="5"/>
  <c r="AI205" i="5"/>
  <c r="AO205" i="5"/>
  <c r="AP205" i="5"/>
  <c r="AQ205" i="5"/>
  <c r="AR205" i="5"/>
  <c r="AS205" i="5"/>
  <c r="BA205" i="5"/>
  <c r="BB205" i="5"/>
  <c r="BC205" i="5"/>
  <c r="BD205" i="5"/>
  <c r="BE205" i="5"/>
  <c r="BF205" i="5"/>
  <c r="BG205" i="5"/>
  <c r="C206" i="5"/>
  <c r="D206" i="5"/>
  <c r="E206" i="5"/>
  <c r="F206" i="5"/>
  <c r="G206" i="5"/>
  <c r="H206" i="5"/>
  <c r="U206" i="5"/>
  <c r="V206" i="5"/>
  <c r="W206" i="5"/>
  <c r="X206" i="5"/>
  <c r="Y206" i="5"/>
  <c r="Z206" i="5"/>
  <c r="AA206" i="5"/>
  <c r="AB206" i="5"/>
  <c r="AC206" i="5"/>
  <c r="AD206" i="5"/>
  <c r="AE206" i="5"/>
  <c r="AF206" i="5"/>
  <c r="AG206" i="5"/>
  <c r="AH206" i="5"/>
  <c r="AI206" i="5"/>
  <c r="AO206" i="5"/>
  <c r="AP206" i="5"/>
  <c r="AQ206" i="5"/>
  <c r="AR206" i="5"/>
  <c r="AS206" i="5"/>
  <c r="BA206" i="5"/>
  <c r="BB206" i="5"/>
  <c r="BC206" i="5"/>
  <c r="BD206" i="5"/>
  <c r="BE206" i="5"/>
  <c r="BF206" i="5"/>
  <c r="BG206" i="5"/>
  <c r="C207" i="5"/>
  <c r="D207" i="5"/>
  <c r="E207" i="5"/>
  <c r="F207" i="5"/>
  <c r="G207" i="5"/>
  <c r="H207" i="5"/>
  <c r="U207" i="5"/>
  <c r="V207" i="5"/>
  <c r="W207" i="5"/>
  <c r="X207" i="5"/>
  <c r="Y207" i="5"/>
  <c r="Z207" i="5"/>
  <c r="AA207" i="5"/>
  <c r="AB207" i="5"/>
  <c r="AC207" i="5"/>
  <c r="AD207" i="5"/>
  <c r="AE207" i="5"/>
  <c r="AF207" i="5"/>
  <c r="AG207" i="5"/>
  <c r="AH207" i="5"/>
  <c r="AI207" i="5"/>
  <c r="AO207" i="5"/>
  <c r="AP207" i="5"/>
  <c r="AQ207" i="5"/>
  <c r="AR207" i="5"/>
  <c r="AS207" i="5"/>
  <c r="BA207" i="5"/>
  <c r="BB207" i="5"/>
  <c r="BC207" i="5"/>
  <c r="BD207" i="5"/>
  <c r="BE207" i="5"/>
  <c r="BF207" i="5"/>
  <c r="BG207" i="5"/>
  <c r="C208" i="5"/>
  <c r="D208" i="5"/>
  <c r="E208" i="5"/>
  <c r="F208" i="5"/>
  <c r="G208" i="5"/>
  <c r="H208" i="5"/>
  <c r="U208" i="5"/>
  <c r="V208" i="5"/>
  <c r="W208" i="5"/>
  <c r="X208" i="5"/>
  <c r="Y208" i="5"/>
  <c r="Z208" i="5"/>
  <c r="AA208" i="5"/>
  <c r="AB208" i="5"/>
  <c r="AC208" i="5"/>
  <c r="AD208" i="5"/>
  <c r="AE208" i="5"/>
  <c r="AF208" i="5"/>
  <c r="AG208" i="5"/>
  <c r="AH208" i="5"/>
  <c r="AI208" i="5"/>
  <c r="AO208" i="5"/>
  <c r="AP208" i="5"/>
  <c r="AQ208" i="5"/>
  <c r="AR208" i="5"/>
  <c r="AS208" i="5"/>
  <c r="BA208" i="5"/>
  <c r="BB208" i="5"/>
  <c r="BC208" i="5"/>
  <c r="BD208" i="5"/>
  <c r="BE208" i="5"/>
  <c r="BF208" i="5"/>
  <c r="BG208" i="5"/>
  <c r="C209" i="5"/>
  <c r="D209" i="5"/>
  <c r="E209" i="5"/>
  <c r="F209" i="5"/>
  <c r="G209" i="5"/>
  <c r="H209" i="5"/>
  <c r="U209" i="5"/>
  <c r="V209" i="5"/>
  <c r="W209" i="5"/>
  <c r="X209" i="5"/>
  <c r="Y209" i="5"/>
  <c r="Z209" i="5"/>
  <c r="AA209" i="5"/>
  <c r="AB209" i="5"/>
  <c r="AC209" i="5"/>
  <c r="AD209" i="5"/>
  <c r="AE209" i="5"/>
  <c r="AF209" i="5"/>
  <c r="AG209" i="5"/>
  <c r="AH209" i="5"/>
  <c r="AI209" i="5"/>
  <c r="AO209" i="5"/>
  <c r="AP209" i="5"/>
  <c r="AQ209" i="5"/>
  <c r="AR209" i="5"/>
  <c r="AS209" i="5"/>
  <c r="BA209" i="5"/>
  <c r="BB209" i="5"/>
  <c r="BC209" i="5"/>
  <c r="BD209" i="5"/>
  <c r="BE209" i="5"/>
  <c r="BF209" i="5"/>
  <c r="BG209" i="5"/>
  <c r="C210" i="5"/>
  <c r="D210" i="5"/>
  <c r="E210" i="5"/>
  <c r="F210" i="5"/>
  <c r="G210" i="5"/>
  <c r="H210" i="5"/>
  <c r="U210" i="5"/>
  <c r="V210" i="5"/>
  <c r="W210" i="5"/>
  <c r="X210" i="5"/>
  <c r="Y210" i="5"/>
  <c r="Z210" i="5"/>
  <c r="AA210" i="5"/>
  <c r="AB210" i="5"/>
  <c r="AC210" i="5"/>
  <c r="AD210" i="5"/>
  <c r="AE210" i="5"/>
  <c r="AF210" i="5"/>
  <c r="AG210" i="5"/>
  <c r="AH210" i="5"/>
  <c r="AI210" i="5"/>
  <c r="AO210" i="5"/>
  <c r="AP210" i="5"/>
  <c r="AQ210" i="5"/>
  <c r="AR210" i="5"/>
  <c r="AS210" i="5"/>
  <c r="BA210" i="5"/>
  <c r="BB210" i="5"/>
  <c r="BC210" i="5"/>
  <c r="BD210" i="5"/>
  <c r="BE210" i="5"/>
  <c r="BF210" i="5"/>
  <c r="BG210" i="5"/>
  <c r="C211" i="5"/>
  <c r="D211" i="5"/>
  <c r="E211" i="5"/>
  <c r="F211" i="5"/>
  <c r="G211" i="5"/>
  <c r="H211" i="5"/>
  <c r="U211" i="5"/>
  <c r="V211" i="5"/>
  <c r="W211" i="5"/>
  <c r="X211" i="5"/>
  <c r="Y211" i="5"/>
  <c r="Z211" i="5"/>
  <c r="AA211" i="5"/>
  <c r="AB211" i="5"/>
  <c r="AC211" i="5"/>
  <c r="AD211" i="5"/>
  <c r="AE211" i="5"/>
  <c r="AF211" i="5"/>
  <c r="AG211" i="5"/>
  <c r="AH211" i="5"/>
  <c r="AI211" i="5"/>
  <c r="AO211" i="5"/>
  <c r="AP211" i="5"/>
  <c r="AQ211" i="5"/>
  <c r="AR211" i="5"/>
  <c r="AS211" i="5"/>
  <c r="BA211" i="5"/>
  <c r="BB211" i="5"/>
  <c r="BC211" i="5"/>
  <c r="BD211" i="5"/>
  <c r="BE211" i="5"/>
  <c r="BF211" i="5"/>
  <c r="BG211" i="5"/>
  <c r="C212" i="5"/>
  <c r="D212" i="5"/>
  <c r="E212" i="5"/>
  <c r="F212" i="5"/>
  <c r="G212" i="5"/>
  <c r="H212" i="5"/>
  <c r="U212" i="5"/>
  <c r="V212" i="5"/>
  <c r="W212" i="5"/>
  <c r="X212" i="5"/>
  <c r="Y212" i="5"/>
  <c r="Z212" i="5"/>
  <c r="AA212" i="5"/>
  <c r="AB212" i="5"/>
  <c r="AC212" i="5"/>
  <c r="AD212" i="5"/>
  <c r="AE212" i="5"/>
  <c r="AF212" i="5"/>
  <c r="AG212" i="5"/>
  <c r="AH212" i="5"/>
  <c r="AI212" i="5"/>
  <c r="AO212" i="5"/>
  <c r="AP212" i="5"/>
  <c r="AQ212" i="5"/>
  <c r="AR212" i="5"/>
  <c r="AS212" i="5"/>
  <c r="BA212" i="5"/>
  <c r="BB212" i="5"/>
  <c r="BC212" i="5"/>
  <c r="BD212" i="5"/>
  <c r="BE212" i="5"/>
  <c r="BF212" i="5"/>
  <c r="BG212" i="5"/>
  <c r="C213" i="5"/>
  <c r="D213" i="5"/>
  <c r="E213" i="5"/>
  <c r="F213" i="5"/>
  <c r="G213" i="5"/>
  <c r="H213" i="5"/>
  <c r="U213" i="5"/>
  <c r="V213" i="5"/>
  <c r="W213" i="5"/>
  <c r="X213" i="5"/>
  <c r="Y213" i="5"/>
  <c r="Z213" i="5"/>
  <c r="AA213" i="5"/>
  <c r="AB213" i="5"/>
  <c r="AC213" i="5"/>
  <c r="AD213" i="5"/>
  <c r="AE213" i="5"/>
  <c r="AF213" i="5"/>
  <c r="AG213" i="5"/>
  <c r="AH213" i="5"/>
  <c r="AI213" i="5"/>
  <c r="AO213" i="5"/>
  <c r="AP213" i="5"/>
  <c r="AQ213" i="5"/>
  <c r="AR213" i="5"/>
  <c r="AS213" i="5"/>
  <c r="BA213" i="5"/>
  <c r="BB213" i="5"/>
  <c r="BC213" i="5"/>
  <c r="BD213" i="5"/>
  <c r="BE213" i="5"/>
  <c r="BF213" i="5"/>
  <c r="BG213" i="5"/>
  <c r="C214" i="5"/>
  <c r="D214" i="5"/>
  <c r="E214" i="5"/>
  <c r="F214" i="5"/>
  <c r="G214" i="5"/>
  <c r="H214" i="5"/>
  <c r="U214" i="5"/>
  <c r="V214" i="5"/>
  <c r="W214" i="5"/>
  <c r="X214" i="5"/>
  <c r="Y214" i="5"/>
  <c r="Z214" i="5"/>
  <c r="AA214" i="5"/>
  <c r="AB214" i="5"/>
  <c r="AC214" i="5"/>
  <c r="AD214" i="5"/>
  <c r="AE214" i="5"/>
  <c r="AF214" i="5"/>
  <c r="AG214" i="5"/>
  <c r="AH214" i="5"/>
  <c r="AI214" i="5"/>
  <c r="AO214" i="5"/>
  <c r="AP214" i="5"/>
  <c r="AQ214" i="5"/>
  <c r="AR214" i="5"/>
  <c r="AS214" i="5"/>
  <c r="BA214" i="5"/>
  <c r="BB214" i="5"/>
  <c r="BC214" i="5"/>
  <c r="BD214" i="5"/>
  <c r="BE214" i="5"/>
  <c r="BF214" i="5"/>
  <c r="BG214" i="5"/>
  <c r="C215" i="5"/>
  <c r="D215" i="5"/>
  <c r="E215" i="5"/>
  <c r="F215" i="5"/>
  <c r="G215" i="5"/>
  <c r="H215" i="5"/>
  <c r="U215" i="5"/>
  <c r="V215" i="5"/>
  <c r="W215" i="5"/>
  <c r="X215" i="5"/>
  <c r="Y215" i="5"/>
  <c r="Z215" i="5"/>
  <c r="AA215" i="5"/>
  <c r="AB215" i="5"/>
  <c r="AC215" i="5"/>
  <c r="AD215" i="5"/>
  <c r="AE215" i="5"/>
  <c r="AF215" i="5"/>
  <c r="AG215" i="5"/>
  <c r="AH215" i="5"/>
  <c r="AI215" i="5"/>
  <c r="AO215" i="5"/>
  <c r="AP215" i="5"/>
  <c r="AQ215" i="5"/>
  <c r="AR215" i="5"/>
  <c r="AS215" i="5"/>
  <c r="BA215" i="5"/>
  <c r="BB215" i="5"/>
  <c r="BC215" i="5"/>
  <c r="BD215" i="5"/>
  <c r="BE215" i="5"/>
  <c r="BF215" i="5"/>
  <c r="BG215" i="5"/>
  <c r="C216" i="5"/>
  <c r="D216" i="5"/>
  <c r="E216" i="5"/>
  <c r="F216" i="5"/>
  <c r="G216" i="5"/>
  <c r="H216" i="5"/>
  <c r="U216" i="5"/>
  <c r="V216" i="5"/>
  <c r="W216" i="5"/>
  <c r="X216" i="5"/>
  <c r="Y216" i="5"/>
  <c r="Z216" i="5"/>
  <c r="AA216" i="5"/>
  <c r="AB216" i="5"/>
  <c r="AC216" i="5"/>
  <c r="AD216" i="5"/>
  <c r="AE216" i="5"/>
  <c r="AF216" i="5"/>
  <c r="AG216" i="5"/>
  <c r="AH216" i="5"/>
  <c r="AI216" i="5"/>
  <c r="AO216" i="5"/>
  <c r="AP216" i="5"/>
  <c r="AQ216" i="5"/>
  <c r="AR216" i="5"/>
  <c r="AS216" i="5"/>
  <c r="BA216" i="5"/>
  <c r="BB216" i="5"/>
  <c r="BC216" i="5"/>
  <c r="BD216" i="5"/>
  <c r="BE216" i="5"/>
  <c r="BF216" i="5"/>
  <c r="BG216" i="5"/>
  <c r="C217" i="5"/>
  <c r="D217" i="5"/>
  <c r="E217" i="5"/>
  <c r="F217" i="5"/>
  <c r="G217" i="5"/>
  <c r="H217" i="5"/>
  <c r="U217" i="5"/>
  <c r="V217" i="5"/>
  <c r="W217" i="5"/>
  <c r="X217" i="5"/>
  <c r="Y217" i="5"/>
  <c r="Z217" i="5"/>
  <c r="AA217" i="5"/>
  <c r="AB217" i="5"/>
  <c r="AC217" i="5"/>
  <c r="AD217" i="5"/>
  <c r="AE217" i="5"/>
  <c r="AF217" i="5"/>
  <c r="AG217" i="5"/>
  <c r="AH217" i="5"/>
  <c r="AI217" i="5"/>
  <c r="AO217" i="5"/>
  <c r="AP217" i="5"/>
  <c r="AQ217" i="5"/>
  <c r="AR217" i="5"/>
  <c r="AS217" i="5"/>
  <c r="BA217" i="5"/>
  <c r="BB217" i="5"/>
  <c r="BC217" i="5"/>
  <c r="BD217" i="5"/>
  <c r="BE217" i="5"/>
  <c r="BF217" i="5"/>
  <c r="BG217" i="5"/>
  <c r="C218" i="5"/>
  <c r="D218" i="5"/>
  <c r="E218" i="5"/>
  <c r="F218" i="5"/>
  <c r="G218" i="5"/>
  <c r="H218" i="5"/>
  <c r="U218" i="5"/>
  <c r="V218" i="5"/>
  <c r="W218" i="5"/>
  <c r="X218" i="5"/>
  <c r="Y218" i="5"/>
  <c r="Z218" i="5"/>
  <c r="AA218" i="5"/>
  <c r="AB218" i="5"/>
  <c r="AC218" i="5"/>
  <c r="AD218" i="5"/>
  <c r="AE218" i="5"/>
  <c r="AF218" i="5"/>
  <c r="AG218" i="5"/>
  <c r="AH218" i="5"/>
  <c r="AI218" i="5"/>
  <c r="AO218" i="5"/>
  <c r="AP218" i="5"/>
  <c r="AQ218" i="5"/>
  <c r="AR218" i="5"/>
  <c r="AS218" i="5"/>
  <c r="BA218" i="5"/>
  <c r="BB218" i="5"/>
  <c r="BC218" i="5"/>
  <c r="BD218" i="5"/>
  <c r="BE218" i="5"/>
  <c r="BF218" i="5"/>
  <c r="BG218" i="5"/>
  <c r="C219" i="5"/>
  <c r="D219" i="5"/>
  <c r="E219" i="5"/>
  <c r="F219" i="5"/>
  <c r="G219" i="5"/>
  <c r="H219" i="5"/>
  <c r="U219" i="5"/>
  <c r="V219" i="5"/>
  <c r="W219" i="5"/>
  <c r="X219" i="5"/>
  <c r="Y219" i="5"/>
  <c r="Z219" i="5"/>
  <c r="AA219" i="5"/>
  <c r="AB219" i="5"/>
  <c r="AC219" i="5"/>
  <c r="AD219" i="5"/>
  <c r="AE219" i="5"/>
  <c r="AF219" i="5"/>
  <c r="AG219" i="5"/>
  <c r="AH219" i="5"/>
  <c r="AI219" i="5"/>
  <c r="AO219" i="5"/>
  <c r="AP219" i="5"/>
  <c r="AQ219" i="5"/>
  <c r="AR219" i="5"/>
  <c r="AS219" i="5"/>
  <c r="BA219" i="5"/>
  <c r="BB219" i="5"/>
  <c r="BC219" i="5"/>
  <c r="BD219" i="5"/>
  <c r="BE219" i="5"/>
  <c r="BF219" i="5"/>
  <c r="BG219" i="5"/>
  <c r="C220" i="5"/>
  <c r="D220" i="5"/>
  <c r="E220" i="5"/>
  <c r="F220" i="5"/>
  <c r="G220" i="5"/>
  <c r="H220" i="5"/>
  <c r="U220" i="5"/>
  <c r="V220" i="5"/>
  <c r="W220" i="5"/>
  <c r="X220" i="5"/>
  <c r="Y220" i="5"/>
  <c r="Z220" i="5"/>
  <c r="AA220" i="5"/>
  <c r="AB220" i="5"/>
  <c r="AC220" i="5"/>
  <c r="AD220" i="5"/>
  <c r="AE220" i="5"/>
  <c r="AF220" i="5"/>
  <c r="AG220" i="5"/>
  <c r="AH220" i="5"/>
  <c r="AI220" i="5"/>
  <c r="AO220" i="5"/>
  <c r="AP220" i="5"/>
  <c r="AQ220" i="5"/>
  <c r="AR220" i="5"/>
  <c r="AS220" i="5"/>
  <c r="BA220" i="5"/>
  <c r="BB220" i="5"/>
  <c r="BC220" i="5"/>
  <c r="BD220" i="5"/>
  <c r="BE220" i="5"/>
  <c r="BF220" i="5"/>
  <c r="BG220" i="5"/>
  <c r="C221" i="5"/>
  <c r="D221" i="5"/>
  <c r="E221" i="5"/>
  <c r="F221" i="5"/>
  <c r="G221" i="5"/>
  <c r="H221" i="5"/>
  <c r="U221" i="5"/>
  <c r="V221" i="5"/>
  <c r="W221" i="5"/>
  <c r="X221" i="5"/>
  <c r="Y221" i="5"/>
  <c r="Z221" i="5"/>
  <c r="AA221" i="5"/>
  <c r="AB221" i="5"/>
  <c r="AC221" i="5"/>
  <c r="AD221" i="5"/>
  <c r="AE221" i="5"/>
  <c r="AF221" i="5"/>
  <c r="AG221" i="5"/>
  <c r="AH221" i="5"/>
  <c r="AI221" i="5"/>
  <c r="AO221" i="5"/>
  <c r="AP221" i="5"/>
  <c r="AQ221" i="5"/>
  <c r="AR221" i="5"/>
  <c r="AS221" i="5"/>
  <c r="BA221" i="5"/>
  <c r="BB221" i="5"/>
  <c r="BC221" i="5"/>
  <c r="BD221" i="5"/>
  <c r="BE221" i="5"/>
  <c r="BF221" i="5"/>
  <c r="BG221" i="5"/>
  <c r="C222" i="5"/>
  <c r="D222" i="5"/>
  <c r="E222" i="5"/>
  <c r="F222" i="5"/>
  <c r="G222" i="5"/>
  <c r="H222" i="5"/>
  <c r="U222" i="5"/>
  <c r="V222" i="5"/>
  <c r="W222" i="5"/>
  <c r="X222" i="5"/>
  <c r="Y222" i="5"/>
  <c r="Z222" i="5"/>
  <c r="AA222" i="5"/>
  <c r="AB222" i="5"/>
  <c r="AC222" i="5"/>
  <c r="AD222" i="5"/>
  <c r="AE222" i="5"/>
  <c r="AF222" i="5"/>
  <c r="AG222" i="5"/>
  <c r="AH222" i="5"/>
  <c r="AI222" i="5"/>
  <c r="AO222" i="5"/>
  <c r="AP222" i="5"/>
  <c r="AQ222" i="5"/>
  <c r="AR222" i="5"/>
  <c r="AS222" i="5"/>
  <c r="BA222" i="5"/>
  <c r="BB222" i="5"/>
  <c r="BC222" i="5"/>
  <c r="BD222" i="5"/>
  <c r="BE222" i="5"/>
  <c r="BF222" i="5"/>
  <c r="BG222" i="5"/>
  <c r="C223" i="5"/>
  <c r="D223" i="5"/>
  <c r="E223" i="5"/>
  <c r="F223" i="5"/>
  <c r="G223" i="5"/>
  <c r="H223" i="5"/>
  <c r="U223" i="5"/>
  <c r="V223" i="5"/>
  <c r="W223" i="5"/>
  <c r="X223" i="5"/>
  <c r="Y223" i="5"/>
  <c r="Z223" i="5"/>
  <c r="AA223" i="5"/>
  <c r="AB223" i="5"/>
  <c r="AC223" i="5"/>
  <c r="AD223" i="5"/>
  <c r="AE223" i="5"/>
  <c r="AF223" i="5"/>
  <c r="AG223" i="5"/>
  <c r="AH223" i="5"/>
  <c r="AI223" i="5"/>
  <c r="AO223" i="5"/>
  <c r="AP223" i="5"/>
  <c r="AQ223" i="5"/>
  <c r="AR223" i="5"/>
  <c r="AS223" i="5"/>
  <c r="BA223" i="5"/>
  <c r="BB223" i="5"/>
  <c r="BC223" i="5"/>
  <c r="BD223" i="5"/>
  <c r="BE223" i="5"/>
  <c r="BF223" i="5"/>
  <c r="BG223" i="5"/>
  <c r="C224" i="5"/>
  <c r="D224" i="5"/>
  <c r="E224" i="5"/>
  <c r="F224" i="5"/>
  <c r="G224" i="5"/>
  <c r="H224" i="5"/>
  <c r="U224" i="5"/>
  <c r="V224" i="5"/>
  <c r="W224" i="5"/>
  <c r="X224" i="5"/>
  <c r="Y224" i="5"/>
  <c r="Z224" i="5"/>
  <c r="AA224" i="5"/>
  <c r="AB224" i="5"/>
  <c r="AC224" i="5"/>
  <c r="AD224" i="5"/>
  <c r="AE224" i="5"/>
  <c r="AF224" i="5"/>
  <c r="AG224" i="5"/>
  <c r="AH224" i="5"/>
  <c r="AI224" i="5"/>
  <c r="AO224" i="5"/>
  <c r="AP224" i="5"/>
  <c r="AQ224" i="5"/>
  <c r="AR224" i="5"/>
  <c r="AS224" i="5"/>
  <c r="BA224" i="5"/>
  <c r="BB224" i="5"/>
  <c r="BC224" i="5"/>
  <c r="BD224" i="5"/>
  <c r="BE224" i="5"/>
  <c r="BF224" i="5"/>
  <c r="BG224" i="5"/>
  <c r="C225" i="5"/>
  <c r="D225" i="5"/>
  <c r="E225" i="5"/>
  <c r="F225" i="5"/>
  <c r="G225" i="5"/>
  <c r="H225" i="5"/>
  <c r="U225" i="5"/>
  <c r="V225" i="5"/>
  <c r="W225" i="5"/>
  <c r="X225" i="5"/>
  <c r="Y225" i="5"/>
  <c r="Z225" i="5"/>
  <c r="AA225" i="5"/>
  <c r="AB225" i="5"/>
  <c r="AC225" i="5"/>
  <c r="AD225" i="5"/>
  <c r="AE225" i="5"/>
  <c r="AF225" i="5"/>
  <c r="AG225" i="5"/>
  <c r="AH225" i="5"/>
  <c r="AI225" i="5"/>
  <c r="AO225" i="5"/>
  <c r="AP225" i="5"/>
  <c r="AQ225" i="5"/>
  <c r="AR225" i="5"/>
  <c r="AS225" i="5"/>
  <c r="BA225" i="5"/>
  <c r="BB225" i="5"/>
  <c r="BC225" i="5"/>
  <c r="BD225" i="5"/>
  <c r="BE225" i="5"/>
  <c r="BF225" i="5"/>
  <c r="BG225" i="5"/>
  <c r="C226" i="5"/>
  <c r="D226" i="5"/>
  <c r="E226" i="5"/>
  <c r="F226" i="5"/>
  <c r="G226" i="5"/>
  <c r="H226" i="5"/>
  <c r="U226" i="5"/>
  <c r="V226" i="5"/>
  <c r="W226" i="5"/>
  <c r="X226" i="5"/>
  <c r="Y226" i="5"/>
  <c r="Z226" i="5"/>
  <c r="AA226" i="5"/>
  <c r="AB226" i="5"/>
  <c r="AC226" i="5"/>
  <c r="AD226" i="5"/>
  <c r="AE226" i="5"/>
  <c r="AF226" i="5"/>
  <c r="AG226" i="5"/>
  <c r="AH226" i="5"/>
  <c r="AI226" i="5"/>
  <c r="AO226" i="5"/>
  <c r="AP226" i="5"/>
  <c r="AQ226" i="5"/>
  <c r="AR226" i="5"/>
  <c r="AS226" i="5"/>
  <c r="BA226" i="5"/>
  <c r="BB226" i="5"/>
  <c r="BC226" i="5"/>
  <c r="BD226" i="5"/>
  <c r="BE226" i="5"/>
  <c r="BF226" i="5"/>
  <c r="BG226" i="5"/>
  <c r="C227" i="5"/>
  <c r="D227" i="5"/>
  <c r="E227" i="5"/>
  <c r="F227" i="5"/>
  <c r="G227" i="5"/>
  <c r="H227" i="5"/>
  <c r="U227" i="5"/>
  <c r="V227" i="5"/>
  <c r="W227" i="5"/>
  <c r="X227" i="5"/>
  <c r="Y227" i="5"/>
  <c r="Z227" i="5"/>
  <c r="AA227" i="5"/>
  <c r="AB227" i="5"/>
  <c r="AC227" i="5"/>
  <c r="AD227" i="5"/>
  <c r="AE227" i="5"/>
  <c r="AF227" i="5"/>
  <c r="AG227" i="5"/>
  <c r="AH227" i="5"/>
  <c r="AI227" i="5"/>
  <c r="AO227" i="5"/>
  <c r="AP227" i="5"/>
  <c r="AQ227" i="5"/>
  <c r="AR227" i="5"/>
  <c r="AS227" i="5"/>
  <c r="BA227" i="5"/>
  <c r="BB227" i="5"/>
  <c r="BC227" i="5"/>
  <c r="BD227" i="5"/>
  <c r="BE227" i="5"/>
  <c r="BF227" i="5"/>
  <c r="BG227" i="5"/>
  <c r="C228" i="5"/>
  <c r="D228" i="5"/>
  <c r="E228" i="5"/>
  <c r="F228" i="5"/>
  <c r="G228" i="5"/>
  <c r="H228" i="5"/>
  <c r="U228" i="5"/>
  <c r="V228" i="5"/>
  <c r="W228" i="5"/>
  <c r="X228" i="5"/>
  <c r="Y228" i="5"/>
  <c r="Z228" i="5"/>
  <c r="AA228" i="5"/>
  <c r="AB228" i="5"/>
  <c r="AC228" i="5"/>
  <c r="AD228" i="5"/>
  <c r="AE228" i="5"/>
  <c r="AF228" i="5"/>
  <c r="AG228" i="5"/>
  <c r="AH228" i="5"/>
  <c r="AI228" i="5"/>
  <c r="AO228" i="5"/>
  <c r="AP228" i="5"/>
  <c r="AQ228" i="5"/>
  <c r="AR228" i="5"/>
  <c r="AS228" i="5"/>
  <c r="BA228" i="5"/>
  <c r="BB228" i="5"/>
  <c r="BC228" i="5"/>
  <c r="BD228" i="5"/>
  <c r="BE228" i="5"/>
  <c r="BF228" i="5"/>
  <c r="BG228" i="5"/>
  <c r="C229" i="5"/>
  <c r="D229" i="5"/>
  <c r="E229" i="5"/>
  <c r="F229" i="5"/>
  <c r="G229" i="5"/>
  <c r="H229" i="5"/>
  <c r="U229" i="5"/>
  <c r="V229" i="5"/>
  <c r="W229" i="5"/>
  <c r="X229" i="5"/>
  <c r="Y229" i="5"/>
  <c r="Z229" i="5"/>
  <c r="AA229" i="5"/>
  <c r="AB229" i="5"/>
  <c r="AC229" i="5"/>
  <c r="AD229" i="5"/>
  <c r="AE229" i="5"/>
  <c r="AF229" i="5"/>
  <c r="AG229" i="5"/>
  <c r="AH229" i="5"/>
  <c r="AI229" i="5"/>
  <c r="AO229" i="5"/>
  <c r="AP229" i="5"/>
  <c r="AQ229" i="5"/>
  <c r="AR229" i="5"/>
  <c r="AS229" i="5"/>
  <c r="BA229" i="5"/>
  <c r="BB229" i="5"/>
  <c r="BC229" i="5"/>
  <c r="BD229" i="5"/>
  <c r="BE229" i="5"/>
  <c r="BF229" i="5"/>
  <c r="BG229" i="5"/>
  <c r="C230" i="5"/>
  <c r="D230" i="5"/>
  <c r="E230" i="5"/>
  <c r="F230" i="5"/>
  <c r="G230" i="5"/>
  <c r="H230" i="5"/>
  <c r="U230" i="5"/>
  <c r="V230" i="5"/>
  <c r="W230" i="5"/>
  <c r="X230" i="5"/>
  <c r="Y230" i="5"/>
  <c r="Z230" i="5"/>
  <c r="AA230" i="5"/>
  <c r="AB230" i="5"/>
  <c r="AC230" i="5"/>
  <c r="AD230" i="5"/>
  <c r="AE230" i="5"/>
  <c r="AF230" i="5"/>
  <c r="AG230" i="5"/>
  <c r="AH230" i="5"/>
  <c r="AI230" i="5"/>
  <c r="AO230" i="5"/>
  <c r="AP230" i="5"/>
  <c r="AQ230" i="5"/>
  <c r="AR230" i="5"/>
  <c r="AS230" i="5"/>
  <c r="BA230" i="5"/>
  <c r="BB230" i="5"/>
  <c r="BC230" i="5"/>
  <c r="BD230" i="5"/>
  <c r="BE230" i="5"/>
  <c r="BF230" i="5"/>
  <c r="BG230" i="5"/>
  <c r="C231" i="5"/>
  <c r="D231" i="5"/>
  <c r="E231" i="5"/>
  <c r="F231" i="5"/>
  <c r="G231" i="5"/>
  <c r="H231" i="5"/>
  <c r="U231" i="5"/>
  <c r="V231" i="5"/>
  <c r="W231" i="5"/>
  <c r="X231" i="5"/>
  <c r="Y231" i="5"/>
  <c r="Z231" i="5"/>
  <c r="AA231" i="5"/>
  <c r="AB231" i="5"/>
  <c r="AC231" i="5"/>
  <c r="AD231" i="5"/>
  <c r="AE231" i="5"/>
  <c r="AF231" i="5"/>
  <c r="AG231" i="5"/>
  <c r="AH231" i="5"/>
  <c r="AI231" i="5"/>
  <c r="AO231" i="5"/>
  <c r="AP231" i="5"/>
  <c r="AQ231" i="5"/>
  <c r="AR231" i="5"/>
  <c r="AS231" i="5"/>
  <c r="BA231" i="5"/>
  <c r="BB231" i="5"/>
  <c r="BC231" i="5"/>
  <c r="BD231" i="5"/>
  <c r="BE231" i="5"/>
  <c r="BF231" i="5"/>
  <c r="BG231" i="5"/>
  <c r="C232" i="5"/>
  <c r="D232" i="5"/>
  <c r="E232" i="5"/>
  <c r="F232" i="5"/>
  <c r="G232" i="5"/>
  <c r="H232" i="5"/>
  <c r="U232" i="5"/>
  <c r="V232" i="5"/>
  <c r="W232" i="5"/>
  <c r="X232" i="5"/>
  <c r="Y232" i="5"/>
  <c r="Z232" i="5"/>
  <c r="AA232" i="5"/>
  <c r="AB232" i="5"/>
  <c r="AC232" i="5"/>
  <c r="AD232" i="5"/>
  <c r="AE232" i="5"/>
  <c r="AF232" i="5"/>
  <c r="AG232" i="5"/>
  <c r="AH232" i="5"/>
  <c r="AI232" i="5"/>
  <c r="AO232" i="5"/>
  <c r="AP232" i="5"/>
  <c r="AQ232" i="5"/>
  <c r="AR232" i="5"/>
  <c r="AS232" i="5"/>
  <c r="BA232" i="5"/>
  <c r="BB232" i="5"/>
  <c r="BC232" i="5"/>
  <c r="BD232" i="5"/>
  <c r="BE232" i="5"/>
  <c r="BF232" i="5"/>
  <c r="BG232" i="5"/>
  <c r="C233" i="5"/>
  <c r="D233" i="5"/>
  <c r="E233" i="5"/>
  <c r="F233" i="5"/>
  <c r="G233" i="5"/>
  <c r="H233" i="5"/>
  <c r="U233" i="5"/>
  <c r="V233" i="5"/>
  <c r="W233" i="5"/>
  <c r="X233" i="5"/>
  <c r="Y233" i="5"/>
  <c r="Z233" i="5"/>
  <c r="AA233" i="5"/>
  <c r="AB233" i="5"/>
  <c r="AC233" i="5"/>
  <c r="AD233" i="5"/>
  <c r="AE233" i="5"/>
  <c r="AF233" i="5"/>
  <c r="AG233" i="5"/>
  <c r="AH233" i="5"/>
  <c r="AI233" i="5"/>
  <c r="AO233" i="5"/>
  <c r="AP233" i="5"/>
  <c r="AQ233" i="5"/>
  <c r="AR233" i="5"/>
  <c r="AS233" i="5"/>
  <c r="BA233" i="5"/>
  <c r="BB233" i="5"/>
  <c r="BC233" i="5"/>
  <c r="BD233" i="5"/>
  <c r="BE233" i="5"/>
  <c r="BF233" i="5"/>
  <c r="BG233" i="5"/>
  <c r="C234" i="5"/>
  <c r="D234" i="5"/>
  <c r="E234" i="5"/>
  <c r="F234" i="5"/>
  <c r="G234" i="5"/>
  <c r="H234" i="5"/>
  <c r="U234" i="5"/>
  <c r="V234" i="5"/>
  <c r="W234" i="5"/>
  <c r="X234" i="5"/>
  <c r="Y234" i="5"/>
  <c r="Z234" i="5"/>
  <c r="AA234" i="5"/>
  <c r="AB234" i="5"/>
  <c r="AC234" i="5"/>
  <c r="AD234" i="5"/>
  <c r="AE234" i="5"/>
  <c r="AF234" i="5"/>
  <c r="AG234" i="5"/>
  <c r="AH234" i="5"/>
  <c r="AI234" i="5"/>
  <c r="AO234" i="5"/>
  <c r="AP234" i="5"/>
  <c r="AQ234" i="5"/>
  <c r="AR234" i="5"/>
  <c r="AS234" i="5"/>
  <c r="BA234" i="5"/>
  <c r="BB234" i="5"/>
  <c r="BC234" i="5"/>
  <c r="BD234" i="5"/>
  <c r="BE234" i="5"/>
  <c r="BF234" i="5"/>
  <c r="BG234" i="5"/>
  <c r="C235" i="5"/>
  <c r="D235" i="5"/>
  <c r="E235" i="5"/>
  <c r="F235" i="5"/>
  <c r="G235" i="5"/>
  <c r="H235" i="5"/>
  <c r="U235" i="5"/>
  <c r="V235" i="5"/>
  <c r="W235" i="5"/>
  <c r="X235" i="5"/>
  <c r="Y235" i="5"/>
  <c r="Z235" i="5"/>
  <c r="AA235" i="5"/>
  <c r="AB235" i="5"/>
  <c r="AC235" i="5"/>
  <c r="AD235" i="5"/>
  <c r="AE235" i="5"/>
  <c r="AF235" i="5"/>
  <c r="AG235" i="5"/>
  <c r="AH235" i="5"/>
  <c r="AI235" i="5"/>
  <c r="AO235" i="5"/>
  <c r="AP235" i="5"/>
  <c r="AQ235" i="5"/>
  <c r="AR235" i="5"/>
  <c r="AS235" i="5"/>
  <c r="BA235" i="5"/>
  <c r="BB235" i="5"/>
  <c r="BC235" i="5"/>
  <c r="BD235" i="5"/>
  <c r="BE235" i="5"/>
  <c r="BF235" i="5"/>
  <c r="BG235" i="5"/>
  <c r="C236" i="5"/>
  <c r="D236" i="5"/>
  <c r="E236" i="5"/>
  <c r="F236" i="5"/>
  <c r="G236" i="5"/>
  <c r="H236" i="5"/>
  <c r="U236" i="5"/>
  <c r="V236" i="5"/>
  <c r="W236" i="5"/>
  <c r="X236" i="5"/>
  <c r="Y236" i="5"/>
  <c r="Z236" i="5"/>
  <c r="AA236" i="5"/>
  <c r="AB236" i="5"/>
  <c r="AC236" i="5"/>
  <c r="AD236" i="5"/>
  <c r="AE236" i="5"/>
  <c r="AF236" i="5"/>
  <c r="AG236" i="5"/>
  <c r="AH236" i="5"/>
  <c r="AI236" i="5"/>
  <c r="AO236" i="5"/>
  <c r="AP236" i="5"/>
  <c r="AQ236" i="5"/>
  <c r="AR236" i="5"/>
  <c r="AS236" i="5"/>
  <c r="BA236" i="5"/>
  <c r="BB236" i="5"/>
  <c r="BC236" i="5"/>
  <c r="BD236" i="5"/>
  <c r="BE236" i="5"/>
  <c r="BF236" i="5"/>
  <c r="BG236" i="5"/>
  <c r="C237" i="5"/>
  <c r="D237" i="5"/>
  <c r="E237" i="5"/>
  <c r="F237" i="5"/>
  <c r="G237" i="5"/>
  <c r="H237" i="5"/>
  <c r="U237" i="5"/>
  <c r="V237" i="5"/>
  <c r="W237" i="5"/>
  <c r="X237" i="5"/>
  <c r="Y237" i="5"/>
  <c r="Z237" i="5"/>
  <c r="AA237" i="5"/>
  <c r="AB237" i="5"/>
  <c r="AC237" i="5"/>
  <c r="AD237" i="5"/>
  <c r="AE237" i="5"/>
  <c r="AF237" i="5"/>
  <c r="AG237" i="5"/>
  <c r="AH237" i="5"/>
  <c r="AI237" i="5"/>
  <c r="AO237" i="5"/>
  <c r="AP237" i="5"/>
  <c r="AQ237" i="5"/>
  <c r="AR237" i="5"/>
  <c r="AS237" i="5"/>
  <c r="BA237" i="5"/>
  <c r="BB237" i="5"/>
  <c r="BC237" i="5"/>
  <c r="BD237" i="5"/>
  <c r="BE237" i="5"/>
  <c r="BF237" i="5"/>
  <c r="BG237" i="5"/>
  <c r="C238" i="5"/>
  <c r="D238" i="5"/>
  <c r="E238" i="5"/>
  <c r="F238" i="5"/>
  <c r="G238" i="5"/>
  <c r="H238" i="5"/>
  <c r="U238" i="5"/>
  <c r="V238" i="5"/>
  <c r="W238" i="5"/>
  <c r="X238" i="5"/>
  <c r="Y238" i="5"/>
  <c r="Z238" i="5"/>
  <c r="AA238" i="5"/>
  <c r="AB238" i="5"/>
  <c r="AC238" i="5"/>
  <c r="AD238" i="5"/>
  <c r="AE238" i="5"/>
  <c r="AF238" i="5"/>
  <c r="AG238" i="5"/>
  <c r="AH238" i="5"/>
  <c r="AI238" i="5"/>
  <c r="AO238" i="5"/>
  <c r="AP238" i="5"/>
  <c r="AQ238" i="5"/>
  <c r="AR238" i="5"/>
  <c r="AS238" i="5"/>
  <c r="BA238" i="5"/>
  <c r="BB238" i="5"/>
  <c r="BC238" i="5"/>
  <c r="BD238" i="5"/>
  <c r="BE238" i="5"/>
  <c r="BF238" i="5"/>
  <c r="BG238" i="5"/>
  <c r="C239" i="5"/>
  <c r="D239" i="5"/>
  <c r="E239" i="5"/>
  <c r="F239" i="5"/>
  <c r="G239" i="5"/>
  <c r="H239" i="5"/>
  <c r="U239" i="5"/>
  <c r="V239" i="5"/>
  <c r="W239" i="5"/>
  <c r="X239" i="5"/>
  <c r="Y239" i="5"/>
  <c r="Z239" i="5"/>
  <c r="AA239" i="5"/>
  <c r="AB239" i="5"/>
  <c r="AC239" i="5"/>
  <c r="AD239" i="5"/>
  <c r="AE239" i="5"/>
  <c r="AF239" i="5"/>
  <c r="AG239" i="5"/>
  <c r="AH239" i="5"/>
  <c r="AI239" i="5"/>
  <c r="AO239" i="5"/>
  <c r="AP239" i="5"/>
  <c r="AQ239" i="5"/>
  <c r="AR239" i="5"/>
  <c r="AS239" i="5"/>
  <c r="BA239" i="5"/>
  <c r="BB239" i="5"/>
  <c r="BC239" i="5"/>
  <c r="BD239" i="5"/>
  <c r="BE239" i="5"/>
  <c r="BF239" i="5"/>
  <c r="BG239" i="5"/>
  <c r="C240" i="5"/>
  <c r="D240" i="5"/>
  <c r="E240" i="5"/>
  <c r="F240" i="5"/>
  <c r="G240" i="5"/>
  <c r="H240" i="5"/>
  <c r="U240" i="5"/>
  <c r="V240" i="5"/>
  <c r="W240" i="5"/>
  <c r="X240" i="5"/>
  <c r="Y240" i="5"/>
  <c r="Z240" i="5"/>
  <c r="AA240" i="5"/>
  <c r="AB240" i="5"/>
  <c r="AC240" i="5"/>
  <c r="AD240" i="5"/>
  <c r="AE240" i="5"/>
  <c r="AF240" i="5"/>
  <c r="AG240" i="5"/>
  <c r="AH240" i="5"/>
  <c r="AI240" i="5"/>
  <c r="AO240" i="5"/>
  <c r="AP240" i="5"/>
  <c r="AQ240" i="5"/>
  <c r="AR240" i="5"/>
  <c r="AS240" i="5"/>
  <c r="BA240" i="5"/>
  <c r="BB240" i="5"/>
  <c r="BC240" i="5"/>
  <c r="BD240" i="5"/>
  <c r="BE240" i="5"/>
  <c r="BF240" i="5"/>
  <c r="BG240" i="5"/>
  <c r="C241" i="5"/>
  <c r="D241" i="5"/>
  <c r="E241" i="5"/>
  <c r="F241" i="5"/>
  <c r="G241" i="5"/>
  <c r="H241" i="5"/>
  <c r="U241" i="5"/>
  <c r="V241" i="5"/>
  <c r="W241" i="5"/>
  <c r="X241" i="5"/>
  <c r="Y241" i="5"/>
  <c r="Z241" i="5"/>
  <c r="AA241" i="5"/>
  <c r="AB241" i="5"/>
  <c r="AC241" i="5"/>
  <c r="AD241" i="5"/>
  <c r="AE241" i="5"/>
  <c r="AF241" i="5"/>
  <c r="AG241" i="5"/>
  <c r="AH241" i="5"/>
  <c r="AI241" i="5"/>
  <c r="AO241" i="5"/>
  <c r="AP241" i="5"/>
  <c r="AQ241" i="5"/>
  <c r="AR241" i="5"/>
  <c r="AS241" i="5"/>
  <c r="BA241" i="5"/>
  <c r="BB241" i="5"/>
  <c r="BC241" i="5"/>
  <c r="BD241" i="5"/>
  <c r="BE241" i="5"/>
  <c r="BF241" i="5"/>
  <c r="BG241" i="5"/>
  <c r="C242" i="5"/>
  <c r="D242" i="5"/>
  <c r="E242" i="5"/>
  <c r="F242" i="5"/>
  <c r="G242" i="5"/>
  <c r="H242" i="5"/>
  <c r="U242" i="5"/>
  <c r="V242" i="5"/>
  <c r="W242" i="5"/>
  <c r="X242" i="5"/>
  <c r="Y242" i="5"/>
  <c r="Z242" i="5"/>
  <c r="AA242" i="5"/>
  <c r="AB242" i="5"/>
  <c r="AC242" i="5"/>
  <c r="AD242" i="5"/>
  <c r="AE242" i="5"/>
  <c r="AF242" i="5"/>
  <c r="AG242" i="5"/>
  <c r="AH242" i="5"/>
  <c r="AI242" i="5"/>
  <c r="AO242" i="5"/>
  <c r="AP242" i="5"/>
  <c r="AQ242" i="5"/>
  <c r="AR242" i="5"/>
  <c r="AS242" i="5"/>
  <c r="BA242" i="5"/>
  <c r="BB242" i="5"/>
  <c r="BC242" i="5"/>
  <c r="BD242" i="5"/>
  <c r="BE242" i="5"/>
  <c r="BF242" i="5"/>
  <c r="BG242" i="5"/>
  <c r="C243" i="5"/>
  <c r="D243" i="5"/>
  <c r="E243" i="5"/>
  <c r="F243" i="5"/>
  <c r="G243" i="5"/>
  <c r="H243" i="5"/>
  <c r="U243" i="5"/>
  <c r="V243" i="5"/>
  <c r="W243" i="5"/>
  <c r="X243" i="5"/>
  <c r="Y243" i="5"/>
  <c r="Z243" i="5"/>
  <c r="AA243" i="5"/>
  <c r="AB243" i="5"/>
  <c r="AC243" i="5"/>
  <c r="AD243" i="5"/>
  <c r="AE243" i="5"/>
  <c r="AF243" i="5"/>
  <c r="AG243" i="5"/>
  <c r="AH243" i="5"/>
  <c r="AI243" i="5"/>
  <c r="AO243" i="5"/>
  <c r="AP243" i="5"/>
  <c r="AQ243" i="5"/>
  <c r="AR243" i="5"/>
  <c r="AS243" i="5"/>
  <c r="BA243" i="5"/>
  <c r="BB243" i="5"/>
  <c r="BC243" i="5"/>
  <c r="BD243" i="5"/>
  <c r="BE243" i="5"/>
  <c r="BF243" i="5"/>
  <c r="BG243" i="5"/>
  <c r="C244" i="5"/>
  <c r="D244" i="5"/>
  <c r="E244" i="5"/>
  <c r="F244" i="5"/>
  <c r="G244" i="5"/>
  <c r="H244" i="5"/>
  <c r="U244" i="5"/>
  <c r="V244" i="5"/>
  <c r="W244" i="5"/>
  <c r="X244" i="5"/>
  <c r="Y244" i="5"/>
  <c r="Z244" i="5"/>
  <c r="AA244" i="5"/>
  <c r="AB244" i="5"/>
  <c r="AC244" i="5"/>
  <c r="AD244" i="5"/>
  <c r="AE244" i="5"/>
  <c r="AF244" i="5"/>
  <c r="AG244" i="5"/>
  <c r="AH244" i="5"/>
  <c r="AI244" i="5"/>
  <c r="AO244" i="5"/>
  <c r="AP244" i="5"/>
  <c r="AQ244" i="5"/>
  <c r="AR244" i="5"/>
  <c r="AS244" i="5"/>
  <c r="BA244" i="5"/>
  <c r="BB244" i="5"/>
  <c r="BC244" i="5"/>
  <c r="BD244" i="5"/>
  <c r="BE244" i="5"/>
  <c r="BF244" i="5"/>
  <c r="BG244" i="5"/>
  <c r="C245" i="5"/>
  <c r="D245" i="5"/>
  <c r="E245" i="5"/>
  <c r="F245" i="5"/>
  <c r="G245" i="5"/>
  <c r="H245" i="5"/>
  <c r="U245" i="5"/>
  <c r="V245" i="5"/>
  <c r="W245" i="5"/>
  <c r="X245" i="5"/>
  <c r="Y245" i="5"/>
  <c r="Z245" i="5"/>
  <c r="AA245" i="5"/>
  <c r="AB245" i="5"/>
  <c r="AC245" i="5"/>
  <c r="AD245" i="5"/>
  <c r="AE245" i="5"/>
  <c r="AF245" i="5"/>
  <c r="AG245" i="5"/>
  <c r="AH245" i="5"/>
  <c r="AI245" i="5"/>
  <c r="AO245" i="5"/>
  <c r="AP245" i="5"/>
  <c r="AQ245" i="5"/>
  <c r="AR245" i="5"/>
  <c r="AS245" i="5"/>
  <c r="BA245" i="5"/>
  <c r="BB245" i="5"/>
  <c r="BC245" i="5"/>
  <c r="BD245" i="5"/>
  <c r="BE245" i="5"/>
  <c r="BF245" i="5"/>
  <c r="BG245" i="5"/>
  <c r="C246" i="5"/>
  <c r="D246" i="5"/>
  <c r="E246" i="5"/>
  <c r="F246" i="5"/>
  <c r="G246" i="5"/>
  <c r="H246" i="5"/>
  <c r="U246" i="5"/>
  <c r="V246" i="5"/>
  <c r="W246" i="5"/>
  <c r="X246" i="5"/>
  <c r="Y246" i="5"/>
  <c r="Z246" i="5"/>
  <c r="AA246" i="5"/>
  <c r="AB246" i="5"/>
  <c r="AC246" i="5"/>
  <c r="AD246" i="5"/>
  <c r="AE246" i="5"/>
  <c r="AF246" i="5"/>
  <c r="AG246" i="5"/>
  <c r="AH246" i="5"/>
  <c r="AI246" i="5"/>
  <c r="AO246" i="5"/>
  <c r="AP246" i="5"/>
  <c r="AQ246" i="5"/>
  <c r="AR246" i="5"/>
  <c r="AS246" i="5"/>
  <c r="BA246" i="5"/>
  <c r="BB246" i="5"/>
  <c r="BC246" i="5"/>
  <c r="BD246" i="5"/>
  <c r="BE246" i="5"/>
  <c r="BF246" i="5"/>
  <c r="BG246" i="5"/>
  <c r="C247" i="5"/>
  <c r="D247" i="5"/>
  <c r="E247" i="5"/>
  <c r="F247" i="5"/>
  <c r="G247" i="5"/>
  <c r="H247" i="5"/>
  <c r="U247" i="5"/>
  <c r="V247" i="5"/>
  <c r="W247" i="5"/>
  <c r="X247" i="5"/>
  <c r="Y247" i="5"/>
  <c r="Z247" i="5"/>
  <c r="AA247" i="5"/>
  <c r="AB247" i="5"/>
  <c r="AC247" i="5"/>
  <c r="AD247" i="5"/>
  <c r="AE247" i="5"/>
  <c r="AF247" i="5"/>
  <c r="AG247" i="5"/>
  <c r="AH247" i="5"/>
  <c r="AI247" i="5"/>
  <c r="AO247" i="5"/>
  <c r="AP247" i="5"/>
  <c r="AQ247" i="5"/>
  <c r="AR247" i="5"/>
  <c r="AS247" i="5"/>
  <c r="BA247" i="5"/>
  <c r="BB247" i="5"/>
  <c r="BC247" i="5"/>
  <c r="BD247" i="5"/>
  <c r="BE247" i="5"/>
  <c r="BF247" i="5"/>
  <c r="BG247" i="5"/>
  <c r="C248" i="5"/>
  <c r="D248" i="5"/>
  <c r="E248" i="5"/>
  <c r="F248" i="5"/>
  <c r="G248" i="5"/>
  <c r="H248" i="5"/>
  <c r="U248" i="5"/>
  <c r="V248" i="5"/>
  <c r="W248" i="5"/>
  <c r="X248" i="5"/>
  <c r="Y248" i="5"/>
  <c r="Z248" i="5"/>
  <c r="AA248" i="5"/>
  <c r="AB248" i="5"/>
  <c r="AC248" i="5"/>
  <c r="AD248" i="5"/>
  <c r="AE248" i="5"/>
  <c r="AF248" i="5"/>
  <c r="AG248" i="5"/>
  <c r="AH248" i="5"/>
  <c r="AI248" i="5"/>
  <c r="AO248" i="5"/>
  <c r="AP248" i="5"/>
  <c r="AQ248" i="5"/>
  <c r="AR248" i="5"/>
  <c r="AS248" i="5"/>
  <c r="BA248" i="5"/>
  <c r="BB248" i="5"/>
  <c r="BC248" i="5"/>
  <c r="BD248" i="5"/>
  <c r="BE248" i="5"/>
  <c r="BF248" i="5"/>
  <c r="BG248" i="5"/>
  <c r="C249" i="5"/>
  <c r="D249" i="5"/>
  <c r="E249" i="5"/>
  <c r="F249" i="5"/>
  <c r="G249" i="5"/>
  <c r="H249" i="5"/>
  <c r="U249" i="5"/>
  <c r="V249" i="5"/>
  <c r="W249" i="5"/>
  <c r="X249" i="5"/>
  <c r="Y249" i="5"/>
  <c r="Z249" i="5"/>
  <c r="AA249" i="5"/>
  <c r="AB249" i="5"/>
  <c r="AC249" i="5"/>
  <c r="AD249" i="5"/>
  <c r="AE249" i="5"/>
  <c r="AF249" i="5"/>
  <c r="AG249" i="5"/>
  <c r="AH249" i="5"/>
  <c r="AI249" i="5"/>
  <c r="AO249" i="5"/>
  <c r="AP249" i="5"/>
  <c r="AQ249" i="5"/>
  <c r="AR249" i="5"/>
  <c r="AS249" i="5"/>
  <c r="BA249" i="5"/>
  <c r="BB249" i="5"/>
  <c r="BC249" i="5"/>
  <c r="BD249" i="5"/>
  <c r="BE249" i="5"/>
  <c r="BF249" i="5"/>
  <c r="BG249" i="5"/>
  <c r="C250" i="5"/>
  <c r="D250" i="5"/>
  <c r="E250" i="5"/>
  <c r="F250" i="5"/>
  <c r="G250" i="5"/>
  <c r="H250" i="5"/>
  <c r="U250" i="5"/>
  <c r="V250" i="5"/>
  <c r="W250" i="5"/>
  <c r="X250" i="5"/>
  <c r="Y250" i="5"/>
  <c r="Z250" i="5"/>
  <c r="AA250" i="5"/>
  <c r="AB250" i="5"/>
  <c r="AC250" i="5"/>
  <c r="AD250" i="5"/>
  <c r="AE250" i="5"/>
  <c r="AF250" i="5"/>
  <c r="AG250" i="5"/>
  <c r="AH250" i="5"/>
  <c r="AI250" i="5"/>
  <c r="AO250" i="5"/>
  <c r="AP250" i="5"/>
  <c r="AQ250" i="5"/>
  <c r="AR250" i="5"/>
  <c r="AS250" i="5"/>
  <c r="BA250" i="5"/>
  <c r="BB250" i="5"/>
  <c r="BC250" i="5"/>
  <c r="BD250" i="5"/>
  <c r="BE250" i="5"/>
  <c r="BF250" i="5"/>
  <c r="BG250" i="5"/>
  <c r="C251" i="5"/>
  <c r="D251" i="5"/>
  <c r="E251" i="5"/>
  <c r="F251" i="5"/>
  <c r="G251" i="5"/>
  <c r="H251" i="5"/>
  <c r="U251" i="5"/>
  <c r="V251" i="5"/>
  <c r="W251" i="5"/>
  <c r="X251" i="5"/>
  <c r="Y251" i="5"/>
  <c r="Z251" i="5"/>
  <c r="AA251" i="5"/>
  <c r="AB251" i="5"/>
  <c r="AC251" i="5"/>
  <c r="AD251" i="5"/>
  <c r="AE251" i="5"/>
  <c r="AF251" i="5"/>
  <c r="AG251" i="5"/>
  <c r="AH251" i="5"/>
  <c r="AI251" i="5"/>
  <c r="AO251" i="5"/>
  <c r="AP251" i="5"/>
  <c r="AQ251" i="5"/>
  <c r="AR251" i="5"/>
  <c r="AS251" i="5"/>
  <c r="BA251" i="5"/>
  <c r="BB251" i="5"/>
  <c r="BC251" i="5"/>
  <c r="BD251" i="5"/>
  <c r="BE251" i="5"/>
  <c r="BF251" i="5"/>
  <c r="BG251" i="5"/>
  <c r="C252" i="5"/>
  <c r="D252" i="5"/>
  <c r="E252" i="5"/>
  <c r="F252" i="5"/>
  <c r="G252" i="5"/>
  <c r="H252" i="5"/>
  <c r="U252" i="5"/>
  <c r="V252" i="5"/>
  <c r="W252" i="5"/>
  <c r="X252" i="5"/>
  <c r="Y252" i="5"/>
  <c r="Z252" i="5"/>
  <c r="AA252" i="5"/>
  <c r="AB252" i="5"/>
  <c r="AC252" i="5"/>
  <c r="AD252" i="5"/>
  <c r="AE252" i="5"/>
  <c r="AF252" i="5"/>
  <c r="AG252" i="5"/>
  <c r="AH252" i="5"/>
  <c r="AI252" i="5"/>
  <c r="AO252" i="5"/>
  <c r="AP252" i="5"/>
  <c r="AQ252" i="5"/>
  <c r="AR252" i="5"/>
  <c r="AS252" i="5"/>
  <c r="BA252" i="5"/>
  <c r="BB252" i="5"/>
  <c r="BC252" i="5"/>
  <c r="BD252" i="5"/>
  <c r="BE252" i="5"/>
  <c r="BF252" i="5"/>
  <c r="BG252" i="5"/>
  <c r="C253" i="5"/>
  <c r="D253" i="5"/>
  <c r="E253" i="5"/>
  <c r="F253" i="5"/>
  <c r="G253" i="5"/>
  <c r="H253" i="5"/>
  <c r="U253" i="5"/>
  <c r="V253" i="5"/>
  <c r="W253" i="5"/>
  <c r="X253" i="5"/>
  <c r="Y253" i="5"/>
  <c r="Z253" i="5"/>
  <c r="AA253" i="5"/>
  <c r="AB253" i="5"/>
  <c r="AC253" i="5"/>
  <c r="AD253" i="5"/>
  <c r="AE253" i="5"/>
  <c r="AF253" i="5"/>
  <c r="AG253" i="5"/>
  <c r="AH253" i="5"/>
  <c r="AI253" i="5"/>
  <c r="AO253" i="5"/>
  <c r="AP253" i="5"/>
  <c r="AQ253" i="5"/>
  <c r="AR253" i="5"/>
  <c r="AS253" i="5"/>
  <c r="BA253" i="5"/>
  <c r="BB253" i="5"/>
  <c r="BC253" i="5"/>
  <c r="BD253" i="5"/>
  <c r="BE253" i="5"/>
  <c r="BF253" i="5"/>
  <c r="BG253" i="5"/>
  <c r="C254" i="5"/>
  <c r="D254" i="5"/>
  <c r="E254" i="5"/>
  <c r="F254" i="5"/>
  <c r="G254" i="5"/>
  <c r="H254" i="5"/>
  <c r="U254" i="5"/>
  <c r="V254" i="5"/>
  <c r="W254" i="5"/>
  <c r="X254" i="5"/>
  <c r="Y254" i="5"/>
  <c r="Z254" i="5"/>
  <c r="AA254" i="5"/>
  <c r="AB254" i="5"/>
  <c r="AC254" i="5"/>
  <c r="AD254" i="5"/>
  <c r="AE254" i="5"/>
  <c r="AF254" i="5"/>
  <c r="AG254" i="5"/>
  <c r="AH254" i="5"/>
  <c r="AI254" i="5"/>
  <c r="AO254" i="5"/>
  <c r="AP254" i="5"/>
  <c r="AQ254" i="5"/>
  <c r="AR254" i="5"/>
  <c r="AS254" i="5"/>
  <c r="BA254" i="5"/>
  <c r="BB254" i="5"/>
  <c r="BC254" i="5"/>
  <c r="BD254" i="5"/>
  <c r="BE254" i="5"/>
  <c r="BF254" i="5"/>
  <c r="BG254" i="5"/>
  <c r="C255" i="5"/>
  <c r="D255" i="5"/>
  <c r="E255" i="5"/>
  <c r="F255" i="5"/>
  <c r="G255" i="5"/>
  <c r="H255" i="5"/>
  <c r="U255" i="5"/>
  <c r="V255" i="5"/>
  <c r="W255" i="5"/>
  <c r="X255" i="5"/>
  <c r="Y255" i="5"/>
  <c r="Z255" i="5"/>
  <c r="AA255" i="5"/>
  <c r="AB255" i="5"/>
  <c r="AC255" i="5"/>
  <c r="AD255" i="5"/>
  <c r="AE255" i="5"/>
  <c r="AF255" i="5"/>
  <c r="AG255" i="5"/>
  <c r="AH255" i="5"/>
  <c r="AI255" i="5"/>
  <c r="AO255" i="5"/>
  <c r="AP255" i="5"/>
  <c r="AQ255" i="5"/>
  <c r="AR255" i="5"/>
  <c r="AS255" i="5"/>
  <c r="BA255" i="5"/>
  <c r="BB255" i="5"/>
  <c r="BC255" i="5"/>
  <c r="BD255" i="5"/>
  <c r="BE255" i="5"/>
  <c r="BF255" i="5"/>
  <c r="BG255" i="5"/>
  <c r="C256" i="5"/>
  <c r="D256" i="5"/>
  <c r="E256" i="5"/>
  <c r="F256" i="5"/>
  <c r="G256" i="5"/>
  <c r="H256" i="5"/>
  <c r="U256" i="5"/>
  <c r="V256" i="5"/>
  <c r="W256" i="5"/>
  <c r="X256" i="5"/>
  <c r="Y256" i="5"/>
  <c r="Z256" i="5"/>
  <c r="AA256" i="5"/>
  <c r="AB256" i="5"/>
  <c r="AC256" i="5"/>
  <c r="AD256" i="5"/>
  <c r="AE256" i="5"/>
  <c r="AF256" i="5"/>
  <c r="AG256" i="5"/>
  <c r="AH256" i="5"/>
  <c r="AI256" i="5"/>
  <c r="AO256" i="5"/>
  <c r="AP256" i="5"/>
  <c r="AQ256" i="5"/>
  <c r="AR256" i="5"/>
  <c r="AS256" i="5"/>
  <c r="BA256" i="5"/>
  <c r="BB256" i="5"/>
  <c r="BC256" i="5"/>
  <c r="BD256" i="5"/>
  <c r="BE256" i="5"/>
  <c r="BF256" i="5"/>
  <c r="BG256" i="5"/>
  <c r="C257" i="5"/>
  <c r="D257" i="5"/>
  <c r="E257" i="5"/>
  <c r="F257" i="5"/>
  <c r="G257" i="5"/>
  <c r="H257" i="5"/>
  <c r="U257" i="5"/>
  <c r="V257" i="5"/>
  <c r="W257" i="5"/>
  <c r="X257" i="5"/>
  <c r="Y257" i="5"/>
  <c r="Z257" i="5"/>
  <c r="AA257" i="5"/>
  <c r="AB257" i="5"/>
  <c r="AC257" i="5"/>
  <c r="AD257" i="5"/>
  <c r="AE257" i="5"/>
  <c r="AF257" i="5"/>
  <c r="AG257" i="5"/>
  <c r="AH257" i="5"/>
  <c r="AI257" i="5"/>
  <c r="AO257" i="5"/>
  <c r="AP257" i="5"/>
  <c r="AQ257" i="5"/>
  <c r="AR257" i="5"/>
  <c r="AS257" i="5"/>
  <c r="BA257" i="5"/>
  <c r="BB257" i="5"/>
  <c r="BC257" i="5"/>
  <c r="BD257" i="5"/>
  <c r="BE257" i="5"/>
  <c r="BF257" i="5"/>
  <c r="BG257" i="5"/>
  <c r="C258" i="5"/>
  <c r="D258" i="5"/>
  <c r="E258" i="5"/>
  <c r="F258" i="5"/>
  <c r="G258" i="5"/>
  <c r="H258" i="5"/>
  <c r="U258" i="5"/>
  <c r="V258" i="5"/>
  <c r="W258" i="5"/>
  <c r="X258" i="5"/>
  <c r="Y258" i="5"/>
  <c r="Z258" i="5"/>
  <c r="AA258" i="5"/>
  <c r="AB258" i="5"/>
  <c r="AC258" i="5"/>
  <c r="AD258" i="5"/>
  <c r="AE258" i="5"/>
  <c r="AF258" i="5"/>
  <c r="AG258" i="5"/>
  <c r="AH258" i="5"/>
  <c r="AI258" i="5"/>
  <c r="AO258" i="5"/>
  <c r="AP258" i="5"/>
  <c r="AQ258" i="5"/>
  <c r="AR258" i="5"/>
  <c r="AS258" i="5"/>
  <c r="BA258" i="5"/>
  <c r="BB258" i="5"/>
  <c r="BC258" i="5"/>
  <c r="BD258" i="5"/>
  <c r="BE258" i="5"/>
  <c r="BF258" i="5"/>
  <c r="BG258" i="5"/>
  <c r="C259" i="5"/>
  <c r="D259" i="5"/>
  <c r="E259" i="5"/>
  <c r="F259" i="5"/>
  <c r="G259" i="5"/>
  <c r="H259" i="5"/>
  <c r="U259" i="5"/>
  <c r="V259" i="5"/>
  <c r="W259" i="5"/>
  <c r="X259" i="5"/>
  <c r="Y259" i="5"/>
  <c r="Z259" i="5"/>
  <c r="AA259" i="5"/>
  <c r="AB259" i="5"/>
  <c r="AC259" i="5"/>
  <c r="AD259" i="5"/>
  <c r="AE259" i="5"/>
  <c r="AF259" i="5"/>
  <c r="AG259" i="5"/>
  <c r="AH259" i="5"/>
  <c r="AI259" i="5"/>
  <c r="AO259" i="5"/>
  <c r="AP259" i="5"/>
  <c r="AQ259" i="5"/>
  <c r="AR259" i="5"/>
  <c r="AS259" i="5"/>
  <c r="BA259" i="5"/>
  <c r="BB259" i="5"/>
  <c r="BC259" i="5"/>
  <c r="BD259" i="5"/>
  <c r="BE259" i="5"/>
  <c r="BF259" i="5"/>
  <c r="BG259" i="5"/>
  <c r="C260" i="5"/>
  <c r="D260" i="5"/>
  <c r="E260" i="5"/>
  <c r="F260" i="5"/>
  <c r="G260" i="5"/>
  <c r="H260" i="5"/>
  <c r="U260" i="5"/>
  <c r="V260" i="5"/>
  <c r="W260" i="5"/>
  <c r="X260" i="5"/>
  <c r="Y260" i="5"/>
  <c r="Z260" i="5"/>
  <c r="AA260" i="5"/>
  <c r="AB260" i="5"/>
  <c r="AC260" i="5"/>
  <c r="AD260" i="5"/>
  <c r="AE260" i="5"/>
  <c r="AF260" i="5"/>
  <c r="AG260" i="5"/>
  <c r="AH260" i="5"/>
  <c r="AI260" i="5"/>
  <c r="AO260" i="5"/>
  <c r="AP260" i="5"/>
  <c r="AQ260" i="5"/>
  <c r="AR260" i="5"/>
  <c r="AS260" i="5"/>
  <c r="BA260" i="5"/>
  <c r="BB260" i="5"/>
  <c r="BC260" i="5"/>
  <c r="BD260" i="5"/>
  <c r="BE260" i="5"/>
  <c r="BF260" i="5"/>
  <c r="BG260" i="5"/>
  <c r="C261" i="5"/>
  <c r="D261" i="5"/>
  <c r="E261" i="5"/>
  <c r="F261" i="5"/>
  <c r="G261" i="5"/>
  <c r="H261" i="5"/>
  <c r="U261" i="5"/>
  <c r="V261" i="5"/>
  <c r="W261" i="5"/>
  <c r="X261" i="5"/>
  <c r="Y261" i="5"/>
  <c r="Z261" i="5"/>
  <c r="AA261" i="5"/>
  <c r="AB261" i="5"/>
  <c r="AC261" i="5"/>
  <c r="AD261" i="5"/>
  <c r="AE261" i="5"/>
  <c r="AF261" i="5"/>
  <c r="AG261" i="5"/>
  <c r="AH261" i="5"/>
  <c r="AI261" i="5"/>
  <c r="AO261" i="5"/>
  <c r="AP261" i="5"/>
  <c r="AQ261" i="5"/>
  <c r="AR261" i="5"/>
  <c r="AS261" i="5"/>
  <c r="BA261" i="5"/>
  <c r="BB261" i="5"/>
  <c r="BC261" i="5"/>
  <c r="BD261" i="5"/>
  <c r="BE261" i="5"/>
  <c r="BF261" i="5"/>
  <c r="BG261" i="5"/>
  <c r="C262" i="5"/>
  <c r="D262" i="5"/>
  <c r="E262" i="5"/>
  <c r="F262" i="5"/>
  <c r="G262" i="5"/>
  <c r="H262" i="5"/>
  <c r="U262" i="5"/>
  <c r="V262" i="5"/>
  <c r="W262" i="5"/>
  <c r="X262" i="5"/>
  <c r="Y262" i="5"/>
  <c r="Z262" i="5"/>
  <c r="AA262" i="5"/>
  <c r="AB262" i="5"/>
  <c r="AC262" i="5"/>
  <c r="AD262" i="5"/>
  <c r="AE262" i="5"/>
  <c r="AF262" i="5"/>
  <c r="AG262" i="5"/>
  <c r="AH262" i="5"/>
  <c r="AI262" i="5"/>
  <c r="AO262" i="5"/>
  <c r="AP262" i="5"/>
  <c r="AQ262" i="5"/>
  <c r="AR262" i="5"/>
  <c r="AS262" i="5"/>
  <c r="BA262" i="5"/>
  <c r="BB262" i="5"/>
  <c r="BC262" i="5"/>
  <c r="BD262" i="5"/>
  <c r="BE262" i="5"/>
  <c r="BF262" i="5"/>
  <c r="BG262" i="5"/>
  <c r="C263" i="5"/>
  <c r="D263" i="5"/>
  <c r="E263" i="5"/>
  <c r="F263" i="5"/>
  <c r="G263" i="5"/>
  <c r="H263" i="5"/>
  <c r="U263" i="5"/>
  <c r="V263" i="5"/>
  <c r="W263" i="5"/>
  <c r="X263" i="5"/>
  <c r="Y263" i="5"/>
  <c r="Z263" i="5"/>
  <c r="AA263" i="5"/>
  <c r="AB263" i="5"/>
  <c r="AC263" i="5"/>
  <c r="AD263" i="5"/>
  <c r="AE263" i="5"/>
  <c r="AF263" i="5"/>
  <c r="AG263" i="5"/>
  <c r="AH263" i="5"/>
  <c r="AI263" i="5"/>
  <c r="AO263" i="5"/>
  <c r="AP263" i="5"/>
  <c r="AQ263" i="5"/>
  <c r="AR263" i="5"/>
  <c r="AS263" i="5"/>
  <c r="BA263" i="5"/>
  <c r="BB263" i="5"/>
  <c r="BC263" i="5"/>
  <c r="BD263" i="5"/>
  <c r="BE263" i="5"/>
  <c r="BF263" i="5"/>
  <c r="BG263" i="5"/>
  <c r="C264" i="5"/>
  <c r="D264" i="5"/>
  <c r="E264" i="5"/>
  <c r="F264" i="5"/>
  <c r="G264" i="5"/>
  <c r="H264" i="5"/>
  <c r="U264" i="5"/>
  <c r="V264" i="5"/>
  <c r="W264" i="5"/>
  <c r="X264" i="5"/>
  <c r="Y264" i="5"/>
  <c r="Z264" i="5"/>
  <c r="AA264" i="5"/>
  <c r="AB264" i="5"/>
  <c r="AC264" i="5"/>
  <c r="AD264" i="5"/>
  <c r="AE264" i="5"/>
  <c r="AF264" i="5"/>
  <c r="AG264" i="5"/>
  <c r="AH264" i="5"/>
  <c r="AI264" i="5"/>
  <c r="AO264" i="5"/>
  <c r="AP264" i="5"/>
  <c r="AQ264" i="5"/>
  <c r="AR264" i="5"/>
  <c r="AS264" i="5"/>
  <c r="BA264" i="5"/>
  <c r="BB264" i="5"/>
  <c r="BC264" i="5"/>
  <c r="BD264" i="5"/>
  <c r="BE264" i="5"/>
  <c r="BF264" i="5"/>
  <c r="BG264" i="5"/>
  <c r="C265" i="5"/>
  <c r="D265" i="5"/>
  <c r="E265" i="5"/>
  <c r="F265" i="5"/>
  <c r="G265" i="5"/>
  <c r="H265" i="5"/>
  <c r="U265" i="5"/>
  <c r="V265" i="5"/>
  <c r="W265" i="5"/>
  <c r="X265" i="5"/>
  <c r="Y265" i="5"/>
  <c r="Z265" i="5"/>
  <c r="AA265" i="5"/>
  <c r="AB265" i="5"/>
  <c r="AC265" i="5"/>
  <c r="AD265" i="5"/>
  <c r="AE265" i="5"/>
  <c r="AF265" i="5"/>
  <c r="AG265" i="5"/>
  <c r="AH265" i="5"/>
  <c r="AI265" i="5"/>
  <c r="AO265" i="5"/>
  <c r="AP265" i="5"/>
  <c r="AQ265" i="5"/>
  <c r="AR265" i="5"/>
  <c r="AS265" i="5"/>
  <c r="BA265" i="5"/>
  <c r="BB265" i="5"/>
  <c r="BC265" i="5"/>
  <c r="BD265" i="5"/>
  <c r="BE265" i="5"/>
  <c r="BF265" i="5"/>
  <c r="BG265" i="5"/>
  <c r="C266" i="5"/>
  <c r="D266" i="5"/>
  <c r="E266" i="5"/>
  <c r="F266" i="5"/>
  <c r="G266" i="5"/>
  <c r="H266" i="5"/>
  <c r="U266" i="5"/>
  <c r="V266" i="5"/>
  <c r="W266" i="5"/>
  <c r="X266" i="5"/>
  <c r="Y266" i="5"/>
  <c r="Z266" i="5"/>
  <c r="AA266" i="5"/>
  <c r="AB266" i="5"/>
  <c r="AC266" i="5"/>
  <c r="AD266" i="5"/>
  <c r="AE266" i="5"/>
  <c r="AF266" i="5"/>
  <c r="AG266" i="5"/>
  <c r="AH266" i="5"/>
  <c r="AI266" i="5"/>
  <c r="AO266" i="5"/>
  <c r="AP266" i="5"/>
  <c r="AQ266" i="5"/>
  <c r="AR266" i="5"/>
  <c r="AS266" i="5"/>
  <c r="BA266" i="5"/>
  <c r="BB266" i="5"/>
  <c r="BC266" i="5"/>
  <c r="BD266" i="5"/>
  <c r="BE266" i="5"/>
  <c r="BF266" i="5"/>
  <c r="BG266" i="5"/>
  <c r="C267" i="5"/>
  <c r="D267" i="5"/>
  <c r="E267" i="5"/>
  <c r="F267" i="5"/>
  <c r="G267" i="5"/>
  <c r="H267" i="5"/>
  <c r="U267" i="5"/>
  <c r="V267" i="5"/>
  <c r="W267" i="5"/>
  <c r="X267" i="5"/>
  <c r="Y267" i="5"/>
  <c r="Z267" i="5"/>
  <c r="AA267" i="5"/>
  <c r="AB267" i="5"/>
  <c r="AC267" i="5"/>
  <c r="AD267" i="5"/>
  <c r="AE267" i="5"/>
  <c r="AF267" i="5"/>
  <c r="AG267" i="5"/>
  <c r="AH267" i="5"/>
  <c r="AI267" i="5"/>
  <c r="AO267" i="5"/>
  <c r="AP267" i="5"/>
  <c r="AQ267" i="5"/>
  <c r="AR267" i="5"/>
  <c r="AS267" i="5"/>
  <c r="BA267" i="5"/>
  <c r="BB267" i="5"/>
  <c r="BC267" i="5"/>
  <c r="BD267" i="5"/>
  <c r="BE267" i="5"/>
  <c r="BF267" i="5"/>
  <c r="BG267" i="5"/>
  <c r="C268" i="5"/>
  <c r="D268" i="5"/>
  <c r="E268" i="5"/>
  <c r="F268" i="5"/>
  <c r="G268" i="5"/>
  <c r="H268" i="5"/>
  <c r="U268" i="5"/>
  <c r="V268" i="5"/>
  <c r="W268" i="5"/>
  <c r="X268" i="5"/>
  <c r="Y268" i="5"/>
  <c r="Z268" i="5"/>
  <c r="AA268" i="5"/>
  <c r="AB268" i="5"/>
  <c r="AC268" i="5"/>
  <c r="AD268" i="5"/>
  <c r="AE268" i="5"/>
  <c r="AF268" i="5"/>
  <c r="AG268" i="5"/>
  <c r="AH268" i="5"/>
  <c r="AI268" i="5"/>
  <c r="AO268" i="5"/>
  <c r="AP268" i="5"/>
  <c r="AQ268" i="5"/>
  <c r="AR268" i="5"/>
  <c r="AS268" i="5"/>
  <c r="BA268" i="5"/>
  <c r="BB268" i="5"/>
  <c r="BC268" i="5"/>
  <c r="BD268" i="5"/>
  <c r="BE268" i="5"/>
  <c r="BF268" i="5"/>
  <c r="BG268" i="5"/>
  <c r="C269" i="5"/>
  <c r="D269" i="5"/>
  <c r="E269" i="5"/>
  <c r="F269" i="5"/>
  <c r="G269" i="5"/>
  <c r="H269" i="5"/>
  <c r="U269" i="5"/>
  <c r="V269" i="5"/>
  <c r="W269" i="5"/>
  <c r="X269" i="5"/>
  <c r="Y269" i="5"/>
  <c r="Z269" i="5"/>
  <c r="AA269" i="5"/>
  <c r="AB269" i="5"/>
  <c r="AC269" i="5"/>
  <c r="AD269" i="5"/>
  <c r="AE269" i="5"/>
  <c r="AF269" i="5"/>
  <c r="AG269" i="5"/>
  <c r="AH269" i="5"/>
  <c r="AI269" i="5"/>
  <c r="AO269" i="5"/>
  <c r="AP269" i="5"/>
  <c r="AQ269" i="5"/>
  <c r="AR269" i="5"/>
  <c r="AS269" i="5"/>
  <c r="BA269" i="5"/>
  <c r="BB269" i="5"/>
  <c r="BC269" i="5"/>
  <c r="BD269" i="5"/>
  <c r="BE269" i="5"/>
  <c r="BF269" i="5"/>
  <c r="BG269" i="5"/>
  <c r="C270" i="5"/>
  <c r="D270" i="5"/>
  <c r="E270" i="5"/>
  <c r="F270" i="5"/>
  <c r="G270" i="5"/>
  <c r="H270" i="5"/>
  <c r="U270" i="5"/>
  <c r="V270" i="5"/>
  <c r="W270" i="5"/>
  <c r="X270" i="5"/>
  <c r="Y270" i="5"/>
  <c r="Z270" i="5"/>
  <c r="AA270" i="5"/>
  <c r="AB270" i="5"/>
  <c r="AC270" i="5"/>
  <c r="AD270" i="5"/>
  <c r="AE270" i="5"/>
  <c r="AF270" i="5"/>
  <c r="AG270" i="5"/>
  <c r="AH270" i="5"/>
  <c r="AI270" i="5"/>
  <c r="AO270" i="5"/>
  <c r="AP270" i="5"/>
  <c r="AQ270" i="5"/>
  <c r="AR270" i="5"/>
  <c r="AS270" i="5"/>
  <c r="BA270" i="5"/>
  <c r="BB270" i="5"/>
  <c r="BC270" i="5"/>
  <c r="BD270" i="5"/>
  <c r="BE270" i="5"/>
  <c r="BF270" i="5"/>
  <c r="BG270" i="5"/>
  <c r="C271" i="5"/>
  <c r="D271" i="5"/>
  <c r="E271" i="5"/>
  <c r="F271" i="5"/>
  <c r="G271" i="5"/>
  <c r="H271" i="5"/>
  <c r="U271" i="5"/>
  <c r="V271" i="5"/>
  <c r="W271" i="5"/>
  <c r="X271" i="5"/>
  <c r="Y271" i="5"/>
  <c r="Z271" i="5"/>
  <c r="AA271" i="5"/>
  <c r="AB271" i="5"/>
  <c r="AC271" i="5"/>
  <c r="AD271" i="5"/>
  <c r="AE271" i="5"/>
  <c r="AF271" i="5"/>
  <c r="AG271" i="5"/>
  <c r="AH271" i="5"/>
  <c r="AI271" i="5"/>
  <c r="AO271" i="5"/>
  <c r="AP271" i="5"/>
  <c r="AQ271" i="5"/>
  <c r="AR271" i="5"/>
  <c r="AS271" i="5"/>
  <c r="BA271" i="5"/>
  <c r="BB271" i="5"/>
  <c r="BC271" i="5"/>
  <c r="BD271" i="5"/>
  <c r="BE271" i="5"/>
  <c r="BF271" i="5"/>
  <c r="BG271" i="5"/>
  <c r="C272" i="5"/>
  <c r="D272" i="5"/>
  <c r="E272" i="5"/>
  <c r="F272" i="5"/>
  <c r="G272" i="5"/>
  <c r="H272" i="5"/>
  <c r="U272" i="5"/>
  <c r="V272" i="5"/>
  <c r="W272" i="5"/>
  <c r="X272" i="5"/>
  <c r="Y272" i="5"/>
  <c r="Z272" i="5"/>
  <c r="AA272" i="5"/>
  <c r="AB272" i="5"/>
  <c r="AC272" i="5"/>
  <c r="AD272" i="5"/>
  <c r="AE272" i="5"/>
  <c r="AF272" i="5"/>
  <c r="AG272" i="5"/>
  <c r="AH272" i="5"/>
  <c r="AI272" i="5"/>
  <c r="AO272" i="5"/>
  <c r="AP272" i="5"/>
  <c r="AQ272" i="5"/>
  <c r="AR272" i="5"/>
  <c r="AS272" i="5"/>
  <c r="BA272" i="5"/>
  <c r="BB272" i="5"/>
  <c r="BC272" i="5"/>
  <c r="BD272" i="5"/>
  <c r="BE272" i="5"/>
  <c r="BF272" i="5"/>
  <c r="BG272" i="5"/>
  <c r="C273" i="5"/>
  <c r="D273" i="5"/>
  <c r="E273" i="5"/>
  <c r="F273" i="5"/>
  <c r="G273" i="5"/>
  <c r="H273" i="5"/>
  <c r="U273" i="5"/>
  <c r="V273" i="5"/>
  <c r="W273" i="5"/>
  <c r="X273" i="5"/>
  <c r="Y273" i="5"/>
  <c r="Z273" i="5"/>
  <c r="AA273" i="5"/>
  <c r="AB273" i="5"/>
  <c r="AC273" i="5"/>
  <c r="AD273" i="5"/>
  <c r="AE273" i="5"/>
  <c r="AF273" i="5"/>
  <c r="AG273" i="5"/>
  <c r="AH273" i="5"/>
  <c r="AI273" i="5"/>
  <c r="AO273" i="5"/>
  <c r="AP273" i="5"/>
  <c r="AQ273" i="5"/>
  <c r="AR273" i="5"/>
  <c r="AS273" i="5"/>
  <c r="BA273" i="5"/>
  <c r="BB273" i="5"/>
  <c r="BC273" i="5"/>
  <c r="BD273" i="5"/>
  <c r="BE273" i="5"/>
  <c r="BF273" i="5"/>
  <c r="BG273" i="5"/>
  <c r="C274" i="5"/>
  <c r="D274" i="5"/>
  <c r="E274" i="5"/>
  <c r="F274" i="5"/>
  <c r="G274" i="5"/>
  <c r="H274" i="5"/>
  <c r="U274" i="5"/>
  <c r="V274" i="5"/>
  <c r="W274" i="5"/>
  <c r="X274" i="5"/>
  <c r="Y274" i="5"/>
  <c r="Z274" i="5"/>
  <c r="AA274" i="5"/>
  <c r="AB274" i="5"/>
  <c r="AC274" i="5"/>
  <c r="AD274" i="5"/>
  <c r="AE274" i="5"/>
  <c r="AF274" i="5"/>
  <c r="AG274" i="5"/>
  <c r="AH274" i="5"/>
  <c r="AI274" i="5"/>
  <c r="AO274" i="5"/>
  <c r="AP274" i="5"/>
  <c r="AQ274" i="5"/>
  <c r="AR274" i="5"/>
  <c r="AS274" i="5"/>
  <c r="BA274" i="5"/>
  <c r="BB274" i="5"/>
  <c r="BC274" i="5"/>
  <c r="BD274" i="5"/>
  <c r="BE274" i="5"/>
  <c r="BF274" i="5"/>
  <c r="BG274" i="5"/>
  <c r="C275" i="5"/>
  <c r="D275" i="5"/>
  <c r="E275" i="5"/>
  <c r="F275" i="5"/>
  <c r="G275" i="5"/>
  <c r="H275" i="5"/>
  <c r="U275" i="5"/>
  <c r="V275" i="5"/>
  <c r="W275" i="5"/>
  <c r="X275" i="5"/>
  <c r="Y275" i="5"/>
  <c r="Z275" i="5"/>
  <c r="AA275" i="5"/>
  <c r="AB275" i="5"/>
  <c r="AC275" i="5"/>
  <c r="AD275" i="5"/>
  <c r="AE275" i="5"/>
  <c r="AF275" i="5"/>
  <c r="AG275" i="5"/>
  <c r="AH275" i="5"/>
  <c r="AI275" i="5"/>
  <c r="AO275" i="5"/>
  <c r="AP275" i="5"/>
  <c r="AQ275" i="5"/>
  <c r="AR275" i="5"/>
  <c r="AS275" i="5"/>
  <c r="BA275" i="5"/>
  <c r="BB275" i="5"/>
  <c r="BC275" i="5"/>
  <c r="BD275" i="5"/>
  <c r="BE275" i="5"/>
  <c r="BF275" i="5"/>
  <c r="BG275" i="5"/>
  <c r="C276" i="5"/>
  <c r="D276" i="5"/>
  <c r="E276" i="5"/>
  <c r="F276" i="5"/>
  <c r="G276" i="5"/>
  <c r="H276" i="5"/>
  <c r="U276" i="5"/>
  <c r="V276" i="5"/>
  <c r="W276" i="5"/>
  <c r="X276" i="5"/>
  <c r="Y276" i="5"/>
  <c r="Z276" i="5"/>
  <c r="AA276" i="5"/>
  <c r="AB276" i="5"/>
  <c r="AC276" i="5"/>
  <c r="AD276" i="5"/>
  <c r="AE276" i="5"/>
  <c r="AF276" i="5"/>
  <c r="AG276" i="5"/>
  <c r="AH276" i="5"/>
  <c r="AI276" i="5"/>
  <c r="AO276" i="5"/>
  <c r="AP276" i="5"/>
  <c r="AQ276" i="5"/>
  <c r="AR276" i="5"/>
  <c r="AS276" i="5"/>
  <c r="BA276" i="5"/>
  <c r="BB276" i="5"/>
  <c r="BC276" i="5"/>
  <c r="BD276" i="5"/>
  <c r="BE276" i="5"/>
  <c r="BF276" i="5"/>
  <c r="BG276" i="5"/>
  <c r="C277" i="5"/>
  <c r="D277" i="5"/>
  <c r="E277" i="5"/>
  <c r="F277" i="5"/>
  <c r="G277" i="5"/>
  <c r="H277" i="5"/>
  <c r="U277" i="5"/>
  <c r="V277" i="5"/>
  <c r="W277" i="5"/>
  <c r="X277" i="5"/>
  <c r="Y277" i="5"/>
  <c r="Z277" i="5"/>
  <c r="AA277" i="5"/>
  <c r="AB277" i="5"/>
  <c r="AC277" i="5"/>
  <c r="AD277" i="5"/>
  <c r="AE277" i="5"/>
  <c r="AF277" i="5"/>
  <c r="AG277" i="5"/>
  <c r="AH277" i="5"/>
  <c r="AI277" i="5"/>
  <c r="AO277" i="5"/>
  <c r="AP277" i="5"/>
  <c r="AQ277" i="5"/>
  <c r="AR277" i="5"/>
  <c r="AS277" i="5"/>
  <c r="BA277" i="5"/>
  <c r="BB277" i="5"/>
  <c r="BC277" i="5"/>
  <c r="BD277" i="5"/>
  <c r="BE277" i="5"/>
  <c r="BF277" i="5"/>
  <c r="BG277" i="5"/>
  <c r="C278" i="5"/>
  <c r="D278" i="5"/>
  <c r="E278" i="5"/>
  <c r="F278" i="5"/>
  <c r="G278" i="5"/>
  <c r="H278" i="5"/>
  <c r="U278" i="5"/>
  <c r="V278" i="5"/>
  <c r="W278" i="5"/>
  <c r="X278" i="5"/>
  <c r="Y278" i="5"/>
  <c r="Z278" i="5"/>
  <c r="AA278" i="5"/>
  <c r="AB278" i="5"/>
  <c r="AC278" i="5"/>
  <c r="AD278" i="5"/>
  <c r="AE278" i="5"/>
  <c r="AF278" i="5"/>
  <c r="AG278" i="5"/>
  <c r="AH278" i="5"/>
  <c r="AI278" i="5"/>
  <c r="AO278" i="5"/>
  <c r="AP278" i="5"/>
  <c r="AQ278" i="5"/>
  <c r="AR278" i="5"/>
  <c r="AS278" i="5"/>
  <c r="BA278" i="5"/>
  <c r="BB278" i="5"/>
  <c r="BC278" i="5"/>
  <c r="BD278" i="5"/>
  <c r="BE278" i="5"/>
  <c r="BF278" i="5"/>
  <c r="BG278" i="5"/>
  <c r="C279" i="5"/>
  <c r="D279" i="5"/>
  <c r="E279" i="5"/>
  <c r="F279" i="5"/>
  <c r="G279" i="5"/>
  <c r="H279" i="5"/>
  <c r="U279" i="5"/>
  <c r="V279" i="5"/>
  <c r="W279" i="5"/>
  <c r="X279" i="5"/>
  <c r="Y279" i="5"/>
  <c r="Z279" i="5"/>
  <c r="AA279" i="5"/>
  <c r="AB279" i="5"/>
  <c r="AC279" i="5"/>
  <c r="AD279" i="5"/>
  <c r="AE279" i="5"/>
  <c r="AF279" i="5"/>
  <c r="AG279" i="5"/>
  <c r="AH279" i="5"/>
  <c r="AI279" i="5"/>
  <c r="AO279" i="5"/>
  <c r="AP279" i="5"/>
  <c r="AQ279" i="5"/>
  <c r="AR279" i="5"/>
  <c r="AS279" i="5"/>
  <c r="BA279" i="5"/>
  <c r="BB279" i="5"/>
  <c r="BC279" i="5"/>
  <c r="BD279" i="5"/>
  <c r="BE279" i="5"/>
  <c r="BF279" i="5"/>
  <c r="BG279" i="5"/>
  <c r="C280" i="5"/>
  <c r="D280" i="5"/>
  <c r="E280" i="5"/>
  <c r="F280" i="5"/>
  <c r="G280" i="5"/>
  <c r="H280" i="5"/>
  <c r="U280" i="5"/>
  <c r="V280" i="5"/>
  <c r="W280" i="5"/>
  <c r="X280" i="5"/>
  <c r="Y280" i="5"/>
  <c r="Z280" i="5"/>
  <c r="AA280" i="5"/>
  <c r="AB280" i="5"/>
  <c r="AC280" i="5"/>
  <c r="AD280" i="5"/>
  <c r="AE280" i="5"/>
  <c r="AF280" i="5"/>
  <c r="AG280" i="5"/>
  <c r="AH280" i="5"/>
  <c r="AI280" i="5"/>
  <c r="AO280" i="5"/>
  <c r="AP280" i="5"/>
  <c r="AQ280" i="5"/>
  <c r="AR280" i="5"/>
  <c r="AS280" i="5"/>
  <c r="BA280" i="5"/>
  <c r="BB280" i="5"/>
  <c r="BC280" i="5"/>
  <c r="BD280" i="5"/>
  <c r="BE280" i="5"/>
  <c r="BF280" i="5"/>
  <c r="BG280" i="5"/>
  <c r="C281" i="5"/>
  <c r="D281" i="5"/>
  <c r="E281" i="5"/>
  <c r="F281" i="5"/>
  <c r="G281" i="5"/>
  <c r="H281" i="5"/>
  <c r="U281" i="5"/>
  <c r="V281" i="5"/>
  <c r="W281" i="5"/>
  <c r="X281" i="5"/>
  <c r="Y281" i="5"/>
  <c r="Z281" i="5"/>
  <c r="AA281" i="5"/>
  <c r="AB281" i="5"/>
  <c r="AC281" i="5"/>
  <c r="AD281" i="5"/>
  <c r="AE281" i="5"/>
  <c r="AF281" i="5"/>
  <c r="AG281" i="5"/>
  <c r="AH281" i="5"/>
  <c r="AI281" i="5"/>
  <c r="AO281" i="5"/>
  <c r="AP281" i="5"/>
  <c r="AQ281" i="5"/>
  <c r="AR281" i="5"/>
  <c r="AS281" i="5"/>
  <c r="BA281" i="5"/>
  <c r="BB281" i="5"/>
  <c r="BC281" i="5"/>
  <c r="BD281" i="5"/>
  <c r="BE281" i="5"/>
  <c r="BF281" i="5"/>
  <c r="BG281" i="5"/>
  <c r="C282" i="5"/>
  <c r="D282" i="5"/>
  <c r="E282" i="5"/>
  <c r="F282" i="5"/>
  <c r="G282" i="5"/>
  <c r="H282" i="5"/>
  <c r="U282" i="5"/>
  <c r="V282" i="5"/>
  <c r="W282" i="5"/>
  <c r="X282" i="5"/>
  <c r="Y282" i="5"/>
  <c r="Z282" i="5"/>
  <c r="AA282" i="5"/>
  <c r="AB282" i="5"/>
  <c r="AC282" i="5"/>
  <c r="AD282" i="5"/>
  <c r="AE282" i="5"/>
  <c r="AF282" i="5"/>
  <c r="AG282" i="5"/>
  <c r="AH282" i="5"/>
  <c r="AI282" i="5"/>
  <c r="AO282" i="5"/>
  <c r="AP282" i="5"/>
  <c r="AQ282" i="5"/>
  <c r="AR282" i="5"/>
  <c r="AS282" i="5"/>
  <c r="BA282" i="5"/>
  <c r="BB282" i="5"/>
  <c r="BC282" i="5"/>
  <c r="BD282" i="5"/>
  <c r="BE282" i="5"/>
  <c r="BF282" i="5"/>
  <c r="BG282" i="5"/>
  <c r="C283" i="5"/>
  <c r="D283" i="5"/>
  <c r="E283" i="5"/>
  <c r="F283" i="5"/>
  <c r="G283" i="5"/>
  <c r="H283" i="5"/>
  <c r="U283" i="5"/>
  <c r="V283" i="5"/>
  <c r="W283" i="5"/>
  <c r="X283" i="5"/>
  <c r="Y283" i="5"/>
  <c r="Z283" i="5"/>
  <c r="AA283" i="5"/>
  <c r="AB283" i="5"/>
  <c r="AC283" i="5"/>
  <c r="AD283" i="5"/>
  <c r="AE283" i="5"/>
  <c r="AF283" i="5"/>
  <c r="AG283" i="5"/>
  <c r="AH283" i="5"/>
  <c r="AI283" i="5"/>
  <c r="AO283" i="5"/>
  <c r="AP283" i="5"/>
  <c r="AQ283" i="5"/>
  <c r="AR283" i="5"/>
  <c r="AS283" i="5"/>
  <c r="BA283" i="5"/>
  <c r="BB283" i="5"/>
  <c r="BC283" i="5"/>
  <c r="BD283" i="5"/>
  <c r="BE283" i="5"/>
  <c r="BF283" i="5"/>
  <c r="BG283" i="5"/>
  <c r="C284" i="5"/>
  <c r="D284" i="5"/>
  <c r="E284" i="5"/>
  <c r="F284" i="5"/>
  <c r="G284" i="5"/>
  <c r="H284" i="5"/>
  <c r="U284" i="5"/>
  <c r="V284" i="5"/>
  <c r="W284" i="5"/>
  <c r="X284" i="5"/>
  <c r="Y284" i="5"/>
  <c r="Z284" i="5"/>
  <c r="AA284" i="5"/>
  <c r="AB284" i="5"/>
  <c r="AC284" i="5"/>
  <c r="AD284" i="5"/>
  <c r="AE284" i="5"/>
  <c r="AF284" i="5"/>
  <c r="AG284" i="5"/>
  <c r="AH284" i="5"/>
  <c r="AI284" i="5"/>
  <c r="AO284" i="5"/>
  <c r="AP284" i="5"/>
  <c r="AQ284" i="5"/>
  <c r="AR284" i="5"/>
  <c r="AS284" i="5"/>
  <c r="BA284" i="5"/>
  <c r="BB284" i="5"/>
  <c r="BC284" i="5"/>
  <c r="BD284" i="5"/>
  <c r="BE284" i="5"/>
  <c r="BF284" i="5"/>
  <c r="BG284" i="5"/>
  <c r="C285" i="5"/>
  <c r="D285" i="5"/>
  <c r="E285" i="5"/>
  <c r="F285" i="5"/>
  <c r="G285" i="5"/>
  <c r="H285" i="5"/>
  <c r="U285" i="5"/>
  <c r="V285" i="5"/>
  <c r="W285" i="5"/>
  <c r="X285" i="5"/>
  <c r="Y285" i="5"/>
  <c r="Z285" i="5"/>
  <c r="AA285" i="5"/>
  <c r="AB285" i="5"/>
  <c r="AC285" i="5"/>
  <c r="AD285" i="5"/>
  <c r="AE285" i="5"/>
  <c r="AF285" i="5"/>
  <c r="AG285" i="5"/>
  <c r="AH285" i="5"/>
  <c r="AI285" i="5"/>
  <c r="AO285" i="5"/>
  <c r="AP285" i="5"/>
  <c r="AQ285" i="5"/>
  <c r="AR285" i="5"/>
  <c r="AS285" i="5"/>
  <c r="BA285" i="5"/>
  <c r="BB285" i="5"/>
  <c r="BC285" i="5"/>
  <c r="BD285" i="5"/>
  <c r="BE285" i="5"/>
  <c r="BF285" i="5"/>
  <c r="BG285" i="5"/>
  <c r="C286" i="5"/>
  <c r="D286" i="5"/>
  <c r="E286" i="5"/>
  <c r="F286" i="5"/>
  <c r="G286" i="5"/>
  <c r="H286" i="5"/>
  <c r="U286" i="5"/>
  <c r="V286" i="5"/>
  <c r="W286" i="5"/>
  <c r="X286" i="5"/>
  <c r="Y286" i="5"/>
  <c r="Z286" i="5"/>
  <c r="AA286" i="5"/>
  <c r="AB286" i="5"/>
  <c r="AC286" i="5"/>
  <c r="AD286" i="5"/>
  <c r="AE286" i="5"/>
  <c r="AF286" i="5"/>
  <c r="AG286" i="5"/>
  <c r="AH286" i="5"/>
  <c r="AI286" i="5"/>
  <c r="AO286" i="5"/>
  <c r="AP286" i="5"/>
  <c r="AQ286" i="5"/>
  <c r="AR286" i="5"/>
  <c r="AS286" i="5"/>
  <c r="BA286" i="5"/>
  <c r="BB286" i="5"/>
  <c r="BC286" i="5"/>
  <c r="BD286" i="5"/>
  <c r="BE286" i="5"/>
  <c r="BF286" i="5"/>
  <c r="BG286" i="5"/>
  <c r="C287" i="5"/>
  <c r="D287" i="5"/>
  <c r="E287" i="5"/>
  <c r="F287" i="5"/>
  <c r="G287" i="5"/>
  <c r="H287" i="5"/>
  <c r="U287" i="5"/>
  <c r="V287" i="5"/>
  <c r="W287" i="5"/>
  <c r="X287" i="5"/>
  <c r="Y287" i="5"/>
  <c r="Z287" i="5"/>
  <c r="AA287" i="5"/>
  <c r="AB287" i="5"/>
  <c r="AC287" i="5"/>
  <c r="AD287" i="5"/>
  <c r="AE287" i="5"/>
  <c r="AF287" i="5"/>
  <c r="AG287" i="5"/>
  <c r="AH287" i="5"/>
  <c r="AI287" i="5"/>
  <c r="AO287" i="5"/>
  <c r="AP287" i="5"/>
  <c r="AQ287" i="5"/>
  <c r="AR287" i="5"/>
  <c r="AS287" i="5"/>
  <c r="BA287" i="5"/>
  <c r="BB287" i="5"/>
  <c r="BC287" i="5"/>
  <c r="BD287" i="5"/>
  <c r="BE287" i="5"/>
  <c r="BF287" i="5"/>
  <c r="BG287" i="5"/>
  <c r="C288" i="5"/>
  <c r="D288" i="5"/>
  <c r="E288" i="5"/>
  <c r="F288" i="5"/>
  <c r="G288" i="5"/>
  <c r="H288" i="5"/>
  <c r="U288" i="5"/>
  <c r="V288" i="5"/>
  <c r="W288" i="5"/>
  <c r="X288" i="5"/>
  <c r="Y288" i="5"/>
  <c r="Z288" i="5"/>
  <c r="AA288" i="5"/>
  <c r="AB288" i="5"/>
  <c r="AC288" i="5"/>
  <c r="AD288" i="5"/>
  <c r="AE288" i="5"/>
  <c r="AF288" i="5"/>
  <c r="AG288" i="5"/>
  <c r="AH288" i="5"/>
  <c r="AI288" i="5"/>
  <c r="AO288" i="5"/>
  <c r="AP288" i="5"/>
  <c r="AQ288" i="5"/>
  <c r="AR288" i="5"/>
  <c r="AS288" i="5"/>
  <c r="BA288" i="5"/>
  <c r="BB288" i="5"/>
  <c r="BC288" i="5"/>
  <c r="BD288" i="5"/>
  <c r="BE288" i="5"/>
  <c r="BF288" i="5"/>
  <c r="BG288" i="5"/>
  <c r="C289" i="5"/>
  <c r="D289" i="5"/>
  <c r="E289" i="5"/>
  <c r="F289" i="5"/>
  <c r="G289" i="5"/>
  <c r="H289" i="5"/>
  <c r="U289" i="5"/>
  <c r="V289" i="5"/>
  <c r="W289" i="5"/>
  <c r="X289" i="5"/>
  <c r="Y289" i="5"/>
  <c r="Z289" i="5"/>
  <c r="AA289" i="5"/>
  <c r="AB289" i="5"/>
  <c r="AC289" i="5"/>
  <c r="AD289" i="5"/>
  <c r="AE289" i="5"/>
  <c r="AF289" i="5"/>
  <c r="AG289" i="5"/>
  <c r="AH289" i="5"/>
  <c r="AI289" i="5"/>
  <c r="AO289" i="5"/>
  <c r="AP289" i="5"/>
  <c r="AQ289" i="5"/>
  <c r="AR289" i="5"/>
  <c r="AS289" i="5"/>
  <c r="BA289" i="5"/>
  <c r="BB289" i="5"/>
  <c r="BC289" i="5"/>
  <c r="BD289" i="5"/>
  <c r="BE289" i="5"/>
  <c r="BF289" i="5"/>
  <c r="BG289" i="5"/>
  <c r="C290" i="5"/>
  <c r="D290" i="5"/>
  <c r="E290" i="5"/>
  <c r="F290" i="5"/>
  <c r="G290" i="5"/>
  <c r="H290" i="5"/>
  <c r="U290" i="5"/>
  <c r="V290" i="5"/>
  <c r="W290" i="5"/>
  <c r="X290" i="5"/>
  <c r="Y290" i="5"/>
  <c r="Z290" i="5"/>
  <c r="AA290" i="5"/>
  <c r="AB290" i="5"/>
  <c r="AC290" i="5"/>
  <c r="AD290" i="5"/>
  <c r="AE290" i="5"/>
  <c r="AF290" i="5"/>
  <c r="AG290" i="5"/>
  <c r="AH290" i="5"/>
  <c r="AI290" i="5"/>
  <c r="AO290" i="5"/>
  <c r="AP290" i="5"/>
  <c r="AQ290" i="5"/>
  <c r="AR290" i="5"/>
  <c r="AS290" i="5"/>
  <c r="BA290" i="5"/>
  <c r="BB290" i="5"/>
  <c r="BC290" i="5"/>
  <c r="BD290" i="5"/>
  <c r="BE290" i="5"/>
  <c r="BF290" i="5"/>
  <c r="BG290" i="5"/>
  <c r="C291" i="5"/>
  <c r="D291" i="5"/>
  <c r="E291" i="5"/>
  <c r="F291" i="5"/>
  <c r="G291" i="5"/>
  <c r="H291" i="5"/>
  <c r="U291" i="5"/>
  <c r="V291" i="5"/>
  <c r="W291" i="5"/>
  <c r="X291" i="5"/>
  <c r="Y291" i="5"/>
  <c r="Z291" i="5"/>
  <c r="AA291" i="5"/>
  <c r="AB291" i="5"/>
  <c r="AC291" i="5"/>
  <c r="AD291" i="5"/>
  <c r="AE291" i="5"/>
  <c r="AF291" i="5"/>
  <c r="AG291" i="5"/>
  <c r="AH291" i="5"/>
  <c r="AI291" i="5"/>
  <c r="AO291" i="5"/>
  <c r="AP291" i="5"/>
  <c r="AQ291" i="5"/>
  <c r="AR291" i="5"/>
  <c r="AS291" i="5"/>
  <c r="BA291" i="5"/>
  <c r="BB291" i="5"/>
  <c r="BC291" i="5"/>
  <c r="BD291" i="5"/>
  <c r="BE291" i="5"/>
  <c r="BF291" i="5"/>
  <c r="BG291" i="5"/>
  <c r="C292" i="5"/>
  <c r="D292" i="5"/>
  <c r="E292" i="5"/>
  <c r="F292" i="5"/>
  <c r="G292" i="5"/>
  <c r="H292" i="5"/>
  <c r="U292" i="5"/>
  <c r="V292" i="5"/>
  <c r="W292" i="5"/>
  <c r="X292" i="5"/>
  <c r="Y292" i="5"/>
  <c r="Z292" i="5"/>
  <c r="AA292" i="5"/>
  <c r="AB292" i="5"/>
  <c r="AC292" i="5"/>
  <c r="AD292" i="5"/>
  <c r="AE292" i="5"/>
  <c r="AF292" i="5"/>
  <c r="AG292" i="5"/>
  <c r="AH292" i="5"/>
  <c r="AI292" i="5"/>
  <c r="AO292" i="5"/>
  <c r="AP292" i="5"/>
  <c r="AQ292" i="5"/>
  <c r="AR292" i="5"/>
  <c r="AS292" i="5"/>
  <c r="BA292" i="5"/>
  <c r="BB292" i="5"/>
  <c r="BC292" i="5"/>
  <c r="BD292" i="5"/>
  <c r="BE292" i="5"/>
  <c r="BF292" i="5"/>
  <c r="BG292" i="5"/>
  <c r="C293" i="5"/>
  <c r="D293" i="5"/>
  <c r="E293" i="5"/>
  <c r="F293" i="5"/>
  <c r="G293" i="5"/>
  <c r="H293" i="5"/>
  <c r="U293" i="5"/>
  <c r="V293" i="5"/>
  <c r="W293" i="5"/>
  <c r="X293" i="5"/>
  <c r="Y293" i="5"/>
  <c r="Z293" i="5"/>
  <c r="AA293" i="5"/>
  <c r="AB293" i="5"/>
  <c r="AC293" i="5"/>
  <c r="AD293" i="5"/>
  <c r="AE293" i="5"/>
  <c r="AF293" i="5"/>
  <c r="AG293" i="5"/>
  <c r="AH293" i="5"/>
  <c r="AI293" i="5"/>
  <c r="AO293" i="5"/>
  <c r="AP293" i="5"/>
  <c r="AQ293" i="5"/>
  <c r="AR293" i="5"/>
  <c r="AS293" i="5"/>
  <c r="BA293" i="5"/>
  <c r="BB293" i="5"/>
  <c r="BC293" i="5"/>
  <c r="BD293" i="5"/>
  <c r="BE293" i="5"/>
  <c r="BF293" i="5"/>
  <c r="BG293" i="5"/>
  <c r="C294" i="5"/>
  <c r="D294" i="5"/>
  <c r="E294" i="5"/>
  <c r="F294" i="5"/>
  <c r="G294" i="5"/>
  <c r="H294" i="5"/>
  <c r="U294" i="5"/>
  <c r="V294" i="5"/>
  <c r="W294" i="5"/>
  <c r="X294" i="5"/>
  <c r="Y294" i="5"/>
  <c r="Z294" i="5"/>
  <c r="AA294" i="5"/>
  <c r="AB294" i="5"/>
  <c r="AC294" i="5"/>
  <c r="AD294" i="5"/>
  <c r="AE294" i="5"/>
  <c r="AF294" i="5"/>
  <c r="AG294" i="5"/>
  <c r="AH294" i="5"/>
  <c r="AI294" i="5"/>
  <c r="AO294" i="5"/>
  <c r="AP294" i="5"/>
  <c r="AQ294" i="5"/>
  <c r="AR294" i="5"/>
  <c r="AS294" i="5"/>
  <c r="BA294" i="5"/>
  <c r="BB294" i="5"/>
  <c r="BC294" i="5"/>
  <c r="BD294" i="5"/>
  <c r="BE294" i="5"/>
  <c r="BF294" i="5"/>
  <c r="BG294" i="5"/>
  <c r="C295" i="5"/>
  <c r="D295" i="5"/>
  <c r="E295" i="5"/>
  <c r="F295" i="5"/>
  <c r="G295" i="5"/>
  <c r="H295" i="5"/>
  <c r="U295" i="5"/>
  <c r="V295" i="5"/>
  <c r="W295" i="5"/>
  <c r="X295" i="5"/>
  <c r="Y295" i="5"/>
  <c r="Z295" i="5"/>
  <c r="AA295" i="5"/>
  <c r="AB295" i="5"/>
  <c r="AC295" i="5"/>
  <c r="AD295" i="5"/>
  <c r="AE295" i="5"/>
  <c r="AF295" i="5"/>
  <c r="AG295" i="5"/>
  <c r="AH295" i="5"/>
  <c r="AI295" i="5"/>
  <c r="AO295" i="5"/>
  <c r="AP295" i="5"/>
  <c r="AQ295" i="5"/>
  <c r="AR295" i="5"/>
  <c r="AS295" i="5"/>
  <c r="BA295" i="5"/>
  <c r="BB295" i="5"/>
  <c r="BC295" i="5"/>
  <c r="BD295" i="5"/>
  <c r="BE295" i="5"/>
  <c r="BF295" i="5"/>
  <c r="BG295" i="5"/>
  <c r="C296" i="5"/>
  <c r="D296" i="5"/>
  <c r="E296" i="5"/>
  <c r="F296" i="5"/>
  <c r="G296" i="5"/>
  <c r="H296" i="5"/>
  <c r="U296" i="5"/>
  <c r="V296" i="5"/>
  <c r="W296" i="5"/>
  <c r="X296" i="5"/>
  <c r="Y296" i="5"/>
  <c r="Z296" i="5"/>
  <c r="AA296" i="5"/>
  <c r="AB296" i="5"/>
  <c r="AC296" i="5"/>
  <c r="AD296" i="5"/>
  <c r="AE296" i="5"/>
  <c r="AF296" i="5"/>
  <c r="AG296" i="5"/>
  <c r="AH296" i="5"/>
  <c r="AI296" i="5"/>
  <c r="AO296" i="5"/>
  <c r="AP296" i="5"/>
  <c r="AQ296" i="5"/>
  <c r="AR296" i="5"/>
  <c r="AS296" i="5"/>
  <c r="BA296" i="5"/>
  <c r="BB296" i="5"/>
  <c r="BC296" i="5"/>
  <c r="BD296" i="5"/>
  <c r="BE296" i="5"/>
  <c r="BF296" i="5"/>
  <c r="BG296" i="5"/>
  <c r="C297" i="5"/>
  <c r="D297" i="5"/>
  <c r="E297" i="5"/>
  <c r="F297" i="5"/>
  <c r="G297" i="5"/>
  <c r="H297" i="5"/>
  <c r="U297" i="5"/>
  <c r="V297" i="5"/>
  <c r="W297" i="5"/>
  <c r="X297" i="5"/>
  <c r="Y297" i="5"/>
  <c r="Z297" i="5"/>
  <c r="AA297" i="5"/>
  <c r="AB297" i="5"/>
  <c r="AC297" i="5"/>
  <c r="AD297" i="5"/>
  <c r="AE297" i="5"/>
  <c r="AF297" i="5"/>
  <c r="AG297" i="5"/>
  <c r="AH297" i="5"/>
  <c r="AI297" i="5"/>
  <c r="AO297" i="5"/>
  <c r="AP297" i="5"/>
  <c r="AQ297" i="5"/>
  <c r="AR297" i="5"/>
  <c r="AS297" i="5"/>
  <c r="BA297" i="5"/>
  <c r="BB297" i="5"/>
  <c r="BC297" i="5"/>
  <c r="BD297" i="5"/>
  <c r="BE297" i="5"/>
  <c r="BF297" i="5"/>
  <c r="BG297" i="5"/>
  <c r="C298" i="5"/>
  <c r="D298" i="5"/>
  <c r="E298" i="5"/>
  <c r="F298" i="5"/>
  <c r="G298" i="5"/>
  <c r="H298" i="5"/>
  <c r="U298" i="5"/>
  <c r="V298" i="5"/>
  <c r="W298" i="5"/>
  <c r="X298" i="5"/>
  <c r="Y298" i="5"/>
  <c r="Z298" i="5"/>
  <c r="AA298" i="5"/>
  <c r="AB298" i="5"/>
  <c r="AC298" i="5"/>
  <c r="AD298" i="5"/>
  <c r="AE298" i="5"/>
  <c r="AF298" i="5"/>
  <c r="AG298" i="5"/>
  <c r="AH298" i="5"/>
  <c r="AI298" i="5"/>
  <c r="AO298" i="5"/>
  <c r="AP298" i="5"/>
  <c r="AQ298" i="5"/>
  <c r="AR298" i="5"/>
  <c r="AS298" i="5"/>
  <c r="BA298" i="5"/>
  <c r="BB298" i="5"/>
  <c r="BC298" i="5"/>
  <c r="BD298" i="5"/>
  <c r="BE298" i="5"/>
  <c r="BF298" i="5"/>
  <c r="BG298" i="5"/>
  <c r="C299" i="5"/>
  <c r="D299" i="5"/>
  <c r="E299" i="5"/>
  <c r="F299" i="5"/>
  <c r="G299" i="5"/>
  <c r="H299" i="5"/>
  <c r="U299" i="5"/>
  <c r="V299" i="5"/>
  <c r="W299" i="5"/>
  <c r="X299" i="5"/>
  <c r="Y299" i="5"/>
  <c r="Z299" i="5"/>
  <c r="AA299" i="5"/>
  <c r="AB299" i="5"/>
  <c r="AC299" i="5"/>
  <c r="AD299" i="5"/>
  <c r="AE299" i="5"/>
  <c r="AF299" i="5"/>
  <c r="AG299" i="5"/>
  <c r="AH299" i="5"/>
  <c r="AI299" i="5"/>
  <c r="AO299" i="5"/>
  <c r="AP299" i="5"/>
  <c r="AQ299" i="5"/>
  <c r="AR299" i="5"/>
  <c r="AS299" i="5"/>
  <c r="BA299" i="5"/>
  <c r="BB299" i="5"/>
  <c r="BC299" i="5"/>
  <c r="BD299" i="5"/>
  <c r="BE299" i="5"/>
  <c r="BF299" i="5"/>
  <c r="BG299" i="5"/>
  <c r="C300" i="5"/>
  <c r="D300" i="5"/>
  <c r="E300" i="5"/>
  <c r="F300" i="5"/>
  <c r="G300" i="5"/>
  <c r="H300" i="5"/>
  <c r="U300" i="5"/>
  <c r="V300" i="5"/>
  <c r="W300" i="5"/>
  <c r="X300" i="5"/>
  <c r="Y300" i="5"/>
  <c r="Z300" i="5"/>
  <c r="AA300" i="5"/>
  <c r="AB300" i="5"/>
  <c r="AC300" i="5"/>
  <c r="AD300" i="5"/>
  <c r="AE300" i="5"/>
  <c r="AF300" i="5"/>
  <c r="AG300" i="5"/>
  <c r="AH300" i="5"/>
  <c r="AI300" i="5"/>
  <c r="AO300" i="5"/>
  <c r="AP300" i="5"/>
  <c r="AQ300" i="5"/>
  <c r="AR300" i="5"/>
  <c r="AS300" i="5"/>
  <c r="BA300" i="5"/>
  <c r="BB300" i="5"/>
  <c r="BC300" i="5"/>
  <c r="BD300" i="5"/>
  <c r="BE300" i="5"/>
  <c r="BF300" i="5"/>
  <c r="BG300" i="5"/>
  <c r="C301" i="5"/>
  <c r="D301" i="5"/>
  <c r="E301" i="5"/>
  <c r="F301" i="5"/>
  <c r="G301" i="5"/>
  <c r="H301" i="5"/>
  <c r="U301" i="5"/>
  <c r="V301" i="5"/>
  <c r="W301" i="5"/>
  <c r="X301" i="5"/>
  <c r="Y301" i="5"/>
  <c r="Z301" i="5"/>
  <c r="AA301" i="5"/>
  <c r="AB301" i="5"/>
  <c r="AC301" i="5"/>
  <c r="AD301" i="5"/>
  <c r="AE301" i="5"/>
  <c r="AF301" i="5"/>
  <c r="AG301" i="5"/>
  <c r="AH301" i="5"/>
  <c r="AI301" i="5"/>
  <c r="AO301" i="5"/>
  <c r="AP301" i="5"/>
  <c r="AQ301" i="5"/>
  <c r="AR301" i="5"/>
  <c r="AS301" i="5"/>
  <c r="BA301" i="5"/>
  <c r="BB301" i="5"/>
  <c r="BC301" i="5"/>
  <c r="BD301" i="5"/>
  <c r="BE301" i="5"/>
  <c r="BF301" i="5"/>
  <c r="BG301" i="5"/>
  <c r="C302" i="5"/>
  <c r="D302" i="5"/>
  <c r="E302" i="5"/>
  <c r="F302" i="5"/>
  <c r="G302" i="5"/>
  <c r="H302" i="5"/>
  <c r="U302" i="5"/>
  <c r="V302" i="5"/>
  <c r="W302" i="5"/>
  <c r="X302" i="5"/>
  <c r="Y302" i="5"/>
  <c r="Z302" i="5"/>
  <c r="AA302" i="5"/>
  <c r="AB302" i="5"/>
  <c r="AC302" i="5"/>
  <c r="AD302" i="5"/>
  <c r="AE302" i="5"/>
  <c r="AF302" i="5"/>
  <c r="AG302" i="5"/>
  <c r="AH302" i="5"/>
  <c r="AI302" i="5"/>
  <c r="AO302" i="5"/>
  <c r="AP302" i="5"/>
  <c r="AQ302" i="5"/>
  <c r="AR302" i="5"/>
  <c r="AS302" i="5"/>
  <c r="BA302" i="5"/>
  <c r="BB302" i="5"/>
  <c r="BC302" i="5"/>
  <c r="BD302" i="5"/>
  <c r="BE302" i="5"/>
  <c r="BF302" i="5"/>
  <c r="BG302" i="5"/>
  <c r="C303" i="5"/>
  <c r="D303" i="5"/>
  <c r="E303" i="5"/>
  <c r="F303" i="5"/>
  <c r="G303" i="5"/>
  <c r="H303" i="5"/>
  <c r="U303" i="5"/>
  <c r="V303" i="5"/>
  <c r="W303" i="5"/>
  <c r="X303" i="5"/>
  <c r="Y303" i="5"/>
  <c r="Z303" i="5"/>
  <c r="AA303" i="5"/>
  <c r="AB303" i="5"/>
  <c r="AC303" i="5"/>
  <c r="AD303" i="5"/>
  <c r="AE303" i="5"/>
  <c r="AF303" i="5"/>
  <c r="AG303" i="5"/>
  <c r="AH303" i="5"/>
  <c r="AI303" i="5"/>
  <c r="AO303" i="5"/>
  <c r="AP303" i="5"/>
  <c r="AQ303" i="5"/>
  <c r="AR303" i="5"/>
  <c r="AS303" i="5"/>
  <c r="BA303" i="5"/>
  <c r="BB303" i="5"/>
  <c r="BC303" i="5"/>
  <c r="BD303" i="5"/>
  <c r="BE303" i="5"/>
  <c r="BF303" i="5"/>
  <c r="BG303" i="5"/>
  <c r="C304" i="5"/>
  <c r="D304" i="5"/>
  <c r="E304" i="5"/>
  <c r="F304" i="5"/>
  <c r="G304" i="5"/>
  <c r="H304" i="5"/>
  <c r="U304" i="5"/>
  <c r="V304" i="5"/>
  <c r="W304" i="5"/>
  <c r="X304" i="5"/>
  <c r="Y304" i="5"/>
  <c r="Z304" i="5"/>
  <c r="AA304" i="5"/>
  <c r="AB304" i="5"/>
  <c r="AC304" i="5"/>
  <c r="AD304" i="5"/>
  <c r="AE304" i="5"/>
  <c r="AF304" i="5"/>
  <c r="AG304" i="5"/>
  <c r="AH304" i="5"/>
  <c r="AI304" i="5"/>
  <c r="AO304" i="5"/>
  <c r="AP304" i="5"/>
  <c r="AQ304" i="5"/>
  <c r="AR304" i="5"/>
  <c r="AS304" i="5"/>
  <c r="BA304" i="5"/>
  <c r="BB304" i="5"/>
  <c r="BC304" i="5"/>
  <c r="BD304" i="5"/>
  <c r="BE304" i="5"/>
  <c r="BF304" i="5"/>
  <c r="BG304" i="5"/>
  <c r="C305" i="5"/>
  <c r="D305" i="5"/>
  <c r="E305" i="5"/>
  <c r="F305" i="5"/>
  <c r="G305" i="5"/>
  <c r="H305" i="5"/>
  <c r="U305" i="5"/>
  <c r="V305" i="5"/>
  <c r="W305" i="5"/>
  <c r="X305" i="5"/>
  <c r="Y305" i="5"/>
  <c r="Z305" i="5"/>
  <c r="AA305" i="5"/>
  <c r="AB305" i="5"/>
  <c r="AC305" i="5"/>
  <c r="AD305" i="5"/>
  <c r="AE305" i="5"/>
  <c r="AF305" i="5"/>
  <c r="AG305" i="5"/>
  <c r="AH305" i="5"/>
  <c r="AI305" i="5"/>
  <c r="AO305" i="5"/>
  <c r="AP305" i="5"/>
  <c r="AQ305" i="5"/>
  <c r="AR305" i="5"/>
  <c r="AS305" i="5"/>
  <c r="BA305" i="5"/>
  <c r="BB305" i="5"/>
  <c r="BC305" i="5"/>
  <c r="BD305" i="5"/>
  <c r="BE305" i="5"/>
  <c r="BF305" i="5"/>
  <c r="BG305" i="5"/>
  <c r="C306" i="5"/>
  <c r="D306" i="5"/>
  <c r="E306" i="5"/>
  <c r="F306" i="5"/>
  <c r="G306" i="5"/>
  <c r="H306" i="5"/>
  <c r="U306" i="5"/>
  <c r="V306" i="5"/>
  <c r="W306" i="5"/>
  <c r="X306" i="5"/>
  <c r="Y306" i="5"/>
  <c r="Z306" i="5"/>
  <c r="AA306" i="5"/>
  <c r="AB306" i="5"/>
  <c r="AC306" i="5"/>
  <c r="AD306" i="5"/>
  <c r="AE306" i="5"/>
  <c r="AF306" i="5"/>
  <c r="AG306" i="5"/>
  <c r="AH306" i="5"/>
  <c r="AI306" i="5"/>
  <c r="AO306" i="5"/>
  <c r="AP306" i="5"/>
  <c r="AQ306" i="5"/>
  <c r="AR306" i="5"/>
  <c r="AS306" i="5"/>
  <c r="BA306" i="5"/>
  <c r="BB306" i="5"/>
  <c r="BC306" i="5"/>
  <c r="BD306" i="5"/>
  <c r="BE306" i="5"/>
  <c r="BF306" i="5"/>
  <c r="BG306" i="5"/>
  <c r="C307" i="5"/>
  <c r="D307" i="5"/>
  <c r="E307" i="5"/>
  <c r="F307" i="5"/>
  <c r="G307" i="5"/>
  <c r="H307" i="5"/>
  <c r="U307" i="5"/>
  <c r="V307" i="5"/>
  <c r="W307" i="5"/>
  <c r="X307" i="5"/>
  <c r="Y307" i="5"/>
  <c r="Z307" i="5"/>
  <c r="AA307" i="5"/>
  <c r="AB307" i="5"/>
  <c r="AC307" i="5"/>
  <c r="AD307" i="5"/>
  <c r="AE307" i="5"/>
  <c r="AF307" i="5"/>
  <c r="AG307" i="5"/>
  <c r="AH307" i="5"/>
  <c r="AI307" i="5"/>
  <c r="AO307" i="5"/>
  <c r="AP307" i="5"/>
  <c r="AQ307" i="5"/>
  <c r="AR307" i="5"/>
  <c r="AS307" i="5"/>
  <c r="BA307" i="5"/>
  <c r="BB307" i="5"/>
  <c r="BC307" i="5"/>
  <c r="BD307" i="5"/>
  <c r="BE307" i="5"/>
  <c r="BF307" i="5"/>
  <c r="BG307" i="5"/>
  <c r="C308" i="5"/>
  <c r="D308" i="5"/>
  <c r="E308" i="5"/>
  <c r="F308" i="5"/>
  <c r="G308" i="5"/>
  <c r="H308" i="5"/>
  <c r="U308" i="5"/>
  <c r="V308" i="5"/>
  <c r="W308" i="5"/>
  <c r="X308" i="5"/>
  <c r="Y308" i="5"/>
  <c r="Z308" i="5"/>
  <c r="AA308" i="5"/>
  <c r="AB308" i="5"/>
  <c r="AC308" i="5"/>
  <c r="AD308" i="5"/>
  <c r="AE308" i="5"/>
  <c r="AF308" i="5"/>
  <c r="AG308" i="5"/>
  <c r="AH308" i="5"/>
  <c r="AI308" i="5"/>
  <c r="AO308" i="5"/>
  <c r="AP308" i="5"/>
  <c r="AQ308" i="5"/>
  <c r="AR308" i="5"/>
  <c r="AS308" i="5"/>
  <c r="BA308" i="5"/>
  <c r="BB308" i="5"/>
  <c r="BC308" i="5"/>
  <c r="BD308" i="5"/>
  <c r="BE308" i="5"/>
  <c r="BF308" i="5"/>
  <c r="BG308" i="5"/>
  <c r="C309" i="5"/>
  <c r="D309" i="5"/>
  <c r="E309" i="5"/>
  <c r="F309" i="5"/>
  <c r="G309" i="5"/>
  <c r="H309" i="5"/>
  <c r="U309" i="5"/>
  <c r="V309" i="5"/>
  <c r="W309" i="5"/>
  <c r="X309" i="5"/>
  <c r="Y309" i="5"/>
  <c r="Z309" i="5"/>
  <c r="AA309" i="5"/>
  <c r="AB309" i="5"/>
  <c r="AC309" i="5"/>
  <c r="AD309" i="5"/>
  <c r="AE309" i="5"/>
  <c r="AF309" i="5"/>
  <c r="AG309" i="5"/>
  <c r="AH309" i="5"/>
  <c r="AI309" i="5"/>
  <c r="AO309" i="5"/>
  <c r="AP309" i="5"/>
  <c r="AQ309" i="5"/>
  <c r="AR309" i="5"/>
  <c r="AS309" i="5"/>
  <c r="BA309" i="5"/>
  <c r="BB309" i="5"/>
  <c r="BC309" i="5"/>
  <c r="BD309" i="5"/>
  <c r="BE309" i="5"/>
  <c r="BF309" i="5"/>
  <c r="BG309" i="5"/>
  <c r="C310" i="5"/>
  <c r="D310" i="5"/>
  <c r="E310" i="5"/>
  <c r="F310" i="5"/>
  <c r="G310" i="5"/>
  <c r="H310" i="5"/>
  <c r="U310" i="5"/>
  <c r="V310" i="5"/>
  <c r="W310" i="5"/>
  <c r="X310" i="5"/>
  <c r="Y310" i="5"/>
  <c r="Z310" i="5"/>
  <c r="AA310" i="5"/>
  <c r="AB310" i="5"/>
  <c r="AC310" i="5"/>
  <c r="AD310" i="5"/>
  <c r="AE310" i="5"/>
  <c r="AF310" i="5"/>
  <c r="AG310" i="5"/>
  <c r="AH310" i="5"/>
  <c r="AI310" i="5"/>
  <c r="AO310" i="5"/>
  <c r="AP310" i="5"/>
  <c r="AQ310" i="5"/>
  <c r="AR310" i="5"/>
  <c r="AS310" i="5"/>
  <c r="BA310" i="5"/>
  <c r="BB310" i="5"/>
  <c r="BC310" i="5"/>
  <c r="BD310" i="5"/>
  <c r="BE310" i="5"/>
  <c r="BF310" i="5"/>
  <c r="BG310" i="5"/>
  <c r="C311" i="5"/>
  <c r="D311" i="5"/>
  <c r="E311" i="5"/>
  <c r="F311" i="5"/>
  <c r="G311" i="5"/>
  <c r="H311" i="5"/>
  <c r="U311" i="5"/>
  <c r="V311" i="5"/>
  <c r="W311" i="5"/>
  <c r="X311" i="5"/>
  <c r="Y311" i="5"/>
  <c r="Z311" i="5"/>
  <c r="AA311" i="5"/>
  <c r="AB311" i="5"/>
  <c r="AC311" i="5"/>
  <c r="AD311" i="5"/>
  <c r="AE311" i="5"/>
  <c r="AF311" i="5"/>
  <c r="AG311" i="5"/>
  <c r="AH311" i="5"/>
  <c r="AI311" i="5"/>
  <c r="AO311" i="5"/>
  <c r="AP311" i="5"/>
  <c r="AQ311" i="5"/>
  <c r="AR311" i="5"/>
  <c r="AS311" i="5"/>
  <c r="BA311" i="5"/>
  <c r="BB311" i="5"/>
  <c r="BC311" i="5"/>
  <c r="BD311" i="5"/>
  <c r="BE311" i="5"/>
  <c r="BF311" i="5"/>
  <c r="BG311" i="5"/>
  <c r="C312" i="5"/>
  <c r="D312" i="5"/>
  <c r="E312" i="5"/>
  <c r="F312" i="5"/>
  <c r="G312" i="5"/>
  <c r="H312" i="5"/>
  <c r="U312" i="5"/>
  <c r="V312" i="5"/>
  <c r="W312" i="5"/>
  <c r="X312" i="5"/>
  <c r="Y312" i="5"/>
  <c r="Z312" i="5"/>
  <c r="AA312" i="5"/>
  <c r="AB312" i="5"/>
  <c r="AC312" i="5"/>
  <c r="AD312" i="5"/>
  <c r="AE312" i="5"/>
  <c r="AF312" i="5"/>
  <c r="AG312" i="5"/>
  <c r="AH312" i="5"/>
  <c r="AI312" i="5"/>
  <c r="AO312" i="5"/>
  <c r="AP312" i="5"/>
  <c r="AQ312" i="5"/>
  <c r="AR312" i="5"/>
  <c r="AS312" i="5"/>
  <c r="BA312" i="5"/>
  <c r="BB312" i="5"/>
  <c r="BC312" i="5"/>
  <c r="BD312" i="5"/>
  <c r="BE312" i="5"/>
  <c r="BF312" i="5"/>
  <c r="BG312" i="5"/>
  <c r="C313" i="5"/>
  <c r="D313" i="5"/>
  <c r="E313" i="5"/>
  <c r="F313" i="5"/>
  <c r="G313" i="5"/>
  <c r="H313" i="5"/>
  <c r="U313" i="5"/>
  <c r="V313" i="5"/>
  <c r="W313" i="5"/>
  <c r="X313" i="5"/>
  <c r="Y313" i="5"/>
  <c r="Z313" i="5"/>
  <c r="AA313" i="5"/>
  <c r="AB313" i="5"/>
  <c r="AC313" i="5"/>
  <c r="AD313" i="5"/>
  <c r="AE313" i="5"/>
  <c r="AF313" i="5"/>
  <c r="AG313" i="5"/>
  <c r="AH313" i="5"/>
  <c r="AI313" i="5"/>
  <c r="AO313" i="5"/>
  <c r="AP313" i="5"/>
  <c r="AQ313" i="5"/>
  <c r="AR313" i="5"/>
  <c r="AS313" i="5"/>
  <c r="BA313" i="5"/>
  <c r="BB313" i="5"/>
  <c r="BC313" i="5"/>
  <c r="BD313" i="5"/>
  <c r="BE313" i="5"/>
  <c r="BF313" i="5"/>
  <c r="BG313" i="5"/>
  <c r="C314" i="5"/>
  <c r="D314" i="5"/>
  <c r="E314" i="5"/>
  <c r="F314" i="5"/>
  <c r="G314" i="5"/>
  <c r="H314" i="5"/>
  <c r="U314" i="5"/>
  <c r="V314" i="5"/>
  <c r="W314" i="5"/>
  <c r="X314" i="5"/>
  <c r="Y314" i="5"/>
  <c r="Z314" i="5"/>
  <c r="AA314" i="5"/>
  <c r="AB314" i="5"/>
  <c r="AC314" i="5"/>
  <c r="AD314" i="5"/>
  <c r="AE314" i="5"/>
  <c r="AF314" i="5"/>
  <c r="AG314" i="5"/>
  <c r="AH314" i="5"/>
  <c r="AI314" i="5"/>
  <c r="AO314" i="5"/>
  <c r="AP314" i="5"/>
  <c r="AQ314" i="5"/>
  <c r="AR314" i="5"/>
  <c r="AS314" i="5"/>
  <c r="BA314" i="5"/>
  <c r="BB314" i="5"/>
  <c r="BC314" i="5"/>
  <c r="BD314" i="5"/>
  <c r="BE314" i="5"/>
  <c r="BF314" i="5"/>
  <c r="BG314" i="5"/>
  <c r="C315" i="5"/>
  <c r="D315" i="5"/>
  <c r="E315" i="5"/>
  <c r="F315" i="5"/>
  <c r="G315" i="5"/>
  <c r="H315" i="5"/>
  <c r="U315" i="5"/>
  <c r="V315" i="5"/>
  <c r="W315" i="5"/>
  <c r="X315" i="5"/>
  <c r="Y315" i="5"/>
  <c r="Z315" i="5"/>
  <c r="AA315" i="5"/>
  <c r="AB315" i="5"/>
  <c r="AC315" i="5"/>
  <c r="AD315" i="5"/>
  <c r="AE315" i="5"/>
  <c r="AF315" i="5"/>
  <c r="AG315" i="5"/>
  <c r="AH315" i="5"/>
  <c r="AI315" i="5"/>
  <c r="AO315" i="5"/>
  <c r="AP315" i="5"/>
  <c r="AQ315" i="5"/>
  <c r="AR315" i="5"/>
  <c r="AS315" i="5"/>
  <c r="BA315" i="5"/>
  <c r="BB315" i="5"/>
  <c r="BC315" i="5"/>
  <c r="BD315" i="5"/>
  <c r="BE315" i="5"/>
  <c r="BF315" i="5"/>
  <c r="BG315" i="5"/>
  <c r="C316" i="5"/>
  <c r="D316" i="5"/>
  <c r="E316" i="5"/>
  <c r="F316" i="5"/>
  <c r="G316" i="5"/>
  <c r="H316" i="5"/>
  <c r="U316" i="5"/>
  <c r="V316" i="5"/>
  <c r="W316" i="5"/>
  <c r="X316" i="5"/>
  <c r="Y316" i="5"/>
  <c r="Z316" i="5"/>
  <c r="AA316" i="5"/>
  <c r="AB316" i="5"/>
  <c r="AC316" i="5"/>
  <c r="AD316" i="5"/>
  <c r="AE316" i="5"/>
  <c r="AF316" i="5"/>
  <c r="AG316" i="5"/>
  <c r="AH316" i="5"/>
  <c r="AI316" i="5"/>
  <c r="AO316" i="5"/>
  <c r="AP316" i="5"/>
  <c r="AQ316" i="5"/>
  <c r="AR316" i="5"/>
  <c r="AS316" i="5"/>
  <c r="BA316" i="5"/>
  <c r="BB316" i="5"/>
  <c r="BC316" i="5"/>
  <c r="BD316" i="5"/>
  <c r="BE316" i="5"/>
  <c r="BF316" i="5"/>
  <c r="BG316" i="5"/>
  <c r="C317" i="5"/>
  <c r="D317" i="5"/>
  <c r="E317" i="5"/>
  <c r="F317" i="5"/>
  <c r="G317" i="5"/>
  <c r="H317" i="5"/>
  <c r="U317" i="5"/>
  <c r="V317" i="5"/>
  <c r="W317" i="5"/>
  <c r="X317" i="5"/>
  <c r="Y317" i="5"/>
  <c r="Z317" i="5"/>
  <c r="AA317" i="5"/>
  <c r="AB317" i="5"/>
  <c r="AC317" i="5"/>
  <c r="AD317" i="5"/>
  <c r="AE317" i="5"/>
  <c r="AF317" i="5"/>
  <c r="AG317" i="5"/>
  <c r="AH317" i="5"/>
  <c r="AI317" i="5"/>
  <c r="AO317" i="5"/>
  <c r="AP317" i="5"/>
  <c r="AQ317" i="5"/>
  <c r="AR317" i="5"/>
  <c r="AS317" i="5"/>
  <c r="BA317" i="5"/>
  <c r="BB317" i="5"/>
  <c r="BC317" i="5"/>
  <c r="BD317" i="5"/>
  <c r="BE317" i="5"/>
  <c r="BF317" i="5"/>
  <c r="BG317" i="5"/>
  <c r="C318" i="5"/>
  <c r="D318" i="5"/>
  <c r="E318" i="5"/>
  <c r="F318" i="5"/>
  <c r="G318" i="5"/>
  <c r="H318" i="5"/>
  <c r="U318" i="5"/>
  <c r="V318" i="5"/>
  <c r="W318" i="5"/>
  <c r="X318" i="5"/>
  <c r="Y318" i="5"/>
  <c r="Z318" i="5"/>
  <c r="AA318" i="5"/>
  <c r="AB318" i="5"/>
  <c r="AC318" i="5"/>
  <c r="AD318" i="5"/>
  <c r="AE318" i="5"/>
  <c r="AF318" i="5"/>
  <c r="AG318" i="5"/>
  <c r="AH318" i="5"/>
  <c r="AI318" i="5"/>
  <c r="AO318" i="5"/>
  <c r="AP318" i="5"/>
  <c r="AQ318" i="5"/>
  <c r="AR318" i="5"/>
  <c r="AS318" i="5"/>
  <c r="BA318" i="5"/>
  <c r="BB318" i="5"/>
  <c r="BC318" i="5"/>
  <c r="BD318" i="5"/>
  <c r="BE318" i="5"/>
  <c r="BF318" i="5"/>
  <c r="BG318" i="5"/>
  <c r="C319" i="5"/>
  <c r="D319" i="5"/>
  <c r="E319" i="5"/>
  <c r="F319" i="5"/>
  <c r="G319" i="5"/>
  <c r="H319" i="5"/>
  <c r="U319" i="5"/>
  <c r="V319" i="5"/>
  <c r="W319" i="5"/>
  <c r="X319" i="5"/>
  <c r="Y319" i="5"/>
  <c r="Z319" i="5"/>
  <c r="AA319" i="5"/>
  <c r="AB319" i="5"/>
  <c r="AC319" i="5"/>
  <c r="AD319" i="5"/>
  <c r="AE319" i="5"/>
  <c r="AF319" i="5"/>
  <c r="AG319" i="5"/>
  <c r="AH319" i="5"/>
  <c r="AI319" i="5"/>
  <c r="AO319" i="5"/>
  <c r="AP319" i="5"/>
  <c r="AQ319" i="5"/>
  <c r="AR319" i="5"/>
  <c r="AS319" i="5"/>
  <c r="BA319" i="5"/>
  <c r="BB319" i="5"/>
  <c r="BC319" i="5"/>
  <c r="BD319" i="5"/>
  <c r="BE319" i="5"/>
  <c r="BF319" i="5"/>
  <c r="BG319" i="5"/>
  <c r="C320" i="5"/>
  <c r="D320" i="5"/>
  <c r="E320" i="5"/>
  <c r="F320" i="5"/>
  <c r="G320" i="5"/>
  <c r="H320" i="5"/>
  <c r="U320" i="5"/>
  <c r="V320" i="5"/>
  <c r="W320" i="5"/>
  <c r="X320" i="5"/>
  <c r="Y320" i="5"/>
  <c r="Z320" i="5"/>
  <c r="AA320" i="5"/>
  <c r="AB320" i="5"/>
  <c r="AC320" i="5"/>
  <c r="AD320" i="5"/>
  <c r="AE320" i="5"/>
  <c r="AF320" i="5"/>
  <c r="AG320" i="5"/>
  <c r="AH320" i="5"/>
  <c r="AI320" i="5"/>
  <c r="AO320" i="5"/>
  <c r="AP320" i="5"/>
  <c r="AQ320" i="5"/>
  <c r="AR320" i="5"/>
  <c r="AS320" i="5"/>
  <c r="BA320" i="5"/>
  <c r="BB320" i="5"/>
  <c r="BC320" i="5"/>
  <c r="BD320" i="5"/>
  <c r="BE320" i="5"/>
  <c r="BF320" i="5"/>
  <c r="BG320" i="5"/>
  <c r="C321" i="5"/>
  <c r="D321" i="5"/>
  <c r="E321" i="5"/>
  <c r="F321" i="5"/>
  <c r="G321" i="5"/>
  <c r="H321" i="5"/>
  <c r="U321" i="5"/>
  <c r="V321" i="5"/>
  <c r="W321" i="5"/>
  <c r="X321" i="5"/>
  <c r="Y321" i="5"/>
  <c r="Z321" i="5"/>
  <c r="AA321" i="5"/>
  <c r="AB321" i="5"/>
  <c r="AC321" i="5"/>
  <c r="AD321" i="5"/>
  <c r="AE321" i="5"/>
  <c r="AF321" i="5"/>
  <c r="AG321" i="5"/>
  <c r="AH321" i="5"/>
  <c r="AI321" i="5"/>
  <c r="AO321" i="5"/>
  <c r="AP321" i="5"/>
  <c r="AQ321" i="5"/>
  <c r="AR321" i="5"/>
  <c r="AS321" i="5"/>
  <c r="BA321" i="5"/>
  <c r="BB321" i="5"/>
  <c r="BC321" i="5"/>
  <c r="BD321" i="5"/>
  <c r="BE321" i="5"/>
  <c r="BF321" i="5"/>
  <c r="BG321" i="5"/>
  <c r="C322" i="5"/>
  <c r="D322" i="5"/>
  <c r="E322" i="5"/>
  <c r="F322" i="5"/>
  <c r="G322" i="5"/>
  <c r="H322" i="5"/>
  <c r="U322" i="5"/>
  <c r="V322" i="5"/>
  <c r="W322" i="5"/>
  <c r="X322" i="5"/>
  <c r="Y322" i="5"/>
  <c r="Z322" i="5"/>
  <c r="AA322" i="5"/>
  <c r="AB322" i="5"/>
  <c r="AC322" i="5"/>
  <c r="AD322" i="5"/>
  <c r="AE322" i="5"/>
  <c r="AF322" i="5"/>
  <c r="AG322" i="5"/>
  <c r="AH322" i="5"/>
  <c r="AI322" i="5"/>
  <c r="AO322" i="5"/>
  <c r="AP322" i="5"/>
  <c r="AQ322" i="5"/>
  <c r="AR322" i="5"/>
  <c r="AS322" i="5"/>
  <c r="BA322" i="5"/>
  <c r="BB322" i="5"/>
  <c r="BC322" i="5"/>
  <c r="BD322" i="5"/>
  <c r="BE322" i="5"/>
  <c r="BF322" i="5"/>
  <c r="BG322" i="5"/>
  <c r="C323" i="5"/>
  <c r="D323" i="5"/>
  <c r="E323" i="5"/>
  <c r="F323" i="5"/>
  <c r="G323" i="5"/>
  <c r="H323" i="5"/>
  <c r="U323" i="5"/>
  <c r="V323" i="5"/>
  <c r="W323" i="5"/>
  <c r="X323" i="5"/>
  <c r="Y323" i="5"/>
  <c r="Z323" i="5"/>
  <c r="AA323" i="5"/>
  <c r="AB323" i="5"/>
  <c r="AC323" i="5"/>
  <c r="AD323" i="5"/>
  <c r="AE323" i="5"/>
  <c r="AF323" i="5"/>
  <c r="AG323" i="5"/>
  <c r="AH323" i="5"/>
  <c r="AI323" i="5"/>
  <c r="AO323" i="5"/>
  <c r="AP323" i="5"/>
  <c r="AQ323" i="5"/>
  <c r="AR323" i="5"/>
  <c r="AS323" i="5"/>
  <c r="BA323" i="5"/>
  <c r="BB323" i="5"/>
  <c r="BC323" i="5"/>
  <c r="BD323" i="5"/>
  <c r="BE323" i="5"/>
  <c r="BF323" i="5"/>
  <c r="BG323" i="5"/>
  <c r="C324" i="5"/>
  <c r="D324" i="5"/>
  <c r="E324" i="5"/>
  <c r="F324" i="5"/>
  <c r="G324" i="5"/>
  <c r="H324" i="5"/>
  <c r="U324" i="5"/>
  <c r="V324" i="5"/>
  <c r="W324" i="5"/>
  <c r="X324" i="5"/>
  <c r="Y324" i="5"/>
  <c r="Z324" i="5"/>
  <c r="AA324" i="5"/>
  <c r="AB324" i="5"/>
  <c r="AC324" i="5"/>
  <c r="AD324" i="5"/>
  <c r="AE324" i="5"/>
  <c r="AF324" i="5"/>
  <c r="AG324" i="5"/>
  <c r="AH324" i="5"/>
  <c r="AI324" i="5"/>
  <c r="AO324" i="5"/>
  <c r="AP324" i="5"/>
  <c r="AQ324" i="5"/>
  <c r="AR324" i="5"/>
  <c r="AS324" i="5"/>
  <c r="BA324" i="5"/>
  <c r="BB324" i="5"/>
  <c r="BC324" i="5"/>
  <c r="BD324" i="5"/>
  <c r="BE324" i="5"/>
  <c r="BF324" i="5"/>
  <c r="BG324" i="5"/>
  <c r="C325" i="5"/>
  <c r="D325" i="5"/>
  <c r="E325" i="5"/>
  <c r="F325" i="5"/>
  <c r="G325" i="5"/>
  <c r="H325" i="5"/>
  <c r="U325" i="5"/>
  <c r="V325" i="5"/>
  <c r="W325" i="5"/>
  <c r="X325" i="5"/>
  <c r="Y325" i="5"/>
  <c r="Z325" i="5"/>
  <c r="AA325" i="5"/>
  <c r="AB325" i="5"/>
  <c r="AC325" i="5"/>
  <c r="AD325" i="5"/>
  <c r="AE325" i="5"/>
  <c r="AF325" i="5"/>
  <c r="AG325" i="5"/>
  <c r="AH325" i="5"/>
  <c r="AI325" i="5"/>
  <c r="AO325" i="5"/>
  <c r="AP325" i="5"/>
  <c r="AQ325" i="5"/>
  <c r="AR325" i="5"/>
  <c r="AS325" i="5"/>
  <c r="BA325" i="5"/>
  <c r="BB325" i="5"/>
  <c r="BC325" i="5"/>
  <c r="BD325" i="5"/>
  <c r="BE325" i="5"/>
  <c r="BF325" i="5"/>
  <c r="BG325" i="5"/>
  <c r="C326" i="5"/>
  <c r="D326" i="5"/>
  <c r="E326" i="5"/>
  <c r="F326" i="5"/>
  <c r="G326" i="5"/>
  <c r="H326" i="5"/>
  <c r="U326" i="5"/>
  <c r="V326" i="5"/>
  <c r="W326" i="5"/>
  <c r="X326" i="5"/>
  <c r="Y326" i="5"/>
  <c r="Z326" i="5"/>
  <c r="AA326" i="5"/>
  <c r="AB326" i="5"/>
  <c r="AC326" i="5"/>
  <c r="AD326" i="5"/>
  <c r="AE326" i="5"/>
  <c r="AF326" i="5"/>
  <c r="AG326" i="5"/>
  <c r="AH326" i="5"/>
  <c r="AI326" i="5"/>
  <c r="AO326" i="5"/>
  <c r="AP326" i="5"/>
  <c r="AQ326" i="5"/>
  <c r="AR326" i="5"/>
  <c r="AS326" i="5"/>
  <c r="BA326" i="5"/>
  <c r="BB326" i="5"/>
  <c r="BC326" i="5"/>
  <c r="BD326" i="5"/>
  <c r="BE326" i="5"/>
  <c r="BF326" i="5"/>
  <c r="BG326" i="5"/>
  <c r="C327" i="5"/>
  <c r="D327" i="5"/>
  <c r="E327" i="5"/>
  <c r="F327" i="5"/>
  <c r="G327" i="5"/>
  <c r="H327" i="5"/>
  <c r="U327" i="5"/>
  <c r="V327" i="5"/>
  <c r="W327" i="5"/>
  <c r="X327" i="5"/>
  <c r="Y327" i="5"/>
  <c r="Z327" i="5"/>
  <c r="AA327" i="5"/>
  <c r="AB327" i="5"/>
  <c r="AC327" i="5"/>
  <c r="AD327" i="5"/>
  <c r="AE327" i="5"/>
  <c r="AF327" i="5"/>
  <c r="AG327" i="5"/>
  <c r="AH327" i="5"/>
  <c r="AI327" i="5"/>
  <c r="AO327" i="5"/>
  <c r="AP327" i="5"/>
  <c r="AQ327" i="5"/>
  <c r="AR327" i="5"/>
  <c r="AS327" i="5"/>
  <c r="BA327" i="5"/>
  <c r="BB327" i="5"/>
  <c r="BC327" i="5"/>
  <c r="BD327" i="5"/>
  <c r="BE327" i="5"/>
  <c r="BF327" i="5"/>
  <c r="BG327" i="5"/>
  <c r="C328" i="5"/>
  <c r="D328" i="5"/>
  <c r="E328" i="5"/>
  <c r="F328" i="5"/>
  <c r="G328" i="5"/>
  <c r="H328" i="5"/>
  <c r="U328" i="5"/>
  <c r="V328" i="5"/>
  <c r="W328" i="5"/>
  <c r="X328" i="5"/>
  <c r="Y328" i="5"/>
  <c r="Z328" i="5"/>
  <c r="AA328" i="5"/>
  <c r="AB328" i="5"/>
  <c r="AC328" i="5"/>
  <c r="AD328" i="5"/>
  <c r="AE328" i="5"/>
  <c r="AF328" i="5"/>
  <c r="AG328" i="5"/>
  <c r="AH328" i="5"/>
  <c r="AI328" i="5"/>
  <c r="AO328" i="5"/>
  <c r="AP328" i="5"/>
  <c r="AQ328" i="5"/>
  <c r="AR328" i="5"/>
  <c r="AS328" i="5"/>
  <c r="BA328" i="5"/>
  <c r="BB328" i="5"/>
  <c r="BC328" i="5"/>
  <c r="BD328" i="5"/>
  <c r="BE328" i="5"/>
  <c r="BF328" i="5"/>
  <c r="BG328" i="5"/>
  <c r="C329" i="5"/>
  <c r="D329" i="5"/>
  <c r="E329" i="5"/>
  <c r="F329" i="5"/>
  <c r="G329" i="5"/>
  <c r="H329" i="5"/>
  <c r="U329" i="5"/>
  <c r="V329" i="5"/>
  <c r="W329" i="5"/>
  <c r="X329" i="5"/>
  <c r="Y329" i="5"/>
  <c r="Z329" i="5"/>
  <c r="AA329" i="5"/>
  <c r="AB329" i="5"/>
  <c r="AC329" i="5"/>
  <c r="AD329" i="5"/>
  <c r="AE329" i="5"/>
  <c r="AF329" i="5"/>
  <c r="AG329" i="5"/>
  <c r="AH329" i="5"/>
  <c r="AI329" i="5"/>
  <c r="AO329" i="5"/>
  <c r="AP329" i="5"/>
  <c r="AQ329" i="5"/>
  <c r="AR329" i="5"/>
  <c r="AS329" i="5"/>
  <c r="BA329" i="5"/>
  <c r="BB329" i="5"/>
  <c r="BC329" i="5"/>
  <c r="BD329" i="5"/>
  <c r="BE329" i="5"/>
  <c r="BF329" i="5"/>
  <c r="BG329" i="5"/>
  <c r="C330" i="5"/>
  <c r="D330" i="5"/>
  <c r="E330" i="5"/>
  <c r="F330" i="5"/>
  <c r="G330" i="5"/>
  <c r="H330" i="5"/>
  <c r="U330" i="5"/>
  <c r="V330" i="5"/>
  <c r="W330" i="5"/>
  <c r="X330" i="5"/>
  <c r="Y330" i="5"/>
  <c r="Z330" i="5"/>
  <c r="AA330" i="5"/>
  <c r="AB330" i="5"/>
  <c r="AC330" i="5"/>
  <c r="AD330" i="5"/>
  <c r="AE330" i="5"/>
  <c r="AF330" i="5"/>
  <c r="AG330" i="5"/>
  <c r="AH330" i="5"/>
  <c r="AI330" i="5"/>
  <c r="AO330" i="5"/>
  <c r="AP330" i="5"/>
  <c r="AQ330" i="5"/>
  <c r="AR330" i="5"/>
  <c r="AS330" i="5"/>
  <c r="BA330" i="5"/>
  <c r="BB330" i="5"/>
  <c r="BC330" i="5"/>
  <c r="BD330" i="5"/>
  <c r="BE330" i="5"/>
  <c r="BF330" i="5"/>
  <c r="BG330" i="5"/>
  <c r="C331" i="5"/>
  <c r="D331" i="5"/>
  <c r="E331" i="5"/>
  <c r="F331" i="5"/>
  <c r="G331" i="5"/>
  <c r="H331" i="5"/>
  <c r="U331" i="5"/>
  <c r="V331" i="5"/>
  <c r="W331" i="5"/>
  <c r="X331" i="5"/>
  <c r="Y331" i="5"/>
  <c r="Z331" i="5"/>
  <c r="AA331" i="5"/>
  <c r="AB331" i="5"/>
  <c r="AC331" i="5"/>
  <c r="AD331" i="5"/>
  <c r="AE331" i="5"/>
  <c r="AF331" i="5"/>
  <c r="AG331" i="5"/>
  <c r="AH331" i="5"/>
  <c r="AI331" i="5"/>
  <c r="AO331" i="5"/>
  <c r="AP331" i="5"/>
  <c r="AQ331" i="5"/>
  <c r="AR331" i="5"/>
  <c r="AS331" i="5"/>
  <c r="BA331" i="5"/>
  <c r="BB331" i="5"/>
  <c r="BC331" i="5"/>
  <c r="BD331" i="5"/>
  <c r="BE331" i="5"/>
  <c r="BF331" i="5"/>
  <c r="BG331" i="5"/>
  <c r="C332" i="5"/>
  <c r="D332" i="5"/>
  <c r="E332" i="5"/>
  <c r="F332" i="5"/>
  <c r="G332" i="5"/>
  <c r="H332" i="5"/>
  <c r="U332" i="5"/>
  <c r="V332" i="5"/>
  <c r="W332" i="5"/>
  <c r="X332" i="5"/>
  <c r="Y332" i="5"/>
  <c r="Z332" i="5"/>
  <c r="AA332" i="5"/>
  <c r="AB332" i="5"/>
  <c r="AC332" i="5"/>
  <c r="AD332" i="5"/>
  <c r="AE332" i="5"/>
  <c r="AF332" i="5"/>
  <c r="AG332" i="5"/>
  <c r="AH332" i="5"/>
  <c r="AI332" i="5"/>
  <c r="AO332" i="5"/>
  <c r="AP332" i="5"/>
  <c r="AQ332" i="5"/>
  <c r="AR332" i="5"/>
  <c r="AS332" i="5"/>
  <c r="BA332" i="5"/>
  <c r="BB332" i="5"/>
  <c r="BC332" i="5"/>
  <c r="BD332" i="5"/>
  <c r="BE332" i="5"/>
  <c r="BF332" i="5"/>
  <c r="BG332" i="5"/>
  <c r="C333" i="5"/>
  <c r="D333" i="5"/>
  <c r="E333" i="5"/>
  <c r="F333" i="5"/>
  <c r="G333" i="5"/>
  <c r="H333" i="5"/>
  <c r="U333" i="5"/>
  <c r="V333" i="5"/>
  <c r="W333" i="5"/>
  <c r="X333" i="5"/>
  <c r="Y333" i="5"/>
  <c r="Z333" i="5"/>
  <c r="AA333" i="5"/>
  <c r="AB333" i="5"/>
  <c r="AC333" i="5"/>
  <c r="AD333" i="5"/>
  <c r="AE333" i="5"/>
  <c r="AF333" i="5"/>
  <c r="AG333" i="5"/>
  <c r="AH333" i="5"/>
  <c r="AI333" i="5"/>
  <c r="AO333" i="5"/>
  <c r="AP333" i="5"/>
  <c r="AQ333" i="5"/>
  <c r="AR333" i="5"/>
  <c r="AS333" i="5"/>
  <c r="BA333" i="5"/>
  <c r="BB333" i="5"/>
  <c r="BC333" i="5"/>
  <c r="BD333" i="5"/>
  <c r="BE333" i="5"/>
  <c r="BF333" i="5"/>
  <c r="BG333" i="5"/>
  <c r="C334" i="5"/>
  <c r="D334" i="5"/>
  <c r="E334" i="5"/>
  <c r="F334" i="5"/>
  <c r="G334" i="5"/>
  <c r="H334" i="5"/>
  <c r="U334" i="5"/>
  <c r="V334" i="5"/>
  <c r="W334" i="5"/>
  <c r="X334" i="5"/>
  <c r="Y334" i="5"/>
  <c r="Z334" i="5"/>
  <c r="AA334" i="5"/>
  <c r="AB334" i="5"/>
  <c r="AC334" i="5"/>
  <c r="AD334" i="5"/>
  <c r="AE334" i="5"/>
  <c r="AF334" i="5"/>
  <c r="AG334" i="5"/>
  <c r="AH334" i="5"/>
  <c r="AI334" i="5"/>
  <c r="AO334" i="5"/>
  <c r="AP334" i="5"/>
  <c r="AQ334" i="5"/>
  <c r="AR334" i="5"/>
  <c r="AS334" i="5"/>
  <c r="BA334" i="5"/>
  <c r="BB334" i="5"/>
  <c r="BC334" i="5"/>
  <c r="BD334" i="5"/>
  <c r="BE334" i="5"/>
  <c r="BF334" i="5"/>
  <c r="BG334" i="5"/>
  <c r="C335" i="5"/>
  <c r="D335" i="5"/>
  <c r="E335" i="5"/>
  <c r="F335" i="5"/>
  <c r="G335" i="5"/>
  <c r="H335" i="5"/>
  <c r="U335" i="5"/>
  <c r="V335" i="5"/>
  <c r="W335" i="5"/>
  <c r="X335" i="5"/>
  <c r="Y335" i="5"/>
  <c r="Z335" i="5"/>
  <c r="AA335" i="5"/>
  <c r="AB335" i="5"/>
  <c r="AC335" i="5"/>
  <c r="AD335" i="5"/>
  <c r="AE335" i="5"/>
  <c r="AF335" i="5"/>
  <c r="AG335" i="5"/>
  <c r="AH335" i="5"/>
  <c r="AI335" i="5"/>
  <c r="AO335" i="5"/>
  <c r="AP335" i="5"/>
  <c r="AQ335" i="5"/>
  <c r="AR335" i="5"/>
  <c r="AS335" i="5"/>
  <c r="BA335" i="5"/>
  <c r="BB335" i="5"/>
  <c r="BC335" i="5"/>
  <c r="BD335" i="5"/>
  <c r="BE335" i="5"/>
  <c r="BF335" i="5"/>
  <c r="BG335" i="5"/>
  <c r="C336" i="5"/>
  <c r="D336" i="5"/>
  <c r="E336" i="5"/>
  <c r="F336" i="5"/>
  <c r="G336" i="5"/>
  <c r="H336" i="5"/>
  <c r="U336" i="5"/>
  <c r="V336" i="5"/>
  <c r="W336" i="5"/>
  <c r="X336" i="5"/>
  <c r="Y336" i="5"/>
  <c r="Z336" i="5"/>
  <c r="AA336" i="5"/>
  <c r="AB336" i="5"/>
  <c r="AC336" i="5"/>
  <c r="AD336" i="5"/>
  <c r="AE336" i="5"/>
  <c r="AF336" i="5"/>
  <c r="AG336" i="5"/>
  <c r="AH336" i="5"/>
  <c r="AI336" i="5"/>
  <c r="AO336" i="5"/>
  <c r="AP336" i="5"/>
  <c r="AQ336" i="5"/>
  <c r="AR336" i="5"/>
  <c r="AS336" i="5"/>
  <c r="BA336" i="5"/>
  <c r="BB336" i="5"/>
  <c r="BC336" i="5"/>
  <c r="BD336" i="5"/>
  <c r="BE336" i="5"/>
  <c r="BF336" i="5"/>
  <c r="BG336" i="5"/>
  <c r="C337" i="5"/>
  <c r="D337" i="5"/>
  <c r="E337" i="5"/>
  <c r="F337" i="5"/>
  <c r="G337" i="5"/>
  <c r="H337" i="5"/>
  <c r="U337" i="5"/>
  <c r="V337" i="5"/>
  <c r="W337" i="5"/>
  <c r="X337" i="5"/>
  <c r="Y337" i="5"/>
  <c r="Z337" i="5"/>
  <c r="AA337" i="5"/>
  <c r="AB337" i="5"/>
  <c r="AC337" i="5"/>
  <c r="AD337" i="5"/>
  <c r="AE337" i="5"/>
  <c r="AF337" i="5"/>
  <c r="AG337" i="5"/>
  <c r="AH337" i="5"/>
  <c r="AI337" i="5"/>
  <c r="AO337" i="5"/>
  <c r="AP337" i="5"/>
  <c r="AQ337" i="5"/>
  <c r="AR337" i="5"/>
  <c r="AS337" i="5"/>
  <c r="BA337" i="5"/>
  <c r="BB337" i="5"/>
  <c r="BC337" i="5"/>
  <c r="BD337" i="5"/>
  <c r="BE337" i="5"/>
  <c r="BF337" i="5"/>
  <c r="BG337" i="5"/>
  <c r="C338" i="5"/>
  <c r="D338" i="5"/>
  <c r="E338" i="5"/>
  <c r="F338" i="5"/>
  <c r="G338" i="5"/>
  <c r="H338" i="5"/>
  <c r="U338" i="5"/>
  <c r="V338" i="5"/>
  <c r="W338" i="5"/>
  <c r="X338" i="5"/>
  <c r="Y338" i="5"/>
  <c r="Z338" i="5"/>
  <c r="AA338" i="5"/>
  <c r="AB338" i="5"/>
  <c r="AC338" i="5"/>
  <c r="AD338" i="5"/>
  <c r="AE338" i="5"/>
  <c r="AF338" i="5"/>
  <c r="AG338" i="5"/>
  <c r="AH338" i="5"/>
  <c r="AI338" i="5"/>
  <c r="AO338" i="5"/>
  <c r="AP338" i="5"/>
  <c r="AQ338" i="5"/>
  <c r="AR338" i="5"/>
  <c r="AS338" i="5"/>
  <c r="BA338" i="5"/>
  <c r="BB338" i="5"/>
  <c r="BC338" i="5"/>
  <c r="BD338" i="5"/>
  <c r="BE338" i="5"/>
  <c r="BF338" i="5"/>
  <c r="BG338" i="5"/>
  <c r="C339" i="5"/>
  <c r="D339" i="5"/>
  <c r="E339" i="5"/>
  <c r="F339" i="5"/>
  <c r="G339" i="5"/>
  <c r="H339" i="5"/>
  <c r="U339" i="5"/>
  <c r="V339" i="5"/>
  <c r="W339" i="5"/>
  <c r="X339" i="5"/>
  <c r="Y339" i="5"/>
  <c r="Z339" i="5"/>
  <c r="AA339" i="5"/>
  <c r="AB339" i="5"/>
  <c r="AC339" i="5"/>
  <c r="AD339" i="5"/>
  <c r="AE339" i="5"/>
  <c r="AF339" i="5"/>
  <c r="AG339" i="5"/>
  <c r="AH339" i="5"/>
  <c r="AI339" i="5"/>
  <c r="AO339" i="5"/>
  <c r="AP339" i="5"/>
  <c r="AQ339" i="5"/>
  <c r="AR339" i="5"/>
  <c r="AS339" i="5"/>
  <c r="BA339" i="5"/>
  <c r="BB339" i="5"/>
  <c r="BC339" i="5"/>
  <c r="BD339" i="5"/>
  <c r="BE339" i="5"/>
  <c r="BF339" i="5"/>
  <c r="BG339" i="5"/>
  <c r="C340" i="5"/>
  <c r="D340" i="5"/>
  <c r="E340" i="5"/>
  <c r="F340" i="5"/>
  <c r="G340" i="5"/>
  <c r="H340" i="5"/>
  <c r="U340" i="5"/>
  <c r="V340" i="5"/>
  <c r="W340" i="5"/>
  <c r="X340" i="5"/>
  <c r="Y340" i="5"/>
  <c r="Z340" i="5"/>
  <c r="AA340" i="5"/>
  <c r="AB340" i="5"/>
  <c r="AC340" i="5"/>
  <c r="AD340" i="5"/>
  <c r="AE340" i="5"/>
  <c r="AF340" i="5"/>
  <c r="AG340" i="5"/>
  <c r="AH340" i="5"/>
  <c r="AI340" i="5"/>
  <c r="AO340" i="5"/>
  <c r="AP340" i="5"/>
  <c r="AQ340" i="5"/>
  <c r="AR340" i="5"/>
  <c r="AS340" i="5"/>
  <c r="BA340" i="5"/>
  <c r="BB340" i="5"/>
  <c r="BC340" i="5"/>
  <c r="BD340" i="5"/>
  <c r="BE340" i="5"/>
  <c r="BF340" i="5"/>
  <c r="BG340" i="5"/>
  <c r="C341" i="5"/>
  <c r="D341" i="5"/>
  <c r="E341" i="5"/>
  <c r="F341" i="5"/>
  <c r="G341" i="5"/>
  <c r="H341" i="5"/>
  <c r="U341" i="5"/>
  <c r="V341" i="5"/>
  <c r="W341" i="5"/>
  <c r="X341" i="5"/>
  <c r="Y341" i="5"/>
  <c r="Z341" i="5"/>
  <c r="AA341" i="5"/>
  <c r="AB341" i="5"/>
  <c r="AC341" i="5"/>
  <c r="AD341" i="5"/>
  <c r="AE341" i="5"/>
  <c r="AF341" i="5"/>
  <c r="AG341" i="5"/>
  <c r="AH341" i="5"/>
  <c r="AI341" i="5"/>
  <c r="AO341" i="5"/>
  <c r="AP341" i="5"/>
  <c r="AQ341" i="5"/>
  <c r="AR341" i="5"/>
  <c r="AS341" i="5"/>
  <c r="BA341" i="5"/>
  <c r="BB341" i="5"/>
  <c r="BC341" i="5"/>
  <c r="BD341" i="5"/>
  <c r="BE341" i="5"/>
  <c r="BF341" i="5"/>
  <c r="BG341" i="5"/>
  <c r="C342" i="5"/>
  <c r="D342" i="5"/>
  <c r="E342" i="5"/>
  <c r="F342" i="5"/>
  <c r="G342" i="5"/>
  <c r="H342" i="5"/>
  <c r="U342" i="5"/>
  <c r="V342" i="5"/>
  <c r="W342" i="5"/>
  <c r="X342" i="5"/>
  <c r="Y342" i="5"/>
  <c r="Z342" i="5"/>
  <c r="AA342" i="5"/>
  <c r="AB342" i="5"/>
  <c r="AC342" i="5"/>
  <c r="AD342" i="5"/>
  <c r="AE342" i="5"/>
  <c r="AF342" i="5"/>
  <c r="AG342" i="5"/>
  <c r="AH342" i="5"/>
  <c r="AI342" i="5"/>
  <c r="AO342" i="5"/>
  <c r="AP342" i="5"/>
  <c r="AQ342" i="5"/>
  <c r="AR342" i="5"/>
  <c r="AS342" i="5"/>
  <c r="BA342" i="5"/>
  <c r="BB342" i="5"/>
  <c r="BC342" i="5"/>
  <c r="BD342" i="5"/>
  <c r="BE342" i="5"/>
  <c r="BF342" i="5"/>
  <c r="BG342" i="5"/>
  <c r="C343" i="5"/>
  <c r="D343" i="5"/>
  <c r="E343" i="5"/>
  <c r="F343" i="5"/>
  <c r="G343" i="5"/>
  <c r="H343" i="5"/>
  <c r="U343" i="5"/>
  <c r="V343" i="5"/>
  <c r="W343" i="5"/>
  <c r="X343" i="5"/>
  <c r="Y343" i="5"/>
  <c r="Z343" i="5"/>
  <c r="AA343" i="5"/>
  <c r="AB343" i="5"/>
  <c r="AC343" i="5"/>
  <c r="AD343" i="5"/>
  <c r="AE343" i="5"/>
  <c r="AF343" i="5"/>
  <c r="AG343" i="5"/>
  <c r="AH343" i="5"/>
  <c r="AI343" i="5"/>
  <c r="AO343" i="5"/>
  <c r="AP343" i="5"/>
  <c r="AQ343" i="5"/>
  <c r="AR343" i="5"/>
  <c r="AS343" i="5"/>
  <c r="BA343" i="5"/>
  <c r="BB343" i="5"/>
  <c r="BC343" i="5"/>
  <c r="BD343" i="5"/>
  <c r="BE343" i="5"/>
  <c r="BF343" i="5"/>
  <c r="BG343" i="5"/>
  <c r="C344" i="5"/>
  <c r="D344" i="5"/>
  <c r="E344" i="5"/>
  <c r="F344" i="5"/>
  <c r="G344" i="5"/>
  <c r="H344" i="5"/>
  <c r="U344" i="5"/>
  <c r="V344" i="5"/>
  <c r="W344" i="5"/>
  <c r="X344" i="5"/>
  <c r="Y344" i="5"/>
  <c r="Z344" i="5"/>
  <c r="AA344" i="5"/>
  <c r="AB344" i="5"/>
  <c r="AC344" i="5"/>
  <c r="AD344" i="5"/>
  <c r="AE344" i="5"/>
  <c r="AF344" i="5"/>
  <c r="AG344" i="5"/>
  <c r="AH344" i="5"/>
  <c r="AI344" i="5"/>
  <c r="AO344" i="5"/>
  <c r="AP344" i="5"/>
  <c r="AQ344" i="5"/>
  <c r="AR344" i="5"/>
  <c r="AS344" i="5"/>
  <c r="BA344" i="5"/>
  <c r="BB344" i="5"/>
  <c r="BC344" i="5"/>
  <c r="BD344" i="5"/>
  <c r="BE344" i="5"/>
  <c r="BF344" i="5"/>
  <c r="BG344" i="5"/>
  <c r="C345" i="5"/>
  <c r="D345" i="5"/>
  <c r="E345" i="5"/>
  <c r="F345" i="5"/>
  <c r="G345" i="5"/>
  <c r="H345" i="5"/>
  <c r="U345" i="5"/>
  <c r="V345" i="5"/>
  <c r="W345" i="5"/>
  <c r="X345" i="5"/>
  <c r="Y345" i="5"/>
  <c r="Z345" i="5"/>
  <c r="AA345" i="5"/>
  <c r="AB345" i="5"/>
  <c r="AC345" i="5"/>
  <c r="AD345" i="5"/>
  <c r="AE345" i="5"/>
  <c r="AF345" i="5"/>
  <c r="AG345" i="5"/>
  <c r="AH345" i="5"/>
  <c r="AI345" i="5"/>
  <c r="AO345" i="5"/>
  <c r="AP345" i="5"/>
  <c r="AQ345" i="5"/>
  <c r="AR345" i="5"/>
  <c r="AS345" i="5"/>
  <c r="BA345" i="5"/>
  <c r="BB345" i="5"/>
  <c r="BC345" i="5"/>
  <c r="BD345" i="5"/>
  <c r="BE345" i="5"/>
  <c r="BF345" i="5"/>
  <c r="BG345" i="5"/>
  <c r="C346" i="5"/>
  <c r="D346" i="5"/>
  <c r="E346" i="5"/>
  <c r="F346" i="5"/>
  <c r="G346" i="5"/>
  <c r="H346" i="5"/>
  <c r="U346" i="5"/>
  <c r="V346" i="5"/>
  <c r="W346" i="5"/>
  <c r="X346" i="5"/>
  <c r="Y346" i="5"/>
  <c r="Z346" i="5"/>
  <c r="AA346" i="5"/>
  <c r="AB346" i="5"/>
  <c r="AC346" i="5"/>
  <c r="AD346" i="5"/>
  <c r="AE346" i="5"/>
  <c r="AF346" i="5"/>
  <c r="AG346" i="5"/>
  <c r="AH346" i="5"/>
  <c r="AI346" i="5"/>
  <c r="AO346" i="5"/>
  <c r="AP346" i="5"/>
  <c r="AQ346" i="5"/>
  <c r="AR346" i="5"/>
  <c r="AS346" i="5"/>
  <c r="BA346" i="5"/>
  <c r="BB346" i="5"/>
  <c r="BC346" i="5"/>
  <c r="BD346" i="5"/>
  <c r="BE346" i="5"/>
  <c r="BF346" i="5"/>
  <c r="BG346" i="5"/>
  <c r="C347" i="5"/>
  <c r="D347" i="5"/>
  <c r="E347" i="5"/>
  <c r="F347" i="5"/>
  <c r="G347" i="5"/>
  <c r="H347" i="5"/>
  <c r="U347" i="5"/>
  <c r="V347" i="5"/>
  <c r="W347" i="5"/>
  <c r="X347" i="5"/>
  <c r="Y347" i="5"/>
  <c r="Z347" i="5"/>
  <c r="AA347" i="5"/>
  <c r="AB347" i="5"/>
  <c r="AC347" i="5"/>
  <c r="AD347" i="5"/>
  <c r="AE347" i="5"/>
  <c r="AF347" i="5"/>
  <c r="AG347" i="5"/>
  <c r="AH347" i="5"/>
  <c r="AI347" i="5"/>
  <c r="AO347" i="5"/>
  <c r="AP347" i="5"/>
  <c r="AQ347" i="5"/>
  <c r="AR347" i="5"/>
  <c r="AS347" i="5"/>
  <c r="BA347" i="5"/>
  <c r="BB347" i="5"/>
  <c r="BC347" i="5"/>
  <c r="BD347" i="5"/>
  <c r="BE347" i="5"/>
  <c r="BF347" i="5"/>
  <c r="BG347" i="5"/>
  <c r="C348" i="5"/>
  <c r="D348" i="5"/>
  <c r="E348" i="5"/>
  <c r="F348" i="5"/>
  <c r="G348" i="5"/>
  <c r="H348" i="5"/>
  <c r="U348" i="5"/>
  <c r="V348" i="5"/>
  <c r="W348" i="5"/>
  <c r="X348" i="5"/>
  <c r="Y348" i="5"/>
  <c r="Z348" i="5"/>
  <c r="AA348" i="5"/>
  <c r="AB348" i="5"/>
  <c r="AC348" i="5"/>
  <c r="AD348" i="5"/>
  <c r="AE348" i="5"/>
  <c r="AF348" i="5"/>
  <c r="AG348" i="5"/>
  <c r="AH348" i="5"/>
  <c r="AI348" i="5"/>
  <c r="AO348" i="5"/>
  <c r="AP348" i="5"/>
  <c r="AQ348" i="5"/>
  <c r="AR348" i="5"/>
  <c r="AS348" i="5"/>
  <c r="BA348" i="5"/>
  <c r="BB348" i="5"/>
  <c r="BC348" i="5"/>
  <c r="BD348" i="5"/>
  <c r="BE348" i="5"/>
  <c r="BF348" i="5"/>
  <c r="BG348" i="5"/>
  <c r="C349" i="5"/>
  <c r="D349" i="5"/>
  <c r="E349" i="5"/>
  <c r="F349" i="5"/>
  <c r="G349" i="5"/>
  <c r="H349" i="5"/>
  <c r="U349" i="5"/>
  <c r="V349" i="5"/>
  <c r="W349" i="5"/>
  <c r="X349" i="5"/>
  <c r="Y349" i="5"/>
  <c r="Z349" i="5"/>
  <c r="AA349" i="5"/>
  <c r="AB349" i="5"/>
  <c r="AC349" i="5"/>
  <c r="AD349" i="5"/>
  <c r="AE349" i="5"/>
  <c r="AF349" i="5"/>
  <c r="AG349" i="5"/>
  <c r="AH349" i="5"/>
  <c r="AI349" i="5"/>
  <c r="AO349" i="5"/>
  <c r="AP349" i="5"/>
  <c r="AQ349" i="5"/>
  <c r="AR349" i="5"/>
  <c r="AS349" i="5"/>
  <c r="BA349" i="5"/>
  <c r="BB349" i="5"/>
  <c r="BC349" i="5"/>
  <c r="BD349" i="5"/>
  <c r="BE349" i="5"/>
  <c r="BF349" i="5"/>
  <c r="BG349" i="5"/>
  <c r="C350" i="5"/>
  <c r="D350" i="5"/>
  <c r="E350" i="5"/>
  <c r="F350" i="5"/>
  <c r="G350" i="5"/>
  <c r="H350" i="5"/>
  <c r="U350" i="5"/>
  <c r="V350" i="5"/>
  <c r="W350" i="5"/>
  <c r="X350" i="5"/>
  <c r="Y350" i="5"/>
  <c r="Z350" i="5"/>
  <c r="AA350" i="5"/>
  <c r="AB350" i="5"/>
  <c r="AC350" i="5"/>
  <c r="AD350" i="5"/>
  <c r="AE350" i="5"/>
  <c r="AF350" i="5"/>
  <c r="AG350" i="5"/>
  <c r="AH350" i="5"/>
  <c r="AI350" i="5"/>
  <c r="AO350" i="5"/>
  <c r="AP350" i="5"/>
  <c r="AQ350" i="5"/>
  <c r="AR350" i="5"/>
  <c r="AS350" i="5"/>
  <c r="BA350" i="5"/>
  <c r="BB350" i="5"/>
  <c r="BC350" i="5"/>
  <c r="BD350" i="5"/>
  <c r="BE350" i="5"/>
  <c r="BF350" i="5"/>
  <c r="BG350" i="5"/>
  <c r="C351" i="5"/>
  <c r="D351" i="5"/>
  <c r="E351" i="5"/>
  <c r="F351" i="5"/>
  <c r="G351" i="5"/>
  <c r="H351" i="5"/>
  <c r="U351" i="5"/>
  <c r="V351" i="5"/>
  <c r="W351" i="5"/>
  <c r="X351" i="5"/>
  <c r="Y351" i="5"/>
  <c r="Z351" i="5"/>
  <c r="AA351" i="5"/>
  <c r="AB351" i="5"/>
  <c r="AC351" i="5"/>
  <c r="AD351" i="5"/>
  <c r="AE351" i="5"/>
  <c r="AF351" i="5"/>
  <c r="AG351" i="5"/>
  <c r="AH351" i="5"/>
  <c r="AI351" i="5"/>
  <c r="AO351" i="5"/>
  <c r="AP351" i="5"/>
  <c r="AQ351" i="5"/>
  <c r="AR351" i="5"/>
  <c r="AS351" i="5"/>
  <c r="BA351" i="5"/>
  <c r="BB351" i="5"/>
  <c r="BC351" i="5"/>
  <c r="BD351" i="5"/>
  <c r="BE351" i="5"/>
  <c r="BF351" i="5"/>
  <c r="BG351" i="5"/>
  <c r="C352" i="5"/>
  <c r="D352" i="5"/>
  <c r="E352" i="5"/>
  <c r="F352" i="5"/>
  <c r="G352" i="5"/>
  <c r="H352" i="5"/>
  <c r="U352" i="5"/>
  <c r="V352" i="5"/>
  <c r="W352" i="5"/>
  <c r="X352" i="5"/>
  <c r="Y352" i="5"/>
  <c r="Z352" i="5"/>
  <c r="AA352" i="5"/>
  <c r="AB352" i="5"/>
  <c r="AC352" i="5"/>
  <c r="AD352" i="5"/>
  <c r="AE352" i="5"/>
  <c r="AF352" i="5"/>
  <c r="AG352" i="5"/>
  <c r="AH352" i="5"/>
  <c r="AI352" i="5"/>
  <c r="AO352" i="5"/>
  <c r="AP352" i="5"/>
  <c r="AQ352" i="5"/>
  <c r="AR352" i="5"/>
  <c r="AS352" i="5"/>
  <c r="BA352" i="5"/>
  <c r="BB352" i="5"/>
  <c r="BC352" i="5"/>
  <c r="BD352" i="5"/>
  <c r="BE352" i="5"/>
  <c r="BF352" i="5"/>
  <c r="BG352" i="5"/>
  <c r="C353" i="5"/>
  <c r="D353" i="5"/>
  <c r="E353" i="5"/>
  <c r="F353" i="5"/>
  <c r="G353" i="5"/>
  <c r="H353" i="5"/>
  <c r="U353" i="5"/>
  <c r="V353" i="5"/>
  <c r="W353" i="5"/>
  <c r="X353" i="5"/>
  <c r="Y353" i="5"/>
  <c r="Z353" i="5"/>
  <c r="AA353" i="5"/>
  <c r="AB353" i="5"/>
  <c r="AC353" i="5"/>
  <c r="AD353" i="5"/>
  <c r="AE353" i="5"/>
  <c r="AF353" i="5"/>
  <c r="AG353" i="5"/>
  <c r="AH353" i="5"/>
  <c r="AI353" i="5"/>
  <c r="AO353" i="5"/>
  <c r="AP353" i="5"/>
  <c r="AQ353" i="5"/>
  <c r="AR353" i="5"/>
  <c r="AS353" i="5"/>
  <c r="BA353" i="5"/>
  <c r="BB353" i="5"/>
  <c r="BC353" i="5"/>
  <c r="BD353" i="5"/>
  <c r="BE353" i="5"/>
  <c r="BF353" i="5"/>
  <c r="BG353" i="5"/>
  <c r="C354" i="5"/>
  <c r="D354" i="5"/>
  <c r="E354" i="5"/>
  <c r="F354" i="5"/>
  <c r="G354" i="5"/>
  <c r="H354" i="5"/>
  <c r="U354" i="5"/>
  <c r="V354" i="5"/>
  <c r="W354" i="5"/>
  <c r="X354" i="5"/>
  <c r="Y354" i="5"/>
  <c r="Z354" i="5"/>
  <c r="AA354" i="5"/>
  <c r="AB354" i="5"/>
  <c r="AC354" i="5"/>
  <c r="AD354" i="5"/>
  <c r="AE354" i="5"/>
  <c r="AF354" i="5"/>
  <c r="AG354" i="5"/>
  <c r="AH354" i="5"/>
  <c r="AI354" i="5"/>
  <c r="AO354" i="5"/>
  <c r="AP354" i="5"/>
  <c r="AQ354" i="5"/>
  <c r="AR354" i="5"/>
  <c r="AS354" i="5"/>
  <c r="BA354" i="5"/>
  <c r="BB354" i="5"/>
  <c r="BC354" i="5"/>
  <c r="BD354" i="5"/>
  <c r="BE354" i="5"/>
  <c r="BF354" i="5"/>
  <c r="BG354" i="5"/>
  <c r="C355" i="5"/>
  <c r="D355" i="5"/>
  <c r="E355" i="5"/>
  <c r="F355" i="5"/>
  <c r="G355" i="5"/>
  <c r="H355" i="5"/>
  <c r="U355" i="5"/>
  <c r="V355" i="5"/>
  <c r="W355" i="5"/>
  <c r="X355" i="5"/>
  <c r="Y355" i="5"/>
  <c r="Z355" i="5"/>
  <c r="AA355" i="5"/>
  <c r="AB355" i="5"/>
  <c r="AC355" i="5"/>
  <c r="AD355" i="5"/>
  <c r="AE355" i="5"/>
  <c r="AF355" i="5"/>
  <c r="AG355" i="5"/>
  <c r="AH355" i="5"/>
  <c r="AI355" i="5"/>
  <c r="AO355" i="5"/>
  <c r="AP355" i="5"/>
  <c r="AQ355" i="5"/>
  <c r="AR355" i="5"/>
  <c r="AS355" i="5"/>
  <c r="BA355" i="5"/>
  <c r="BB355" i="5"/>
  <c r="BC355" i="5"/>
  <c r="BD355" i="5"/>
  <c r="BE355" i="5"/>
  <c r="BF355" i="5"/>
  <c r="BG355" i="5"/>
  <c r="C356" i="5"/>
  <c r="D356" i="5"/>
  <c r="E356" i="5"/>
  <c r="F356" i="5"/>
  <c r="G356" i="5"/>
  <c r="H356" i="5"/>
  <c r="U356" i="5"/>
  <c r="V356" i="5"/>
  <c r="W356" i="5"/>
  <c r="X356" i="5"/>
  <c r="Y356" i="5"/>
  <c r="Z356" i="5"/>
  <c r="AA356" i="5"/>
  <c r="AB356" i="5"/>
  <c r="AC356" i="5"/>
  <c r="AD356" i="5"/>
  <c r="AE356" i="5"/>
  <c r="AF356" i="5"/>
  <c r="AG356" i="5"/>
  <c r="AH356" i="5"/>
  <c r="AI356" i="5"/>
  <c r="AO356" i="5"/>
  <c r="AP356" i="5"/>
  <c r="AQ356" i="5"/>
  <c r="AR356" i="5"/>
  <c r="AS356" i="5"/>
  <c r="BA356" i="5"/>
  <c r="BB356" i="5"/>
  <c r="BC356" i="5"/>
  <c r="BD356" i="5"/>
  <c r="BE356" i="5"/>
  <c r="BF356" i="5"/>
  <c r="BG356" i="5"/>
  <c r="C357" i="5"/>
  <c r="D357" i="5"/>
  <c r="E357" i="5"/>
  <c r="F357" i="5"/>
  <c r="G357" i="5"/>
  <c r="H357" i="5"/>
  <c r="U357" i="5"/>
  <c r="V357" i="5"/>
  <c r="W357" i="5"/>
  <c r="X357" i="5"/>
  <c r="Y357" i="5"/>
  <c r="Z357" i="5"/>
  <c r="AA357" i="5"/>
  <c r="AB357" i="5"/>
  <c r="AC357" i="5"/>
  <c r="AD357" i="5"/>
  <c r="AE357" i="5"/>
  <c r="AF357" i="5"/>
  <c r="AG357" i="5"/>
  <c r="AH357" i="5"/>
  <c r="AI357" i="5"/>
  <c r="AO357" i="5"/>
  <c r="AP357" i="5"/>
  <c r="AQ357" i="5"/>
  <c r="AR357" i="5"/>
  <c r="AS357" i="5"/>
  <c r="BA357" i="5"/>
  <c r="BB357" i="5"/>
  <c r="BC357" i="5"/>
  <c r="BD357" i="5"/>
  <c r="BE357" i="5"/>
  <c r="BF357" i="5"/>
  <c r="BG357" i="5"/>
  <c r="C358" i="5"/>
  <c r="D358" i="5"/>
  <c r="E358" i="5"/>
  <c r="F358" i="5"/>
  <c r="G358" i="5"/>
  <c r="H358" i="5"/>
  <c r="U358" i="5"/>
  <c r="V358" i="5"/>
  <c r="W358" i="5"/>
  <c r="X358" i="5"/>
  <c r="Y358" i="5"/>
  <c r="Z358" i="5"/>
  <c r="AA358" i="5"/>
  <c r="AB358" i="5"/>
  <c r="AC358" i="5"/>
  <c r="AD358" i="5"/>
  <c r="AE358" i="5"/>
  <c r="AF358" i="5"/>
  <c r="AG358" i="5"/>
  <c r="AH358" i="5"/>
  <c r="AI358" i="5"/>
  <c r="AO358" i="5"/>
  <c r="AP358" i="5"/>
  <c r="AQ358" i="5"/>
  <c r="AR358" i="5"/>
  <c r="AS358" i="5"/>
  <c r="BA358" i="5"/>
  <c r="BB358" i="5"/>
  <c r="BC358" i="5"/>
  <c r="BD358" i="5"/>
  <c r="BE358" i="5"/>
  <c r="BF358" i="5"/>
  <c r="BG358" i="5"/>
  <c r="C359" i="5"/>
  <c r="D359" i="5"/>
  <c r="E359" i="5"/>
  <c r="F359" i="5"/>
  <c r="G359" i="5"/>
  <c r="H359" i="5"/>
  <c r="U359" i="5"/>
  <c r="V359" i="5"/>
  <c r="W359" i="5"/>
  <c r="X359" i="5"/>
  <c r="Y359" i="5"/>
  <c r="Z359" i="5"/>
  <c r="AA359" i="5"/>
  <c r="AB359" i="5"/>
  <c r="AC359" i="5"/>
  <c r="AD359" i="5"/>
  <c r="AE359" i="5"/>
  <c r="AF359" i="5"/>
  <c r="AG359" i="5"/>
  <c r="AH359" i="5"/>
  <c r="AI359" i="5"/>
  <c r="AO359" i="5"/>
  <c r="AP359" i="5"/>
  <c r="AQ359" i="5"/>
  <c r="AR359" i="5"/>
  <c r="AS359" i="5"/>
  <c r="BA359" i="5"/>
  <c r="BB359" i="5"/>
  <c r="BC359" i="5"/>
  <c r="BD359" i="5"/>
  <c r="BE359" i="5"/>
  <c r="BF359" i="5"/>
  <c r="BG359" i="5"/>
  <c r="C360" i="5"/>
  <c r="D360" i="5"/>
  <c r="E360" i="5"/>
  <c r="F360" i="5"/>
  <c r="G360" i="5"/>
  <c r="H360" i="5"/>
  <c r="U360" i="5"/>
  <c r="V360" i="5"/>
  <c r="W360" i="5"/>
  <c r="X360" i="5"/>
  <c r="Y360" i="5"/>
  <c r="Z360" i="5"/>
  <c r="AA360" i="5"/>
  <c r="AB360" i="5"/>
  <c r="AC360" i="5"/>
  <c r="AD360" i="5"/>
  <c r="AE360" i="5"/>
  <c r="AF360" i="5"/>
  <c r="AG360" i="5"/>
  <c r="AH360" i="5"/>
  <c r="AI360" i="5"/>
  <c r="AO360" i="5"/>
  <c r="AP360" i="5"/>
  <c r="AQ360" i="5"/>
  <c r="AR360" i="5"/>
  <c r="AS360" i="5"/>
  <c r="BA360" i="5"/>
  <c r="BB360" i="5"/>
  <c r="BC360" i="5"/>
  <c r="BD360" i="5"/>
  <c r="BE360" i="5"/>
  <c r="BF360" i="5"/>
  <c r="BG360" i="5"/>
  <c r="C361" i="5"/>
  <c r="D361" i="5"/>
  <c r="E361" i="5"/>
  <c r="F361" i="5"/>
  <c r="G361" i="5"/>
  <c r="H361" i="5"/>
  <c r="U361" i="5"/>
  <c r="V361" i="5"/>
  <c r="W361" i="5"/>
  <c r="X361" i="5"/>
  <c r="Y361" i="5"/>
  <c r="Z361" i="5"/>
  <c r="AA361" i="5"/>
  <c r="AB361" i="5"/>
  <c r="AC361" i="5"/>
  <c r="AD361" i="5"/>
  <c r="AE361" i="5"/>
  <c r="AF361" i="5"/>
  <c r="AG361" i="5"/>
  <c r="AH361" i="5"/>
  <c r="AI361" i="5"/>
  <c r="AO361" i="5"/>
  <c r="AP361" i="5"/>
  <c r="AQ361" i="5"/>
  <c r="AR361" i="5"/>
  <c r="AS361" i="5"/>
  <c r="BA361" i="5"/>
  <c r="BB361" i="5"/>
  <c r="BC361" i="5"/>
  <c r="BD361" i="5"/>
  <c r="BE361" i="5"/>
  <c r="BF361" i="5"/>
  <c r="BG361" i="5"/>
  <c r="C362" i="5"/>
  <c r="D362" i="5"/>
  <c r="E362" i="5"/>
  <c r="F362" i="5"/>
  <c r="G362" i="5"/>
  <c r="H362" i="5"/>
  <c r="U362" i="5"/>
  <c r="V362" i="5"/>
  <c r="W362" i="5"/>
  <c r="X362" i="5"/>
  <c r="Y362" i="5"/>
  <c r="Z362" i="5"/>
  <c r="AA362" i="5"/>
  <c r="AB362" i="5"/>
  <c r="AC362" i="5"/>
  <c r="AD362" i="5"/>
  <c r="AE362" i="5"/>
  <c r="AF362" i="5"/>
  <c r="AG362" i="5"/>
  <c r="AH362" i="5"/>
  <c r="AI362" i="5"/>
  <c r="AO362" i="5"/>
  <c r="AP362" i="5"/>
  <c r="AQ362" i="5"/>
  <c r="AR362" i="5"/>
  <c r="AS362" i="5"/>
  <c r="BA362" i="5"/>
  <c r="BB362" i="5"/>
  <c r="BC362" i="5"/>
  <c r="BD362" i="5"/>
  <c r="BE362" i="5"/>
  <c r="BF362" i="5"/>
  <c r="BG362" i="5"/>
  <c r="C363" i="5"/>
  <c r="D363" i="5"/>
  <c r="E363" i="5"/>
  <c r="F363" i="5"/>
  <c r="G363" i="5"/>
  <c r="H363" i="5"/>
  <c r="U363" i="5"/>
  <c r="V363" i="5"/>
  <c r="W363" i="5"/>
  <c r="X363" i="5"/>
  <c r="Y363" i="5"/>
  <c r="Z363" i="5"/>
  <c r="AA363" i="5"/>
  <c r="AB363" i="5"/>
  <c r="AC363" i="5"/>
  <c r="AD363" i="5"/>
  <c r="AE363" i="5"/>
  <c r="AF363" i="5"/>
  <c r="AG363" i="5"/>
  <c r="AH363" i="5"/>
  <c r="AI363" i="5"/>
  <c r="AO363" i="5"/>
  <c r="AP363" i="5"/>
  <c r="AQ363" i="5"/>
  <c r="AR363" i="5"/>
  <c r="AS363" i="5"/>
  <c r="BA363" i="5"/>
  <c r="BB363" i="5"/>
  <c r="BC363" i="5"/>
  <c r="BD363" i="5"/>
  <c r="BE363" i="5"/>
  <c r="BF363" i="5"/>
  <c r="BG363" i="5"/>
  <c r="C364" i="5"/>
  <c r="D364" i="5"/>
  <c r="E364" i="5"/>
  <c r="F364" i="5"/>
  <c r="G364" i="5"/>
  <c r="H364" i="5"/>
  <c r="U364" i="5"/>
  <c r="V364" i="5"/>
  <c r="W364" i="5"/>
  <c r="X364" i="5"/>
  <c r="Y364" i="5"/>
  <c r="Z364" i="5"/>
  <c r="AA364" i="5"/>
  <c r="AB364" i="5"/>
  <c r="AC364" i="5"/>
  <c r="AD364" i="5"/>
  <c r="AE364" i="5"/>
  <c r="AF364" i="5"/>
  <c r="AG364" i="5"/>
  <c r="AH364" i="5"/>
  <c r="AI364" i="5"/>
  <c r="AO364" i="5"/>
  <c r="AP364" i="5"/>
  <c r="AQ364" i="5"/>
  <c r="AR364" i="5"/>
  <c r="AS364" i="5"/>
  <c r="BA364" i="5"/>
  <c r="BB364" i="5"/>
  <c r="BC364" i="5"/>
  <c r="BD364" i="5"/>
  <c r="BE364" i="5"/>
  <c r="BF364" i="5"/>
  <c r="BG364" i="5"/>
  <c r="C365" i="5"/>
  <c r="D365" i="5"/>
  <c r="E365" i="5"/>
  <c r="F365" i="5"/>
  <c r="G365" i="5"/>
  <c r="H365" i="5"/>
  <c r="U365" i="5"/>
  <c r="V365" i="5"/>
  <c r="W365" i="5"/>
  <c r="X365" i="5"/>
  <c r="Y365" i="5"/>
  <c r="Z365" i="5"/>
  <c r="AA365" i="5"/>
  <c r="AB365" i="5"/>
  <c r="AC365" i="5"/>
  <c r="AD365" i="5"/>
  <c r="AE365" i="5"/>
  <c r="AF365" i="5"/>
  <c r="AG365" i="5"/>
  <c r="AH365" i="5"/>
  <c r="AI365" i="5"/>
  <c r="AO365" i="5"/>
  <c r="AP365" i="5"/>
  <c r="AQ365" i="5"/>
  <c r="AR365" i="5"/>
  <c r="AS365" i="5"/>
  <c r="BA365" i="5"/>
  <c r="BB365" i="5"/>
  <c r="BC365" i="5"/>
  <c r="BD365" i="5"/>
  <c r="BE365" i="5"/>
  <c r="BF365" i="5"/>
  <c r="BG365" i="5"/>
  <c r="C366" i="5"/>
  <c r="D366" i="5"/>
  <c r="E366" i="5"/>
  <c r="F366" i="5"/>
  <c r="G366" i="5"/>
  <c r="H366" i="5"/>
  <c r="U366" i="5"/>
  <c r="V366" i="5"/>
  <c r="W366" i="5"/>
  <c r="X366" i="5"/>
  <c r="Y366" i="5"/>
  <c r="Z366" i="5"/>
  <c r="AA366" i="5"/>
  <c r="AB366" i="5"/>
  <c r="AC366" i="5"/>
  <c r="AD366" i="5"/>
  <c r="AE366" i="5"/>
  <c r="AF366" i="5"/>
  <c r="AG366" i="5"/>
  <c r="AH366" i="5"/>
  <c r="AI366" i="5"/>
  <c r="AO366" i="5"/>
  <c r="AP366" i="5"/>
  <c r="AQ366" i="5"/>
  <c r="AR366" i="5"/>
  <c r="AS366" i="5"/>
  <c r="BA366" i="5"/>
  <c r="BB366" i="5"/>
  <c r="BC366" i="5"/>
  <c r="BD366" i="5"/>
  <c r="BE366" i="5"/>
  <c r="BF366" i="5"/>
  <c r="BG366" i="5"/>
  <c r="C367" i="5"/>
  <c r="D367" i="5"/>
  <c r="E367" i="5"/>
  <c r="F367" i="5"/>
  <c r="G367" i="5"/>
  <c r="H367" i="5"/>
  <c r="U367" i="5"/>
  <c r="V367" i="5"/>
  <c r="W367" i="5"/>
  <c r="X367" i="5"/>
  <c r="Y367" i="5"/>
  <c r="Z367" i="5"/>
  <c r="AA367" i="5"/>
  <c r="AB367" i="5"/>
  <c r="AC367" i="5"/>
  <c r="AD367" i="5"/>
  <c r="AE367" i="5"/>
  <c r="AF367" i="5"/>
  <c r="AG367" i="5"/>
  <c r="AH367" i="5"/>
  <c r="AI367" i="5"/>
  <c r="AO367" i="5"/>
  <c r="AP367" i="5"/>
  <c r="AQ367" i="5"/>
  <c r="AR367" i="5"/>
  <c r="AS367" i="5"/>
  <c r="BA367" i="5"/>
  <c r="BB367" i="5"/>
  <c r="BC367" i="5"/>
  <c r="BD367" i="5"/>
  <c r="BE367" i="5"/>
  <c r="BF367" i="5"/>
  <c r="BG367" i="5"/>
  <c r="C368" i="5"/>
  <c r="D368" i="5"/>
  <c r="E368" i="5"/>
  <c r="F368" i="5"/>
  <c r="G368" i="5"/>
  <c r="H368" i="5"/>
  <c r="U368" i="5"/>
  <c r="V368" i="5"/>
  <c r="W368" i="5"/>
  <c r="X368" i="5"/>
  <c r="Y368" i="5"/>
  <c r="Z368" i="5"/>
  <c r="AA368" i="5"/>
  <c r="AB368" i="5"/>
  <c r="AC368" i="5"/>
  <c r="AD368" i="5"/>
  <c r="AE368" i="5"/>
  <c r="AF368" i="5"/>
  <c r="AG368" i="5"/>
  <c r="AH368" i="5"/>
  <c r="AI368" i="5"/>
  <c r="AO368" i="5"/>
  <c r="AP368" i="5"/>
  <c r="AQ368" i="5"/>
  <c r="AR368" i="5"/>
  <c r="AS368" i="5"/>
  <c r="BA368" i="5"/>
  <c r="BB368" i="5"/>
  <c r="BC368" i="5"/>
  <c r="BD368" i="5"/>
  <c r="BE368" i="5"/>
  <c r="BF368" i="5"/>
  <c r="BG368" i="5"/>
  <c r="C369" i="5"/>
  <c r="D369" i="5"/>
  <c r="E369" i="5"/>
  <c r="F369" i="5"/>
  <c r="G369" i="5"/>
  <c r="H369" i="5"/>
  <c r="U369" i="5"/>
  <c r="V369" i="5"/>
  <c r="W369" i="5"/>
  <c r="X369" i="5"/>
  <c r="Y369" i="5"/>
  <c r="Z369" i="5"/>
  <c r="AA369" i="5"/>
  <c r="AB369" i="5"/>
  <c r="AC369" i="5"/>
  <c r="AD369" i="5"/>
  <c r="AE369" i="5"/>
  <c r="AF369" i="5"/>
  <c r="AG369" i="5"/>
  <c r="AH369" i="5"/>
  <c r="AI369" i="5"/>
  <c r="AO369" i="5"/>
  <c r="AP369" i="5"/>
  <c r="AQ369" i="5"/>
  <c r="AR369" i="5"/>
  <c r="AS369" i="5"/>
  <c r="BA369" i="5"/>
  <c r="BB369" i="5"/>
  <c r="BC369" i="5"/>
  <c r="BD369" i="5"/>
  <c r="BE369" i="5"/>
  <c r="BF369" i="5"/>
  <c r="BG369" i="5"/>
  <c r="C370" i="5"/>
  <c r="D370" i="5"/>
  <c r="E370" i="5"/>
  <c r="F370" i="5"/>
  <c r="G370" i="5"/>
  <c r="H370" i="5"/>
  <c r="U370" i="5"/>
  <c r="V370" i="5"/>
  <c r="W370" i="5"/>
  <c r="X370" i="5"/>
  <c r="Y370" i="5"/>
  <c r="Z370" i="5"/>
  <c r="AA370" i="5"/>
  <c r="AB370" i="5"/>
  <c r="AC370" i="5"/>
  <c r="AD370" i="5"/>
  <c r="AE370" i="5"/>
  <c r="AF370" i="5"/>
  <c r="AG370" i="5"/>
  <c r="AH370" i="5"/>
  <c r="AI370" i="5"/>
  <c r="AO370" i="5"/>
  <c r="AP370" i="5"/>
  <c r="AQ370" i="5"/>
  <c r="AR370" i="5"/>
  <c r="AS370" i="5"/>
  <c r="BA370" i="5"/>
  <c r="BB370" i="5"/>
  <c r="BC370" i="5"/>
  <c r="BD370" i="5"/>
  <c r="BE370" i="5"/>
  <c r="BF370" i="5"/>
  <c r="BG370" i="5"/>
  <c r="C371" i="5"/>
  <c r="D371" i="5"/>
  <c r="E371" i="5"/>
  <c r="F371" i="5"/>
  <c r="G371" i="5"/>
  <c r="H371" i="5"/>
  <c r="U371" i="5"/>
  <c r="V371" i="5"/>
  <c r="W371" i="5"/>
  <c r="X371" i="5"/>
  <c r="Y371" i="5"/>
  <c r="Z371" i="5"/>
  <c r="AA371" i="5"/>
  <c r="AB371" i="5"/>
  <c r="AC371" i="5"/>
  <c r="AD371" i="5"/>
  <c r="AE371" i="5"/>
  <c r="AF371" i="5"/>
  <c r="AG371" i="5"/>
  <c r="AH371" i="5"/>
  <c r="AI371" i="5"/>
  <c r="AO371" i="5"/>
  <c r="AP371" i="5"/>
  <c r="AQ371" i="5"/>
  <c r="AR371" i="5"/>
  <c r="AS371" i="5"/>
  <c r="BA371" i="5"/>
  <c r="BB371" i="5"/>
  <c r="BC371" i="5"/>
  <c r="BD371" i="5"/>
  <c r="BE371" i="5"/>
  <c r="BF371" i="5"/>
  <c r="BG371" i="5"/>
  <c r="C372" i="5"/>
  <c r="D372" i="5"/>
  <c r="E372" i="5"/>
  <c r="F372" i="5"/>
  <c r="G372" i="5"/>
  <c r="H372" i="5"/>
  <c r="U372" i="5"/>
  <c r="V372" i="5"/>
  <c r="W372" i="5"/>
  <c r="X372" i="5"/>
  <c r="Y372" i="5"/>
  <c r="Z372" i="5"/>
  <c r="AA372" i="5"/>
  <c r="AB372" i="5"/>
  <c r="AC372" i="5"/>
  <c r="AD372" i="5"/>
  <c r="AE372" i="5"/>
  <c r="AF372" i="5"/>
  <c r="AG372" i="5"/>
  <c r="AH372" i="5"/>
  <c r="AI372" i="5"/>
  <c r="AO372" i="5"/>
  <c r="AP372" i="5"/>
  <c r="AQ372" i="5"/>
  <c r="AR372" i="5"/>
  <c r="AS372" i="5"/>
  <c r="BA372" i="5"/>
  <c r="BB372" i="5"/>
  <c r="BC372" i="5"/>
  <c r="BD372" i="5"/>
  <c r="BE372" i="5"/>
  <c r="BF372" i="5"/>
  <c r="BG372" i="5"/>
  <c r="C373" i="5"/>
  <c r="D373" i="5"/>
  <c r="E373" i="5"/>
  <c r="F373" i="5"/>
  <c r="G373" i="5"/>
  <c r="H373" i="5"/>
  <c r="U373" i="5"/>
  <c r="V373" i="5"/>
  <c r="W373" i="5"/>
  <c r="X373" i="5"/>
  <c r="Y373" i="5"/>
  <c r="Z373" i="5"/>
  <c r="AA373" i="5"/>
  <c r="AB373" i="5"/>
  <c r="AC373" i="5"/>
  <c r="AD373" i="5"/>
  <c r="AE373" i="5"/>
  <c r="AF373" i="5"/>
  <c r="AG373" i="5"/>
  <c r="AH373" i="5"/>
  <c r="AI373" i="5"/>
  <c r="AO373" i="5"/>
  <c r="AP373" i="5"/>
  <c r="AQ373" i="5"/>
  <c r="AR373" i="5"/>
  <c r="AS373" i="5"/>
  <c r="BA373" i="5"/>
  <c r="BB373" i="5"/>
  <c r="BC373" i="5"/>
  <c r="BD373" i="5"/>
  <c r="BE373" i="5"/>
  <c r="BF373" i="5"/>
  <c r="BG373" i="5"/>
  <c r="C374" i="5"/>
  <c r="D374" i="5"/>
  <c r="E374" i="5"/>
  <c r="F374" i="5"/>
  <c r="G374" i="5"/>
  <c r="H374" i="5"/>
  <c r="U374" i="5"/>
  <c r="V374" i="5"/>
  <c r="W374" i="5"/>
  <c r="X374" i="5"/>
  <c r="Y374" i="5"/>
  <c r="Z374" i="5"/>
  <c r="AA374" i="5"/>
  <c r="AB374" i="5"/>
  <c r="AC374" i="5"/>
  <c r="AD374" i="5"/>
  <c r="AE374" i="5"/>
  <c r="AF374" i="5"/>
  <c r="AG374" i="5"/>
  <c r="AH374" i="5"/>
  <c r="AI374" i="5"/>
  <c r="AO374" i="5"/>
  <c r="AP374" i="5"/>
  <c r="AQ374" i="5"/>
  <c r="AR374" i="5"/>
  <c r="AS374" i="5"/>
  <c r="BA374" i="5"/>
  <c r="BB374" i="5"/>
  <c r="BC374" i="5"/>
  <c r="BD374" i="5"/>
  <c r="BE374" i="5"/>
  <c r="BF374" i="5"/>
  <c r="BG374" i="5"/>
  <c r="C375" i="5"/>
  <c r="D375" i="5"/>
  <c r="E375" i="5"/>
  <c r="F375" i="5"/>
  <c r="G375" i="5"/>
  <c r="H375" i="5"/>
  <c r="U375" i="5"/>
  <c r="V375" i="5"/>
  <c r="W375" i="5"/>
  <c r="X375" i="5"/>
  <c r="Y375" i="5"/>
  <c r="Z375" i="5"/>
  <c r="AA375" i="5"/>
  <c r="AB375" i="5"/>
  <c r="AC375" i="5"/>
  <c r="AD375" i="5"/>
  <c r="AE375" i="5"/>
  <c r="AF375" i="5"/>
  <c r="AG375" i="5"/>
  <c r="AH375" i="5"/>
  <c r="AI375" i="5"/>
  <c r="AO375" i="5"/>
  <c r="AP375" i="5"/>
  <c r="AQ375" i="5"/>
  <c r="AR375" i="5"/>
  <c r="AS375" i="5"/>
  <c r="BA375" i="5"/>
  <c r="BB375" i="5"/>
  <c r="BC375" i="5"/>
  <c r="BD375" i="5"/>
  <c r="BE375" i="5"/>
  <c r="BF375" i="5"/>
  <c r="BG375" i="5"/>
  <c r="C376" i="5"/>
  <c r="D376" i="5"/>
  <c r="E376" i="5"/>
  <c r="F376" i="5"/>
  <c r="G376" i="5"/>
  <c r="H376" i="5"/>
  <c r="U376" i="5"/>
  <c r="V376" i="5"/>
  <c r="W376" i="5"/>
  <c r="X376" i="5"/>
  <c r="Y376" i="5"/>
  <c r="Z376" i="5"/>
  <c r="AA376" i="5"/>
  <c r="AB376" i="5"/>
  <c r="AC376" i="5"/>
  <c r="AD376" i="5"/>
  <c r="AE376" i="5"/>
  <c r="AF376" i="5"/>
  <c r="AG376" i="5"/>
  <c r="AH376" i="5"/>
  <c r="AI376" i="5"/>
  <c r="AO376" i="5"/>
  <c r="AP376" i="5"/>
  <c r="AQ376" i="5"/>
  <c r="AR376" i="5"/>
  <c r="AS376" i="5"/>
  <c r="BA376" i="5"/>
  <c r="BB376" i="5"/>
  <c r="BC376" i="5"/>
  <c r="BD376" i="5"/>
  <c r="BE376" i="5"/>
  <c r="BF376" i="5"/>
  <c r="BG376" i="5"/>
  <c r="C377" i="5"/>
  <c r="D377" i="5"/>
  <c r="E377" i="5"/>
  <c r="F377" i="5"/>
  <c r="G377" i="5"/>
  <c r="H377" i="5"/>
  <c r="U377" i="5"/>
  <c r="V377" i="5"/>
  <c r="W377" i="5"/>
  <c r="X377" i="5"/>
  <c r="Y377" i="5"/>
  <c r="Z377" i="5"/>
  <c r="AA377" i="5"/>
  <c r="AB377" i="5"/>
  <c r="AC377" i="5"/>
  <c r="AD377" i="5"/>
  <c r="AE377" i="5"/>
  <c r="AF377" i="5"/>
  <c r="AG377" i="5"/>
  <c r="AH377" i="5"/>
  <c r="AI377" i="5"/>
  <c r="AO377" i="5"/>
  <c r="AP377" i="5"/>
  <c r="AQ377" i="5"/>
  <c r="AR377" i="5"/>
  <c r="AS377" i="5"/>
  <c r="BA377" i="5"/>
  <c r="BB377" i="5"/>
  <c r="BC377" i="5"/>
  <c r="BD377" i="5"/>
  <c r="BE377" i="5"/>
  <c r="BF377" i="5"/>
  <c r="BG377" i="5"/>
  <c r="C378" i="5"/>
  <c r="D378" i="5"/>
  <c r="E378" i="5"/>
  <c r="F378" i="5"/>
  <c r="G378" i="5"/>
  <c r="H378" i="5"/>
  <c r="U378" i="5"/>
  <c r="V378" i="5"/>
  <c r="W378" i="5"/>
  <c r="X378" i="5"/>
  <c r="Y378" i="5"/>
  <c r="Z378" i="5"/>
  <c r="AA378" i="5"/>
  <c r="AB378" i="5"/>
  <c r="AC378" i="5"/>
  <c r="AD378" i="5"/>
  <c r="AE378" i="5"/>
  <c r="AF378" i="5"/>
  <c r="AG378" i="5"/>
  <c r="AH378" i="5"/>
  <c r="AI378" i="5"/>
  <c r="AO378" i="5"/>
  <c r="AP378" i="5"/>
  <c r="AQ378" i="5"/>
  <c r="AR378" i="5"/>
  <c r="AS378" i="5"/>
  <c r="BA378" i="5"/>
  <c r="BB378" i="5"/>
  <c r="BC378" i="5"/>
  <c r="BD378" i="5"/>
  <c r="BE378" i="5"/>
  <c r="BF378" i="5"/>
  <c r="BG378" i="5"/>
  <c r="C379" i="5"/>
  <c r="D379" i="5"/>
  <c r="E379" i="5"/>
  <c r="F379" i="5"/>
  <c r="G379" i="5"/>
  <c r="H379" i="5"/>
  <c r="U379" i="5"/>
  <c r="V379" i="5"/>
  <c r="W379" i="5"/>
  <c r="X379" i="5"/>
  <c r="Y379" i="5"/>
  <c r="Z379" i="5"/>
  <c r="AA379" i="5"/>
  <c r="AB379" i="5"/>
  <c r="AC379" i="5"/>
  <c r="AD379" i="5"/>
  <c r="AE379" i="5"/>
  <c r="AF379" i="5"/>
  <c r="AG379" i="5"/>
  <c r="AH379" i="5"/>
  <c r="AI379" i="5"/>
  <c r="AO379" i="5"/>
  <c r="AP379" i="5"/>
  <c r="AQ379" i="5"/>
  <c r="AR379" i="5"/>
  <c r="AS379" i="5"/>
  <c r="BA379" i="5"/>
  <c r="BB379" i="5"/>
  <c r="BC379" i="5"/>
  <c r="BD379" i="5"/>
  <c r="BE379" i="5"/>
  <c r="BF379" i="5"/>
  <c r="BG379" i="5"/>
  <c r="C380" i="5"/>
  <c r="D380" i="5"/>
  <c r="E380" i="5"/>
  <c r="F380" i="5"/>
  <c r="G380" i="5"/>
  <c r="H380" i="5"/>
  <c r="U380" i="5"/>
  <c r="V380" i="5"/>
  <c r="W380" i="5"/>
  <c r="X380" i="5"/>
  <c r="Y380" i="5"/>
  <c r="Z380" i="5"/>
  <c r="AA380" i="5"/>
  <c r="AB380" i="5"/>
  <c r="AC380" i="5"/>
  <c r="AD380" i="5"/>
  <c r="AE380" i="5"/>
  <c r="AF380" i="5"/>
  <c r="AG380" i="5"/>
  <c r="AH380" i="5"/>
  <c r="AI380" i="5"/>
  <c r="AO380" i="5"/>
  <c r="AP380" i="5"/>
  <c r="AQ380" i="5"/>
  <c r="AR380" i="5"/>
  <c r="AS380" i="5"/>
  <c r="BA380" i="5"/>
  <c r="BB380" i="5"/>
  <c r="BC380" i="5"/>
  <c r="BD380" i="5"/>
  <c r="BE380" i="5"/>
  <c r="BF380" i="5"/>
  <c r="BG380" i="5"/>
  <c r="C381" i="5"/>
  <c r="D381" i="5"/>
  <c r="E381" i="5"/>
  <c r="F381" i="5"/>
  <c r="G381" i="5"/>
  <c r="H381" i="5"/>
  <c r="U381" i="5"/>
  <c r="V381" i="5"/>
  <c r="W381" i="5"/>
  <c r="X381" i="5"/>
  <c r="Y381" i="5"/>
  <c r="Z381" i="5"/>
  <c r="AA381" i="5"/>
  <c r="AB381" i="5"/>
  <c r="AC381" i="5"/>
  <c r="AD381" i="5"/>
  <c r="AE381" i="5"/>
  <c r="AF381" i="5"/>
  <c r="AG381" i="5"/>
  <c r="AH381" i="5"/>
  <c r="AI381" i="5"/>
  <c r="AO381" i="5"/>
  <c r="AP381" i="5"/>
  <c r="AQ381" i="5"/>
  <c r="AR381" i="5"/>
  <c r="AS381" i="5"/>
  <c r="BA381" i="5"/>
  <c r="BB381" i="5"/>
  <c r="BC381" i="5"/>
  <c r="BD381" i="5"/>
  <c r="BE381" i="5"/>
  <c r="BF381" i="5"/>
  <c r="BG381" i="5"/>
  <c r="C382" i="5"/>
  <c r="D382" i="5"/>
  <c r="E382" i="5"/>
  <c r="F382" i="5"/>
  <c r="G382" i="5"/>
  <c r="H382" i="5"/>
  <c r="U382" i="5"/>
  <c r="V382" i="5"/>
  <c r="W382" i="5"/>
  <c r="X382" i="5"/>
  <c r="Y382" i="5"/>
  <c r="Z382" i="5"/>
  <c r="AA382" i="5"/>
  <c r="AB382" i="5"/>
  <c r="AC382" i="5"/>
  <c r="AD382" i="5"/>
  <c r="AE382" i="5"/>
  <c r="AF382" i="5"/>
  <c r="AG382" i="5"/>
  <c r="AH382" i="5"/>
  <c r="AI382" i="5"/>
  <c r="AO382" i="5"/>
  <c r="AP382" i="5"/>
  <c r="AQ382" i="5"/>
  <c r="AR382" i="5"/>
  <c r="AS382" i="5"/>
  <c r="BA382" i="5"/>
  <c r="BB382" i="5"/>
  <c r="BC382" i="5"/>
  <c r="BD382" i="5"/>
  <c r="BE382" i="5"/>
  <c r="BF382" i="5"/>
  <c r="BG382" i="5"/>
  <c r="C383" i="5"/>
  <c r="D383" i="5"/>
  <c r="E383" i="5"/>
  <c r="F383" i="5"/>
  <c r="G383" i="5"/>
  <c r="H383" i="5"/>
  <c r="U383" i="5"/>
  <c r="V383" i="5"/>
  <c r="W383" i="5"/>
  <c r="X383" i="5"/>
  <c r="Y383" i="5"/>
  <c r="Z383" i="5"/>
  <c r="AA383" i="5"/>
  <c r="AB383" i="5"/>
  <c r="AC383" i="5"/>
  <c r="AD383" i="5"/>
  <c r="AE383" i="5"/>
  <c r="AF383" i="5"/>
  <c r="AG383" i="5"/>
  <c r="AH383" i="5"/>
  <c r="AI383" i="5"/>
  <c r="AO383" i="5"/>
  <c r="AP383" i="5"/>
  <c r="AQ383" i="5"/>
  <c r="AR383" i="5"/>
  <c r="AS383" i="5"/>
  <c r="BA383" i="5"/>
  <c r="BB383" i="5"/>
  <c r="BC383" i="5"/>
  <c r="BD383" i="5"/>
  <c r="BE383" i="5"/>
  <c r="BF383" i="5"/>
  <c r="BG383" i="5"/>
  <c r="C384" i="5"/>
  <c r="D384" i="5"/>
  <c r="E384" i="5"/>
  <c r="F384" i="5"/>
  <c r="G384" i="5"/>
  <c r="H384" i="5"/>
  <c r="U384" i="5"/>
  <c r="V384" i="5"/>
  <c r="W384" i="5"/>
  <c r="X384" i="5"/>
  <c r="Y384" i="5"/>
  <c r="Z384" i="5"/>
  <c r="AA384" i="5"/>
  <c r="AB384" i="5"/>
  <c r="AC384" i="5"/>
  <c r="AD384" i="5"/>
  <c r="AE384" i="5"/>
  <c r="AF384" i="5"/>
  <c r="AG384" i="5"/>
  <c r="AH384" i="5"/>
  <c r="AI384" i="5"/>
  <c r="AO384" i="5"/>
  <c r="AP384" i="5"/>
  <c r="AQ384" i="5"/>
  <c r="AR384" i="5"/>
  <c r="AS384" i="5"/>
  <c r="BA384" i="5"/>
  <c r="BB384" i="5"/>
  <c r="BC384" i="5"/>
  <c r="BD384" i="5"/>
  <c r="BE384" i="5"/>
  <c r="BF384" i="5"/>
  <c r="BG384" i="5"/>
  <c r="C385" i="5"/>
  <c r="D385" i="5"/>
  <c r="E385" i="5"/>
  <c r="F385" i="5"/>
  <c r="G385" i="5"/>
  <c r="H385" i="5"/>
  <c r="U385" i="5"/>
  <c r="V385" i="5"/>
  <c r="W385" i="5"/>
  <c r="X385" i="5"/>
  <c r="Y385" i="5"/>
  <c r="Z385" i="5"/>
  <c r="AA385" i="5"/>
  <c r="AB385" i="5"/>
  <c r="AC385" i="5"/>
  <c r="AD385" i="5"/>
  <c r="AE385" i="5"/>
  <c r="AF385" i="5"/>
  <c r="AG385" i="5"/>
  <c r="AH385" i="5"/>
  <c r="AI385" i="5"/>
  <c r="AO385" i="5"/>
  <c r="AP385" i="5"/>
  <c r="AQ385" i="5"/>
  <c r="AR385" i="5"/>
  <c r="AS385" i="5"/>
  <c r="BA385" i="5"/>
  <c r="BB385" i="5"/>
  <c r="BC385" i="5"/>
  <c r="BD385" i="5"/>
  <c r="BE385" i="5"/>
  <c r="BF385" i="5"/>
  <c r="BG385" i="5"/>
  <c r="C386" i="5"/>
  <c r="D386" i="5"/>
  <c r="E386" i="5"/>
  <c r="F386" i="5"/>
  <c r="G386" i="5"/>
  <c r="H386" i="5"/>
  <c r="U386" i="5"/>
  <c r="V386" i="5"/>
  <c r="W386" i="5"/>
  <c r="X386" i="5"/>
  <c r="Y386" i="5"/>
  <c r="Z386" i="5"/>
  <c r="AA386" i="5"/>
  <c r="AB386" i="5"/>
  <c r="AC386" i="5"/>
  <c r="AD386" i="5"/>
  <c r="AE386" i="5"/>
  <c r="AF386" i="5"/>
  <c r="AG386" i="5"/>
  <c r="AH386" i="5"/>
  <c r="AI386" i="5"/>
  <c r="AO386" i="5"/>
  <c r="AP386" i="5"/>
  <c r="AQ386" i="5"/>
  <c r="AR386" i="5"/>
  <c r="AS386" i="5"/>
  <c r="BA386" i="5"/>
  <c r="BB386" i="5"/>
  <c r="BC386" i="5"/>
  <c r="BD386" i="5"/>
  <c r="BE386" i="5"/>
  <c r="BF386" i="5"/>
  <c r="BG386" i="5"/>
  <c r="C387" i="5"/>
  <c r="D387" i="5"/>
  <c r="E387" i="5"/>
  <c r="F387" i="5"/>
  <c r="G387" i="5"/>
  <c r="H387" i="5"/>
  <c r="U387" i="5"/>
  <c r="V387" i="5"/>
  <c r="W387" i="5"/>
  <c r="X387" i="5"/>
  <c r="Y387" i="5"/>
  <c r="Z387" i="5"/>
  <c r="AA387" i="5"/>
  <c r="AB387" i="5"/>
  <c r="AC387" i="5"/>
  <c r="AD387" i="5"/>
  <c r="AE387" i="5"/>
  <c r="AF387" i="5"/>
  <c r="AG387" i="5"/>
  <c r="AH387" i="5"/>
  <c r="AI387" i="5"/>
  <c r="AO387" i="5"/>
  <c r="AP387" i="5"/>
  <c r="AQ387" i="5"/>
  <c r="AR387" i="5"/>
  <c r="AS387" i="5"/>
  <c r="BA387" i="5"/>
  <c r="BB387" i="5"/>
  <c r="BC387" i="5"/>
  <c r="BD387" i="5"/>
  <c r="BE387" i="5"/>
  <c r="BF387" i="5"/>
  <c r="BG387" i="5"/>
  <c r="C388" i="5"/>
  <c r="D388" i="5"/>
  <c r="E388" i="5"/>
  <c r="F388" i="5"/>
  <c r="G388" i="5"/>
  <c r="H388" i="5"/>
  <c r="U388" i="5"/>
  <c r="V388" i="5"/>
  <c r="W388" i="5"/>
  <c r="X388" i="5"/>
  <c r="Y388" i="5"/>
  <c r="Z388" i="5"/>
  <c r="AA388" i="5"/>
  <c r="AB388" i="5"/>
  <c r="AC388" i="5"/>
  <c r="AD388" i="5"/>
  <c r="AE388" i="5"/>
  <c r="AF388" i="5"/>
  <c r="AG388" i="5"/>
  <c r="AH388" i="5"/>
  <c r="AI388" i="5"/>
  <c r="AO388" i="5"/>
  <c r="AP388" i="5"/>
  <c r="AQ388" i="5"/>
  <c r="AR388" i="5"/>
  <c r="AS388" i="5"/>
  <c r="BA388" i="5"/>
  <c r="BB388" i="5"/>
  <c r="BC388" i="5"/>
  <c r="BD388" i="5"/>
  <c r="BE388" i="5"/>
  <c r="BF388" i="5"/>
  <c r="BG388" i="5"/>
  <c r="C389" i="5"/>
  <c r="D389" i="5"/>
  <c r="E389" i="5"/>
  <c r="F389" i="5"/>
  <c r="G389" i="5"/>
  <c r="H389" i="5"/>
  <c r="U389" i="5"/>
  <c r="V389" i="5"/>
  <c r="W389" i="5"/>
  <c r="X389" i="5"/>
  <c r="Y389" i="5"/>
  <c r="Z389" i="5"/>
  <c r="AA389" i="5"/>
  <c r="AB389" i="5"/>
  <c r="AC389" i="5"/>
  <c r="AD389" i="5"/>
  <c r="AE389" i="5"/>
  <c r="AF389" i="5"/>
  <c r="AG389" i="5"/>
  <c r="AH389" i="5"/>
  <c r="AI389" i="5"/>
  <c r="AO389" i="5"/>
  <c r="AP389" i="5"/>
  <c r="AQ389" i="5"/>
  <c r="AR389" i="5"/>
  <c r="AS389" i="5"/>
  <c r="BA389" i="5"/>
  <c r="BB389" i="5"/>
  <c r="BC389" i="5"/>
  <c r="BD389" i="5"/>
  <c r="BE389" i="5"/>
  <c r="BF389" i="5"/>
  <c r="BG389" i="5"/>
  <c r="C390" i="5"/>
  <c r="D390" i="5"/>
  <c r="E390" i="5"/>
  <c r="F390" i="5"/>
  <c r="G390" i="5"/>
  <c r="H390" i="5"/>
  <c r="U390" i="5"/>
  <c r="V390" i="5"/>
  <c r="W390" i="5"/>
  <c r="X390" i="5"/>
  <c r="Y390" i="5"/>
  <c r="Z390" i="5"/>
  <c r="AA390" i="5"/>
  <c r="AB390" i="5"/>
  <c r="AC390" i="5"/>
  <c r="AD390" i="5"/>
  <c r="AE390" i="5"/>
  <c r="AF390" i="5"/>
  <c r="AG390" i="5"/>
  <c r="AH390" i="5"/>
  <c r="AI390" i="5"/>
  <c r="AO390" i="5"/>
  <c r="AP390" i="5"/>
  <c r="AQ390" i="5"/>
  <c r="AR390" i="5"/>
  <c r="AS390" i="5"/>
  <c r="BA390" i="5"/>
  <c r="BB390" i="5"/>
  <c r="BC390" i="5"/>
  <c r="BD390" i="5"/>
  <c r="BE390" i="5"/>
  <c r="BF390" i="5"/>
  <c r="BG390" i="5"/>
  <c r="C391" i="5"/>
  <c r="D391" i="5"/>
  <c r="E391" i="5"/>
  <c r="F391" i="5"/>
  <c r="G391" i="5"/>
  <c r="H391" i="5"/>
  <c r="U391" i="5"/>
  <c r="V391" i="5"/>
  <c r="W391" i="5"/>
  <c r="X391" i="5"/>
  <c r="Y391" i="5"/>
  <c r="Z391" i="5"/>
  <c r="AA391" i="5"/>
  <c r="AB391" i="5"/>
  <c r="AC391" i="5"/>
  <c r="AD391" i="5"/>
  <c r="AE391" i="5"/>
  <c r="AF391" i="5"/>
  <c r="AG391" i="5"/>
  <c r="AH391" i="5"/>
  <c r="AI391" i="5"/>
  <c r="AO391" i="5"/>
  <c r="AP391" i="5"/>
  <c r="AQ391" i="5"/>
  <c r="AR391" i="5"/>
  <c r="AS391" i="5"/>
  <c r="BA391" i="5"/>
  <c r="BB391" i="5"/>
  <c r="BC391" i="5"/>
  <c r="BD391" i="5"/>
  <c r="BE391" i="5"/>
  <c r="BF391" i="5"/>
  <c r="BG391" i="5"/>
  <c r="C392" i="5"/>
  <c r="D392" i="5"/>
  <c r="E392" i="5"/>
  <c r="F392" i="5"/>
  <c r="G392" i="5"/>
  <c r="H392" i="5"/>
  <c r="U392" i="5"/>
  <c r="V392" i="5"/>
  <c r="W392" i="5"/>
  <c r="X392" i="5"/>
  <c r="Y392" i="5"/>
  <c r="Z392" i="5"/>
  <c r="AA392" i="5"/>
  <c r="AB392" i="5"/>
  <c r="AC392" i="5"/>
  <c r="AD392" i="5"/>
  <c r="AE392" i="5"/>
  <c r="AF392" i="5"/>
  <c r="AG392" i="5"/>
  <c r="AH392" i="5"/>
  <c r="AI392" i="5"/>
  <c r="AO392" i="5"/>
  <c r="AP392" i="5"/>
  <c r="AQ392" i="5"/>
  <c r="AR392" i="5"/>
  <c r="AS392" i="5"/>
  <c r="BA392" i="5"/>
  <c r="BB392" i="5"/>
  <c r="BC392" i="5"/>
  <c r="BD392" i="5"/>
  <c r="BE392" i="5"/>
  <c r="BF392" i="5"/>
  <c r="BG392" i="5"/>
  <c r="C393" i="5"/>
  <c r="D393" i="5"/>
  <c r="E393" i="5"/>
  <c r="F393" i="5"/>
  <c r="G393" i="5"/>
  <c r="H393" i="5"/>
  <c r="U393" i="5"/>
  <c r="V393" i="5"/>
  <c r="W393" i="5"/>
  <c r="X393" i="5"/>
  <c r="Y393" i="5"/>
  <c r="Z393" i="5"/>
  <c r="AA393" i="5"/>
  <c r="AB393" i="5"/>
  <c r="AC393" i="5"/>
  <c r="AD393" i="5"/>
  <c r="AE393" i="5"/>
  <c r="AF393" i="5"/>
  <c r="AG393" i="5"/>
  <c r="AH393" i="5"/>
  <c r="AI393" i="5"/>
  <c r="AO393" i="5"/>
  <c r="AP393" i="5"/>
  <c r="AQ393" i="5"/>
  <c r="AR393" i="5"/>
  <c r="AS393" i="5"/>
  <c r="BA393" i="5"/>
  <c r="BB393" i="5"/>
  <c r="BC393" i="5"/>
  <c r="BD393" i="5"/>
  <c r="BE393" i="5"/>
  <c r="BF393" i="5"/>
  <c r="BG393" i="5"/>
  <c r="C394" i="5"/>
  <c r="D394" i="5"/>
  <c r="E394" i="5"/>
  <c r="F394" i="5"/>
  <c r="G394" i="5"/>
  <c r="H394" i="5"/>
  <c r="U394" i="5"/>
  <c r="V394" i="5"/>
  <c r="W394" i="5"/>
  <c r="X394" i="5"/>
  <c r="Y394" i="5"/>
  <c r="Z394" i="5"/>
  <c r="AA394" i="5"/>
  <c r="AB394" i="5"/>
  <c r="AC394" i="5"/>
  <c r="AD394" i="5"/>
  <c r="AE394" i="5"/>
  <c r="AF394" i="5"/>
  <c r="AG394" i="5"/>
  <c r="AH394" i="5"/>
  <c r="AI394" i="5"/>
  <c r="AO394" i="5"/>
  <c r="AP394" i="5"/>
  <c r="AQ394" i="5"/>
  <c r="AR394" i="5"/>
  <c r="AS394" i="5"/>
  <c r="BA394" i="5"/>
  <c r="BB394" i="5"/>
  <c r="BC394" i="5"/>
  <c r="BD394" i="5"/>
  <c r="BE394" i="5"/>
  <c r="BF394" i="5"/>
  <c r="BG394" i="5"/>
  <c r="C395" i="5"/>
  <c r="D395" i="5"/>
  <c r="E395" i="5"/>
  <c r="F395" i="5"/>
  <c r="G395" i="5"/>
  <c r="H395" i="5"/>
  <c r="U395" i="5"/>
  <c r="V395" i="5"/>
  <c r="W395" i="5"/>
  <c r="X395" i="5"/>
  <c r="Y395" i="5"/>
  <c r="Z395" i="5"/>
  <c r="AA395" i="5"/>
  <c r="AB395" i="5"/>
  <c r="AC395" i="5"/>
  <c r="AD395" i="5"/>
  <c r="AE395" i="5"/>
  <c r="AF395" i="5"/>
  <c r="AG395" i="5"/>
  <c r="AH395" i="5"/>
  <c r="AI395" i="5"/>
  <c r="AO395" i="5"/>
  <c r="AP395" i="5"/>
  <c r="AQ395" i="5"/>
  <c r="AR395" i="5"/>
  <c r="AS395" i="5"/>
  <c r="BA395" i="5"/>
  <c r="BB395" i="5"/>
  <c r="BC395" i="5"/>
  <c r="BD395" i="5"/>
  <c r="BE395" i="5"/>
  <c r="BF395" i="5"/>
  <c r="BG395" i="5"/>
  <c r="C396" i="5"/>
  <c r="D396" i="5"/>
  <c r="E396" i="5"/>
  <c r="F396" i="5"/>
  <c r="G396" i="5"/>
  <c r="H396" i="5"/>
  <c r="U396" i="5"/>
  <c r="V396" i="5"/>
  <c r="W396" i="5"/>
  <c r="X396" i="5"/>
  <c r="Y396" i="5"/>
  <c r="Z396" i="5"/>
  <c r="AA396" i="5"/>
  <c r="AB396" i="5"/>
  <c r="AC396" i="5"/>
  <c r="AD396" i="5"/>
  <c r="AE396" i="5"/>
  <c r="AF396" i="5"/>
  <c r="AG396" i="5"/>
  <c r="AH396" i="5"/>
  <c r="AI396" i="5"/>
  <c r="AO396" i="5"/>
  <c r="AP396" i="5"/>
  <c r="AQ396" i="5"/>
  <c r="AR396" i="5"/>
  <c r="AS396" i="5"/>
  <c r="BA396" i="5"/>
  <c r="BB396" i="5"/>
  <c r="BC396" i="5"/>
  <c r="BD396" i="5"/>
  <c r="BE396" i="5"/>
  <c r="BF396" i="5"/>
  <c r="BG396" i="5"/>
  <c r="C397" i="5"/>
  <c r="D397" i="5"/>
  <c r="E397" i="5"/>
  <c r="F397" i="5"/>
  <c r="G397" i="5"/>
  <c r="H397" i="5"/>
  <c r="U397" i="5"/>
  <c r="V397" i="5"/>
  <c r="W397" i="5"/>
  <c r="X397" i="5"/>
  <c r="Y397" i="5"/>
  <c r="Z397" i="5"/>
  <c r="AA397" i="5"/>
  <c r="AB397" i="5"/>
  <c r="AC397" i="5"/>
  <c r="AD397" i="5"/>
  <c r="AE397" i="5"/>
  <c r="AF397" i="5"/>
  <c r="AG397" i="5"/>
  <c r="AH397" i="5"/>
  <c r="AI397" i="5"/>
  <c r="AO397" i="5"/>
  <c r="AP397" i="5"/>
  <c r="AQ397" i="5"/>
  <c r="AR397" i="5"/>
  <c r="AS397" i="5"/>
  <c r="BA397" i="5"/>
  <c r="BB397" i="5"/>
  <c r="BC397" i="5"/>
  <c r="BD397" i="5"/>
  <c r="BE397" i="5"/>
  <c r="BF397" i="5"/>
  <c r="BG397" i="5"/>
  <c r="C398" i="5"/>
  <c r="D398" i="5"/>
  <c r="E398" i="5"/>
  <c r="F398" i="5"/>
  <c r="G398" i="5"/>
  <c r="H398" i="5"/>
  <c r="U398" i="5"/>
  <c r="V398" i="5"/>
  <c r="W398" i="5"/>
  <c r="X398" i="5"/>
  <c r="Y398" i="5"/>
  <c r="Z398" i="5"/>
  <c r="AA398" i="5"/>
  <c r="AB398" i="5"/>
  <c r="AC398" i="5"/>
  <c r="AD398" i="5"/>
  <c r="AE398" i="5"/>
  <c r="AF398" i="5"/>
  <c r="AG398" i="5"/>
  <c r="AH398" i="5"/>
  <c r="AI398" i="5"/>
  <c r="AO398" i="5"/>
  <c r="AP398" i="5"/>
  <c r="AQ398" i="5"/>
  <c r="AR398" i="5"/>
  <c r="AS398" i="5"/>
  <c r="BA398" i="5"/>
  <c r="BB398" i="5"/>
  <c r="BC398" i="5"/>
  <c r="BD398" i="5"/>
  <c r="BE398" i="5"/>
  <c r="BF398" i="5"/>
  <c r="BG398" i="5"/>
  <c r="C399" i="5"/>
  <c r="D399" i="5"/>
  <c r="E399" i="5"/>
  <c r="F399" i="5"/>
  <c r="G399" i="5"/>
  <c r="H399" i="5"/>
  <c r="U399" i="5"/>
  <c r="V399" i="5"/>
  <c r="W399" i="5"/>
  <c r="X399" i="5"/>
  <c r="Y399" i="5"/>
  <c r="Z399" i="5"/>
  <c r="AA399" i="5"/>
  <c r="AB399" i="5"/>
  <c r="AC399" i="5"/>
  <c r="AD399" i="5"/>
  <c r="AE399" i="5"/>
  <c r="AF399" i="5"/>
  <c r="AG399" i="5"/>
  <c r="AH399" i="5"/>
  <c r="AI399" i="5"/>
  <c r="AO399" i="5"/>
  <c r="AP399" i="5"/>
  <c r="AQ399" i="5"/>
  <c r="AR399" i="5"/>
  <c r="AS399" i="5"/>
  <c r="BA399" i="5"/>
  <c r="BB399" i="5"/>
  <c r="BC399" i="5"/>
  <c r="BD399" i="5"/>
  <c r="BE399" i="5"/>
  <c r="BF399" i="5"/>
  <c r="BG399" i="5"/>
  <c r="C400" i="5"/>
  <c r="D400" i="5"/>
  <c r="E400" i="5"/>
  <c r="F400" i="5"/>
  <c r="G400" i="5"/>
  <c r="H400" i="5"/>
  <c r="U400" i="5"/>
  <c r="V400" i="5"/>
  <c r="W400" i="5"/>
  <c r="X400" i="5"/>
  <c r="Y400" i="5"/>
  <c r="Z400" i="5"/>
  <c r="AA400" i="5"/>
  <c r="AB400" i="5"/>
  <c r="AC400" i="5"/>
  <c r="AD400" i="5"/>
  <c r="AE400" i="5"/>
  <c r="AF400" i="5"/>
  <c r="AG400" i="5"/>
  <c r="AH400" i="5"/>
  <c r="AI400" i="5"/>
  <c r="AO400" i="5"/>
  <c r="AP400" i="5"/>
  <c r="AQ400" i="5"/>
  <c r="AR400" i="5"/>
  <c r="AS400" i="5"/>
  <c r="BA400" i="5"/>
  <c r="BB400" i="5"/>
  <c r="BC400" i="5"/>
  <c r="BD400" i="5"/>
  <c r="BE400" i="5"/>
  <c r="BF400" i="5"/>
  <c r="BG400" i="5"/>
  <c r="C401" i="5"/>
  <c r="D401" i="5"/>
  <c r="E401" i="5"/>
  <c r="F401" i="5"/>
  <c r="G401" i="5"/>
  <c r="H401" i="5"/>
  <c r="U401" i="5"/>
  <c r="V401" i="5"/>
  <c r="W401" i="5"/>
  <c r="X401" i="5"/>
  <c r="Y401" i="5"/>
  <c r="Z401" i="5"/>
  <c r="AA401" i="5"/>
  <c r="AB401" i="5"/>
  <c r="AC401" i="5"/>
  <c r="AD401" i="5"/>
  <c r="AE401" i="5"/>
  <c r="AF401" i="5"/>
  <c r="AG401" i="5"/>
  <c r="AH401" i="5"/>
  <c r="AI401" i="5"/>
  <c r="AO401" i="5"/>
  <c r="AP401" i="5"/>
  <c r="AQ401" i="5"/>
  <c r="AR401" i="5"/>
  <c r="AS401" i="5"/>
  <c r="BA401" i="5"/>
  <c r="BB401" i="5"/>
  <c r="BC401" i="5"/>
  <c r="BD401" i="5"/>
  <c r="BE401" i="5"/>
  <c r="BF401" i="5"/>
  <c r="BG401" i="5"/>
  <c r="C402" i="5"/>
  <c r="D402" i="5"/>
  <c r="E402" i="5"/>
  <c r="F402" i="5"/>
  <c r="G402" i="5"/>
  <c r="H402" i="5"/>
  <c r="U402" i="5"/>
  <c r="V402" i="5"/>
  <c r="W402" i="5"/>
  <c r="X402" i="5"/>
  <c r="Y402" i="5"/>
  <c r="Z402" i="5"/>
  <c r="AA402" i="5"/>
  <c r="AB402" i="5"/>
  <c r="AC402" i="5"/>
  <c r="AD402" i="5"/>
  <c r="AE402" i="5"/>
  <c r="AF402" i="5"/>
  <c r="AG402" i="5"/>
  <c r="AH402" i="5"/>
  <c r="AI402" i="5"/>
  <c r="AO402" i="5"/>
  <c r="AP402" i="5"/>
  <c r="AQ402" i="5"/>
  <c r="AR402" i="5"/>
  <c r="AS402" i="5"/>
  <c r="BA402" i="5"/>
  <c r="BB402" i="5"/>
  <c r="BC402" i="5"/>
  <c r="BD402" i="5"/>
  <c r="BE402" i="5"/>
  <c r="BF402" i="5"/>
  <c r="BG402" i="5"/>
  <c r="C403" i="5"/>
  <c r="D403" i="5"/>
  <c r="E403" i="5"/>
  <c r="F403" i="5"/>
  <c r="G403" i="5"/>
  <c r="H403" i="5"/>
  <c r="U403" i="5"/>
  <c r="V403" i="5"/>
  <c r="W403" i="5"/>
  <c r="X403" i="5"/>
  <c r="Y403" i="5"/>
  <c r="Z403" i="5"/>
  <c r="AA403" i="5"/>
  <c r="AB403" i="5"/>
  <c r="AC403" i="5"/>
  <c r="AD403" i="5"/>
  <c r="AE403" i="5"/>
  <c r="AF403" i="5"/>
  <c r="AG403" i="5"/>
  <c r="AH403" i="5"/>
  <c r="AI403" i="5"/>
  <c r="AO403" i="5"/>
  <c r="AP403" i="5"/>
  <c r="AQ403" i="5"/>
  <c r="AR403" i="5"/>
  <c r="AS403" i="5"/>
  <c r="BA403" i="5"/>
  <c r="BB403" i="5"/>
  <c r="BC403" i="5"/>
  <c r="BD403" i="5"/>
  <c r="BE403" i="5"/>
  <c r="BF403" i="5"/>
  <c r="BG403" i="5"/>
  <c r="C404" i="5"/>
  <c r="D404" i="5"/>
  <c r="E404" i="5"/>
  <c r="F404" i="5"/>
  <c r="G404" i="5"/>
  <c r="H404" i="5"/>
  <c r="U404" i="5"/>
  <c r="V404" i="5"/>
  <c r="W404" i="5"/>
  <c r="X404" i="5"/>
  <c r="Y404" i="5"/>
  <c r="Z404" i="5"/>
  <c r="AA404" i="5"/>
  <c r="AB404" i="5"/>
  <c r="AC404" i="5"/>
  <c r="AD404" i="5"/>
  <c r="AE404" i="5"/>
  <c r="AF404" i="5"/>
  <c r="AG404" i="5"/>
  <c r="AH404" i="5"/>
  <c r="AI404" i="5"/>
  <c r="AO404" i="5"/>
  <c r="AP404" i="5"/>
  <c r="AQ404" i="5"/>
  <c r="AR404" i="5"/>
  <c r="AS404" i="5"/>
  <c r="BA404" i="5"/>
  <c r="BB404" i="5"/>
  <c r="BC404" i="5"/>
  <c r="BD404" i="5"/>
  <c r="BE404" i="5"/>
  <c r="BF404" i="5"/>
  <c r="BG404" i="5"/>
  <c r="C405" i="5"/>
  <c r="D405" i="5"/>
  <c r="E405" i="5"/>
  <c r="F405" i="5"/>
  <c r="G405" i="5"/>
  <c r="H405" i="5"/>
  <c r="U405" i="5"/>
  <c r="V405" i="5"/>
  <c r="W405" i="5"/>
  <c r="X405" i="5"/>
  <c r="Y405" i="5"/>
  <c r="Z405" i="5"/>
  <c r="AA405" i="5"/>
  <c r="AB405" i="5"/>
  <c r="AC405" i="5"/>
  <c r="AD405" i="5"/>
  <c r="AE405" i="5"/>
  <c r="AF405" i="5"/>
  <c r="AG405" i="5"/>
  <c r="AH405" i="5"/>
  <c r="AI405" i="5"/>
  <c r="AO405" i="5"/>
  <c r="AP405" i="5"/>
  <c r="AQ405" i="5"/>
  <c r="AR405" i="5"/>
  <c r="AS405" i="5"/>
  <c r="BA405" i="5"/>
  <c r="BB405" i="5"/>
  <c r="BC405" i="5"/>
  <c r="BD405" i="5"/>
  <c r="BE405" i="5"/>
  <c r="BF405" i="5"/>
  <c r="BG405" i="5"/>
  <c r="C406" i="5"/>
  <c r="D406" i="5"/>
  <c r="E406" i="5"/>
  <c r="F406" i="5"/>
  <c r="G406" i="5"/>
  <c r="H406" i="5"/>
  <c r="U406" i="5"/>
  <c r="V406" i="5"/>
  <c r="W406" i="5"/>
  <c r="X406" i="5"/>
  <c r="Y406" i="5"/>
  <c r="Z406" i="5"/>
  <c r="AA406" i="5"/>
  <c r="AB406" i="5"/>
  <c r="AC406" i="5"/>
  <c r="AD406" i="5"/>
  <c r="AE406" i="5"/>
  <c r="AF406" i="5"/>
  <c r="AG406" i="5"/>
  <c r="AH406" i="5"/>
  <c r="AI406" i="5"/>
  <c r="AO406" i="5"/>
  <c r="AP406" i="5"/>
  <c r="AQ406" i="5"/>
  <c r="AR406" i="5"/>
  <c r="AS406" i="5"/>
  <c r="BA406" i="5"/>
  <c r="BB406" i="5"/>
  <c r="BC406" i="5"/>
  <c r="BD406" i="5"/>
  <c r="BE406" i="5"/>
  <c r="BF406" i="5"/>
  <c r="BG406" i="5"/>
  <c r="C407" i="5"/>
  <c r="D407" i="5"/>
  <c r="E407" i="5"/>
  <c r="F407" i="5"/>
  <c r="G407" i="5"/>
  <c r="H407" i="5"/>
  <c r="U407" i="5"/>
  <c r="V407" i="5"/>
  <c r="W407" i="5"/>
  <c r="X407" i="5"/>
  <c r="Y407" i="5"/>
  <c r="Z407" i="5"/>
  <c r="AA407" i="5"/>
  <c r="AB407" i="5"/>
  <c r="AC407" i="5"/>
  <c r="AD407" i="5"/>
  <c r="AE407" i="5"/>
  <c r="AF407" i="5"/>
  <c r="AG407" i="5"/>
  <c r="AH407" i="5"/>
  <c r="AI407" i="5"/>
  <c r="AO407" i="5"/>
  <c r="AP407" i="5"/>
  <c r="AQ407" i="5"/>
  <c r="AR407" i="5"/>
  <c r="AS407" i="5"/>
  <c r="BA407" i="5"/>
  <c r="BB407" i="5"/>
  <c r="BC407" i="5"/>
  <c r="BD407" i="5"/>
  <c r="BE407" i="5"/>
  <c r="BF407" i="5"/>
  <c r="BG407" i="5"/>
  <c r="C408" i="5"/>
  <c r="D408" i="5"/>
  <c r="E408" i="5"/>
  <c r="F408" i="5"/>
  <c r="G408" i="5"/>
  <c r="H408" i="5"/>
  <c r="U408" i="5"/>
  <c r="V408" i="5"/>
  <c r="W408" i="5"/>
  <c r="X408" i="5"/>
  <c r="Y408" i="5"/>
  <c r="Z408" i="5"/>
  <c r="AA408" i="5"/>
  <c r="AB408" i="5"/>
  <c r="AC408" i="5"/>
  <c r="AD408" i="5"/>
  <c r="AE408" i="5"/>
  <c r="AF408" i="5"/>
  <c r="AG408" i="5"/>
  <c r="AH408" i="5"/>
  <c r="AI408" i="5"/>
  <c r="AO408" i="5"/>
  <c r="AP408" i="5"/>
  <c r="AQ408" i="5"/>
  <c r="AR408" i="5"/>
  <c r="AS408" i="5"/>
  <c r="BA408" i="5"/>
  <c r="BB408" i="5"/>
  <c r="BC408" i="5"/>
  <c r="BD408" i="5"/>
  <c r="BE408" i="5"/>
  <c r="BF408" i="5"/>
  <c r="BG408" i="5"/>
  <c r="C409" i="5"/>
  <c r="D409" i="5"/>
  <c r="E409" i="5"/>
  <c r="F409" i="5"/>
  <c r="G409" i="5"/>
  <c r="H409" i="5"/>
  <c r="U409" i="5"/>
  <c r="V409" i="5"/>
  <c r="W409" i="5"/>
  <c r="X409" i="5"/>
  <c r="Y409" i="5"/>
  <c r="Z409" i="5"/>
  <c r="AA409" i="5"/>
  <c r="AB409" i="5"/>
  <c r="AC409" i="5"/>
  <c r="AD409" i="5"/>
  <c r="AE409" i="5"/>
  <c r="AF409" i="5"/>
  <c r="AG409" i="5"/>
  <c r="AH409" i="5"/>
  <c r="AI409" i="5"/>
  <c r="AO409" i="5"/>
  <c r="AP409" i="5"/>
  <c r="AQ409" i="5"/>
  <c r="AR409" i="5"/>
  <c r="AS409" i="5"/>
  <c r="BA409" i="5"/>
  <c r="BB409" i="5"/>
  <c r="BC409" i="5"/>
  <c r="BD409" i="5"/>
  <c r="BE409" i="5"/>
  <c r="BF409" i="5"/>
  <c r="BG409" i="5"/>
  <c r="C410" i="5"/>
  <c r="D410" i="5"/>
  <c r="E410" i="5"/>
  <c r="F410" i="5"/>
  <c r="G410" i="5"/>
  <c r="H410" i="5"/>
  <c r="U410" i="5"/>
  <c r="V410" i="5"/>
  <c r="W410" i="5"/>
  <c r="X410" i="5"/>
  <c r="Y410" i="5"/>
  <c r="Z410" i="5"/>
  <c r="AA410" i="5"/>
  <c r="AB410" i="5"/>
  <c r="AC410" i="5"/>
  <c r="AD410" i="5"/>
  <c r="AE410" i="5"/>
  <c r="AF410" i="5"/>
  <c r="AG410" i="5"/>
  <c r="AH410" i="5"/>
  <c r="AI410" i="5"/>
  <c r="AO410" i="5"/>
  <c r="AP410" i="5"/>
  <c r="AQ410" i="5"/>
  <c r="AR410" i="5"/>
  <c r="AS410" i="5"/>
  <c r="BA410" i="5"/>
  <c r="BB410" i="5"/>
  <c r="BC410" i="5"/>
  <c r="BD410" i="5"/>
  <c r="BE410" i="5"/>
  <c r="BF410" i="5"/>
  <c r="BG410" i="5"/>
  <c r="C411" i="5"/>
  <c r="D411" i="5"/>
  <c r="E411" i="5"/>
  <c r="F411" i="5"/>
  <c r="G411" i="5"/>
  <c r="H411" i="5"/>
  <c r="U411" i="5"/>
  <c r="V411" i="5"/>
  <c r="W411" i="5"/>
  <c r="X411" i="5"/>
  <c r="Y411" i="5"/>
  <c r="Z411" i="5"/>
  <c r="AA411" i="5"/>
  <c r="AB411" i="5"/>
  <c r="AC411" i="5"/>
  <c r="AD411" i="5"/>
  <c r="AE411" i="5"/>
  <c r="AF411" i="5"/>
  <c r="AG411" i="5"/>
  <c r="AH411" i="5"/>
  <c r="AI411" i="5"/>
  <c r="AO411" i="5"/>
  <c r="AP411" i="5"/>
  <c r="AQ411" i="5"/>
  <c r="AR411" i="5"/>
  <c r="AS411" i="5"/>
  <c r="BA411" i="5"/>
  <c r="BB411" i="5"/>
  <c r="BC411" i="5"/>
  <c r="BD411" i="5"/>
  <c r="BE411" i="5"/>
  <c r="BF411" i="5"/>
  <c r="BG411" i="5"/>
  <c r="C412" i="5"/>
  <c r="D412" i="5"/>
  <c r="E412" i="5"/>
  <c r="F412" i="5"/>
  <c r="G412" i="5"/>
  <c r="H412" i="5"/>
  <c r="U412" i="5"/>
  <c r="V412" i="5"/>
  <c r="W412" i="5"/>
  <c r="X412" i="5"/>
  <c r="Y412" i="5"/>
  <c r="Z412" i="5"/>
  <c r="AA412" i="5"/>
  <c r="AB412" i="5"/>
  <c r="AC412" i="5"/>
  <c r="AD412" i="5"/>
  <c r="AE412" i="5"/>
  <c r="AF412" i="5"/>
  <c r="AG412" i="5"/>
  <c r="AH412" i="5"/>
  <c r="AI412" i="5"/>
  <c r="AO412" i="5"/>
  <c r="AP412" i="5"/>
  <c r="AQ412" i="5"/>
  <c r="AR412" i="5"/>
  <c r="AS412" i="5"/>
  <c r="BA412" i="5"/>
  <c r="BB412" i="5"/>
  <c r="BC412" i="5"/>
  <c r="BD412" i="5"/>
  <c r="BE412" i="5"/>
  <c r="BF412" i="5"/>
  <c r="BG412" i="5"/>
  <c r="C413" i="5"/>
  <c r="D413" i="5"/>
  <c r="E413" i="5"/>
  <c r="F413" i="5"/>
  <c r="G413" i="5"/>
  <c r="H413" i="5"/>
  <c r="U413" i="5"/>
  <c r="V413" i="5"/>
  <c r="W413" i="5"/>
  <c r="X413" i="5"/>
  <c r="Y413" i="5"/>
  <c r="Z413" i="5"/>
  <c r="AA413" i="5"/>
  <c r="AB413" i="5"/>
  <c r="AC413" i="5"/>
  <c r="AD413" i="5"/>
  <c r="AE413" i="5"/>
  <c r="AF413" i="5"/>
  <c r="AG413" i="5"/>
  <c r="AH413" i="5"/>
  <c r="AI413" i="5"/>
  <c r="AO413" i="5"/>
  <c r="AP413" i="5"/>
  <c r="AQ413" i="5"/>
  <c r="AR413" i="5"/>
  <c r="AS413" i="5"/>
  <c r="BA413" i="5"/>
  <c r="BB413" i="5"/>
  <c r="BC413" i="5"/>
  <c r="BD413" i="5"/>
  <c r="BE413" i="5"/>
  <c r="BF413" i="5"/>
  <c r="BG413" i="5"/>
  <c r="C414" i="5"/>
  <c r="D414" i="5"/>
  <c r="E414" i="5"/>
  <c r="F414" i="5"/>
  <c r="G414" i="5"/>
  <c r="H414" i="5"/>
  <c r="U414" i="5"/>
  <c r="V414" i="5"/>
  <c r="W414" i="5"/>
  <c r="X414" i="5"/>
  <c r="Y414" i="5"/>
  <c r="Z414" i="5"/>
  <c r="AA414" i="5"/>
  <c r="AB414" i="5"/>
  <c r="AC414" i="5"/>
  <c r="AD414" i="5"/>
  <c r="AE414" i="5"/>
  <c r="AF414" i="5"/>
  <c r="AG414" i="5"/>
  <c r="AH414" i="5"/>
  <c r="AI414" i="5"/>
  <c r="AO414" i="5"/>
  <c r="AP414" i="5"/>
  <c r="AQ414" i="5"/>
  <c r="AR414" i="5"/>
  <c r="AS414" i="5"/>
  <c r="BA414" i="5"/>
  <c r="BB414" i="5"/>
  <c r="BC414" i="5"/>
  <c r="BD414" i="5"/>
  <c r="BE414" i="5"/>
  <c r="BF414" i="5"/>
  <c r="BG414" i="5"/>
  <c r="C415" i="5"/>
  <c r="D415" i="5"/>
  <c r="E415" i="5"/>
  <c r="F415" i="5"/>
  <c r="G415" i="5"/>
  <c r="H415" i="5"/>
  <c r="U415" i="5"/>
  <c r="V415" i="5"/>
  <c r="W415" i="5"/>
  <c r="X415" i="5"/>
  <c r="Y415" i="5"/>
  <c r="Z415" i="5"/>
  <c r="AA415" i="5"/>
  <c r="AB415" i="5"/>
  <c r="AC415" i="5"/>
  <c r="AD415" i="5"/>
  <c r="AE415" i="5"/>
  <c r="AF415" i="5"/>
  <c r="AG415" i="5"/>
  <c r="AH415" i="5"/>
  <c r="AI415" i="5"/>
  <c r="AO415" i="5"/>
  <c r="AP415" i="5"/>
  <c r="AQ415" i="5"/>
  <c r="AR415" i="5"/>
  <c r="AS415" i="5"/>
  <c r="BA415" i="5"/>
  <c r="BB415" i="5"/>
  <c r="BC415" i="5"/>
  <c r="BD415" i="5"/>
  <c r="BE415" i="5"/>
  <c r="BF415" i="5"/>
  <c r="BG415" i="5"/>
  <c r="C416" i="5"/>
  <c r="D416" i="5"/>
  <c r="E416" i="5"/>
  <c r="F416" i="5"/>
  <c r="G416" i="5"/>
  <c r="H416" i="5"/>
  <c r="U416" i="5"/>
  <c r="V416" i="5"/>
  <c r="W416" i="5"/>
  <c r="X416" i="5"/>
  <c r="Y416" i="5"/>
  <c r="Z416" i="5"/>
  <c r="AA416" i="5"/>
  <c r="AB416" i="5"/>
  <c r="AC416" i="5"/>
  <c r="AD416" i="5"/>
  <c r="AE416" i="5"/>
  <c r="AF416" i="5"/>
  <c r="AG416" i="5"/>
  <c r="AH416" i="5"/>
  <c r="AI416" i="5"/>
  <c r="AO416" i="5"/>
  <c r="AP416" i="5"/>
  <c r="AQ416" i="5"/>
  <c r="AR416" i="5"/>
  <c r="AS416" i="5"/>
  <c r="BA416" i="5"/>
  <c r="BB416" i="5"/>
  <c r="BC416" i="5"/>
  <c r="BD416" i="5"/>
  <c r="BE416" i="5"/>
  <c r="BF416" i="5"/>
  <c r="BG416" i="5"/>
  <c r="C417" i="5"/>
  <c r="D417" i="5"/>
  <c r="E417" i="5"/>
  <c r="F417" i="5"/>
  <c r="G417" i="5"/>
  <c r="H417" i="5"/>
  <c r="U417" i="5"/>
  <c r="V417" i="5"/>
  <c r="W417" i="5"/>
  <c r="X417" i="5"/>
  <c r="Y417" i="5"/>
  <c r="Z417" i="5"/>
  <c r="AA417" i="5"/>
  <c r="AB417" i="5"/>
  <c r="AC417" i="5"/>
  <c r="AD417" i="5"/>
  <c r="AE417" i="5"/>
  <c r="AF417" i="5"/>
  <c r="AG417" i="5"/>
  <c r="AH417" i="5"/>
  <c r="AI417" i="5"/>
  <c r="AO417" i="5"/>
  <c r="AP417" i="5"/>
  <c r="AQ417" i="5"/>
  <c r="AR417" i="5"/>
  <c r="AS417" i="5"/>
  <c r="BA417" i="5"/>
  <c r="BB417" i="5"/>
  <c r="BC417" i="5"/>
  <c r="BD417" i="5"/>
  <c r="BE417" i="5"/>
  <c r="BF417" i="5"/>
  <c r="BG417" i="5"/>
  <c r="C418" i="5"/>
  <c r="D418" i="5"/>
  <c r="E418" i="5"/>
  <c r="F418" i="5"/>
  <c r="G418" i="5"/>
  <c r="H418" i="5"/>
  <c r="U418" i="5"/>
  <c r="V418" i="5"/>
  <c r="W418" i="5"/>
  <c r="X418" i="5"/>
  <c r="Y418" i="5"/>
  <c r="Z418" i="5"/>
  <c r="AA418" i="5"/>
  <c r="AB418" i="5"/>
  <c r="AC418" i="5"/>
  <c r="AD418" i="5"/>
  <c r="AE418" i="5"/>
  <c r="AF418" i="5"/>
  <c r="AG418" i="5"/>
  <c r="AH418" i="5"/>
  <c r="AI418" i="5"/>
  <c r="AO418" i="5"/>
  <c r="AP418" i="5"/>
  <c r="AQ418" i="5"/>
  <c r="AR418" i="5"/>
  <c r="AS418" i="5"/>
  <c r="BA418" i="5"/>
  <c r="BB418" i="5"/>
  <c r="BC418" i="5"/>
  <c r="BD418" i="5"/>
  <c r="BE418" i="5"/>
  <c r="BF418" i="5"/>
  <c r="BG418" i="5"/>
  <c r="C419" i="5"/>
  <c r="D419" i="5"/>
  <c r="E419" i="5"/>
  <c r="F419" i="5"/>
  <c r="G419" i="5"/>
  <c r="H419" i="5"/>
  <c r="U419" i="5"/>
  <c r="V419" i="5"/>
  <c r="W419" i="5"/>
  <c r="X419" i="5"/>
  <c r="Y419" i="5"/>
  <c r="Z419" i="5"/>
  <c r="AA419" i="5"/>
  <c r="AB419" i="5"/>
  <c r="AC419" i="5"/>
  <c r="AD419" i="5"/>
  <c r="AE419" i="5"/>
  <c r="AF419" i="5"/>
  <c r="AG419" i="5"/>
  <c r="AH419" i="5"/>
  <c r="AI419" i="5"/>
  <c r="AO419" i="5"/>
  <c r="AP419" i="5"/>
  <c r="AQ419" i="5"/>
  <c r="AR419" i="5"/>
  <c r="AS419" i="5"/>
  <c r="BA419" i="5"/>
  <c r="BB419" i="5"/>
  <c r="BC419" i="5"/>
  <c r="BD419" i="5"/>
  <c r="BE419" i="5"/>
  <c r="BF419" i="5"/>
  <c r="BG419" i="5"/>
  <c r="C420" i="5"/>
  <c r="D420" i="5"/>
  <c r="E420" i="5"/>
  <c r="F420" i="5"/>
  <c r="G420" i="5"/>
  <c r="H420" i="5"/>
  <c r="U420" i="5"/>
  <c r="V420" i="5"/>
  <c r="W420" i="5"/>
  <c r="X420" i="5"/>
  <c r="Y420" i="5"/>
  <c r="Z420" i="5"/>
  <c r="AA420" i="5"/>
  <c r="AB420" i="5"/>
  <c r="AC420" i="5"/>
  <c r="AD420" i="5"/>
  <c r="AE420" i="5"/>
  <c r="AF420" i="5"/>
  <c r="AG420" i="5"/>
  <c r="AH420" i="5"/>
  <c r="AI420" i="5"/>
  <c r="AO420" i="5"/>
  <c r="AP420" i="5"/>
  <c r="AQ420" i="5"/>
  <c r="AR420" i="5"/>
  <c r="AS420" i="5"/>
  <c r="BA420" i="5"/>
  <c r="BB420" i="5"/>
  <c r="BC420" i="5"/>
  <c r="BD420" i="5"/>
  <c r="BE420" i="5"/>
  <c r="BF420" i="5"/>
  <c r="BG420" i="5"/>
  <c r="C421" i="5"/>
  <c r="D421" i="5"/>
  <c r="E421" i="5"/>
  <c r="F421" i="5"/>
  <c r="G421" i="5"/>
  <c r="H421" i="5"/>
  <c r="U421" i="5"/>
  <c r="V421" i="5"/>
  <c r="W421" i="5"/>
  <c r="X421" i="5"/>
  <c r="Y421" i="5"/>
  <c r="Z421" i="5"/>
  <c r="AA421" i="5"/>
  <c r="AB421" i="5"/>
  <c r="AC421" i="5"/>
  <c r="AD421" i="5"/>
  <c r="AE421" i="5"/>
  <c r="AF421" i="5"/>
  <c r="AG421" i="5"/>
  <c r="AH421" i="5"/>
  <c r="AI421" i="5"/>
  <c r="AO421" i="5"/>
  <c r="AP421" i="5"/>
  <c r="AQ421" i="5"/>
  <c r="AR421" i="5"/>
  <c r="AS421" i="5"/>
  <c r="BA421" i="5"/>
  <c r="BB421" i="5"/>
  <c r="BC421" i="5"/>
  <c r="BD421" i="5"/>
  <c r="BE421" i="5"/>
  <c r="BF421" i="5"/>
  <c r="BG421" i="5"/>
  <c r="C422" i="5"/>
  <c r="D422" i="5"/>
  <c r="E422" i="5"/>
  <c r="F422" i="5"/>
  <c r="G422" i="5"/>
  <c r="H422" i="5"/>
  <c r="U422" i="5"/>
  <c r="V422" i="5"/>
  <c r="W422" i="5"/>
  <c r="X422" i="5"/>
  <c r="Y422" i="5"/>
  <c r="Z422" i="5"/>
  <c r="AA422" i="5"/>
  <c r="AB422" i="5"/>
  <c r="AC422" i="5"/>
  <c r="AD422" i="5"/>
  <c r="AE422" i="5"/>
  <c r="AF422" i="5"/>
  <c r="AG422" i="5"/>
  <c r="AH422" i="5"/>
  <c r="AI422" i="5"/>
  <c r="AO422" i="5"/>
  <c r="AP422" i="5"/>
  <c r="AQ422" i="5"/>
  <c r="AR422" i="5"/>
  <c r="AS422" i="5"/>
  <c r="BA422" i="5"/>
  <c r="BB422" i="5"/>
  <c r="BC422" i="5"/>
  <c r="BD422" i="5"/>
  <c r="BE422" i="5"/>
  <c r="BF422" i="5"/>
  <c r="BG422" i="5"/>
  <c r="C423" i="5"/>
  <c r="D423" i="5"/>
  <c r="E423" i="5"/>
  <c r="F423" i="5"/>
  <c r="G423" i="5"/>
  <c r="H423" i="5"/>
  <c r="U423" i="5"/>
  <c r="V423" i="5"/>
  <c r="W423" i="5"/>
  <c r="X423" i="5"/>
  <c r="Y423" i="5"/>
  <c r="Z423" i="5"/>
  <c r="AA423" i="5"/>
  <c r="AB423" i="5"/>
  <c r="AC423" i="5"/>
  <c r="AD423" i="5"/>
  <c r="AE423" i="5"/>
  <c r="AF423" i="5"/>
  <c r="AG423" i="5"/>
  <c r="AH423" i="5"/>
  <c r="AI423" i="5"/>
  <c r="AO423" i="5"/>
  <c r="AP423" i="5"/>
  <c r="AQ423" i="5"/>
  <c r="AR423" i="5"/>
  <c r="AS423" i="5"/>
  <c r="BA423" i="5"/>
  <c r="BB423" i="5"/>
  <c r="BC423" i="5"/>
  <c r="BD423" i="5"/>
  <c r="BE423" i="5"/>
  <c r="BF423" i="5"/>
  <c r="BG423" i="5"/>
  <c r="C424" i="5"/>
  <c r="D424" i="5"/>
  <c r="E424" i="5"/>
  <c r="F424" i="5"/>
  <c r="G424" i="5"/>
  <c r="H424" i="5"/>
  <c r="U424" i="5"/>
  <c r="V424" i="5"/>
  <c r="W424" i="5"/>
  <c r="X424" i="5"/>
  <c r="Y424" i="5"/>
  <c r="Z424" i="5"/>
  <c r="AA424" i="5"/>
  <c r="AB424" i="5"/>
  <c r="AC424" i="5"/>
  <c r="AD424" i="5"/>
  <c r="AE424" i="5"/>
  <c r="AF424" i="5"/>
  <c r="AG424" i="5"/>
  <c r="AH424" i="5"/>
  <c r="AI424" i="5"/>
  <c r="AO424" i="5"/>
  <c r="AP424" i="5"/>
  <c r="AQ424" i="5"/>
  <c r="AR424" i="5"/>
  <c r="AS424" i="5"/>
  <c r="BA424" i="5"/>
  <c r="BB424" i="5"/>
  <c r="BC424" i="5"/>
  <c r="BD424" i="5"/>
  <c r="BE424" i="5"/>
  <c r="BF424" i="5"/>
  <c r="BG424" i="5"/>
  <c r="C425" i="5"/>
  <c r="D425" i="5"/>
  <c r="E425" i="5"/>
  <c r="F425" i="5"/>
  <c r="G425" i="5"/>
  <c r="H425" i="5"/>
  <c r="U425" i="5"/>
  <c r="V425" i="5"/>
  <c r="W425" i="5"/>
  <c r="X425" i="5"/>
  <c r="Y425" i="5"/>
  <c r="Z425" i="5"/>
  <c r="AA425" i="5"/>
  <c r="AB425" i="5"/>
  <c r="AC425" i="5"/>
  <c r="AD425" i="5"/>
  <c r="AE425" i="5"/>
  <c r="AF425" i="5"/>
  <c r="AG425" i="5"/>
  <c r="AH425" i="5"/>
  <c r="AI425" i="5"/>
  <c r="AO425" i="5"/>
  <c r="AP425" i="5"/>
  <c r="AQ425" i="5"/>
  <c r="AR425" i="5"/>
  <c r="AS425" i="5"/>
  <c r="BA425" i="5"/>
  <c r="BB425" i="5"/>
  <c r="BC425" i="5"/>
  <c r="BD425" i="5"/>
  <c r="BE425" i="5"/>
  <c r="BF425" i="5"/>
  <c r="BG425" i="5"/>
  <c r="C426" i="5"/>
  <c r="D426" i="5"/>
  <c r="E426" i="5"/>
  <c r="F426" i="5"/>
  <c r="G426" i="5"/>
  <c r="H426" i="5"/>
  <c r="U426" i="5"/>
  <c r="V426" i="5"/>
  <c r="W426" i="5"/>
  <c r="X426" i="5"/>
  <c r="Y426" i="5"/>
  <c r="Z426" i="5"/>
  <c r="AA426" i="5"/>
  <c r="AB426" i="5"/>
  <c r="AC426" i="5"/>
  <c r="AD426" i="5"/>
  <c r="AE426" i="5"/>
  <c r="AF426" i="5"/>
  <c r="AG426" i="5"/>
  <c r="AH426" i="5"/>
  <c r="AI426" i="5"/>
  <c r="AO426" i="5"/>
  <c r="AP426" i="5"/>
  <c r="AQ426" i="5"/>
  <c r="AR426" i="5"/>
  <c r="AS426" i="5"/>
  <c r="BA426" i="5"/>
  <c r="BB426" i="5"/>
  <c r="BC426" i="5"/>
  <c r="BD426" i="5"/>
  <c r="BE426" i="5"/>
  <c r="BF426" i="5"/>
  <c r="BG426" i="5"/>
  <c r="C427" i="5"/>
  <c r="D427" i="5"/>
  <c r="E427" i="5"/>
  <c r="F427" i="5"/>
  <c r="G427" i="5"/>
  <c r="H427" i="5"/>
  <c r="U427" i="5"/>
  <c r="V427" i="5"/>
  <c r="W427" i="5"/>
  <c r="X427" i="5"/>
  <c r="Y427" i="5"/>
  <c r="Z427" i="5"/>
  <c r="AA427" i="5"/>
  <c r="AB427" i="5"/>
  <c r="AC427" i="5"/>
  <c r="AD427" i="5"/>
  <c r="AE427" i="5"/>
  <c r="AF427" i="5"/>
  <c r="AG427" i="5"/>
  <c r="AH427" i="5"/>
  <c r="AI427" i="5"/>
  <c r="AO427" i="5"/>
  <c r="AP427" i="5"/>
  <c r="AQ427" i="5"/>
  <c r="AR427" i="5"/>
  <c r="AS427" i="5"/>
  <c r="BA427" i="5"/>
  <c r="BB427" i="5"/>
  <c r="BC427" i="5"/>
  <c r="BD427" i="5"/>
  <c r="BE427" i="5"/>
  <c r="BF427" i="5"/>
  <c r="BG427" i="5"/>
  <c r="C428" i="5"/>
  <c r="D428" i="5"/>
  <c r="E428" i="5"/>
  <c r="F428" i="5"/>
  <c r="G428" i="5"/>
  <c r="H428" i="5"/>
  <c r="U428" i="5"/>
  <c r="V428" i="5"/>
  <c r="W428" i="5"/>
  <c r="X428" i="5"/>
  <c r="Y428" i="5"/>
  <c r="Z428" i="5"/>
  <c r="AA428" i="5"/>
  <c r="AB428" i="5"/>
  <c r="AC428" i="5"/>
  <c r="AD428" i="5"/>
  <c r="AE428" i="5"/>
  <c r="AF428" i="5"/>
  <c r="AG428" i="5"/>
  <c r="AH428" i="5"/>
  <c r="AI428" i="5"/>
  <c r="AO428" i="5"/>
  <c r="AP428" i="5"/>
  <c r="AQ428" i="5"/>
  <c r="AR428" i="5"/>
  <c r="AS428" i="5"/>
  <c r="BA428" i="5"/>
  <c r="BB428" i="5"/>
  <c r="BC428" i="5"/>
  <c r="BD428" i="5"/>
  <c r="BE428" i="5"/>
  <c r="BF428" i="5"/>
  <c r="BG428" i="5"/>
  <c r="C429" i="5"/>
  <c r="D429" i="5"/>
  <c r="E429" i="5"/>
  <c r="F429" i="5"/>
  <c r="G429" i="5"/>
  <c r="H429" i="5"/>
  <c r="U429" i="5"/>
  <c r="V429" i="5"/>
  <c r="W429" i="5"/>
  <c r="X429" i="5"/>
  <c r="Y429" i="5"/>
  <c r="Z429" i="5"/>
  <c r="AA429" i="5"/>
  <c r="AB429" i="5"/>
  <c r="AC429" i="5"/>
  <c r="AD429" i="5"/>
  <c r="AE429" i="5"/>
  <c r="AF429" i="5"/>
  <c r="AG429" i="5"/>
  <c r="AH429" i="5"/>
  <c r="AI429" i="5"/>
  <c r="AO429" i="5"/>
  <c r="AP429" i="5"/>
  <c r="AQ429" i="5"/>
  <c r="AR429" i="5"/>
  <c r="AS429" i="5"/>
  <c r="BA429" i="5"/>
  <c r="BB429" i="5"/>
  <c r="BC429" i="5"/>
  <c r="BD429" i="5"/>
  <c r="BE429" i="5"/>
  <c r="BF429" i="5"/>
  <c r="BG429" i="5"/>
  <c r="C430" i="5"/>
  <c r="D430" i="5"/>
  <c r="E430" i="5"/>
  <c r="F430" i="5"/>
  <c r="G430" i="5"/>
  <c r="H430" i="5"/>
  <c r="U430" i="5"/>
  <c r="V430" i="5"/>
  <c r="W430" i="5"/>
  <c r="X430" i="5"/>
  <c r="Y430" i="5"/>
  <c r="Z430" i="5"/>
  <c r="AA430" i="5"/>
  <c r="AB430" i="5"/>
  <c r="AC430" i="5"/>
  <c r="AD430" i="5"/>
  <c r="AE430" i="5"/>
  <c r="AF430" i="5"/>
  <c r="AG430" i="5"/>
  <c r="AH430" i="5"/>
  <c r="AI430" i="5"/>
  <c r="AO430" i="5"/>
  <c r="AP430" i="5"/>
  <c r="AQ430" i="5"/>
  <c r="AR430" i="5"/>
  <c r="AS430" i="5"/>
  <c r="BA430" i="5"/>
  <c r="BB430" i="5"/>
  <c r="BC430" i="5"/>
  <c r="BD430" i="5"/>
  <c r="BE430" i="5"/>
  <c r="BF430" i="5"/>
  <c r="BG430" i="5"/>
  <c r="C431" i="5"/>
  <c r="D431" i="5"/>
  <c r="E431" i="5"/>
  <c r="F431" i="5"/>
  <c r="G431" i="5"/>
  <c r="H431" i="5"/>
  <c r="U431" i="5"/>
  <c r="V431" i="5"/>
  <c r="W431" i="5"/>
  <c r="X431" i="5"/>
  <c r="Y431" i="5"/>
  <c r="Z431" i="5"/>
  <c r="AA431" i="5"/>
  <c r="AB431" i="5"/>
  <c r="AC431" i="5"/>
  <c r="AD431" i="5"/>
  <c r="AE431" i="5"/>
  <c r="AF431" i="5"/>
  <c r="AG431" i="5"/>
  <c r="AH431" i="5"/>
  <c r="AI431" i="5"/>
  <c r="AO431" i="5"/>
  <c r="AP431" i="5"/>
  <c r="AQ431" i="5"/>
  <c r="AR431" i="5"/>
  <c r="AS431" i="5"/>
  <c r="BA431" i="5"/>
  <c r="BB431" i="5"/>
  <c r="BC431" i="5"/>
  <c r="BD431" i="5"/>
  <c r="BE431" i="5"/>
  <c r="BF431" i="5"/>
  <c r="BG431" i="5"/>
  <c r="C432" i="5"/>
  <c r="D432" i="5"/>
  <c r="E432" i="5"/>
  <c r="F432" i="5"/>
  <c r="G432" i="5"/>
  <c r="H432" i="5"/>
  <c r="U432" i="5"/>
  <c r="V432" i="5"/>
  <c r="W432" i="5"/>
  <c r="X432" i="5"/>
  <c r="Y432" i="5"/>
  <c r="Z432" i="5"/>
  <c r="AA432" i="5"/>
  <c r="AB432" i="5"/>
  <c r="AC432" i="5"/>
  <c r="AD432" i="5"/>
  <c r="AE432" i="5"/>
  <c r="AF432" i="5"/>
  <c r="AG432" i="5"/>
  <c r="AH432" i="5"/>
  <c r="AI432" i="5"/>
  <c r="AO432" i="5"/>
  <c r="AP432" i="5"/>
  <c r="AQ432" i="5"/>
  <c r="AR432" i="5"/>
  <c r="AS432" i="5"/>
  <c r="BA432" i="5"/>
  <c r="BB432" i="5"/>
  <c r="BC432" i="5"/>
  <c r="BD432" i="5"/>
  <c r="BE432" i="5"/>
  <c r="BF432" i="5"/>
  <c r="BG432" i="5"/>
  <c r="C433" i="5"/>
  <c r="D433" i="5"/>
  <c r="E433" i="5"/>
  <c r="F433" i="5"/>
  <c r="G433" i="5"/>
  <c r="H433" i="5"/>
  <c r="U433" i="5"/>
  <c r="V433" i="5"/>
  <c r="W433" i="5"/>
  <c r="X433" i="5"/>
  <c r="Y433" i="5"/>
  <c r="Z433" i="5"/>
  <c r="AA433" i="5"/>
  <c r="AB433" i="5"/>
  <c r="AC433" i="5"/>
  <c r="AD433" i="5"/>
  <c r="AE433" i="5"/>
  <c r="AF433" i="5"/>
  <c r="AG433" i="5"/>
  <c r="AH433" i="5"/>
  <c r="AI433" i="5"/>
  <c r="AO433" i="5"/>
  <c r="AP433" i="5"/>
  <c r="AQ433" i="5"/>
  <c r="AR433" i="5"/>
  <c r="AS433" i="5"/>
  <c r="BA433" i="5"/>
  <c r="BB433" i="5"/>
  <c r="BC433" i="5"/>
  <c r="BD433" i="5"/>
  <c r="BE433" i="5"/>
  <c r="BF433" i="5"/>
  <c r="BG433" i="5"/>
  <c r="C434" i="5"/>
  <c r="D434" i="5"/>
  <c r="E434" i="5"/>
  <c r="F434" i="5"/>
  <c r="G434" i="5"/>
  <c r="H434" i="5"/>
  <c r="U434" i="5"/>
  <c r="V434" i="5"/>
  <c r="W434" i="5"/>
  <c r="X434" i="5"/>
  <c r="Y434" i="5"/>
  <c r="Z434" i="5"/>
  <c r="AA434" i="5"/>
  <c r="AB434" i="5"/>
  <c r="AC434" i="5"/>
  <c r="AD434" i="5"/>
  <c r="AE434" i="5"/>
  <c r="AF434" i="5"/>
  <c r="AG434" i="5"/>
  <c r="AH434" i="5"/>
  <c r="AI434" i="5"/>
  <c r="AO434" i="5"/>
  <c r="AP434" i="5"/>
  <c r="AQ434" i="5"/>
  <c r="AR434" i="5"/>
  <c r="AS434" i="5"/>
  <c r="BA434" i="5"/>
  <c r="BB434" i="5"/>
  <c r="BC434" i="5"/>
  <c r="BD434" i="5"/>
  <c r="BE434" i="5"/>
  <c r="BF434" i="5"/>
  <c r="BG434" i="5"/>
  <c r="C435" i="5"/>
  <c r="D435" i="5"/>
  <c r="E435" i="5"/>
  <c r="F435" i="5"/>
  <c r="G435" i="5"/>
  <c r="H435" i="5"/>
  <c r="U435" i="5"/>
  <c r="V435" i="5"/>
  <c r="W435" i="5"/>
  <c r="X435" i="5"/>
  <c r="Y435" i="5"/>
  <c r="Z435" i="5"/>
  <c r="AA435" i="5"/>
  <c r="AB435" i="5"/>
  <c r="AC435" i="5"/>
  <c r="AD435" i="5"/>
  <c r="AE435" i="5"/>
  <c r="AF435" i="5"/>
  <c r="AG435" i="5"/>
  <c r="AH435" i="5"/>
  <c r="AI435" i="5"/>
  <c r="AO435" i="5"/>
  <c r="AP435" i="5"/>
  <c r="AQ435" i="5"/>
  <c r="AR435" i="5"/>
  <c r="AS435" i="5"/>
  <c r="BA435" i="5"/>
  <c r="BB435" i="5"/>
  <c r="BC435" i="5"/>
  <c r="BD435" i="5"/>
  <c r="BE435" i="5"/>
  <c r="BF435" i="5"/>
  <c r="BG435" i="5"/>
  <c r="C436" i="5"/>
  <c r="D436" i="5"/>
  <c r="E436" i="5"/>
  <c r="F436" i="5"/>
  <c r="G436" i="5"/>
  <c r="H436" i="5"/>
  <c r="U436" i="5"/>
  <c r="V436" i="5"/>
  <c r="W436" i="5"/>
  <c r="X436" i="5"/>
  <c r="Y436" i="5"/>
  <c r="Z436" i="5"/>
  <c r="AA436" i="5"/>
  <c r="AB436" i="5"/>
  <c r="AC436" i="5"/>
  <c r="AD436" i="5"/>
  <c r="AE436" i="5"/>
  <c r="AF436" i="5"/>
  <c r="AG436" i="5"/>
  <c r="AH436" i="5"/>
  <c r="AI436" i="5"/>
  <c r="AO436" i="5"/>
  <c r="AP436" i="5"/>
  <c r="AQ436" i="5"/>
  <c r="AR436" i="5"/>
  <c r="AS436" i="5"/>
  <c r="BA436" i="5"/>
  <c r="BB436" i="5"/>
  <c r="BC436" i="5"/>
  <c r="BD436" i="5"/>
  <c r="BE436" i="5"/>
  <c r="BF436" i="5"/>
  <c r="BG436" i="5"/>
  <c r="C437" i="5"/>
  <c r="D437" i="5"/>
  <c r="E437" i="5"/>
  <c r="F437" i="5"/>
  <c r="G437" i="5"/>
  <c r="H437" i="5"/>
  <c r="U437" i="5"/>
  <c r="V437" i="5"/>
  <c r="W437" i="5"/>
  <c r="X437" i="5"/>
  <c r="Y437" i="5"/>
  <c r="Z437" i="5"/>
  <c r="AA437" i="5"/>
  <c r="AB437" i="5"/>
  <c r="AC437" i="5"/>
  <c r="AD437" i="5"/>
  <c r="AE437" i="5"/>
  <c r="AF437" i="5"/>
  <c r="AG437" i="5"/>
  <c r="AH437" i="5"/>
  <c r="AI437" i="5"/>
  <c r="AO437" i="5"/>
  <c r="AP437" i="5"/>
  <c r="AQ437" i="5"/>
  <c r="AR437" i="5"/>
  <c r="AS437" i="5"/>
  <c r="BA437" i="5"/>
  <c r="BB437" i="5"/>
  <c r="BC437" i="5"/>
  <c r="BD437" i="5"/>
  <c r="BE437" i="5"/>
  <c r="BF437" i="5"/>
  <c r="BG437" i="5"/>
  <c r="C438" i="5"/>
  <c r="D438" i="5"/>
  <c r="E438" i="5"/>
  <c r="F438" i="5"/>
  <c r="G438" i="5"/>
  <c r="H438" i="5"/>
  <c r="U438" i="5"/>
  <c r="V438" i="5"/>
  <c r="W438" i="5"/>
  <c r="X438" i="5"/>
  <c r="Y438" i="5"/>
  <c r="Z438" i="5"/>
  <c r="AA438" i="5"/>
  <c r="AB438" i="5"/>
  <c r="AC438" i="5"/>
  <c r="AD438" i="5"/>
  <c r="AE438" i="5"/>
  <c r="AF438" i="5"/>
  <c r="AG438" i="5"/>
  <c r="AH438" i="5"/>
  <c r="AI438" i="5"/>
  <c r="AO438" i="5"/>
  <c r="AP438" i="5"/>
  <c r="AQ438" i="5"/>
  <c r="AR438" i="5"/>
  <c r="AS438" i="5"/>
  <c r="BA438" i="5"/>
  <c r="BB438" i="5"/>
  <c r="BC438" i="5"/>
  <c r="BD438" i="5"/>
  <c r="BE438" i="5"/>
  <c r="BF438" i="5"/>
  <c r="BG438" i="5"/>
  <c r="C439" i="5"/>
  <c r="D439" i="5"/>
  <c r="E439" i="5"/>
  <c r="F439" i="5"/>
  <c r="G439" i="5"/>
  <c r="H439" i="5"/>
  <c r="U439" i="5"/>
  <c r="V439" i="5"/>
  <c r="W439" i="5"/>
  <c r="X439" i="5"/>
  <c r="Y439" i="5"/>
  <c r="Z439" i="5"/>
  <c r="AA439" i="5"/>
  <c r="AB439" i="5"/>
  <c r="AC439" i="5"/>
  <c r="AD439" i="5"/>
  <c r="AE439" i="5"/>
  <c r="AF439" i="5"/>
  <c r="AG439" i="5"/>
  <c r="AH439" i="5"/>
  <c r="AI439" i="5"/>
  <c r="AO439" i="5"/>
  <c r="AP439" i="5"/>
  <c r="AQ439" i="5"/>
  <c r="AR439" i="5"/>
  <c r="AS439" i="5"/>
  <c r="BA439" i="5"/>
  <c r="BB439" i="5"/>
  <c r="BC439" i="5"/>
  <c r="BD439" i="5"/>
  <c r="BE439" i="5"/>
  <c r="BF439" i="5"/>
  <c r="BG439" i="5"/>
  <c r="C440" i="5"/>
  <c r="D440" i="5"/>
  <c r="E440" i="5"/>
  <c r="F440" i="5"/>
  <c r="G440" i="5"/>
  <c r="H440" i="5"/>
  <c r="U440" i="5"/>
  <c r="V440" i="5"/>
  <c r="W440" i="5"/>
  <c r="X440" i="5"/>
  <c r="Y440" i="5"/>
  <c r="Z440" i="5"/>
  <c r="AA440" i="5"/>
  <c r="AB440" i="5"/>
  <c r="AC440" i="5"/>
  <c r="AD440" i="5"/>
  <c r="AE440" i="5"/>
  <c r="AF440" i="5"/>
  <c r="AG440" i="5"/>
  <c r="AH440" i="5"/>
  <c r="AI440" i="5"/>
  <c r="AO440" i="5"/>
  <c r="AP440" i="5"/>
  <c r="AQ440" i="5"/>
  <c r="AR440" i="5"/>
  <c r="AS440" i="5"/>
  <c r="BA440" i="5"/>
  <c r="BB440" i="5"/>
  <c r="BC440" i="5"/>
  <c r="BD440" i="5"/>
  <c r="BE440" i="5"/>
  <c r="BF440" i="5"/>
  <c r="BG440" i="5"/>
  <c r="C441" i="5"/>
  <c r="D441" i="5"/>
  <c r="E441" i="5"/>
  <c r="F441" i="5"/>
  <c r="G441" i="5"/>
  <c r="H441" i="5"/>
  <c r="U441" i="5"/>
  <c r="V441" i="5"/>
  <c r="W441" i="5"/>
  <c r="X441" i="5"/>
  <c r="Y441" i="5"/>
  <c r="Z441" i="5"/>
  <c r="AA441" i="5"/>
  <c r="AB441" i="5"/>
  <c r="AC441" i="5"/>
  <c r="AD441" i="5"/>
  <c r="AE441" i="5"/>
  <c r="AF441" i="5"/>
  <c r="AG441" i="5"/>
  <c r="AH441" i="5"/>
  <c r="AI441" i="5"/>
  <c r="AO441" i="5"/>
  <c r="AP441" i="5"/>
  <c r="AQ441" i="5"/>
  <c r="AR441" i="5"/>
  <c r="AS441" i="5"/>
  <c r="BA441" i="5"/>
  <c r="BB441" i="5"/>
  <c r="BC441" i="5"/>
  <c r="BD441" i="5"/>
  <c r="BE441" i="5"/>
  <c r="BF441" i="5"/>
  <c r="BG441" i="5"/>
  <c r="C442" i="5"/>
  <c r="D442" i="5"/>
  <c r="E442" i="5"/>
  <c r="F442" i="5"/>
  <c r="G442" i="5"/>
  <c r="H442" i="5"/>
  <c r="U442" i="5"/>
  <c r="V442" i="5"/>
  <c r="W442" i="5"/>
  <c r="X442" i="5"/>
  <c r="Y442" i="5"/>
  <c r="Z442" i="5"/>
  <c r="AA442" i="5"/>
  <c r="AB442" i="5"/>
  <c r="AC442" i="5"/>
  <c r="AD442" i="5"/>
  <c r="AE442" i="5"/>
  <c r="AF442" i="5"/>
  <c r="AG442" i="5"/>
  <c r="AH442" i="5"/>
  <c r="AI442" i="5"/>
  <c r="AO442" i="5"/>
  <c r="AP442" i="5"/>
  <c r="AQ442" i="5"/>
  <c r="AR442" i="5"/>
  <c r="AS442" i="5"/>
  <c r="BA442" i="5"/>
  <c r="BB442" i="5"/>
  <c r="BC442" i="5"/>
  <c r="BD442" i="5"/>
  <c r="BE442" i="5"/>
  <c r="BF442" i="5"/>
  <c r="BG442" i="5"/>
  <c r="C443" i="5"/>
  <c r="D443" i="5"/>
  <c r="E443" i="5"/>
  <c r="F443" i="5"/>
  <c r="G443" i="5"/>
  <c r="H443" i="5"/>
  <c r="U443" i="5"/>
  <c r="V443" i="5"/>
  <c r="W443" i="5"/>
  <c r="X443" i="5"/>
  <c r="Y443" i="5"/>
  <c r="Z443" i="5"/>
  <c r="AA443" i="5"/>
  <c r="AB443" i="5"/>
  <c r="AC443" i="5"/>
  <c r="AD443" i="5"/>
  <c r="AE443" i="5"/>
  <c r="AF443" i="5"/>
  <c r="AG443" i="5"/>
  <c r="AH443" i="5"/>
  <c r="AI443" i="5"/>
  <c r="AO443" i="5"/>
  <c r="AP443" i="5"/>
  <c r="AQ443" i="5"/>
  <c r="AR443" i="5"/>
  <c r="AS443" i="5"/>
  <c r="BA443" i="5"/>
  <c r="BB443" i="5"/>
  <c r="BC443" i="5"/>
  <c r="BD443" i="5"/>
  <c r="BE443" i="5"/>
  <c r="BF443" i="5"/>
  <c r="BG443" i="5"/>
  <c r="C444" i="5"/>
  <c r="D444" i="5"/>
  <c r="E444" i="5"/>
  <c r="F444" i="5"/>
  <c r="G444" i="5"/>
  <c r="H444" i="5"/>
  <c r="U444" i="5"/>
  <c r="V444" i="5"/>
  <c r="W444" i="5"/>
  <c r="X444" i="5"/>
  <c r="Y444" i="5"/>
  <c r="Z444" i="5"/>
  <c r="AA444" i="5"/>
  <c r="AB444" i="5"/>
  <c r="AC444" i="5"/>
  <c r="AD444" i="5"/>
  <c r="AE444" i="5"/>
  <c r="AF444" i="5"/>
  <c r="AG444" i="5"/>
  <c r="AH444" i="5"/>
  <c r="AI444" i="5"/>
  <c r="AO444" i="5"/>
  <c r="AP444" i="5"/>
  <c r="AQ444" i="5"/>
  <c r="AR444" i="5"/>
  <c r="AS444" i="5"/>
  <c r="BA444" i="5"/>
  <c r="BB444" i="5"/>
  <c r="BC444" i="5"/>
  <c r="BD444" i="5"/>
  <c r="BE444" i="5"/>
  <c r="BF444" i="5"/>
  <c r="BG444" i="5"/>
  <c r="C445" i="5"/>
  <c r="D445" i="5"/>
  <c r="E445" i="5"/>
  <c r="F445" i="5"/>
  <c r="G445" i="5"/>
  <c r="H445" i="5"/>
  <c r="U445" i="5"/>
  <c r="V445" i="5"/>
  <c r="W445" i="5"/>
  <c r="X445" i="5"/>
  <c r="Y445" i="5"/>
  <c r="Z445" i="5"/>
  <c r="AA445" i="5"/>
  <c r="AB445" i="5"/>
  <c r="AC445" i="5"/>
  <c r="AD445" i="5"/>
  <c r="AE445" i="5"/>
  <c r="AF445" i="5"/>
  <c r="AG445" i="5"/>
  <c r="AH445" i="5"/>
  <c r="AI445" i="5"/>
  <c r="AO445" i="5"/>
  <c r="AP445" i="5"/>
  <c r="AQ445" i="5"/>
  <c r="AR445" i="5"/>
  <c r="AS445" i="5"/>
  <c r="BA445" i="5"/>
  <c r="BB445" i="5"/>
  <c r="BC445" i="5"/>
  <c r="BD445" i="5"/>
  <c r="BE445" i="5"/>
  <c r="BF445" i="5"/>
  <c r="BG445" i="5"/>
  <c r="C446" i="5"/>
  <c r="D446" i="5"/>
  <c r="E446" i="5"/>
  <c r="F446" i="5"/>
  <c r="G446" i="5"/>
  <c r="H446" i="5"/>
  <c r="U446" i="5"/>
  <c r="V446" i="5"/>
  <c r="W446" i="5"/>
  <c r="X446" i="5"/>
  <c r="Y446" i="5"/>
  <c r="Z446" i="5"/>
  <c r="AA446" i="5"/>
  <c r="AB446" i="5"/>
  <c r="AC446" i="5"/>
  <c r="AD446" i="5"/>
  <c r="AE446" i="5"/>
  <c r="AF446" i="5"/>
  <c r="AG446" i="5"/>
  <c r="AH446" i="5"/>
  <c r="AI446" i="5"/>
  <c r="AO446" i="5"/>
  <c r="AP446" i="5"/>
  <c r="AQ446" i="5"/>
  <c r="AR446" i="5"/>
  <c r="AS446" i="5"/>
  <c r="BA446" i="5"/>
  <c r="BB446" i="5"/>
  <c r="BC446" i="5"/>
  <c r="BD446" i="5"/>
  <c r="BE446" i="5"/>
  <c r="BF446" i="5"/>
  <c r="BG446" i="5"/>
  <c r="C447" i="5"/>
  <c r="D447" i="5"/>
  <c r="E447" i="5"/>
  <c r="F447" i="5"/>
  <c r="G447" i="5"/>
  <c r="H447" i="5"/>
  <c r="U447" i="5"/>
  <c r="V447" i="5"/>
  <c r="W447" i="5"/>
  <c r="X447" i="5"/>
  <c r="Y447" i="5"/>
  <c r="Z447" i="5"/>
  <c r="AA447" i="5"/>
  <c r="AB447" i="5"/>
  <c r="AC447" i="5"/>
  <c r="AD447" i="5"/>
  <c r="AE447" i="5"/>
  <c r="AF447" i="5"/>
  <c r="AG447" i="5"/>
  <c r="AH447" i="5"/>
  <c r="AI447" i="5"/>
  <c r="AO447" i="5"/>
  <c r="AP447" i="5"/>
  <c r="AQ447" i="5"/>
  <c r="AR447" i="5"/>
  <c r="AS447" i="5"/>
  <c r="BA447" i="5"/>
  <c r="BB447" i="5"/>
  <c r="BC447" i="5"/>
  <c r="BD447" i="5"/>
  <c r="BE447" i="5"/>
  <c r="BF447" i="5"/>
  <c r="BG447" i="5"/>
  <c r="C448" i="5"/>
  <c r="D448" i="5"/>
  <c r="E448" i="5"/>
  <c r="F448" i="5"/>
  <c r="G448" i="5"/>
  <c r="H448" i="5"/>
  <c r="U448" i="5"/>
  <c r="V448" i="5"/>
  <c r="W448" i="5"/>
  <c r="X448" i="5"/>
  <c r="Y448" i="5"/>
  <c r="Z448" i="5"/>
  <c r="AA448" i="5"/>
  <c r="AB448" i="5"/>
  <c r="AC448" i="5"/>
  <c r="AD448" i="5"/>
  <c r="AE448" i="5"/>
  <c r="AF448" i="5"/>
  <c r="AG448" i="5"/>
  <c r="AH448" i="5"/>
  <c r="AI448" i="5"/>
  <c r="AO448" i="5"/>
  <c r="AP448" i="5"/>
  <c r="AQ448" i="5"/>
  <c r="AR448" i="5"/>
  <c r="AS448" i="5"/>
  <c r="BA448" i="5"/>
  <c r="BB448" i="5"/>
  <c r="BC448" i="5"/>
  <c r="BD448" i="5"/>
  <c r="BE448" i="5"/>
  <c r="BF448" i="5"/>
  <c r="BG448" i="5"/>
  <c r="C449" i="5"/>
  <c r="D449" i="5"/>
  <c r="E449" i="5"/>
  <c r="F449" i="5"/>
  <c r="G449" i="5"/>
  <c r="H449" i="5"/>
  <c r="U449" i="5"/>
  <c r="V449" i="5"/>
  <c r="W449" i="5"/>
  <c r="X449" i="5"/>
  <c r="Y449" i="5"/>
  <c r="Z449" i="5"/>
  <c r="AA449" i="5"/>
  <c r="AB449" i="5"/>
  <c r="AC449" i="5"/>
  <c r="AD449" i="5"/>
  <c r="AE449" i="5"/>
  <c r="AF449" i="5"/>
  <c r="AG449" i="5"/>
  <c r="AH449" i="5"/>
  <c r="AI449" i="5"/>
  <c r="AO449" i="5"/>
  <c r="AP449" i="5"/>
  <c r="AQ449" i="5"/>
  <c r="AR449" i="5"/>
  <c r="AS449" i="5"/>
  <c r="BA449" i="5"/>
  <c r="BB449" i="5"/>
  <c r="BC449" i="5"/>
  <c r="BD449" i="5"/>
  <c r="BE449" i="5"/>
  <c r="BF449" i="5"/>
  <c r="BG449" i="5"/>
  <c r="C450" i="5"/>
  <c r="D450" i="5"/>
  <c r="E450" i="5"/>
  <c r="F450" i="5"/>
  <c r="G450" i="5"/>
  <c r="H450" i="5"/>
  <c r="U450" i="5"/>
  <c r="V450" i="5"/>
  <c r="W450" i="5"/>
  <c r="X450" i="5"/>
  <c r="Y450" i="5"/>
  <c r="Z450" i="5"/>
  <c r="AA450" i="5"/>
  <c r="AB450" i="5"/>
  <c r="AC450" i="5"/>
  <c r="AD450" i="5"/>
  <c r="AE450" i="5"/>
  <c r="AF450" i="5"/>
  <c r="AG450" i="5"/>
  <c r="AH450" i="5"/>
  <c r="AI450" i="5"/>
  <c r="AO450" i="5"/>
  <c r="AP450" i="5"/>
  <c r="AQ450" i="5"/>
  <c r="AR450" i="5"/>
  <c r="AS450" i="5"/>
  <c r="BA450" i="5"/>
  <c r="BB450" i="5"/>
  <c r="BC450" i="5"/>
  <c r="BD450" i="5"/>
  <c r="BE450" i="5"/>
  <c r="BF450" i="5"/>
  <c r="BG450" i="5"/>
  <c r="C451" i="5"/>
  <c r="D451" i="5"/>
  <c r="E451" i="5"/>
  <c r="F451" i="5"/>
  <c r="G451" i="5"/>
  <c r="H451" i="5"/>
  <c r="U451" i="5"/>
  <c r="V451" i="5"/>
  <c r="W451" i="5"/>
  <c r="X451" i="5"/>
  <c r="Y451" i="5"/>
  <c r="Z451" i="5"/>
  <c r="AA451" i="5"/>
  <c r="AB451" i="5"/>
  <c r="AC451" i="5"/>
  <c r="AD451" i="5"/>
  <c r="AE451" i="5"/>
  <c r="AF451" i="5"/>
  <c r="AG451" i="5"/>
  <c r="AH451" i="5"/>
  <c r="AI451" i="5"/>
  <c r="AO451" i="5"/>
  <c r="AP451" i="5"/>
  <c r="AQ451" i="5"/>
  <c r="AR451" i="5"/>
  <c r="AS451" i="5"/>
  <c r="BA451" i="5"/>
  <c r="BB451" i="5"/>
  <c r="BC451" i="5"/>
  <c r="BD451" i="5"/>
  <c r="BE451" i="5"/>
  <c r="BF451" i="5"/>
  <c r="BG451" i="5"/>
  <c r="C452" i="5"/>
  <c r="D452" i="5"/>
  <c r="E452" i="5"/>
  <c r="F452" i="5"/>
  <c r="G452" i="5"/>
  <c r="H452" i="5"/>
  <c r="U452" i="5"/>
  <c r="V452" i="5"/>
  <c r="W452" i="5"/>
  <c r="X452" i="5"/>
  <c r="Y452" i="5"/>
  <c r="Z452" i="5"/>
  <c r="AA452" i="5"/>
  <c r="AB452" i="5"/>
  <c r="AC452" i="5"/>
  <c r="AD452" i="5"/>
  <c r="AE452" i="5"/>
  <c r="AF452" i="5"/>
  <c r="AG452" i="5"/>
  <c r="AH452" i="5"/>
  <c r="AI452" i="5"/>
  <c r="AO452" i="5"/>
  <c r="AP452" i="5"/>
  <c r="AQ452" i="5"/>
  <c r="AR452" i="5"/>
  <c r="AS452" i="5"/>
  <c r="BA452" i="5"/>
  <c r="BB452" i="5"/>
  <c r="BC452" i="5"/>
  <c r="BD452" i="5"/>
  <c r="BE452" i="5"/>
  <c r="BF452" i="5"/>
  <c r="BG452" i="5"/>
  <c r="C453" i="5"/>
  <c r="D453" i="5"/>
  <c r="E453" i="5"/>
  <c r="F453" i="5"/>
  <c r="G453" i="5"/>
  <c r="H453" i="5"/>
  <c r="U453" i="5"/>
  <c r="V453" i="5"/>
  <c r="W453" i="5"/>
  <c r="X453" i="5"/>
  <c r="Y453" i="5"/>
  <c r="Z453" i="5"/>
  <c r="AA453" i="5"/>
  <c r="AB453" i="5"/>
  <c r="AC453" i="5"/>
  <c r="AD453" i="5"/>
  <c r="AE453" i="5"/>
  <c r="AF453" i="5"/>
  <c r="AG453" i="5"/>
  <c r="AH453" i="5"/>
  <c r="AI453" i="5"/>
  <c r="AO453" i="5"/>
  <c r="AP453" i="5"/>
  <c r="AQ453" i="5"/>
  <c r="AR453" i="5"/>
  <c r="AS453" i="5"/>
  <c r="BA453" i="5"/>
  <c r="BB453" i="5"/>
  <c r="BC453" i="5"/>
  <c r="BD453" i="5"/>
  <c r="BE453" i="5"/>
  <c r="BF453" i="5"/>
  <c r="BG453" i="5"/>
  <c r="C454" i="5"/>
  <c r="D454" i="5"/>
  <c r="E454" i="5"/>
  <c r="F454" i="5"/>
  <c r="G454" i="5"/>
  <c r="H454" i="5"/>
  <c r="U454" i="5"/>
  <c r="V454" i="5"/>
  <c r="W454" i="5"/>
  <c r="X454" i="5"/>
  <c r="Y454" i="5"/>
  <c r="Z454" i="5"/>
  <c r="AA454" i="5"/>
  <c r="AB454" i="5"/>
  <c r="AC454" i="5"/>
  <c r="AD454" i="5"/>
  <c r="AE454" i="5"/>
  <c r="AF454" i="5"/>
  <c r="AG454" i="5"/>
  <c r="AH454" i="5"/>
  <c r="AI454" i="5"/>
  <c r="AO454" i="5"/>
  <c r="AP454" i="5"/>
  <c r="AQ454" i="5"/>
  <c r="AR454" i="5"/>
  <c r="AS454" i="5"/>
  <c r="BA454" i="5"/>
  <c r="BB454" i="5"/>
  <c r="BC454" i="5"/>
  <c r="BD454" i="5"/>
  <c r="BE454" i="5"/>
  <c r="BF454" i="5"/>
  <c r="BG454" i="5"/>
  <c r="C455" i="5"/>
  <c r="D455" i="5"/>
  <c r="E455" i="5"/>
  <c r="F455" i="5"/>
  <c r="G455" i="5"/>
  <c r="H455" i="5"/>
  <c r="U455" i="5"/>
  <c r="V455" i="5"/>
  <c r="W455" i="5"/>
  <c r="X455" i="5"/>
  <c r="Y455" i="5"/>
  <c r="Z455" i="5"/>
  <c r="AA455" i="5"/>
  <c r="AB455" i="5"/>
  <c r="AC455" i="5"/>
  <c r="AD455" i="5"/>
  <c r="AE455" i="5"/>
  <c r="AF455" i="5"/>
  <c r="AG455" i="5"/>
  <c r="AH455" i="5"/>
  <c r="AI455" i="5"/>
  <c r="AO455" i="5"/>
  <c r="AP455" i="5"/>
  <c r="AQ455" i="5"/>
  <c r="AR455" i="5"/>
  <c r="AS455" i="5"/>
  <c r="BA455" i="5"/>
  <c r="BB455" i="5"/>
  <c r="BC455" i="5"/>
  <c r="BD455" i="5"/>
  <c r="BE455" i="5"/>
  <c r="BF455" i="5"/>
  <c r="BG455" i="5"/>
  <c r="C456" i="5"/>
  <c r="D456" i="5"/>
  <c r="E456" i="5"/>
  <c r="F456" i="5"/>
  <c r="G456" i="5"/>
  <c r="H456" i="5"/>
  <c r="U456" i="5"/>
  <c r="V456" i="5"/>
  <c r="W456" i="5"/>
  <c r="X456" i="5"/>
  <c r="Y456" i="5"/>
  <c r="Z456" i="5"/>
  <c r="AA456" i="5"/>
  <c r="AB456" i="5"/>
  <c r="AC456" i="5"/>
  <c r="AD456" i="5"/>
  <c r="AE456" i="5"/>
  <c r="AF456" i="5"/>
  <c r="AG456" i="5"/>
  <c r="AH456" i="5"/>
  <c r="AI456" i="5"/>
  <c r="AO456" i="5"/>
  <c r="AP456" i="5"/>
  <c r="AQ456" i="5"/>
  <c r="AR456" i="5"/>
  <c r="AS456" i="5"/>
  <c r="BA456" i="5"/>
  <c r="BB456" i="5"/>
  <c r="BC456" i="5"/>
  <c r="BD456" i="5"/>
  <c r="BE456" i="5"/>
  <c r="BF456" i="5"/>
  <c r="BG456" i="5"/>
  <c r="C457" i="5"/>
  <c r="D457" i="5"/>
  <c r="E457" i="5"/>
  <c r="F457" i="5"/>
  <c r="G457" i="5"/>
  <c r="H457" i="5"/>
  <c r="U457" i="5"/>
  <c r="V457" i="5"/>
  <c r="W457" i="5"/>
  <c r="X457" i="5"/>
  <c r="Y457" i="5"/>
  <c r="Z457" i="5"/>
  <c r="AA457" i="5"/>
  <c r="AB457" i="5"/>
  <c r="AC457" i="5"/>
  <c r="AD457" i="5"/>
  <c r="AE457" i="5"/>
  <c r="AF457" i="5"/>
  <c r="AG457" i="5"/>
  <c r="AH457" i="5"/>
  <c r="AI457" i="5"/>
  <c r="AO457" i="5"/>
  <c r="AP457" i="5"/>
  <c r="AQ457" i="5"/>
  <c r="AR457" i="5"/>
  <c r="AS457" i="5"/>
  <c r="BA457" i="5"/>
  <c r="BB457" i="5"/>
  <c r="BC457" i="5"/>
  <c r="BD457" i="5"/>
  <c r="BE457" i="5"/>
  <c r="BF457" i="5"/>
  <c r="BG457" i="5"/>
  <c r="C458" i="5"/>
  <c r="D458" i="5"/>
  <c r="E458" i="5"/>
  <c r="F458" i="5"/>
  <c r="G458" i="5"/>
  <c r="H458" i="5"/>
  <c r="U458" i="5"/>
  <c r="V458" i="5"/>
  <c r="W458" i="5"/>
  <c r="X458" i="5"/>
  <c r="Y458" i="5"/>
  <c r="Z458" i="5"/>
  <c r="AA458" i="5"/>
  <c r="AB458" i="5"/>
  <c r="AC458" i="5"/>
  <c r="AD458" i="5"/>
  <c r="AE458" i="5"/>
  <c r="AF458" i="5"/>
  <c r="AG458" i="5"/>
  <c r="AH458" i="5"/>
  <c r="AI458" i="5"/>
  <c r="AO458" i="5"/>
  <c r="AP458" i="5"/>
  <c r="AQ458" i="5"/>
  <c r="AR458" i="5"/>
  <c r="AS458" i="5"/>
  <c r="BA458" i="5"/>
  <c r="BB458" i="5"/>
  <c r="BC458" i="5"/>
  <c r="BD458" i="5"/>
  <c r="BE458" i="5"/>
  <c r="BF458" i="5"/>
  <c r="BG458" i="5"/>
  <c r="C459" i="5"/>
  <c r="D459" i="5"/>
  <c r="E459" i="5"/>
  <c r="F459" i="5"/>
  <c r="G459" i="5"/>
  <c r="H459" i="5"/>
  <c r="U459" i="5"/>
  <c r="V459" i="5"/>
  <c r="W459" i="5"/>
  <c r="X459" i="5"/>
  <c r="Y459" i="5"/>
  <c r="Z459" i="5"/>
  <c r="AA459" i="5"/>
  <c r="AB459" i="5"/>
  <c r="AC459" i="5"/>
  <c r="AD459" i="5"/>
  <c r="AE459" i="5"/>
  <c r="AF459" i="5"/>
  <c r="AG459" i="5"/>
  <c r="AH459" i="5"/>
  <c r="AI459" i="5"/>
  <c r="AO459" i="5"/>
  <c r="AP459" i="5"/>
  <c r="AQ459" i="5"/>
  <c r="AR459" i="5"/>
  <c r="AS459" i="5"/>
  <c r="BA459" i="5"/>
  <c r="BB459" i="5"/>
  <c r="BC459" i="5"/>
  <c r="BD459" i="5"/>
  <c r="BE459" i="5"/>
  <c r="BF459" i="5"/>
  <c r="BG459" i="5"/>
  <c r="C460" i="5"/>
  <c r="D460" i="5"/>
  <c r="E460" i="5"/>
  <c r="F460" i="5"/>
  <c r="G460" i="5"/>
  <c r="H460" i="5"/>
  <c r="U460" i="5"/>
  <c r="V460" i="5"/>
  <c r="W460" i="5"/>
  <c r="X460" i="5"/>
  <c r="Y460" i="5"/>
  <c r="Z460" i="5"/>
  <c r="AA460" i="5"/>
  <c r="AB460" i="5"/>
  <c r="AC460" i="5"/>
  <c r="AD460" i="5"/>
  <c r="AE460" i="5"/>
  <c r="AF460" i="5"/>
  <c r="AG460" i="5"/>
  <c r="AH460" i="5"/>
  <c r="AI460" i="5"/>
  <c r="AO460" i="5"/>
  <c r="AP460" i="5"/>
  <c r="AQ460" i="5"/>
  <c r="AR460" i="5"/>
  <c r="AS460" i="5"/>
  <c r="BA460" i="5"/>
  <c r="BB460" i="5"/>
  <c r="BC460" i="5"/>
  <c r="BD460" i="5"/>
  <c r="BE460" i="5"/>
  <c r="BF460" i="5"/>
  <c r="BG460" i="5"/>
  <c r="C461" i="5"/>
  <c r="D461" i="5"/>
  <c r="E461" i="5"/>
  <c r="F461" i="5"/>
  <c r="G461" i="5"/>
  <c r="H461" i="5"/>
  <c r="U461" i="5"/>
  <c r="V461" i="5"/>
  <c r="W461" i="5"/>
  <c r="X461" i="5"/>
  <c r="Y461" i="5"/>
  <c r="Z461" i="5"/>
  <c r="AA461" i="5"/>
  <c r="AB461" i="5"/>
  <c r="AC461" i="5"/>
  <c r="AD461" i="5"/>
  <c r="AE461" i="5"/>
  <c r="AF461" i="5"/>
  <c r="AG461" i="5"/>
  <c r="AH461" i="5"/>
  <c r="AI461" i="5"/>
  <c r="AO461" i="5"/>
  <c r="AP461" i="5"/>
  <c r="AQ461" i="5"/>
  <c r="AR461" i="5"/>
  <c r="AS461" i="5"/>
  <c r="BA461" i="5"/>
  <c r="BB461" i="5"/>
  <c r="BC461" i="5"/>
  <c r="BD461" i="5"/>
  <c r="BE461" i="5"/>
  <c r="BF461" i="5"/>
  <c r="BG461" i="5"/>
  <c r="C462" i="5"/>
  <c r="D462" i="5"/>
  <c r="E462" i="5"/>
  <c r="F462" i="5"/>
  <c r="G462" i="5"/>
  <c r="H462" i="5"/>
  <c r="U462" i="5"/>
  <c r="V462" i="5"/>
  <c r="W462" i="5"/>
  <c r="X462" i="5"/>
  <c r="Y462" i="5"/>
  <c r="Z462" i="5"/>
  <c r="AA462" i="5"/>
  <c r="AB462" i="5"/>
  <c r="AC462" i="5"/>
  <c r="AD462" i="5"/>
  <c r="AE462" i="5"/>
  <c r="AF462" i="5"/>
  <c r="AG462" i="5"/>
  <c r="AH462" i="5"/>
  <c r="AI462" i="5"/>
  <c r="AO462" i="5"/>
  <c r="AP462" i="5"/>
  <c r="AQ462" i="5"/>
  <c r="AR462" i="5"/>
  <c r="AS462" i="5"/>
  <c r="BA462" i="5"/>
  <c r="BB462" i="5"/>
  <c r="BC462" i="5"/>
  <c r="BD462" i="5"/>
  <c r="BE462" i="5"/>
  <c r="BF462" i="5"/>
  <c r="BG462" i="5"/>
  <c r="C463" i="5"/>
  <c r="D463" i="5"/>
  <c r="E463" i="5"/>
  <c r="F463" i="5"/>
  <c r="G463" i="5"/>
  <c r="H463" i="5"/>
  <c r="U463" i="5"/>
  <c r="V463" i="5"/>
  <c r="W463" i="5"/>
  <c r="X463" i="5"/>
  <c r="Y463" i="5"/>
  <c r="Z463" i="5"/>
  <c r="AA463" i="5"/>
  <c r="AB463" i="5"/>
  <c r="AC463" i="5"/>
  <c r="AD463" i="5"/>
  <c r="AE463" i="5"/>
  <c r="AF463" i="5"/>
  <c r="AG463" i="5"/>
  <c r="AH463" i="5"/>
  <c r="AI463" i="5"/>
  <c r="AO463" i="5"/>
  <c r="AP463" i="5"/>
  <c r="AQ463" i="5"/>
  <c r="AR463" i="5"/>
  <c r="AS463" i="5"/>
  <c r="BA463" i="5"/>
  <c r="BB463" i="5"/>
  <c r="BC463" i="5"/>
  <c r="BD463" i="5"/>
  <c r="BE463" i="5"/>
  <c r="BF463" i="5"/>
  <c r="BG463" i="5"/>
  <c r="C464" i="5"/>
  <c r="D464" i="5"/>
  <c r="E464" i="5"/>
  <c r="F464" i="5"/>
  <c r="G464" i="5"/>
  <c r="H464" i="5"/>
  <c r="U464" i="5"/>
  <c r="V464" i="5"/>
  <c r="W464" i="5"/>
  <c r="X464" i="5"/>
  <c r="Y464" i="5"/>
  <c r="Z464" i="5"/>
  <c r="AA464" i="5"/>
  <c r="AB464" i="5"/>
  <c r="AC464" i="5"/>
  <c r="AD464" i="5"/>
  <c r="AE464" i="5"/>
  <c r="AF464" i="5"/>
  <c r="AG464" i="5"/>
  <c r="AH464" i="5"/>
  <c r="AI464" i="5"/>
  <c r="AO464" i="5"/>
  <c r="AP464" i="5"/>
  <c r="AQ464" i="5"/>
  <c r="AR464" i="5"/>
  <c r="AS464" i="5"/>
  <c r="BA464" i="5"/>
  <c r="BB464" i="5"/>
  <c r="BC464" i="5"/>
  <c r="BD464" i="5"/>
  <c r="BE464" i="5"/>
  <c r="BF464" i="5"/>
  <c r="BG464" i="5"/>
  <c r="C465" i="5"/>
  <c r="D465" i="5"/>
  <c r="E465" i="5"/>
  <c r="F465" i="5"/>
  <c r="G465" i="5"/>
  <c r="H465" i="5"/>
  <c r="U465" i="5"/>
  <c r="V465" i="5"/>
  <c r="W465" i="5"/>
  <c r="X465" i="5"/>
  <c r="Y465" i="5"/>
  <c r="Z465" i="5"/>
  <c r="AA465" i="5"/>
  <c r="AB465" i="5"/>
  <c r="AC465" i="5"/>
  <c r="AD465" i="5"/>
  <c r="AE465" i="5"/>
  <c r="AF465" i="5"/>
  <c r="AG465" i="5"/>
  <c r="AH465" i="5"/>
  <c r="AI465" i="5"/>
  <c r="AO465" i="5"/>
  <c r="AP465" i="5"/>
  <c r="AQ465" i="5"/>
  <c r="AR465" i="5"/>
  <c r="AS465" i="5"/>
  <c r="BA465" i="5"/>
  <c r="BB465" i="5"/>
  <c r="BC465" i="5"/>
  <c r="BD465" i="5"/>
  <c r="BE465" i="5"/>
  <c r="BF465" i="5"/>
  <c r="BG465" i="5"/>
  <c r="C466" i="5"/>
  <c r="D466" i="5"/>
  <c r="E466" i="5"/>
  <c r="F466" i="5"/>
  <c r="G466" i="5"/>
  <c r="H466" i="5"/>
  <c r="U466" i="5"/>
  <c r="V466" i="5"/>
  <c r="W466" i="5"/>
  <c r="X466" i="5"/>
  <c r="Y466" i="5"/>
  <c r="Z466" i="5"/>
  <c r="AA466" i="5"/>
  <c r="AB466" i="5"/>
  <c r="AC466" i="5"/>
  <c r="AD466" i="5"/>
  <c r="AE466" i="5"/>
  <c r="AF466" i="5"/>
  <c r="AG466" i="5"/>
  <c r="AH466" i="5"/>
  <c r="AI466" i="5"/>
  <c r="AO466" i="5"/>
  <c r="AP466" i="5"/>
  <c r="AQ466" i="5"/>
  <c r="AR466" i="5"/>
  <c r="AS466" i="5"/>
  <c r="BA466" i="5"/>
  <c r="BB466" i="5"/>
  <c r="BC466" i="5"/>
  <c r="BD466" i="5"/>
  <c r="BE466" i="5"/>
  <c r="BF466" i="5"/>
  <c r="BG466" i="5"/>
  <c r="C467" i="5"/>
  <c r="D467" i="5"/>
  <c r="E467" i="5"/>
  <c r="F467" i="5"/>
  <c r="G467" i="5"/>
  <c r="H467" i="5"/>
  <c r="U467" i="5"/>
  <c r="V467" i="5"/>
  <c r="W467" i="5"/>
  <c r="X467" i="5"/>
  <c r="Y467" i="5"/>
  <c r="Z467" i="5"/>
  <c r="AA467" i="5"/>
  <c r="AB467" i="5"/>
  <c r="AC467" i="5"/>
  <c r="AD467" i="5"/>
  <c r="AE467" i="5"/>
  <c r="AF467" i="5"/>
  <c r="AG467" i="5"/>
  <c r="AH467" i="5"/>
  <c r="AI467" i="5"/>
  <c r="AO467" i="5"/>
  <c r="AP467" i="5"/>
  <c r="AQ467" i="5"/>
  <c r="AR467" i="5"/>
  <c r="AS467" i="5"/>
  <c r="BA467" i="5"/>
  <c r="BB467" i="5"/>
  <c r="BC467" i="5"/>
  <c r="BD467" i="5"/>
  <c r="BE467" i="5"/>
  <c r="BF467" i="5"/>
  <c r="BG467" i="5"/>
  <c r="C468" i="5"/>
  <c r="D468" i="5"/>
  <c r="E468" i="5"/>
  <c r="F468" i="5"/>
  <c r="G468" i="5"/>
  <c r="H468" i="5"/>
  <c r="U468" i="5"/>
  <c r="V468" i="5"/>
  <c r="W468" i="5"/>
  <c r="X468" i="5"/>
  <c r="Y468" i="5"/>
  <c r="Z468" i="5"/>
  <c r="AA468" i="5"/>
  <c r="AB468" i="5"/>
  <c r="AC468" i="5"/>
  <c r="AD468" i="5"/>
  <c r="AE468" i="5"/>
  <c r="AF468" i="5"/>
  <c r="AG468" i="5"/>
  <c r="AH468" i="5"/>
  <c r="AI468" i="5"/>
  <c r="AO468" i="5"/>
  <c r="AP468" i="5"/>
  <c r="AQ468" i="5"/>
  <c r="AR468" i="5"/>
  <c r="AS468" i="5"/>
  <c r="BA468" i="5"/>
  <c r="BB468" i="5"/>
  <c r="BC468" i="5"/>
  <c r="BD468" i="5"/>
  <c r="BE468" i="5"/>
  <c r="BF468" i="5"/>
  <c r="BG468" i="5"/>
  <c r="C469" i="5"/>
  <c r="D469" i="5"/>
  <c r="E469" i="5"/>
  <c r="F469" i="5"/>
  <c r="G469" i="5"/>
  <c r="H469" i="5"/>
  <c r="U469" i="5"/>
  <c r="V469" i="5"/>
  <c r="W469" i="5"/>
  <c r="X469" i="5"/>
  <c r="Y469" i="5"/>
  <c r="Z469" i="5"/>
  <c r="AA469" i="5"/>
  <c r="AB469" i="5"/>
  <c r="AC469" i="5"/>
  <c r="AD469" i="5"/>
  <c r="AE469" i="5"/>
  <c r="AF469" i="5"/>
  <c r="AG469" i="5"/>
  <c r="AH469" i="5"/>
  <c r="AI469" i="5"/>
  <c r="AO469" i="5"/>
  <c r="AP469" i="5"/>
  <c r="AQ469" i="5"/>
  <c r="AR469" i="5"/>
  <c r="AS469" i="5"/>
  <c r="BA469" i="5"/>
  <c r="BB469" i="5"/>
  <c r="BC469" i="5"/>
  <c r="BD469" i="5"/>
  <c r="BE469" i="5"/>
  <c r="BF469" i="5"/>
  <c r="BG469" i="5"/>
  <c r="C470" i="5"/>
  <c r="D470" i="5"/>
  <c r="E470" i="5"/>
  <c r="F470" i="5"/>
  <c r="G470" i="5"/>
  <c r="H470" i="5"/>
  <c r="U470" i="5"/>
  <c r="V470" i="5"/>
  <c r="W470" i="5"/>
  <c r="X470" i="5"/>
  <c r="Y470" i="5"/>
  <c r="Z470" i="5"/>
  <c r="AA470" i="5"/>
  <c r="AB470" i="5"/>
  <c r="AC470" i="5"/>
  <c r="AD470" i="5"/>
  <c r="AE470" i="5"/>
  <c r="AF470" i="5"/>
  <c r="AG470" i="5"/>
  <c r="AH470" i="5"/>
  <c r="AI470" i="5"/>
  <c r="AO470" i="5"/>
  <c r="AP470" i="5"/>
  <c r="AQ470" i="5"/>
  <c r="AR470" i="5"/>
  <c r="AS470" i="5"/>
  <c r="BA470" i="5"/>
  <c r="BB470" i="5"/>
  <c r="BC470" i="5"/>
  <c r="BD470" i="5"/>
  <c r="BE470" i="5"/>
  <c r="BF470" i="5"/>
  <c r="BG470" i="5"/>
  <c r="C471" i="5"/>
  <c r="D471" i="5"/>
  <c r="E471" i="5"/>
  <c r="F471" i="5"/>
  <c r="G471" i="5"/>
  <c r="H471" i="5"/>
  <c r="U471" i="5"/>
  <c r="V471" i="5"/>
  <c r="W471" i="5"/>
  <c r="X471" i="5"/>
  <c r="Y471" i="5"/>
  <c r="Z471" i="5"/>
  <c r="AA471" i="5"/>
  <c r="AB471" i="5"/>
  <c r="AC471" i="5"/>
  <c r="AD471" i="5"/>
  <c r="AE471" i="5"/>
  <c r="AF471" i="5"/>
  <c r="AG471" i="5"/>
  <c r="AH471" i="5"/>
  <c r="AI471" i="5"/>
  <c r="AO471" i="5"/>
  <c r="AP471" i="5"/>
  <c r="AQ471" i="5"/>
  <c r="AR471" i="5"/>
  <c r="AS471" i="5"/>
  <c r="BA471" i="5"/>
  <c r="BB471" i="5"/>
  <c r="BC471" i="5"/>
  <c r="BD471" i="5"/>
  <c r="BE471" i="5"/>
  <c r="BF471" i="5"/>
  <c r="BG471" i="5"/>
  <c r="C472" i="5"/>
  <c r="D472" i="5"/>
  <c r="E472" i="5"/>
  <c r="F472" i="5"/>
  <c r="G472" i="5"/>
  <c r="H472" i="5"/>
  <c r="U472" i="5"/>
  <c r="V472" i="5"/>
  <c r="W472" i="5"/>
  <c r="X472" i="5"/>
  <c r="Y472" i="5"/>
  <c r="Z472" i="5"/>
  <c r="AA472" i="5"/>
  <c r="AB472" i="5"/>
  <c r="AC472" i="5"/>
  <c r="AD472" i="5"/>
  <c r="AE472" i="5"/>
  <c r="AF472" i="5"/>
  <c r="AG472" i="5"/>
  <c r="AH472" i="5"/>
  <c r="AI472" i="5"/>
  <c r="AO472" i="5"/>
  <c r="AP472" i="5"/>
  <c r="AQ472" i="5"/>
  <c r="AR472" i="5"/>
  <c r="AS472" i="5"/>
  <c r="BA472" i="5"/>
  <c r="BB472" i="5"/>
  <c r="BC472" i="5"/>
  <c r="BD472" i="5"/>
  <c r="BE472" i="5"/>
  <c r="BF472" i="5"/>
  <c r="BG472" i="5"/>
  <c r="C473" i="5"/>
  <c r="D473" i="5"/>
  <c r="E473" i="5"/>
  <c r="F473" i="5"/>
  <c r="G473" i="5"/>
  <c r="H473" i="5"/>
  <c r="U473" i="5"/>
  <c r="V473" i="5"/>
  <c r="W473" i="5"/>
  <c r="X473" i="5"/>
  <c r="Y473" i="5"/>
  <c r="Z473" i="5"/>
  <c r="AA473" i="5"/>
  <c r="AB473" i="5"/>
  <c r="AC473" i="5"/>
  <c r="AD473" i="5"/>
  <c r="AE473" i="5"/>
  <c r="AF473" i="5"/>
  <c r="AG473" i="5"/>
  <c r="AH473" i="5"/>
  <c r="AI473" i="5"/>
  <c r="AO473" i="5"/>
  <c r="AP473" i="5"/>
  <c r="AQ473" i="5"/>
  <c r="AR473" i="5"/>
  <c r="AS473" i="5"/>
  <c r="BA473" i="5"/>
  <c r="BB473" i="5"/>
  <c r="BC473" i="5"/>
  <c r="BD473" i="5"/>
  <c r="BE473" i="5"/>
  <c r="BF473" i="5"/>
  <c r="BG473" i="5"/>
  <c r="C474" i="5"/>
  <c r="D474" i="5"/>
  <c r="E474" i="5"/>
  <c r="F474" i="5"/>
  <c r="G474" i="5"/>
  <c r="H474" i="5"/>
  <c r="U474" i="5"/>
  <c r="V474" i="5"/>
  <c r="W474" i="5"/>
  <c r="X474" i="5"/>
  <c r="Y474" i="5"/>
  <c r="Z474" i="5"/>
  <c r="AA474" i="5"/>
  <c r="AB474" i="5"/>
  <c r="AC474" i="5"/>
  <c r="AD474" i="5"/>
  <c r="AE474" i="5"/>
  <c r="AF474" i="5"/>
  <c r="AG474" i="5"/>
  <c r="AH474" i="5"/>
  <c r="AI474" i="5"/>
  <c r="AO474" i="5"/>
  <c r="AP474" i="5"/>
  <c r="AQ474" i="5"/>
  <c r="AR474" i="5"/>
  <c r="AS474" i="5"/>
  <c r="BA474" i="5"/>
  <c r="BB474" i="5"/>
  <c r="BC474" i="5"/>
  <c r="BD474" i="5"/>
  <c r="BE474" i="5"/>
  <c r="BF474" i="5"/>
  <c r="BG474" i="5"/>
  <c r="C475" i="5"/>
  <c r="D475" i="5"/>
  <c r="E475" i="5"/>
  <c r="F475" i="5"/>
  <c r="G475" i="5"/>
  <c r="H475" i="5"/>
  <c r="U475" i="5"/>
  <c r="V475" i="5"/>
  <c r="W475" i="5"/>
  <c r="X475" i="5"/>
  <c r="Y475" i="5"/>
  <c r="Z475" i="5"/>
  <c r="AA475" i="5"/>
  <c r="AB475" i="5"/>
  <c r="AC475" i="5"/>
  <c r="AD475" i="5"/>
  <c r="AE475" i="5"/>
  <c r="AF475" i="5"/>
  <c r="AG475" i="5"/>
  <c r="AH475" i="5"/>
  <c r="AI475" i="5"/>
  <c r="AO475" i="5"/>
  <c r="AP475" i="5"/>
  <c r="AQ475" i="5"/>
  <c r="AR475" i="5"/>
  <c r="AS475" i="5"/>
  <c r="BA475" i="5"/>
  <c r="BB475" i="5"/>
  <c r="BC475" i="5"/>
  <c r="BD475" i="5"/>
  <c r="BE475" i="5"/>
  <c r="BF475" i="5"/>
  <c r="BG475" i="5"/>
  <c r="C476" i="5"/>
  <c r="D476" i="5"/>
  <c r="E476" i="5"/>
  <c r="F476" i="5"/>
  <c r="G476" i="5"/>
  <c r="H476" i="5"/>
  <c r="U476" i="5"/>
  <c r="V476" i="5"/>
  <c r="W476" i="5"/>
  <c r="X476" i="5"/>
  <c r="Y476" i="5"/>
  <c r="Z476" i="5"/>
  <c r="AA476" i="5"/>
  <c r="AB476" i="5"/>
  <c r="AC476" i="5"/>
  <c r="AD476" i="5"/>
  <c r="AE476" i="5"/>
  <c r="AF476" i="5"/>
  <c r="AG476" i="5"/>
  <c r="AH476" i="5"/>
  <c r="AI476" i="5"/>
  <c r="AO476" i="5"/>
  <c r="AP476" i="5"/>
  <c r="AQ476" i="5"/>
  <c r="AR476" i="5"/>
  <c r="AS476" i="5"/>
  <c r="BA476" i="5"/>
  <c r="BB476" i="5"/>
  <c r="BC476" i="5"/>
  <c r="BD476" i="5"/>
  <c r="BE476" i="5"/>
  <c r="BF476" i="5"/>
  <c r="BG476" i="5"/>
  <c r="C477" i="5"/>
  <c r="D477" i="5"/>
  <c r="E477" i="5"/>
  <c r="F477" i="5"/>
  <c r="G477" i="5"/>
  <c r="H477" i="5"/>
  <c r="U477" i="5"/>
  <c r="V477" i="5"/>
  <c r="W477" i="5"/>
  <c r="X477" i="5"/>
  <c r="Y477" i="5"/>
  <c r="Z477" i="5"/>
  <c r="AA477" i="5"/>
  <c r="AB477" i="5"/>
  <c r="AC477" i="5"/>
  <c r="AD477" i="5"/>
  <c r="AE477" i="5"/>
  <c r="AF477" i="5"/>
  <c r="AG477" i="5"/>
  <c r="AH477" i="5"/>
  <c r="AI477" i="5"/>
  <c r="AO477" i="5"/>
  <c r="AP477" i="5"/>
  <c r="AQ477" i="5"/>
  <c r="AR477" i="5"/>
  <c r="AS477" i="5"/>
  <c r="BA477" i="5"/>
  <c r="BB477" i="5"/>
  <c r="BC477" i="5"/>
  <c r="BD477" i="5"/>
  <c r="BE477" i="5"/>
  <c r="BF477" i="5"/>
  <c r="BG477" i="5"/>
  <c r="C478" i="5"/>
  <c r="D478" i="5"/>
  <c r="E478" i="5"/>
  <c r="F478" i="5"/>
  <c r="G478" i="5"/>
  <c r="H478" i="5"/>
  <c r="U478" i="5"/>
  <c r="V478" i="5"/>
  <c r="W478" i="5"/>
  <c r="X478" i="5"/>
  <c r="Y478" i="5"/>
  <c r="Z478" i="5"/>
  <c r="AA478" i="5"/>
  <c r="AB478" i="5"/>
  <c r="AC478" i="5"/>
  <c r="AD478" i="5"/>
  <c r="AE478" i="5"/>
  <c r="AF478" i="5"/>
  <c r="AG478" i="5"/>
  <c r="AH478" i="5"/>
  <c r="AI478" i="5"/>
  <c r="AO478" i="5"/>
  <c r="AP478" i="5"/>
  <c r="AQ478" i="5"/>
  <c r="AR478" i="5"/>
  <c r="AS478" i="5"/>
  <c r="BA478" i="5"/>
  <c r="BB478" i="5"/>
  <c r="BC478" i="5"/>
  <c r="BD478" i="5"/>
  <c r="BE478" i="5"/>
  <c r="BF478" i="5"/>
  <c r="BG478" i="5"/>
  <c r="C479" i="5"/>
  <c r="D479" i="5"/>
  <c r="E479" i="5"/>
  <c r="F479" i="5"/>
  <c r="G479" i="5"/>
  <c r="H479" i="5"/>
  <c r="U479" i="5"/>
  <c r="V479" i="5"/>
  <c r="W479" i="5"/>
  <c r="X479" i="5"/>
  <c r="Y479" i="5"/>
  <c r="Z479" i="5"/>
  <c r="AA479" i="5"/>
  <c r="AB479" i="5"/>
  <c r="AC479" i="5"/>
  <c r="AD479" i="5"/>
  <c r="AE479" i="5"/>
  <c r="AF479" i="5"/>
  <c r="AG479" i="5"/>
  <c r="AH479" i="5"/>
  <c r="AI479" i="5"/>
  <c r="AO479" i="5"/>
  <c r="AP479" i="5"/>
  <c r="AQ479" i="5"/>
  <c r="AR479" i="5"/>
  <c r="AS479" i="5"/>
  <c r="BA479" i="5"/>
  <c r="BB479" i="5"/>
  <c r="BC479" i="5"/>
  <c r="BD479" i="5"/>
  <c r="BE479" i="5"/>
  <c r="BF479" i="5"/>
  <c r="BG479" i="5"/>
  <c r="C480" i="5"/>
  <c r="D480" i="5"/>
  <c r="E480" i="5"/>
  <c r="F480" i="5"/>
  <c r="G480" i="5"/>
  <c r="H480" i="5"/>
  <c r="U480" i="5"/>
  <c r="V480" i="5"/>
  <c r="W480" i="5"/>
  <c r="X480" i="5"/>
  <c r="Y480" i="5"/>
  <c r="Z480" i="5"/>
  <c r="AA480" i="5"/>
  <c r="AB480" i="5"/>
  <c r="AC480" i="5"/>
  <c r="AD480" i="5"/>
  <c r="AE480" i="5"/>
  <c r="AF480" i="5"/>
  <c r="AG480" i="5"/>
  <c r="AH480" i="5"/>
  <c r="AI480" i="5"/>
  <c r="AO480" i="5"/>
  <c r="AP480" i="5"/>
  <c r="AQ480" i="5"/>
  <c r="AR480" i="5"/>
  <c r="AS480" i="5"/>
  <c r="BA480" i="5"/>
  <c r="BB480" i="5"/>
  <c r="BC480" i="5"/>
  <c r="BD480" i="5"/>
  <c r="BE480" i="5"/>
  <c r="BF480" i="5"/>
  <c r="BG480" i="5"/>
  <c r="C481" i="5"/>
  <c r="D481" i="5"/>
  <c r="E481" i="5"/>
  <c r="F481" i="5"/>
  <c r="G481" i="5"/>
  <c r="H481" i="5"/>
  <c r="U481" i="5"/>
  <c r="V481" i="5"/>
  <c r="W481" i="5"/>
  <c r="X481" i="5"/>
  <c r="Y481" i="5"/>
  <c r="Z481" i="5"/>
  <c r="AA481" i="5"/>
  <c r="AB481" i="5"/>
  <c r="AC481" i="5"/>
  <c r="AD481" i="5"/>
  <c r="AE481" i="5"/>
  <c r="AF481" i="5"/>
  <c r="AG481" i="5"/>
  <c r="AH481" i="5"/>
  <c r="AI481" i="5"/>
  <c r="AO481" i="5"/>
  <c r="AP481" i="5"/>
  <c r="AQ481" i="5"/>
  <c r="AR481" i="5"/>
  <c r="AS481" i="5"/>
  <c r="BA481" i="5"/>
  <c r="BB481" i="5"/>
  <c r="BC481" i="5"/>
  <c r="BD481" i="5"/>
  <c r="BE481" i="5"/>
  <c r="BF481" i="5"/>
  <c r="BG481" i="5"/>
  <c r="C482" i="5"/>
  <c r="D482" i="5"/>
  <c r="E482" i="5"/>
  <c r="F482" i="5"/>
  <c r="G482" i="5"/>
  <c r="H482" i="5"/>
  <c r="U482" i="5"/>
  <c r="V482" i="5"/>
  <c r="W482" i="5"/>
  <c r="X482" i="5"/>
  <c r="Y482" i="5"/>
  <c r="Z482" i="5"/>
  <c r="AA482" i="5"/>
  <c r="AB482" i="5"/>
  <c r="AC482" i="5"/>
  <c r="AD482" i="5"/>
  <c r="AE482" i="5"/>
  <c r="AF482" i="5"/>
  <c r="AG482" i="5"/>
  <c r="AH482" i="5"/>
  <c r="AI482" i="5"/>
  <c r="AO482" i="5"/>
  <c r="AP482" i="5"/>
  <c r="AQ482" i="5"/>
  <c r="AR482" i="5"/>
  <c r="AS482" i="5"/>
  <c r="BA482" i="5"/>
  <c r="BB482" i="5"/>
  <c r="BC482" i="5"/>
  <c r="BD482" i="5"/>
  <c r="BE482" i="5"/>
  <c r="BF482" i="5"/>
  <c r="BG482" i="5"/>
  <c r="C483" i="5"/>
  <c r="D483" i="5"/>
  <c r="E483" i="5"/>
  <c r="F483" i="5"/>
  <c r="G483" i="5"/>
  <c r="H483" i="5"/>
  <c r="U483" i="5"/>
  <c r="V483" i="5"/>
  <c r="W483" i="5"/>
  <c r="X483" i="5"/>
  <c r="Y483" i="5"/>
  <c r="Z483" i="5"/>
  <c r="AA483" i="5"/>
  <c r="AB483" i="5"/>
  <c r="AC483" i="5"/>
  <c r="AD483" i="5"/>
  <c r="AE483" i="5"/>
  <c r="AF483" i="5"/>
  <c r="AG483" i="5"/>
  <c r="AH483" i="5"/>
  <c r="AI483" i="5"/>
  <c r="AO483" i="5"/>
  <c r="AP483" i="5"/>
  <c r="AQ483" i="5"/>
  <c r="AR483" i="5"/>
  <c r="AS483" i="5"/>
  <c r="BA483" i="5"/>
  <c r="BB483" i="5"/>
  <c r="BC483" i="5"/>
  <c r="BD483" i="5"/>
  <c r="BE483" i="5"/>
  <c r="BF483" i="5"/>
  <c r="BG483" i="5"/>
  <c r="C484" i="5"/>
  <c r="D484" i="5"/>
  <c r="E484" i="5"/>
  <c r="F484" i="5"/>
  <c r="G484" i="5"/>
  <c r="H484" i="5"/>
  <c r="U484" i="5"/>
  <c r="V484" i="5"/>
  <c r="W484" i="5"/>
  <c r="X484" i="5"/>
  <c r="Y484" i="5"/>
  <c r="Z484" i="5"/>
  <c r="AA484" i="5"/>
  <c r="AB484" i="5"/>
  <c r="AC484" i="5"/>
  <c r="AD484" i="5"/>
  <c r="AE484" i="5"/>
  <c r="AF484" i="5"/>
  <c r="AG484" i="5"/>
  <c r="AH484" i="5"/>
  <c r="AI484" i="5"/>
  <c r="AO484" i="5"/>
  <c r="AP484" i="5"/>
  <c r="AQ484" i="5"/>
  <c r="AR484" i="5"/>
  <c r="AS484" i="5"/>
  <c r="BA484" i="5"/>
  <c r="BB484" i="5"/>
  <c r="BC484" i="5"/>
  <c r="BD484" i="5"/>
  <c r="BE484" i="5"/>
  <c r="BF484" i="5"/>
  <c r="BG484" i="5"/>
  <c r="C485" i="5"/>
  <c r="D485" i="5"/>
  <c r="E485" i="5"/>
  <c r="F485" i="5"/>
  <c r="G485" i="5"/>
  <c r="H485" i="5"/>
  <c r="U485" i="5"/>
  <c r="V485" i="5"/>
  <c r="W485" i="5"/>
  <c r="X485" i="5"/>
  <c r="Y485" i="5"/>
  <c r="Z485" i="5"/>
  <c r="AA485" i="5"/>
  <c r="AB485" i="5"/>
  <c r="AC485" i="5"/>
  <c r="AD485" i="5"/>
  <c r="AE485" i="5"/>
  <c r="AF485" i="5"/>
  <c r="AG485" i="5"/>
  <c r="AH485" i="5"/>
  <c r="AI485" i="5"/>
  <c r="AO485" i="5"/>
  <c r="AP485" i="5"/>
  <c r="AQ485" i="5"/>
  <c r="AR485" i="5"/>
  <c r="AS485" i="5"/>
  <c r="BA485" i="5"/>
  <c r="BB485" i="5"/>
  <c r="BC485" i="5"/>
  <c r="BD485" i="5"/>
  <c r="BE485" i="5"/>
  <c r="BF485" i="5"/>
  <c r="BG485" i="5"/>
  <c r="C486" i="5"/>
  <c r="D486" i="5"/>
  <c r="E486" i="5"/>
  <c r="F486" i="5"/>
  <c r="G486" i="5"/>
  <c r="H486" i="5"/>
  <c r="U486" i="5"/>
  <c r="V486" i="5"/>
  <c r="W486" i="5"/>
  <c r="X486" i="5"/>
  <c r="Y486" i="5"/>
  <c r="Z486" i="5"/>
  <c r="AA486" i="5"/>
  <c r="AB486" i="5"/>
  <c r="AC486" i="5"/>
  <c r="AD486" i="5"/>
  <c r="AE486" i="5"/>
  <c r="AF486" i="5"/>
  <c r="AG486" i="5"/>
  <c r="AH486" i="5"/>
  <c r="AI486" i="5"/>
  <c r="AO486" i="5"/>
  <c r="AP486" i="5"/>
  <c r="AQ486" i="5"/>
  <c r="AR486" i="5"/>
  <c r="AS486" i="5"/>
  <c r="BA486" i="5"/>
  <c r="BB486" i="5"/>
  <c r="BC486" i="5"/>
  <c r="BD486" i="5"/>
  <c r="BE486" i="5"/>
  <c r="BF486" i="5"/>
  <c r="BG486" i="5"/>
  <c r="C487" i="5"/>
  <c r="D487" i="5"/>
  <c r="E487" i="5"/>
  <c r="F487" i="5"/>
  <c r="G487" i="5"/>
  <c r="H487" i="5"/>
  <c r="U487" i="5"/>
  <c r="V487" i="5"/>
  <c r="W487" i="5"/>
  <c r="X487" i="5"/>
  <c r="Y487" i="5"/>
  <c r="Z487" i="5"/>
  <c r="AA487" i="5"/>
  <c r="AB487" i="5"/>
  <c r="AC487" i="5"/>
  <c r="AD487" i="5"/>
  <c r="AE487" i="5"/>
  <c r="AF487" i="5"/>
  <c r="AG487" i="5"/>
  <c r="AH487" i="5"/>
  <c r="AI487" i="5"/>
  <c r="AO487" i="5"/>
  <c r="AP487" i="5"/>
  <c r="AQ487" i="5"/>
  <c r="AR487" i="5"/>
  <c r="AS487" i="5"/>
  <c r="BA487" i="5"/>
  <c r="BB487" i="5"/>
  <c r="BC487" i="5"/>
  <c r="BD487" i="5"/>
  <c r="BE487" i="5"/>
  <c r="BF487" i="5"/>
  <c r="BG487" i="5"/>
  <c r="C488" i="5"/>
  <c r="D488" i="5"/>
  <c r="E488" i="5"/>
  <c r="F488" i="5"/>
  <c r="G488" i="5"/>
  <c r="H488" i="5"/>
  <c r="U488" i="5"/>
  <c r="V488" i="5"/>
  <c r="W488" i="5"/>
  <c r="X488" i="5"/>
  <c r="Y488" i="5"/>
  <c r="Z488" i="5"/>
  <c r="AA488" i="5"/>
  <c r="AB488" i="5"/>
  <c r="AC488" i="5"/>
  <c r="AD488" i="5"/>
  <c r="AE488" i="5"/>
  <c r="AF488" i="5"/>
  <c r="AG488" i="5"/>
  <c r="AH488" i="5"/>
  <c r="AI488" i="5"/>
  <c r="AO488" i="5"/>
  <c r="AP488" i="5"/>
  <c r="AQ488" i="5"/>
  <c r="AR488" i="5"/>
  <c r="AS488" i="5"/>
  <c r="BA488" i="5"/>
  <c r="BB488" i="5"/>
  <c r="BC488" i="5"/>
  <c r="BD488" i="5"/>
  <c r="BE488" i="5"/>
  <c r="BF488" i="5"/>
  <c r="BG488" i="5"/>
  <c r="C489" i="5"/>
  <c r="D489" i="5"/>
  <c r="E489" i="5"/>
  <c r="F489" i="5"/>
  <c r="G489" i="5"/>
  <c r="H489" i="5"/>
  <c r="U489" i="5"/>
  <c r="V489" i="5"/>
  <c r="W489" i="5"/>
  <c r="X489" i="5"/>
  <c r="Y489" i="5"/>
  <c r="Z489" i="5"/>
  <c r="AA489" i="5"/>
  <c r="AB489" i="5"/>
  <c r="AC489" i="5"/>
  <c r="AD489" i="5"/>
  <c r="AE489" i="5"/>
  <c r="AF489" i="5"/>
  <c r="AG489" i="5"/>
  <c r="AH489" i="5"/>
  <c r="AI489" i="5"/>
  <c r="AO489" i="5"/>
  <c r="AP489" i="5"/>
  <c r="AQ489" i="5"/>
  <c r="AR489" i="5"/>
  <c r="AS489" i="5"/>
  <c r="BA489" i="5"/>
  <c r="BB489" i="5"/>
  <c r="BC489" i="5"/>
  <c r="BD489" i="5"/>
  <c r="BE489" i="5"/>
  <c r="BF489" i="5"/>
  <c r="BG489" i="5"/>
  <c r="C490" i="5"/>
  <c r="D490" i="5"/>
  <c r="E490" i="5"/>
  <c r="F490" i="5"/>
  <c r="G490" i="5"/>
  <c r="H490" i="5"/>
  <c r="U490" i="5"/>
  <c r="V490" i="5"/>
  <c r="W490" i="5"/>
  <c r="X490" i="5"/>
  <c r="Y490" i="5"/>
  <c r="Z490" i="5"/>
  <c r="AA490" i="5"/>
  <c r="AB490" i="5"/>
  <c r="AC490" i="5"/>
  <c r="AD490" i="5"/>
  <c r="AE490" i="5"/>
  <c r="AF490" i="5"/>
  <c r="AG490" i="5"/>
  <c r="AH490" i="5"/>
  <c r="AI490" i="5"/>
  <c r="AO490" i="5"/>
  <c r="AP490" i="5"/>
  <c r="AQ490" i="5"/>
  <c r="AR490" i="5"/>
  <c r="AS490" i="5"/>
  <c r="BA490" i="5"/>
  <c r="BB490" i="5"/>
  <c r="BC490" i="5"/>
  <c r="BD490" i="5"/>
  <c r="BE490" i="5"/>
  <c r="BF490" i="5"/>
  <c r="BG490" i="5"/>
  <c r="C491" i="5"/>
  <c r="D491" i="5"/>
  <c r="E491" i="5"/>
  <c r="F491" i="5"/>
  <c r="G491" i="5"/>
  <c r="H491" i="5"/>
  <c r="U491" i="5"/>
  <c r="V491" i="5"/>
  <c r="W491" i="5"/>
  <c r="X491" i="5"/>
  <c r="Y491" i="5"/>
  <c r="Z491" i="5"/>
  <c r="AA491" i="5"/>
  <c r="AB491" i="5"/>
  <c r="AC491" i="5"/>
  <c r="AD491" i="5"/>
  <c r="AE491" i="5"/>
  <c r="AF491" i="5"/>
  <c r="AG491" i="5"/>
  <c r="AH491" i="5"/>
  <c r="AI491" i="5"/>
  <c r="AO491" i="5"/>
  <c r="AP491" i="5"/>
  <c r="AQ491" i="5"/>
  <c r="AR491" i="5"/>
  <c r="AS491" i="5"/>
  <c r="BA491" i="5"/>
  <c r="BB491" i="5"/>
  <c r="BC491" i="5"/>
  <c r="BD491" i="5"/>
  <c r="BE491" i="5"/>
  <c r="BF491" i="5"/>
  <c r="BG491" i="5"/>
  <c r="C492" i="5"/>
  <c r="D492" i="5"/>
  <c r="E492" i="5"/>
  <c r="F492" i="5"/>
  <c r="G492" i="5"/>
  <c r="H492" i="5"/>
  <c r="U492" i="5"/>
  <c r="V492" i="5"/>
  <c r="W492" i="5"/>
  <c r="X492" i="5"/>
  <c r="Y492" i="5"/>
  <c r="Z492" i="5"/>
  <c r="AA492" i="5"/>
  <c r="AB492" i="5"/>
  <c r="AC492" i="5"/>
  <c r="AD492" i="5"/>
  <c r="AE492" i="5"/>
  <c r="AF492" i="5"/>
  <c r="AG492" i="5"/>
  <c r="AH492" i="5"/>
  <c r="AI492" i="5"/>
  <c r="AO492" i="5"/>
  <c r="AP492" i="5"/>
  <c r="AQ492" i="5"/>
  <c r="AR492" i="5"/>
  <c r="AS492" i="5"/>
  <c r="BA492" i="5"/>
  <c r="BB492" i="5"/>
  <c r="BC492" i="5"/>
  <c r="BD492" i="5"/>
  <c r="BE492" i="5"/>
  <c r="BF492" i="5"/>
  <c r="BG492" i="5"/>
  <c r="C493" i="5"/>
  <c r="D493" i="5"/>
  <c r="E493" i="5"/>
  <c r="F493" i="5"/>
  <c r="G493" i="5"/>
  <c r="H493" i="5"/>
  <c r="U493" i="5"/>
  <c r="V493" i="5"/>
  <c r="W493" i="5"/>
  <c r="X493" i="5"/>
  <c r="Y493" i="5"/>
  <c r="Z493" i="5"/>
  <c r="AA493" i="5"/>
  <c r="AB493" i="5"/>
  <c r="AC493" i="5"/>
  <c r="AD493" i="5"/>
  <c r="AE493" i="5"/>
  <c r="AF493" i="5"/>
  <c r="AG493" i="5"/>
  <c r="AH493" i="5"/>
  <c r="AI493" i="5"/>
  <c r="AO493" i="5"/>
  <c r="AP493" i="5"/>
  <c r="AQ493" i="5"/>
  <c r="AR493" i="5"/>
  <c r="AS493" i="5"/>
  <c r="BA493" i="5"/>
  <c r="BB493" i="5"/>
  <c r="BC493" i="5"/>
  <c r="BD493" i="5"/>
  <c r="BE493" i="5"/>
  <c r="BF493" i="5"/>
  <c r="BG493" i="5"/>
  <c r="C494" i="5"/>
  <c r="D494" i="5"/>
  <c r="E494" i="5"/>
  <c r="F494" i="5"/>
  <c r="G494" i="5"/>
  <c r="H494" i="5"/>
  <c r="U494" i="5"/>
  <c r="V494" i="5"/>
  <c r="W494" i="5"/>
  <c r="X494" i="5"/>
  <c r="Y494" i="5"/>
  <c r="Z494" i="5"/>
  <c r="AA494" i="5"/>
  <c r="AB494" i="5"/>
  <c r="AC494" i="5"/>
  <c r="AD494" i="5"/>
  <c r="AE494" i="5"/>
  <c r="AF494" i="5"/>
  <c r="AG494" i="5"/>
  <c r="AH494" i="5"/>
  <c r="AI494" i="5"/>
  <c r="AO494" i="5"/>
  <c r="AP494" i="5"/>
  <c r="AQ494" i="5"/>
  <c r="AR494" i="5"/>
  <c r="AS494" i="5"/>
  <c r="BA494" i="5"/>
  <c r="BB494" i="5"/>
  <c r="BC494" i="5"/>
  <c r="BD494" i="5"/>
  <c r="BE494" i="5"/>
  <c r="BF494" i="5"/>
  <c r="BG494" i="5"/>
  <c r="C495" i="5"/>
  <c r="D495" i="5"/>
  <c r="E495" i="5"/>
  <c r="F495" i="5"/>
  <c r="G495" i="5"/>
  <c r="H495" i="5"/>
  <c r="U495" i="5"/>
  <c r="V495" i="5"/>
  <c r="W495" i="5"/>
  <c r="X495" i="5"/>
  <c r="Y495" i="5"/>
  <c r="Z495" i="5"/>
  <c r="AA495" i="5"/>
  <c r="AB495" i="5"/>
  <c r="AC495" i="5"/>
  <c r="AD495" i="5"/>
  <c r="AE495" i="5"/>
  <c r="AF495" i="5"/>
  <c r="AG495" i="5"/>
  <c r="AH495" i="5"/>
  <c r="AI495" i="5"/>
  <c r="AO495" i="5"/>
  <c r="AP495" i="5"/>
  <c r="AQ495" i="5"/>
  <c r="AR495" i="5"/>
  <c r="AS495" i="5"/>
  <c r="BA495" i="5"/>
  <c r="BB495" i="5"/>
  <c r="BC495" i="5"/>
  <c r="BD495" i="5"/>
  <c r="BE495" i="5"/>
  <c r="BF495" i="5"/>
  <c r="BG495" i="5"/>
  <c r="C496" i="5"/>
  <c r="D496" i="5"/>
  <c r="E496" i="5"/>
  <c r="F496" i="5"/>
  <c r="G496" i="5"/>
  <c r="H496" i="5"/>
  <c r="U496" i="5"/>
  <c r="V496" i="5"/>
  <c r="W496" i="5"/>
  <c r="X496" i="5"/>
  <c r="Y496" i="5"/>
  <c r="Z496" i="5"/>
  <c r="AA496" i="5"/>
  <c r="AB496" i="5"/>
  <c r="AC496" i="5"/>
  <c r="AD496" i="5"/>
  <c r="AE496" i="5"/>
  <c r="AF496" i="5"/>
  <c r="AG496" i="5"/>
  <c r="AH496" i="5"/>
  <c r="AI496" i="5"/>
  <c r="AO496" i="5"/>
  <c r="AP496" i="5"/>
  <c r="AQ496" i="5"/>
  <c r="AR496" i="5"/>
  <c r="AS496" i="5"/>
  <c r="BA496" i="5"/>
  <c r="BB496" i="5"/>
  <c r="BC496" i="5"/>
  <c r="BD496" i="5"/>
  <c r="BE496" i="5"/>
  <c r="BF496" i="5"/>
  <c r="BG496" i="5"/>
  <c r="C497" i="5"/>
  <c r="D497" i="5"/>
  <c r="E497" i="5"/>
  <c r="F497" i="5"/>
  <c r="G497" i="5"/>
  <c r="H497" i="5"/>
  <c r="U497" i="5"/>
  <c r="V497" i="5"/>
  <c r="W497" i="5"/>
  <c r="X497" i="5"/>
  <c r="Y497" i="5"/>
  <c r="Z497" i="5"/>
  <c r="AA497" i="5"/>
  <c r="AB497" i="5"/>
  <c r="AC497" i="5"/>
  <c r="AD497" i="5"/>
  <c r="AE497" i="5"/>
  <c r="AF497" i="5"/>
  <c r="AG497" i="5"/>
  <c r="AH497" i="5"/>
  <c r="AI497" i="5"/>
  <c r="AO497" i="5"/>
  <c r="AP497" i="5"/>
  <c r="AQ497" i="5"/>
  <c r="AR497" i="5"/>
  <c r="AS497" i="5"/>
  <c r="BA497" i="5"/>
  <c r="BB497" i="5"/>
  <c r="BC497" i="5"/>
  <c r="BD497" i="5"/>
  <c r="BE497" i="5"/>
  <c r="BF497" i="5"/>
  <c r="BG497" i="5"/>
  <c r="C498" i="5"/>
  <c r="D498" i="5"/>
  <c r="E498" i="5"/>
  <c r="F498" i="5"/>
  <c r="G498" i="5"/>
  <c r="H498" i="5"/>
  <c r="U498" i="5"/>
  <c r="V498" i="5"/>
  <c r="W498" i="5"/>
  <c r="X498" i="5"/>
  <c r="Y498" i="5"/>
  <c r="Z498" i="5"/>
  <c r="AA498" i="5"/>
  <c r="AB498" i="5"/>
  <c r="AC498" i="5"/>
  <c r="AD498" i="5"/>
  <c r="AE498" i="5"/>
  <c r="AF498" i="5"/>
  <c r="AG498" i="5"/>
  <c r="AH498" i="5"/>
  <c r="AI498" i="5"/>
  <c r="AO498" i="5"/>
  <c r="AP498" i="5"/>
  <c r="AQ498" i="5"/>
  <c r="AR498" i="5"/>
  <c r="AS498" i="5"/>
  <c r="BA498" i="5"/>
  <c r="BB498" i="5"/>
  <c r="BC498" i="5"/>
  <c r="BD498" i="5"/>
  <c r="BE498" i="5"/>
  <c r="BF498" i="5"/>
  <c r="BG498" i="5"/>
  <c r="C499" i="5"/>
  <c r="D499" i="5"/>
  <c r="E499" i="5"/>
  <c r="F499" i="5"/>
  <c r="G499" i="5"/>
  <c r="H499" i="5"/>
  <c r="U499" i="5"/>
  <c r="V499" i="5"/>
  <c r="W499" i="5"/>
  <c r="X499" i="5"/>
  <c r="Y499" i="5"/>
  <c r="Z499" i="5"/>
  <c r="AA499" i="5"/>
  <c r="AB499" i="5"/>
  <c r="AC499" i="5"/>
  <c r="AD499" i="5"/>
  <c r="AE499" i="5"/>
  <c r="AF499" i="5"/>
  <c r="AG499" i="5"/>
  <c r="AH499" i="5"/>
  <c r="AI499" i="5"/>
  <c r="AO499" i="5"/>
  <c r="AP499" i="5"/>
  <c r="AQ499" i="5"/>
  <c r="AR499" i="5"/>
  <c r="AS499" i="5"/>
  <c r="BA499" i="5"/>
  <c r="BB499" i="5"/>
  <c r="BC499" i="5"/>
  <c r="BD499" i="5"/>
  <c r="BE499" i="5"/>
  <c r="BF499" i="5"/>
  <c r="BG499" i="5"/>
  <c r="C500" i="5"/>
  <c r="D500" i="5"/>
  <c r="E500" i="5"/>
  <c r="F500" i="5"/>
  <c r="G500" i="5"/>
  <c r="H500" i="5"/>
  <c r="U500" i="5"/>
  <c r="V500" i="5"/>
  <c r="W500" i="5"/>
  <c r="X500" i="5"/>
  <c r="Y500" i="5"/>
  <c r="Z500" i="5"/>
  <c r="AA500" i="5"/>
  <c r="AB500" i="5"/>
  <c r="AC500" i="5"/>
  <c r="AD500" i="5"/>
  <c r="AE500" i="5"/>
  <c r="AF500" i="5"/>
  <c r="AG500" i="5"/>
  <c r="AH500" i="5"/>
  <c r="AI500" i="5"/>
  <c r="AO500" i="5"/>
  <c r="AP500" i="5"/>
  <c r="AQ500" i="5"/>
  <c r="AR500" i="5"/>
  <c r="AS500" i="5"/>
  <c r="BA500" i="5"/>
  <c r="BB500" i="5"/>
  <c r="BC500" i="5"/>
  <c r="BD500" i="5"/>
  <c r="BE500" i="5"/>
  <c r="BF500" i="5"/>
  <c r="BG500" i="5"/>
  <c r="C501" i="5"/>
  <c r="D501" i="5"/>
  <c r="E501" i="5"/>
  <c r="F501" i="5"/>
  <c r="G501" i="5"/>
  <c r="H501" i="5"/>
  <c r="U501" i="5"/>
  <c r="V501" i="5"/>
  <c r="W501" i="5"/>
  <c r="X501" i="5"/>
  <c r="Y501" i="5"/>
  <c r="Z501" i="5"/>
  <c r="AA501" i="5"/>
  <c r="AB501" i="5"/>
  <c r="AC501" i="5"/>
  <c r="AD501" i="5"/>
  <c r="AE501" i="5"/>
  <c r="AF501" i="5"/>
  <c r="AG501" i="5"/>
  <c r="AH501" i="5"/>
  <c r="AI501" i="5"/>
  <c r="AO501" i="5"/>
  <c r="AP501" i="5"/>
  <c r="AQ501" i="5"/>
  <c r="AR501" i="5"/>
  <c r="AS501" i="5"/>
  <c r="BA501" i="5"/>
  <c r="BB501" i="5"/>
  <c r="BC501" i="5"/>
  <c r="BD501" i="5"/>
  <c r="BE501" i="5"/>
  <c r="BF501" i="5"/>
  <c r="BG501" i="5"/>
  <c r="C502" i="5"/>
  <c r="D502" i="5"/>
  <c r="E502" i="5"/>
  <c r="F502" i="5"/>
  <c r="G502" i="5"/>
  <c r="H502" i="5"/>
  <c r="U502" i="5"/>
  <c r="V502" i="5"/>
  <c r="W502" i="5"/>
  <c r="X502" i="5"/>
  <c r="Y502" i="5"/>
  <c r="Z502" i="5"/>
  <c r="AA502" i="5"/>
  <c r="AB502" i="5"/>
  <c r="AC502" i="5"/>
  <c r="AD502" i="5"/>
  <c r="AE502" i="5"/>
  <c r="AF502" i="5"/>
  <c r="AG502" i="5"/>
  <c r="AH502" i="5"/>
  <c r="AI502" i="5"/>
  <c r="AO502" i="5"/>
  <c r="AP502" i="5"/>
  <c r="AQ502" i="5"/>
  <c r="AR502" i="5"/>
  <c r="AS502" i="5"/>
  <c r="BA502" i="5"/>
  <c r="BB502" i="5"/>
  <c r="BC502" i="5"/>
  <c r="BD502" i="5"/>
  <c r="BE502" i="5"/>
  <c r="BF502" i="5"/>
  <c r="BG502" i="5"/>
  <c r="C503" i="5"/>
  <c r="D503" i="5"/>
  <c r="E503" i="5"/>
  <c r="F503" i="5"/>
  <c r="G503" i="5"/>
  <c r="H503" i="5"/>
  <c r="U503" i="5"/>
  <c r="V503" i="5"/>
  <c r="W503" i="5"/>
  <c r="X503" i="5"/>
  <c r="Y503" i="5"/>
  <c r="Z503" i="5"/>
  <c r="AA503" i="5"/>
  <c r="AB503" i="5"/>
  <c r="AC503" i="5"/>
  <c r="AD503" i="5"/>
  <c r="AE503" i="5"/>
  <c r="AF503" i="5"/>
  <c r="AG503" i="5"/>
  <c r="AH503" i="5"/>
  <c r="AI503" i="5"/>
  <c r="AO503" i="5"/>
  <c r="AP503" i="5"/>
  <c r="AQ503" i="5"/>
  <c r="AR503" i="5"/>
  <c r="AS503" i="5"/>
  <c r="BA503" i="5"/>
  <c r="BB503" i="5"/>
  <c r="BC503" i="5"/>
  <c r="BD503" i="5"/>
  <c r="BE503" i="5"/>
  <c r="BF503" i="5"/>
  <c r="BG503" i="5"/>
  <c r="C504" i="5"/>
  <c r="D504" i="5"/>
  <c r="E504" i="5"/>
  <c r="F504" i="5"/>
  <c r="G504" i="5"/>
  <c r="H504" i="5"/>
  <c r="U504" i="5"/>
  <c r="V504" i="5"/>
  <c r="W504" i="5"/>
  <c r="X504" i="5"/>
  <c r="Y504" i="5"/>
  <c r="Z504" i="5"/>
  <c r="AA504" i="5"/>
  <c r="AB504" i="5"/>
  <c r="AC504" i="5"/>
  <c r="AD504" i="5"/>
  <c r="AE504" i="5"/>
  <c r="AF504" i="5"/>
  <c r="AG504" i="5"/>
  <c r="AH504" i="5"/>
  <c r="AI504" i="5"/>
  <c r="AO504" i="5"/>
  <c r="AP504" i="5"/>
  <c r="AQ504" i="5"/>
  <c r="AR504" i="5"/>
  <c r="AS504" i="5"/>
  <c r="BA504" i="5"/>
  <c r="BB504" i="5"/>
  <c r="BC504" i="5"/>
  <c r="BD504" i="5"/>
  <c r="BE504" i="5"/>
  <c r="BF504" i="5"/>
  <c r="BG504" i="5"/>
  <c r="C505" i="5"/>
  <c r="D505" i="5"/>
  <c r="E505" i="5"/>
  <c r="F505" i="5"/>
  <c r="G505" i="5"/>
  <c r="H505" i="5"/>
  <c r="U505" i="5"/>
  <c r="V505" i="5"/>
  <c r="W505" i="5"/>
  <c r="X505" i="5"/>
  <c r="Y505" i="5"/>
  <c r="Z505" i="5"/>
  <c r="AA505" i="5"/>
  <c r="AB505" i="5"/>
  <c r="AC505" i="5"/>
  <c r="AD505" i="5"/>
  <c r="AE505" i="5"/>
  <c r="AF505" i="5"/>
  <c r="AG505" i="5"/>
  <c r="AH505" i="5"/>
  <c r="AI505" i="5"/>
  <c r="AO505" i="5"/>
  <c r="AP505" i="5"/>
  <c r="AQ505" i="5"/>
  <c r="AR505" i="5"/>
  <c r="AS505" i="5"/>
  <c r="BA505" i="5"/>
  <c r="BB505" i="5"/>
  <c r="BC505" i="5"/>
  <c r="BD505" i="5"/>
  <c r="BE505" i="5"/>
  <c r="BF505" i="5"/>
  <c r="BG505" i="5"/>
  <c r="C506" i="5"/>
  <c r="D506" i="5"/>
  <c r="E506" i="5"/>
  <c r="F506" i="5"/>
  <c r="G506" i="5"/>
  <c r="H506" i="5"/>
  <c r="U506" i="5"/>
  <c r="V506" i="5"/>
  <c r="W506" i="5"/>
  <c r="X506" i="5"/>
  <c r="Y506" i="5"/>
  <c r="Z506" i="5"/>
  <c r="AA506" i="5"/>
  <c r="AB506" i="5"/>
  <c r="AC506" i="5"/>
  <c r="AD506" i="5"/>
  <c r="AE506" i="5"/>
  <c r="AF506" i="5"/>
  <c r="AG506" i="5"/>
  <c r="AH506" i="5"/>
  <c r="AI506" i="5"/>
  <c r="AO506" i="5"/>
  <c r="AP506" i="5"/>
  <c r="AQ506" i="5"/>
  <c r="AR506" i="5"/>
  <c r="AS506" i="5"/>
  <c r="BA506" i="5"/>
  <c r="BB506" i="5"/>
  <c r="BC506" i="5"/>
  <c r="BD506" i="5"/>
  <c r="BE506" i="5"/>
  <c r="BF506" i="5"/>
  <c r="BG506" i="5"/>
  <c r="C507" i="5"/>
  <c r="D507" i="5"/>
  <c r="E507" i="5"/>
  <c r="F507" i="5"/>
  <c r="G507" i="5"/>
  <c r="H507" i="5"/>
  <c r="U507" i="5"/>
  <c r="V507" i="5"/>
  <c r="W507" i="5"/>
  <c r="X507" i="5"/>
  <c r="Y507" i="5"/>
  <c r="Z507" i="5"/>
  <c r="AA507" i="5"/>
  <c r="AB507" i="5"/>
  <c r="AC507" i="5"/>
  <c r="AD507" i="5"/>
  <c r="AE507" i="5"/>
  <c r="AF507" i="5"/>
  <c r="AG507" i="5"/>
  <c r="AH507" i="5"/>
  <c r="AI507" i="5"/>
  <c r="AO507" i="5"/>
  <c r="AP507" i="5"/>
  <c r="AQ507" i="5"/>
  <c r="AR507" i="5"/>
  <c r="AS507" i="5"/>
  <c r="BA507" i="5"/>
  <c r="BB507" i="5"/>
  <c r="BC507" i="5"/>
  <c r="BD507" i="5"/>
  <c r="BE507" i="5"/>
  <c r="BF507" i="5"/>
  <c r="BG507" i="5"/>
  <c r="C508" i="5"/>
  <c r="D508" i="5"/>
  <c r="E508" i="5"/>
  <c r="F508" i="5"/>
  <c r="G508" i="5"/>
  <c r="H508" i="5"/>
  <c r="U508" i="5"/>
  <c r="V508" i="5"/>
  <c r="W508" i="5"/>
  <c r="X508" i="5"/>
  <c r="Y508" i="5"/>
  <c r="Z508" i="5"/>
  <c r="AA508" i="5"/>
  <c r="AB508" i="5"/>
  <c r="AC508" i="5"/>
  <c r="AD508" i="5"/>
  <c r="AE508" i="5"/>
  <c r="AF508" i="5"/>
  <c r="AG508" i="5"/>
  <c r="AH508" i="5"/>
  <c r="AI508" i="5"/>
  <c r="AO508" i="5"/>
  <c r="AP508" i="5"/>
  <c r="AQ508" i="5"/>
  <c r="AR508" i="5"/>
  <c r="AS508" i="5"/>
  <c r="BA508" i="5"/>
  <c r="BB508" i="5"/>
  <c r="BC508" i="5"/>
  <c r="BD508" i="5"/>
  <c r="BE508" i="5"/>
  <c r="BF508" i="5"/>
  <c r="BG508" i="5"/>
  <c r="C509" i="5"/>
  <c r="D509" i="5"/>
  <c r="E509" i="5"/>
  <c r="F509" i="5"/>
  <c r="G509" i="5"/>
  <c r="H509" i="5"/>
  <c r="U509" i="5"/>
  <c r="V509" i="5"/>
  <c r="W509" i="5"/>
  <c r="X509" i="5"/>
  <c r="Y509" i="5"/>
  <c r="Z509" i="5"/>
  <c r="AA509" i="5"/>
  <c r="AB509" i="5"/>
  <c r="AC509" i="5"/>
  <c r="AD509" i="5"/>
  <c r="AE509" i="5"/>
  <c r="AF509" i="5"/>
  <c r="AG509" i="5"/>
  <c r="AH509" i="5"/>
  <c r="AI509" i="5"/>
  <c r="AO509" i="5"/>
  <c r="AP509" i="5"/>
  <c r="AQ509" i="5"/>
  <c r="AR509" i="5"/>
  <c r="AS509" i="5"/>
  <c r="BA509" i="5"/>
  <c r="BB509" i="5"/>
  <c r="BC509" i="5"/>
  <c r="BD509" i="5"/>
  <c r="BE509" i="5"/>
  <c r="BF509" i="5"/>
  <c r="BG509" i="5"/>
  <c r="C510" i="5"/>
  <c r="D510" i="5"/>
  <c r="E510" i="5"/>
  <c r="F510" i="5"/>
  <c r="G510" i="5"/>
  <c r="H510" i="5"/>
  <c r="U510" i="5"/>
  <c r="V510" i="5"/>
  <c r="W510" i="5"/>
  <c r="X510" i="5"/>
  <c r="Y510" i="5"/>
  <c r="Z510" i="5"/>
  <c r="AA510" i="5"/>
  <c r="AB510" i="5"/>
  <c r="AC510" i="5"/>
  <c r="AD510" i="5"/>
  <c r="AE510" i="5"/>
  <c r="AF510" i="5"/>
  <c r="AG510" i="5"/>
  <c r="AH510" i="5"/>
  <c r="AI510" i="5"/>
  <c r="AO510" i="5"/>
  <c r="AP510" i="5"/>
  <c r="AQ510" i="5"/>
  <c r="AR510" i="5"/>
  <c r="AS510" i="5"/>
  <c r="BA510" i="5"/>
  <c r="BB510" i="5"/>
  <c r="BC510" i="5"/>
  <c r="BD510" i="5"/>
  <c r="BE510" i="5"/>
  <c r="BF510" i="5"/>
  <c r="BG510" i="5"/>
  <c r="C511" i="5"/>
  <c r="D511" i="5"/>
  <c r="E511" i="5"/>
  <c r="F511" i="5"/>
  <c r="G511" i="5"/>
  <c r="H511" i="5"/>
  <c r="U511" i="5"/>
  <c r="V511" i="5"/>
  <c r="W511" i="5"/>
  <c r="X511" i="5"/>
  <c r="Y511" i="5"/>
  <c r="Z511" i="5"/>
  <c r="AA511" i="5"/>
  <c r="AB511" i="5"/>
  <c r="AC511" i="5"/>
  <c r="AD511" i="5"/>
  <c r="AE511" i="5"/>
  <c r="AF511" i="5"/>
  <c r="AG511" i="5"/>
  <c r="AH511" i="5"/>
  <c r="AI511" i="5"/>
  <c r="AO511" i="5"/>
  <c r="AP511" i="5"/>
  <c r="AQ511" i="5"/>
  <c r="AR511" i="5"/>
  <c r="AS511" i="5"/>
  <c r="BA511" i="5"/>
  <c r="BB511" i="5"/>
  <c r="BC511" i="5"/>
  <c r="BD511" i="5"/>
  <c r="BE511" i="5"/>
  <c r="BF511" i="5"/>
  <c r="BG511" i="5"/>
  <c r="C512" i="5"/>
  <c r="D512" i="5"/>
  <c r="E512" i="5"/>
  <c r="F512" i="5"/>
  <c r="G512" i="5"/>
  <c r="H512" i="5"/>
  <c r="U512" i="5"/>
  <c r="V512" i="5"/>
  <c r="W512" i="5"/>
  <c r="X512" i="5"/>
  <c r="Y512" i="5"/>
  <c r="Z512" i="5"/>
  <c r="AA512" i="5"/>
  <c r="AB512" i="5"/>
  <c r="AC512" i="5"/>
  <c r="AD512" i="5"/>
  <c r="AE512" i="5"/>
  <c r="AF512" i="5"/>
  <c r="AG512" i="5"/>
  <c r="AH512" i="5"/>
  <c r="AI512" i="5"/>
  <c r="AO512" i="5"/>
  <c r="AP512" i="5"/>
  <c r="AQ512" i="5"/>
  <c r="AR512" i="5"/>
  <c r="AS512" i="5"/>
  <c r="BA512" i="5"/>
  <c r="BB512" i="5"/>
  <c r="BC512" i="5"/>
  <c r="BD512" i="5"/>
  <c r="BE512" i="5"/>
  <c r="BF512" i="5"/>
  <c r="BG512" i="5"/>
  <c r="C513" i="5"/>
  <c r="D513" i="5"/>
  <c r="E513" i="5"/>
  <c r="F513" i="5"/>
  <c r="G513" i="5"/>
  <c r="H513" i="5"/>
  <c r="U513" i="5"/>
  <c r="V513" i="5"/>
  <c r="W513" i="5"/>
  <c r="X513" i="5"/>
  <c r="Y513" i="5"/>
  <c r="Z513" i="5"/>
  <c r="AA513" i="5"/>
  <c r="AB513" i="5"/>
  <c r="AC513" i="5"/>
  <c r="AD513" i="5"/>
  <c r="AE513" i="5"/>
  <c r="AF513" i="5"/>
  <c r="AG513" i="5"/>
  <c r="AH513" i="5"/>
  <c r="AI513" i="5"/>
  <c r="AO513" i="5"/>
  <c r="AP513" i="5"/>
  <c r="AQ513" i="5"/>
  <c r="AR513" i="5"/>
  <c r="AS513" i="5"/>
  <c r="BA513" i="5"/>
  <c r="BB513" i="5"/>
  <c r="BC513" i="5"/>
  <c r="BD513" i="5"/>
  <c r="BE513" i="5"/>
  <c r="BF513" i="5"/>
  <c r="BG513" i="5"/>
  <c r="C514" i="5"/>
  <c r="D514" i="5"/>
  <c r="E514" i="5"/>
  <c r="F514" i="5"/>
  <c r="G514" i="5"/>
  <c r="H514" i="5"/>
  <c r="U514" i="5"/>
  <c r="V514" i="5"/>
  <c r="W514" i="5"/>
  <c r="X514" i="5"/>
  <c r="Y514" i="5"/>
  <c r="Z514" i="5"/>
  <c r="AA514" i="5"/>
  <c r="AB514" i="5"/>
  <c r="AC514" i="5"/>
  <c r="AD514" i="5"/>
  <c r="AE514" i="5"/>
  <c r="AF514" i="5"/>
  <c r="AG514" i="5"/>
  <c r="AH514" i="5"/>
  <c r="AI514" i="5"/>
  <c r="AO514" i="5"/>
  <c r="AP514" i="5"/>
  <c r="AQ514" i="5"/>
  <c r="AR514" i="5"/>
  <c r="AS514" i="5"/>
  <c r="BA514" i="5"/>
  <c r="BB514" i="5"/>
  <c r="BC514" i="5"/>
  <c r="BD514" i="5"/>
  <c r="BE514" i="5"/>
  <c r="BF514" i="5"/>
  <c r="BG514" i="5"/>
  <c r="C515" i="5"/>
  <c r="D515" i="5"/>
  <c r="E515" i="5"/>
  <c r="F515" i="5"/>
  <c r="G515" i="5"/>
  <c r="H515" i="5"/>
  <c r="U515" i="5"/>
  <c r="V515" i="5"/>
  <c r="W515" i="5"/>
  <c r="X515" i="5"/>
  <c r="Y515" i="5"/>
  <c r="Z515" i="5"/>
  <c r="AA515" i="5"/>
  <c r="AB515" i="5"/>
  <c r="AC515" i="5"/>
  <c r="AD515" i="5"/>
  <c r="AE515" i="5"/>
  <c r="AF515" i="5"/>
  <c r="AG515" i="5"/>
  <c r="AH515" i="5"/>
  <c r="AI515" i="5"/>
  <c r="AO515" i="5"/>
  <c r="AP515" i="5"/>
  <c r="AQ515" i="5"/>
  <c r="AR515" i="5"/>
  <c r="AS515" i="5"/>
  <c r="BA515" i="5"/>
  <c r="BB515" i="5"/>
  <c r="BC515" i="5"/>
  <c r="BD515" i="5"/>
  <c r="BE515" i="5"/>
  <c r="BF515" i="5"/>
  <c r="BG515" i="5"/>
  <c r="C516" i="5"/>
  <c r="D516" i="5"/>
  <c r="E516" i="5"/>
  <c r="F516" i="5"/>
  <c r="G516" i="5"/>
  <c r="H516" i="5"/>
  <c r="U516" i="5"/>
  <c r="V516" i="5"/>
  <c r="W516" i="5"/>
  <c r="X516" i="5"/>
  <c r="Y516" i="5"/>
  <c r="Z516" i="5"/>
  <c r="AA516" i="5"/>
  <c r="AB516" i="5"/>
  <c r="AC516" i="5"/>
  <c r="AD516" i="5"/>
  <c r="AE516" i="5"/>
  <c r="AF516" i="5"/>
  <c r="AG516" i="5"/>
  <c r="AH516" i="5"/>
  <c r="AI516" i="5"/>
  <c r="AO516" i="5"/>
  <c r="AP516" i="5"/>
  <c r="AQ516" i="5"/>
  <c r="AR516" i="5"/>
  <c r="AS516" i="5"/>
  <c r="BA516" i="5"/>
  <c r="BB516" i="5"/>
  <c r="BC516" i="5"/>
  <c r="BD516" i="5"/>
  <c r="BE516" i="5"/>
  <c r="BF516" i="5"/>
  <c r="BG516" i="5"/>
  <c r="C517" i="5"/>
  <c r="D517" i="5"/>
  <c r="E517" i="5"/>
  <c r="F517" i="5"/>
  <c r="G517" i="5"/>
  <c r="H517" i="5"/>
  <c r="U517" i="5"/>
  <c r="V517" i="5"/>
  <c r="W517" i="5"/>
  <c r="X517" i="5"/>
  <c r="Y517" i="5"/>
  <c r="Z517" i="5"/>
  <c r="AA517" i="5"/>
  <c r="AB517" i="5"/>
  <c r="AC517" i="5"/>
  <c r="AD517" i="5"/>
  <c r="AE517" i="5"/>
  <c r="AF517" i="5"/>
  <c r="AG517" i="5"/>
  <c r="AH517" i="5"/>
  <c r="AI517" i="5"/>
  <c r="AO517" i="5"/>
  <c r="AP517" i="5"/>
  <c r="AQ517" i="5"/>
  <c r="AR517" i="5"/>
  <c r="AS517" i="5"/>
  <c r="BA517" i="5"/>
  <c r="BB517" i="5"/>
  <c r="BC517" i="5"/>
  <c r="BD517" i="5"/>
  <c r="BE517" i="5"/>
  <c r="BF517" i="5"/>
  <c r="BG517" i="5"/>
  <c r="C518" i="5"/>
  <c r="D518" i="5"/>
  <c r="E518" i="5"/>
  <c r="F518" i="5"/>
  <c r="G518" i="5"/>
  <c r="H518" i="5"/>
  <c r="U518" i="5"/>
  <c r="V518" i="5"/>
  <c r="W518" i="5"/>
  <c r="X518" i="5"/>
  <c r="Y518" i="5"/>
  <c r="Z518" i="5"/>
  <c r="AA518" i="5"/>
  <c r="AB518" i="5"/>
  <c r="AC518" i="5"/>
  <c r="AD518" i="5"/>
  <c r="AE518" i="5"/>
  <c r="AF518" i="5"/>
  <c r="AG518" i="5"/>
  <c r="AH518" i="5"/>
  <c r="AI518" i="5"/>
  <c r="AO518" i="5"/>
  <c r="AP518" i="5"/>
  <c r="AQ518" i="5"/>
  <c r="AR518" i="5"/>
  <c r="AS518" i="5"/>
  <c r="BA518" i="5"/>
  <c r="BB518" i="5"/>
  <c r="BC518" i="5"/>
  <c r="BD518" i="5"/>
  <c r="BE518" i="5"/>
  <c r="BF518" i="5"/>
  <c r="BG518" i="5"/>
  <c r="C519" i="5"/>
  <c r="D519" i="5"/>
  <c r="E519" i="5"/>
  <c r="F519" i="5"/>
  <c r="G519" i="5"/>
  <c r="H519" i="5"/>
  <c r="U519" i="5"/>
  <c r="V519" i="5"/>
  <c r="W519" i="5"/>
  <c r="X519" i="5"/>
  <c r="Y519" i="5"/>
  <c r="Z519" i="5"/>
  <c r="AA519" i="5"/>
  <c r="AB519" i="5"/>
  <c r="AC519" i="5"/>
  <c r="AD519" i="5"/>
  <c r="AE519" i="5"/>
  <c r="AF519" i="5"/>
  <c r="AG519" i="5"/>
  <c r="AH519" i="5"/>
  <c r="AI519" i="5"/>
  <c r="AO519" i="5"/>
  <c r="AP519" i="5"/>
  <c r="AQ519" i="5"/>
  <c r="AR519" i="5"/>
  <c r="AS519" i="5"/>
  <c r="BA519" i="5"/>
  <c r="BB519" i="5"/>
  <c r="BC519" i="5"/>
  <c r="BD519" i="5"/>
  <c r="BE519" i="5"/>
  <c r="BF519" i="5"/>
  <c r="BG519" i="5"/>
  <c r="C520" i="5"/>
  <c r="D520" i="5"/>
  <c r="E520" i="5"/>
  <c r="F520" i="5"/>
  <c r="G520" i="5"/>
  <c r="H520" i="5"/>
  <c r="U520" i="5"/>
  <c r="V520" i="5"/>
  <c r="W520" i="5"/>
  <c r="X520" i="5"/>
  <c r="Y520" i="5"/>
  <c r="Z520" i="5"/>
  <c r="AA520" i="5"/>
  <c r="AB520" i="5"/>
  <c r="AC520" i="5"/>
  <c r="AD520" i="5"/>
  <c r="AE520" i="5"/>
  <c r="AF520" i="5"/>
  <c r="AG520" i="5"/>
  <c r="AH520" i="5"/>
  <c r="AI520" i="5"/>
  <c r="AO520" i="5"/>
  <c r="AP520" i="5"/>
  <c r="AQ520" i="5"/>
  <c r="AR520" i="5"/>
  <c r="AS520" i="5"/>
  <c r="BA520" i="5"/>
  <c r="BB520" i="5"/>
  <c r="BC520" i="5"/>
  <c r="BD520" i="5"/>
  <c r="BE520" i="5"/>
  <c r="BF520" i="5"/>
  <c r="BG520" i="5"/>
  <c r="C521" i="5"/>
  <c r="D521" i="5"/>
  <c r="E521" i="5"/>
  <c r="F521" i="5"/>
  <c r="G521" i="5"/>
  <c r="H521" i="5"/>
  <c r="U521" i="5"/>
  <c r="V521" i="5"/>
  <c r="W521" i="5"/>
  <c r="X521" i="5"/>
  <c r="Y521" i="5"/>
  <c r="Z521" i="5"/>
  <c r="AA521" i="5"/>
  <c r="AB521" i="5"/>
  <c r="AC521" i="5"/>
  <c r="AD521" i="5"/>
  <c r="AE521" i="5"/>
  <c r="AF521" i="5"/>
  <c r="AG521" i="5"/>
  <c r="AH521" i="5"/>
  <c r="AI521" i="5"/>
  <c r="AO521" i="5"/>
  <c r="AP521" i="5"/>
  <c r="AQ521" i="5"/>
  <c r="AR521" i="5"/>
  <c r="AS521" i="5"/>
  <c r="BA521" i="5"/>
  <c r="BB521" i="5"/>
  <c r="BC521" i="5"/>
  <c r="BD521" i="5"/>
  <c r="BE521" i="5"/>
  <c r="BF521" i="5"/>
  <c r="BG521" i="5"/>
  <c r="C522" i="5"/>
  <c r="D522" i="5"/>
  <c r="E522" i="5"/>
  <c r="F522" i="5"/>
  <c r="G522" i="5"/>
  <c r="H522" i="5"/>
  <c r="U522" i="5"/>
  <c r="V522" i="5"/>
  <c r="W522" i="5"/>
  <c r="X522" i="5"/>
  <c r="Y522" i="5"/>
  <c r="Z522" i="5"/>
  <c r="AA522" i="5"/>
  <c r="AB522" i="5"/>
  <c r="AC522" i="5"/>
  <c r="AD522" i="5"/>
  <c r="AE522" i="5"/>
  <c r="AF522" i="5"/>
  <c r="AG522" i="5"/>
  <c r="AH522" i="5"/>
  <c r="AI522" i="5"/>
  <c r="AO522" i="5"/>
  <c r="AP522" i="5"/>
  <c r="AQ522" i="5"/>
  <c r="AR522" i="5"/>
  <c r="AS522" i="5"/>
  <c r="BA522" i="5"/>
  <c r="BB522" i="5"/>
  <c r="BC522" i="5"/>
  <c r="BD522" i="5"/>
  <c r="BE522" i="5"/>
  <c r="BF522" i="5"/>
  <c r="BG522" i="5"/>
  <c r="C523" i="5"/>
  <c r="D523" i="5"/>
  <c r="E523" i="5"/>
  <c r="F523" i="5"/>
  <c r="G523" i="5"/>
  <c r="H523" i="5"/>
  <c r="U523" i="5"/>
  <c r="V523" i="5"/>
  <c r="W523" i="5"/>
  <c r="X523" i="5"/>
  <c r="Y523" i="5"/>
  <c r="Z523" i="5"/>
  <c r="AA523" i="5"/>
  <c r="AB523" i="5"/>
  <c r="AC523" i="5"/>
  <c r="AD523" i="5"/>
  <c r="AE523" i="5"/>
  <c r="AF523" i="5"/>
  <c r="AG523" i="5"/>
  <c r="AH523" i="5"/>
  <c r="AI523" i="5"/>
  <c r="AO523" i="5"/>
  <c r="AP523" i="5"/>
  <c r="AQ523" i="5"/>
  <c r="AR523" i="5"/>
  <c r="AS523" i="5"/>
  <c r="BA523" i="5"/>
  <c r="BB523" i="5"/>
  <c r="BC523" i="5"/>
  <c r="BD523" i="5"/>
  <c r="BE523" i="5"/>
  <c r="BF523" i="5"/>
  <c r="BG523" i="5"/>
  <c r="C524" i="5"/>
  <c r="D524" i="5"/>
  <c r="E524" i="5"/>
  <c r="F524" i="5"/>
  <c r="G524" i="5"/>
  <c r="H524" i="5"/>
  <c r="U524" i="5"/>
  <c r="V524" i="5"/>
  <c r="W524" i="5"/>
  <c r="X524" i="5"/>
  <c r="Y524" i="5"/>
  <c r="Z524" i="5"/>
  <c r="AA524" i="5"/>
  <c r="AB524" i="5"/>
  <c r="AC524" i="5"/>
  <c r="AD524" i="5"/>
  <c r="AE524" i="5"/>
  <c r="AF524" i="5"/>
  <c r="AG524" i="5"/>
  <c r="AH524" i="5"/>
  <c r="AI524" i="5"/>
  <c r="AO524" i="5"/>
  <c r="AP524" i="5"/>
  <c r="AQ524" i="5"/>
  <c r="AR524" i="5"/>
  <c r="AS524" i="5"/>
  <c r="BA524" i="5"/>
  <c r="BB524" i="5"/>
  <c r="BC524" i="5"/>
  <c r="BD524" i="5"/>
  <c r="BE524" i="5"/>
  <c r="BF524" i="5"/>
  <c r="BG524" i="5"/>
  <c r="C525" i="5"/>
  <c r="D525" i="5"/>
  <c r="E525" i="5"/>
  <c r="F525" i="5"/>
  <c r="G525" i="5"/>
  <c r="H525" i="5"/>
  <c r="U525" i="5"/>
  <c r="V525" i="5"/>
  <c r="W525" i="5"/>
  <c r="X525" i="5"/>
  <c r="Y525" i="5"/>
  <c r="Z525" i="5"/>
  <c r="AA525" i="5"/>
  <c r="AB525" i="5"/>
  <c r="AC525" i="5"/>
  <c r="AD525" i="5"/>
  <c r="AE525" i="5"/>
  <c r="AF525" i="5"/>
  <c r="AG525" i="5"/>
  <c r="AH525" i="5"/>
  <c r="AI525" i="5"/>
  <c r="AO525" i="5"/>
  <c r="AP525" i="5"/>
  <c r="AQ525" i="5"/>
  <c r="AR525" i="5"/>
  <c r="AS525" i="5"/>
  <c r="BA525" i="5"/>
  <c r="BB525" i="5"/>
  <c r="BC525" i="5"/>
  <c r="BD525" i="5"/>
  <c r="BE525" i="5"/>
  <c r="BF525" i="5"/>
  <c r="BG525" i="5"/>
  <c r="C526" i="5"/>
  <c r="D526" i="5"/>
  <c r="E526" i="5"/>
  <c r="F526" i="5"/>
  <c r="G526" i="5"/>
  <c r="H526" i="5"/>
  <c r="U526" i="5"/>
  <c r="V526" i="5"/>
  <c r="W526" i="5"/>
  <c r="X526" i="5"/>
  <c r="Y526" i="5"/>
  <c r="Z526" i="5"/>
  <c r="AA526" i="5"/>
  <c r="AB526" i="5"/>
  <c r="AC526" i="5"/>
  <c r="AD526" i="5"/>
  <c r="AE526" i="5"/>
  <c r="AF526" i="5"/>
  <c r="AG526" i="5"/>
  <c r="AH526" i="5"/>
  <c r="AI526" i="5"/>
  <c r="AO526" i="5"/>
  <c r="AP526" i="5"/>
  <c r="AQ526" i="5"/>
  <c r="AR526" i="5"/>
  <c r="AS526" i="5"/>
  <c r="BA526" i="5"/>
  <c r="BB526" i="5"/>
  <c r="BC526" i="5"/>
  <c r="BD526" i="5"/>
  <c r="BE526" i="5"/>
  <c r="BF526" i="5"/>
  <c r="BG526" i="5"/>
  <c r="C527" i="5"/>
  <c r="D527" i="5"/>
  <c r="E527" i="5"/>
  <c r="F527" i="5"/>
  <c r="G527" i="5"/>
  <c r="H527" i="5"/>
  <c r="U527" i="5"/>
  <c r="V527" i="5"/>
  <c r="W527" i="5"/>
  <c r="X527" i="5"/>
  <c r="Y527" i="5"/>
  <c r="Z527" i="5"/>
  <c r="AA527" i="5"/>
  <c r="AB527" i="5"/>
  <c r="AC527" i="5"/>
  <c r="AD527" i="5"/>
  <c r="AE527" i="5"/>
  <c r="AF527" i="5"/>
  <c r="AG527" i="5"/>
  <c r="AH527" i="5"/>
  <c r="AI527" i="5"/>
  <c r="AO527" i="5"/>
  <c r="AP527" i="5"/>
  <c r="AQ527" i="5"/>
  <c r="AR527" i="5"/>
  <c r="AS527" i="5"/>
  <c r="BA527" i="5"/>
  <c r="BB527" i="5"/>
  <c r="BC527" i="5"/>
  <c r="BD527" i="5"/>
  <c r="BE527" i="5"/>
  <c r="BF527" i="5"/>
  <c r="BG527" i="5"/>
  <c r="C528" i="5"/>
  <c r="D528" i="5"/>
  <c r="E528" i="5"/>
  <c r="F528" i="5"/>
  <c r="G528" i="5"/>
  <c r="H528" i="5"/>
  <c r="U528" i="5"/>
  <c r="V528" i="5"/>
  <c r="W528" i="5"/>
  <c r="X528" i="5"/>
  <c r="Y528" i="5"/>
  <c r="Z528" i="5"/>
  <c r="AA528" i="5"/>
  <c r="AB528" i="5"/>
  <c r="AC528" i="5"/>
  <c r="AD528" i="5"/>
  <c r="AE528" i="5"/>
  <c r="AF528" i="5"/>
  <c r="AG528" i="5"/>
  <c r="AH528" i="5"/>
  <c r="AI528" i="5"/>
  <c r="AO528" i="5"/>
  <c r="AP528" i="5"/>
  <c r="AQ528" i="5"/>
  <c r="AR528" i="5"/>
  <c r="AS528" i="5"/>
  <c r="BA528" i="5"/>
  <c r="BB528" i="5"/>
  <c r="BC528" i="5"/>
  <c r="BD528" i="5"/>
  <c r="BE528" i="5"/>
  <c r="BF528" i="5"/>
  <c r="BG528" i="5"/>
  <c r="C529" i="5"/>
  <c r="D529" i="5"/>
  <c r="E529" i="5"/>
  <c r="F529" i="5"/>
  <c r="G529" i="5"/>
  <c r="H529" i="5"/>
  <c r="U529" i="5"/>
  <c r="V529" i="5"/>
  <c r="W529" i="5"/>
  <c r="X529" i="5"/>
  <c r="Y529" i="5"/>
  <c r="Z529" i="5"/>
  <c r="AA529" i="5"/>
  <c r="AB529" i="5"/>
  <c r="AC529" i="5"/>
  <c r="AD529" i="5"/>
  <c r="AE529" i="5"/>
  <c r="AF529" i="5"/>
  <c r="AG529" i="5"/>
  <c r="AH529" i="5"/>
  <c r="AI529" i="5"/>
  <c r="AO529" i="5"/>
  <c r="AP529" i="5"/>
  <c r="AQ529" i="5"/>
  <c r="AR529" i="5"/>
  <c r="AS529" i="5"/>
  <c r="BA529" i="5"/>
  <c r="BB529" i="5"/>
  <c r="BC529" i="5"/>
  <c r="BD529" i="5"/>
  <c r="BE529" i="5"/>
  <c r="BF529" i="5"/>
  <c r="BG529" i="5"/>
  <c r="C530" i="5"/>
  <c r="D530" i="5"/>
  <c r="E530" i="5"/>
  <c r="F530" i="5"/>
  <c r="G530" i="5"/>
  <c r="H530" i="5"/>
  <c r="U530" i="5"/>
  <c r="V530" i="5"/>
  <c r="W530" i="5"/>
  <c r="X530" i="5"/>
  <c r="Y530" i="5"/>
  <c r="Z530" i="5"/>
  <c r="AA530" i="5"/>
  <c r="AB530" i="5"/>
  <c r="AC530" i="5"/>
  <c r="AD530" i="5"/>
  <c r="AE530" i="5"/>
  <c r="AF530" i="5"/>
  <c r="AG530" i="5"/>
  <c r="AH530" i="5"/>
  <c r="AI530" i="5"/>
  <c r="AO530" i="5"/>
  <c r="AP530" i="5"/>
  <c r="AQ530" i="5"/>
  <c r="AR530" i="5"/>
  <c r="AS530" i="5"/>
  <c r="BA530" i="5"/>
  <c r="BB530" i="5"/>
  <c r="BC530" i="5"/>
  <c r="BD530" i="5"/>
  <c r="BE530" i="5"/>
  <c r="BF530" i="5"/>
  <c r="BG530" i="5"/>
  <c r="C531" i="5"/>
  <c r="D531" i="5"/>
  <c r="E531" i="5"/>
  <c r="F531" i="5"/>
  <c r="G531" i="5"/>
  <c r="H531" i="5"/>
  <c r="U531" i="5"/>
  <c r="V531" i="5"/>
  <c r="W531" i="5"/>
  <c r="X531" i="5"/>
  <c r="Y531" i="5"/>
  <c r="Z531" i="5"/>
  <c r="AA531" i="5"/>
  <c r="AB531" i="5"/>
  <c r="AC531" i="5"/>
  <c r="AD531" i="5"/>
  <c r="AE531" i="5"/>
  <c r="AF531" i="5"/>
  <c r="AG531" i="5"/>
  <c r="AH531" i="5"/>
  <c r="AI531" i="5"/>
  <c r="AO531" i="5"/>
  <c r="AP531" i="5"/>
  <c r="AQ531" i="5"/>
  <c r="AR531" i="5"/>
  <c r="AS531" i="5"/>
  <c r="BA531" i="5"/>
  <c r="BB531" i="5"/>
  <c r="BC531" i="5"/>
  <c r="BD531" i="5"/>
  <c r="BE531" i="5"/>
  <c r="BF531" i="5"/>
  <c r="BG531" i="5"/>
  <c r="C532" i="5"/>
  <c r="D532" i="5"/>
  <c r="E532" i="5"/>
  <c r="F532" i="5"/>
  <c r="G532" i="5"/>
  <c r="H532" i="5"/>
  <c r="U532" i="5"/>
  <c r="V532" i="5"/>
  <c r="W532" i="5"/>
  <c r="X532" i="5"/>
  <c r="Y532" i="5"/>
  <c r="Z532" i="5"/>
  <c r="AA532" i="5"/>
  <c r="AB532" i="5"/>
  <c r="AC532" i="5"/>
  <c r="AD532" i="5"/>
  <c r="AE532" i="5"/>
  <c r="AF532" i="5"/>
  <c r="AG532" i="5"/>
  <c r="AH532" i="5"/>
  <c r="AI532" i="5"/>
  <c r="AO532" i="5"/>
  <c r="AP532" i="5"/>
  <c r="AQ532" i="5"/>
  <c r="AR532" i="5"/>
  <c r="AS532" i="5"/>
  <c r="BA532" i="5"/>
  <c r="BB532" i="5"/>
  <c r="BC532" i="5"/>
  <c r="BD532" i="5"/>
  <c r="BE532" i="5"/>
  <c r="BF532" i="5"/>
  <c r="BG532" i="5"/>
  <c r="C533" i="5"/>
  <c r="D533" i="5"/>
  <c r="E533" i="5"/>
  <c r="F533" i="5"/>
  <c r="G533" i="5"/>
  <c r="H533" i="5"/>
  <c r="U533" i="5"/>
  <c r="V533" i="5"/>
  <c r="W533" i="5"/>
  <c r="X533" i="5"/>
  <c r="Y533" i="5"/>
  <c r="Z533" i="5"/>
  <c r="AA533" i="5"/>
  <c r="AB533" i="5"/>
  <c r="AC533" i="5"/>
  <c r="AD533" i="5"/>
  <c r="AE533" i="5"/>
  <c r="AF533" i="5"/>
  <c r="AG533" i="5"/>
  <c r="AH533" i="5"/>
  <c r="AI533" i="5"/>
  <c r="AO533" i="5"/>
  <c r="AP533" i="5"/>
  <c r="AQ533" i="5"/>
  <c r="AR533" i="5"/>
  <c r="AS533" i="5"/>
  <c r="BA533" i="5"/>
  <c r="BB533" i="5"/>
  <c r="BC533" i="5"/>
  <c r="BD533" i="5"/>
  <c r="BE533" i="5"/>
  <c r="BF533" i="5"/>
  <c r="BG533" i="5"/>
  <c r="C534" i="5"/>
  <c r="D534" i="5"/>
  <c r="E534" i="5"/>
  <c r="F534" i="5"/>
  <c r="G534" i="5"/>
  <c r="H534" i="5"/>
  <c r="U534" i="5"/>
  <c r="V534" i="5"/>
  <c r="W534" i="5"/>
  <c r="X534" i="5"/>
  <c r="Y534" i="5"/>
  <c r="Z534" i="5"/>
  <c r="AA534" i="5"/>
  <c r="AB534" i="5"/>
  <c r="AC534" i="5"/>
  <c r="AD534" i="5"/>
  <c r="AE534" i="5"/>
  <c r="AF534" i="5"/>
  <c r="AG534" i="5"/>
  <c r="AH534" i="5"/>
  <c r="AI534" i="5"/>
  <c r="AO534" i="5"/>
  <c r="AP534" i="5"/>
  <c r="AQ534" i="5"/>
  <c r="AR534" i="5"/>
  <c r="AS534" i="5"/>
  <c r="BA534" i="5"/>
  <c r="BB534" i="5"/>
  <c r="BC534" i="5"/>
  <c r="BD534" i="5"/>
  <c r="BE534" i="5"/>
  <c r="BF534" i="5"/>
  <c r="BG534" i="5"/>
  <c r="C535" i="5"/>
  <c r="D535" i="5"/>
  <c r="E535" i="5"/>
  <c r="F535" i="5"/>
  <c r="G535" i="5"/>
  <c r="H535" i="5"/>
  <c r="U535" i="5"/>
  <c r="V535" i="5"/>
  <c r="W535" i="5"/>
  <c r="X535" i="5"/>
  <c r="Y535" i="5"/>
  <c r="Z535" i="5"/>
  <c r="AA535" i="5"/>
  <c r="AB535" i="5"/>
  <c r="AC535" i="5"/>
  <c r="AD535" i="5"/>
  <c r="AE535" i="5"/>
  <c r="AF535" i="5"/>
  <c r="AG535" i="5"/>
  <c r="AH535" i="5"/>
  <c r="AI535" i="5"/>
  <c r="AO535" i="5"/>
  <c r="AP535" i="5"/>
  <c r="AQ535" i="5"/>
  <c r="AR535" i="5"/>
  <c r="AS535" i="5"/>
  <c r="BA535" i="5"/>
  <c r="BB535" i="5"/>
  <c r="BC535" i="5"/>
  <c r="BD535" i="5"/>
  <c r="BE535" i="5"/>
  <c r="BF535" i="5"/>
  <c r="BG535" i="5"/>
  <c r="C536" i="5"/>
  <c r="D536" i="5"/>
  <c r="E536" i="5"/>
  <c r="F536" i="5"/>
  <c r="G536" i="5"/>
  <c r="H536" i="5"/>
  <c r="U536" i="5"/>
  <c r="V536" i="5"/>
  <c r="W536" i="5"/>
  <c r="X536" i="5"/>
  <c r="Y536" i="5"/>
  <c r="Z536" i="5"/>
  <c r="AA536" i="5"/>
  <c r="AB536" i="5"/>
  <c r="AC536" i="5"/>
  <c r="AD536" i="5"/>
  <c r="AE536" i="5"/>
  <c r="AF536" i="5"/>
  <c r="AG536" i="5"/>
  <c r="AH536" i="5"/>
  <c r="AI536" i="5"/>
  <c r="AO536" i="5"/>
  <c r="AP536" i="5"/>
  <c r="AQ536" i="5"/>
  <c r="AR536" i="5"/>
  <c r="AS536" i="5"/>
  <c r="BA536" i="5"/>
  <c r="BB536" i="5"/>
  <c r="BC536" i="5"/>
  <c r="BD536" i="5"/>
  <c r="BE536" i="5"/>
  <c r="BF536" i="5"/>
  <c r="BG536" i="5"/>
  <c r="C537" i="5"/>
  <c r="D537" i="5"/>
  <c r="E537" i="5"/>
  <c r="F537" i="5"/>
  <c r="G537" i="5"/>
  <c r="H537" i="5"/>
  <c r="U537" i="5"/>
  <c r="V537" i="5"/>
  <c r="W537" i="5"/>
  <c r="X537" i="5"/>
  <c r="Y537" i="5"/>
  <c r="Z537" i="5"/>
  <c r="AA537" i="5"/>
  <c r="AB537" i="5"/>
  <c r="AC537" i="5"/>
  <c r="AD537" i="5"/>
  <c r="AE537" i="5"/>
  <c r="AF537" i="5"/>
  <c r="AG537" i="5"/>
  <c r="AH537" i="5"/>
  <c r="AI537" i="5"/>
  <c r="AO537" i="5"/>
  <c r="AP537" i="5"/>
  <c r="AQ537" i="5"/>
  <c r="AR537" i="5"/>
  <c r="AS537" i="5"/>
  <c r="BA537" i="5"/>
  <c r="BB537" i="5"/>
  <c r="BC537" i="5"/>
  <c r="BD537" i="5"/>
  <c r="BE537" i="5"/>
  <c r="BF537" i="5"/>
  <c r="BG537" i="5"/>
  <c r="C538" i="5"/>
  <c r="D538" i="5"/>
  <c r="E538" i="5"/>
  <c r="F538" i="5"/>
  <c r="G538" i="5"/>
  <c r="H538" i="5"/>
  <c r="U538" i="5"/>
  <c r="V538" i="5"/>
  <c r="W538" i="5"/>
  <c r="X538" i="5"/>
  <c r="Y538" i="5"/>
  <c r="Z538" i="5"/>
  <c r="AA538" i="5"/>
  <c r="AB538" i="5"/>
  <c r="AC538" i="5"/>
  <c r="AD538" i="5"/>
  <c r="AE538" i="5"/>
  <c r="AF538" i="5"/>
  <c r="AG538" i="5"/>
  <c r="AH538" i="5"/>
  <c r="AI538" i="5"/>
  <c r="AO538" i="5"/>
  <c r="AP538" i="5"/>
  <c r="AQ538" i="5"/>
  <c r="AR538" i="5"/>
  <c r="AS538" i="5"/>
  <c r="BA538" i="5"/>
  <c r="BB538" i="5"/>
  <c r="BC538" i="5"/>
  <c r="BD538" i="5"/>
  <c r="BE538" i="5"/>
  <c r="BF538" i="5"/>
  <c r="BG538" i="5"/>
  <c r="C539" i="5"/>
  <c r="D539" i="5"/>
  <c r="E539" i="5"/>
  <c r="F539" i="5"/>
  <c r="G539" i="5"/>
  <c r="H539" i="5"/>
  <c r="U539" i="5"/>
  <c r="V539" i="5"/>
  <c r="W539" i="5"/>
  <c r="X539" i="5"/>
  <c r="Y539" i="5"/>
  <c r="Z539" i="5"/>
  <c r="AA539" i="5"/>
  <c r="AB539" i="5"/>
  <c r="AC539" i="5"/>
  <c r="AD539" i="5"/>
  <c r="AE539" i="5"/>
  <c r="AF539" i="5"/>
  <c r="AG539" i="5"/>
  <c r="AH539" i="5"/>
  <c r="AI539" i="5"/>
  <c r="AO539" i="5"/>
  <c r="AP539" i="5"/>
  <c r="AQ539" i="5"/>
  <c r="AR539" i="5"/>
  <c r="AS539" i="5"/>
  <c r="BA539" i="5"/>
  <c r="BB539" i="5"/>
  <c r="BC539" i="5"/>
  <c r="BD539" i="5"/>
  <c r="BE539" i="5"/>
  <c r="BF539" i="5"/>
  <c r="BG539" i="5"/>
  <c r="C540" i="5"/>
  <c r="D540" i="5"/>
  <c r="E540" i="5"/>
  <c r="F540" i="5"/>
  <c r="G540" i="5"/>
  <c r="H540" i="5"/>
  <c r="U540" i="5"/>
  <c r="V540" i="5"/>
  <c r="W540" i="5"/>
  <c r="X540" i="5"/>
  <c r="Y540" i="5"/>
  <c r="Z540" i="5"/>
  <c r="AA540" i="5"/>
  <c r="AB540" i="5"/>
  <c r="AC540" i="5"/>
  <c r="AD540" i="5"/>
  <c r="AE540" i="5"/>
  <c r="AF540" i="5"/>
  <c r="AG540" i="5"/>
  <c r="AH540" i="5"/>
  <c r="AI540" i="5"/>
  <c r="AO540" i="5"/>
  <c r="AP540" i="5"/>
  <c r="AQ540" i="5"/>
  <c r="AR540" i="5"/>
  <c r="AS540" i="5"/>
  <c r="BA540" i="5"/>
  <c r="BB540" i="5"/>
  <c r="BC540" i="5"/>
  <c r="BD540" i="5"/>
  <c r="BE540" i="5"/>
  <c r="BF540" i="5"/>
  <c r="BG540" i="5"/>
  <c r="C541" i="5"/>
  <c r="D541" i="5"/>
  <c r="E541" i="5"/>
  <c r="F541" i="5"/>
  <c r="G541" i="5"/>
  <c r="H541" i="5"/>
  <c r="U541" i="5"/>
  <c r="V541" i="5"/>
  <c r="W541" i="5"/>
  <c r="X541" i="5"/>
  <c r="Y541" i="5"/>
  <c r="Z541" i="5"/>
  <c r="AA541" i="5"/>
  <c r="AB541" i="5"/>
  <c r="AC541" i="5"/>
  <c r="AD541" i="5"/>
  <c r="AE541" i="5"/>
  <c r="AF541" i="5"/>
  <c r="AG541" i="5"/>
  <c r="AH541" i="5"/>
  <c r="AI541" i="5"/>
  <c r="AO541" i="5"/>
  <c r="AP541" i="5"/>
  <c r="AQ541" i="5"/>
  <c r="AR541" i="5"/>
  <c r="AS541" i="5"/>
  <c r="BA541" i="5"/>
  <c r="BB541" i="5"/>
  <c r="BC541" i="5"/>
  <c r="BD541" i="5"/>
  <c r="BE541" i="5"/>
  <c r="BF541" i="5"/>
  <c r="BG541" i="5"/>
  <c r="C542" i="5"/>
  <c r="D542" i="5"/>
  <c r="E542" i="5"/>
  <c r="F542" i="5"/>
  <c r="G542" i="5"/>
  <c r="H542" i="5"/>
  <c r="U542" i="5"/>
  <c r="V542" i="5"/>
  <c r="W542" i="5"/>
  <c r="X542" i="5"/>
  <c r="Y542" i="5"/>
  <c r="Z542" i="5"/>
  <c r="AA542" i="5"/>
  <c r="AB542" i="5"/>
  <c r="AC542" i="5"/>
  <c r="AD542" i="5"/>
  <c r="AE542" i="5"/>
  <c r="AF542" i="5"/>
  <c r="AG542" i="5"/>
  <c r="AH542" i="5"/>
  <c r="AI542" i="5"/>
  <c r="AO542" i="5"/>
  <c r="AP542" i="5"/>
  <c r="AQ542" i="5"/>
  <c r="AR542" i="5"/>
  <c r="AS542" i="5"/>
  <c r="BA542" i="5"/>
  <c r="BB542" i="5"/>
  <c r="BC542" i="5"/>
  <c r="BD542" i="5"/>
  <c r="BE542" i="5"/>
  <c r="BF542" i="5"/>
  <c r="BG542" i="5"/>
  <c r="C543" i="5"/>
  <c r="D543" i="5"/>
  <c r="E543" i="5"/>
  <c r="F543" i="5"/>
  <c r="G543" i="5"/>
  <c r="H543" i="5"/>
  <c r="U543" i="5"/>
  <c r="V543" i="5"/>
  <c r="W543" i="5"/>
  <c r="X543" i="5"/>
  <c r="Y543" i="5"/>
  <c r="Z543" i="5"/>
  <c r="AA543" i="5"/>
  <c r="AB543" i="5"/>
  <c r="AC543" i="5"/>
  <c r="AD543" i="5"/>
  <c r="AE543" i="5"/>
  <c r="AF543" i="5"/>
  <c r="AG543" i="5"/>
  <c r="AH543" i="5"/>
  <c r="AI543" i="5"/>
  <c r="AO543" i="5"/>
  <c r="AP543" i="5"/>
  <c r="AQ543" i="5"/>
  <c r="AR543" i="5"/>
  <c r="AS543" i="5"/>
  <c r="BA543" i="5"/>
  <c r="BB543" i="5"/>
  <c r="BC543" i="5"/>
  <c r="BD543" i="5"/>
  <c r="BE543" i="5"/>
  <c r="BF543" i="5"/>
  <c r="BG543" i="5"/>
  <c r="C544" i="5"/>
  <c r="D544" i="5"/>
  <c r="E544" i="5"/>
  <c r="F544" i="5"/>
  <c r="G544" i="5"/>
  <c r="H544" i="5"/>
  <c r="U544" i="5"/>
  <c r="V544" i="5"/>
  <c r="W544" i="5"/>
  <c r="X544" i="5"/>
  <c r="Y544" i="5"/>
  <c r="Z544" i="5"/>
  <c r="AA544" i="5"/>
  <c r="AB544" i="5"/>
  <c r="AC544" i="5"/>
  <c r="AD544" i="5"/>
  <c r="AE544" i="5"/>
  <c r="AF544" i="5"/>
  <c r="AG544" i="5"/>
  <c r="AH544" i="5"/>
  <c r="AI544" i="5"/>
  <c r="AO544" i="5"/>
  <c r="AP544" i="5"/>
  <c r="AQ544" i="5"/>
  <c r="AR544" i="5"/>
  <c r="AS544" i="5"/>
  <c r="BA544" i="5"/>
  <c r="BB544" i="5"/>
  <c r="BC544" i="5"/>
  <c r="BD544" i="5"/>
  <c r="BE544" i="5"/>
  <c r="BF544" i="5"/>
  <c r="BG544" i="5"/>
  <c r="C545" i="5"/>
  <c r="D545" i="5"/>
  <c r="E545" i="5"/>
  <c r="F545" i="5"/>
  <c r="G545" i="5"/>
  <c r="H545" i="5"/>
  <c r="U545" i="5"/>
  <c r="V545" i="5"/>
  <c r="W545" i="5"/>
  <c r="X545" i="5"/>
  <c r="Y545" i="5"/>
  <c r="Z545" i="5"/>
  <c r="AA545" i="5"/>
  <c r="AB545" i="5"/>
  <c r="AC545" i="5"/>
  <c r="AD545" i="5"/>
  <c r="AE545" i="5"/>
  <c r="AF545" i="5"/>
  <c r="AG545" i="5"/>
  <c r="AH545" i="5"/>
  <c r="AI545" i="5"/>
  <c r="AO545" i="5"/>
  <c r="AP545" i="5"/>
  <c r="AQ545" i="5"/>
  <c r="AR545" i="5"/>
  <c r="AS545" i="5"/>
  <c r="BA545" i="5"/>
  <c r="BB545" i="5"/>
  <c r="BC545" i="5"/>
  <c r="BD545" i="5"/>
  <c r="BE545" i="5"/>
  <c r="BF545" i="5"/>
  <c r="BG545" i="5"/>
  <c r="C546" i="5"/>
  <c r="D546" i="5"/>
  <c r="E546" i="5"/>
  <c r="F546" i="5"/>
  <c r="G546" i="5"/>
  <c r="H546" i="5"/>
  <c r="U546" i="5"/>
  <c r="V546" i="5"/>
  <c r="W546" i="5"/>
  <c r="X546" i="5"/>
  <c r="Y546" i="5"/>
  <c r="Z546" i="5"/>
  <c r="AA546" i="5"/>
  <c r="AB546" i="5"/>
  <c r="AC546" i="5"/>
  <c r="AD546" i="5"/>
  <c r="AE546" i="5"/>
  <c r="AF546" i="5"/>
  <c r="AG546" i="5"/>
  <c r="AH546" i="5"/>
  <c r="AI546" i="5"/>
  <c r="AO546" i="5"/>
  <c r="AP546" i="5"/>
  <c r="AQ546" i="5"/>
  <c r="AR546" i="5"/>
  <c r="AS546" i="5"/>
  <c r="BA546" i="5"/>
  <c r="BB546" i="5"/>
  <c r="BC546" i="5"/>
  <c r="BD546" i="5"/>
  <c r="BE546" i="5"/>
  <c r="BF546" i="5"/>
  <c r="BG546" i="5"/>
  <c r="C547" i="5"/>
  <c r="D547" i="5"/>
  <c r="E547" i="5"/>
  <c r="F547" i="5"/>
  <c r="G547" i="5"/>
  <c r="H547" i="5"/>
  <c r="U547" i="5"/>
  <c r="V547" i="5"/>
  <c r="W547" i="5"/>
  <c r="X547" i="5"/>
  <c r="Y547" i="5"/>
  <c r="Z547" i="5"/>
  <c r="AA547" i="5"/>
  <c r="AB547" i="5"/>
  <c r="AC547" i="5"/>
  <c r="AD547" i="5"/>
  <c r="AE547" i="5"/>
  <c r="AF547" i="5"/>
  <c r="AG547" i="5"/>
  <c r="AH547" i="5"/>
  <c r="AI547" i="5"/>
  <c r="AO547" i="5"/>
  <c r="AP547" i="5"/>
  <c r="AQ547" i="5"/>
  <c r="AR547" i="5"/>
  <c r="AS547" i="5"/>
  <c r="BA547" i="5"/>
  <c r="BB547" i="5"/>
  <c r="BC547" i="5"/>
  <c r="BD547" i="5"/>
  <c r="BE547" i="5"/>
  <c r="BF547" i="5"/>
  <c r="BG547" i="5"/>
  <c r="C548" i="5"/>
  <c r="D548" i="5"/>
  <c r="E548" i="5"/>
  <c r="F548" i="5"/>
  <c r="G548" i="5"/>
  <c r="H548" i="5"/>
  <c r="U548" i="5"/>
  <c r="V548" i="5"/>
  <c r="W548" i="5"/>
  <c r="X548" i="5"/>
  <c r="Y548" i="5"/>
  <c r="Z548" i="5"/>
  <c r="AA548" i="5"/>
  <c r="AB548" i="5"/>
  <c r="AC548" i="5"/>
  <c r="AD548" i="5"/>
  <c r="AE548" i="5"/>
  <c r="AF548" i="5"/>
  <c r="AG548" i="5"/>
  <c r="AH548" i="5"/>
  <c r="AI548" i="5"/>
  <c r="AO548" i="5"/>
  <c r="AP548" i="5"/>
  <c r="AQ548" i="5"/>
  <c r="AR548" i="5"/>
  <c r="AS548" i="5"/>
  <c r="BA548" i="5"/>
  <c r="BB548" i="5"/>
  <c r="BC548" i="5"/>
  <c r="BD548" i="5"/>
  <c r="BE548" i="5"/>
  <c r="BF548" i="5"/>
  <c r="BG548" i="5"/>
  <c r="C549" i="5"/>
  <c r="D549" i="5"/>
  <c r="E549" i="5"/>
  <c r="F549" i="5"/>
  <c r="G549" i="5"/>
  <c r="H549" i="5"/>
  <c r="U549" i="5"/>
  <c r="V549" i="5"/>
  <c r="W549" i="5"/>
  <c r="X549" i="5"/>
  <c r="Y549" i="5"/>
  <c r="Z549" i="5"/>
  <c r="AA549" i="5"/>
  <c r="AB549" i="5"/>
  <c r="AC549" i="5"/>
  <c r="AD549" i="5"/>
  <c r="AE549" i="5"/>
  <c r="AF549" i="5"/>
  <c r="AG549" i="5"/>
  <c r="AH549" i="5"/>
  <c r="AI549" i="5"/>
  <c r="AO549" i="5"/>
  <c r="AP549" i="5"/>
  <c r="AQ549" i="5"/>
  <c r="AR549" i="5"/>
  <c r="AS549" i="5"/>
  <c r="BA549" i="5"/>
  <c r="BB549" i="5"/>
  <c r="BC549" i="5"/>
  <c r="BD549" i="5"/>
  <c r="BE549" i="5"/>
  <c r="BF549" i="5"/>
  <c r="BG549" i="5"/>
  <c r="C550" i="5"/>
  <c r="D550" i="5"/>
  <c r="E550" i="5"/>
  <c r="F550" i="5"/>
  <c r="G550" i="5"/>
  <c r="H550" i="5"/>
  <c r="U550" i="5"/>
  <c r="V550" i="5"/>
  <c r="W550" i="5"/>
  <c r="X550" i="5"/>
  <c r="Y550" i="5"/>
  <c r="Z550" i="5"/>
  <c r="AA550" i="5"/>
  <c r="AB550" i="5"/>
  <c r="AC550" i="5"/>
  <c r="AD550" i="5"/>
  <c r="AE550" i="5"/>
  <c r="AF550" i="5"/>
  <c r="AG550" i="5"/>
  <c r="AH550" i="5"/>
  <c r="AI550" i="5"/>
  <c r="AO550" i="5"/>
  <c r="AP550" i="5"/>
  <c r="AQ550" i="5"/>
  <c r="AR550" i="5"/>
  <c r="AS550" i="5"/>
  <c r="BA550" i="5"/>
  <c r="BB550" i="5"/>
  <c r="BC550" i="5"/>
  <c r="BD550" i="5"/>
  <c r="BE550" i="5"/>
  <c r="BF550" i="5"/>
  <c r="BG550" i="5"/>
  <c r="C551" i="5"/>
  <c r="D551" i="5"/>
  <c r="E551" i="5"/>
  <c r="F551" i="5"/>
  <c r="G551" i="5"/>
  <c r="H551" i="5"/>
  <c r="U551" i="5"/>
  <c r="V551" i="5"/>
  <c r="W551" i="5"/>
  <c r="X551" i="5"/>
  <c r="Y551" i="5"/>
  <c r="Z551" i="5"/>
  <c r="AA551" i="5"/>
  <c r="AB551" i="5"/>
  <c r="AC551" i="5"/>
  <c r="AD551" i="5"/>
  <c r="AE551" i="5"/>
  <c r="AF551" i="5"/>
  <c r="AG551" i="5"/>
  <c r="AH551" i="5"/>
  <c r="AI551" i="5"/>
  <c r="AO551" i="5"/>
  <c r="AP551" i="5"/>
  <c r="AQ551" i="5"/>
  <c r="AR551" i="5"/>
  <c r="AS551" i="5"/>
  <c r="BA551" i="5"/>
  <c r="BB551" i="5"/>
  <c r="BC551" i="5"/>
  <c r="BD551" i="5"/>
  <c r="BE551" i="5"/>
  <c r="BF551" i="5"/>
  <c r="BG551" i="5"/>
  <c r="C552" i="5"/>
  <c r="D552" i="5"/>
  <c r="E552" i="5"/>
  <c r="F552" i="5"/>
  <c r="G552" i="5"/>
  <c r="H552" i="5"/>
  <c r="U552" i="5"/>
  <c r="V552" i="5"/>
  <c r="W552" i="5"/>
  <c r="X552" i="5"/>
  <c r="Y552" i="5"/>
  <c r="Z552" i="5"/>
  <c r="AA552" i="5"/>
  <c r="AB552" i="5"/>
  <c r="AC552" i="5"/>
  <c r="AD552" i="5"/>
  <c r="AE552" i="5"/>
  <c r="AF552" i="5"/>
  <c r="AG552" i="5"/>
  <c r="AH552" i="5"/>
  <c r="AI552" i="5"/>
  <c r="AO552" i="5"/>
  <c r="AP552" i="5"/>
  <c r="AQ552" i="5"/>
  <c r="AR552" i="5"/>
  <c r="AS552" i="5"/>
  <c r="BA552" i="5"/>
  <c r="BB552" i="5"/>
  <c r="BC552" i="5"/>
  <c r="BD552" i="5"/>
  <c r="BE552" i="5"/>
  <c r="BF552" i="5"/>
  <c r="BG552" i="5"/>
  <c r="C553" i="5"/>
  <c r="D553" i="5"/>
  <c r="E553" i="5"/>
  <c r="F553" i="5"/>
  <c r="G553" i="5"/>
  <c r="H553" i="5"/>
  <c r="U553" i="5"/>
  <c r="V553" i="5"/>
  <c r="W553" i="5"/>
  <c r="X553" i="5"/>
  <c r="Y553" i="5"/>
  <c r="Z553" i="5"/>
  <c r="AA553" i="5"/>
  <c r="AB553" i="5"/>
  <c r="AC553" i="5"/>
  <c r="AD553" i="5"/>
  <c r="AE553" i="5"/>
  <c r="AF553" i="5"/>
  <c r="AG553" i="5"/>
  <c r="AH553" i="5"/>
  <c r="AI553" i="5"/>
  <c r="AO553" i="5"/>
  <c r="AP553" i="5"/>
  <c r="AQ553" i="5"/>
  <c r="AR553" i="5"/>
  <c r="AS553" i="5"/>
  <c r="BA553" i="5"/>
  <c r="BB553" i="5"/>
  <c r="BC553" i="5"/>
  <c r="BD553" i="5"/>
  <c r="BE553" i="5"/>
  <c r="BF553" i="5"/>
  <c r="BG553" i="5"/>
  <c r="C554" i="5"/>
  <c r="D554" i="5"/>
  <c r="E554" i="5"/>
  <c r="F554" i="5"/>
  <c r="G554" i="5"/>
  <c r="H554" i="5"/>
  <c r="U554" i="5"/>
  <c r="V554" i="5"/>
  <c r="W554" i="5"/>
  <c r="X554" i="5"/>
  <c r="Y554" i="5"/>
  <c r="Z554" i="5"/>
  <c r="AA554" i="5"/>
  <c r="AB554" i="5"/>
  <c r="AC554" i="5"/>
  <c r="AD554" i="5"/>
  <c r="AE554" i="5"/>
  <c r="AF554" i="5"/>
  <c r="AG554" i="5"/>
  <c r="AH554" i="5"/>
  <c r="AI554" i="5"/>
  <c r="AO554" i="5"/>
  <c r="AP554" i="5"/>
  <c r="AQ554" i="5"/>
  <c r="AR554" i="5"/>
  <c r="AS554" i="5"/>
  <c r="BA554" i="5"/>
  <c r="BB554" i="5"/>
  <c r="BC554" i="5"/>
  <c r="BD554" i="5"/>
  <c r="BE554" i="5"/>
  <c r="BF554" i="5"/>
  <c r="BG554" i="5"/>
  <c r="C555" i="5"/>
  <c r="D555" i="5"/>
  <c r="E555" i="5"/>
  <c r="F555" i="5"/>
  <c r="G555" i="5"/>
  <c r="H555" i="5"/>
  <c r="U555" i="5"/>
  <c r="V555" i="5"/>
  <c r="W555" i="5"/>
  <c r="X555" i="5"/>
  <c r="Y555" i="5"/>
  <c r="Z555" i="5"/>
  <c r="AA555" i="5"/>
  <c r="AB555" i="5"/>
  <c r="AC555" i="5"/>
  <c r="AD555" i="5"/>
  <c r="AE555" i="5"/>
  <c r="AF555" i="5"/>
  <c r="AG555" i="5"/>
  <c r="AH555" i="5"/>
  <c r="AI555" i="5"/>
  <c r="AO555" i="5"/>
  <c r="AP555" i="5"/>
  <c r="AQ555" i="5"/>
  <c r="AR555" i="5"/>
  <c r="AS555" i="5"/>
  <c r="BA555" i="5"/>
  <c r="BB555" i="5"/>
  <c r="BC555" i="5"/>
  <c r="BD555" i="5"/>
  <c r="BE555" i="5"/>
  <c r="BF555" i="5"/>
  <c r="BG555" i="5"/>
  <c r="C556" i="5"/>
  <c r="D556" i="5"/>
  <c r="E556" i="5"/>
  <c r="F556" i="5"/>
  <c r="G556" i="5"/>
  <c r="H556" i="5"/>
  <c r="U556" i="5"/>
  <c r="V556" i="5"/>
  <c r="W556" i="5"/>
  <c r="X556" i="5"/>
  <c r="Y556" i="5"/>
  <c r="Z556" i="5"/>
  <c r="AA556" i="5"/>
  <c r="AB556" i="5"/>
  <c r="AC556" i="5"/>
  <c r="AD556" i="5"/>
  <c r="AE556" i="5"/>
  <c r="AF556" i="5"/>
  <c r="AG556" i="5"/>
  <c r="AH556" i="5"/>
  <c r="AI556" i="5"/>
  <c r="AO556" i="5"/>
  <c r="AP556" i="5"/>
  <c r="AQ556" i="5"/>
  <c r="AR556" i="5"/>
  <c r="AS556" i="5"/>
  <c r="BA556" i="5"/>
  <c r="BB556" i="5"/>
  <c r="BC556" i="5"/>
  <c r="BD556" i="5"/>
  <c r="BE556" i="5"/>
  <c r="BF556" i="5"/>
  <c r="BG556" i="5"/>
  <c r="C557" i="5"/>
  <c r="D557" i="5"/>
  <c r="E557" i="5"/>
  <c r="F557" i="5"/>
  <c r="G557" i="5"/>
  <c r="H557" i="5"/>
  <c r="U557" i="5"/>
  <c r="V557" i="5"/>
  <c r="W557" i="5"/>
  <c r="X557" i="5"/>
  <c r="Y557" i="5"/>
  <c r="Z557" i="5"/>
  <c r="AA557" i="5"/>
  <c r="AB557" i="5"/>
  <c r="AC557" i="5"/>
  <c r="AD557" i="5"/>
  <c r="AE557" i="5"/>
  <c r="AF557" i="5"/>
  <c r="AG557" i="5"/>
  <c r="AH557" i="5"/>
  <c r="AI557" i="5"/>
  <c r="AO557" i="5"/>
  <c r="AP557" i="5"/>
  <c r="AQ557" i="5"/>
  <c r="AR557" i="5"/>
  <c r="AS557" i="5"/>
  <c r="BA557" i="5"/>
  <c r="BB557" i="5"/>
  <c r="BC557" i="5"/>
  <c r="BD557" i="5"/>
  <c r="BE557" i="5"/>
  <c r="BF557" i="5"/>
  <c r="BG557" i="5"/>
  <c r="C558" i="5"/>
  <c r="D558" i="5"/>
  <c r="E558" i="5"/>
  <c r="F558" i="5"/>
  <c r="G558" i="5"/>
  <c r="H558" i="5"/>
  <c r="U558" i="5"/>
  <c r="V558" i="5"/>
  <c r="W558" i="5"/>
  <c r="X558" i="5"/>
  <c r="Y558" i="5"/>
  <c r="Z558" i="5"/>
  <c r="AA558" i="5"/>
  <c r="AB558" i="5"/>
  <c r="AC558" i="5"/>
  <c r="AD558" i="5"/>
  <c r="AE558" i="5"/>
  <c r="AF558" i="5"/>
  <c r="AG558" i="5"/>
  <c r="AH558" i="5"/>
  <c r="AI558" i="5"/>
  <c r="AO558" i="5"/>
  <c r="AP558" i="5"/>
  <c r="AQ558" i="5"/>
  <c r="AR558" i="5"/>
  <c r="AS558" i="5"/>
  <c r="BA558" i="5"/>
  <c r="BB558" i="5"/>
  <c r="BC558" i="5"/>
  <c r="BD558" i="5"/>
  <c r="BE558" i="5"/>
  <c r="BF558" i="5"/>
  <c r="BG558" i="5"/>
  <c r="C559" i="5"/>
  <c r="D559" i="5"/>
  <c r="E559" i="5"/>
  <c r="F559" i="5"/>
  <c r="G559" i="5"/>
  <c r="H559" i="5"/>
  <c r="U559" i="5"/>
  <c r="V559" i="5"/>
  <c r="W559" i="5"/>
  <c r="X559" i="5"/>
  <c r="Y559" i="5"/>
  <c r="Z559" i="5"/>
  <c r="AA559" i="5"/>
  <c r="AB559" i="5"/>
  <c r="AC559" i="5"/>
  <c r="AD559" i="5"/>
  <c r="AE559" i="5"/>
  <c r="AF559" i="5"/>
  <c r="AG559" i="5"/>
  <c r="AH559" i="5"/>
  <c r="AI559" i="5"/>
  <c r="AO559" i="5"/>
  <c r="AP559" i="5"/>
  <c r="AQ559" i="5"/>
  <c r="AR559" i="5"/>
  <c r="AS559" i="5"/>
  <c r="BA559" i="5"/>
  <c r="BB559" i="5"/>
  <c r="BC559" i="5"/>
  <c r="BD559" i="5"/>
  <c r="BE559" i="5"/>
  <c r="BF559" i="5"/>
  <c r="BG559" i="5"/>
  <c r="C560" i="5"/>
  <c r="D560" i="5"/>
  <c r="E560" i="5"/>
  <c r="F560" i="5"/>
  <c r="G560" i="5"/>
  <c r="H560" i="5"/>
  <c r="U560" i="5"/>
  <c r="V560" i="5"/>
  <c r="W560" i="5"/>
  <c r="X560" i="5"/>
  <c r="Y560" i="5"/>
  <c r="Z560" i="5"/>
  <c r="AA560" i="5"/>
  <c r="AB560" i="5"/>
  <c r="AC560" i="5"/>
  <c r="AD560" i="5"/>
  <c r="AE560" i="5"/>
  <c r="AF560" i="5"/>
  <c r="AG560" i="5"/>
  <c r="AH560" i="5"/>
  <c r="AI560" i="5"/>
  <c r="AO560" i="5"/>
  <c r="AP560" i="5"/>
  <c r="AQ560" i="5"/>
  <c r="AR560" i="5"/>
  <c r="AS560" i="5"/>
  <c r="BA560" i="5"/>
  <c r="BB560" i="5"/>
  <c r="BC560" i="5"/>
  <c r="BD560" i="5"/>
  <c r="BE560" i="5"/>
  <c r="BF560" i="5"/>
  <c r="BG560" i="5"/>
  <c r="C561" i="5"/>
  <c r="D561" i="5"/>
  <c r="E561" i="5"/>
  <c r="F561" i="5"/>
  <c r="G561" i="5"/>
  <c r="H561" i="5"/>
  <c r="U561" i="5"/>
  <c r="V561" i="5"/>
  <c r="W561" i="5"/>
  <c r="X561" i="5"/>
  <c r="Y561" i="5"/>
  <c r="Z561" i="5"/>
  <c r="AA561" i="5"/>
  <c r="AB561" i="5"/>
  <c r="AC561" i="5"/>
  <c r="AD561" i="5"/>
  <c r="AE561" i="5"/>
  <c r="AF561" i="5"/>
  <c r="AG561" i="5"/>
  <c r="AH561" i="5"/>
  <c r="AI561" i="5"/>
  <c r="AO561" i="5"/>
  <c r="AP561" i="5"/>
  <c r="AQ561" i="5"/>
  <c r="AR561" i="5"/>
  <c r="AS561" i="5"/>
  <c r="BA561" i="5"/>
  <c r="BB561" i="5"/>
  <c r="BC561" i="5"/>
  <c r="BD561" i="5"/>
  <c r="BE561" i="5"/>
  <c r="BF561" i="5"/>
  <c r="BG561" i="5"/>
  <c r="C562" i="5"/>
  <c r="D562" i="5"/>
  <c r="E562" i="5"/>
  <c r="F562" i="5"/>
  <c r="G562" i="5"/>
  <c r="H562" i="5"/>
  <c r="U562" i="5"/>
  <c r="V562" i="5"/>
  <c r="W562" i="5"/>
  <c r="X562" i="5"/>
  <c r="Y562" i="5"/>
  <c r="Z562" i="5"/>
  <c r="AA562" i="5"/>
  <c r="AB562" i="5"/>
  <c r="AC562" i="5"/>
  <c r="AD562" i="5"/>
  <c r="AE562" i="5"/>
  <c r="AF562" i="5"/>
  <c r="AG562" i="5"/>
  <c r="AH562" i="5"/>
  <c r="AI562" i="5"/>
  <c r="AO562" i="5"/>
  <c r="AP562" i="5"/>
  <c r="AQ562" i="5"/>
  <c r="AR562" i="5"/>
  <c r="AS562" i="5"/>
  <c r="BA562" i="5"/>
  <c r="BB562" i="5"/>
  <c r="BC562" i="5"/>
  <c r="BD562" i="5"/>
  <c r="BE562" i="5"/>
  <c r="BF562" i="5"/>
  <c r="BG562" i="5"/>
  <c r="C563" i="5"/>
  <c r="D563" i="5"/>
  <c r="E563" i="5"/>
  <c r="F563" i="5"/>
  <c r="G563" i="5"/>
  <c r="H563" i="5"/>
  <c r="U563" i="5"/>
  <c r="V563" i="5"/>
  <c r="W563" i="5"/>
  <c r="X563" i="5"/>
  <c r="Y563" i="5"/>
  <c r="Z563" i="5"/>
  <c r="AA563" i="5"/>
  <c r="AB563" i="5"/>
  <c r="AC563" i="5"/>
  <c r="AD563" i="5"/>
  <c r="AE563" i="5"/>
  <c r="AF563" i="5"/>
  <c r="AG563" i="5"/>
  <c r="AH563" i="5"/>
  <c r="AI563" i="5"/>
  <c r="AO563" i="5"/>
  <c r="AP563" i="5"/>
  <c r="AQ563" i="5"/>
  <c r="AR563" i="5"/>
  <c r="AS563" i="5"/>
  <c r="BA563" i="5"/>
  <c r="BB563" i="5"/>
  <c r="BC563" i="5"/>
  <c r="BD563" i="5"/>
  <c r="BE563" i="5"/>
  <c r="BF563" i="5"/>
  <c r="BG563" i="5"/>
  <c r="C564" i="5"/>
  <c r="D564" i="5"/>
  <c r="E564" i="5"/>
  <c r="F564" i="5"/>
  <c r="G564" i="5"/>
  <c r="H564" i="5"/>
  <c r="U564" i="5"/>
  <c r="V564" i="5"/>
  <c r="W564" i="5"/>
  <c r="X564" i="5"/>
  <c r="Y564" i="5"/>
  <c r="Z564" i="5"/>
  <c r="AA564" i="5"/>
  <c r="AB564" i="5"/>
  <c r="AC564" i="5"/>
  <c r="AD564" i="5"/>
  <c r="AE564" i="5"/>
  <c r="AF564" i="5"/>
  <c r="AG564" i="5"/>
  <c r="AH564" i="5"/>
  <c r="AI564" i="5"/>
  <c r="AO564" i="5"/>
  <c r="AP564" i="5"/>
  <c r="AQ564" i="5"/>
  <c r="AR564" i="5"/>
  <c r="AS564" i="5"/>
  <c r="BA564" i="5"/>
  <c r="BB564" i="5"/>
  <c r="BC564" i="5"/>
  <c r="BD564" i="5"/>
  <c r="BE564" i="5"/>
  <c r="BF564" i="5"/>
  <c r="BG564" i="5"/>
  <c r="C565" i="5"/>
  <c r="D565" i="5"/>
  <c r="E565" i="5"/>
  <c r="F565" i="5"/>
  <c r="G565" i="5"/>
  <c r="H565" i="5"/>
  <c r="U565" i="5"/>
  <c r="V565" i="5"/>
  <c r="W565" i="5"/>
  <c r="X565" i="5"/>
  <c r="Y565" i="5"/>
  <c r="Z565" i="5"/>
  <c r="AA565" i="5"/>
  <c r="AB565" i="5"/>
  <c r="AC565" i="5"/>
  <c r="AD565" i="5"/>
  <c r="AE565" i="5"/>
  <c r="AF565" i="5"/>
  <c r="AG565" i="5"/>
  <c r="AH565" i="5"/>
  <c r="AI565" i="5"/>
  <c r="AO565" i="5"/>
  <c r="AP565" i="5"/>
  <c r="AQ565" i="5"/>
  <c r="AR565" i="5"/>
  <c r="AS565" i="5"/>
  <c r="BA565" i="5"/>
  <c r="BB565" i="5"/>
  <c r="BC565" i="5"/>
  <c r="BD565" i="5"/>
  <c r="BE565" i="5"/>
  <c r="BF565" i="5"/>
  <c r="BG565" i="5"/>
  <c r="C566" i="5"/>
  <c r="D566" i="5"/>
  <c r="E566" i="5"/>
  <c r="F566" i="5"/>
  <c r="G566" i="5"/>
  <c r="H566" i="5"/>
  <c r="U566" i="5"/>
  <c r="V566" i="5"/>
  <c r="W566" i="5"/>
  <c r="X566" i="5"/>
  <c r="Y566" i="5"/>
  <c r="Z566" i="5"/>
  <c r="AA566" i="5"/>
  <c r="AB566" i="5"/>
  <c r="AC566" i="5"/>
  <c r="AD566" i="5"/>
  <c r="AE566" i="5"/>
  <c r="AF566" i="5"/>
  <c r="AG566" i="5"/>
  <c r="AH566" i="5"/>
  <c r="AI566" i="5"/>
  <c r="AO566" i="5"/>
  <c r="AP566" i="5"/>
  <c r="AQ566" i="5"/>
  <c r="AR566" i="5"/>
  <c r="AS566" i="5"/>
  <c r="BA566" i="5"/>
  <c r="BB566" i="5"/>
  <c r="BC566" i="5"/>
  <c r="BD566" i="5"/>
  <c r="BE566" i="5"/>
  <c r="BF566" i="5"/>
  <c r="BG566" i="5"/>
  <c r="C567" i="5"/>
  <c r="D567" i="5"/>
  <c r="E567" i="5"/>
  <c r="F567" i="5"/>
  <c r="G567" i="5"/>
  <c r="H567" i="5"/>
  <c r="U567" i="5"/>
  <c r="V567" i="5"/>
  <c r="W567" i="5"/>
  <c r="X567" i="5"/>
  <c r="Y567" i="5"/>
  <c r="Z567" i="5"/>
  <c r="AA567" i="5"/>
  <c r="AB567" i="5"/>
  <c r="AC567" i="5"/>
  <c r="AD567" i="5"/>
  <c r="AE567" i="5"/>
  <c r="AF567" i="5"/>
  <c r="AG567" i="5"/>
  <c r="AH567" i="5"/>
  <c r="AI567" i="5"/>
  <c r="AO567" i="5"/>
  <c r="AP567" i="5"/>
  <c r="AQ567" i="5"/>
  <c r="AR567" i="5"/>
  <c r="AS567" i="5"/>
  <c r="BA567" i="5"/>
  <c r="BB567" i="5"/>
  <c r="BC567" i="5"/>
  <c r="BD567" i="5"/>
  <c r="BE567" i="5"/>
  <c r="BF567" i="5"/>
  <c r="BG567" i="5"/>
  <c r="C568" i="5"/>
  <c r="D568" i="5"/>
  <c r="E568" i="5"/>
  <c r="F568" i="5"/>
  <c r="G568" i="5"/>
  <c r="H568" i="5"/>
  <c r="U568" i="5"/>
  <c r="V568" i="5"/>
  <c r="W568" i="5"/>
  <c r="X568" i="5"/>
  <c r="Y568" i="5"/>
  <c r="Z568" i="5"/>
  <c r="AA568" i="5"/>
  <c r="AB568" i="5"/>
  <c r="AC568" i="5"/>
  <c r="AD568" i="5"/>
  <c r="AE568" i="5"/>
  <c r="AF568" i="5"/>
  <c r="AG568" i="5"/>
  <c r="AH568" i="5"/>
  <c r="AI568" i="5"/>
  <c r="AO568" i="5"/>
  <c r="AP568" i="5"/>
  <c r="AQ568" i="5"/>
  <c r="AR568" i="5"/>
  <c r="AS568" i="5"/>
  <c r="BA568" i="5"/>
  <c r="BB568" i="5"/>
  <c r="BC568" i="5"/>
  <c r="BD568" i="5"/>
  <c r="BE568" i="5"/>
  <c r="BF568" i="5"/>
  <c r="BG568" i="5"/>
  <c r="C569" i="5"/>
  <c r="D569" i="5"/>
  <c r="E569" i="5"/>
  <c r="F569" i="5"/>
  <c r="G569" i="5"/>
  <c r="H569" i="5"/>
  <c r="U569" i="5"/>
  <c r="V569" i="5"/>
  <c r="W569" i="5"/>
  <c r="X569" i="5"/>
  <c r="Y569" i="5"/>
  <c r="Z569" i="5"/>
  <c r="AA569" i="5"/>
  <c r="AB569" i="5"/>
  <c r="AC569" i="5"/>
  <c r="AD569" i="5"/>
  <c r="AE569" i="5"/>
  <c r="AF569" i="5"/>
  <c r="AG569" i="5"/>
  <c r="AH569" i="5"/>
  <c r="AI569" i="5"/>
  <c r="AO569" i="5"/>
  <c r="AP569" i="5"/>
  <c r="AQ569" i="5"/>
  <c r="AR569" i="5"/>
  <c r="AS569" i="5"/>
  <c r="BA569" i="5"/>
  <c r="BB569" i="5"/>
  <c r="BC569" i="5"/>
  <c r="BD569" i="5"/>
  <c r="BE569" i="5"/>
  <c r="BF569" i="5"/>
  <c r="BG569" i="5"/>
  <c r="C570" i="5"/>
  <c r="D570" i="5"/>
  <c r="E570" i="5"/>
  <c r="F570" i="5"/>
  <c r="G570" i="5"/>
  <c r="H570" i="5"/>
  <c r="U570" i="5"/>
  <c r="V570" i="5"/>
  <c r="W570" i="5"/>
  <c r="X570" i="5"/>
  <c r="Y570" i="5"/>
  <c r="Z570" i="5"/>
  <c r="AA570" i="5"/>
  <c r="AB570" i="5"/>
  <c r="AC570" i="5"/>
  <c r="AD570" i="5"/>
  <c r="AE570" i="5"/>
  <c r="AF570" i="5"/>
  <c r="AG570" i="5"/>
  <c r="AH570" i="5"/>
  <c r="AI570" i="5"/>
  <c r="AO570" i="5"/>
  <c r="AP570" i="5"/>
  <c r="AQ570" i="5"/>
  <c r="AR570" i="5"/>
  <c r="AS570" i="5"/>
  <c r="BA570" i="5"/>
  <c r="BB570" i="5"/>
  <c r="BC570" i="5"/>
  <c r="BD570" i="5"/>
  <c r="BE570" i="5"/>
  <c r="BF570" i="5"/>
  <c r="BG570" i="5"/>
  <c r="C571" i="5"/>
  <c r="D571" i="5"/>
  <c r="E571" i="5"/>
  <c r="F571" i="5"/>
  <c r="G571" i="5"/>
  <c r="H571" i="5"/>
  <c r="U571" i="5"/>
  <c r="V571" i="5"/>
  <c r="W571" i="5"/>
  <c r="X571" i="5"/>
  <c r="Y571" i="5"/>
  <c r="Z571" i="5"/>
  <c r="AA571" i="5"/>
  <c r="AB571" i="5"/>
  <c r="AC571" i="5"/>
  <c r="AD571" i="5"/>
  <c r="AE571" i="5"/>
  <c r="AF571" i="5"/>
  <c r="AG571" i="5"/>
  <c r="AH571" i="5"/>
  <c r="AI571" i="5"/>
  <c r="AO571" i="5"/>
  <c r="AP571" i="5"/>
  <c r="AQ571" i="5"/>
  <c r="AR571" i="5"/>
  <c r="AS571" i="5"/>
  <c r="BA571" i="5"/>
  <c r="BB571" i="5"/>
  <c r="BC571" i="5"/>
  <c r="BD571" i="5"/>
  <c r="BE571" i="5"/>
  <c r="BF571" i="5"/>
  <c r="BG571" i="5"/>
  <c r="C572" i="5"/>
  <c r="D572" i="5"/>
  <c r="E572" i="5"/>
  <c r="F572" i="5"/>
  <c r="G572" i="5"/>
  <c r="H572" i="5"/>
  <c r="U572" i="5"/>
  <c r="V572" i="5"/>
  <c r="W572" i="5"/>
  <c r="X572" i="5"/>
  <c r="Y572" i="5"/>
  <c r="Z572" i="5"/>
  <c r="AA572" i="5"/>
  <c r="AB572" i="5"/>
  <c r="AC572" i="5"/>
  <c r="AD572" i="5"/>
  <c r="AE572" i="5"/>
  <c r="AF572" i="5"/>
  <c r="AG572" i="5"/>
  <c r="AH572" i="5"/>
  <c r="AI572" i="5"/>
  <c r="AO572" i="5"/>
  <c r="AP572" i="5"/>
  <c r="AQ572" i="5"/>
  <c r="AR572" i="5"/>
  <c r="AS572" i="5"/>
  <c r="BA572" i="5"/>
  <c r="BB572" i="5"/>
  <c r="BC572" i="5"/>
  <c r="BD572" i="5"/>
  <c r="BE572" i="5"/>
  <c r="BF572" i="5"/>
  <c r="BG572" i="5"/>
  <c r="C573" i="5"/>
  <c r="D573" i="5"/>
  <c r="E573" i="5"/>
  <c r="F573" i="5"/>
  <c r="G573" i="5"/>
  <c r="H573" i="5"/>
  <c r="U573" i="5"/>
  <c r="V573" i="5"/>
  <c r="W573" i="5"/>
  <c r="X573" i="5"/>
  <c r="Y573" i="5"/>
  <c r="Z573" i="5"/>
  <c r="AA573" i="5"/>
  <c r="AB573" i="5"/>
  <c r="AC573" i="5"/>
  <c r="AD573" i="5"/>
  <c r="AE573" i="5"/>
  <c r="AF573" i="5"/>
  <c r="AG573" i="5"/>
  <c r="AH573" i="5"/>
  <c r="AI573" i="5"/>
  <c r="AO573" i="5"/>
  <c r="AP573" i="5"/>
  <c r="AQ573" i="5"/>
  <c r="AR573" i="5"/>
  <c r="AS573" i="5"/>
  <c r="BA573" i="5"/>
  <c r="BB573" i="5"/>
  <c r="BC573" i="5"/>
  <c r="BD573" i="5"/>
  <c r="BE573" i="5"/>
  <c r="BF573" i="5"/>
  <c r="BG573" i="5"/>
  <c r="C574" i="5"/>
  <c r="D574" i="5"/>
  <c r="E574" i="5"/>
  <c r="F574" i="5"/>
  <c r="G574" i="5"/>
  <c r="H574" i="5"/>
  <c r="U574" i="5"/>
  <c r="V574" i="5"/>
  <c r="W574" i="5"/>
  <c r="X574" i="5"/>
  <c r="Y574" i="5"/>
  <c r="Z574" i="5"/>
  <c r="AA574" i="5"/>
  <c r="AB574" i="5"/>
  <c r="AC574" i="5"/>
  <c r="AD574" i="5"/>
  <c r="AE574" i="5"/>
  <c r="AF574" i="5"/>
  <c r="AG574" i="5"/>
  <c r="AH574" i="5"/>
  <c r="AI574" i="5"/>
  <c r="AO574" i="5"/>
  <c r="AP574" i="5"/>
  <c r="AQ574" i="5"/>
  <c r="AR574" i="5"/>
  <c r="AS574" i="5"/>
  <c r="BA574" i="5"/>
  <c r="BB574" i="5"/>
  <c r="BC574" i="5"/>
  <c r="BD574" i="5"/>
  <c r="BE574" i="5"/>
  <c r="BF574" i="5"/>
  <c r="BG574" i="5"/>
  <c r="C575" i="5"/>
  <c r="D575" i="5"/>
  <c r="E575" i="5"/>
  <c r="F575" i="5"/>
  <c r="G575" i="5"/>
  <c r="H575" i="5"/>
  <c r="U575" i="5"/>
  <c r="V575" i="5"/>
  <c r="W575" i="5"/>
  <c r="X575" i="5"/>
  <c r="Y575" i="5"/>
  <c r="Z575" i="5"/>
  <c r="AA575" i="5"/>
  <c r="AB575" i="5"/>
  <c r="AC575" i="5"/>
  <c r="AD575" i="5"/>
  <c r="AE575" i="5"/>
  <c r="AF575" i="5"/>
  <c r="AG575" i="5"/>
  <c r="AH575" i="5"/>
  <c r="AI575" i="5"/>
  <c r="AO575" i="5"/>
  <c r="AP575" i="5"/>
  <c r="AQ575" i="5"/>
  <c r="AR575" i="5"/>
  <c r="AS575" i="5"/>
  <c r="BA575" i="5"/>
  <c r="BB575" i="5"/>
  <c r="BC575" i="5"/>
  <c r="BD575" i="5"/>
  <c r="BE575" i="5"/>
  <c r="BF575" i="5"/>
  <c r="BG575" i="5"/>
  <c r="C576" i="5"/>
  <c r="D576" i="5"/>
  <c r="E576" i="5"/>
  <c r="F576" i="5"/>
  <c r="G576" i="5"/>
  <c r="H576" i="5"/>
  <c r="U576" i="5"/>
  <c r="V576" i="5"/>
  <c r="W576" i="5"/>
  <c r="X576" i="5"/>
  <c r="Y576" i="5"/>
  <c r="Z576" i="5"/>
  <c r="AA576" i="5"/>
  <c r="AB576" i="5"/>
  <c r="AC576" i="5"/>
  <c r="AD576" i="5"/>
  <c r="AE576" i="5"/>
  <c r="AF576" i="5"/>
  <c r="AG576" i="5"/>
  <c r="AH576" i="5"/>
  <c r="AI576" i="5"/>
  <c r="AO576" i="5"/>
  <c r="AP576" i="5"/>
  <c r="AQ576" i="5"/>
  <c r="AR576" i="5"/>
  <c r="AS576" i="5"/>
  <c r="BA576" i="5"/>
  <c r="BB576" i="5"/>
  <c r="BC576" i="5"/>
  <c r="BD576" i="5"/>
  <c r="BE576" i="5"/>
  <c r="BF576" i="5"/>
  <c r="BG576" i="5"/>
  <c r="C577" i="5"/>
  <c r="D577" i="5"/>
  <c r="E577" i="5"/>
  <c r="F577" i="5"/>
  <c r="G577" i="5"/>
  <c r="H577" i="5"/>
  <c r="U577" i="5"/>
  <c r="V577" i="5"/>
  <c r="W577" i="5"/>
  <c r="X577" i="5"/>
  <c r="Y577" i="5"/>
  <c r="Z577" i="5"/>
  <c r="AA577" i="5"/>
  <c r="AB577" i="5"/>
  <c r="AC577" i="5"/>
  <c r="AD577" i="5"/>
  <c r="AE577" i="5"/>
  <c r="AF577" i="5"/>
  <c r="AG577" i="5"/>
  <c r="AH577" i="5"/>
  <c r="AI577" i="5"/>
  <c r="AO577" i="5"/>
  <c r="AP577" i="5"/>
  <c r="AQ577" i="5"/>
  <c r="AR577" i="5"/>
  <c r="AS577" i="5"/>
  <c r="BA577" i="5"/>
  <c r="BB577" i="5"/>
  <c r="BC577" i="5"/>
  <c r="BD577" i="5"/>
  <c r="BE577" i="5"/>
  <c r="BF577" i="5"/>
  <c r="BG577" i="5"/>
  <c r="C578" i="5"/>
  <c r="D578" i="5"/>
  <c r="E578" i="5"/>
  <c r="F578" i="5"/>
  <c r="G578" i="5"/>
  <c r="H578" i="5"/>
  <c r="U578" i="5"/>
  <c r="V578" i="5"/>
  <c r="W578" i="5"/>
  <c r="X578" i="5"/>
  <c r="Y578" i="5"/>
  <c r="Z578" i="5"/>
  <c r="AA578" i="5"/>
  <c r="AB578" i="5"/>
  <c r="AC578" i="5"/>
  <c r="AD578" i="5"/>
  <c r="AE578" i="5"/>
  <c r="AF578" i="5"/>
  <c r="AG578" i="5"/>
  <c r="AH578" i="5"/>
  <c r="AI578" i="5"/>
  <c r="AO578" i="5"/>
  <c r="AP578" i="5"/>
  <c r="AQ578" i="5"/>
  <c r="AR578" i="5"/>
  <c r="AS578" i="5"/>
  <c r="BA578" i="5"/>
  <c r="BB578" i="5"/>
  <c r="BC578" i="5"/>
  <c r="BD578" i="5"/>
  <c r="BE578" i="5"/>
  <c r="BF578" i="5"/>
  <c r="BG578" i="5"/>
  <c r="C579" i="5"/>
  <c r="D579" i="5"/>
  <c r="E579" i="5"/>
  <c r="F579" i="5"/>
  <c r="G579" i="5"/>
  <c r="H579" i="5"/>
  <c r="U579" i="5"/>
  <c r="V579" i="5"/>
  <c r="W579" i="5"/>
  <c r="X579" i="5"/>
  <c r="Y579" i="5"/>
  <c r="Z579" i="5"/>
  <c r="AA579" i="5"/>
  <c r="AB579" i="5"/>
  <c r="AC579" i="5"/>
  <c r="AD579" i="5"/>
  <c r="AE579" i="5"/>
  <c r="AF579" i="5"/>
  <c r="AG579" i="5"/>
  <c r="AH579" i="5"/>
  <c r="AI579" i="5"/>
  <c r="AO579" i="5"/>
  <c r="AP579" i="5"/>
  <c r="AQ579" i="5"/>
  <c r="AR579" i="5"/>
  <c r="AS579" i="5"/>
  <c r="BA579" i="5"/>
  <c r="BB579" i="5"/>
  <c r="BC579" i="5"/>
  <c r="BD579" i="5"/>
  <c r="BE579" i="5"/>
  <c r="BF579" i="5"/>
  <c r="BG579" i="5"/>
  <c r="C580" i="5"/>
  <c r="D580" i="5"/>
  <c r="E580" i="5"/>
  <c r="F580" i="5"/>
  <c r="G580" i="5"/>
  <c r="H580" i="5"/>
  <c r="U580" i="5"/>
  <c r="V580" i="5"/>
  <c r="W580" i="5"/>
  <c r="X580" i="5"/>
  <c r="Y580" i="5"/>
  <c r="Z580" i="5"/>
  <c r="AA580" i="5"/>
  <c r="AB580" i="5"/>
  <c r="AC580" i="5"/>
  <c r="AD580" i="5"/>
  <c r="AE580" i="5"/>
  <c r="AF580" i="5"/>
  <c r="AG580" i="5"/>
  <c r="AH580" i="5"/>
  <c r="AI580" i="5"/>
  <c r="AO580" i="5"/>
  <c r="AP580" i="5"/>
  <c r="AQ580" i="5"/>
  <c r="AR580" i="5"/>
  <c r="AS580" i="5"/>
  <c r="BA580" i="5"/>
  <c r="BB580" i="5"/>
  <c r="BC580" i="5"/>
  <c r="BD580" i="5"/>
  <c r="BE580" i="5"/>
  <c r="BF580" i="5"/>
  <c r="BG580" i="5"/>
  <c r="C581" i="5"/>
  <c r="D581" i="5"/>
  <c r="E581" i="5"/>
  <c r="F581" i="5"/>
  <c r="G581" i="5"/>
  <c r="H581" i="5"/>
  <c r="U581" i="5"/>
  <c r="V581" i="5"/>
  <c r="W581" i="5"/>
  <c r="X581" i="5"/>
  <c r="Y581" i="5"/>
  <c r="Z581" i="5"/>
  <c r="AA581" i="5"/>
  <c r="AB581" i="5"/>
  <c r="AC581" i="5"/>
  <c r="AD581" i="5"/>
  <c r="AE581" i="5"/>
  <c r="AF581" i="5"/>
  <c r="AG581" i="5"/>
  <c r="AH581" i="5"/>
  <c r="AI581" i="5"/>
  <c r="AO581" i="5"/>
  <c r="AP581" i="5"/>
  <c r="AQ581" i="5"/>
  <c r="AR581" i="5"/>
  <c r="AS581" i="5"/>
  <c r="BA581" i="5"/>
  <c r="BB581" i="5"/>
  <c r="BC581" i="5"/>
  <c r="BD581" i="5"/>
  <c r="BE581" i="5"/>
  <c r="BF581" i="5"/>
  <c r="BG581" i="5"/>
  <c r="C582" i="5"/>
  <c r="D582" i="5"/>
  <c r="E582" i="5"/>
  <c r="F582" i="5"/>
  <c r="G582" i="5"/>
  <c r="H582" i="5"/>
  <c r="U582" i="5"/>
  <c r="V582" i="5"/>
  <c r="W582" i="5"/>
  <c r="X582" i="5"/>
  <c r="Y582" i="5"/>
  <c r="Z582" i="5"/>
  <c r="AA582" i="5"/>
  <c r="AB582" i="5"/>
  <c r="AC582" i="5"/>
  <c r="AD582" i="5"/>
  <c r="AE582" i="5"/>
  <c r="AF582" i="5"/>
  <c r="AG582" i="5"/>
  <c r="AH582" i="5"/>
  <c r="AI582" i="5"/>
  <c r="AO582" i="5"/>
  <c r="AP582" i="5"/>
  <c r="AQ582" i="5"/>
  <c r="AR582" i="5"/>
  <c r="AS582" i="5"/>
  <c r="BA582" i="5"/>
  <c r="BB582" i="5"/>
  <c r="BC582" i="5"/>
  <c r="BD582" i="5"/>
  <c r="BE582" i="5"/>
  <c r="BF582" i="5"/>
  <c r="BG582" i="5"/>
  <c r="C583" i="5"/>
  <c r="D583" i="5"/>
  <c r="E583" i="5"/>
  <c r="F583" i="5"/>
  <c r="G583" i="5"/>
  <c r="H583" i="5"/>
  <c r="U583" i="5"/>
  <c r="V583" i="5"/>
  <c r="W583" i="5"/>
  <c r="X583" i="5"/>
  <c r="Y583" i="5"/>
  <c r="Z583" i="5"/>
  <c r="AA583" i="5"/>
  <c r="AB583" i="5"/>
  <c r="AC583" i="5"/>
  <c r="AD583" i="5"/>
  <c r="AE583" i="5"/>
  <c r="AF583" i="5"/>
  <c r="AG583" i="5"/>
  <c r="AH583" i="5"/>
  <c r="AI583" i="5"/>
  <c r="AO583" i="5"/>
  <c r="AP583" i="5"/>
  <c r="AQ583" i="5"/>
  <c r="AR583" i="5"/>
  <c r="AS583" i="5"/>
  <c r="BA583" i="5"/>
  <c r="BB583" i="5"/>
  <c r="BC583" i="5"/>
  <c r="BD583" i="5"/>
  <c r="BE583" i="5"/>
  <c r="BF583" i="5"/>
  <c r="BG583" i="5"/>
  <c r="C584" i="5"/>
  <c r="D584" i="5"/>
  <c r="E584" i="5"/>
  <c r="F584" i="5"/>
  <c r="G584" i="5"/>
  <c r="H584" i="5"/>
  <c r="U584" i="5"/>
  <c r="V584" i="5"/>
  <c r="W584" i="5"/>
  <c r="X584" i="5"/>
  <c r="Y584" i="5"/>
  <c r="Z584" i="5"/>
  <c r="AA584" i="5"/>
  <c r="AB584" i="5"/>
  <c r="AC584" i="5"/>
  <c r="AD584" i="5"/>
  <c r="AE584" i="5"/>
  <c r="AF584" i="5"/>
  <c r="AG584" i="5"/>
  <c r="AH584" i="5"/>
  <c r="AI584" i="5"/>
  <c r="AO584" i="5"/>
  <c r="AP584" i="5"/>
  <c r="AQ584" i="5"/>
  <c r="AR584" i="5"/>
  <c r="AS584" i="5"/>
  <c r="BA584" i="5"/>
  <c r="BB584" i="5"/>
  <c r="BC584" i="5"/>
  <c r="BD584" i="5"/>
  <c r="BE584" i="5"/>
  <c r="BF584" i="5"/>
  <c r="BG584" i="5"/>
  <c r="C585" i="5"/>
  <c r="D585" i="5"/>
  <c r="E585" i="5"/>
  <c r="F585" i="5"/>
  <c r="G585" i="5"/>
  <c r="H585" i="5"/>
  <c r="U585" i="5"/>
  <c r="V585" i="5"/>
  <c r="W585" i="5"/>
  <c r="X585" i="5"/>
  <c r="Y585" i="5"/>
  <c r="Z585" i="5"/>
  <c r="AA585" i="5"/>
  <c r="AB585" i="5"/>
  <c r="AC585" i="5"/>
  <c r="AD585" i="5"/>
  <c r="AE585" i="5"/>
  <c r="AF585" i="5"/>
  <c r="AG585" i="5"/>
  <c r="AH585" i="5"/>
  <c r="AI585" i="5"/>
  <c r="AO585" i="5"/>
  <c r="AP585" i="5"/>
  <c r="AQ585" i="5"/>
  <c r="AR585" i="5"/>
  <c r="AS585" i="5"/>
  <c r="BA585" i="5"/>
  <c r="BB585" i="5"/>
  <c r="BC585" i="5"/>
  <c r="BD585" i="5"/>
  <c r="BE585" i="5"/>
  <c r="BF585" i="5"/>
  <c r="BG585" i="5"/>
  <c r="C586" i="5"/>
  <c r="D586" i="5"/>
  <c r="E586" i="5"/>
  <c r="F586" i="5"/>
  <c r="G586" i="5"/>
  <c r="H586" i="5"/>
  <c r="U586" i="5"/>
  <c r="V586" i="5"/>
  <c r="W586" i="5"/>
  <c r="X586" i="5"/>
  <c r="Y586" i="5"/>
  <c r="Z586" i="5"/>
  <c r="AA586" i="5"/>
  <c r="AB586" i="5"/>
  <c r="AC586" i="5"/>
  <c r="AD586" i="5"/>
  <c r="AE586" i="5"/>
  <c r="AF586" i="5"/>
  <c r="AG586" i="5"/>
  <c r="AH586" i="5"/>
  <c r="AI586" i="5"/>
  <c r="AO586" i="5"/>
  <c r="AP586" i="5"/>
  <c r="AQ586" i="5"/>
  <c r="AR586" i="5"/>
  <c r="AS586" i="5"/>
  <c r="BA586" i="5"/>
  <c r="BB586" i="5"/>
  <c r="BC586" i="5"/>
  <c r="BD586" i="5"/>
  <c r="BE586" i="5"/>
  <c r="BF586" i="5"/>
  <c r="BG586" i="5"/>
  <c r="C587" i="5"/>
  <c r="D587" i="5"/>
  <c r="E587" i="5"/>
  <c r="F587" i="5"/>
  <c r="G587" i="5"/>
  <c r="H587" i="5"/>
  <c r="U587" i="5"/>
  <c r="V587" i="5"/>
  <c r="W587" i="5"/>
  <c r="X587" i="5"/>
  <c r="Y587" i="5"/>
  <c r="Z587" i="5"/>
  <c r="AA587" i="5"/>
  <c r="AB587" i="5"/>
  <c r="AC587" i="5"/>
  <c r="AD587" i="5"/>
  <c r="AE587" i="5"/>
  <c r="AF587" i="5"/>
  <c r="AG587" i="5"/>
  <c r="AH587" i="5"/>
  <c r="AI587" i="5"/>
  <c r="AO587" i="5"/>
  <c r="AP587" i="5"/>
  <c r="AQ587" i="5"/>
  <c r="AR587" i="5"/>
  <c r="AS587" i="5"/>
  <c r="BA587" i="5"/>
  <c r="BB587" i="5"/>
  <c r="BC587" i="5"/>
  <c r="BD587" i="5"/>
  <c r="BE587" i="5"/>
  <c r="BF587" i="5"/>
  <c r="BG587" i="5"/>
  <c r="C588" i="5"/>
  <c r="D588" i="5"/>
  <c r="E588" i="5"/>
  <c r="F588" i="5"/>
  <c r="G588" i="5"/>
  <c r="H588" i="5"/>
  <c r="U588" i="5"/>
  <c r="V588" i="5"/>
  <c r="W588" i="5"/>
  <c r="X588" i="5"/>
  <c r="Y588" i="5"/>
  <c r="Z588" i="5"/>
  <c r="AA588" i="5"/>
  <c r="AB588" i="5"/>
  <c r="AC588" i="5"/>
  <c r="AD588" i="5"/>
  <c r="AE588" i="5"/>
  <c r="AF588" i="5"/>
  <c r="AG588" i="5"/>
  <c r="AH588" i="5"/>
  <c r="AI588" i="5"/>
  <c r="AO588" i="5"/>
  <c r="AP588" i="5"/>
  <c r="AQ588" i="5"/>
  <c r="AR588" i="5"/>
  <c r="AS588" i="5"/>
  <c r="BA588" i="5"/>
  <c r="BB588" i="5"/>
  <c r="BC588" i="5"/>
  <c r="BD588" i="5"/>
  <c r="BE588" i="5"/>
  <c r="BF588" i="5"/>
  <c r="BG588" i="5"/>
  <c r="C589" i="5"/>
  <c r="D589" i="5"/>
  <c r="E589" i="5"/>
  <c r="F589" i="5"/>
  <c r="G589" i="5"/>
  <c r="H589" i="5"/>
  <c r="U589" i="5"/>
  <c r="V589" i="5"/>
  <c r="W589" i="5"/>
  <c r="X589" i="5"/>
  <c r="Y589" i="5"/>
  <c r="Z589" i="5"/>
  <c r="AA589" i="5"/>
  <c r="AB589" i="5"/>
  <c r="AC589" i="5"/>
  <c r="AD589" i="5"/>
  <c r="AE589" i="5"/>
  <c r="AF589" i="5"/>
  <c r="AG589" i="5"/>
  <c r="AH589" i="5"/>
  <c r="AI589" i="5"/>
  <c r="AO589" i="5"/>
  <c r="AP589" i="5"/>
  <c r="AQ589" i="5"/>
  <c r="AR589" i="5"/>
  <c r="AS589" i="5"/>
  <c r="BA589" i="5"/>
  <c r="BB589" i="5"/>
  <c r="BC589" i="5"/>
  <c r="BD589" i="5"/>
  <c r="BE589" i="5"/>
  <c r="BF589" i="5"/>
  <c r="BG589" i="5"/>
  <c r="C590" i="5"/>
  <c r="D590" i="5"/>
  <c r="E590" i="5"/>
  <c r="F590" i="5"/>
  <c r="G590" i="5"/>
  <c r="H590" i="5"/>
  <c r="U590" i="5"/>
  <c r="V590" i="5"/>
  <c r="W590" i="5"/>
  <c r="X590" i="5"/>
  <c r="Y590" i="5"/>
  <c r="Z590" i="5"/>
  <c r="AA590" i="5"/>
  <c r="AB590" i="5"/>
  <c r="AC590" i="5"/>
  <c r="AD590" i="5"/>
  <c r="AE590" i="5"/>
  <c r="AF590" i="5"/>
  <c r="AG590" i="5"/>
  <c r="AH590" i="5"/>
  <c r="AI590" i="5"/>
  <c r="AO590" i="5"/>
  <c r="AP590" i="5"/>
  <c r="AQ590" i="5"/>
  <c r="AR590" i="5"/>
  <c r="AS590" i="5"/>
  <c r="BA590" i="5"/>
  <c r="BB590" i="5"/>
  <c r="BC590" i="5"/>
  <c r="BD590" i="5"/>
  <c r="BE590" i="5"/>
  <c r="BF590" i="5"/>
  <c r="BG590" i="5"/>
  <c r="C591" i="5"/>
  <c r="D591" i="5"/>
  <c r="E591" i="5"/>
  <c r="F591" i="5"/>
  <c r="G591" i="5"/>
  <c r="H591" i="5"/>
  <c r="U591" i="5"/>
  <c r="V591" i="5"/>
  <c r="W591" i="5"/>
  <c r="X591" i="5"/>
  <c r="Y591" i="5"/>
  <c r="Z591" i="5"/>
  <c r="AA591" i="5"/>
  <c r="AB591" i="5"/>
  <c r="AC591" i="5"/>
  <c r="AD591" i="5"/>
  <c r="AE591" i="5"/>
  <c r="AF591" i="5"/>
  <c r="AG591" i="5"/>
  <c r="AH591" i="5"/>
  <c r="AI591" i="5"/>
  <c r="AO591" i="5"/>
  <c r="AP591" i="5"/>
  <c r="AQ591" i="5"/>
  <c r="AR591" i="5"/>
  <c r="AS591" i="5"/>
  <c r="BA591" i="5"/>
  <c r="BB591" i="5"/>
  <c r="BC591" i="5"/>
  <c r="BD591" i="5"/>
  <c r="BE591" i="5"/>
  <c r="BF591" i="5"/>
  <c r="BG591" i="5"/>
  <c r="C592" i="5"/>
  <c r="D592" i="5"/>
  <c r="E592" i="5"/>
  <c r="F592" i="5"/>
  <c r="G592" i="5"/>
  <c r="H592" i="5"/>
  <c r="U592" i="5"/>
  <c r="V592" i="5"/>
  <c r="W592" i="5"/>
  <c r="X592" i="5"/>
  <c r="Y592" i="5"/>
  <c r="Z592" i="5"/>
  <c r="AA592" i="5"/>
  <c r="AB592" i="5"/>
  <c r="AC592" i="5"/>
  <c r="AD592" i="5"/>
  <c r="AE592" i="5"/>
  <c r="AF592" i="5"/>
  <c r="AG592" i="5"/>
  <c r="AH592" i="5"/>
  <c r="AI592" i="5"/>
  <c r="AO592" i="5"/>
  <c r="AP592" i="5"/>
  <c r="AQ592" i="5"/>
  <c r="AR592" i="5"/>
  <c r="AS592" i="5"/>
  <c r="BA592" i="5"/>
  <c r="BB592" i="5"/>
  <c r="BC592" i="5"/>
  <c r="BD592" i="5"/>
  <c r="BE592" i="5"/>
  <c r="BF592" i="5"/>
  <c r="BG592" i="5"/>
  <c r="C593" i="5"/>
  <c r="D593" i="5"/>
  <c r="E593" i="5"/>
  <c r="F593" i="5"/>
  <c r="G593" i="5"/>
  <c r="H593" i="5"/>
  <c r="U593" i="5"/>
  <c r="V593" i="5"/>
  <c r="W593" i="5"/>
  <c r="X593" i="5"/>
  <c r="Y593" i="5"/>
  <c r="Z593" i="5"/>
  <c r="AA593" i="5"/>
  <c r="AB593" i="5"/>
  <c r="AC593" i="5"/>
  <c r="AD593" i="5"/>
  <c r="AE593" i="5"/>
  <c r="AF593" i="5"/>
  <c r="AG593" i="5"/>
  <c r="AH593" i="5"/>
  <c r="AI593" i="5"/>
  <c r="AO593" i="5"/>
  <c r="AP593" i="5"/>
  <c r="AQ593" i="5"/>
  <c r="AR593" i="5"/>
  <c r="AS593" i="5"/>
  <c r="BA593" i="5"/>
  <c r="BB593" i="5"/>
  <c r="BC593" i="5"/>
  <c r="BD593" i="5"/>
  <c r="BE593" i="5"/>
  <c r="BF593" i="5"/>
  <c r="BG593" i="5"/>
  <c r="C594" i="5"/>
  <c r="D594" i="5"/>
  <c r="E594" i="5"/>
  <c r="F594" i="5"/>
  <c r="G594" i="5"/>
  <c r="H594" i="5"/>
  <c r="U594" i="5"/>
  <c r="V594" i="5"/>
  <c r="W594" i="5"/>
  <c r="X594" i="5"/>
  <c r="Y594" i="5"/>
  <c r="Z594" i="5"/>
  <c r="AA594" i="5"/>
  <c r="AB594" i="5"/>
  <c r="AC594" i="5"/>
  <c r="AD594" i="5"/>
  <c r="AE594" i="5"/>
  <c r="AF594" i="5"/>
  <c r="AG594" i="5"/>
  <c r="AH594" i="5"/>
  <c r="AI594" i="5"/>
  <c r="AO594" i="5"/>
  <c r="AP594" i="5"/>
  <c r="AQ594" i="5"/>
  <c r="AR594" i="5"/>
  <c r="AS594" i="5"/>
  <c r="BA594" i="5"/>
  <c r="BB594" i="5"/>
  <c r="BC594" i="5"/>
  <c r="BD594" i="5"/>
  <c r="BE594" i="5"/>
  <c r="BF594" i="5"/>
  <c r="BG594" i="5"/>
  <c r="C595" i="5"/>
  <c r="D595" i="5"/>
  <c r="E595" i="5"/>
  <c r="F595" i="5"/>
  <c r="G595" i="5"/>
  <c r="H595" i="5"/>
  <c r="U595" i="5"/>
  <c r="V595" i="5"/>
  <c r="W595" i="5"/>
  <c r="X595" i="5"/>
  <c r="Y595" i="5"/>
  <c r="Z595" i="5"/>
  <c r="AA595" i="5"/>
  <c r="AB595" i="5"/>
  <c r="AC595" i="5"/>
  <c r="AD595" i="5"/>
  <c r="AE595" i="5"/>
  <c r="AF595" i="5"/>
  <c r="AG595" i="5"/>
  <c r="AH595" i="5"/>
  <c r="AI595" i="5"/>
  <c r="AO595" i="5"/>
  <c r="AP595" i="5"/>
  <c r="AQ595" i="5"/>
  <c r="AR595" i="5"/>
  <c r="AS595" i="5"/>
  <c r="BA595" i="5"/>
  <c r="BB595" i="5"/>
  <c r="BC595" i="5"/>
  <c r="BD595" i="5"/>
  <c r="BE595" i="5"/>
  <c r="BF595" i="5"/>
  <c r="BG595" i="5"/>
  <c r="C596" i="5"/>
  <c r="D596" i="5"/>
  <c r="E596" i="5"/>
  <c r="F596" i="5"/>
  <c r="G596" i="5"/>
  <c r="H596" i="5"/>
  <c r="U596" i="5"/>
  <c r="V596" i="5"/>
  <c r="W596" i="5"/>
  <c r="X596" i="5"/>
  <c r="Y596" i="5"/>
  <c r="Z596" i="5"/>
  <c r="AA596" i="5"/>
  <c r="AB596" i="5"/>
  <c r="AC596" i="5"/>
  <c r="AD596" i="5"/>
  <c r="AE596" i="5"/>
  <c r="AF596" i="5"/>
  <c r="AG596" i="5"/>
  <c r="AH596" i="5"/>
  <c r="AI596" i="5"/>
  <c r="AO596" i="5"/>
  <c r="AP596" i="5"/>
  <c r="AQ596" i="5"/>
  <c r="AR596" i="5"/>
  <c r="AS596" i="5"/>
  <c r="BA596" i="5"/>
  <c r="BB596" i="5"/>
  <c r="BC596" i="5"/>
  <c r="BD596" i="5"/>
  <c r="BE596" i="5"/>
  <c r="BF596" i="5"/>
  <c r="BG596" i="5"/>
  <c r="C597" i="5"/>
  <c r="D597" i="5"/>
  <c r="E597" i="5"/>
  <c r="F597" i="5"/>
  <c r="G597" i="5"/>
  <c r="H597" i="5"/>
  <c r="U597" i="5"/>
  <c r="V597" i="5"/>
  <c r="W597" i="5"/>
  <c r="X597" i="5"/>
  <c r="Y597" i="5"/>
  <c r="Z597" i="5"/>
  <c r="AA597" i="5"/>
  <c r="AB597" i="5"/>
  <c r="AC597" i="5"/>
  <c r="AD597" i="5"/>
  <c r="AE597" i="5"/>
  <c r="AF597" i="5"/>
  <c r="AG597" i="5"/>
  <c r="AH597" i="5"/>
  <c r="AI597" i="5"/>
  <c r="AO597" i="5"/>
  <c r="AP597" i="5"/>
  <c r="AQ597" i="5"/>
  <c r="AR597" i="5"/>
  <c r="AS597" i="5"/>
  <c r="BA597" i="5"/>
  <c r="BB597" i="5"/>
  <c r="BC597" i="5"/>
  <c r="BD597" i="5"/>
  <c r="BE597" i="5"/>
  <c r="BF597" i="5"/>
  <c r="BG597" i="5"/>
  <c r="C598" i="5"/>
  <c r="D598" i="5"/>
  <c r="E598" i="5"/>
  <c r="F598" i="5"/>
  <c r="G598" i="5"/>
  <c r="H598" i="5"/>
  <c r="U598" i="5"/>
  <c r="V598" i="5"/>
  <c r="W598" i="5"/>
  <c r="X598" i="5"/>
  <c r="Y598" i="5"/>
  <c r="Z598" i="5"/>
  <c r="AA598" i="5"/>
  <c r="AB598" i="5"/>
  <c r="AC598" i="5"/>
  <c r="AD598" i="5"/>
  <c r="AE598" i="5"/>
  <c r="AF598" i="5"/>
  <c r="AG598" i="5"/>
  <c r="AH598" i="5"/>
  <c r="AI598" i="5"/>
  <c r="AO598" i="5"/>
  <c r="AP598" i="5"/>
  <c r="AQ598" i="5"/>
  <c r="AR598" i="5"/>
  <c r="AS598" i="5"/>
  <c r="BA598" i="5"/>
  <c r="BB598" i="5"/>
  <c r="BC598" i="5"/>
  <c r="BD598" i="5"/>
  <c r="BE598" i="5"/>
  <c r="BF598" i="5"/>
  <c r="BG598" i="5"/>
  <c r="C599" i="5"/>
  <c r="D599" i="5"/>
  <c r="E599" i="5"/>
  <c r="F599" i="5"/>
  <c r="G599" i="5"/>
  <c r="H599" i="5"/>
  <c r="U599" i="5"/>
  <c r="V599" i="5"/>
  <c r="W599" i="5"/>
  <c r="X599" i="5"/>
  <c r="Y599" i="5"/>
  <c r="Z599" i="5"/>
  <c r="AA599" i="5"/>
  <c r="AB599" i="5"/>
  <c r="AC599" i="5"/>
  <c r="AD599" i="5"/>
  <c r="AE599" i="5"/>
  <c r="AF599" i="5"/>
  <c r="AG599" i="5"/>
  <c r="AH599" i="5"/>
  <c r="AI599" i="5"/>
  <c r="AO599" i="5"/>
  <c r="AP599" i="5"/>
  <c r="AQ599" i="5"/>
  <c r="AR599" i="5"/>
  <c r="AS599" i="5"/>
  <c r="BA599" i="5"/>
  <c r="BB599" i="5"/>
  <c r="BC599" i="5"/>
  <c r="BD599" i="5"/>
  <c r="BE599" i="5"/>
  <c r="BF599" i="5"/>
  <c r="BG599" i="5"/>
  <c r="C600" i="5"/>
  <c r="D600" i="5"/>
  <c r="E600" i="5"/>
  <c r="F600" i="5"/>
  <c r="G600" i="5"/>
  <c r="H600" i="5"/>
  <c r="U600" i="5"/>
  <c r="V600" i="5"/>
  <c r="W600" i="5"/>
  <c r="X600" i="5"/>
  <c r="Y600" i="5"/>
  <c r="Z600" i="5"/>
  <c r="AA600" i="5"/>
  <c r="AB600" i="5"/>
  <c r="AC600" i="5"/>
  <c r="AD600" i="5"/>
  <c r="AE600" i="5"/>
  <c r="AF600" i="5"/>
  <c r="AG600" i="5"/>
  <c r="AH600" i="5"/>
  <c r="AI600" i="5"/>
  <c r="AO600" i="5"/>
  <c r="AP600" i="5"/>
  <c r="AQ600" i="5"/>
  <c r="AR600" i="5"/>
  <c r="AS600" i="5"/>
  <c r="BA600" i="5"/>
  <c r="BB600" i="5"/>
  <c r="BC600" i="5"/>
  <c r="BD600" i="5"/>
  <c r="BE600" i="5"/>
  <c r="BF600" i="5"/>
  <c r="BG600" i="5"/>
  <c r="C601" i="5"/>
  <c r="D601" i="5"/>
  <c r="E601" i="5"/>
  <c r="F601" i="5"/>
  <c r="G601" i="5"/>
  <c r="H601" i="5"/>
  <c r="U601" i="5"/>
  <c r="V601" i="5"/>
  <c r="W601" i="5"/>
  <c r="X601" i="5"/>
  <c r="Y601" i="5"/>
  <c r="Z601" i="5"/>
  <c r="AA601" i="5"/>
  <c r="AB601" i="5"/>
  <c r="AC601" i="5"/>
  <c r="AD601" i="5"/>
  <c r="AE601" i="5"/>
  <c r="AF601" i="5"/>
  <c r="AG601" i="5"/>
  <c r="AH601" i="5"/>
  <c r="AI601" i="5"/>
  <c r="AO601" i="5"/>
  <c r="AP601" i="5"/>
  <c r="AQ601" i="5"/>
  <c r="AR601" i="5"/>
  <c r="AS601" i="5"/>
  <c r="BA601" i="5"/>
  <c r="BB601" i="5"/>
  <c r="BC601" i="5"/>
  <c r="BD601" i="5"/>
  <c r="BE601" i="5"/>
  <c r="BF601" i="5"/>
  <c r="BG601" i="5"/>
  <c r="C602" i="5"/>
  <c r="D602" i="5"/>
  <c r="E602" i="5"/>
  <c r="F602" i="5"/>
  <c r="G602" i="5"/>
  <c r="H602" i="5"/>
  <c r="U602" i="5"/>
  <c r="V602" i="5"/>
  <c r="W602" i="5"/>
  <c r="X602" i="5"/>
  <c r="Y602" i="5"/>
  <c r="Z602" i="5"/>
  <c r="AA602" i="5"/>
  <c r="AB602" i="5"/>
  <c r="AC602" i="5"/>
  <c r="AD602" i="5"/>
  <c r="AE602" i="5"/>
  <c r="AF602" i="5"/>
  <c r="AG602" i="5"/>
  <c r="AH602" i="5"/>
  <c r="AI602" i="5"/>
  <c r="AO602" i="5"/>
  <c r="AP602" i="5"/>
  <c r="AQ602" i="5"/>
  <c r="AR602" i="5"/>
  <c r="AS602" i="5"/>
  <c r="BA602" i="5"/>
  <c r="BB602" i="5"/>
  <c r="BC602" i="5"/>
  <c r="BD602" i="5"/>
  <c r="BE602" i="5"/>
  <c r="BF602" i="5"/>
  <c r="BG602" i="5"/>
  <c r="C603" i="5"/>
  <c r="D603" i="5"/>
  <c r="E603" i="5"/>
  <c r="F603" i="5"/>
  <c r="G603" i="5"/>
  <c r="H603" i="5"/>
  <c r="U603" i="5"/>
  <c r="V603" i="5"/>
  <c r="W603" i="5"/>
  <c r="X603" i="5"/>
  <c r="Y603" i="5"/>
  <c r="Z603" i="5"/>
  <c r="AA603" i="5"/>
  <c r="AB603" i="5"/>
  <c r="AC603" i="5"/>
  <c r="AD603" i="5"/>
  <c r="AE603" i="5"/>
  <c r="AF603" i="5"/>
  <c r="AG603" i="5"/>
  <c r="AH603" i="5"/>
  <c r="AI603" i="5"/>
  <c r="AO603" i="5"/>
  <c r="AP603" i="5"/>
  <c r="AQ603" i="5"/>
  <c r="AR603" i="5"/>
  <c r="AS603" i="5"/>
  <c r="BA603" i="5"/>
  <c r="BB603" i="5"/>
  <c r="BC603" i="5"/>
  <c r="BD603" i="5"/>
  <c r="BE603" i="5"/>
  <c r="BF603" i="5"/>
  <c r="BG603" i="5"/>
  <c r="C604" i="5"/>
  <c r="D604" i="5"/>
  <c r="E604" i="5"/>
  <c r="F604" i="5"/>
  <c r="G604" i="5"/>
  <c r="H604" i="5"/>
  <c r="U604" i="5"/>
  <c r="V604" i="5"/>
  <c r="W604" i="5"/>
  <c r="X604" i="5"/>
  <c r="Y604" i="5"/>
  <c r="Z604" i="5"/>
  <c r="AA604" i="5"/>
  <c r="AB604" i="5"/>
  <c r="AC604" i="5"/>
  <c r="AD604" i="5"/>
  <c r="AE604" i="5"/>
  <c r="AF604" i="5"/>
  <c r="AG604" i="5"/>
  <c r="AH604" i="5"/>
  <c r="AI604" i="5"/>
  <c r="AO604" i="5"/>
  <c r="AP604" i="5"/>
  <c r="AQ604" i="5"/>
  <c r="AR604" i="5"/>
  <c r="AS604" i="5"/>
  <c r="BA604" i="5"/>
  <c r="BB604" i="5"/>
  <c r="BC604" i="5"/>
  <c r="BD604" i="5"/>
  <c r="BE604" i="5"/>
  <c r="BF604" i="5"/>
  <c r="BG604" i="5"/>
  <c r="C605" i="5"/>
  <c r="D605" i="5"/>
  <c r="E605" i="5"/>
  <c r="F605" i="5"/>
  <c r="G605" i="5"/>
  <c r="H605" i="5"/>
  <c r="U605" i="5"/>
  <c r="V605" i="5"/>
  <c r="W605" i="5"/>
  <c r="X605" i="5"/>
  <c r="Y605" i="5"/>
  <c r="Z605" i="5"/>
  <c r="AA605" i="5"/>
  <c r="AB605" i="5"/>
  <c r="AC605" i="5"/>
  <c r="AD605" i="5"/>
  <c r="AE605" i="5"/>
  <c r="AF605" i="5"/>
  <c r="AG605" i="5"/>
  <c r="AH605" i="5"/>
  <c r="AI605" i="5"/>
  <c r="AO605" i="5"/>
  <c r="AP605" i="5"/>
  <c r="AQ605" i="5"/>
  <c r="AR605" i="5"/>
  <c r="AS605" i="5"/>
  <c r="BA605" i="5"/>
  <c r="BB605" i="5"/>
  <c r="BC605" i="5"/>
  <c r="BD605" i="5"/>
  <c r="BE605" i="5"/>
  <c r="BF605" i="5"/>
  <c r="BG605" i="5"/>
  <c r="C606" i="5"/>
  <c r="D606" i="5"/>
  <c r="E606" i="5"/>
  <c r="F606" i="5"/>
  <c r="G606" i="5"/>
  <c r="H606" i="5"/>
  <c r="U606" i="5"/>
  <c r="V606" i="5"/>
  <c r="W606" i="5"/>
  <c r="X606" i="5"/>
  <c r="Y606" i="5"/>
  <c r="Z606" i="5"/>
  <c r="AA606" i="5"/>
  <c r="AB606" i="5"/>
  <c r="AC606" i="5"/>
  <c r="AD606" i="5"/>
  <c r="AE606" i="5"/>
  <c r="AF606" i="5"/>
  <c r="AG606" i="5"/>
  <c r="AH606" i="5"/>
  <c r="AI606" i="5"/>
  <c r="AO606" i="5"/>
  <c r="AP606" i="5"/>
  <c r="AQ606" i="5"/>
  <c r="AR606" i="5"/>
  <c r="AS606" i="5"/>
  <c r="BA606" i="5"/>
  <c r="BB606" i="5"/>
  <c r="BC606" i="5"/>
  <c r="BD606" i="5"/>
  <c r="BE606" i="5"/>
  <c r="BF606" i="5"/>
  <c r="BG606" i="5"/>
  <c r="C607" i="5"/>
  <c r="D607" i="5"/>
  <c r="E607" i="5"/>
  <c r="F607" i="5"/>
  <c r="G607" i="5"/>
  <c r="H607" i="5"/>
  <c r="U607" i="5"/>
  <c r="V607" i="5"/>
  <c r="W607" i="5"/>
  <c r="X607" i="5"/>
  <c r="Y607" i="5"/>
  <c r="Z607" i="5"/>
  <c r="AA607" i="5"/>
  <c r="AB607" i="5"/>
  <c r="AC607" i="5"/>
  <c r="AD607" i="5"/>
  <c r="AE607" i="5"/>
  <c r="AF607" i="5"/>
  <c r="AG607" i="5"/>
  <c r="AH607" i="5"/>
  <c r="AI607" i="5"/>
  <c r="AO607" i="5"/>
  <c r="AP607" i="5"/>
  <c r="AQ607" i="5"/>
  <c r="AR607" i="5"/>
  <c r="AS607" i="5"/>
  <c r="BA607" i="5"/>
  <c r="BB607" i="5"/>
  <c r="BC607" i="5"/>
  <c r="BD607" i="5"/>
  <c r="BE607" i="5"/>
  <c r="BF607" i="5"/>
  <c r="BG607" i="5"/>
  <c r="C608" i="5"/>
  <c r="D608" i="5"/>
  <c r="E608" i="5"/>
  <c r="F608" i="5"/>
  <c r="G608" i="5"/>
  <c r="H608" i="5"/>
  <c r="U608" i="5"/>
  <c r="V608" i="5"/>
  <c r="W608" i="5"/>
  <c r="X608" i="5"/>
  <c r="Y608" i="5"/>
  <c r="Z608" i="5"/>
  <c r="AA608" i="5"/>
  <c r="AB608" i="5"/>
  <c r="AC608" i="5"/>
  <c r="AD608" i="5"/>
  <c r="AE608" i="5"/>
  <c r="AF608" i="5"/>
  <c r="AG608" i="5"/>
  <c r="AH608" i="5"/>
  <c r="AI608" i="5"/>
  <c r="AO608" i="5"/>
  <c r="AP608" i="5"/>
  <c r="AQ608" i="5"/>
  <c r="AR608" i="5"/>
  <c r="AS608" i="5"/>
  <c r="BA608" i="5"/>
  <c r="BB608" i="5"/>
  <c r="BC608" i="5"/>
  <c r="BD608" i="5"/>
  <c r="BE608" i="5"/>
  <c r="BF608" i="5"/>
  <c r="BG608" i="5"/>
  <c r="C609" i="5"/>
  <c r="D609" i="5"/>
  <c r="E609" i="5"/>
  <c r="F609" i="5"/>
  <c r="G609" i="5"/>
  <c r="H609" i="5"/>
  <c r="U609" i="5"/>
  <c r="V609" i="5"/>
  <c r="W609" i="5"/>
  <c r="X609" i="5"/>
  <c r="Y609" i="5"/>
  <c r="Z609" i="5"/>
  <c r="AA609" i="5"/>
  <c r="AB609" i="5"/>
  <c r="AC609" i="5"/>
  <c r="AD609" i="5"/>
  <c r="AE609" i="5"/>
  <c r="AF609" i="5"/>
  <c r="AG609" i="5"/>
  <c r="AH609" i="5"/>
  <c r="AI609" i="5"/>
  <c r="AO609" i="5"/>
  <c r="AP609" i="5"/>
  <c r="AQ609" i="5"/>
  <c r="AR609" i="5"/>
  <c r="AS609" i="5"/>
  <c r="BA609" i="5"/>
  <c r="BB609" i="5"/>
  <c r="BC609" i="5"/>
  <c r="BD609" i="5"/>
  <c r="BE609" i="5"/>
  <c r="BF609" i="5"/>
  <c r="BG609" i="5"/>
  <c r="C610" i="5"/>
  <c r="D610" i="5"/>
  <c r="E610" i="5"/>
  <c r="F610" i="5"/>
  <c r="G610" i="5"/>
  <c r="H610" i="5"/>
  <c r="U610" i="5"/>
  <c r="V610" i="5"/>
  <c r="W610" i="5"/>
  <c r="X610" i="5"/>
  <c r="Y610" i="5"/>
  <c r="Z610" i="5"/>
  <c r="AA610" i="5"/>
  <c r="AB610" i="5"/>
  <c r="AC610" i="5"/>
  <c r="AD610" i="5"/>
  <c r="AE610" i="5"/>
  <c r="AF610" i="5"/>
  <c r="AG610" i="5"/>
  <c r="AH610" i="5"/>
  <c r="AI610" i="5"/>
  <c r="AO610" i="5"/>
  <c r="AP610" i="5"/>
  <c r="AQ610" i="5"/>
  <c r="AR610" i="5"/>
  <c r="AS610" i="5"/>
  <c r="BA610" i="5"/>
  <c r="BB610" i="5"/>
  <c r="BC610" i="5"/>
  <c r="BD610" i="5"/>
  <c r="BE610" i="5"/>
  <c r="BF610" i="5"/>
  <c r="BG610" i="5"/>
  <c r="C611" i="5"/>
  <c r="D611" i="5"/>
  <c r="E611" i="5"/>
  <c r="F611" i="5"/>
  <c r="G611" i="5"/>
  <c r="H611" i="5"/>
  <c r="U611" i="5"/>
  <c r="V611" i="5"/>
  <c r="W611" i="5"/>
  <c r="X611" i="5"/>
  <c r="Y611" i="5"/>
  <c r="Z611" i="5"/>
  <c r="AA611" i="5"/>
  <c r="AB611" i="5"/>
  <c r="AC611" i="5"/>
  <c r="AD611" i="5"/>
  <c r="AE611" i="5"/>
  <c r="AF611" i="5"/>
  <c r="AG611" i="5"/>
  <c r="AH611" i="5"/>
  <c r="AI611" i="5"/>
  <c r="AO611" i="5"/>
  <c r="AP611" i="5"/>
  <c r="AQ611" i="5"/>
  <c r="AR611" i="5"/>
  <c r="AS611" i="5"/>
  <c r="BA611" i="5"/>
  <c r="BB611" i="5"/>
  <c r="BC611" i="5"/>
  <c r="BD611" i="5"/>
  <c r="BE611" i="5"/>
  <c r="BF611" i="5"/>
  <c r="BG611" i="5"/>
  <c r="C612" i="5"/>
  <c r="D612" i="5"/>
  <c r="E612" i="5"/>
  <c r="F612" i="5"/>
  <c r="G612" i="5"/>
  <c r="H612" i="5"/>
  <c r="U612" i="5"/>
  <c r="V612" i="5"/>
  <c r="W612" i="5"/>
  <c r="X612" i="5"/>
  <c r="Y612" i="5"/>
  <c r="Z612" i="5"/>
  <c r="AA612" i="5"/>
  <c r="AB612" i="5"/>
  <c r="AC612" i="5"/>
  <c r="AD612" i="5"/>
  <c r="AE612" i="5"/>
  <c r="AF612" i="5"/>
  <c r="AG612" i="5"/>
  <c r="AH612" i="5"/>
  <c r="AI612" i="5"/>
  <c r="AO612" i="5"/>
  <c r="AP612" i="5"/>
  <c r="AQ612" i="5"/>
  <c r="AR612" i="5"/>
  <c r="AS612" i="5"/>
  <c r="BA612" i="5"/>
  <c r="BB612" i="5"/>
  <c r="BC612" i="5"/>
  <c r="BD612" i="5"/>
  <c r="BE612" i="5"/>
  <c r="BF612" i="5"/>
  <c r="BG612" i="5"/>
  <c r="C613" i="5"/>
  <c r="D613" i="5"/>
  <c r="E613" i="5"/>
  <c r="F613" i="5"/>
  <c r="G613" i="5"/>
  <c r="H613" i="5"/>
  <c r="U613" i="5"/>
  <c r="V613" i="5"/>
  <c r="W613" i="5"/>
  <c r="X613" i="5"/>
  <c r="Y613" i="5"/>
  <c r="Z613" i="5"/>
  <c r="AA613" i="5"/>
  <c r="AB613" i="5"/>
  <c r="AC613" i="5"/>
  <c r="AD613" i="5"/>
  <c r="AE613" i="5"/>
  <c r="AF613" i="5"/>
  <c r="AG613" i="5"/>
  <c r="AH613" i="5"/>
  <c r="AI613" i="5"/>
  <c r="AO613" i="5"/>
  <c r="AP613" i="5"/>
  <c r="AQ613" i="5"/>
  <c r="AR613" i="5"/>
  <c r="AS613" i="5"/>
  <c r="BA613" i="5"/>
  <c r="BB613" i="5"/>
  <c r="BC613" i="5"/>
  <c r="BD613" i="5"/>
  <c r="BE613" i="5"/>
  <c r="BF613" i="5"/>
  <c r="BG613" i="5"/>
  <c r="C614" i="5"/>
  <c r="D614" i="5"/>
  <c r="E614" i="5"/>
  <c r="F614" i="5"/>
  <c r="G614" i="5"/>
  <c r="H614" i="5"/>
  <c r="U614" i="5"/>
  <c r="V614" i="5"/>
  <c r="W614" i="5"/>
  <c r="X614" i="5"/>
  <c r="Y614" i="5"/>
  <c r="Z614" i="5"/>
  <c r="AA614" i="5"/>
  <c r="AB614" i="5"/>
  <c r="AC614" i="5"/>
  <c r="AD614" i="5"/>
  <c r="AE614" i="5"/>
  <c r="AF614" i="5"/>
  <c r="AG614" i="5"/>
  <c r="AH614" i="5"/>
  <c r="AI614" i="5"/>
  <c r="AO614" i="5"/>
  <c r="AP614" i="5"/>
  <c r="AQ614" i="5"/>
  <c r="AR614" i="5"/>
  <c r="AS614" i="5"/>
  <c r="BA614" i="5"/>
  <c r="BB614" i="5"/>
  <c r="BC614" i="5"/>
  <c r="BD614" i="5"/>
  <c r="BE614" i="5"/>
  <c r="BF614" i="5"/>
  <c r="BG614" i="5"/>
  <c r="C615" i="5"/>
  <c r="D615" i="5"/>
  <c r="E615" i="5"/>
  <c r="F615" i="5"/>
  <c r="G615" i="5"/>
  <c r="H615" i="5"/>
  <c r="U615" i="5"/>
  <c r="V615" i="5"/>
  <c r="W615" i="5"/>
  <c r="X615" i="5"/>
  <c r="Y615" i="5"/>
  <c r="Z615" i="5"/>
  <c r="AA615" i="5"/>
  <c r="AB615" i="5"/>
  <c r="AC615" i="5"/>
  <c r="AD615" i="5"/>
  <c r="AE615" i="5"/>
  <c r="AF615" i="5"/>
  <c r="AG615" i="5"/>
  <c r="AH615" i="5"/>
  <c r="AI615" i="5"/>
  <c r="AO615" i="5"/>
  <c r="AP615" i="5"/>
  <c r="AQ615" i="5"/>
  <c r="AR615" i="5"/>
  <c r="AS615" i="5"/>
  <c r="BA615" i="5"/>
  <c r="BB615" i="5"/>
  <c r="BC615" i="5"/>
  <c r="BD615" i="5"/>
  <c r="BE615" i="5"/>
  <c r="BF615" i="5"/>
  <c r="BG615" i="5"/>
  <c r="C616" i="5"/>
  <c r="D616" i="5"/>
  <c r="E616" i="5"/>
  <c r="F616" i="5"/>
  <c r="G616" i="5"/>
  <c r="H616" i="5"/>
  <c r="U616" i="5"/>
  <c r="V616" i="5"/>
  <c r="W616" i="5"/>
  <c r="X616" i="5"/>
  <c r="Y616" i="5"/>
  <c r="Z616" i="5"/>
  <c r="AA616" i="5"/>
  <c r="AB616" i="5"/>
  <c r="AC616" i="5"/>
  <c r="AD616" i="5"/>
  <c r="AE616" i="5"/>
  <c r="AF616" i="5"/>
  <c r="AG616" i="5"/>
  <c r="AH616" i="5"/>
  <c r="AI616" i="5"/>
  <c r="AO616" i="5"/>
  <c r="AP616" i="5"/>
  <c r="AQ616" i="5"/>
  <c r="AR616" i="5"/>
  <c r="AS616" i="5"/>
  <c r="BA616" i="5"/>
  <c r="BB616" i="5"/>
  <c r="BC616" i="5"/>
  <c r="BD616" i="5"/>
  <c r="BE616" i="5"/>
  <c r="BF616" i="5"/>
  <c r="BG616" i="5"/>
  <c r="C617" i="5"/>
  <c r="D617" i="5"/>
  <c r="E617" i="5"/>
  <c r="F617" i="5"/>
  <c r="G617" i="5"/>
  <c r="H617" i="5"/>
  <c r="U617" i="5"/>
  <c r="V617" i="5"/>
  <c r="W617" i="5"/>
  <c r="X617" i="5"/>
  <c r="Y617" i="5"/>
  <c r="Z617" i="5"/>
  <c r="AA617" i="5"/>
  <c r="AB617" i="5"/>
  <c r="AC617" i="5"/>
  <c r="AD617" i="5"/>
  <c r="AE617" i="5"/>
  <c r="AF617" i="5"/>
  <c r="AG617" i="5"/>
  <c r="AH617" i="5"/>
  <c r="AI617" i="5"/>
  <c r="AO617" i="5"/>
  <c r="AP617" i="5"/>
  <c r="AQ617" i="5"/>
  <c r="AR617" i="5"/>
  <c r="AS617" i="5"/>
  <c r="BA617" i="5"/>
  <c r="BB617" i="5"/>
  <c r="BC617" i="5"/>
  <c r="BD617" i="5"/>
  <c r="BE617" i="5"/>
  <c r="BF617" i="5"/>
  <c r="BG617" i="5"/>
  <c r="C618" i="5"/>
  <c r="D618" i="5"/>
  <c r="E618" i="5"/>
  <c r="F618" i="5"/>
  <c r="G618" i="5"/>
  <c r="H618" i="5"/>
  <c r="U618" i="5"/>
  <c r="V618" i="5"/>
  <c r="W618" i="5"/>
  <c r="X618" i="5"/>
  <c r="Y618" i="5"/>
  <c r="Z618" i="5"/>
  <c r="AA618" i="5"/>
  <c r="AB618" i="5"/>
  <c r="AC618" i="5"/>
  <c r="AD618" i="5"/>
  <c r="AE618" i="5"/>
  <c r="AF618" i="5"/>
  <c r="AG618" i="5"/>
  <c r="AH618" i="5"/>
  <c r="AI618" i="5"/>
  <c r="AO618" i="5"/>
  <c r="AP618" i="5"/>
  <c r="AQ618" i="5"/>
  <c r="AR618" i="5"/>
  <c r="AS618" i="5"/>
  <c r="BA618" i="5"/>
  <c r="BB618" i="5"/>
  <c r="BC618" i="5"/>
  <c r="BD618" i="5"/>
  <c r="BE618" i="5"/>
  <c r="BF618" i="5"/>
  <c r="BG618" i="5"/>
  <c r="C619" i="5"/>
  <c r="D619" i="5"/>
  <c r="E619" i="5"/>
  <c r="F619" i="5"/>
  <c r="G619" i="5"/>
  <c r="H619" i="5"/>
  <c r="U619" i="5"/>
  <c r="V619" i="5"/>
  <c r="W619" i="5"/>
  <c r="X619" i="5"/>
  <c r="Y619" i="5"/>
  <c r="Z619" i="5"/>
  <c r="AA619" i="5"/>
  <c r="AB619" i="5"/>
  <c r="AC619" i="5"/>
  <c r="AD619" i="5"/>
  <c r="AE619" i="5"/>
  <c r="AF619" i="5"/>
  <c r="AG619" i="5"/>
  <c r="AH619" i="5"/>
  <c r="AI619" i="5"/>
  <c r="AO619" i="5"/>
  <c r="AP619" i="5"/>
  <c r="AQ619" i="5"/>
  <c r="AR619" i="5"/>
  <c r="AS619" i="5"/>
  <c r="BA619" i="5"/>
  <c r="BB619" i="5"/>
  <c r="BC619" i="5"/>
  <c r="BD619" i="5"/>
  <c r="BE619" i="5"/>
  <c r="BF619" i="5"/>
  <c r="BG619" i="5"/>
  <c r="C620" i="5"/>
  <c r="D620" i="5"/>
  <c r="E620" i="5"/>
  <c r="F620" i="5"/>
  <c r="G620" i="5"/>
  <c r="H620" i="5"/>
  <c r="U620" i="5"/>
  <c r="V620" i="5"/>
  <c r="W620" i="5"/>
  <c r="X620" i="5"/>
  <c r="Y620" i="5"/>
  <c r="Z620" i="5"/>
  <c r="AA620" i="5"/>
  <c r="AB620" i="5"/>
  <c r="AC620" i="5"/>
  <c r="AD620" i="5"/>
  <c r="AE620" i="5"/>
  <c r="AF620" i="5"/>
  <c r="AG620" i="5"/>
  <c r="AH620" i="5"/>
  <c r="AI620" i="5"/>
  <c r="AO620" i="5"/>
  <c r="AP620" i="5"/>
  <c r="AQ620" i="5"/>
  <c r="AR620" i="5"/>
  <c r="AS620" i="5"/>
  <c r="BA620" i="5"/>
  <c r="BB620" i="5"/>
  <c r="BC620" i="5"/>
  <c r="BD620" i="5"/>
  <c r="BE620" i="5"/>
  <c r="BF620" i="5"/>
  <c r="BG620" i="5"/>
  <c r="C621" i="5"/>
  <c r="D621" i="5"/>
  <c r="E621" i="5"/>
  <c r="F621" i="5"/>
  <c r="G621" i="5"/>
  <c r="H621" i="5"/>
  <c r="U621" i="5"/>
  <c r="V621" i="5"/>
  <c r="W621" i="5"/>
  <c r="X621" i="5"/>
  <c r="Y621" i="5"/>
  <c r="Z621" i="5"/>
  <c r="AA621" i="5"/>
  <c r="AB621" i="5"/>
  <c r="AC621" i="5"/>
  <c r="AD621" i="5"/>
  <c r="AE621" i="5"/>
  <c r="AF621" i="5"/>
  <c r="AG621" i="5"/>
  <c r="AH621" i="5"/>
  <c r="AI621" i="5"/>
  <c r="AO621" i="5"/>
  <c r="AP621" i="5"/>
  <c r="AQ621" i="5"/>
  <c r="AR621" i="5"/>
  <c r="AS621" i="5"/>
  <c r="BA621" i="5"/>
  <c r="BB621" i="5"/>
  <c r="BC621" i="5"/>
  <c r="BD621" i="5"/>
  <c r="BE621" i="5"/>
  <c r="BF621" i="5"/>
  <c r="BG621" i="5"/>
  <c r="C622" i="5"/>
  <c r="D622" i="5"/>
  <c r="E622" i="5"/>
  <c r="F622" i="5"/>
  <c r="G622" i="5"/>
  <c r="H622" i="5"/>
  <c r="U622" i="5"/>
  <c r="V622" i="5"/>
  <c r="W622" i="5"/>
  <c r="X622" i="5"/>
  <c r="Y622" i="5"/>
  <c r="Z622" i="5"/>
  <c r="AA622" i="5"/>
  <c r="AB622" i="5"/>
  <c r="AC622" i="5"/>
  <c r="AD622" i="5"/>
  <c r="AE622" i="5"/>
  <c r="AF622" i="5"/>
  <c r="AG622" i="5"/>
  <c r="AH622" i="5"/>
  <c r="AI622" i="5"/>
  <c r="AO622" i="5"/>
  <c r="AP622" i="5"/>
  <c r="AQ622" i="5"/>
  <c r="AR622" i="5"/>
  <c r="AS622" i="5"/>
  <c r="BA622" i="5"/>
  <c r="BB622" i="5"/>
  <c r="BC622" i="5"/>
  <c r="BD622" i="5"/>
  <c r="BE622" i="5"/>
  <c r="BF622" i="5"/>
  <c r="BG622" i="5"/>
  <c r="C623" i="5"/>
  <c r="D623" i="5"/>
  <c r="E623" i="5"/>
  <c r="F623" i="5"/>
  <c r="G623" i="5"/>
  <c r="H623" i="5"/>
  <c r="U623" i="5"/>
  <c r="V623" i="5"/>
  <c r="W623" i="5"/>
  <c r="X623" i="5"/>
  <c r="Y623" i="5"/>
  <c r="Z623" i="5"/>
  <c r="AA623" i="5"/>
  <c r="AB623" i="5"/>
  <c r="AC623" i="5"/>
  <c r="AD623" i="5"/>
  <c r="AE623" i="5"/>
  <c r="AF623" i="5"/>
  <c r="AG623" i="5"/>
  <c r="AH623" i="5"/>
  <c r="AI623" i="5"/>
  <c r="AO623" i="5"/>
  <c r="AP623" i="5"/>
  <c r="AQ623" i="5"/>
  <c r="AR623" i="5"/>
  <c r="AS623" i="5"/>
  <c r="BA623" i="5"/>
  <c r="BB623" i="5"/>
  <c r="BC623" i="5"/>
  <c r="BD623" i="5"/>
  <c r="BE623" i="5"/>
  <c r="BF623" i="5"/>
  <c r="BG623" i="5"/>
  <c r="C624" i="5"/>
  <c r="D624" i="5"/>
  <c r="E624" i="5"/>
  <c r="F624" i="5"/>
  <c r="G624" i="5"/>
  <c r="H624" i="5"/>
  <c r="U624" i="5"/>
  <c r="V624" i="5"/>
  <c r="W624" i="5"/>
  <c r="X624" i="5"/>
  <c r="Y624" i="5"/>
  <c r="Z624" i="5"/>
  <c r="AA624" i="5"/>
  <c r="AB624" i="5"/>
  <c r="AC624" i="5"/>
  <c r="AD624" i="5"/>
  <c r="AE624" i="5"/>
  <c r="AF624" i="5"/>
  <c r="AG624" i="5"/>
  <c r="AH624" i="5"/>
  <c r="AI624" i="5"/>
  <c r="AO624" i="5"/>
  <c r="AP624" i="5"/>
  <c r="AQ624" i="5"/>
  <c r="AR624" i="5"/>
  <c r="AS624" i="5"/>
  <c r="BA624" i="5"/>
  <c r="BB624" i="5"/>
  <c r="BC624" i="5"/>
  <c r="BD624" i="5"/>
  <c r="BE624" i="5"/>
  <c r="BF624" i="5"/>
  <c r="BG624" i="5"/>
  <c r="C625" i="5"/>
  <c r="D625" i="5"/>
  <c r="E625" i="5"/>
  <c r="F625" i="5"/>
  <c r="G625" i="5"/>
  <c r="H625" i="5"/>
  <c r="U625" i="5"/>
  <c r="V625" i="5"/>
  <c r="W625" i="5"/>
  <c r="X625" i="5"/>
  <c r="Y625" i="5"/>
  <c r="Z625" i="5"/>
  <c r="AA625" i="5"/>
  <c r="AB625" i="5"/>
  <c r="AC625" i="5"/>
  <c r="AD625" i="5"/>
  <c r="AE625" i="5"/>
  <c r="AF625" i="5"/>
  <c r="AG625" i="5"/>
  <c r="AH625" i="5"/>
  <c r="AI625" i="5"/>
  <c r="AO625" i="5"/>
  <c r="AP625" i="5"/>
  <c r="AQ625" i="5"/>
  <c r="AR625" i="5"/>
  <c r="AS625" i="5"/>
  <c r="BA625" i="5"/>
  <c r="BB625" i="5"/>
  <c r="BC625" i="5"/>
  <c r="BD625" i="5"/>
  <c r="BE625" i="5"/>
  <c r="BF625" i="5"/>
  <c r="BG625" i="5"/>
  <c r="C626" i="5"/>
  <c r="D626" i="5"/>
  <c r="E626" i="5"/>
  <c r="F626" i="5"/>
  <c r="G626" i="5"/>
  <c r="H626" i="5"/>
  <c r="U626" i="5"/>
  <c r="V626" i="5"/>
  <c r="W626" i="5"/>
  <c r="X626" i="5"/>
  <c r="Y626" i="5"/>
  <c r="Z626" i="5"/>
  <c r="AA626" i="5"/>
  <c r="AB626" i="5"/>
  <c r="AC626" i="5"/>
  <c r="AD626" i="5"/>
  <c r="AE626" i="5"/>
  <c r="AF626" i="5"/>
  <c r="AG626" i="5"/>
  <c r="AH626" i="5"/>
  <c r="AI626" i="5"/>
  <c r="AO626" i="5"/>
  <c r="AP626" i="5"/>
  <c r="AQ626" i="5"/>
  <c r="AR626" i="5"/>
  <c r="AS626" i="5"/>
  <c r="BA626" i="5"/>
  <c r="BB626" i="5"/>
  <c r="BC626" i="5"/>
  <c r="BD626" i="5"/>
  <c r="BE626" i="5"/>
  <c r="BF626" i="5"/>
  <c r="BG626" i="5"/>
  <c r="C627" i="5"/>
  <c r="D627" i="5"/>
  <c r="E627" i="5"/>
  <c r="F627" i="5"/>
  <c r="G627" i="5"/>
  <c r="H627" i="5"/>
  <c r="U627" i="5"/>
  <c r="V627" i="5"/>
  <c r="W627" i="5"/>
  <c r="X627" i="5"/>
  <c r="Y627" i="5"/>
  <c r="Z627" i="5"/>
  <c r="AA627" i="5"/>
  <c r="AB627" i="5"/>
  <c r="AC627" i="5"/>
  <c r="AD627" i="5"/>
  <c r="AE627" i="5"/>
  <c r="AF627" i="5"/>
  <c r="AG627" i="5"/>
  <c r="AH627" i="5"/>
  <c r="AI627" i="5"/>
  <c r="AO627" i="5"/>
  <c r="AP627" i="5"/>
  <c r="AQ627" i="5"/>
  <c r="AR627" i="5"/>
  <c r="AS627" i="5"/>
  <c r="BA627" i="5"/>
  <c r="BB627" i="5"/>
  <c r="BC627" i="5"/>
  <c r="BD627" i="5"/>
  <c r="BE627" i="5"/>
  <c r="BF627" i="5"/>
  <c r="BG627" i="5"/>
  <c r="C628" i="5"/>
  <c r="D628" i="5"/>
  <c r="E628" i="5"/>
  <c r="F628" i="5"/>
  <c r="G628" i="5"/>
  <c r="H628" i="5"/>
  <c r="U628" i="5"/>
  <c r="V628" i="5"/>
  <c r="W628" i="5"/>
  <c r="X628" i="5"/>
  <c r="Y628" i="5"/>
  <c r="Z628" i="5"/>
  <c r="AA628" i="5"/>
  <c r="AB628" i="5"/>
  <c r="AC628" i="5"/>
  <c r="AD628" i="5"/>
  <c r="AE628" i="5"/>
  <c r="AF628" i="5"/>
  <c r="AG628" i="5"/>
  <c r="AH628" i="5"/>
  <c r="AI628" i="5"/>
  <c r="AO628" i="5"/>
  <c r="AP628" i="5"/>
  <c r="AQ628" i="5"/>
  <c r="AR628" i="5"/>
  <c r="AS628" i="5"/>
  <c r="BA628" i="5"/>
  <c r="BB628" i="5"/>
  <c r="BC628" i="5"/>
  <c r="BD628" i="5"/>
  <c r="BE628" i="5"/>
  <c r="BF628" i="5"/>
  <c r="BG628" i="5"/>
  <c r="C629" i="5"/>
  <c r="D629" i="5"/>
  <c r="E629" i="5"/>
  <c r="F629" i="5"/>
  <c r="G629" i="5"/>
  <c r="H629" i="5"/>
  <c r="U629" i="5"/>
  <c r="V629" i="5"/>
  <c r="W629" i="5"/>
  <c r="X629" i="5"/>
  <c r="Y629" i="5"/>
  <c r="Z629" i="5"/>
  <c r="AA629" i="5"/>
  <c r="AB629" i="5"/>
  <c r="AC629" i="5"/>
  <c r="AD629" i="5"/>
  <c r="AE629" i="5"/>
  <c r="AF629" i="5"/>
  <c r="AG629" i="5"/>
  <c r="AH629" i="5"/>
  <c r="AI629" i="5"/>
  <c r="AO629" i="5"/>
  <c r="AP629" i="5"/>
  <c r="AQ629" i="5"/>
  <c r="AR629" i="5"/>
  <c r="AS629" i="5"/>
  <c r="BA629" i="5"/>
  <c r="BB629" i="5"/>
  <c r="BC629" i="5"/>
  <c r="BD629" i="5"/>
  <c r="BE629" i="5"/>
  <c r="BF629" i="5"/>
  <c r="BG629" i="5"/>
  <c r="C630" i="5"/>
  <c r="D630" i="5"/>
  <c r="E630" i="5"/>
  <c r="F630" i="5"/>
  <c r="G630" i="5"/>
  <c r="H630" i="5"/>
  <c r="U630" i="5"/>
  <c r="V630" i="5"/>
  <c r="W630" i="5"/>
  <c r="X630" i="5"/>
  <c r="Y630" i="5"/>
  <c r="Z630" i="5"/>
  <c r="AA630" i="5"/>
  <c r="AB630" i="5"/>
  <c r="AC630" i="5"/>
  <c r="AD630" i="5"/>
  <c r="AE630" i="5"/>
  <c r="AF630" i="5"/>
  <c r="AG630" i="5"/>
  <c r="AH630" i="5"/>
  <c r="AI630" i="5"/>
  <c r="AO630" i="5"/>
  <c r="AP630" i="5"/>
  <c r="AQ630" i="5"/>
  <c r="AR630" i="5"/>
  <c r="AS630" i="5"/>
  <c r="BA630" i="5"/>
  <c r="BB630" i="5"/>
  <c r="BC630" i="5"/>
  <c r="BD630" i="5"/>
  <c r="BE630" i="5"/>
  <c r="BF630" i="5"/>
  <c r="BG630" i="5"/>
  <c r="C631" i="5"/>
  <c r="D631" i="5"/>
  <c r="E631" i="5"/>
  <c r="F631" i="5"/>
  <c r="G631" i="5"/>
  <c r="H631" i="5"/>
  <c r="U631" i="5"/>
  <c r="V631" i="5"/>
  <c r="W631" i="5"/>
  <c r="X631" i="5"/>
  <c r="Y631" i="5"/>
  <c r="Z631" i="5"/>
  <c r="AA631" i="5"/>
  <c r="AB631" i="5"/>
  <c r="AC631" i="5"/>
  <c r="AD631" i="5"/>
  <c r="AE631" i="5"/>
  <c r="AF631" i="5"/>
  <c r="AG631" i="5"/>
  <c r="AH631" i="5"/>
  <c r="AI631" i="5"/>
  <c r="AO631" i="5"/>
  <c r="AP631" i="5"/>
  <c r="AQ631" i="5"/>
  <c r="AR631" i="5"/>
  <c r="AS631" i="5"/>
  <c r="BA631" i="5"/>
  <c r="BB631" i="5"/>
  <c r="BC631" i="5"/>
  <c r="BD631" i="5"/>
  <c r="BE631" i="5"/>
  <c r="BF631" i="5"/>
  <c r="BG631" i="5"/>
  <c r="C632" i="5"/>
  <c r="D632" i="5"/>
  <c r="E632" i="5"/>
  <c r="F632" i="5"/>
  <c r="G632" i="5"/>
  <c r="H632" i="5"/>
  <c r="U632" i="5"/>
  <c r="V632" i="5"/>
  <c r="W632" i="5"/>
  <c r="X632" i="5"/>
  <c r="Y632" i="5"/>
  <c r="Z632" i="5"/>
  <c r="AA632" i="5"/>
  <c r="AB632" i="5"/>
  <c r="AC632" i="5"/>
  <c r="AD632" i="5"/>
  <c r="AE632" i="5"/>
  <c r="AF632" i="5"/>
  <c r="AG632" i="5"/>
  <c r="AH632" i="5"/>
  <c r="AI632" i="5"/>
  <c r="AO632" i="5"/>
  <c r="AP632" i="5"/>
  <c r="AQ632" i="5"/>
  <c r="AR632" i="5"/>
  <c r="AS632" i="5"/>
  <c r="BA632" i="5"/>
  <c r="BB632" i="5"/>
  <c r="BC632" i="5"/>
  <c r="BD632" i="5"/>
  <c r="BE632" i="5"/>
  <c r="BF632" i="5"/>
  <c r="BG632" i="5"/>
  <c r="C633" i="5"/>
  <c r="D633" i="5"/>
  <c r="E633" i="5"/>
  <c r="F633" i="5"/>
  <c r="G633" i="5"/>
  <c r="H633" i="5"/>
  <c r="U633" i="5"/>
  <c r="V633" i="5"/>
  <c r="W633" i="5"/>
  <c r="X633" i="5"/>
  <c r="Y633" i="5"/>
  <c r="Z633" i="5"/>
  <c r="AA633" i="5"/>
  <c r="AB633" i="5"/>
  <c r="AC633" i="5"/>
  <c r="AD633" i="5"/>
  <c r="AE633" i="5"/>
  <c r="AF633" i="5"/>
  <c r="AG633" i="5"/>
  <c r="AH633" i="5"/>
  <c r="AI633" i="5"/>
  <c r="AO633" i="5"/>
  <c r="AP633" i="5"/>
  <c r="AQ633" i="5"/>
  <c r="AR633" i="5"/>
  <c r="AS633" i="5"/>
  <c r="BA633" i="5"/>
  <c r="BB633" i="5"/>
  <c r="BC633" i="5"/>
  <c r="BD633" i="5"/>
  <c r="BE633" i="5"/>
  <c r="BF633" i="5"/>
  <c r="BG633" i="5"/>
  <c r="C634" i="5"/>
  <c r="D634" i="5"/>
  <c r="E634" i="5"/>
  <c r="F634" i="5"/>
  <c r="G634" i="5"/>
  <c r="H634" i="5"/>
  <c r="U634" i="5"/>
  <c r="V634" i="5"/>
  <c r="W634" i="5"/>
  <c r="X634" i="5"/>
  <c r="Y634" i="5"/>
  <c r="Z634" i="5"/>
  <c r="AA634" i="5"/>
  <c r="AB634" i="5"/>
  <c r="AC634" i="5"/>
  <c r="AD634" i="5"/>
  <c r="AE634" i="5"/>
  <c r="AF634" i="5"/>
  <c r="AG634" i="5"/>
  <c r="AH634" i="5"/>
  <c r="AI634" i="5"/>
  <c r="AO634" i="5"/>
  <c r="AP634" i="5"/>
  <c r="AQ634" i="5"/>
  <c r="AR634" i="5"/>
  <c r="AS634" i="5"/>
  <c r="BA634" i="5"/>
  <c r="BB634" i="5"/>
  <c r="BC634" i="5"/>
  <c r="BD634" i="5"/>
  <c r="BE634" i="5"/>
  <c r="BF634" i="5"/>
  <c r="BG634" i="5"/>
  <c r="C635" i="5"/>
  <c r="D635" i="5"/>
  <c r="E635" i="5"/>
  <c r="F635" i="5"/>
  <c r="G635" i="5"/>
  <c r="H635" i="5"/>
  <c r="U635" i="5"/>
  <c r="V635" i="5"/>
  <c r="W635" i="5"/>
  <c r="X635" i="5"/>
  <c r="Y635" i="5"/>
  <c r="Z635" i="5"/>
  <c r="AA635" i="5"/>
  <c r="AB635" i="5"/>
  <c r="AC635" i="5"/>
  <c r="AD635" i="5"/>
  <c r="AE635" i="5"/>
  <c r="AF635" i="5"/>
  <c r="AG635" i="5"/>
  <c r="AH635" i="5"/>
  <c r="AI635" i="5"/>
  <c r="AO635" i="5"/>
  <c r="AP635" i="5"/>
  <c r="AQ635" i="5"/>
  <c r="AR635" i="5"/>
  <c r="AS635" i="5"/>
  <c r="BA635" i="5"/>
  <c r="BB635" i="5"/>
  <c r="BC635" i="5"/>
  <c r="BD635" i="5"/>
  <c r="BE635" i="5"/>
  <c r="BF635" i="5"/>
  <c r="BG635" i="5"/>
  <c r="C636" i="5"/>
  <c r="D636" i="5"/>
  <c r="E636" i="5"/>
  <c r="F636" i="5"/>
  <c r="G636" i="5"/>
  <c r="H636" i="5"/>
  <c r="U636" i="5"/>
  <c r="V636" i="5"/>
  <c r="W636" i="5"/>
  <c r="X636" i="5"/>
  <c r="Y636" i="5"/>
  <c r="Z636" i="5"/>
  <c r="AA636" i="5"/>
  <c r="AB636" i="5"/>
  <c r="AC636" i="5"/>
  <c r="AD636" i="5"/>
  <c r="AE636" i="5"/>
  <c r="AF636" i="5"/>
  <c r="AG636" i="5"/>
  <c r="AH636" i="5"/>
  <c r="AI636" i="5"/>
  <c r="AO636" i="5"/>
  <c r="AP636" i="5"/>
  <c r="AQ636" i="5"/>
  <c r="AR636" i="5"/>
  <c r="AS636" i="5"/>
  <c r="BA636" i="5"/>
  <c r="BB636" i="5"/>
  <c r="BC636" i="5"/>
  <c r="BD636" i="5"/>
  <c r="BE636" i="5"/>
  <c r="BF636" i="5"/>
  <c r="BG636" i="5"/>
  <c r="C637" i="5"/>
  <c r="D637" i="5"/>
  <c r="E637" i="5"/>
  <c r="F637" i="5"/>
  <c r="G637" i="5"/>
  <c r="H637" i="5"/>
  <c r="U637" i="5"/>
  <c r="V637" i="5"/>
  <c r="W637" i="5"/>
  <c r="X637" i="5"/>
  <c r="Y637" i="5"/>
  <c r="Z637" i="5"/>
  <c r="AA637" i="5"/>
  <c r="AB637" i="5"/>
  <c r="AC637" i="5"/>
  <c r="AD637" i="5"/>
  <c r="AE637" i="5"/>
  <c r="AF637" i="5"/>
  <c r="AG637" i="5"/>
  <c r="AH637" i="5"/>
  <c r="AI637" i="5"/>
  <c r="AO637" i="5"/>
  <c r="AP637" i="5"/>
  <c r="AQ637" i="5"/>
  <c r="AR637" i="5"/>
  <c r="AS637" i="5"/>
  <c r="BA637" i="5"/>
  <c r="BB637" i="5"/>
  <c r="BC637" i="5"/>
  <c r="BD637" i="5"/>
  <c r="BE637" i="5"/>
  <c r="BF637" i="5"/>
  <c r="BG637" i="5"/>
  <c r="C638" i="5"/>
  <c r="D638" i="5"/>
  <c r="E638" i="5"/>
  <c r="F638" i="5"/>
  <c r="G638" i="5"/>
  <c r="H638" i="5"/>
  <c r="U638" i="5"/>
  <c r="V638" i="5"/>
  <c r="W638" i="5"/>
  <c r="X638" i="5"/>
  <c r="Y638" i="5"/>
  <c r="Z638" i="5"/>
  <c r="AA638" i="5"/>
  <c r="AB638" i="5"/>
  <c r="AC638" i="5"/>
  <c r="AD638" i="5"/>
  <c r="AE638" i="5"/>
  <c r="AF638" i="5"/>
  <c r="AG638" i="5"/>
  <c r="AH638" i="5"/>
  <c r="AI638" i="5"/>
  <c r="AO638" i="5"/>
  <c r="AP638" i="5"/>
  <c r="AQ638" i="5"/>
  <c r="AR638" i="5"/>
  <c r="AS638" i="5"/>
  <c r="BA638" i="5"/>
  <c r="BB638" i="5"/>
  <c r="BC638" i="5"/>
  <c r="BD638" i="5"/>
  <c r="BE638" i="5"/>
  <c r="BF638" i="5"/>
  <c r="BG638" i="5"/>
  <c r="C639" i="5"/>
  <c r="D639" i="5"/>
  <c r="E639" i="5"/>
  <c r="F639" i="5"/>
  <c r="G639" i="5"/>
  <c r="H639" i="5"/>
  <c r="U639" i="5"/>
  <c r="V639" i="5"/>
  <c r="W639" i="5"/>
  <c r="X639" i="5"/>
  <c r="Y639" i="5"/>
  <c r="Z639" i="5"/>
  <c r="AA639" i="5"/>
  <c r="AB639" i="5"/>
  <c r="AC639" i="5"/>
  <c r="AD639" i="5"/>
  <c r="AE639" i="5"/>
  <c r="AF639" i="5"/>
  <c r="AG639" i="5"/>
  <c r="AH639" i="5"/>
  <c r="AI639" i="5"/>
  <c r="AO639" i="5"/>
  <c r="AP639" i="5"/>
  <c r="AQ639" i="5"/>
  <c r="AR639" i="5"/>
  <c r="AS639" i="5"/>
  <c r="BA639" i="5"/>
  <c r="BB639" i="5"/>
  <c r="BC639" i="5"/>
  <c r="BD639" i="5"/>
  <c r="BE639" i="5"/>
  <c r="BF639" i="5"/>
  <c r="BG639" i="5"/>
  <c r="C640" i="5"/>
  <c r="D640" i="5"/>
  <c r="E640" i="5"/>
  <c r="F640" i="5"/>
  <c r="G640" i="5"/>
  <c r="H640" i="5"/>
  <c r="U640" i="5"/>
  <c r="V640" i="5"/>
  <c r="W640" i="5"/>
  <c r="X640" i="5"/>
  <c r="Y640" i="5"/>
  <c r="Z640" i="5"/>
  <c r="AA640" i="5"/>
  <c r="AB640" i="5"/>
  <c r="AC640" i="5"/>
  <c r="AD640" i="5"/>
  <c r="AE640" i="5"/>
  <c r="AF640" i="5"/>
  <c r="AG640" i="5"/>
  <c r="AH640" i="5"/>
  <c r="AI640" i="5"/>
  <c r="AO640" i="5"/>
  <c r="AP640" i="5"/>
  <c r="AQ640" i="5"/>
  <c r="AR640" i="5"/>
  <c r="AS640" i="5"/>
  <c r="BA640" i="5"/>
  <c r="BB640" i="5"/>
  <c r="BC640" i="5"/>
  <c r="BD640" i="5"/>
  <c r="BE640" i="5"/>
  <c r="BF640" i="5"/>
  <c r="BG640" i="5"/>
  <c r="C641" i="5"/>
  <c r="D641" i="5"/>
  <c r="E641" i="5"/>
  <c r="F641" i="5"/>
  <c r="G641" i="5"/>
  <c r="H641" i="5"/>
  <c r="U641" i="5"/>
  <c r="V641" i="5"/>
  <c r="W641" i="5"/>
  <c r="X641" i="5"/>
  <c r="Y641" i="5"/>
  <c r="Z641" i="5"/>
  <c r="AA641" i="5"/>
  <c r="AB641" i="5"/>
  <c r="AC641" i="5"/>
  <c r="AD641" i="5"/>
  <c r="AE641" i="5"/>
  <c r="AF641" i="5"/>
  <c r="AG641" i="5"/>
  <c r="AH641" i="5"/>
  <c r="AI641" i="5"/>
  <c r="AO641" i="5"/>
  <c r="AP641" i="5"/>
  <c r="AQ641" i="5"/>
  <c r="AR641" i="5"/>
  <c r="AS641" i="5"/>
  <c r="BA641" i="5"/>
  <c r="BB641" i="5"/>
  <c r="BC641" i="5"/>
  <c r="BD641" i="5"/>
  <c r="BE641" i="5"/>
  <c r="BF641" i="5"/>
  <c r="BG641" i="5"/>
  <c r="C642" i="5"/>
  <c r="D642" i="5"/>
  <c r="E642" i="5"/>
  <c r="F642" i="5"/>
  <c r="G642" i="5"/>
  <c r="H642" i="5"/>
  <c r="U642" i="5"/>
  <c r="V642" i="5"/>
  <c r="W642" i="5"/>
  <c r="X642" i="5"/>
  <c r="Y642" i="5"/>
  <c r="Z642" i="5"/>
  <c r="AA642" i="5"/>
  <c r="AB642" i="5"/>
  <c r="AC642" i="5"/>
  <c r="AD642" i="5"/>
  <c r="AE642" i="5"/>
  <c r="AF642" i="5"/>
  <c r="AG642" i="5"/>
  <c r="AH642" i="5"/>
  <c r="AI642" i="5"/>
  <c r="AO642" i="5"/>
  <c r="AP642" i="5"/>
  <c r="AQ642" i="5"/>
  <c r="AR642" i="5"/>
  <c r="AS642" i="5"/>
  <c r="BA642" i="5"/>
  <c r="BB642" i="5"/>
  <c r="BC642" i="5"/>
  <c r="BD642" i="5"/>
  <c r="BE642" i="5"/>
  <c r="BF642" i="5"/>
  <c r="BG642" i="5"/>
  <c r="C643" i="5"/>
  <c r="D643" i="5"/>
  <c r="E643" i="5"/>
  <c r="F643" i="5"/>
  <c r="G643" i="5"/>
  <c r="H643" i="5"/>
  <c r="U643" i="5"/>
  <c r="V643" i="5"/>
  <c r="W643" i="5"/>
  <c r="X643" i="5"/>
  <c r="Y643" i="5"/>
  <c r="Z643" i="5"/>
  <c r="AA643" i="5"/>
  <c r="AB643" i="5"/>
  <c r="AC643" i="5"/>
  <c r="AD643" i="5"/>
  <c r="AE643" i="5"/>
  <c r="AF643" i="5"/>
  <c r="AG643" i="5"/>
  <c r="AH643" i="5"/>
  <c r="AI643" i="5"/>
  <c r="AO643" i="5"/>
  <c r="AP643" i="5"/>
  <c r="AQ643" i="5"/>
  <c r="AR643" i="5"/>
  <c r="AS643" i="5"/>
  <c r="BA643" i="5"/>
  <c r="BB643" i="5"/>
  <c r="BC643" i="5"/>
  <c r="BD643" i="5"/>
  <c r="BE643" i="5"/>
  <c r="BF643" i="5"/>
  <c r="BG643" i="5"/>
  <c r="C644" i="5"/>
  <c r="D644" i="5"/>
  <c r="E644" i="5"/>
  <c r="F644" i="5"/>
  <c r="G644" i="5"/>
  <c r="H644" i="5"/>
  <c r="U644" i="5"/>
  <c r="V644" i="5"/>
  <c r="W644" i="5"/>
  <c r="X644" i="5"/>
  <c r="Y644" i="5"/>
  <c r="Z644" i="5"/>
  <c r="AA644" i="5"/>
  <c r="AB644" i="5"/>
  <c r="AC644" i="5"/>
  <c r="AD644" i="5"/>
  <c r="AE644" i="5"/>
  <c r="AF644" i="5"/>
  <c r="AG644" i="5"/>
  <c r="AH644" i="5"/>
  <c r="AI644" i="5"/>
  <c r="AO644" i="5"/>
  <c r="AP644" i="5"/>
  <c r="AQ644" i="5"/>
  <c r="AR644" i="5"/>
  <c r="AS644" i="5"/>
  <c r="BA644" i="5"/>
  <c r="BB644" i="5"/>
  <c r="BC644" i="5"/>
  <c r="BD644" i="5"/>
  <c r="BE644" i="5"/>
  <c r="BF644" i="5"/>
  <c r="BG644" i="5"/>
  <c r="C645" i="5"/>
  <c r="D645" i="5"/>
  <c r="E645" i="5"/>
  <c r="F645" i="5"/>
  <c r="G645" i="5"/>
  <c r="H645" i="5"/>
  <c r="U645" i="5"/>
  <c r="V645" i="5"/>
  <c r="W645" i="5"/>
  <c r="X645" i="5"/>
  <c r="Y645" i="5"/>
  <c r="Z645" i="5"/>
  <c r="AA645" i="5"/>
  <c r="AB645" i="5"/>
  <c r="AC645" i="5"/>
  <c r="AD645" i="5"/>
  <c r="AE645" i="5"/>
  <c r="AF645" i="5"/>
  <c r="AG645" i="5"/>
  <c r="AH645" i="5"/>
  <c r="AI645" i="5"/>
  <c r="AO645" i="5"/>
  <c r="AP645" i="5"/>
  <c r="AQ645" i="5"/>
  <c r="AR645" i="5"/>
  <c r="AS645" i="5"/>
  <c r="BA645" i="5"/>
  <c r="BB645" i="5"/>
  <c r="BC645" i="5"/>
  <c r="BD645" i="5"/>
  <c r="BE645" i="5"/>
  <c r="BF645" i="5"/>
  <c r="BG645" i="5"/>
  <c r="C646" i="5"/>
  <c r="D646" i="5"/>
  <c r="E646" i="5"/>
  <c r="F646" i="5"/>
  <c r="G646" i="5"/>
  <c r="H646" i="5"/>
  <c r="U646" i="5"/>
  <c r="V646" i="5"/>
  <c r="W646" i="5"/>
  <c r="X646" i="5"/>
  <c r="Y646" i="5"/>
  <c r="Z646" i="5"/>
  <c r="AA646" i="5"/>
  <c r="AB646" i="5"/>
  <c r="AC646" i="5"/>
  <c r="AD646" i="5"/>
  <c r="AE646" i="5"/>
  <c r="AF646" i="5"/>
  <c r="AG646" i="5"/>
  <c r="AH646" i="5"/>
  <c r="AI646" i="5"/>
  <c r="AO646" i="5"/>
  <c r="AP646" i="5"/>
  <c r="AQ646" i="5"/>
  <c r="AR646" i="5"/>
  <c r="AS646" i="5"/>
  <c r="BA646" i="5"/>
  <c r="BB646" i="5"/>
  <c r="BC646" i="5"/>
  <c r="BD646" i="5"/>
  <c r="BE646" i="5"/>
  <c r="BF646" i="5"/>
  <c r="BG646" i="5"/>
  <c r="C647" i="5"/>
  <c r="D647" i="5"/>
  <c r="E647" i="5"/>
  <c r="F647" i="5"/>
  <c r="G647" i="5"/>
  <c r="H647" i="5"/>
  <c r="U647" i="5"/>
  <c r="V647" i="5"/>
  <c r="W647" i="5"/>
  <c r="X647" i="5"/>
  <c r="Y647" i="5"/>
  <c r="Z647" i="5"/>
  <c r="AA647" i="5"/>
  <c r="AB647" i="5"/>
  <c r="AC647" i="5"/>
  <c r="AD647" i="5"/>
  <c r="AE647" i="5"/>
  <c r="AF647" i="5"/>
  <c r="AG647" i="5"/>
  <c r="AH647" i="5"/>
  <c r="AI647" i="5"/>
  <c r="AO647" i="5"/>
  <c r="AP647" i="5"/>
  <c r="AQ647" i="5"/>
  <c r="AR647" i="5"/>
  <c r="AS647" i="5"/>
  <c r="BA647" i="5"/>
  <c r="BB647" i="5"/>
  <c r="BC647" i="5"/>
  <c r="BD647" i="5"/>
  <c r="BE647" i="5"/>
  <c r="BF647" i="5"/>
  <c r="BG647" i="5"/>
  <c r="C648" i="5"/>
  <c r="D648" i="5"/>
  <c r="E648" i="5"/>
  <c r="F648" i="5"/>
  <c r="G648" i="5"/>
  <c r="H648" i="5"/>
  <c r="U648" i="5"/>
  <c r="V648" i="5"/>
  <c r="W648" i="5"/>
  <c r="X648" i="5"/>
  <c r="Y648" i="5"/>
  <c r="Z648" i="5"/>
  <c r="AA648" i="5"/>
  <c r="AB648" i="5"/>
  <c r="AC648" i="5"/>
  <c r="AD648" i="5"/>
  <c r="AE648" i="5"/>
  <c r="AF648" i="5"/>
  <c r="AG648" i="5"/>
  <c r="AH648" i="5"/>
  <c r="AI648" i="5"/>
  <c r="AO648" i="5"/>
  <c r="AP648" i="5"/>
  <c r="AQ648" i="5"/>
  <c r="AR648" i="5"/>
  <c r="AS648" i="5"/>
  <c r="BA648" i="5"/>
  <c r="BB648" i="5"/>
  <c r="BC648" i="5"/>
  <c r="BD648" i="5"/>
  <c r="BE648" i="5"/>
  <c r="BF648" i="5"/>
  <c r="BG648" i="5"/>
  <c r="C649" i="5"/>
  <c r="D649" i="5"/>
  <c r="E649" i="5"/>
  <c r="F649" i="5"/>
  <c r="G649" i="5"/>
  <c r="H649" i="5"/>
  <c r="U649" i="5"/>
  <c r="V649" i="5"/>
  <c r="W649" i="5"/>
  <c r="X649" i="5"/>
  <c r="Y649" i="5"/>
  <c r="Z649" i="5"/>
  <c r="AA649" i="5"/>
  <c r="AB649" i="5"/>
  <c r="AC649" i="5"/>
  <c r="AD649" i="5"/>
  <c r="AE649" i="5"/>
  <c r="AF649" i="5"/>
  <c r="AG649" i="5"/>
  <c r="AH649" i="5"/>
  <c r="AI649" i="5"/>
  <c r="AO649" i="5"/>
  <c r="AP649" i="5"/>
  <c r="AQ649" i="5"/>
  <c r="AR649" i="5"/>
  <c r="AS649" i="5"/>
  <c r="BA649" i="5"/>
  <c r="BB649" i="5"/>
  <c r="BC649" i="5"/>
  <c r="BD649" i="5"/>
  <c r="BE649" i="5"/>
  <c r="BF649" i="5"/>
  <c r="BG649" i="5"/>
  <c r="C650" i="5"/>
  <c r="D650" i="5"/>
  <c r="E650" i="5"/>
  <c r="F650" i="5"/>
  <c r="G650" i="5"/>
  <c r="H650" i="5"/>
  <c r="U650" i="5"/>
  <c r="V650" i="5"/>
  <c r="W650" i="5"/>
  <c r="X650" i="5"/>
  <c r="Y650" i="5"/>
  <c r="Z650" i="5"/>
  <c r="AA650" i="5"/>
  <c r="AB650" i="5"/>
  <c r="AC650" i="5"/>
  <c r="AD650" i="5"/>
  <c r="AE650" i="5"/>
  <c r="AF650" i="5"/>
  <c r="AG650" i="5"/>
  <c r="AH650" i="5"/>
  <c r="AI650" i="5"/>
  <c r="AO650" i="5"/>
  <c r="AP650" i="5"/>
  <c r="AQ650" i="5"/>
  <c r="AR650" i="5"/>
  <c r="AS650" i="5"/>
  <c r="BA650" i="5"/>
  <c r="BB650" i="5"/>
  <c r="BC650" i="5"/>
  <c r="BD650" i="5"/>
  <c r="BE650" i="5"/>
  <c r="BF650" i="5"/>
  <c r="BG650" i="5"/>
  <c r="C651" i="5"/>
  <c r="D651" i="5"/>
  <c r="E651" i="5"/>
  <c r="F651" i="5"/>
  <c r="G651" i="5"/>
  <c r="H651" i="5"/>
  <c r="U651" i="5"/>
  <c r="V651" i="5"/>
  <c r="W651" i="5"/>
  <c r="X651" i="5"/>
  <c r="Y651" i="5"/>
  <c r="Z651" i="5"/>
  <c r="AA651" i="5"/>
  <c r="AB651" i="5"/>
  <c r="AC651" i="5"/>
  <c r="AD651" i="5"/>
  <c r="AE651" i="5"/>
  <c r="AF651" i="5"/>
  <c r="AG651" i="5"/>
  <c r="AH651" i="5"/>
  <c r="AI651" i="5"/>
  <c r="AO651" i="5"/>
  <c r="AP651" i="5"/>
  <c r="AQ651" i="5"/>
  <c r="AR651" i="5"/>
  <c r="AS651" i="5"/>
  <c r="BA651" i="5"/>
  <c r="BB651" i="5"/>
  <c r="BC651" i="5"/>
  <c r="BD651" i="5"/>
  <c r="BE651" i="5"/>
  <c r="BF651" i="5"/>
  <c r="BG651" i="5"/>
  <c r="C652" i="5"/>
  <c r="D652" i="5"/>
  <c r="E652" i="5"/>
  <c r="F652" i="5"/>
  <c r="G652" i="5"/>
  <c r="H652" i="5"/>
  <c r="U652" i="5"/>
  <c r="V652" i="5"/>
  <c r="W652" i="5"/>
  <c r="X652" i="5"/>
  <c r="Y652" i="5"/>
  <c r="Z652" i="5"/>
  <c r="AA652" i="5"/>
  <c r="AB652" i="5"/>
  <c r="AC652" i="5"/>
  <c r="AD652" i="5"/>
  <c r="AE652" i="5"/>
  <c r="AF652" i="5"/>
  <c r="AG652" i="5"/>
  <c r="AH652" i="5"/>
  <c r="AI652" i="5"/>
  <c r="AO652" i="5"/>
  <c r="AP652" i="5"/>
  <c r="AQ652" i="5"/>
  <c r="AR652" i="5"/>
  <c r="AS652" i="5"/>
  <c r="BA652" i="5"/>
  <c r="BB652" i="5"/>
  <c r="BC652" i="5"/>
  <c r="BD652" i="5"/>
  <c r="BE652" i="5"/>
  <c r="BF652" i="5"/>
  <c r="BG652" i="5"/>
  <c r="C653" i="5"/>
  <c r="D653" i="5"/>
  <c r="E653" i="5"/>
  <c r="F653" i="5"/>
  <c r="G653" i="5"/>
  <c r="H653" i="5"/>
  <c r="U653" i="5"/>
  <c r="V653" i="5"/>
  <c r="W653" i="5"/>
  <c r="X653" i="5"/>
  <c r="Y653" i="5"/>
  <c r="Z653" i="5"/>
  <c r="AA653" i="5"/>
  <c r="AB653" i="5"/>
  <c r="AC653" i="5"/>
  <c r="AD653" i="5"/>
  <c r="AE653" i="5"/>
  <c r="AF653" i="5"/>
  <c r="AG653" i="5"/>
  <c r="AH653" i="5"/>
  <c r="AI653" i="5"/>
  <c r="AO653" i="5"/>
  <c r="AP653" i="5"/>
  <c r="AQ653" i="5"/>
  <c r="AR653" i="5"/>
  <c r="AS653" i="5"/>
  <c r="BA653" i="5"/>
  <c r="BB653" i="5"/>
  <c r="BC653" i="5"/>
  <c r="BD653" i="5"/>
  <c r="BE653" i="5"/>
  <c r="BF653" i="5"/>
  <c r="BG653" i="5"/>
  <c r="C654" i="5"/>
  <c r="D654" i="5"/>
  <c r="E654" i="5"/>
  <c r="F654" i="5"/>
  <c r="G654" i="5"/>
  <c r="H654" i="5"/>
  <c r="U654" i="5"/>
  <c r="V654" i="5"/>
  <c r="W654" i="5"/>
  <c r="X654" i="5"/>
  <c r="Y654" i="5"/>
  <c r="Z654" i="5"/>
  <c r="AA654" i="5"/>
  <c r="AB654" i="5"/>
  <c r="AC654" i="5"/>
  <c r="AD654" i="5"/>
  <c r="AE654" i="5"/>
  <c r="AF654" i="5"/>
  <c r="AG654" i="5"/>
  <c r="AH654" i="5"/>
  <c r="AI654" i="5"/>
  <c r="AO654" i="5"/>
  <c r="AP654" i="5"/>
  <c r="AQ654" i="5"/>
  <c r="AR654" i="5"/>
  <c r="AS654" i="5"/>
  <c r="BA654" i="5"/>
  <c r="BB654" i="5"/>
  <c r="BC654" i="5"/>
  <c r="BD654" i="5"/>
  <c r="BE654" i="5"/>
  <c r="BF654" i="5"/>
  <c r="BG654" i="5"/>
  <c r="C655" i="5"/>
  <c r="D655" i="5"/>
  <c r="E655" i="5"/>
  <c r="F655" i="5"/>
  <c r="G655" i="5"/>
  <c r="H655" i="5"/>
  <c r="U655" i="5"/>
  <c r="V655" i="5"/>
  <c r="W655" i="5"/>
  <c r="X655" i="5"/>
  <c r="Y655" i="5"/>
  <c r="Z655" i="5"/>
  <c r="AA655" i="5"/>
  <c r="AB655" i="5"/>
  <c r="AC655" i="5"/>
  <c r="AD655" i="5"/>
  <c r="AE655" i="5"/>
  <c r="AF655" i="5"/>
  <c r="AG655" i="5"/>
  <c r="AH655" i="5"/>
  <c r="AI655" i="5"/>
  <c r="AO655" i="5"/>
  <c r="AP655" i="5"/>
  <c r="AQ655" i="5"/>
  <c r="AR655" i="5"/>
  <c r="AS655" i="5"/>
  <c r="BA655" i="5"/>
  <c r="BB655" i="5"/>
  <c r="BC655" i="5"/>
  <c r="BD655" i="5"/>
  <c r="BE655" i="5"/>
  <c r="BF655" i="5"/>
  <c r="BG655" i="5"/>
  <c r="C656" i="5"/>
  <c r="D656" i="5"/>
  <c r="E656" i="5"/>
  <c r="F656" i="5"/>
  <c r="G656" i="5"/>
  <c r="H656" i="5"/>
  <c r="U656" i="5"/>
  <c r="V656" i="5"/>
  <c r="W656" i="5"/>
  <c r="X656" i="5"/>
  <c r="Y656" i="5"/>
  <c r="Z656" i="5"/>
  <c r="AA656" i="5"/>
  <c r="AB656" i="5"/>
  <c r="AC656" i="5"/>
  <c r="AD656" i="5"/>
  <c r="AE656" i="5"/>
  <c r="AF656" i="5"/>
  <c r="AG656" i="5"/>
  <c r="AH656" i="5"/>
  <c r="AI656" i="5"/>
  <c r="AO656" i="5"/>
  <c r="AP656" i="5"/>
  <c r="AQ656" i="5"/>
  <c r="AR656" i="5"/>
  <c r="AS656" i="5"/>
  <c r="BA656" i="5"/>
  <c r="BB656" i="5"/>
  <c r="BC656" i="5"/>
  <c r="BD656" i="5"/>
  <c r="BE656" i="5"/>
  <c r="BF656" i="5"/>
  <c r="BG656" i="5"/>
  <c r="C657" i="5"/>
  <c r="D657" i="5"/>
  <c r="E657" i="5"/>
  <c r="F657" i="5"/>
  <c r="G657" i="5"/>
  <c r="H657" i="5"/>
  <c r="U657" i="5"/>
  <c r="V657" i="5"/>
  <c r="W657" i="5"/>
  <c r="X657" i="5"/>
  <c r="Y657" i="5"/>
  <c r="Z657" i="5"/>
  <c r="AA657" i="5"/>
  <c r="AB657" i="5"/>
  <c r="AC657" i="5"/>
  <c r="AD657" i="5"/>
  <c r="AE657" i="5"/>
  <c r="AF657" i="5"/>
  <c r="AG657" i="5"/>
  <c r="AH657" i="5"/>
  <c r="AI657" i="5"/>
  <c r="AO657" i="5"/>
  <c r="AP657" i="5"/>
  <c r="AQ657" i="5"/>
  <c r="AR657" i="5"/>
  <c r="AS657" i="5"/>
  <c r="BA657" i="5"/>
  <c r="BB657" i="5"/>
  <c r="BC657" i="5"/>
  <c r="BD657" i="5"/>
  <c r="BE657" i="5"/>
  <c r="BF657" i="5"/>
  <c r="BG657" i="5"/>
  <c r="C658" i="5"/>
  <c r="D658" i="5"/>
  <c r="E658" i="5"/>
  <c r="F658" i="5"/>
  <c r="G658" i="5"/>
  <c r="H658" i="5"/>
  <c r="U658" i="5"/>
  <c r="V658" i="5"/>
  <c r="W658" i="5"/>
  <c r="X658" i="5"/>
  <c r="Y658" i="5"/>
  <c r="Z658" i="5"/>
  <c r="AA658" i="5"/>
  <c r="AB658" i="5"/>
  <c r="AC658" i="5"/>
  <c r="AD658" i="5"/>
  <c r="AE658" i="5"/>
  <c r="AF658" i="5"/>
  <c r="AG658" i="5"/>
  <c r="AH658" i="5"/>
  <c r="AI658" i="5"/>
  <c r="AO658" i="5"/>
  <c r="AP658" i="5"/>
  <c r="AQ658" i="5"/>
  <c r="AR658" i="5"/>
  <c r="AS658" i="5"/>
  <c r="BA658" i="5"/>
  <c r="BB658" i="5"/>
  <c r="BC658" i="5"/>
  <c r="BD658" i="5"/>
  <c r="BE658" i="5"/>
  <c r="BF658" i="5"/>
  <c r="BG658" i="5"/>
  <c r="C659" i="5"/>
  <c r="D659" i="5"/>
  <c r="E659" i="5"/>
  <c r="F659" i="5"/>
  <c r="G659" i="5"/>
  <c r="H659" i="5"/>
  <c r="U659" i="5"/>
  <c r="V659" i="5"/>
  <c r="W659" i="5"/>
  <c r="X659" i="5"/>
  <c r="Y659" i="5"/>
  <c r="Z659" i="5"/>
  <c r="AA659" i="5"/>
  <c r="AB659" i="5"/>
  <c r="AC659" i="5"/>
  <c r="AD659" i="5"/>
  <c r="AE659" i="5"/>
  <c r="AF659" i="5"/>
  <c r="AG659" i="5"/>
  <c r="AH659" i="5"/>
  <c r="AI659" i="5"/>
  <c r="AO659" i="5"/>
  <c r="AP659" i="5"/>
  <c r="AQ659" i="5"/>
  <c r="AR659" i="5"/>
  <c r="AS659" i="5"/>
  <c r="BA659" i="5"/>
  <c r="BB659" i="5"/>
  <c r="BC659" i="5"/>
  <c r="BD659" i="5"/>
  <c r="BE659" i="5"/>
  <c r="BF659" i="5"/>
  <c r="BG659" i="5"/>
  <c r="C660" i="5"/>
  <c r="D660" i="5"/>
  <c r="E660" i="5"/>
  <c r="F660" i="5"/>
  <c r="G660" i="5"/>
  <c r="H660" i="5"/>
  <c r="U660" i="5"/>
  <c r="V660" i="5"/>
  <c r="W660" i="5"/>
  <c r="X660" i="5"/>
  <c r="Y660" i="5"/>
  <c r="Z660" i="5"/>
  <c r="AA660" i="5"/>
  <c r="AB660" i="5"/>
  <c r="AC660" i="5"/>
  <c r="AD660" i="5"/>
  <c r="AE660" i="5"/>
  <c r="AF660" i="5"/>
  <c r="AG660" i="5"/>
  <c r="AH660" i="5"/>
  <c r="AI660" i="5"/>
  <c r="AO660" i="5"/>
  <c r="AP660" i="5"/>
  <c r="AQ660" i="5"/>
  <c r="AR660" i="5"/>
  <c r="AS660" i="5"/>
  <c r="BA660" i="5"/>
  <c r="BB660" i="5"/>
  <c r="BC660" i="5"/>
  <c r="BD660" i="5"/>
  <c r="BE660" i="5"/>
  <c r="BF660" i="5"/>
  <c r="BG660" i="5"/>
  <c r="C661" i="5"/>
  <c r="D661" i="5"/>
  <c r="E661" i="5"/>
  <c r="F661" i="5"/>
  <c r="G661" i="5"/>
  <c r="H661" i="5"/>
  <c r="U661" i="5"/>
  <c r="V661" i="5"/>
  <c r="W661" i="5"/>
  <c r="X661" i="5"/>
  <c r="Y661" i="5"/>
  <c r="Z661" i="5"/>
  <c r="AA661" i="5"/>
  <c r="AB661" i="5"/>
  <c r="AC661" i="5"/>
  <c r="AD661" i="5"/>
  <c r="AE661" i="5"/>
  <c r="AF661" i="5"/>
  <c r="AG661" i="5"/>
  <c r="AH661" i="5"/>
  <c r="AI661" i="5"/>
  <c r="AO661" i="5"/>
  <c r="AP661" i="5"/>
  <c r="AQ661" i="5"/>
  <c r="AR661" i="5"/>
  <c r="AS661" i="5"/>
  <c r="BA661" i="5"/>
  <c r="BB661" i="5"/>
  <c r="BC661" i="5"/>
  <c r="BD661" i="5"/>
  <c r="BE661" i="5"/>
  <c r="BF661" i="5"/>
  <c r="BG661" i="5"/>
  <c r="C662" i="5"/>
  <c r="D662" i="5"/>
  <c r="E662" i="5"/>
  <c r="F662" i="5"/>
  <c r="G662" i="5"/>
  <c r="H662" i="5"/>
  <c r="U662" i="5"/>
  <c r="V662" i="5"/>
  <c r="W662" i="5"/>
  <c r="X662" i="5"/>
  <c r="Y662" i="5"/>
  <c r="Z662" i="5"/>
  <c r="AA662" i="5"/>
  <c r="AB662" i="5"/>
  <c r="AC662" i="5"/>
  <c r="AD662" i="5"/>
  <c r="AE662" i="5"/>
  <c r="AF662" i="5"/>
  <c r="AG662" i="5"/>
  <c r="AH662" i="5"/>
  <c r="AI662" i="5"/>
  <c r="AO662" i="5"/>
  <c r="AP662" i="5"/>
  <c r="AQ662" i="5"/>
  <c r="AR662" i="5"/>
  <c r="AS662" i="5"/>
  <c r="BA662" i="5"/>
  <c r="BB662" i="5"/>
  <c r="BC662" i="5"/>
  <c r="BD662" i="5"/>
  <c r="BE662" i="5"/>
  <c r="BF662" i="5"/>
  <c r="BG662" i="5"/>
  <c r="C663" i="5"/>
  <c r="D663" i="5"/>
  <c r="E663" i="5"/>
  <c r="F663" i="5"/>
  <c r="G663" i="5"/>
  <c r="H663" i="5"/>
  <c r="U663" i="5"/>
  <c r="V663" i="5"/>
  <c r="W663" i="5"/>
  <c r="X663" i="5"/>
  <c r="Y663" i="5"/>
  <c r="Z663" i="5"/>
  <c r="AA663" i="5"/>
  <c r="AB663" i="5"/>
  <c r="AC663" i="5"/>
  <c r="AD663" i="5"/>
  <c r="AE663" i="5"/>
  <c r="AF663" i="5"/>
  <c r="AG663" i="5"/>
  <c r="AH663" i="5"/>
  <c r="AI663" i="5"/>
  <c r="AO663" i="5"/>
  <c r="AP663" i="5"/>
  <c r="AQ663" i="5"/>
  <c r="AR663" i="5"/>
  <c r="AS663" i="5"/>
  <c r="BA663" i="5"/>
  <c r="BB663" i="5"/>
  <c r="BC663" i="5"/>
  <c r="BD663" i="5"/>
  <c r="BE663" i="5"/>
  <c r="BF663" i="5"/>
  <c r="BG663" i="5"/>
  <c r="C664" i="5"/>
  <c r="D664" i="5"/>
  <c r="E664" i="5"/>
  <c r="F664" i="5"/>
  <c r="G664" i="5"/>
  <c r="H664" i="5"/>
  <c r="U664" i="5"/>
  <c r="V664" i="5"/>
  <c r="W664" i="5"/>
  <c r="X664" i="5"/>
  <c r="Y664" i="5"/>
  <c r="Z664" i="5"/>
  <c r="AA664" i="5"/>
  <c r="AB664" i="5"/>
  <c r="AC664" i="5"/>
  <c r="AD664" i="5"/>
  <c r="AE664" i="5"/>
  <c r="AF664" i="5"/>
  <c r="AG664" i="5"/>
  <c r="AH664" i="5"/>
  <c r="AI664" i="5"/>
  <c r="AO664" i="5"/>
  <c r="AP664" i="5"/>
  <c r="AQ664" i="5"/>
  <c r="AR664" i="5"/>
  <c r="AS664" i="5"/>
  <c r="BA664" i="5"/>
  <c r="BB664" i="5"/>
  <c r="BC664" i="5"/>
  <c r="BD664" i="5"/>
  <c r="BE664" i="5"/>
  <c r="BF664" i="5"/>
  <c r="BG664" i="5"/>
  <c r="C665" i="5"/>
  <c r="D665" i="5"/>
  <c r="E665" i="5"/>
  <c r="F665" i="5"/>
  <c r="G665" i="5"/>
  <c r="H665" i="5"/>
  <c r="U665" i="5"/>
  <c r="V665" i="5"/>
  <c r="W665" i="5"/>
  <c r="X665" i="5"/>
  <c r="Y665" i="5"/>
  <c r="Z665" i="5"/>
  <c r="AA665" i="5"/>
  <c r="AB665" i="5"/>
  <c r="AC665" i="5"/>
  <c r="AD665" i="5"/>
  <c r="AE665" i="5"/>
  <c r="AF665" i="5"/>
  <c r="AG665" i="5"/>
  <c r="AH665" i="5"/>
  <c r="AI665" i="5"/>
  <c r="AO665" i="5"/>
  <c r="AP665" i="5"/>
  <c r="AQ665" i="5"/>
  <c r="AR665" i="5"/>
  <c r="AS665" i="5"/>
  <c r="BA665" i="5"/>
  <c r="BB665" i="5"/>
  <c r="BC665" i="5"/>
  <c r="BD665" i="5"/>
  <c r="BE665" i="5"/>
  <c r="BF665" i="5"/>
  <c r="BG665" i="5"/>
  <c r="C666" i="5"/>
  <c r="D666" i="5"/>
  <c r="E666" i="5"/>
  <c r="F666" i="5"/>
  <c r="G666" i="5"/>
  <c r="H666" i="5"/>
  <c r="U666" i="5"/>
  <c r="V666" i="5"/>
  <c r="W666" i="5"/>
  <c r="X666" i="5"/>
  <c r="Y666" i="5"/>
  <c r="Z666" i="5"/>
  <c r="AA666" i="5"/>
  <c r="AB666" i="5"/>
  <c r="AC666" i="5"/>
  <c r="AD666" i="5"/>
  <c r="AE666" i="5"/>
  <c r="AF666" i="5"/>
  <c r="AG666" i="5"/>
  <c r="AH666" i="5"/>
  <c r="AI666" i="5"/>
  <c r="AO666" i="5"/>
  <c r="AP666" i="5"/>
  <c r="AQ666" i="5"/>
  <c r="AR666" i="5"/>
  <c r="AS666" i="5"/>
  <c r="BA666" i="5"/>
  <c r="BB666" i="5"/>
  <c r="BC666" i="5"/>
  <c r="BD666" i="5"/>
  <c r="BE666" i="5"/>
  <c r="BF666" i="5"/>
  <c r="BG666" i="5"/>
  <c r="C667" i="5"/>
  <c r="D667" i="5"/>
  <c r="E667" i="5"/>
  <c r="F667" i="5"/>
  <c r="G667" i="5"/>
  <c r="H667" i="5"/>
  <c r="U667" i="5"/>
  <c r="V667" i="5"/>
  <c r="W667" i="5"/>
  <c r="X667" i="5"/>
  <c r="Y667" i="5"/>
  <c r="Z667" i="5"/>
  <c r="AA667" i="5"/>
  <c r="AB667" i="5"/>
  <c r="AC667" i="5"/>
  <c r="AD667" i="5"/>
  <c r="AE667" i="5"/>
  <c r="AF667" i="5"/>
  <c r="AG667" i="5"/>
  <c r="AH667" i="5"/>
  <c r="AI667" i="5"/>
  <c r="AO667" i="5"/>
  <c r="AP667" i="5"/>
  <c r="AQ667" i="5"/>
  <c r="AR667" i="5"/>
  <c r="AS667" i="5"/>
  <c r="BA667" i="5"/>
  <c r="BB667" i="5"/>
  <c r="BC667" i="5"/>
  <c r="BD667" i="5"/>
  <c r="BE667" i="5"/>
  <c r="BF667" i="5"/>
  <c r="BG667" i="5"/>
  <c r="C668" i="5"/>
  <c r="D668" i="5"/>
  <c r="E668" i="5"/>
  <c r="F668" i="5"/>
  <c r="G668" i="5"/>
  <c r="H668" i="5"/>
  <c r="U668" i="5"/>
  <c r="V668" i="5"/>
  <c r="W668" i="5"/>
  <c r="X668" i="5"/>
  <c r="Y668" i="5"/>
  <c r="Z668" i="5"/>
  <c r="AA668" i="5"/>
  <c r="AB668" i="5"/>
  <c r="AC668" i="5"/>
  <c r="AD668" i="5"/>
  <c r="AE668" i="5"/>
  <c r="AF668" i="5"/>
  <c r="AG668" i="5"/>
  <c r="AH668" i="5"/>
  <c r="AI668" i="5"/>
  <c r="AO668" i="5"/>
  <c r="AP668" i="5"/>
  <c r="AQ668" i="5"/>
  <c r="AR668" i="5"/>
  <c r="AS668" i="5"/>
  <c r="BA668" i="5"/>
  <c r="BB668" i="5"/>
  <c r="BC668" i="5"/>
  <c r="BD668" i="5"/>
  <c r="BE668" i="5"/>
  <c r="BF668" i="5"/>
  <c r="BG668" i="5"/>
  <c r="C669" i="5"/>
  <c r="D669" i="5"/>
  <c r="E669" i="5"/>
  <c r="F669" i="5"/>
  <c r="G669" i="5"/>
  <c r="H669" i="5"/>
  <c r="U669" i="5"/>
  <c r="V669" i="5"/>
  <c r="W669" i="5"/>
  <c r="X669" i="5"/>
  <c r="Y669" i="5"/>
  <c r="Z669" i="5"/>
  <c r="AA669" i="5"/>
  <c r="AB669" i="5"/>
  <c r="AC669" i="5"/>
  <c r="AD669" i="5"/>
  <c r="AE669" i="5"/>
  <c r="AF669" i="5"/>
  <c r="AG669" i="5"/>
  <c r="AH669" i="5"/>
  <c r="AI669" i="5"/>
  <c r="AO669" i="5"/>
  <c r="AP669" i="5"/>
  <c r="AQ669" i="5"/>
  <c r="AR669" i="5"/>
  <c r="AS669" i="5"/>
  <c r="BA669" i="5"/>
  <c r="BB669" i="5"/>
  <c r="BC669" i="5"/>
  <c r="BD669" i="5"/>
  <c r="BE669" i="5"/>
  <c r="BF669" i="5"/>
  <c r="BG669" i="5"/>
  <c r="C670" i="5"/>
  <c r="D670" i="5"/>
  <c r="E670" i="5"/>
  <c r="F670" i="5"/>
  <c r="G670" i="5"/>
  <c r="H670" i="5"/>
  <c r="U670" i="5"/>
  <c r="V670" i="5"/>
  <c r="W670" i="5"/>
  <c r="X670" i="5"/>
  <c r="Y670" i="5"/>
  <c r="Z670" i="5"/>
  <c r="AA670" i="5"/>
  <c r="AB670" i="5"/>
  <c r="AC670" i="5"/>
  <c r="AD670" i="5"/>
  <c r="AE670" i="5"/>
  <c r="AF670" i="5"/>
  <c r="AG670" i="5"/>
  <c r="AH670" i="5"/>
  <c r="AI670" i="5"/>
  <c r="AO670" i="5"/>
  <c r="AP670" i="5"/>
  <c r="AQ670" i="5"/>
  <c r="AR670" i="5"/>
  <c r="AS670" i="5"/>
  <c r="BA670" i="5"/>
  <c r="BB670" i="5"/>
  <c r="BC670" i="5"/>
  <c r="BD670" i="5"/>
  <c r="BE670" i="5"/>
  <c r="BF670" i="5"/>
  <c r="BG670" i="5"/>
  <c r="C671" i="5"/>
  <c r="D671" i="5"/>
  <c r="E671" i="5"/>
  <c r="F671" i="5"/>
  <c r="G671" i="5"/>
  <c r="H671" i="5"/>
  <c r="U671" i="5"/>
  <c r="V671" i="5"/>
  <c r="W671" i="5"/>
  <c r="X671" i="5"/>
  <c r="Y671" i="5"/>
  <c r="Z671" i="5"/>
  <c r="AA671" i="5"/>
  <c r="AB671" i="5"/>
  <c r="AC671" i="5"/>
  <c r="AD671" i="5"/>
  <c r="AE671" i="5"/>
  <c r="AF671" i="5"/>
  <c r="AG671" i="5"/>
  <c r="AH671" i="5"/>
  <c r="AI671" i="5"/>
  <c r="AO671" i="5"/>
  <c r="AP671" i="5"/>
  <c r="AQ671" i="5"/>
  <c r="AR671" i="5"/>
  <c r="AS671" i="5"/>
  <c r="BA671" i="5"/>
  <c r="BB671" i="5"/>
  <c r="BC671" i="5"/>
  <c r="BD671" i="5"/>
  <c r="BE671" i="5"/>
  <c r="BF671" i="5"/>
  <c r="BG671" i="5"/>
  <c r="C672" i="5"/>
  <c r="D672" i="5"/>
  <c r="E672" i="5"/>
  <c r="F672" i="5"/>
  <c r="G672" i="5"/>
  <c r="H672" i="5"/>
  <c r="U672" i="5"/>
  <c r="V672" i="5"/>
  <c r="W672" i="5"/>
  <c r="X672" i="5"/>
  <c r="Y672" i="5"/>
  <c r="Z672" i="5"/>
  <c r="AA672" i="5"/>
  <c r="AB672" i="5"/>
  <c r="AC672" i="5"/>
  <c r="AD672" i="5"/>
  <c r="AE672" i="5"/>
  <c r="AF672" i="5"/>
  <c r="AG672" i="5"/>
  <c r="AH672" i="5"/>
  <c r="AI672" i="5"/>
  <c r="AO672" i="5"/>
  <c r="AP672" i="5"/>
  <c r="AQ672" i="5"/>
  <c r="AR672" i="5"/>
  <c r="AS672" i="5"/>
  <c r="BA672" i="5"/>
  <c r="BB672" i="5"/>
  <c r="BC672" i="5"/>
  <c r="BD672" i="5"/>
  <c r="BE672" i="5"/>
  <c r="BF672" i="5"/>
  <c r="BG672" i="5"/>
  <c r="C673" i="5"/>
  <c r="D673" i="5"/>
  <c r="E673" i="5"/>
  <c r="F673" i="5"/>
  <c r="G673" i="5"/>
  <c r="H673" i="5"/>
  <c r="U673" i="5"/>
  <c r="V673" i="5"/>
  <c r="W673" i="5"/>
  <c r="X673" i="5"/>
  <c r="Y673" i="5"/>
  <c r="Z673" i="5"/>
  <c r="AA673" i="5"/>
  <c r="AB673" i="5"/>
  <c r="AC673" i="5"/>
  <c r="AD673" i="5"/>
  <c r="AE673" i="5"/>
  <c r="AF673" i="5"/>
  <c r="AG673" i="5"/>
  <c r="AH673" i="5"/>
  <c r="AI673" i="5"/>
  <c r="AO673" i="5"/>
  <c r="AP673" i="5"/>
  <c r="AQ673" i="5"/>
  <c r="AR673" i="5"/>
  <c r="AS673" i="5"/>
  <c r="BA673" i="5"/>
  <c r="BB673" i="5"/>
  <c r="BC673" i="5"/>
  <c r="BD673" i="5"/>
  <c r="BE673" i="5"/>
  <c r="BF673" i="5"/>
  <c r="BG673" i="5"/>
  <c r="C674" i="5"/>
  <c r="D674" i="5"/>
  <c r="E674" i="5"/>
  <c r="F674" i="5"/>
  <c r="G674" i="5"/>
  <c r="H674" i="5"/>
  <c r="U674" i="5"/>
  <c r="V674" i="5"/>
  <c r="W674" i="5"/>
  <c r="X674" i="5"/>
  <c r="Y674" i="5"/>
  <c r="Z674" i="5"/>
  <c r="AA674" i="5"/>
  <c r="AB674" i="5"/>
  <c r="AC674" i="5"/>
  <c r="AD674" i="5"/>
  <c r="AE674" i="5"/>
  <c r="AF674" i="5"/>
  <c r="AG674" i="5"/>
  <c r="AH674" i="5"/>
  <c r="AI674" i="5"/>
  <c r="AO674" i="5"/>
  <c r="AP674" i="5"/>
  <c r="AQ674" i="5"/>
  <c r="AR674" i="5"/>
  <c r="AS674" i="5"/>
  <c r="BA674" i="5"/>
  <c r="BB674" i="5"/>
  <c r="BC674" i="5"/>
  <c r="BD674" i="5"/>
  <c r="BE674" i="5"/>
  <c r="BF674" i="5"/>
  <c r="BG674" i="5"/>
  <c r="C675" i="5"/>
  <c r="D675" i="5"/>
  <c r="E675" i="5"/>
  <c r="F675" i="5"/>
  <c r="G675" i="5"/>
  <c r="H675" i="5"/>
  <c r="U675" i="5"/>
  <c r="V675" i="5"/>
  <c r="W675" i="5"/>
  <c r="X675" i="5"/>
  <c r="Y675" i="5"/>
  <c r="Z675" i="5"/>
  <c r="AA675" i="5"/>
  <c r="AB675" i="5"/>
  <c r="AC675" i="5"/>
  <c r="AD675" i="5"/>
  <c r="AE675" i="5"/>
  <c r="AF675" i="5"/>
  <c r="AG675" i="5"/>
  <c r="AH675" i="5"/>
  <c r="AI675" i="5"/>
  <c r="AO675" i="5"/>
  <c r="AP675" i="5"/>
  <c r="AQ675" i="5"/>
  <c r="AR675" i="5"/>
  <c r="AS675" i="5"/>
  <c r="BA675" i="5"/>
  <c r="BB675" i="5"/>
  <c r="BC675" i="5"/>
  <c r="BD675" i="5"/>
  <c r="BE675" i="5"/>
  <c r="BF675" i="5"/>
  <c r="BG675" i="5"/>
  <c r="C676" i="5"/>
  <c r="D676" i="5"/>
  <c r="E676" i="5"/>
  <c r="F676" i="5"/>
  <c r="G676" i="5"/>
  <c r="H676" i="5"/>
  <c r="U676" i="5"/>
  <c r="V676" i="5"/>
  <c r="W676" i="5"/>
  <c r="X676" i="5"/>
  <c r="Y676" i="5"/>
  <c r="Z676" i="5"/>
  <c r="AA676" i="5"/>
  <c r="AB676" i="5"/>
  <c r="AC676" i="5"/>
  <c r="AD676" i="5"/>
  <c r="AE676" i="5"/>
  <c r="AF676" i="5"/>
  <c r="AG676" i="5"/>
  <c r="AH676" i="5"/>
  <c r="AI676" i="5"/>
  <c r="AO676" i="5"/>
  <c r="AP676" i="5"/>
  <c r="AQ676" i="5"/>
  <c r="AR676" i="5"/>
  <c r="AS676" i="5"/>
  <c r="BA676" i="5"/>
  <c r="BB676" i="5"/>
  <c r="BC676" i="5"/>
  <c r="BD676" i="5"/>
  <c r="BE676" i="5"/>
  <c r="BF676" i="5"/>
  <c r="BG676" i="5"/>
  <c r="C677" i="5"/>
  <c r="D677" i="5"/>
  <c r="E677" i="5"/>
  <c r="F677" i="5"/>
  <c r="G677" i="5"/>
  <c r="H677" i="5"/>
  <c r="U677" i="5"/>
  <c r="V677" i="5"/>
  <c r="W677" i="5"/>
  <c r="X677" i="5"/>
  <c r="Y677" i="5"/>
  <c r="Z677" i="5"/>
  <c r="AA677" i="5"/>
  <c r="AB677" i="5"/>
  <c r="AC677" i="5"/>
  <c r="AD677" i="5"/>
  <c r="AE677" i="5"/>
  <c r="AF677" i="5"/>
  <c r="AG677" i="5"/>
  <c r="AH677" i="5"/>
  <c r="AI677" i="5"/>
  <c r="AO677" i="5"/>
  <c r="AP677" i="5"/>
  <c r="AQ677" i="5"/>
  <c r="AR677" i="5"/>
  <c r="AS677" i="5"/>
  <c r="BA677" i="5"/>
  <c r="BB677" i="5"/>
  <c r="BC677" i="5"/>
  <c r="BD677" i="5"/>
  <c r="BE677" i="5"/>
  <c r="BF677" i="5"/>
  <c r="BG677" i="5"/>
  <c r="C678" i="5"/>
  <c r="D678" i="5"/>
  <c r="E678" i="5"/>
  <c r="F678" i="5"/>
  <c r="G678" i="5"/>
  <c r="H678" i="5"/>
  <c r="U678" i="5"/>
  <c r="V678" i="5"/>
  <c r="W678" i="5"/>
  <c r="X678" i="5"/>
  <c r="Y678" i="5"/>
  <c r="Z678" i="5"/>
  <c r="AA678" i="5"/>
  <c r="AB678" i="5"/>
  <c r="AC678" i="5"/>
  <c r="AD678" i="5"/>
  <c r="AE678" i="5"/>
  <c r="AF678" i="5"/>
  <c r="AG678" i="5"/>
  <c r="AH678" i="5"/>
  <c r="AI678" i="5"/>
  <c r="AO678" i="5"/>
  <c r="AP678" i="5"/>
  <c r="AQ678" i="5"/>
  <c r="AR678" i="5"/>
  <c r="AS678" i="5"/>
  <c r="BA678" i="5"/>
  <c r="BB678" i="5"/>
  <c r="BC678" i="5"/>
  <c r="BD678" i="5"/>
  <c r="BE678" i="5"/>
  <c r="BF678" i="5"/>
  <c r="BG678" i="5"/>
  <c r="C679" i="5"/>
  <c r="D679" i="5"/>
  <c r="E679" i="5"/>
  <c r="F679" i="5"/>
  <c r="G679" i="5"/>
  <c r="H679" i="5"/>
  <c r="U679" i="5"/>
  <c r="V679" i="5"/>
  <c r="W679" i="5"/>
  <c r="X679" i="5"/>
  <c r="Y679" i="5"/>
  <c r="Z679" i="5"/>
  <c r="AA679" i="5"/>
  <c r="AB679" i="5"/>
  <c r="AC679" i="5"/>
  <c r="AD679" i="5"/>
  <c r="AE679" i="5"/>
  <c r="AF679" i="5"/>
  <c r="AG679" i="5"/>
  <c r="AH679" i="5"/>
  <c r="AI679" i="5"/>
  <c r="AO679" i="5"/>
  <c r="AP679" i="5"/>
  <c r="AQ679" i="5"/>
  <c r="AR679" i="5"/>
  <c r="AS679" i="5"/>
  <c r="BA679" i="5"/>
  <c r="BB679" i="5"/>
  <c r="BC679" i="5"/>
  <c r="BD679" i="5"/>
  <c r="BE679" i="5"/>
  <c r="BF679" i="5"/>
  <c r="BG679" i="5"/>
  <c r="C680" i="5"/>
  <c r="D680" i="5"/>
  <c r="E680" i="5"/>
  <c r="F680" i="5"/>
  <c r="G680" i="5"/>
  <c r="H680" i="5"/>
  <c r="U680" i="5"/>
  <c r="V680" i="5"/>
  <c r="W680" i="5"/>
  <c r="X680" i="5"/>
  <c r="Y680" i="5"/>
  <c r="Z680" i="5"/>
  <c r="AA680" i="5"/>
  <c r="AB680" i="5"/>
  <c r="AC680" i="5"/>
  <c r="AD680" i="5"/>
  <c r="AE680" i="5"/>
  <c r="AF680" i="5"/>
  <c r="AG680" i="5"/>
  <c r="AH680" i="5"/>
  <c r="AI680" i="5"/>
  <c r="AO680" i="5"/>
  <c r="AP680" i="5"/>
  <c r="AQ680" i="5"/>
  <c r="AR680" i="5"/>
  <c r="AS680" i="5"/>
  <c r="BA680" i="5"/>
  <c r="BB680" i="5"/>
  <c r="BC680" i="5"/>
  <c r="BD680" i="5"/>
  <c r="BE680" i="5"/>
  <c r="BF680" i="5"/>
  <c r="BG680" i="5"/>
  <c r="C681" i="5"/>
  <c r="D681" i="5"/>
  <c r="E681" i="5"/>
  <c r="F681" i="5"/>
  <c r="G681" i="5"/>
  <c r="H681" i="5"/>
  <c r="U681" i="5"/>
  <c r="V681" i="5"/>
  <c r="W681" i="5"/>
  <c r="X681" i="5"/>
  <c r="Y681" i="5"/>
  <c r="Z681" i="5"/>
  <c r="AA681" i="5"/>
  <c r="AB681" i="5"/>
  <c r="AC681" i="5"/>
  <c r="AD681" i="5"/>
  <c r="AE681" i="5"/>
  <c r="AF681" i="5"/>
  <c r="AG681" i="5"/>
  <c r="AH681" i="5"/>
  <c r="AI681" i="5"/>
  <c r="AO681" i="5"/>
  <c r="AP681" i="5"/>
  <c r="AQ681" i="5"/>
  <c r="AR681" i="5"/>
  <c r="AS681" i="5"/>
  <c r="BA681" i="5"/>
  <c r="BB681" i="5"/>
  <c r="BC681" i="5"/>
  <c r="BD681" i="5"/>
  <c r="BE681" i="5"/>
  <c r="BF681" i="5"/>
  <c r="BG681" i="5"/>
  <c r="C682" i="5"/>
  <c r="D682" i="5"/>
  <c r="E682" i="5"/>
  <c r="F682" i="5"/>
  <c r="G682" i="5"/>
  <c r="H682" i="5"/>
  <c r="U682" i="5"/>
  <c r="V682" i="5"/>
  <c r="W682" i="5"/>
  <c r="X682" i="5"/>
  <c r="Y682" i="5"/>
  <c r="Z682" i="5"/>
  <c r="AA682" i="5"/>
  <c r="AB682" i="5"/>
  <c r="AC682" i="5"/>
  <c r="AD682" i="5"/>
  <c r="AE682" i="5"/>
  <c r="AF682" i="5"/>
  <c r="AG682" i="5"/>
  <c r="AH682" i="5"/>
  <c r="AI682" i="5"/>
  <c r="AO682" i="5"/>
  <c r="AP682" i="5"/>
  <c r="AQ682" i="5"/>
  <c r="AR682" i="5"/>
  <c r="AS682" i="5"/>
  <c r="BA682" i="5"/>
  <c r="BB682" i="5"/>
  <c r="BC682" i="5"/>
  <c r="BD682" i="5"/>
  <c r="BE682" i="5"/>
  <c r="BF682" i="5"/>
  <c r="BG682" i="5"/>
  <c r="C683" i="5"/>
  <c r="D683" i="5"/>
  <c r="E683" i="5"/>
  <c r="F683" i="5"/>
  <c r="G683" i="5"/>
  <c r="H683" i="5"/>
  <c r="U683" i="5"/>
  <c r="V683" i="5"/>
  <c r="W683" i="5"/>
  <c r="X683" i="5"/>
  <c r="Y683" i="5"/>
  <c r="Z683" i="5"/>
  <c r="AA683" i="5"/>
  <c r="AB683" i="5"/>
  <c r="AC683" i="5"/>
  <c r="AD683" i="5"/>
  <c r="AE683" i="5"/>
  <c r="AF683" i="5"/>
  <c r="AG683" i="5"/>
  <c r="AH683" i="5"/>
  <c r="AI683" i="5"/>
  <c r="AO683" i="5"/>
  <c r="AP683" i="5"/>
  <c r="AQ683" i="5"/>
  <c r="AR683" i="5"/>
  <c r="AS683" i="5"/>
  <c r="BA683" i="5"/>
  <c r="BB683" i="5"/>
  <c r="BC683" i="5"/>
  <c r="BD683" i="5"/>
  <c r="BE683" i="5"/>
  <c r="BF683" i="5"/>
  <c r="BG683" i="5"/>
  <c r="C684" i="5"/>
  <c r="D684" i="5"/>
  <c r="E684" i="5"/>
  <c r="F684" i="5"/>
  <c r="G684" i="5"/>
  <c r="H684" i="5"/>
  <c r="U684" i="5"/>
  <c r="V684" i="5"/>
  <c r="W684" i="5"/>
  <c r="X684" i="5"/>
  <c r="Y684" i="5"/>
  <c r="Z684" i="5"/>
  <c r="AA684" i="5"/>
  <c r="AB684" i="5"/>
  <c r="AC684" i="5"/>
  <c r="AD684" i="5"/>
  <c r="AE684" i="5"/>
  <c r="AF684" i="5"/>
  <c r="AG684" i="5"/>
  <c r="AH684" i="5"/>
  <c r="AI684" i="5"/>
  <c r="AO684" i="5"/>
  <c r="AP684" i="5"/>
  <c r="AQ684" i="5"/>
  <c r="AR684" i="5"/>
  <c r="AS684" i="5"/>
  <c r="BA684" i="5"/>
  <c r="BB684" i="5"/>
  <c r="BC684" i="5"/>
  <c r="BD684" i="5"/>
  <c r="BE684" i="5"/>
  <c r="BF684" i="5"/>
  <c r="BG684" i="5"/>
  <c r="C685" i="5"/>
  <c r="D685" i="5"/>
  <c r="E685" i="5"/>
  <c r="F685" i="5"/>
  <c r="G685" i="5"/>
  <c r="H685" i="5"/>
  <c r="U685" i="5"/>
  <c r="V685" i="5"/>
  <c r="W685" i="5"/>
  <c r="X685" i="5"/>
  <c r="Y685" i="5"/>
  <c r="Z685" i="5"/>
  <c r="AA685" i="5"/>
  <c r="AB685" i="5"/>
  <c r="AC685" i="5"/>
  <c r="AD685" i="5"/>
  <c r="AE685" i="5"/>
  <c r="AF685" i="5"/>
  <c r="AG685" i="5"/>
  <c r="AH685" i="5"/>
  <c r="AI685" i="5"/>
  <c r="AO685" i="5"/>
  <c r="AP685" i="5"/>
  <c r="AQ685" i="5"/>
  <c r="AR685" i="5"/>
  <c r="AS685" i="5"/>
  <c r="BA685" i="5"/>
  <c r="BB685" i="5"/>
  <c r="BC685" i="5"/>
  <c r="BD685" i="5"/>
  <c r="BE685" i="5"/>
  <c r="BF685" i="5"/>
  <c r="BG685" i="5"/>
  <c r="C686" i="5"/>
  <c r="D686" i="5"/>
  <c r="E686" i="5"/>
  <c r="F686" i="5"/>
  <c r="G686" i="5"/>
  <c r="H686" i="5"/>
  <c r="U686" i="5"/>
  <c r="V686" i="5"/>
  <c r="W686" i="5"/>
  <c r="X686" i="5"/>
  <c r="Y686" i="5"/>
  <c r="Z686" i="5"/>
  <c r="AA686" i="5"/>
  <c r="AB686" i="5"/>
  <c r="AC686" i="5"/>
  <c r="AD686" i="5"/>
  <c r="AE686" i="5"/>
  <c r="AF686" i="5"/>
  <c r="AG686" i="5"/>
  <c r="AH686" i="5"/>
  <c r="AI686" i="5"/>
  <c r="AO686" i="5"/>
  <c r="AP686" i="5"/>
  <c r="AQ686" i="5"/>
  <c r="AR686" i="5"/>
  <c r="AS686" i="5"/>
  <c r="BA686" i="5"/>
  <c r="BB686" i="5"/>
  <c r="BC686" i="5"/>
  <c r="BD686" i="5"/>
  <c r="BE686" i="5"/>
  <c r="BF686" i="5"/>
  <c r="BG686" i="5"/>
  <c r="C687" i="5"/>
  <c r="D687" i="5"/>
  <c r="E687" i="5"/>
  <c r="F687" i="5"/>
  <c r="G687" i="5"/>
  <c r="H687" i="5"/>
  <c r="U687" i="5"/>
  <c r="V687" i="5"/>
  <c r="W687" i="5"/>
  <c r="X687" i="5"/>
  <c r="Y687" i="5"/>
  <c r="Z687" i="5"/>
  <c r="AA687" i="5"/>
  <c r="AB687" i="5"/>
  <c r="AC687" i="5"/>
  <c r="AD687" i="5"/>
  <c r="AE687" i="5"/>
  <c r="AF687" i="5"/>
  <c r="AG687" i="5"/>
  <c r="AH687" i="5"/>
  <c r="AI687" i="5"/>
  <c r="AO687" i="5"/>
  <c r="AP687" i="5"/>
  <c r="AQ687" i="5"/>
  <c r="AR687" i="5"/>
  <c r="AS687" i="5"/>
  <c r="BA687" i="5"/>
  <c r="BB687" i="5"/>
  <c r="BC687" i="5"/>
  <c r="BD687" i="5"/>
  <c r="BE687" i="5"/>
  <c r="BF687" i="5"/>
  <c r="BG687" i="5"/>
  <c r="C688" i="5"/>
  <c r="D688" i="5"/>
  <c r="E688" i="5"/>
  <c r="F688" i="5"/>
  <c r="G688" i="5"/>
  <c r="H688" i="5"/>
  <c r="U688" i="5"/>
  <c r="V688" i="5"/>
  <c r="W688" i="5"/>
  <c r="X688" i="5"/>
  <c r="Y688" i="5"/>
  <c r="Z688" i="5"/>
  <c r="AA688" i="5"/>
  <c r="AB688" i="5"/>
  <c r="AC688" i="5"/>
  <c r="AD688" i="5"/>
  <c r="AE688" i="5"/>
  <c r="AF688" i="5"/>
  <c r="AG688" i="5"/>
  <c r="AH688" i="5"/>
  <c r="AI688" i="5"/>
  <c r="AO688" i="5"/>
  <c r="AP688" i="5"/>
  <c r="AQ688" i="5"/>
  <c r="AR688" i="5"/>
  <c r="AS688" i="5"/>
  <c r="BA688" i="5"/>
  <c r="BB688" i="5"/>
  <c r="BC688" i="5"/>
  <c r="BD688" i="5"/>
  <c r="BE688" i="5"/>
  <c r="BF688" i="5"/>
  <c r="BG688" i="5"/>
  <c r="C689" i="5"/>
  <c r="D689" i="5"/>
  <c r="E689" i="5"/>
  <c r="F689" i="5"/>
  <c r="G689" i="5"/>
  <c r="H689" i="5"/>
  <c r="U689" i="5"/>
  <c r="V689" i="5"/>
  <c r="W689" i="5"/>
  <c r="X689" i="5"/>
  <c r="Y689" i="5"/>
  <c r="Z689" i="5"/>
  <c r="AA689" i="5"/>
  <c r="AB689" i="5"/>
  <c r="AC689" i="5"/>
  <c r="AD689" i="5"/>
  <c r="AE689" i="5"/>
  <c r="AF689" i="5"/>
  <c r="AG689" i="5"/>
  <c r="AH689" i="5"/>
  <c r="AI689" i="5"/>
  <c r="AO689" i="5"/>
  <c r="AP689" i="5"/>
  <c r="AQ689" i="5"/>
  <c r="AR689" i="5"/>
  <c r="AS689" i="5"/>
  <c r="BA689" i="5"/>
  <c r="BB689" i="5"/>
  <c r="BC689" i="5"/>
  <c r="BD689" i="5"/>
  <c r="BE689" i="5"/>
  <c r="BF689" i="5"/>
  <c r="BG689" i="5"/>
  <c r="C690" i="5"/>
  <c r="D690" i="5"/>
  <c r="E690" i="5"/>
  <c r="F690" i="5"/>
  <c r="G690" i="5"/>
  <c r="H690" i="5"/>
  <c r="U690" i="5"/>
  <c r="V690" i="5"/>
  <c r="W690" i="5"/>
  <c r="X690" i="5"/>
  <c r="Y690" i="5"/>
  <c r="Z690" i="5"/>
  <c r="AA690" i="5"/>
  <c r="AB690" i="5"/>
  <c r="AC690" i="5"/>
  <c r="AD690" i="5"/>
  <c r="AE690" i="5"/>
  <c r="AF690" i="5"/>
  <c r="AG690" i="5"/>
  <c r="AH690" i="5"/>
  <c r="AI690" i="5"/>
  <c r="AO690" i="5"/>
  <c r="AP690" i="5"/>
  <c r="AQ690" i="5"/>
  <c r="AR690" i="5"/>
  <c r="AS690" i="5"/>
  <c r="BA690" i="5"/>
  <c r="BB690" i="5"/>
  <c r="BC690" i="5"/>
  <c r="BD690" i="5"/>
  <c r="BE690" i="5"/>
  <c r="BF690" i="5"/>
  <c r="BG690" i="5"/>
  <c r="C691" i="5"/>
  <c r="D691" i="5"/>
  <c r="E691" i="5"/>
  <c r="F691" i="5"/>
  <c r="G691" i="5"/>
  <c r="H691" i="5"/>
  <c r="U691" i="5"/>
  <c r="V691" i="5"/>
  <c r="W691" i="5"/>
  <c r="X691" i="5"/>
  <c r="Y691" i="5"/>
  <c r="Z691" i="5"/>
  <c r="AA691" i="5"/>
  <c r="AB691" i="5"/>
  <c r="AC691" i="5"/>
  <c r="AD691" i="5"/>
  <c r="AE691" i="5"/>
  <c r="AF691" i="5"/>
  <c r="AG691" i="5"/>
  <c r="AH691" i="5"/>
  <c r="AI691" i="5"/>
  <c r="AO691" i="5"/>
  <c r="AP691" i="5"/>
  <c r="AQ691" i="5"/>
  <c r="AR691" i="5"/>
  <c r="AS691" i="5"/>
  <c r="BA691" i="5"/>
  <c r="BB691" i="5"/>
  <c r="BC691" i="5"/>
  <c r="BD691" i="5"/>
  <c r="BE691" i="5"/>
  <c r="BF691" i="5"/>
  <c r="BG691" i="5"/>
  <c r="C692" i="5"/>
  <c r="D692" i="5"/>
  <c r="E692" i="5"/>
  <c r="F692" i="5"/>
  <c r="G692" i="5"/>
  <c r="H692" i="5"/>
  <c r="U692" i="5"/>
  <c r="V692" i="5"/>
  <c r="W692" i="5"/>
  <c r="X692" i="5"/>
  <c r="Y692" i="5"/>
  <c r="Z692" i="5"/>
  <c r="AA692" i="5"/>
  <c r="AB692" i="5"/>
  <c r="AC692" i="5"/>
  <c r="AD692" i="5"/>
  <c r="AE692" i="5"/>
  <c r="AF692" i="5"/>
  <c r="AG692" i="5"/>
  <c r="AH692" i="5"/>
  <c r="AI692" i="5"/>
  <c r="AO692" i="5"/>
  <c r="AP692" i="5"/>
  <c r="AQ692" i="5"/>
  <c r="AR692" i="5"/>
  <c r="AS692" i="5"/>
  <c r="BA692" i="5"/>
  <c r="BB692" i="5"/>
  <c r="BC692" i="5"/>
  <c r="BD692" i="5"/>
  <c r="BE692" i="5"/>
  <c r="BF692" i="5"/>
  <c r="BG692" i="5"/>
  <c r="C693" i="5"/>
  <c r="D693" i="5"/>
  <c r="E693" i="5"/>
  <c r="F693" i="5"/>
  <c r="G693" i="5"/>
  <c r="H693" i="5"/>
  <c r="U693" i="5"/>
  <c r="V693" i="5"/>
  <c r="W693" i="5"/>
  <c r="X693" i="5"/>
  <c r="Y693" i="5"/>
  <c r="Z693" i="5"/>
  <c r="AA693" i="5"/>
  <c r="AB693" i="5"/>
  <c r="AC693" i="5"/>
  <c r="AD693" i="5"/>
  <c r="AE693" i="5"/>
  <c r="AF693" i="5"/>
  <c r="AG693" i="5"/>
  <c r="AH693" i="5"/>
  <c r="AI693" i="5"/>
  <c r="AO693" i="5"/>
  <c r="AP693" i="5"/>
  <c r="AQ693" i="5"/>
  <c r="AR693" i="5"/>
  <c r="AS693" i="5"/>
  <c r="BA693" i="5"/>
  <c r="BB693" i="5"/>
  <c r="BC693" i="5"/>
  <c r="BD693" i="5"/>
  <c r="BE693" i="5"/>
  <c r="BF693" i="5"/>
  <c r="BG693" i="5"/>
  <c r="C694" i="5"/>
  <c r="D694" i="5"/>
  <c r="E694" i="5"/>
  <c r="F694" i="5"/>
  <c r="G694" i="5"/>
  <c r="H694" i="5"/>
  <c r="U694" i="5"/>
  <c r="V694" i="5"/>
  <c r="W694" i="5"/>
  <c r="X694" i="5"/>
  <c r="Y694" i="5"/>
  <c r="Z694" i="5"/>
  <c r="AA694" i="5"/>
  <c r="AB694" i="5"/>
  <c r="AC694" i="5"/>
  <c r="AD694" i="5"/>
  <c r="AE694" i="5"/>
  <c r="AF694" i="5"/>
  <c r="AG694" i="5"/>
  <c r="AH694" i="5"/>
  <c r="AI694" i="5"/>
  <c r="AO694" i="5"/>
  <c r="AP694" i="5"/>
  <c r="AQ694" i="5"/>
  <c r="AR694" i="5"/>
  <c r="AS694" i="5"/>
  <c r="BA694" i="5"/>
  <c r="BB694" i="5"/>
  <c r="BC694" i="5"/>
  <c r="BD694" i="5"/>
  <c r="BE694" i="5"/>
  <c r="BF694" i="5"/>
  <c r="BG694" i="5"/>
  <c r="C695" i="5"/>
  <c r="D695" i="5"/>
  <c r="E695" i="5"/>
  <c r="F695" i="5"/>
  <c r="G695" i="5"/>
  <c r="H695" i="5"/>
  <c r="U695" i="5"/>
  <c r="V695" i="5"/>
  <c r="W695" i="5"/>
  <c r="X695" i="5"/>
  <c r="Y695" i="5"/>
  <c r="Z695" i="5"/>
  <c r="AA695" i="5"/>
  <c r="AB695" i="5"/>
  <c r="AC695" i="5"/>
  <c r="AD695" i="5"/>
  <c r="AE695" i="5"/>
  <c r="AF695" i="5"/>
  <c r="AG695" i="5"/>
  <c r="AH695" i="5"/>
  <c r="AI695" i="5"/>
  <c r="AO695" i="5"/>
  <c r="AP695" i="5"/>
  <c r="AQ695" i="5"/>
  <c r="AR695" i="5"/>
  <c r="AS695" i="5"/>
  <c r="BA695" i="5"/>
  <c r="BB695" i="5"/>
  <c r="BC695" i="5"/>
  <c r="BD695" i="5"/>
  <c r="BE695" i="5"/>
  <c r="BF695" i="5"/>
  <c r="BG695" i="5"/>
  <c r="C696" i="5"/>
  <c r="D696" i="5"/>
  <c r="E696" i="5"/>
  <c r="F696" i="5"/>
  <c r="G696" i="5"/>
  <c r="H696" i="5"/>
  <c r="U696" i="5"/>
  <c r="V696" i="5"/>
  <c r="W696" i="5"/>
  <c r="X696" i="5"/>
  <c r="Y696" i="5"/>
  <c r="Z696" i="5"/>
  <c r="AA696" i="5"/>
  <c r="AB696" i="5"/>
  <c r="AC696" i="5"/>
  <c r="AD696" i="5"/>
  <c r="AE696" i="5"/>
  <c r="AF696" i="5"/>
  <c r="AG696" i="5"/>
  <c r="AH696" i="5"/>
  <c r="AI696" i="5"/>
  <c r="AO696" i="5"/>
  <c r="AP696" i="5"/>
  <c r="AQ696" i="5"/>
  <c r="AR696" i="5"/>
  <c r="AS696" i="5"/>
  <c r="BA696" i="5"/>
  <c r="BB696" i="5"/>
  <c r="BC696" i="5"/>
  <c r="BD696" i="5"/>
  <c r="BE696" i="5"/>
  <c r="BF696" i="5"/>
  <c r="BG696" i="5"/>
  <c r="C697" i="5"/>
  <c r="D697" i="5"/>
  <c r="E697" i="5"/>
  <c r="F697" i="5"/>
  <c r="G697" i="5"/>
  <c r="H697" i="5"/>
  <c r="U697" i="5"/>
  <c r="V697" i="5"/>
  <c r="W697" i="5"/>
  <c r="X697" i="5"/>
  <c r="Y697" i="5"/>
  <c r="Z697" i="5"/>
  <c r="AA697" i="5"/>
  <c r="AB697" i="5"/>
  <c r="AC697" i="5"/>
  <c r="AD697" i="5"/>
  <c r="AE697" i="5"/>
  <c r="AF697" i="5"/>
  <c r="AG697" i="5"/>
  <c r="AH697" i="5"/>
  <c r="AI697" i="5"/>
  <c r="AO697" i="5"/>
  <c r="AP697" i="5"/>
  <c r="AQ697" i="5"/>
  <c r="AR697" i="5"/>
  <c r="AS697" i="5"/>
  <c r="BA697" i="5"/>
  <c r="BB697" i="5"/>
  <c r="BC697" i="5"/>
  <c r="BD697" i="5"/>
  <c r="BE697" i="5"/>
  <c r="BF697" i="5"/>
  <c r="BG697" i="5"/>
  <c r="C698" i="5"/>
  <c r="D698" i="5"/>
  <c r="E698" i="5"/>
  <c r="F698" i="5"/>
  <c r="G698" i="5"/>
  <c r="H698" i="5"/>
  <c r="U698" i="5"/>
  <c r="V698" i="5"/>
  <c r="W698" i="5"/>
  <c r="X698" i="5"/>
  <c r="Y698" i="5"/>
  <c r="Z698" i="5"/>
  <c r="AA698" i="5"/>
  <c r="AB698" i="5"/>
  <c r="AC698" i="5"/>
  <c r="AD698" i="5"/>
  <c r="AE698" i="5"/>
  <c r="AF698" i="5"/>
  <c r="AG698" i="5"/>
  <c r="AH698" i="5"/>
  <c r="AI698" i="5"/>
  <c r="AO698" i="5"/>
  <c r="AP698" i="5"/>
  <c r="AQ698" i="5"/>
  <c r="AR698" i="5"/>
  <c r="AS698" i="5"/>
  <c r="BA698" i="5"/>
  <c r="BB698" i="5"/>
  <c r="BC698" i="5"/>
  <c r="BD698" i="5"/>
  <c r="BE698" i="5"/>
  <c r="BF698" i="5"/>
  <c r="BG698" i="5"/>
  <c r="C699" i="5"/>
  <c r="D699" i="5"/>
  <c r="E699" i="5"/>
  <c r="F699" i="5"/>
  <c r="G699" i="5"/>
  <c r="H699" i="5"/>
  <c r="U699" i="5"/>
  <c r="V699" i="5"/>
  <c r="W699" i="5"/>
  <c r="X699" i="5"/>
  <c r="Y699" i="5"/>
  <c r="Z699" i="5"/>
  <c r="AA699" i="5"/>
  <c r="AB699" i="5"/>
  <c r="AC699" i="5"/>
  <c r="AD699" i="5"/>
  <c r="AE699" i="5"/>
  <c r="AF699" i="5"/>
  <c r="AG699" i="5"/>
  <c r="AH699" i="5"/>
  <c r="AI699" i="5"/>
  <c r="AO699" i="5"/>
  <c r="AP699" i="5"/>
  <c r="AQ699" i="5"/>
  <c r="AR699" i="5"/>
  <c r="AS699" i="5"/>
  <c r="BA699" i="5"/>
  <c r="BB699" i="5"/>
  <c r="BC699" i="5"/>
  <c r="BD699" i="5"/>
  <c r="BE699" i="5"/>
  <c r="BF699" i="5"/>
  <c r="BG699" i="5"/>
  <c r="C700" i="5"/>
  <c r="D700" i="5"/>
  <c r="E700" i="5"/>
  <c r="F700" i="5"/>
  <c r="G700" i="5"/>
  <c r="H700" i="5"/>
  <c r="U700" i="5"/>
  <c r="V700" i="5"/>
  <c r="W700" i="5"/>
  <c r="X700" i="5"/>
  <c r="Y700" i="5"/>
  <c r="Z700" i="5"/>
  <c r="AA700" i="5"/>
  <c r="AB700" i="5"/>
  <c r="AC700" i="5"/>
  <c r="AD700" i="5"/>
  <c r="AE700" i="5"/>
  <c r="AF700" i="5"/>
  <c r="AG700" i="5"/>
  <c r="AH700" i="5"/>
  <c r="AI700" i="5"/>
  <c r="AO700" i="5"/>
  <c r="AP700" i="5"/>
  <c r="AQ700" i="5"/>
  <c r="AR700" i="5"/>
  <c r="AS700" i="5"/>
  <c r="BA700" i="5"/>
  <c r="BB700" i="5"/>
  <c r="BC700" i="5"/>
  <c r="BD700" i="5"/>
  <c r="BE700" i="5"/>
  <c r="BF700" i="5"/>
  <c r="BG700" i="5"/>
  <c r="C701" i="5"/>
  <c r="D701" i="5"/>
  <c r="E701" i="5"/>
  <c r="F701" i="5"/>
  <c r="G701" i="5"/>
  <c r="H701" i="5"/>
  <c r="U701" i="5"/>
  <c r="V701" i="5"/>
  <c r="W701" i="5"/>
  <c r="X701" i="5"/>
  <c r="Y701" i="5"/>
  <c r="Z701" i="5"/>
  <c r="AA701" i="5"/>
  <c r="AB701" i="5"/>
  <c r="AC701" i="5"/>
  <c r="AD701" i="5"/>
  <c r="AE701" i="5"/>
  <c r="AF701" i="5"/>
  <c r="AG701" i="5"/>
  <c r="AH701" i="5"/>
  <c r="AI701" i="5"/>
  <c r="AO701" i="5"/>
  <c r="AP701" i="5"/>
  <c r="AQ701" i="5"/>
  <c r="AR701" i="5"/>
  <c r="AS701" i="5"/>
  <c r="BA701" i="5"/>
  <c r="BB701" i="5"/>
  <c r="BC701" i="5"/>
  <c r="BD701" i="5"/>
  <c r="BE701" i="5"/>
  <c r="BF701" i="5"/>
  <c r="BG701" i="5"/>
  <c r="C702" i="5"/>
  <c r="D702" i="5"/>
  <c r="E702" i="5"/>
  <c r="F702" i="5"/>
  <c r="G702" i="5"/>
  <c r="H702" i="5"/>
  <c r="U702" i="5"/>
  <c r="V702" i="5"/>
  <c r="W702" i="5"/>
  <c r="X702" i="5"/>
  <c r="Y702" i="5"/>
  <c r="Z702" i="5"/>
  <c r="AA702" i="5"/>
  <c r="AB702" i="5"/>
  <c r="AC702" i="5"/>
  <c r="AD702" i="5"/>
  <c r="AE702" i="5"/>
  <c r="AF702" i="5"/>
  <c r="AG702" i="5"/>
  <c r="AH702" i="5"/>
  <c r="AI702" i="5"/>
  <c r="AO702" i="5"/>
  <c r="AP702" i="5"/>
  <c r="AQ702" i="5"/>
  <c r="AR702" i="5"/>
  <c r="AS702" i="5"/>
  <c r="BA702" i="5"/>
  <c r="BB702" i="5"/>
  <c r="BC702" i="5"/>
  <c r="BD702" i="5"/>
  <c r="BE702" i="5"/>
  <c r="BF702" i="5"/>
  <c r="BG702" i="5"/>
  <c r="C703" i="5"/>
  <c r="D703" i="5"/>
  <c r="E703" i="5"/>
  <c r="F703" i="5"/>
  <c r="G703" i="5"/>
  <c r="H703" i="5"/>
  <c r="U703" i="5"/>
  <c r="V703" i="5"/>
  <c r="W703" i="5"/>
  <c r="X703" i="5"/>
  <c r="Y703" i="5"/>
  <c r="Z703" i="5"/>
  <c r="AA703" i="5"/>
  <c r="AB703" i="5"/>
  <c r="AC703" i="5"/>
  <c r="AD703" i="5"/>
  <c r="AE703" i="5"/>
  <c r="AF703" i="5"/>
  <c r="AG703" i="5"/>
  <c r="AH703" i="5"/>
  <c r="AI703" i="5"/>
  <c r="AO703" i="5"/>
  <c r="AP703" i="5"/>
  <c r="AQ703" i="5"/>
  <c r="AR703" i="5"/>
  <c r="AS703" i="5"/>
  <c r="BA703" i="5"/>
  <c r="BB703" i="5"/>
  <c r="BC703" i="5"/>
  <c r="BD703" i="5"/>
  <c r="BE703" i="5"/>
  <c r="BF703" i="5"/>
  <c r="BG703" i="5"/>
  <c r="C704" i="5"/>
  <c r="D704" i="5"/>
  <c r="E704" i="5"/>
  <c r="F704" i="5"/>
  <c r="G704" i="5"/>
  <c r="H704" i="5"/>
  <c r="U704" i="5"/>
  <c r="V704" i="5"/>
  <c r="W704" i="5"/>
  <c r="X704" i="5"/>
  <c r="Y704" i="5"/>
  <c r="Z704" i="5"/>
  <c r="AA704" i="5"/>
  <c r="AB704" i="5"/>
  <c r="AC704" i="5"/>
  <c r="AD704" i="5"/>
  <c r="AE704" i="5"/>
  <c r="AF704" i="5"/>
  <c r="AG704" i="5"/>
  <c r="AH704" i="5"/>
  <c r="AI704" i="5"/>
  <c r="AO704" i="5"/>
  <c r="AP704" i="5"/>
  <c r="AQ704" i="5"/>
  <c r="AR704" i="5"/>
  <c r="AS704" i="5"/>
  <c r="BA704" i="5"/>
  <c r="BB704" i="5"/>
  <c r="BC704" i="5"/>
  <c r="BD704" i="5"/>
  <c r="BE704" i="5"/>
  <c r="BF704" i="5"/>
  <c r="BG704" i="5"/>
  <c r="C705" i="5"/>
  <c r="D705" i="5"/>
  <c r="E705" i="5"/>
  <c r="F705" i="5"/>
  <c r="G705" i="5"/>
  <c r="H705" i="5"/>
  <c r="U705" i="5"/>
  <c r="V705" i="5"/>
  <c r="W705" i="5"/>
  <c r="X705" i="5"/>
  <c r="Y705" i="5"/>
  <c r="Z705" i="5"/>
  <c r="AA705" i="5"/>
  <c r="AB705" i="5"/>
  <c r="AC705" i="5"/>
  <c r="AD705" i="5"/>
  <c r="AE705" i="5"/>
  <c r="AF705" i="5"/>
  <c r="AG705" i="5"/>
  <c r="AH705" i="5"/>
  <c r="AI705" i="5"/>
  <c r="AO705" i="5"/>
  <c r="AP705" i="5"/>
  <c r="AQ705" i="5"/>
  <c r="AR705" i="5"/>
  <c r="AS705" i="5"/>
  <c r="BA705" i="5"/>
  <c r="BB705" i="5"/>
  <c r="BC705" i="5"/>
  <c r="BD705" i="5"/>
  <c r="BE705" i="5"/>
  <c r="BF705" i="5"/>
  <c r="BG705" i="5"/>
  <c r="C706" i="5"/>
  <c r="D706" i="5"/>
  <c r="E706" i="5"/>
  <c r="F706" i="5"/>
  <c r="G706" i="5"/>
  <c r="H706" i="5"/>
  <c r="U706" i="5"/>
  <c r="V706" i="5"/>
  <c r="W706" i="5"/>
  <c r="X706" i="5"/>
  <c r="Y706" i="5"/>
  <c r="Z706" i="5"/>
  <c r="AA706" i="5"/>
  <c r="AB706" i="5"/>
  <c r="AC706" i="5"/>
  <c r="AD706" i="5"/>
  <c r="AE706" i="5"/>
  <c r="AF706" i="5"/>
  <c r="AG706" i="5"/>
  <c r="AH706" i="5"/>
  <c r="AI706" i="5"/>
  <c r="AO706" i="5"/>
  <c r="AP706" i="5"/>
  <c r="AQ706" i="5"/>
  <c r="AR706" i="5"/>
  <c r="AS706" i="5"/>
  <c r="BA706" i="5"/>
  <c r="BB706" i="5"/>
  <c r="BC706" i="5"/>
  <c r="BD706" i="5"/>
  <c r="BE706" i="5"/>
  <c r="BF706" i="5"/>
  <c r="BG706" i="5"/>
  <c r="C707" i="5"/>
  <c r="D707" i="5"/>
  <c r="E707" i="5"/>
  <c r="F707" i="5"/>
  <c r="G707" i="5"/>
  <c r="H707" i="5"/>
  <c r="U707" i="5"/>
  <c r="V707" i="5"/>
  <c r="W707" i="5"/>
  <c r="X707" i="5"/>
  <c r="Y707" i="5"/>
  <c r="Z707" i="5"/>
  <c r="AA707" i="5"/>
  <c r="AB707" i="5"/>
  <c r="AC707" i="5"/>
  <c r="AD707" i="5"/>
  <c r="AE707" i="5"/>
  <c r="AF707" i="5"/>
  <c r="AG707" i="5"/>
  <c r="AH707" i="5"/>
  <c r="AI707" i="5"/>
  <c r="AO707" i="5"/>
  <c r="AP707" i="5"/>
  <c r="AQ707" i="5"/>
  <c r="AR707" i="5"/>
  <c r="AS707" i="5"/>
  <c r="BA707" i="5"/>
  <c r="BB707" i="5"/>
  <c r="BC707" i="5"/>
  <c r="BD707" i="5"/>
  <c r="BE707" i="5"/>
  <c r="BF707" i="5"/>
  <c r="BG707" i="5"/>
  <c r="C708" i="5"/>
  <c r="D708" i="5"/>
  <c r="E708" i="5"/>
  <c r="F708" i="5"/>
  <c r="G708" i="5"/>
  <c r="H708" i="5"/>
  <c r="U708" i="5"/>
  <c r="V708" i="5"/>
  <c r="W708" i="5"/>
  <c r="X708" i="5"/>
  <c r="Y708" i="5"/>
  <c r="Z708" i="5"/>
  <c r="AA708" i="5"/>
  <c r="AB708" i="5"/>
  <c r="AC708" i="5"/>
  <c r="AD708" i="5"/>
  <c r="AE708" i="5"/>
  <c r="AF708" i="5"/>
  <c r="AG708" i="5"/>
  <c r="AH708" i="5"/>
  <c r="AI708" i="5"/>
  <c r="AO708" i="5"/>
  <c r="AP708" i="5"/>
  <c r="AQ708" i="5"/>
  <c r="AR708" i="5"/>
  <c r="AS708" i="5"/>
  <c r="BA708" i="5"/>
  <c r="BB708" i="5"/>
  <c r="BC708" i="5"/>
  <c r="BD708" i="5"/>
  <c r="BE708" i="5"/>
  <c r="BF708" i="5"/>
  <c r="BG708" i="5"/>
  <c r="C709" i="5"/>
  <c r="D709" i="5"/>
  <c r="E709" i="5"/>
  <c r="F709" i="5"/>
  <c r="G709" i="5"/>
  <c r="H709" i="5"/>
  <c r="U709" i="5"/>
  <c r="V709" i="5"/>
  <c r="W709" i="5"/>
  <c r="X709" i="5"/>
  <c r="Y709" i="5"/>
  <c r="Z709" i="5"/>
  <c r="AA709" i="5"/>
  <c r="AB709" i="5"/>
  <c r="AC709" i="5"/>
  <c r="AD709" i="5"/>
  <c r="AE709" i="5"/>
  <c r="AF709" i="5"/>
  <c r="AG709" i="5"/>
  <c r="AH709" i="5"/>
  <c r="AI709" i="5"/>
  <c r="AO709" i="5"/>
  <c r="AP709" i="5"/>
  <c r="AQ709" i="5"/>
  <c r="AR709" i="5"/>
  <c r="AS709" i="5"/>
  <c r="BA709" i="5"/>
  <c r="BB709" i="5"/>
  <c r="BC709" i="5"/>
  <c r="BD709" i="5"/>
  <c r="BE709" i="5"/>
  <c r="BF709" i="5"/>
  <c r="BG709" i="5"/>
  <c r="C710" i="5"/>
  <c r="D710" i="5"/>
  <c r="E710" i="5"/>
  <c r="F710" i="5"/>
  <c r="G710" i="5"/>
  <c r="H710" i="5"/>
  <c r="U710" i="5"/>
  <c r="V710" i="5"/>
  <c r="W710" i="5"/>
  <c r="X710" i="5"/>
  <c r="Y710" i="5"/>
  <c r="Z710" i="5"/>
  <c r="AA710" i="5"/>
  <c r="AB710" i="5"/>
  <c r="AC710" i="5"/>
  <c r="AD710" i="5"/>
  <c r="AE710" i="5"/>
  <c r="AF710" i="5"/>
  <c r="AG710" i="5"/>
  <c r="AH710" i="5"/>
  <c r="AI710" i="5"/>
  <c r="AO710" i="5"/>
  <c r="AP710" i="5"/>
  <c r="AQ710" i="5"/>
  <c r="AR710" i="5"/>
  <c r="AS710" i="5"/>
  <c r="BA710" i="5"/>
  <c r="BB710" i="5"/>
  <c r="BC710" i="5"/>
  <c r="BD710" i="5"/>
  <c r="BE710" i="5"/>
  <c r="BF710" i="5"/>
  <c r="BG710" i="5"/>
  <c r="C711" i="5"/>
  <c r="D711" i="5"/>
  <c r="E711" i="5"/>
  <c r="F711" i="5"/>
  <c r="G711" i="5"/>
  <c r="H711" i="5"/>
  <c r="U711" i="5"/>
  <c r="V711" i="5"/>
  <c r="W711" i="5"/>
  <c r="X711" i="5"/>
  <c r="Y711" i="5"/>
  <c r="Z711" i="5"/>
  <c r="AA711" i="5"/>
  <c r="AB711" i="5"/>
  <c r="AC711" i="5"/>
  <c r="AD711" i="5"/>
  <c r="AE711" i="5"/>
  <c r="AF711" i="5"/>
  <c r="AG711" i="5"/>
  <c r="AH711" i="5"/>
  <c r="AI711" i="5"/>
  <c r="AO711" i="5"/>
  <c r="AP711" i="5"/>
  <c r="AQ711" i="5"/>
  <c r="AR711" i="5"/>
  <c r="AS711" i="5"/>
  <c r="BA711" i="5"/>
  <c r="BB711" i="5"/>
  <c r="BC711" i="5"/>
  <c r="BD711" i="5"/>
  <c r="BE711" i="5"/>
  <c r="BF711" i="5"/>
  <c r="BG711" i="5"/>
  <c r="C712" i="5"/>
  <c r="D712" i="5"/>
  <c r="E712" i="5"/>
  <c r="F712" i="5"/>
  <c r="G712" i="5"/>
  <c r="H712" i="5"/>
  <c r="U712" i="5"/>
  <c r="V712" i="5"/>
  <c r="W712" i="5"/>
  <c r="X712" i="5"/>
  <c r="Y712" i="5"/>
  <c r="Z712" i="5"/>
  <c r="AA712" i="5"/>
  <c r="AB712" i="5"/>
  <c r="AC712" i="5"/>
  <c r="AD712" i="5"/>
  <c r="AE712" i="5"/>
  <c r="AF712" i="5"/>
  <c r="AG712" i="5"/>
  <c r="AH712" i="5"/>
  <c r="AI712" i="5"/>
  <c r="AO712" i="5"/>
  <c r="AP712" i="5"/>
  <c r="AQ712" i="5"/>
  <c r="AR712" i="5"/>
  <c r="AS712" i="5"/>
  <c r="BA712" i="5"/>
  <c r="BB712" i="5"/>
  <c r="BC712" i="5"/>
  <c r="BD712" i="5"/>
  <c r="BE712" i="5"/>
  <c r="BF712" i="5"/>
  <c r="BG712" i="5"/>
  <c r="C713" i="5"/>
  <c r="D713" i="5"/>
  <c r="E713" i="5"/>
  <c r="F713" i="5"/>
  <c r="G713" i="5"/>
  <c r="H713" i="5"/>
  <c r="U713" i="5"/>
  <c r="V713" i="5"/>
  <c r="W713" i="5"/>
  <c r="X713" i="5"/>
  <c r="Y713" i="5"/>
  <c r="Z713" i="5"/>
  <c r="AA713" i="5"/>
  <c r="AB713" i="5"/>
  <c r="AC713" i="5"/>
  <c r="AD713" i="5"/>
  <c r="AE713" i="5"/>
  <c r="AF713" i="5"/>
  <c r="AG713" i="5"/>
  <c r="AH713" i="5"/>
  <c r="AI713" i="5"/>
  <c r="AO713" i="5"/>
  <c r="AP713" i="5"/>
  <c r="AQ713" i="5"/>
  <c r="AR713" i="5"/>
  <c r="AS713" i="5"/>
  <c r="BA713" i="5"/>
  <c r="BB713" i="5"/>
  <c r="BC713" i="5"/>
  <c r="BD713" i="5"/>
  <c r="BE713" i="5"/>
  <c r="BF713" i="5"/>
  <c r="BG713" i="5"/>
  <c r="C714" i="5"/>
  <c r="D714" i="5"/>
  <c r="E714" i="5"/>
  <c r="F714" i="5"/>
  <c r="G714" i="5"/>
  <c r="H714" i="5"/>
  <c r="U714" i="5"/>
  <c r="V714" i="5"/>
  <c r="W714" i="5"/>
  <c r="X714" i="5"/>
  <c r="Y714" i="5"/>
  <c r="Z714" i="5"/>
  <c r="AA714" i="5"/>
  <c r="AB714" i="5"/>
  <c r="AC714" i="5"/>
  <c r="AD714" i="5"/>
  <c r="AE714" i="5"/>
  <c r="AF714" i="5"/>
  <c r="AG714" i="5"/>
  <c r="AH714" i="5"/>
  <c r="AI714" i="5"/>
  <c r="AO714" i="5"/>
  <c r="AP714" i="5"/>
  <c r="AQ714" i="5"/>
  <c r="AR714" i="5"/>
  <c r="AS714" i="5"/>
  <c r="BA714" i="5"/>
  <c r="BB714" i="5"/>
  <c r="BC714" i="5"/>
  <c r="BD714" i="5"/>
  <c r="BE714" i="5"/>
  <c r="BF714" i="5"/>
  <c r="BG714" i="5"/>
  <c r="C715" i="5"/>
  <c r="D715" i="5"/>
  <c r="E715" i="5"/>
  <c r="F715" i="5"/>
  <c r="G715" i="5"/>
  <c r="H715" i="5"/>
  <c r="U715" i="5"/>
  <c r="V715" i="5"/>
  <c r="W715" i="5"/>
  <c r="X715" i="5"/>
  <c r="Y715" i="5"/>
  <c r="Z715" i="5"/>
  <c r="AA715" i="5"/>
  <c r="AB715" i="5"/>
  <c r="AC715" i="5"/>
  <c r="AD715" i="5"/>
  <c r="AE715" i="5"/>
  <c r="AF715" i="5"/>
  <c r="AG715" i="5"/>
  <c r="AH715" i="5"/>
  <c r="AI715" i="5"/>
  <c r="AO715" i="5"/>
  <c r="AP715" i="5"/>
  <c r="AQ715" i="5"/>
  <c r="AR715" i="5"/>
  <c r="AS715" i="5"/>
  <c r="BA715" i="5"/>
  <c r="BB715" i="5"/>
  <c r="BC715" i="5"/>
  <c r="BD715" i="5"/>
  <c r="BE715" i="5"/>
  <c r="BF715" i="5"/>
  <c r="BG715" i="5"/>
  <c r="C716" i="5"/>
  <c r="D716" i="5"/>
  <c r="E716" i="5"/>
  <c r="F716" i="5"/>
  <c r="G716" i="5"/>
  <c r="H716" i="5"/>
  <c r="U716" i="5"/>
  <c r="V716" i="5"/>
  <c r="W716" i="5"/>
  <c r="X716" i="5"/>
  <c r="Y716" i="5"/>
  <c r="Z716" i="5"/>
  <c r="AA716" i="5"/>
  <c r="AB716" i="5"/>
  <c r="AC716" i="5"/>
  <c r="AD716" i="5"/>
  <c r="AE716" i="5"/>
  <c r="AF716" i="5"/>
  <c r="AG716" i="5"/>
  <c r="AH716" i="5"/>
  <c r="AI716" i="5"/>
  <c r="AO716" i="5"/>
  <c r="AP716" i="5"/>
  <c r="AQ716" i="5"/>
  <c r="AR716" i="5"/>
  <c r="AS716" i="5"/>
  <c r="BA716" i="5"/>
  <c r="BB716" i="5"/>
  <c r="BC716" i="5"/>
  <c r="BD716" i="5"/>
  <c r="BE716" i="5"/>
  <c r="BF716" i="5"/>
  <c r="BG716" i="5"/>
  <c r="C717" i="5"/>
  <c r="D717" i="5"/>
  <c r="E717" i="5"/>
  <c r="F717" i="5"/>
  <c r="G717" i="5"/>
  <c r="H717" i="5"/>
  <c r="U717" i="5"/>
  <c r="V717" i="5"/>
  <c r="W717" i="5"/>
  <c r="X717" i="5"/>
  <c r="Y717" i="5"/>
  <c r="Z717" i="5"/>
  <c r="AA717" i="5"/>
  <c r="AB717" i="5"/>
  <c r="AC717" i="5"/>
  <c r="AD717" i="5"/>
  <c r="AE717" i="5"/>
  <c r="AF717" i="5"/>
  <c r="AG717" i="5"/>
  <c r="AH717" i="5"/>
  <c r="AI717" i="5"/>
  <c r="AO717" i="5"/>
  <c r="AP717" i="5"/>
  <c r="AQ717" i="5"/>
  <c r="AR717" i="5"/>
  <c r="AS717" i="5"/>
  <c r="BA717" i="5"/>
  <c r="BB717" i="5"/>
  <c r="BC717" i="5"/>
  <c r="BD717" i="5"/>
  <c r="BE717" i="5"/>
  <c r="BF717" i="5"/>
  <c r="BG717" i="5"/>
  <c r="C718" i="5"/>
  <c r="D718" i="5"/>
  <c r="E718" i="5"/>
  <c r="F718" i="5"/>
  <c r="G718" i="5"/>
  <c r="H718" i="5"/>
  <c r="U718" i="5"/>
  <c r="V718" i="5"/>
  <c r="W718" i="5"/>
  <c r="X718" i="5"/>
  <c r="Y718" i="5"/>
  <c r="Z718" i="5"/>
  <c r="AA718" i="5"/>
  <c r="AB718" i="5"/>
  <c r="AC718" i="5"/>
  <c r="AD718" i="5"/>
  <c r="AE718" i="5"/>
  <c r="AF718" i="5"/>
  <c r="AG718" i="5"/>
  <c r="AH718" i="5"/>
  <c r="AI718" i="5"/>
  <c r="AO718" i="5"/>
  <c r="AP718" i="5"/>
  <c r="AQ718" i="5"/>
  <c r="AR718" i="5"/>
  <c r="AS718" i="5"/>
  <c r="BA718" i="5"/>
  <c r="BB718" i="5"/>
  <c r="BC718" i="5"/>
  <c r="BD718" i="5"/>
  <c r="BE718" i="5"/>
  <c r="BF718" i="5"/>
  <c r="BG718" i="5"/>
  <c r="C719" i="5"/>
  <c r="D719" i="5"/>
  <c r="E719" i="5"/>
  <c r="F719" i="5"/>
  <c r="G719" i="5"/>
  <c r="H719" i="5"/>
  <c r="U719" i="5"/>
  <c r="V719" i="5"/>
  <c r="W719" i="5"/>
  <c r="X719" i="5"/>
  <c r="Y719" i="5"/>
  <c r="Z719" i="5"/>
  <c r="AA719" i="5"/>
  <c r="AB719" i="5"/>
  <c r="AC719" i="5"/>
  <c r="AD719" i="5"/>
  <c r="AE719" i="5"/>
  <c r="AF719" i="5"/>
  <c r="AG719" i="5"/>
  <c r="AH719" i="5"/>
  <c r="AI719" i="5"/>
  <c r="AO719" i="5"/>
  <c r="AP719" i="5"/>
  <c r="AQ719" i="5"/>
  <c r="AR719" i="5"/>
  <c r="AS719" i="5"/>
  <c r="BA719" i="5"/>
  <c r="BB719" i="5"/>
  <c r="BC719" i="5"/>
  <c r="BD719" i="5"/>
  <c r="BE719" i="5"/>
  <c r="BF719" i="5"/>
  <c r="BG719" i="5"/>
  <c r="C720" i="5"/>
  <c r="D720" i="5"/>
  <c r="E720" i="5"/>
  <c r="F720" i="5"/>
  <c r="G720" i="5"/>
  <c r="H720" i="5"/>
  <c r="U720" i="5"/>
  <c r="V720" i="5"/>
  <c r="W720" i="5"/>
  <c r="X720" i="5"/>
  <c r="Y720" i="5"/>
  <c r="Z720" i="5"/>
  <c r="AA720" i="5"/>
  <c r="AB720" i="5"/>
  <c r="AC720" i="5"/>
  <c r="AD720" i="5"/>
  <c r="AE720" i="5"/>
  <c r="AF720" i="5"/>
  <c r="AG720" i="5"/>
  <c r="AH720" i="5"/>
  <c r="AI720" i="5"/>
  <c r="AO720" i="5"/>
  <c r="AP720" i="5"/>
  <c r="AQ720" i="5"/>
  <c r="AR720" i="5"/>
  <c r="AS720" i="5"/>
  <c r="BA720" i="5"/>
  <c r="BB720" i="5"/>
  <c r="BC720" i="5"/>
  <c r="BD720" i="5"/>
  <c r="BE720" i="5"/>
  <c r="BF720" i="5"/>
  <c r="BG720" i="5"/>
  <c r="C721" i="5"/>
  <c r="D721" i="5"/>
  <c r="E721" i="5"/>
  <c r="F721" i="5"/>
  <c r="G721" i="5"/>
  <c r="H721" i="5"/>
  <c r="U721" i="5"/>
  <c r="V721" i="5"/>
  <c r="W721" i="5"/>
  <c r="X721" i="5"/>
  <c r="Y721" i="5"/>
  <c r="Z721" i="5"/>
  <c r="AA721" i="5"/>
  <c r="AB721" i="5"/>
  <c r="AC721" i="5"/>
  <c r="AD721" i="5"/>
  <c r="AE721" i="5"/>
  <c r="AF721" i="5"/>
  <c r="AG721" i="5"/>
  <c r="AH721" i="5"/>
  <c r="AI721" i="5"/>
  <c r="AO721" i="5"/>
  <c r="AP721" i="5"/>
  <c r="AQ721" i="5"/>
  <c r="AR721" i="5"/>
  <c r="AS721" i="5"/>
  <c r="BA721" i="5"/>
  <c r="BB721" i="5"/>
  <c r="BC721" i="5"/>
  <c r="BD721" i="5"/>
  <c r="BE721" i="5"/>
  <c r="BF721" i="5"/>
  <c r="BG721" i="5"/>
  <c r="C722" i="5"/>
  <c r="D722" i="5"/>
  <c r="E722" i="5"/>
  <c r="F722" i="5"/>
  <c r="G722" i="5"/>
  <c r="H722" i="5"/>
  <c r="U722" i="5"/>
  <c r="V722" i="5"/>
  <c r="W722" i="5"/>
  <c r="X722" i="5"/>
  <c r="Y722" i="5"/>
  <c r="Z722" i="5"/>
  <c r="AA722" i="5"/>
  <c r="AB722" i="5"/>
  <c r="AC722" i="5"/>
  <c r="AD722" i="5"/>
  <c r="AE722" i="5"/>
  <c r="AF722" i="5"/>
  <c r="AG722" i="5"/>
  <c r="AH722" i="5"/>
  <c r="AI722" i="5"/>
  <c r="AO722" i="5"/>
  <c r="AP722" i="5"/>
  <c r="AQ722" i="5"/>
  <c r="AR722" i="5"/>
  <c r="AS722" i="5"/>
  <c r="BA722" i="5"/>
  <c r="BB722" i="5"/>
  <c r="BC722" i="5"/>
  <c r="BD722" i="5"/>
  <c r="BE722" i="5"/>
  <c r="BF722" i="5"/>
  <c r="BG722" i="5"/>
  <c r="C723" i="5"/>
  <c r="D723" i="5"/>
  <c r="E723" i="5"/>
  <c r="F723" i="5"/>
  <c r="G723" i="5"/>
  <c r="H723" i="5"/>
  <c r="U723" i="5"/>
  <c r="V723" i="5"/>
  <c r="W723" i="5"/>
  <c r="X723" i="5"/>
  <c r="Y723" i="5"/>
  <c r="Z723" i="5"/>
  <c r="AA723" i="5"/>
  <c r="AB723" i="5"/>
  <c r="AC723" i="5"/>
  <c r="AD723" i="5"/>
  <c r="AE723" i="5"/>
  <c r="AF723" i="5"/>
  <c r="AG723" i="5"/>
  <c r="AH723" i="5"/>
  <c r="AI723" i="5"/>
  <c r="AO723" i="5"/>
  <c r="AP723" i="5"/>
  <c r="AQ723" i="5"/>
  <c r="AR723" i="5"/>
  <c r="AS723" i="5"/>
  <c r="BA723" i="5"/>
  <c r="BB723" i="5"/>
  <c r="BC723" i="5"/>
  <c r="BD723" i="5"/>
  <c r="BE723" i="5"/>
  <c r="BF723" i="5"/>
  <c r="BG723" i="5"/>
  <c r="C724" i="5"/>
  <c r="D724" i="5"/>
  <c r="E724" i="5"/>
  <c r="F724" i="5"/>
  <c r="G724" i="5"/>
  <c r="H724" i="5"/>
  <c r="U724" i="5"/>
  <c r="V724" i="5"/>
  <c r="W724" i="5"/>
  <c r="X724" i="5"/>
  <c r="Y724" i="5"/>
  <c r="Z724" i="5"/>
  <c r="AA724" i="5"/>
  <c r="AB724" i="5"/>
  <c r="AC724" i="5"/>
  <c r="AD724" i="5"/>
  <c r="AE724" i="5"/>
  <c r="AF724" i="5"/>
  <c r="AG724" i="5"/>
  <c r="AH724" i="5"/>
  <c r="AI724" i="5"/>
  <c r="AO724" i="5"/>
  <c r="AP724" i="5"/>
  <c r="AQ724" i="5"/>
  <c r="AR724" i="5"/>
  <c r="AS724" i="5"/>
  <c r="BA724" i="5"/>
  <c r="BB724" i="5"/>
  <c r="BC724" i="5"/>
  <c r="BD724" i="5"/>
  <c r="BE724" i="5"/>
  <c r="BF724" i="5"/>
  <c r="BG724" i="5"/>
  <c r="C725" i="5"/>
  <c r="D725" i="5"/>
  <c r="E725" i="5"/>
  <c r="F725" i="5"/>
  <c r="G725" i="5"/>
  <c r="H725" i="5"/>
  <c r="U725" i="5"/>
  <c r="V725" i="5"/>
  <c r="W725" i="5"/>
  <c r="X725" i="5"/>
  <c r="Y725" i="5"/>
  <c r="Z725" i="5"/>
  <c r="AA725" i="5"/>
  <c r="AB725" i="5"/>
  <c r="AC725" i="5"/>
  <c r="AD725" i="5"/>
  <c r="AE725" i="5"/>
  <c r="AF725" i="5"/>
  <c r="AG725" i="5"/>
  <c r="AH725" i="5"/>
  <c r="AI725" i="5"/>
  <c r="AO725" i="5"/>
  <c r="AP725" i="5"/>
  <c r="AQ725" i="5"/>
  <c r="AR725" i="5"/>
  <c r="AS725" i="5"/>
  <c r="BA725" i="5"/>
  <c r="BB725" i="5"/>
  <c r="BC725" i="5"/>
  <c r="BD725" i="5"/>
  <c r="BE725" i="5"/>
  <c r="BF725" i="5"/>
  <c r="BG725" i="5"/>
  <c r="C726" i="5"/>
  <c r="D726" i="5"/>
  <c r="E726" i="5"/>
  <c r="F726" i="5"/>
  <c r="G726" i="5"/>
  <c r="H726" i="5"/>
  <c r="U726" i="5"/>
  <c r="V726" i="5"/>
  <c r="W726" i="5"/>
  <c r="X726" i="5"/>
  <c r="Y726" i="5"/>
  <c r="Z726" i="5"/>
  <c r="AA726" i="5"/>
  <c r="AB726" i="5"/>
  <c r="AC726" i="5"/>
  <c r="AD726" i="5"/>
  <c r="AE726" i="5"/>
  <c r="AF726" i="5"/>
  <c r="AG726" i="5"/>
  <c r="AH726" i="5"/>
  <c r="AI726" i="5"/>
  <c r="AO726" i="5"/>
  <c r="AP726" i="5"/>
  <c r="AQ726" i="5"/>
  <c r="AR726" i="5"/>
  <c r="AS726" i="5"/>
  <c r="BA726" i="5"/>
  <c r="BB726" i="5"/>
  <c r="BC726" i="5"/>
  <c r="BD726" i="5"/>
  <c r="BE726" i="5"/>
  <c r="BF726" i="5"/>
  <c r="BG726" i="5"/>
  <c r="C727" i="5"/>
  <c r="D727" i="5"/>
  <c r="E727" i="5"/>
  <c r="F727" i="5"/>
  <c r="G727" i="5"/>
  <c r="H727" i="5"/>
  <c r="U727" i="5"/>
  <c r="V727" i="5"/>
  <c r="W727" i="5"/>
  <c r="X727" i="5"/>
  <c r="Y727" i="5"/>
  <c r="Z727" i="5"/>
  <c r="AA727" i="5"/>
  <c r="AB727" i="5"/>
  <c r="AC727" i="5"/>
  <c r="AD727" i="5"/>
  <c r="AE727" i="5"/>
  <c r="AF727" i="5"/>
  <c r="AG727" i="5"/>
  <c r="AH727" i="5"/>
  <c r="AI727" i="5"/>
  <c r="AO727" i="5"/>
  <c r="AP727" i="5"/>
  <c r="AQ727" i="5"/>
  <c r="AR727" i="5"/>
  <c r="AS727" i="5"/>
  <c r="BA727" i="5"/>
  <c r="BB727" i="5"/>
  <c r="BC727" i="5"/>
  <c r="BD727" i="5"/>
  <c r="BE727" i="5"/>
  <c r="BF727" i="5"/>
  <c r="BG727" i="5"/>
  <c r="C728" i="5"/>
  <c r="D728" i="5"/>
  <c r="E728" i="5"/>
  <c r="F728" i="5"/>
  <c r="G728" i="5"/>
  <c r="H728" i="5"/>
  <c r="U728" i="5"/>
  <c r="V728" i="5"/>
  <c r="W728" i="5"/>
  <c r="X728" i="5"/>
  <c r="Y728" i="5"/>
  <c r="Z728" i="5"/>
  <c r="AA728" i="5"/>
  <c r="AB728" i="5"/>
  <c r="AC728" i="5"/>
  <c r="AD728" i="5"/>
  <c r="AE728" i="5"/>
  <c r="AF728" i="5"/>
  <c r="AG728" i="5"/>
  <c r="AH728" i="5"/>
  <c r="AI728" i="5"/>
  <c r="AO728" i="5"/>
  <c r="AP728" i="5"/>
  <c r="AQ728" i="5"/>
  <c r="AR728" i="5"/>
  <c r="AS728" i="5"/>
  <c r="BA728" i="5"/>
  <c r="BB728" i="5"/>
  <c r="BC728" i="5"/>
  <c r="BD728" i="5"/>
  <c r="BE728" i="5"/>
  <c r="BF728" i="5"/>
  <c r="BG728" i="5"/>
  <c r="C729" i="5"/>
  <c r="D729" i="5"/>
  <c r="E729" i="5"/>
  <c r="F729" i="5"/>
  <c r="G729" i="5"/>
  <c r="H729" i="5"/>
  <c r="U729" i="5"/>
  <c r="V729" i="5"/>
  <c r="W729" i="5"/>
  <c r="X729" i="5"/>
  <c r="Y729" i="5"/>
  <c r="Z729" i="5"/>
  <c r="AA729" i="5"/>
  <c r="AB729" i="5"/>
  <c r="AC729" i="5"/>
  <c r="AD729" i="5"/>
  <c r="AE729" i="5"/>
  <c r="AF729" i="5"/>
  <c r="AG729" i="5"/>
  <c r="AH729" i="5"/>
  <c r="AI729" i="5"/>
  <c r="AO729" i="5"/>
  <c r="AP729" i="5"/>
  <c r="AQ729" i="5"/>
  <c r="AR729" i="5"/>
  <c r="AS729" i="5"/>
  <c r="BA729" i="5"/>
  <c r="BB729" i="5"/>
  <c r="BC729" i="5"/>
  <c r="BD729" i="5"/>
  <c r="BE729" i="5"/>
  <c r="BF729" i="5"/>
  <c r="BG729" i="5"/>
  <c r="C730" i="5"/>
  <c r="D730" i="5"/>
  <c r="E730" i="5"/>
  <c r="F730" i="5"/>
  <c r="G730" i="5"/>
  <c r="H730" i="5"/>
  <c r="U730" i="5"/>
  <c r="V730" i="5"/>
  <c r="W730" i="5"/>
  <c r="X730" i="5"/>
  <c r="Y730" i="5"/>
  <c r="Z730" i="5"/>
  <c r="AA730" i="5"/>
  <c r="AB730" i="5"/>
  <c r="AC730" i="5"/>
  <c r="AD730" i="5"/>
  <c r="AE730" i="5"/>
  <c r="AF730" i="5"/>
  <c r="AG730" i="5"/>
  <c r="AH730" i="5"/>
  <c r="AI730" i="5"/>
  <c r="AO730" i="5"/>
  <c r="AP730" i="5"/>
  <c r="AQ730" i="5"/>
  <c r="AR730" i="5"/>
  <c r="AS730" i="5"/>
  <c r="BA730" i="5"/>
  <c r="BB730" i="5"/>
  <c r="BC730" i="5"/>
  <c r="BD730" i="5"/>
  <c r="BE730" i="5"/>
  <c r="BF730" i="5"/>
  <c r="BG730" i="5"/>
  <c r="C731" i="5"/>
  <c r="D731" i="5"/>
  <c r="E731" i="5"/>
  <c r="F731" i="5"/>
  <c r="G731" i="5"/>
  <c r="H731" i="5"/>
  <c r="U731" i="5"/>
  <c r="V731" i="5"/>
  <c r="W731" i="5"/>
  <c r="X731" i="5"/>
  <c r="Y731" i="5"/>
  <c r="Z731" i="5"/>
  <c r="AA731" i="5"/>
  <c r="AB731" i="5"/>
  <c r="AC731" i="5"/>
  <c r="AD731" i="5"/>
  <c r="AE731" i="5"/>
  <c r="AF731" i="5"/>
  <c r="AG731" i="5"/>
  <c r="AH731" i="5"/>
  <c r="AI731" i="5"/>
  <c r="AO731" i="5"/>
  <c r="AP731" i="5"/>
  <c r="AQ731" i="5"/>
  <c r="AR731" i="5"/>
  <c r="AS731" i="5"/>
  <c r="BA731" i="5"/>
  <c r="BB731" i="5"/>
  <c r="BC731" i="5"/>
  <c r="BD731" i="5"/>
  <c r="BE731" i="5"/>
  <c r="BF731" i="5"/>
  <c r="BG731" i="5"/>
  <c r="C732" i="5"/>
  <c r="D732" i="5"/>
  <c r="E732" i="5"/>
  <c r="F732" i="5"/>
  <c r="G732" i="5"/>
  <c r="H732" i="5"/>
  <c r="U732" i="5"/>
  <c r="V732" i="5"/>
  <c r="W732" i="5"/>
  <c r="X732" i="5"/>
  <c r="Y732" i="5"/>
  <c r="Z732" i="5"/>
  <c r="AA732" i="5"/>
  <c r="AB732" i="5"/>
  <c r="AC732" i="5"/>
  <c r="AD732" i="5"/>
  <c r="AE732" i="5"/>
  <c r="AF732" i="5"/>
  <c r="AG732" i="5"/>
  <c r="AH732" i="5"/>
  <c r="AI732" i="5"/>
  <c r="AO732" i="5"/>
  <c r="AP732" i="5"/>
  <c r="AQ732" i="5"/>
  <c r="AR732" i="5"/>
  <c r="AS732" i="5"/>
  <c r="BA732" i="5"/>
  <c r="BB732" i="5"/>
  <c r="BC732" i="5"/>
  <c r="BD732" i="5"/>
  <c r="BE732" i="5"/>
  <c r="BF732" i="5"/>
  <c r="BG732" i="5"/>
  <c r="C733" i="5"/>
  <c r="D733" i="5"/>
  <c r="E733" i="5"/>
  <c r="F733" i="5"/>
  <c r="G733" i="5"/>
  <c r="H733" i="5"/>
  <c r="U733" i="5"/>
  <c r="V733" i="5"/>
  <c r="W733" i="5"/>
  <c r="X733" i="5"/>
  <c r="Y733" i="5"/>
  <c r="Z733" i="5"/>
  <c r="AA733" i="5"/>
  <c r="AB733" i="5"/>
  <c r="AC733" i="5"/>
  <c r="AD733" i="5"/>
  <c r="AE733" i="5"/>
  <c r="AF733" i="5"/>
  <c r="AG733" i="5"/>
  <c r="AH733" i="5"/>
  <c r="AI733" i="5"/>
  <c r="AO733" i="5"/>
  <c r="AP733" i="5"/>
  <c r="AQ733" i="5"/>
  <c r="AR733" i="5"/>
  <c r="AS733" i="5"/>
  <c r="BA733" i="5"/>
  <c r="BB733" i="5"/>
  <c r="BC733" i="5"/>
  <c r="BD733" i="5"/>
  <c r="BE733" i="5"/>
  <c r="BF733" i="5"/>
  <c r="BG733" i="5"/>
  <c r="C734" i="5"/>
  <c r="D734" i="5"/>
  <c r="E734" i="5"/>
  <c r="F734" i="5"/>
  <c r="G734" i="5"/>
  <c r="H734" i="5"/>
  <c r="U734" i="5"/>
  <c r="V734" i="5"/>
  <c r="W734" i="5"/>
  <c r="X734" i="5"/>
  <c r="Y734" i="5"/>
  <c r="Z734" i="5"/>
  <c r="AA734" i="5"/>
  <c r="AB734" i="5"/>
  <c r="AC734" i="5"/>
  <c r="AD734" i="5"/>
  <c r="AE734" i="5"/>
  <c r="AF734" i="5"/>
  <c r="AG734" i="5"/>
  <c r="AH734" i="5"/>
  <c r="AI734" i="5"/>
  <c r="AO734" i="5"/>
  <c r="AP734" i="5"/>
  <c r="AQ734" i="5"/>
  <c r="AR734" i="5"/>
  <c r="AS734" i="5"/>
  <c r="BA734" i="5"/>
  <c r="BB734" i="5"/>
  <c r="BC734" i="5"/>
  <c r="BD734" i="5"/>
  <c r="BE734" i="5"/>
  <c r="BF734" i="5"/>
  <c r="BG734" i="5"/>
  <c r="C735" i="5"/>
  <c r="D735" i="5"/>
  <c r="E735" i="5"/>
  <c r="F735" i="5"/>
  <c r="G735" i="5"/>
  <c r="H735" i="5"/>
  <c r="U735" i="5"/>
  <c r="V735" i="5"/>
  <c r="W735" i="5"/>
  <c r="X735" i="5"/>
  <c r="Y735" i="5"/>
  <c r="Z735" i="5"/>
  <c r="AA735" i="5"/>
  <c r="AB735" i="5"/>
  <c r="AC735" i="5"/>
  <c r="AD735" i="5"/>
  <c r="AE735" i="5"/>
  <c r="AF735" i="5"/>
  <c r="AG735" i="5"/>
  <c r="AH735" i="5"/>
  <c r="AI735" i="5"/>
  <c r="AO735" i="5"/>
  <c r="AP735" i="5"/>
  <c r="AQ735" i="5"/>
  <c r="AR735" i="5"/>
  <c r="AS735" i="5"/>
  <c r="BA735" i="5"/>
  <c r="BB735" i="5"/>
  <c r="BC735" i="5"/>
  <c r="BD735" i="5"/>
  <c r="BE735" i="5"/>
  <c r="BF735" i="5"/>
  <c r="BG735" i="5"/>
  <c r="C736" i="5"/>
  <c r="D736" i="5"/>
  <c r="E736" i="5"/>
  <c r="F736" i="5"/>
  <c r="G736" i="5"/>
  <c r="H736" i="5"/>
  <c r="U736" i="5"/>
  <c r="V736" i="5"/>
  <c r="W736" i="5"/>
  <c r="X736" i="5"/>
  <c r="Y736" i="5"/>
  <c r="Z736" i="5"/>
  <c r="AA736" i="5"/>
  <c r="AB736" i="5"/>
  <c r="AC736" i="5"/>
  <c r="AD736" i="5"/>
  <c r="AE736" i="5"/>
  <c r="AF736" i="5"/>
  <c r="AG736" i="5"/>
  <c r="AH736" i="5"/>
  <c r="AI736" i="5"/>
  <c r="AO736" i="5"/>
  <c r="AP736" i="5"/>
  <c r="AQ736" i="5"/>
  <c r="AR736" i="5"/>
  <c r="AS736" i="5"/>
  <c r="BA736" i="5"/>
  <c r="BB736" i="5"/>
  <c r="BC736" i="5"/>
  <c r="BD736" i="5"/>
  <c r="BE736" i="5"/>
  <c r="BF736" i="5"/>
  <c r="BG736" i="5"/>
  <c r="C737" i="5"/>
  <c r="D737" i="5"/>
  <c r="E737" i="5"/>
  <c r="F737" i="5"/>
  <c r="G737" i="5"/>
  <c r="H737" i="5"/>
  <c r="U737" i="5"/>
  <c r="V737" i="5"/>
  <c r="W737" i="5"/>
  <c r="X737" i="5"/>
  <c r="Y737" i="5"/>
  <c r="Z737" i="5"/>
  <c r="AA737" i="5"/>
  <c r="AB737" i="5"/>
  <c r="AC737" i="5"/>
  <c r="AD737" i="5"/>
  <c r="AE737" i="5"/>
  <c r="AF737" i="5"/>
  <c r="AG737" i="5"/>
  <c r="AH737" i="5"/>
  <c r="AI737" i="5"/>
  <c r="AO737" i="5"/>
  <c r="AP737" i="5"/>
  <c r="AQ737" i="5"/>
  <c r="AR737" i="5"/>
  <c r="AS737" i="5"/>
  <c r="BA737" i="5"/>
  <c r="BB737" i="5"/>
  <c r="BC737" i="5"/>
  <c r="BD737" i="5"/>
  <c r="BE737" i="5"/>
  <c r="BF737" i="5"/>
  <c r="BG737" i="5"/>
  <c r="C738" i="5"/>
  <c r="D738" i="5"/>
  <c r="E738" i="5"/>
  <c r="F738" i="5"/>
  <c r="G738" i="5"/>
  <c r="H738" i="5"/>
  <c r="U738" i="5"/>
  <c r="V738" i="5"/>
  <c r="W738" i="5"/>
  <c r="X738" i="5"/>
  <c r="Y738" i="5"/>
  <c r="Z738" i="5"/>
  <c r="AA738" i="5"/>
  <c r="AB738" i="5"/>
  <c r="AC738" i="5"/>
  <c r="AD738" i="5"/>
  <c r="AE738" i="5"/>
  <c r="AF738" i="5"/>
  <c r="AG738" i="5"/>
  <c r="AH738" i="5"/>
  <c r="AI738" i="5"/>
  <c r="AO738" i="5"/>
  <c r="AP738" i="5"/>
  <c r="AQ738" i="5"/>
  <c r="AR738" i="5"/>
  <c r="AS738" i="5"/>
  <c r="BA738" i="5"/>
  <c r="BB738" i="5"/>
  <c r="BC738" i="5"/>
  <c r="BD738" i="5"/>
  <c r="BE738" i="5"/>
  <c r="BF738" i="5"/>
  <c r="BG738" i="5"/>
  <c r="C739" i="5"/>
  <c r="D739" i="5"/>
  <c r="E739" i="5"/>
  <c r="F739" i="5"/>
  <c r="G739" i="5"/>
  <c r="H739" i="5"/>
  <c r="U739" i="5"/>
  <c r="V739" i="5"/>
  <c r="W739" i="5"/>
  <c r="X739" i="5"/>
  <c r="Y739" i="5"/>
  <c r="Z739" i="5"/>
  <c r="AA739" i="5"/>
  <c r="AB739" i="5"/>
  <c r="AC739" i="5"/>
  <c r="AD739" i="5"/>
  <c r="AE739" i="5"/>
  <c r="AF739" i="5"/>
  <c r="AG739" i="5"/>
  <c r="AH739" i="5"/>
  <c r="AI739" i="5"/>
  <c r="AO739" i="5"/>
  <c r="AP739" i="5"/>
  <c r="AQ739" i="5"/>
  <c r="AR739" i="5"/>
  <c r="AS739" i="5"/>
  <c r="BA739" i="5"/>
  <c r="BB739" i="5"/>
  <c r="BC739" i="5"/>
  <c r="BD739" i="5"/>
  <c r="BE739" i="5"/>
  <c r="BF739" i="5"/>
  <c r="BG739" i="5"/>
  <c r="C740" i="5"/>
  <c r="D740" i="5"/>
  <c r="E740" i="5"/>
  <c r="F740" i="5"/>
  <c r="G740" i="5"/>
  <c r="H740" i="5"/>
  <c r="U740" i="5"/>
  <c r="V740" i="5"/>
  <c r="W740" i="5"/>
  <c r="X740" i="5"/>
  <c r="Y740" i="5"/>
  <c r="Z740" i="5"/>
  <c r="AA740" i="5"/>
  <c r="AB740" i="5"/>
  <c r="AC740" i="5"/>
  <c r="AD740" i="5"/>
  <c r="AE740" i="5"/>
  <c r="AF740" i="5"/>
  <c r="AG740" i="5"/>
  <c r="AH740" i="5"/>
  <c r="AI740" i="5"/>
  <c r="AO740" i="5"/>
  <c r="AP740" i="5"/>
  <c r="AQ740" i="5"/>
  <c r="AR740" i="5"/>
  <c r="AS740" i="5"/>
  <c r="BA740" i="5"/>
  <c r="BB740" i="5"/>
  <c r="BC740" i="5"/>
  <c r="BD740" i="5"/>
  <c r="BE740" i="5"/>
  <c r="BF740" i="5"/>
  <c r="BG740" i="5"/>
  <c r="C741" i="5"/>
  <c r="D741" i="5"/>
  <c r="E741" i="5"/>
  <c r="F741" i="5"/>
  <c r="G741" i="5"/>
  <c r="H741" i="5"/>
  <c r="U741" i="5"/>
  <c r="V741" i="5"/>
  <c r="W741" i="5"/>
  <c r="X741" i="5"/>
  <c r="Y741" i="5"/>
  <c r="Z741" i="5"/>
  <c r="AA741" i="5"/>
  <c r="AB741" i="5"/>
  <c r="AC741" i="5"/>
  <c r="AD741" i="5"/>
  <c r="AE741" i="5"/>
  <c r="AF741" i="5"/>
  <c r="AG741" i="5"/>
  <c r="AH741" i="5"/>
  <c r="AI741" i="5"/>
  <c r="AO741" i="5"/>
  <c r="AP741" i="5"/>
  <c r="AQ741" i="5"/>
  <c r="AR741" i="5"/>
  <c r="AS741" i="5"/>
  <c r="BA741" i="5"/>
  <c r="BB741" i="5"/>
  <c r="BC741" i="5"/>
  <c r="BD741" i="5"/>
  <c r="BE741" i="5"/>
  <c r="BF741" i="5"/>
  <c r="BG741" i="5"/>
  <c r="C742" i="5"/>
  <c r="D742" i="5"/>
  <c r="E742" i="5"/>
  <c r="F742" i="5"/>
  <c r="G742" i="5"/>
  <c r="H742" i="5"/>
  <c r="U742" i="5"/>
  <c r="V742" i="5"/>
  <c r="W742" i="5"/>
  <c r="X742" i="5"/>
  <c r="Y742" i="5"/>
  <c r="Z742" i="5"/>
  <c r="AA742" i="5"/>
  <c r="AB742" i="5"/>
  <c r="AC742" i="5"/>
  <c r="AD742" i="5"/>
  <c r="AE742" i="5"/>
  <c r="AF742" i="5"/>
  <c r="AG742" i="5"/>
  <c r="AH742" i="5"/>
  <c r="AI742" i="5"/>
  <c r="AO742" i="5"/>
  <c r="AP742" i="5"/>
  <c r="AQ742" i="5"/>
  <c r="AR742" i="5"/>
  <c r="AS742" i="5"/>
  <c r="BA742" i="5"/>
  <c r="BB742" i="5"/>
  <c r="BC742" i="5"/>
  <c r="BD742" i="5"/>
  <c r="BE742" i="5"/>
  <c r="BF742" i="5"/>
  <c r="BG742" i="5"/>
  <c r="C743" i="5"/>
  <c r="D743" i="5"/>
  <c r="E743" i="5"/>
  <c r="F743" i="5"/>
  <c r="G743" i="5"/>
  <c r="H743" i="5"/>
  <c r="U743" i="5"/>
  <c r="V743" i="5"/>
  <c r="W743" i="5"/>
  <c r="X743" i="5"/>
  <c r="Y743" i="5"/>
  <c r="Z743" i="5"/>
  <c r="AA743" i="5"/>
  <c r="AB743" i="5"/>
  <c r="AC743" i="5"/>
  <c r="AD743" i="5"/>
  <c r="AE743" i="5"/>
  <c r="AF743" i="5"/>
  <c r="AG743" i="5"/>
  <c r="AH743" i="5"/>
  <c r="AI743" i="5"/>
  <c r="AO743" i="5"/>
  <c r="AP743" i="5"/>
  <c r="AQ743" i="5"/>
  <c r="AR743" i="5"/>
  <c r="AS743" i="5"/>
  <c r="BA743" i="5"/>
  <c r="BB743" i="5"/>
  <c r="BC743" i="5"/>
  <c r="BD743" i="5"/>
  <c r="BE743" i="5"/>
  <c r="BF743" i="5"/>
  <c r="BG743" i="5"/>
  <c r="C744" i="5"/>
  <c r="D744" i="5"/>
  <c r="E744" i="5"/>
  <c r="F744" i="5"/>
  <c r="G744" i="5"/>
  <c r="H744" i="5"/>
  <c r="U744" i="5"/>
  <c r="V744" i="5"/>
  <c r="W744" i="5"/>
  <c r="X744" i="5"/>
  <c r="Y744" i="5"/>
  <c r="Z744" i="5"/>
  <c r="AA744" i="5"/>
  <c r="AB744" i="5"/>
  <c r="AC744" i="5"/>
  <c r="AD744" i="5"/>
  <c r="AE744" i="5"/>
  <c r="AF744" i="5"/>
  <c r="AG744" i="5"/>
  <c r="AH744" i="5"/>
  <c r="AI744" i="5"/>
  <c r="AO744" i="5"/>
  <c r="AP744" i="5"/>
  <c r="AQ744" i="5"/>
  <c r="AR744" i="5"/>
  <c r="AS744" i="5"/>
  <c r="BA744" i="5"/>
  <c r="BB744" i="5"/>
  <c r="BC744" i="5"/>
  <c r="BD744" i="5"/>
  <c r="BE744" i="5"/>
  <c r="BF744" i="5"/>
  <c r="BG744" i="5"/>
  <c r="C745" i="5"/>
  <c r="D745" i="5"/>
  <c r="E745" i="5"/>
  <c r="F745" i="5"/>
  <c r="G745" i="5"/>
  <c r="H745" i="5"/>
  <c r="U745" i="5"/>
  <c r="V745" i="5"/>
  <c r="W745" i="5"/>
  <c r="X745" i="5"/>
  <c r="Y745" i="5"/>
  <c r="Z745" i="5"/>
  <c r="AA745" i="5"/>
  <c r="AB745" i="5"/>
  <c r="AC745" i="5"/>
  <c r="AD745" i="5"/>
  <c r="AE745" i="5"/>
  <c r="AF745" i="5"/>
  <c r="AG745" i="5"/>
  <c r="AH745" i="5"/>
  <c r="AI745" i="5"/>
  <c r="AO745" i="5"/>
  <c r="AP745" i="5"/>
  <c r="AQ745" i="5"/>
  <c r="AR745" i="5"/>
  <c r="AS745" i="5"/>
  <c r="BA745" i="5"/>
  <c r="BB745" i="5"/>
  <c r="BC745" i="5"/>
  <c r="BD745" i="5"/>
  <c r="BE745" i="5"/>
  <c r="BF745" i="5"/>
  <c r="BG745" i="5"/>
  <c r="C746" i="5"/>
  <c r="D746" i="5"/>
  <c r="E746" i="5"/>
  <c r="F746" i="5"/>
  <c r="G746" i="5"/>
  <c r="H746" i="5"/>
  <c r="U746" i="5"/>
  <c r="V746" i="5"/>
  <c r="W746" i="5"/>
  <c r="X746" i="5"/>
  <c r="Y746" i="5"/>
  <c r="Z746" i="5"/>
  <c r="AA746" i="5"/>
  <c r="AB746" i="5"/>
  <c r="AC746" i="5"/>
  <c r="AD746" i="5"/>
  <c r="AE746" i="5"/>
  <c r="AF746" i="5"/>
  <c r="AG746" i="5"/>
  <c r="AH746" i="5"/>
  <c r="AI746" i="5"/>
  <c r="AO746" i="5"/>
  <c r="AP746" i="5"/>
  <c r="AQ746" i="5"/>
  <c r="AR746" i="5"/>
  <c r="AS746" i="5"/>
  <c r="BA746" i="5"/>
  <c r="BB746" i="5"/>
  <c r="BC746" i="5"/>
  <c r="BD746" i="5"/>
  <c r="BE746" i="5"/>
  <c r="BF746" i="5"/>
  <c r="BG746" i="5"/>
  <c r="C747" i="5"/>
  <c r="D747" i="5"/>
  <c r="E747" i="5"/>
  <c r="F747" i="5"/>
  <c r="G747" i="5"/>
  <c r="H747" i="5"/>
  <c r="U747" i="5"/>
  <c r="V747" i="5"/>
  <c r="W747" i="5"/>
  <c r="X747" i="5"/>
  <c r="Y747" i="5"/>
  <c r="Z747" i="5"/>
  <c r="AA747" i="5"/>
  <c r="AB747" i="5"/>
  <c r="AC747" i="5"/>
  <c r="AD747" i="5"/>
  <c r="AE747" i="5"/>
  <c r="AF747" i="5"/>
  <c r="AG747" i="5"/>
  <c r="AH747" i="5"/>
  <c r="AI747" i="5"/>
  <c r="AO747" i="5"/>
  <c r="AP747" i="5"/>
  <c r="AQ747" i="5"/>
  <c r="AR747" i="5"/>
  <c r="AS747" i="5"/>
  <c r="BA747" i="5"/>
  <c r="BB747" i="5"/>
  <c r="BC747" i="5"/>
  <c r="BD747" i="5"/>
  <c r="BE747" i="5"/>
  <c r="BF747" i="5"/>
  <c r="BG747" i="5"/>
  <c r="C748" i="5"/>
  <c r="D748" i="5"/>
  <c r="E748" i="5"/>
  <c r="F748" i="5"/>
  <c r="G748" i="5"/>
  <c r="H748" i="5"/>
  <c r="U748" i="5"/>
  <c r="V748" i="5"/>
  <c r="W748" i="5"/>
  <c r="X748" i="5"/>
  <c r="Y748" i="5"/>
  <c r="Z748" i="5"/>
  <c r="AA748" i="5"/>
  <c r="AB748" i="5"/>
  <c r="AC748" i="5"/>
  <c r="AD748" i="5"/>
  <c r="AE748" i="5"/>
  <c r="AF748" i="5"/>
  <c r="AG748" i="5"/>
  <c r="AH748" i="5"/>
  <c r="AI748" i="5"/>
  <c r="AO748" i="5"/>
  <c r="AP748" i="5"/>
  <c r="AQ748" i="5"/>
  <c r="AR748" i="5"/>
  <c r="AS748" i="5"/>
  <c r="BA748" i="5"/>
  <c r="BB748" i="5"/>
  <c r="BC748" i="5"/>
  <c r="BD748" i="5"/>
  <c r="BE748" i="5"/>
  <c r="BF748" i="5"/>
  <c r="BG748" i="5"/>
  <c r="C749" i="5"/>
  <c r="D749" i="5"/>
  <c r="E749" i="5"/>
  <c r="F749" i="5"/>
  <c r="G749" i="5"/>
  <c r="H749" i="5"/>
  <c r="U749" i="5"/>
  <c r="V749" i="5"/>
  <c r="W749" i="5"/>
  <c r="X749" i="5"/>
  <c r="Y749" i="5"/>
  <c r="Z749" i="5"/>
  <c r="AA749" i="5"/>
  <c r="AB749" i="5"/>
  <c r="AC749" i="5"/>
  <c r="AD749" i="5"/>
  <c r="AE749" i="5"/>
  <c r="AF749" i="5"/>
  <c r="AG749" i="5"/>
  <c r="AH749" i="5"/>
  <c r="AI749" i="5"/>
  <c r="AO749" i="5"/>
  <c r="AP749" i="5"/>
  <c r="AQ749" i="5"/>
  <c r="AR749" i="5"/>
  <c r="AS749" i="5"/>
  <c r="BA749" i="5"/>
  <c r="BB749" i="5"/>
  <c r="BC749" i="5"/>
  <c r="BD749" i="5"/>
  <c r="BE749" i="5"/>
  <c r="BF749" i="5"/>
  <c r="BG749" i="5"/>
  <c r="C750" i="5"/>
  <c r="D750" i="5"/>
  <c r="E750" i="5"/>
  <c r="F750" i="5"/>
  <c r="G750" i="5"/>
  <c r="H750" i="5"/>
  <c r="U750" i="5"/>
  <c r="V750" i="5"/>
  <c r="W750" i="5"/>
  <c r="X750" i="5"/>
  <c r="Y750" i="5"/>
  <c r="Z750" i="5"/>
  <c r="AA750" i="5"/>
  <c r="AB750" i="5"/>
  <c r="AC750" i="5"/>
  <c r="AD750" i="5"/>
  <c r="AE750" i="5"/>
  <c r="AF750" i="5"/>
  <c r="AG750" i="5"/>
  <c r="AH750" i="5"/>
  <c r="AI750" i="5"/>
  <c r="AO750" i="5"/>
  <c r="AP750" i="5"/>
  <c r="AQ750" i="5"/>
  <c r="AR750" i="5"/>
  <c r="AS750" i="5"/>
  <c r="BA750" i="5"/>
  <c r="BB750" i="5"/>
  <c r="BC750" i="5"/>
  <c r="BD750" i="5"/>
  <c r="BE750" i="5"/>
  <c r="BF750" i="5"/>
  <c r="BG750" i="5"/>
  <c r="C751" i="5"/>
  <c r="D751" i="5"/>
  <c r="E751" i="5"/>
  <c r="F751" i="5"/>
  <c r="G751" i="5"/>
  <c r="H751" i="5"/>
  <c r="U751" i="5"/>
  <c r="V751" i="5"/>
  <c r="W751" i="5"/>
  <c r="X751" i="5"/>
  <c r="Y751" i="5"/>
  <c r="Z751" i="5"/>
  <c r="AA751" i="5"/>
  <c r="AB751" i="5"/>
  <c r="AC751" i="5"/>
  <c r="AD751" i="5"/>
  <c r="AE751" i="5"/>
  <c r="AF751" i="5"/>
  <c r="AG751" i="5"/>
  <c r="AH751" i="5"/>
  <c r="AI751" i="5"/>
  <c r="AO751" i="5"/>
  <c r="AP751" i="5"/>
  <c r="AQ751" i="5"/>
  <c r="AR751" i="5"/>
  <c r="AS751" i="5"/>
  <c r="BA751" i="5"/>
  <c r="BB751" i="5"/>
  <c r="BC751" i="5"/>
  <c r="BD751" i="5"/>
  <c r="BE751" i="5"/>
  <c r="BF751" i="5"/>
  <c r="BG751" i="5"/>
  <c r="C752" i="5"/>
  <c r="D752" i="5"/>
  <c r="E752" i="5"/>
  <c r="F752" i="5"/>
  <c r="G752" i="5"/>
  <c r="H752" i="5"/>
  <c r="U752" i="5"/>
  <c r="V752" i="5"/>
  <c r="W752" i="5"/>
  <c r="X752" i="5"/>
  <c r="Y752" i="5"/>
  <c r="Z752" i="5"/>
  <c r="AA752" i="5"/>
  <c r="AB752" i="5"/>
  <c r="AC752" i="5"/>
  <c r="AD752" i="5"/>
  <c r="AE752" i="5"/>
  <c r="AF752" i="5"/>
  <c r="AG752" i="5"/>
  <c r="AH752" i="5"/>
  <c r="AI752" i="5"/>
  <c r="AO752" i="5"/>
  <c r="AP752" i="5"/>
  <c r="AQ752" i="5"/>
  <c r="AR752" i="5"/>
  <c r="AS752" i="5"/>
  <c r="BA752" i="5"/>
  <c r="BB752" i="5"/>
  <c r="BC752" i="5"/>
  <c r="BD752" i="5"/>
  <c r="BE752" i="5"/>
  <c r="BF752" i="5"/>
  <c r="BG752" i="5"/>
  <c r="C753" i="5"/>
  <c r="D753" i="5"/>
  <c r="E753" i="5"/>
  <c r="F753" i="5"/>
  <c r="G753" i="5"/>
  <c r="H753" i="5"/>
  <c r="U753" i="5"/>
  <c r="V753" i="5"/>
  <c r="W753" i="5"/>
  <c r="X753" i="5"/>
  <c r="Y753" i="5"/>
  <c r="Z753" i="5"/>
  <c r="AA753" i="5"/>
  <c r="AB753" i="5"/>
  <c r="AC753" i="5"/>
  <c r="AD753" i="5"/>
  <c r="AE753" i="5"/>
  <c r="AF753" i="5"/>
  <c r="AG753" i="5"/>
  <c r="AH753" i="5"/>
  <c r="AI753" i="5"/>
  <c r="AO753" i="5"/>
  <c r="AP753" i="5"/>
  <c r="AQ753" i="5"/>
  <c r="AR753" i="5"/>
  <c r="AS753" i="5"/>
  <c r="BA753" i="5"/>
  <c r="BB753" i="5"/>
  <c r="BC753" i="5"/>
  <c r="BD753" i="5"/>
  <c r="BE753" i="5"/>
  <c r="BF753" i="5"/>
  <c r="BG753" i="5"/>
  <c r="C754" i="5"/>
  <c r="D754" i="5"/>
  <c r="E754" i="5"/>
  <c r="F754" i="5"/>
  <c r="G754" i="5"/>
  <c r="H754" i="5"/>
  <c r="U754" i="5"/>
  <c r="V754" i="5"/>
  <c r="W754" i="5"/>
  <c r="X754" i="5"/>
  <c r="Y754" i="5"/>
  <c r="Z754" i="5"/>
  <c r="AA754" i="5"/>
  <c r="AB754" i="5"/>
  <c r="AC754" i="5"/>
  <c r="AD754" i="5"/>
  <c r="AE754" i="5"/>
  <c r="AF754" i="5"/>
  <c r="AG754" i="5"/>
  <c r="AH754" i="5"/>
  <c r="AI754" i="5"/>
  <c r="AO754" i="5"/>
  <c r="AP754" i="5"/>
  <c r="AQ754" i="5"/>
  <c r="AR754" i="5"/>
  <c r="AS754" i="5"/>
  <c r="BA754" i="5"/>
  <c r="BB754" i="5"/>
  <c r="BC754" i="5"/>
  <c r="BD754" i="5"/>
  <c r="BE754" i="5"/>
  <c r="BF754" i="5"/>
  <c r="BG754" i="5"/>
  <c r="C755" i="5"/>
  <c r="D755" i="5"/>
  <c r="E755" i="5"/>
  <c r="F755" i="5"/>
  <c r="G755" i="5"/>
  <c r="H755" i="5"/>
  <c r="U755" i="5"/>
  <c r="V755" i="5"/>
  <c r="W755" i="5"/>
  <c r="X755" i="5"/>
  <c r="Y755" i="5"/>
  <c r="Z755" i="5"/>
  <c r="AA755" i="5"/>
  <c r="AB755" i="5"/>
  <c r="AC755" i="5"/>
  <c r="AD755" i="5"/>
  <c r="AE755" i="5"/>
  <c r="AF755" i="5"/>
  <c r="AG755" i="5"/>
  <c r="AH755" i="5"/>
  <c r="AI755" i="5"/>
  <c r="AO755" i="5"/>
  <c r="AP755" i="5"/>
  <c r="AQ755" i="5"/>
  <c r="AR755" i="5"/>
  <c r="AS755" i="5"/>
  <c r="BA755" i="5"/>
  <c r="BB755" i="5"/>
  <c r="BC755" i="5"/>
  <c r="BD755" i="5"/>
  <c r="BE755" i="5"/>
  <c r="BF755" i="5"/>
  <c r="BG755" i="5"/>
  <c r="C756" i="5"/>
  <c r="D756" i="5"/>
  <c r="E756" i="5"/>
  <c r="F756" i="5"/>
  <c r="G756" i="5"/>
  <c r="H756" i="5"/>
  <c r="U756" i="5"/>
  <c r="V756" i="5"/>
  <c r="W756" i="5"/>
  <c r="X756" i="5"/>
  <c r="Y756" i="5"/>
  <c r="Z756" i="5"/>
  <c r="AA756" i="5"/>
  <c r="AB756" i="5"/>
  <c r="AC756" i="5"/>
  <c r="AD756" i="5"/>
  <c r="AE756" i="5"/>
  <c r="AF756" i="5"/>
  <c r="AG756" i="5"/>
  <c r="AH756" i="5"/>
  <c r="AI756" i="5"/>
  <c r="AO756" i="5"/>
  <c r="AP756" i="5"/>
  <c r="AQ756" i="5"/>
  <c r="AR756" i="5"/>
  <c r="AS756" i="5"/>
  <c r="BA756" i="5"/>
  <c r="BB756" i="5"/>
  <c r="BC756" i="5"/>
  <c r="BD756" i="5"/>
  <c r="BE756" i="5"/>
  <c r="BF756" i="5"/>
  <c r="BG756" i="5"/>
  <c r="C757" i="5"/>
  <c r="D757" i="5"/>
  <c r="E757" i="5"/>
  <c r="F757" i="5"/>
  <c r="G757" i="5"/>
  <c r="H757" i="5"/>
  <c r="U757" i="5"/>
  <c r="V757" i="5"/>
  <c r="W757" i="5"/>
  <c r="X757" i="5"/>
  <c r="Y757" i="5"/>
  <c r="Z757" i="5"/>
  <c r="AA757" i="5"/>
  <c r="AB757" i="5"/>
  <c r="AC757" i="5"/>
  <c r="AD757" i="5"/>
  <c r="AE757" i="5"/>
  <c r="AF757" i="5"/>
  <c r="AG757" i="5"/>
  <c r="AH757" i="5"/>
  <c r="AI757" i="5"/>
  <c r="AO757" i="5"/>
  <c r="AP757" i="5"/>
  <c r="AQ757" i="5"/>
  <c r="AR757" i="5"/>
  <c r="AS757" i="5"/>
  <c r="BA757" i="5"/>
  <c r="BB757" i="5"/>
  <c r="BC757" i="5"/>
  <c r="BD757" i="5"/>
  <c r="BE757" i="5"/>
  <c r="BF757" i="5"/>
  <c r="BG757" i="5"/>
  <c r="C758" i="5"/>
  <c r="D758" i="5"/>
  <c r="E758" i="5"/>
  <c r="F758" i="5"/>
  <c r="G758" i="5"/>
  <c r="H758" i="5"/>
  <c r="U758" i="5"/>
  <c r="V758" i="5"/>
  <c r="W758" i="5"/>
  <c r="X758" i="5"/>
  <c r="Y758" i="5"/>
  <c r="Z758" i="5"/>
  <c r="AA758" i="5"/>
  <c r="AB758" i="5"/>
  <c r="AC758" i="5"/>
  <c r="AD758" i="5"/>
  <c r="AE758" i="5"/>
  <c r="AF758" i="5"/>
  <c r="AG758" i="5"/>
  <c r="AH758" i="5"/>
  <c r="AI758" i="5"/>
  <c r="AO758" i="5"/>
  <c r="AP758" i="5"/>
  <c r="AQ758" i="5"/>
  <c r="AR758" i="5"/>
  <c r="AS758" i="5"/>
  <c r="BA758" i="5"/>
  <c r="BB758" i="5"/>
  <c r="BC758" i="5"/>
  <c r="BD758" i="5"/>
  <c r="BE758" i="5"/>
  <c r="BF758" i="5"/>
  <c r="BG758" i="5"/>
  <c r="C759" i="5"/>
  <c r="D759" i="5"/>
  <c r="E759" i="5"/>
  <c r="F759" i="5"/>
  <c r="G759" i="5"/>
  <c r="H759" i="5"/>
  <c r="U759" i="5"/>
  <c r="V759" i="5"/>
  <c r="W759" i="5"/>
  <c r="X759" i="5"/>
  <c r="Y759" i="5"/>
  <c r="Z759" i="5"/>
  <c r="AA759" i="5"/>
  <c r="AB759" i="5"/>
  <c r="AC759" i="5"/>
  <c r="AD759" i="5"/>
  <c r="AE759" i="5"/>
  <c r="AF759" i="5"/>
  <c r="AG759" i="5"/>
  <c r="AH759" i="5"/>
  <c r="AI759" i="5"/>
  <c r="AO759" i="5"/>
  <c r="AP759" i="5"/>
  <c r="AQ759" i="5"/>
  <c r="AR759" i="5"/>
  <c r="AS759" i="5"/>
  <c r="BA759" i="5"/>
  <c r="BB759" i="5"/>
  <c r="BC759" i="5"/>
  <c r="BD759" i="5"/>
  <c r="BE759" i="5"/>
  <c r="BF759" i="5"/>
  <c r="BG759" i="5"/>
  <c r="C760" i="5"/>
  <c r="D760" i="5"/>
  <c r="E760" i="5"/>
  <c r="F760" i="5"/>
  <c r="G760" i="5"/>
  <c r="H760" i="5"/>
  <c r="U760" i="5"/>
  <c r="V760" i="5"/>
  <c r="W760" i="5"/>
  <c r="X760" i="5"/>
  <c r="Y760" i="5"/>
  <c r="Z760" i="5"/>
  <c r="AA760" i="5"/>
  <c r="AB760" i="5"/>
  <c r="AC760" i="5"/>
  <c r="AD760" i="5"/>
  <c r="AE760" i="5"/>
  <c r="AF760" i="5"/>
  <c r="AG760" i="5"/>
  <c r="AH760" i="5"/>
  <c r="AI760" i="5"/>
  <c r="AO760" i="5"/>
  <c r="AP760" i="5"/>
  <c r="AQ760" i="5"/>
  <c r="AR760" i="5"/>
  <c r="AS760" i="5"/>
  <c r="BA760" i="5"/>
  <c r="BB760" i="5"/>
  <c r="BC760" i="5"/>
  <c r="BD760" i="5"/>
  <c r="BE760" i="5"/>
  <c r="BF760" i="5"/>
  <c r="BG760" i="5"/>
  <c r="C761" i="5"/>
  <c r="D761" i="5"/>
  <c r="E761" i="5"/>
  <c r="F761" i="5"/>
  <c r="G761" i="5"/>
  <c r="H761" i="5"/>
  <c r="U761" i="5"/>
  <c r="V761" i="5"/>
  <c r="W761" i="5"/>
  <c r="X761" i="5"/>
  <c r="Y761" i="5"/>
  <c r="Z761" i="5"/>
  <c r="AA761" i="5"/>
  <c r="AB761" i="5"/>
  <c r="AC761" i="5"/>
  <c r="AD761" i="5"/>
  <c r="AE761" i="5"/>
  <c r="AF761" i="5"/>
  <c r="AG761" i="5"/>
  <c r="AH761" i="5"/>
  <c r="AI761" i="5"/>
  <c r="AO761" i="5"/>
  <c r="AP761" i="5"/>
  <c r="AQ761" i="5"/>
  <c r="AR761" i="5"/>
  <c r="AS761" i="5"/>
  <c r="BA761" i="5"/>
  <c r="BB761" i="5"/>
  <c r="BC761" i="5"/>
  <c r="BD761" i="5"/>
  <c r="BE761" i="5"/>
  <c r="BF761" i="5"/>
  <c r="BG761" i="5"/>
  <c r="C762" i="5"/>
  <c r="D762" i="5"/>
  <c r="E762" i="5"/>
  <c r="F762" i="5"/>
  <c r="G762" i="5"/>
  <c r="H762" i="5"/>
  <c r="U762" i="5"/>
  <c r="V762" i="5"/>
  <c r="W762" i="5"/>
  <c r="X762" i="5"/>
  <c r="Y762" i="5"/>
  <c r="Z762" i="5"/>
  <c r="AA762" i="5"/>
  <c r="AB762" i="5"/>
  <c r="AC762" i="5"/>
  <c r="AD762" i="5"/>
  <c r="AE762" i="5"/>
  <c r="AF762" i="5"/>
  <c r="AG762" i="5"/>
  <c r="AH762" i="5"/>
  <c r="AI762" i="5"/>
  <c r="AO762" i="5"/>
  <c r="AP762" i="5"/>
  <c r="AQ762" i="5"/>
  <c r="AR762" i="5"/>
  <c r="AS762" i="5"/>
  <c r="BA762" i="5"/>
  <c r="BB762" i="5"/>
  <c r="BC762" i="5"/>
  <c r="BD762" i="5"/>
  <c r="BE762" i="5"/>
  <c r="BF762" i="5"/>
  <c r="BG762" i="5"/>
  <c r="C763" i="5"/>
  <c r="D763" i="5"/>
  <c r="E763" i="5"/>
  <c r="F763" i="5"/>
  <c r="G763" i="5"/>
  <c r="H763" i="5"/>
  <c r="U763" i="5"/>
  <c r="V763" i="5"/>
  <c r="W763" i="5"/>
  <c r="X763" i="5"/>
  <c r="Y763" i="5"/>
  <c r="Z763" i="5"/>
  <c r="AA763" i="5"/>
  <c r="AB763" i="5"/>
  <c r="AC763" i="5"/>
  <c r="AD763" i="5"/>
  <c r="AE763" i="5"/>
  <c r="AF763" i="5"/>
  <c r="AG763" i="5"/>
  <c r="AH763" i="5"/>
  <c r="AI763" i="5"/>
  <c r="AO763" i="5"/>
  <c r="AP763" i="5"/>
  <c r="AQ763" i="5"/>
  <c r="AR763" i="5"/>
  <c r="AS763" i="5"/>
  <c r="BA763" i="5"/>
  <c r="BB763" i="5"/>
  <c r="BC763" i="5"/>
  <c r="BD763" i="5"/>
  <c r="BE763" i="5"/>
  <c r="BF763" i="5"/>
  <c r="BG763" i="5"/>
  <c r="C764" i="5"/>
  <c r="D764" i="5"/>
  <c r="E764" i="5"/>
  <c r="F764" i="5"/>
  <c r="G764" i="5"/>
  <c r="H764" i="5"/>
  <c r="U764" i="5"/>
  <c r="V764" i="5"/>
  <c r="W764" i="5"/>
  <c r="X764" i="5"/>
  <c r="Y764" i="5"/>
  <c r="Z764" i="5"/>
  <c r="AA764" i="5"/>
  <c r="AB764" i="5"/>
  <c r="AC764" i="5"/>
  <c r="AD764" i="5"/>
  <c r="AE764" i="5"/>
  <c r="AF764" i="5"/>
  <c r="AG764" i="5"/>
  <c r="AH764" i="5"/>
  <c r="AI764" i="5"/>
  <c r="AO764" i="5"/>
  <c r="AP764" i="5"/>
  <c r="AQ764" i="5"/>
  <c r="AR764" i="5"/>
  <c r="AS764" i="5"/>
  <c r="BA764" i="5"/>
  <c r="BB764" i="5"/>
  <c r="BC764" i="5"/>
  <c r="BD764" i="5"/>
  <c r="BE764" i="5"/>
  <c r="BF764" i="5"/>
  <c r="BG764" i="5"/>
  <c r="C765" i="5"/>
  <c r="D765" i="5"/>
  <c r="E765" i="5"/>
  <c r="F765" i="5"/>
  <c r="G765" i="5"/>
  <c r="H765" i="5"/>
  <c r="U765" i="5"/>
  <c r="V765" i="5"/>
  <c r="W765" i="5"/>
  <c r="X765" i="5"/>
  <c r="Y765" i="5"/>
  <c r="Z765" i="5"/>
  <c r="AA765" i="5"/>
  <c r="AB765" i="5"/>
  <c r="AC765" i="5"/>
  <c r="AD765" i="5"/>
  <c r="AE765" i="5"/>
  <c r="AF765" i="5"/>
  <c r="AG765" i="5"/>
  <c r="AH765" i="5"/>
  <c r="AI765" i="5"/>
  <c r="AO765" i="5"/>
  <c r="AP765" i="5"/>
  <c r="AQ765" i="5"/>
  <c r="AR765" i="5"/>
  <c r="AS765" i="5"/>
  <c r="BA765" i="5"/>
  <c r="BB765" i="5"/>
  <c r="BC765" i="5"/>
  <c r="BD765" i="5"/>
  <c r="BE765" i="5"/>
  <c r="BF765" i="5"/>
  <c r="BG765" i="5"/>
  <c r="C766" i="5"/>
  <c r="D766" i="5"/>
  <c r="E766" i="5"/>
  <c r="F766" i="5"/>
  <c r="G766" i="5"/>
  <c r="H766" i="5"/>
  <c r="U766" i="5"/>
  <c r="V766" i="5"/>
  <c r="W766" i="5"/>
  <c r="X766" i="5"/>
  <c r="Y766" i="5"/>
  <c r="Z766" i="5"/>
  <c r="AA766" i="5"/>
  <c r="AB766" i="5"/>
  <c r="AC766" i="5"/>
  <c r="AD766" i="5"/>
  <c r="AE766" i="5"/>
  <c r="AF766" i="5"/>
  <c r="AG766" i="5"/>
  <c r="AH766" i="5"/>
  <c r="AI766" i="5"/>
  <c r="AO766" i="5"/>
  <c r="AP766" i="5"/>
  <c r="AQ766" i="5"/>
  <c r="AR766" i="5"/>
  <c r="AS766" i="5"/>
  <c r="BA766" i="5"/>
  <c r="BB766" i="5"/>
  <c r="BC766" i="5"/>
  <c r="BD766" i="5"/>
  <c r="BE766" i="5"/>
  <c r="BF766" i="5"/>
  <c r="BG766" i="5"/>
  <c r="C767" i="5"/>
  <c r="D767" i="5"/>
  <c r="E767" i="5"/>
  <c r="F767" i="5"/>
  <c r="G767" i="5"/>
  <c r="H767" i="5"/>
  <c r="U767" i="5"/>
  <c r="V767" i="5"/>
  <c r="W767" i="5"/>
  <c r="X767" i="5"/>
  <c r="Y767" i="5"/>
  <c r="Z767" i="5"/>
  <c r="AA767" i="5"/>
  <c r="AB767" i="5"/>
  <c r="AC767" i="5"/>
  <c r="AD767" i="5"/>
  <c r="AE767" i="5"/>
  <c r="AF767" i="5"/>
  <c r="AG767" i="5"/>
  <c r="AH767" i="5"/>
  <c r="AI767" i="5"/>
  <c r="AO767" i="5"/>
  <c r="AP767" i="5"/>
  <c r="AQ767" i="5"/>
  <c r="AR767" i="5"/>
  <c r="AS767" i="5"/>
  <c r="BA767" i="5"/>
  <c r="BB767" i="5"/>
  <c r="BC767" i="5"/>
  <c r="BD767" i="5"/>
  <c r="BE767" i="5"/>
  <c r="BF767" i="5"/>
  <c r="BG767" i="5"/>
  <c r="C768" i="5"/>
  <c r="D768" i="5"/>
  <c r="E768" i="5"/>
  <c r="F768" i="5"/>
  <c r="G768" i="5"/>
  <c r="H768" i="5"/>
  <c r="U768" i="5"/>
  <c r="V768" i="5"/>
  <c r="W768" i="5"/>
  <c r="X768" i="5"/>
  <c r="Y768" i="5"/>
  <c r="Z768" i="5"/>
  <c r="AA768" i="5"/>
  <c r="AB768" i="5"/>
  <c r="AC768" i="5"/>
  <c r="AD768" i="5"/>
  <c r="AE768" i="5"/>
  <c r="AF768" i="5"/>
  <c r="AG768" i="5"/>
  <c r="AH768" i="5"/>
  <c r="AI768" i="5"/>
  <c r="AO768" i="5"/>
  <c r="AP768" i="5"/>
  <c r="AQ768" i="5"/>
  <c r="AR768" i="5"/>
  <c r="AS768" i="5"/>
  <c r="BA768" i="5"/>
  <c r="BB768" i="5"/>
  <c r="BC768" i="5"/>
  <c r="BD768" i="5"/>
  <c r="BE768" i="5"/>
  <c r="BF768" i="5"/>
  <c r="BG768" i="5"/>
  <c r="C769" i="5"/>
  <c r="D769" i="5"/>
  <c r="E769" i="5"/>
  <c r="F769" i="5"/>
  <c r="G769" i="5"/>
  <c r="H769" i="5"/>
  <c r="U769" i="5"/>
  <c r="V769" i="5"/>
  <c r="W769" i="5"/>
  <c r="X769" i="5"/>
  <c r="Y769" i="5"/>
  <c r="Z769" i="5"/>
  <c r="AA769" i="5"/>
  <c r="AB769" i="5"/>
  <c r="AC769" i="5"/>
  <c r="AD769" i="5"/>
  <c r="AE769" i="5"/>
  <c r="AF769" i="5"/>
  <c r="AG769" i="5"/>
  <c r="AH769" i="5"/>
  <c r="AI769" i="5"/>
  <c r="AO769" i="5"/>
  <c r="AP769" i="5"/>
  <c r="AQ769" i="5"/>
  <c r="AR769" i="5"/>
  <c r="AS769" i="5"/>
  <c r="BA769" i="5"/>
  <c r="BB769" i="5"/>
  <c r="BC769" i="5"/>
  <c r="BD769" i="5"/>
  <c r="BE769" i="5"/>
  <c r="BF769" i="5"/>
  <c r="BG769" i="5"/>
  <c r="C770" i="5"/>
  <c r="D770" i="5"/>
  <c r="E770" i="5"/>
  <c r="F770" i="5"/>
  <c r="G770" i="5"/>
  <c r="H770" i="5"/>
  <c r="U770" i="5"/>
  <c r="V770" i="5"/>
  <c r="W770" i="5"/>
  <c r="X770" i="5"/>
  <c r="Y770" i="5"/>
  <c r="Z770" i="5"/>
  <c r="AA770" i="5"/>
  <c r="AB770" i="5"/>
  <c r="AC770" i="5"/>
  <c r="AD770" i="5"/>
  <c r="AE770" i="5"/>
  <c r="AF770" i="5"/>
  <c r="AG770" i="5"/>
  <c r="AH770" i="5"/>
  <c r="AI770" i="5"/>
  <c r="AO770" i="5"/>
  <c r="AP770" i="5"/>
  <c r="AQ770" i="5"/>
  <c r="AR770" i="5"/>
  <c r="AS770" i="5"/>
  <c r="BA770" i="5"/>
  <c r="BB770" i="5"/>
  <c r="BC770" i="5"/>
  <c r="BD770" i="5"/>
  <c r="BE770" i="5"/>
  <c r="BF770" i="5"/>
  <c r="BG770" i="5"/>
  <c r="C771" i="5"/>
  <c r="D771" i="5"/>
  <c r="E771" i="5"/>
  <c r="F771" i="5"/>
  <c r="G771" i="5"/>
  <c r="H771" i="5"/>
  <c r="U771" i="5"/>
  <c r="V771" i="5"/>
  <c r="W771" i="5"/>
  <c r="X771" i="5"/>
  <c r="Y771" i="5"/>
  <c r="Z771" i="5"/>
  <c r="AA771" i="5"/>
  <c r="AB771" i="5"/>
  <c r="AC771" i="5"/>
  <c r="AD771" i="5"/>
  <c r="AE771" i="5"/>
  <c r="AF771" i="5"/>
  <c r="AG771" i="5"/>
  <c r="AH771" i="5"/>
  <c r="AI771" i="5"/>
  <c r="AO771" i="5"/>
  <c r="AP771" i="5"/>
  <c r="AQ771" i="5"/>
  <c r="AR771" i="5"/>
  <c r="AS771" i="5"/>
  <c r="BA771" i="5"/>
  <c r="BB771" i="5"/>
  <c r="BC771" i="5"/>
  <c r="BD771" i="5"/>
  <c r="BE771" i="5"/>
  <c r="BF771" i="5"/>
  <c r="BG771" i="5"/>
  <c r="C772" i="5"/>
  <c r="D772" i="5"/>
  <c r="E772" i="5"/>
  <c r="F772" i="5"/>
  <c r="G772" i="5"/>
  <c r="H772" i="5"/>
  <c r="U772" i="5"/>
  <c r="V772" i="5"/>
  <c r="W772" i="5"/>
  <c r="X772" i="5"/>
  <c r="Y772" i="5"/>
  <c r="Z772" i="5"/>
  <c r="AA772" i="5"/>
  <c r="AB772" i="5"/>
  <c r="AC772" i="5"/>
  <c r="AD772" i="5"/>
  <c r="AE772" i="5"/>
  <c r="AF772" i="5"/>
  <c r="AG772" i="5"/>
  <c r="AH772" i="5"/>
  <c r="AI772" i="5"/>
  <c r="AO772" i="5"/>
  <c r="AP772" i="5"/>
  <c r="AQ772" i="5"/>
  <c r="AR772" i="5"/>
  <c r="AS772" i="5"/>
  <c r="BA772" i="5"/>
  <c r="BB772" i="5"/>
  <c r="BC772" i="5"/>
  <c r="BD772" i="5"/>
  <c r="BE772" i="5"/>
  <c r="BF772" i="5"/>
  <c r="BG772" i="5"/>
  <c r="C773" i="5"/>
  <c r="D773" i="5"/>
  <c r="E773" i="5"/>
  <c r="F773" i="5"/>
  <c r="G773" i="5"/>
  <c r="H773" i="5"/>
  <c r="U773" i="5"/>
  <c r="V773" i="5"/>
  <c r="W773" i="5"/>
  <c r="X773" i="5"/>
  <c r="Y773" i="5"/>
  <c r="Z773" i="5"/>
  <c r="AA773" i="5"/>
  <c r="AB773" i="5"/>
  <c r="AC773" i="5"/>
  <c r="AD773" i="5"/>
  <c r="AE773" i="5"/>
  <c r="AF773" i="5"/>
  <c r="AG773" i="5"/>
  <c r="AH773" i="5"/>
  <c r="AI773" i="5"/>
  <c r="AO773" i="5"/>
  <c r="AP773" i="5"/>
  <c r="AQ773" i="5"/>
  <c r="AR773" i="5"/>
  <c r="AS773" i="5"/>
  <c r="BA773" i="5"/>
  <c r="BB773" i="5"/>
  <c r="BC773" i="5"/>
  <c r="BD773" i="5"/>
  <c r="BE773" i="5"/>
  <c r="BF773" i="5"/>
  <c r="BG773" i="5"/>
  <c r="C774" i="5"/>
  <c r="D774" i="5"/>
  <c r="E774" i="5"/>
  <c r="F774" i="5"/>
  <c r="G774" i="5"/>
  <c r="H774" i="5"/>
  <c r="U774" i="5"/>
  <c r="V774" i="5"/>
  <c r="W774" i="5"/>
  <c r="X774" i="5"/>
  <c r="Y774" i="5"/>
  <c r="Z774" i="5"/>
  <c r="AA774" i="5"/>
  <c r="AB774" i="5"/>
  <c r="AC774" i="5"/>
  <c r="AD774" i="5"/>
  <c r="AE774" i="5"/>
  <c r="AF774" i="5"/>
  <c r="AG774" i="5"/>
  <c r="AH774" i="5"/>
  <c r="AI774" i="5"/>
  <c r="AO774" i="5"/>
  <c r="AP774" i="5"/>
  <c r="AQ774" i="5"/>
  <c r="AR774" i="5"/>
  <c r="AS774" i="5"/>
  <c r="BA774" i="5"/>
  <c r="BB774" i="5"/>
  <c r="BC774" i="5"/>
  <c r="BD774" i="5"/>
  <c r="BE774" i="5"/>
  <c r="BF774" i="5"/>
  <c r="BG774" i="5"/>
  <c r="C775" i="5"/>
  <c r="D775" i="5"/>
  <c r="E775" i="5"/>
  <c r="F775" i="5"/>
  <c r="G775" i="5"/>
  <c r="H775" i="5"/>
  <c r="U775" i="5"/>
  <c r="V775" i="5"/>
  <c r="W775" i="5"/>
  <c r="X775" i="5"/>
  <c r="Y775" i="5"/>
  <c r="Z775" i="5"/>
  <c r="AA775" i="5"/>
  <c r="AB775" i="5"/>
  <c r="AC775" i="5"/>
  <c r="AD775" i="5"/>
  <c r="AE775" i="5"/>
  <c r="AF775" i="5"/>
  <c r="AG775" i="5"/>
  <c r="AH775" i="5"/>
  <c r="AI775" i="5"/>
  <c r="AO775" i="5"/>
  <c r="AP775" i="5"/>
  <c r="AQ775" i="5"/>
  <c r="AR775" i="5"/>
  <c r="AS775" i="5"/>
  <c r="BA775" i="5"/>
  <c r="BB775" i="5"/>
  <c r="BC775" i="5"/>
  <c r="BD775" i="5"/>
  <c r="BE775" i="5"/>
  <c r="BF775" i="5"/>
  <c r="BG775" i="5"/>
  <c r="C776" i="5"/>
  <c r="D776" i="5"/>
  <c r="E776" i="5"/>
  <c r="F776" i="5"/>
  <c r="G776" i="5"/>
  <c r="H776" i="5"/>
  <c r="U776" i="5"/>
  <c r="V776" i="5"/>
  <c r="W776" i="5"/>
  <c r="X776" i="5"/>
  <c r="Y776" i="5"/>
  <c r="Z776" i="5"/>
  <c r="AA776" i="5"/>
  <c r="AB776" i="5"/>
  <c r="AC776" i="5"/>
  <c r="AD776" i="5"/>
  <c r="AE776" i="5"/>
  <c r="AF776" i="5"/>
  <c r="AG776" i="5"/>
  <c r="AH776" i="5"/>
  <c r="AI776" i="5"/>
  <c r="AO776" i="5"/>
  <c r="AP776" i="5"/>
  <c r="AQ776" i="5"/>
  <c r="AR776" i="5"/>
  <c r="AS776" i="5"/>
  <c r="BA776" i="5"/>
  <c r="BB776" i="5"/>
  <c r="BC776" i="5"/>
  <c r="BD776" i="5"/>
  <c r="BE776" i="5"/>
  <c r="BF776" i="5"/>
  <c r="BG776" i="5"/>
  <c r="C777" i="5"/>
  <c r="D777" i="5"/>
  <c r="E777" i="5"/>
  <c r="F777" i="5"/>
  <c r="G777" i="5"/>
  <c r="H777" i="5"/>
  <c r="U777" i="5"/>
  <c r="V777" i="5"/>
  <c r="W777" i="5"/>
  <c r="X777" i="5"/>
  <c r="Y777" i="5"/>
  <c r="Z777" i="5"/>
  <c r="AA777" i="5"/>
  <c r="AB777" i="5"/>
  <c r="AC777" i="5"/>
  <c r="AD777" i="5"/>
  <c r="AE777" i="5"/>
  <c r="AF777" i="5"/>
  <c r="AG777" i="5"/>
  <c r="AH777" i="5"/>
  <c r="AI777" i="5"/>
  <c r="AO777" i="5"/>
  <c r="AP777" i="5"/>
  <c r="AQ777" i="5"/>
  <c r="AR777" i="5"/>
  <c r="AS777" i="5"/>
  <c r="BA777" i="5"/>
  <c r="BB777" i="5"/>
  <c r="BC777" i="5"/>
  <c r="BD777" i="5"/>
  <c r="BE777" i="5"/>
  <c r="BF777" i="5"/>
  <c r="BG777" i="5"/>
  <c r="C778" i="5"/>
  <c r="D778" i="5"/>
  <c r="E778" i="5"/>
  <c r="F778" i="5"/>
  <c r="G778" i="5"/>
  <c r="H778" i="5"/>
  <c r="U778" i="5"/>
  <c r="V778" i="5"/>
  <c r="W778" i="5"/>
  <c r="X778" i="5"/>
  <c r="Y778" i="5"/>
  <c r="Z778" i="5"/>
  <c r="AA778" i="5"/>
  <c r="AB778" i="5"/>
  <c r="AC778" i="5"/>
  <c r="AD778" i="5"/>
  <c r="AE778" i="5"/>
  <c r="AF778" i="5"/>
  <c r="AG778" i="5"/>
  <c r="AH778" i="5"/>
  <c r="AI778" i="5"/>
  <c r="AO778" i="5"/>
  <c r="AP778" i="5"/>
  <c r="AQ778" i="5"/>
  <c r="AR778" i="5"/>
  <c r="AS778" i="5"/>
  <c r="BA778" i="5"/>
  <c r="BB778" i="5"/>
  <c r="BC778" i="5"/>
  <c r="BD778" i="5"/>
  <c r="BE778" i="5"/>
  <c r="BF778" i="5"/>
  <c r="BG778" i="5"/>
  <c r="C779" i="5"/>
  <c r="D779" i="5"/>
  <c r="E779" i="5"/>
  <c r="F779" i="5"/>
  <c r="G779" i="5"/>
  <c r="H779" i="5"/>
  <c r="U779" i="5"/>
  <c r="V779" i="5"/>
  <c r="W779" i="5"/>
  <c r="X779" i="5"/>
  <c r="Y779" i="5"/>
  <c r="Z779" i="5"/>
  <c r="AA779" i="5"/>
  <c r="AB779" i="5"/>
  <c r="AC779" i="5"/>
  <c r="AD779" i="5"/>
  <c r="AE779" i="5"/>
  <c r="AF779" i="5"/>
  <c r="AG779" i="5"/>
  <c r="AH779" i="5"/>
  <c r="AI779" i="5"/>
  <c r="AO779" i="5"/>
  <c r="AP779" i="5"/>
  <c r="AQ779" i="5"/>
  <c r="AR779" i="5"/>
  <c r="AS779" i="5"/>
  <c r="BA779" i="5"/>
  <c r="BB779" i="5"/>
  <c r="BC779" i="5"/>
  <c r="BD779" i="5"/>
  <c r="BE779" i="5"/>
  <c r="BF779" i="5"/>
  <c r="BG779" i="5"/>
  <c r="C780" i="5"/>
  <c r="D780" i="5"/>
  <c r="E780" i="5"/>
  <c r="F780" i="5"/>
  <c r="G780" i="5"/>
  <c r="H780" i="5"/>
  <c r="U780" i="5"/>
  <c r="V780" i="5"/>
  <c r="W780" i="5"/>
  <c r="X780" i="5"/>
  <c r="Y780" i="5"/>
  <c r="Z780" i="5"/>
  <c r="AA780" i="5"/>
  <c r="AB780" i="5"/>
  <c r="AC780" i="5"/>
  <c r="AD780" i="5"/>
  <c r="AE780" i="5"/>
  <c r="AF780" i="5"/>
  <c r="AG780" i="5"/>
  <c r="AH780" i="5"/>
  <c r="AI780" i="5"/>
  <c r="AO780" i="5"/>
  <c r="AP780" i="5"/>
  <c r="AQ780" i="5"/>
  <c r="AR780" i="5"/>
  <c r="AS780" i="5"/>
  <c r="BA780" i="5"/>
  <c r="BB780" i="5"/>
  <c r="BC780" i="5"/>
  <c r="BD780" i="5"/>
  <c r="BE780" i="5"/>
  <c r="BF780" i="5"/>
  <c r="BG780" i="5"/>
  <c r="C781" i="5"/>
  <c r="D781" i="5"/>
  <c r="E781" i="5"/>
  <c r="F781" i="5"/>
  <c r="G781" i="5"/>
  <c r="H781" i="5"/>
  <c r="U781" i="5"/>
  <c r="V781" i="5"/>
  <c r="W781" i="5"/>
  <c r="X781" i="5"/>
  <c r="Y781" i="5"/>
  <c r="Z781" i="5"/>
  <c r="AA781" i="5"/>
  <c r="AB781" i="5"/>
  <c r="AC781" i="5"/>
  <c r="AD781" i="5"/>
  <c r="AE781" i="5"/>
  <c r="AF781" i="5"/>
  <c r="AG781" i="5"/>
  <c r="AH781" i="5"/>
  <c r="AI781" i="5"/>
  <c r="AO781" i="5"/>
  <c r="AP781" i="5"/>
  <c r="AQ781" i="5"/>
  <c r="AR781" i="5"/>
  <c r="AS781" i="5"/>
  <c r="BA781" i="5"/>
  <c r="BB781" i="5"/>
  <c r="BC781" i="5"/>
  <c r="BD781" i="5"/>
  <c r="BE781" i="5"/>
  <c r="BF781" i="5"/>
  <c r="BG781" i="5"/>
  <c r="C782" i="5"/>
  <c r="D782" i="5"/>
  <c r="E782" i="5"/>
  <c r="F782" i="5"/>
  <c r="G782" i="5"/>
  <c r="H782" i="5"/>
  <c r="U782" i="5"/>
  <c r="V782" i="5"/>
  <c r="W782" i="5"/>
  <c r="X782" i="5"/>
  <c r="Y782" i="5"/>
  <c r="Z782" i="5"/>
  <c r="AA782" i="5"/>
  <c r="AB782" i="5"/>
  <c r="AC782" i="5"/>
  <c r="AD782" i="5"/>
  <c r="AE782" i="5"/>
  <c r="AF782" i="5"/>
  <c r="AG782" i="5"/>
  <c r="AH782" i="5"/>
  <c r="AI782" i="5"/>
  <c r="AO782" i="5"/>
  <c r="AP782" i="5"/>
  <c r="AQ782" i="5"/>
  <c r="AR782" i="5"/>
  <c r="AS782" i="5"/>
  <c r="BA782" i="5"/>
  <c r="BB782" i="5"/>
  <c r="BC782" i="5"/>
  <c r="BD782" i="5"/>
  <c r="BE782" i="5"/>
  <c r="BF782" i="5"/>
  <c r="BG782" i="5"/>
  <c r="C783" i="5"/>
  <c r="D783" i="5"/>
  <c r="E783" i="5"/>
  <c r="F783" i="5"/>
  <c r="G783" i="5"/>
  <c r="H783" i="5"/>
  <c r="U783" i="5"/>
  <c r="V783" i="5"/>
  <c r="W783" i="5"/>
  <c r="X783" i="5"/>
  <c r="Y783" i="5"/>
  <c r="Z783" i="5"/>
  <c r="AA783" i="5"/>
  <c r="AB783" i="5"/>
  <c r="AC783" i="5"/>
  <c r="AD783" i="5"/>
  <c r="AE783" i="5"/>
  <c r="AF783" i="5"/>
  <c r="AG783" i="5"/>
  <c r="AH783" i="5"/>
  <c r="AI783" i="5"/>
  <c r="AO783" i="5"/>
  <c r="AP783" i="5"/>
  <c r="AQ783" i="5"/>
  <c r="AR783" i="5"/>
  <c r="AS783" i="5"/>
  <c r="BA783" i="5"/>
  <c r="BB783" i="5"/>
  <c r="BC783" i="5"/>
  <c r="BD783" i="5"/>
  <c r="BE783" i="5"/>
  <c r="BF783" i="5"/>
  <c r="BG783" i="5"/>
  <c r="C784" i="5"/>
  <c r="D784" i="5"/>
  <c r="E784" i="5"/>
  <c r="F784" i="5"/>
  <c r="G784" i="5"/>
  <c r="H784" i="5"/>
  <c r="U784" i="5"/>
  <c r="V784" i="5"/>
  <c r="W784" i="5"/>
  <c r="X784" i="5"/>
  <c r="Y784" i="5"/>
  <c r="Z784" i="5"/>
  <c r="AA784" i="5"/>
  <c r="AB784" i="5"/>
  <c r="AC784" i="5"/>
  <c r="AD784" i="5"/>
  <c r="AE784" i="5"/>
  <c r="AF784" i="5"/>
  <c r="AG784" i="5"/>
  <c r="AH784" i="5"/>
  <c r="AI784" i="5"/>
  <c r="AO784" i="5"/>
  <c r="AP784" i="5"/>
  <c r="AQ784" i="5"/>
  <c r="AR784" i="5"/>
  <c r="AS784" i="5"/>
  <c r="BA784" i="5"/>
  <c r="BB784" i="5"/>
  <c r="BC784" i="5"/>
  <c r="BD784" i="5"/>
  <c r="BE784" i="5"/>
  <c r="BF784" i="5"/>
  <c r="BG784" i="5"/>
  <c r="C785" i="5"/>
  <c r="D785" i="5"/>
  <c r="E785" i="5"/>
  <c r="F785" i="5"/>
  <c r="G785" i="5"/>
  <c r="H785" i="5"/>
  <c r="U785" i="5"/>
  <c r="V785" i="5"/>
  <c r="W785" i="5"/>
  <c r="X785" i="5"/>
  <c r="Y785" i="5"/>
  <c r="Z785" i="5"/>
  <c r="AA785" i="5"/>
  <c r="AB785" i="5"/>
  <c r="AC785" i="5"/>
  <c r="AD785" i="5"/>
  <c r="AE785" i="5"/>
  <c r="AF785" i="5"/>
  <c r="AG785" i="5"/>
  <c r="AH785" i="5"/>
  <c r="AI785" i="5"/>
  <c r="AO785" i="5"/>
  <c r="AP785" i="5"/>
  <c r="AQ785" i="5"/>
  <c r="AR785" i="5"/>
  <c r="AS785" i="5"/>
  <c r="BA785" i="5"/>
  <c r="BB785" i="5"/>
  <c r="BC785" i="5"/>
  <c r="BD785" i="5"/>
  <c r="BE785" i="5"/>
  <c r="BF785" i="5"/>
  <c r="BG785" i="5"/>
  <c r="C786" i="5"/>
  <c r="D786" i="5"/>
  <c r="E786" i="5"/>
  <c r="F786" i="5"/>
  <c r="G786" i="5"/>
  <c r="H786" i="5"/>
  <c r="U786" i="5"/>
  <c r="V786" i="5"/>
  <c r="W786" i="5"/>
  <c r="X786" i="5"/>
  <c r="Y786" i="5"/>
  <c r="Z786" i="5"/>
  <c r="AA786" i="5"/>
  <c r="AB786" i="5"/>
  <c r="AC786" i="5"/>
  <c r="AD786" i="5"/>
  <c r="AE786" i="5"/>
  <c r="AF786" i="5"/>
  <c r="AG786" i="5"/>
  <c r="AH786" i="5"/>
  <c r="AI786" i="5"/>
  <c r="AO786" i="5"/>
  <c r="AP786" i="5"/>
  <c r="AQ786" i="5"/>
  <c r="AR786" i="5"/>
  <c r="AS786" i="5"/>
  <c r="BA786" i="5"/>
  <c r="BB786" i="5"/>
  <c r="BC786" i="5"/>
  <c r="BD786" i="5"/>
  <c r="BE786" i="5"/>
  <c r="BF786" i="5"/>
  <c r="BG786" i="5"/>
  <c r="C787" i="5"/>
  <c r="D787" i="5"/>
  <c r="E787" i="5"/>
  <c r="F787" i="5"/>
  <c r="G787" i="5"/>
  <c r="H787" i="5"/>
  <c r="U787" i="5"/>
  <c r="V787" i="5"/>
  <c r="W787" i="5"/>
  <c r="X787" i="5"/>
  <c r="Y787" i="5"/>
  <c r="Z787" i="5"/>
  <c r="AA787" i="5"/>
  <c r="AB787" i="5"/>
  <c r="AC787" i="5"/>
  <c r="AD787" i="5"/>
  <c r="AE787" i="5"/>
  <c r="AF787" i="5"/>
  <c r="AG787" i="5"/>
  <c r="AH787" i="5"/>
  <c r="AI787" i="5"/>
  <c r="AO787" i="5"/>
  <c r="AP787" i="5"/>
  <c r="AQ787" i="5"/>
  <c r="AR787" i="5"/>
  <c r="AS787" i="5"/>
  <c r="BA787" i="5"/>
  <c r="BB787" i="5"/>
  <c r="BC787" i="5"/>
  <c r="BD787" i="5"/>
  <c r="BE787" i="5"/>
  <c r="BF787" i="5"/>
  <c r="BG787" i="5"/>
  <c r="C788" i="5"/>
  <c r="D788" i="5"/>
  <c r="E788" i="5"/>
  <c r="F788" i="5"/>
  <c r="G788" i="5"/>
  <c r="H788" i="5"/>
  <c r="U788" i="5"/>
  <c r="V788" i="5"/>
  <c r="W788" i="5"/>
  <c r="X788" i="5"/>
  <c r="Y788" i="5"/>
  <c r="Z788" i="5"/>
  <c r="AA788" i="5"/>
  <c r="AB788" i="5"/>
  <c r="AC788" i="5"/>
  <c r="AD788" i="5"/>
  <c r="AE788" i="5"/>
  <c r="AF788" i="5"/>
  <c r="AG788" i="5"/>
  <c r="AH788" i="5"/>
  <c r="AI788" i="5"/>
  <c r="AO788" i="5"/>
  <c r="AP788" i="5"/>
  <c r="AQ788" i="5"/>
  <c r="AR788" i="5"/>
  <c r="AS788" i="5"/>
  <c r="BA788" i="5"/>
  <c r="BB788" i="5"/>
  <c r="BC788" i="5"/>
  <c r="BD788" i="5"/>
  <c r="BE788" i="5"/>
  <c r="BF788" i="5"/>
  <c r="BG788" i="5"/>
  <c r="C789" i="5"/>
  <c r="D789" i="5"/>
  <c r="E789" i="5"/>
  <c r="F789" i="5"/>
  <c r="G789" i="5"/>
  <c r="H789" i="5"/>
  <c r="U789" i="5"/>
  <c r="V789" i="5"/>
  <c r="W789" i="5"/>
  <c r="X789" i="5"/>
  <c r="Y789" i="5"/>
  <c r="Z789" i="5"/>
  <c r="AA789" i="5"/>
  <c r="AB789" i="5"/>
  <c r="AC789" i="5"/>
  <c r="AD789" i="5"/>
  <c r="AE789" i="5"/>
  <c r="AF789" i="5"/>
  <c r="AG789" i="5"/>
  <c r="AH789" i="5"/>
  <c r="AI789" i="5"/>
  <c r="AO789" i="5"/>
  <c r="AP789" i="5"/>
  <c r="AQ789" i="5"/>
  <c r="AR789" i="5"/>
  <c r="AS789" i="5"/>
  <c r="BA789" i="5"/>
  <c r="BB789" i="5"/>
  <c r="BC789" i="5"/>
  <c r="BD789" i="5"/>
  <c r="BE789" i="5"/>
  <c r="BF789" i="5"/>
  <c r="BG789" i="5"/>
  <c r="C790" i="5"/>
  <c r="D790" i="5"/>
  <c r="E790" i="5"/>
  <c r="F790" i="5"/>
  <c r="G790" i="5"/>
  <c r="H790" i="5"/>
  <c r="U790" i="5"/>
  <c r="V790" i="5"/>
  <c r="W790" i="5"/>
  <c r="X790" i="5"/>
  <c r="Y790" i="5"/>
  <c r="Z790" i="5"/>
  <c r="AA790" i="5"/>
  <c r="AB790" i="5"/>
  <c r="AC790" i="5"/>
  <c r="AD790" i="5"/>
  <c r="AE790" i="5"/>
  <c r="AF790" i="5"/>
  <c r="AG790" i="5"/>
  <c r="AH790" i="5"/>
  <c r="AI790" i="5"/>
  <c r="AO790" i="5"/>
  <c r="AP790" i="5"/>
  <c r="AQ790" i="5"/>
  <c r="AR790" i="5"/>
  <c r="AS790" i="5"/>
  <c r="BA790" i="5"/>
  <c r="BB790" i="5"/>
  <c r="BC790" i="5"/>
  <c r="BD790" i="5"/>
  <c r="BE790" i="5"/>
  <c r="BF790" i="5"/>
  <c r="BG790" i="5"/>
  <c r="C791" i="5"/>
  <c r="D791" i="5"/>
  <c r="E791" i="5"/>
  <c r="F791" i="5"/>
  <c r="G791" i="5"/>
  <c r="H791" i="5"/>
  <c r="U791" i="5"/>
  <c r="V791" i="5"/>
  <c r="W791" i="5"/>
  <c r="X791" i="5"/>
  <c r="Y791" i="5"/>
  <c r="Z791" i="5"/>
  <c r="AA791" i="5"/>
  <c r="AB791" i="5"/>
  <c r="AC791" i="5"/>
  <c r="AD791" i="5"/>
  <c r="AE791" i="5"/>
  <c r="AF791" i="5"/>
  <c r="AG791" i="5"/>
  <c r="AH791" i="5"/>
  <c r="AI791" i="5"/>
  <c r="AO791" i="5"/>
  <c r="AP791" i="5"/>
  <c r="AQ791" i="5"/>
  <c r="AR791" i="5"/>
  <c r="AS791" i="5"/>
  <c r="BA791" i="5"/>
  <c r="BB791" i="5"/>
  <c r="BC791" i="5"/>
  <c r="BD791" i="5"/>
  <c r="BE791" i="5"/>
  <c r="BF791" i="5"/>
  <c r="BG791" i="5"/>
  <c r="C792" i="5"/>
  <c r="D792" i="5"/>
  <c r="E792" i="5"/>
  <c r="F792" i="5"/>
  <c r="G792" i="5"/>
  <c r="H792" i="5"/>
  <c r="U792" i="5"/>
  <c r="V792" i="5"/>
  <c r="W792" i="5"/>
  <c r="X792" i="5"/>
  <c r="Y792" i="5"/>
  <c r="Z792" i="5"/>
  <c r="AA792" i="5"/>
  <c r="AB792" i="5"/>
  <c r="AC792" i="5"/>
  <c r="AD792" i="5"/>
  <c r="AE792" i="5"/>
  <c r="AF792" i="5"/>
  <c r="AG792" i="5"/>
  <c r="AH792" i="5"/>
  <c r="AI792" i="5"/>
  <c r="AO792" i="5"/>
  <c r="AP792" i="5"/>
  <c r="AQ792" i="5"/>
  <c r="AR792" i="5"/>
  <c r="AS792" i="5"/>
  <c r="BA792" i="5"/>
  <c r="BB792" i="5"/>
  <c r="BC792" i="5"/>
  <c r="BD792" i="5"/>
  <c r="BE792" i="5"/>
  <c r="BF792" i="5"/>
  <c r="BG792" i="5"/>
  <c r="C793" i="5"/>
  <c r="D793" i="5"/>
  <c r="E793" i="5"/>
  <c r="F793" i="5"/>
  <c r="G793" i="5"/>
  <c r="H793" i="5"/>
  <c r="U793" i="5"/>
  <c r="V793" i="5"/>
  <c r="W793" i="5"/>
  <c r="X793" i="5"/>
  <c r="Y793" i="5"/>
  <c r="Z793" i="5"/>
  <c r="AA793" i="5"/>
  <c r="AB793" i="5"/>
  <c r="AC793" i="5"/>
  <c r="AD793" i="5"/>
  <c r="AE793" i="5"/>
  <c r="AF793" i="5"/>
  <c r="AG793" i="5"/>
  <c r="AH793" i="5"/>
  <c r="AI793" i="5"/>
  <c r="AO793" i="5"/>
  <c r="AP793" i="5"/>
  <c r="AQ793" i="5"/>
  <c r="AR793" i="5"/>
  <c r="AS793" i="5"/>
  <c r="BA793" i="5"/>
  <c r="BB793" i="5"/>
  <c r="BC793" i="5"/>
  <c r="BD793" i="5"/>
  <c r="BE793" i="5"/>
  <c r="BF793" i="5"/>
  <c r="BG793" i="5"/>
  <c r="C794" i="5"/>
  <c r="D794" i="5"/>
  <c r="E794" i="5"/>
  <c r="F794" i="5"/>
  <c r="G794" i="5"/>
  <c r="H794" i="5"/>
  <c r="U794" i="5"/>
  <c r="V794" i="5"/>
  <c r="W794" i="5"/>
  <c r="X794" i="5"/>
  <c r="Y794" i="5"/>
  <c r="Z794" i="5"/>
  <c r="AA794" i="5"/>
  <c r="AB794" i="5"/>
  <c r="AC794" i="5"/>
  <c r="AD794" i="5"/>
  <c r="AE794" i="5"/>
  <c r="AF794" i="5"/>
  <c r="AG794" i="5"/>
  <c r="AH794" i="5"/>
  <c r="AI794" i="5"/>
  <c r="AO794" i="5"/>
  <c r="AP794" i="5"/>
  <c r="AQ794" i="5"/>
  <c r="AR794" i="5"/>
  <c r="AS794" i="5"/>
  <c r="BA794" i="5"/>
  <c r="BB794" i="5"/>
  <c r="BC794" i="5"/>
  <c r="BD794" i="5"/>
  <c r="BE794" i="5"/>
  <c r="BF794" i="5"/>
  <c r="BG794" i="5"/>
  <c r="C795" i="5"/>
  <c r="D795" i="5"/>
  <c r="E795" i="5"/>
  <c r="F795" i="5"/>
  <c r="G795" i="5"/>
  <c r="H795" i="5"/>
  <c r="U795" i="5"/>
  <c r="V795" i="5"/>
  <c r="W795" i="5"/>
  <c r="X795" i="5"/>
  <c r="Y795" i="5"/>
  <c r="Z795" i="5"/>
  <c r="AA795" i="5"/>
  <c r="AB795" i="5"/>
  <c r="AC795" i="5"/>
  <c r="AD795" i="5"/>
  <c r="AE795" i="5"/>
  <c r="AF795" i="5"/>
  <c r="AG795" i="5"/>
  <c r="AH795" i="5"/>
  <c r="AI795" i="5"/>
  <c r="AO795" i="5"/>
  <c r="AP795" i="5"/>
  <c r="AQ795" i="5"/>
  <c r="AR795" i="5"/>
  <c r="AS795" i="5"/>
  <c r="BA795" i="5"/>
  <c r="BB795" i="5"/>
  <c r="BC795" i="5"/>
  <c r="BD795" i="5"/>
  <c r="BE795" i="5"/>
  <c r="BF795" i="5"/>
  <c r="BG795" i="5"/>
  <c r="C796" i="5"/>
  <c r="D796" i="5"/>
  <c r="E796" i="5"/>
  <c r="F796" i="5"/>
  <c r="G796" i="5"/>
  <c r="H796" i="5"/>
  <c r="U796" i="5"/>
  <c r="V796" i="5"/>
  <c r="W796" i="5"/>
  <c r="X796" i="5"/>
  <c r="Y796" i="5"/>
  <c r="Z796" i="5"/>
  <c r="AA796" i="5"/>
  <c r="AB796" i="5"/>
  <c r="AC796" i="5"/>
  <c r="AD796" i="5"/>
  <c r="AE796" i="5"/>
  <c r="AF796" i="5"/>
  <c r="AG796" i="5"/>
  <c r="AH796" i="5"/>
  <c r="AI796" i="5"/>
  <c r="AO796" i="5"/>
  <c r="AP796" i="5"/>
  <c r="AQ796" i="5"/>
  <c r="AR796" i="5"/>
  <c r="AS796" i="5"/>
  <c r="BA796" i="5"/>
  <c r="BB796" i="5"/>
  <c r="BC796" i="5"/>
  <c r="BD796" i="5"/>
  <c r="BE796" i="5"/>
  <c r="BF796" i="5"/>
  <c r="BG796" i="5"/>
  <c r="C797" i="5"/>
  <c r="D797" i="5"/>
  <c r="E797" i="5"/>
  <c r="F797" i="5"/>
  <c r="G797" i="5"/>
  <c r="H797" i="5"/>
  <c r="U797" i="5"/>
  <c r="V797" i="5"/>
  <c r="W797" i="5"/>
  <c r="X797" i="5"/>
  <c r="Y797" i="5"/>
  <c r="Z797" i="5"/>
  <c r="AA797" i="5"/>
  <c r="AB797" i="5"/>
  <c r="AC797" i="5"/>
  <c r="AD797" i="5"/>
  <c r="AE797" i="5"/>
  <c r="AF797" i="5"/>
  <c r="AG797" i="5"/>
  <c r="AH797" i="5"/>
  <c r="AI797" i="5"/>
  <c r="AO797" i="5"/>
  <c r="AP797" i="5"/>
  <c r="AQ797" i="5"/>
  <c r="AR797" i="5"/>
  <c r="AS797" i="5"/>
  <c r="BA797" i="5"/>
  <c r="BB797" i="5"/>
  <c r="BC797" i="5"/>
  <c r="BD797" i="5"/>
  <c r="BE797" i="5"/>
  <c r="BF797" i="5"/>
  <c r="BG797" i="5"/>
  <c r="C798" i="5"/>
  <c r="D798" i="5"/>
  <c r="E798" i="5"/>
  <c r="F798" i="5"/>
  <c r="G798" i="5"/>
  <c r="H798" i="5"/>
  <c r="U798" i="5"/>
  <c r="V798" i="5"/>
  <c r="W798" i="5"/>
  <c r="X798" i="5"/>
  <c r="Y798" i="5"/>
  <c r="Z798" i="5"/>
  <c r="AA798" i="5"/>
  <c r="AB798" i="5"/>
  <c r="AC798" i="5"/>
  <c r="AD798" i="5"/>
  <c r="AE798" i="5"/>
  <c r="AF798" i="5"/>
  <c r="AG798" i="5"/>
  <c r="AH798" i="5"/>
  <c r="AI798" i="5"/>
  <c r="AO798" i="5"/>
  <c r="AP798" i="5"/>
  <c r="AQ798" i="5"/>
  <c r="AR798" i="5"/>
  <c r="AS798" i="5"/>
  <c r="BA798" i="5"/>
  <c r="BB798" i="5"/>
  <c r="BC798" i="5"/>
  <c r="BD798" i="5"/>
  <c r="BE798" i="5"/>
  <c r="BF798" i="5"/>
  <c r="BG798" i="5"/>
  <c r="C799" i="5"/>
  <c r="D799" i="5"/>
  <c r="E799" i="5"/>
  <c r="F799" i="5"/>
  <c r="G799" i="5"/>
  <c r="H799" i="5"/>
  <c r="U799" i="5"/>
  <c r="V799" i="5"/>
  <c r="W799" i="5"/>
  <c r="X799" i="5"/>
  <c r="Y799" i="5"/>
  <c r="Z799" i="5"/>
  <c r="AA799" i="5"/>
  <c r="AB799" i="5"/>
  <c r="AC799" i="5"/>
  <c r="AD799" i="5"/>
  <c r="AE799" i="5"/>
  <c r="AF799" i="5"/>
  <c r="AG799" i="5"/>
  <c r="AH799" i="5"/>
  <c r="AI799" i="5"/>
  <c r="AO799" i="5"/>
  <c r="AP799" i="5"/>
  <c r="AQ799" i="5"/>
  <c r="AR799" i="5"/>
  <c r="AS799" i="5"/>
  <c r="BA799" i="5"/>
  <c r="BB799" i="5"/>
  <c r="BC799" i="5"/>
  <c r="BD799" i="5"/>
  <c r="BE799" i="5"/>
  <c r="BF799" i="5"/>
  <c r="BG799" i="5"/>
  <c r="C800" i="5"/>
  <c r="D800" i="5"/>
  <c r="E800" i="5"/>
  <c r="F800" i="5"/>
  <c r="G800" i="5"/>
  <c r="H800" i="5"/>
  <c r="U800" i="5"/>
  <c r="V800" i="5"/>
  <c r="W800" i="5"/>
  <c r="X800" i="5"/>
  <c r="Y800" i="5"/>
  <c r="Z800" i="5"/>
  <c r="AA800" i="5"/>
  <c r="AB800" i="5"/>
  <c r="AC800" i="5"/>
  <c r="AD800" i="5"/>
  <c r="AE800" i="5"/>
  <c r="AF800" i="5"/>
  <c r="AG800" i="5"/>
  <c r="AH800" i="5"/>
  <c r="AI800" i="5"/>
  <c r="AO800" i="5"/>
  <c r="AP800" i="5"/>
  <c r="AQ800" i="5"/>
  <c r="AR800" i="5"/>
  <c r="AS800" i="5"/>
  <c r="BA800" i="5"/>
  <c r="BB800" i="5"/>
  <c r="BC800" i="5"/>
  <c r="BD800" i="5"/>
  <c r="BE800" i="5"/>
  <c r="BF800" i="5"/>
  <c r="BG800" i="5"/>
  <c r="C801" i="5"/>
  <c r="D801" i="5"/>
  <c r="E801" i="5"/>
  <c r="F801" i="5"/>
  <c r="G801" i="5"/>
  <c r="H801" i="5"/>
  <c r="U801" i="5"/>
  <c r="V801" i="5"/>
  <c r="W801" i="5"/>
  <c r="X801" i="5"/>
  <c r="Y801" i="5"/>
  <c r="Z801" i="5"/>
  <c r="AA801" i="5"/>
  <c r="AB801" i="5"/>
  <c r="AC801" i="5"/>
  <c r="AD801" i="5"/>
  <c r="AE801" i="5"/>
  <c r="AF801" i="5"/>
  <c r="AG801" i="5"/>
  <c r="AH801" i="5"/>
  <c r="AI801" i="5"/>
  <c r="AO801" i="5"/>
  <c r="AP801" i="5"/>
  <c r="AQ801" i="5"/>
  <c r="AR801" i="5"/>
  <c r="AS801" i="5"/>
  <c r="BA801" i="5"/>
  <c r="BB801" i="5"/>
  <c r="BC801" i="5"/>
  <c r="BD801" i="5"/>
  <c r="BE801" i="5"/>
  <c r="BF801" i="5"/>
  <c r="BG801" i="5"/>
  <c r="C802" i="5"/>
  <c r="D802" i="5"/>
  <c r="E802" i="5"/>
  <c r="F802" i="5"/>
  <c r="G802" i="5"/>
  <c r="H802" i="5"/>
  <c r="U802" i="5"/>
  <c r="V802" i="5"/>
  <c r="W802" i="5"/>
  <c r="X802" i="5"/>
  <c r="Y802" i="5"/>
  <c r="Z802" i="5"/>
  <c r="AA802" i="5"/>
  <c r="AB802" i="5"/>
  <c r="AC802" i="5"/>
  <c r="AD802" i="5"/>
  <c r="AE802" i="5"/>
  <c r="AF802" i="5"/>
  <c r="AG802" i="5"/>
  <c r="AH802" i="5"/>
  <c r="AI802" i="5"/>
  <c r="AO802" i="5"/>
  <c r="AP802" i="5"/>
  <c r="AQ802" i="5"/>
  <c r="AR802" i="5"/>
  <c r="AS802" i="5"/>
  <c r="BA802" i="5"/>
  <c r="BB802" i="5"/>
  <c r="BC802" i="5"/>
  <c r="BD802" i="5"/>
  <c r="BE802" i="5"/>
  <c r="BF802" i="5"/>
  <c r="BG802" i="5"/>
  <c r="C803" i="5"/>
  <c r="D803" i="5"/>
  <c r="E803" i="5"/>
  <c r="F803" i="5"/>
  <c r="G803" i="5"/>
  <c r="H803" i="5"/>
  <c r="U803" i="5"/>
  <c r="V803" i="5"/>
  <c r="W803" i="5"/>
  <c r="X803" i="5"/>
  <c r="Y803" i="5"/>
  <c r="Z803" i="5"/>
  <c r="AA803" i="5"/>
  <c r="AB803" i="5"/>
  <c r="AC803" i="5"/>
  <c r="AD803" i="5"/>
  <c r="AE803" i="5"/>
  <c r="AF803" i="5"/>
  <c r="AG803" i="5"/>
  <c r="AH803" i="5"/>
  <c r="AI803" i="5"/>
  <c r="AO803" i="5"/>
  <c r="AP803" i="5"/>
  <c r="AQ803" i="5"/>
  <c r="AR803" i="5"/>
  <c r="AS803" i="5"/>
  <c r="BA803" i="5"/>
  <c r="BB803" i="5"/>
  <c r="BC803" i="5"/>
  <c r="BD803" i="5"/>
  <c r="BE803" i="5"/>
  <c r="BF803" i="5"/>
  <c r="BG803" i="5"/>
  <c r="C804" i="5"/>
  <c r="D804" i="5"/>
  <c r="E804" i="5"/>
  <c r="F804" i="5"/>
  <c r="G804" i="5"/>
  <c r="H804" i="5"/>
  <c r="U804" i="5"/>
  <c r="V804" i="5"/>
  <c r="W804" i="5"/>
  <c r="X804" i="5"/>
  <c r="Y804" i="5"/>
  <c r="Z804" i="5"/>
  <c r="AA804" i="5"/>
  <c r="AB804" i="5"/>
  <c r="AC804" i="5"/>
  <c r="AD804" i="5"/>
  <c r="AE804" i="5"/>
  <c r="AF804" i="5"/>
  <c r="AG804" i="5"/>
  <c r="AH804" i="5"/>
  <c r="AI804" i="5"/>
  <c r="AO804" i="5"/>
  <c r="AP804" i="5"/>
  <c r="AQ804" i="5"/>
  <c r="AR804" i="5"/>
  <c r="AS804" i="5"/>
  <c r="BA804" i="5"/>
  <c r="BB804" i="5"/>
  <c r="BC804" i="5"/>
  <c r="BD804" i="5"/>
  <c r="BE804" i="5"/>
  <c r="BF804" i="5"/>
  <c r="BG804" i="5"/>
  <c r="C805" i="5"/>
  <c r="D805" i="5"/>
  <c r="E805" i="5"/>
  <c r="F805" i="5"/>
  <c r="G805" i="5"/>
  <c r="H805" i="5"/>
  <c r="U805" i="5"/>
  <c r="V805" i="5"/>
  <c r="W805" i="5"/>
  <c r="X805" i="5"/>
  <c r="Y805" i="5"/>
  <c r="Z805" i="5"/>
  <c r="AA805" i="5"/>
  <c r="AB805" i="5"/>
  <c r="AC805" i="5"/>
  <c r="AD805" i="5"/>
  <c r="AE805" i="5"/>
  <c r="AF805" i="5"/>
  <c r="AG805" i="5"/>
  <c r="AH805" i="5"/>
  <c r="AI805" i="5"/>
  <c r="AO805" i="5"/>
  <c r="AP805" i="5"/>
  <c r="AQ805" i="5"/>
  <c r="AR805" i="5"/>
  <c r="AS805" i="5"/>
  <c r="BA805" i="5"/>
  <c r="BB805" i="5"/>
  <c r="BC805" i="5"/>
  <c r="BD805" i="5"/>
  <c r="BE805" i="5"/>
  <c r="BF805" i="5"/>
  <c r="BG805" i="5"/>
  <c r="C806" i="5"/>
  <c r="D806" i="5"/>
  <c r="E806" i="5"/>
  <c r="F806" i="5"/>
  <c r="G806" i="5"/>
  <c r="H806" i="5"/>
  <c r="U806" i="5"/>
  <c r="V806" i="5"/>
  <c r="W806" i="5"/>
  <c r="X806" i="5"/>
  <c r="Y806" i="5"/>
  <c r="Z806" i="5"/>
  <c r="AA806" i="5"/>
  <c r="AB806" i="5"/>
  <c r="AC806" i="5"/>
  <c r="AD806" i="5"/>
  <c r="AE806" i="5"/>
  <c r="AF806" i="5"/>
  <c r="AG806" i="5"/>
  <c r="AH806" i="5"/>
  <c r="AI806" i="5"/>
  <c r="AO806" i="5"/>
  <c r="AP806" i="5"/>
  <c r="AQ806" i="5"/>
  <c r="AR806" i="5"/>
  <c r="AS806" i="5"/>
  <c r="BA806" i="5"/>
  <c r="BB806" i="5"/>
  <c r="BC806" i="5"/>
  <c r="BD806" i="5"/>
  <c r="BE806" i="5"/>
  <c r="BF806" i="5"/>
  <c r="BG806" i="5"/>
  <c r="C807" i="5"/>
  <c r="D807" i="5"/>
  <c r="E807" i="5"/>
  <c r="F807" i="5"/>
  <c r="G807" i="5"/>
  <c r="H807" i="5"/>
  <c r="U807" i="5"/>
  <c r="V807" i="5"/>
  <c r="W807" i="5"/>
  <c r="X807" i="5"/>
  <c r="Y807" i="5"/>
  <c r="Z807" i="5"/>
  <c r="AA807" i="5"/>
  <c r="AB807" i="5"/>
  <c r="AC807" i="5"/>
  <c r="AD807" i="5"/>
  <c r="AE807" i="5"/>
  <c r="AF807" i="5"/>
  <c r="AG807" i="5"/>
  <c r="AH807" i="5"/>
  <c r="AI807" i="5"/>
  <c r="AO807" i="5"/>
  <c r="AP807" i="5"/>
  <c r="AQ807" i="5"/>
  <c r="AR807" i="5"/>
  <c r="AS807" i="5"/>
  <c r="BA807" i="5"/>
  <c r="BB807" i="5"/>
  <c r="BC807" i="5"/>
  <c r="BD807" i="5"/>
  <c r="BE807" i="5"/>
  <c r="BF807" i="5"/>
  <c r="BG807" i="5"/>
  <c r="C808" i="5"/>
  <c r="D808" i="5"/>
  <c r="E808" i="5"/>
  <c r="F808" i="5"/>
  <c r="G808" i="5"/>
  <c r="H808" i="5"/>
  <c r="U808" i="5"/>
  <c r="V808" i="5"/>
  <c r="W808" i="5"/>
  <c r="X808" i="5"/>
  <c r="Y808" i="5"/>
  <c r="Z808" i="5"/>
  <c r="AA808" i="5"/>
  <c r="AB808" i="5"/>
  <c r="AC808" i="5"/>
  <c r="AD808" i="5"/>
  <c r="AE808" i="5"/>
  <c r="AF808" i="5"/>
  <c r="AG808" i="5"/>
  <c r="AH808" i="5"/>
  <c r="AI808" i="5"/>
  <c r="AO808" i="5"/>
  <c r="AP808" i="5"/>
  <c r="AQ808" i="5"/>
  <c r="AR808" i="5"/>
  <c r="AS808" i="5"/>
  <c r="BA808" i="5"/>
  <c r="BB808" i="5"/>
  <c r="BC808" i="5"/>
  <c r="BD808" i="5"/>
  <c r="BE808" i="5"/>
  <c r="BF808" i="5"/>
  <c r="BG808" i="5"/>
  <c r="C809" i="5"/>
  <c r="D809" i="5"/>
  <c r="E809" i="5"/>
  <c r="F809" i="5"/>
  <c r="G809" i="5"/>
  <c r="H809" i="5"/>
  <c r="U809" i="5"/>
  <c r="V809" i="5"/>
  <c r="W809" i="5"/>
  <c r="X809" i="5"/>
  <c r="Y809" i="5"/>
  <c r="Z809" i="5"/>
  <c r="AA809" i="5"/>
  <c r="AB809" i="5"/>
  <c r="AC809" i="5"/>
  <c r="AD809" i="5"/>
  <c r="AE809" i="5"/>
  <c r="AF809" i="5"/>
  <c r="AG809" i="5"/>
  <c r="AH809" i="5"/>
  <c r="AI809" i="5"/>
  <c r="AO809" i="5"/>
  <c r="AP809" i="5"/>
  <c r="AQ809" i="5"/>
  <c r="AR809" i="5"/>
  <c r="AS809" i="5"/>
  <c r="BA809" i="5"/>
  <c r="BB809" i="5"/>
  <c r="BC809" i="5"/>
  <c r="BD809" i="5"/>
  <c r="BE809" i="5"/>
  <c r="BF809" i="5"/>
  <c r="BG809" i="5"/>
  <c r="C810" i="5"/>
  <c r="D810" i="5"/>
  <c r="E810" i="5"/>
  <c r="F810" i="5"/>
  <c r="G810" i="5"/>
  <c r="H810" i="5"/>
  <c r="U810" i="5"/>
  <c r="V810" i="5"/>
  <c r="W810" i="5"/>
  <c r="X810" i="5"/>
  <c r="Y810" i="5"/>
  <c r="Z810" i="5"/>
  <c r="AA810" i="5"/>
  <c r="AB810" i="5"/>
  <c r="AC810" i="5"/>
  <c r="AD810" i="5"/>
  <c r="AE810" i="5"/>
  <c r="AF810" i="5"/>
  <c r="AG810" i="5"/>
  <c r="AH810" i="5"/>
  <c r="AI810" i="5"/>
  <c r="AO810" i="5"/>
  <c r="AP810" i="5"/>
  <c r="AQ810" i="5"/>
  <c r="AR810" i="5"/>
  <c r="AS810" i="5"/>
  <c r="BA810" i="5"/>
  <c r="BB810" i="5"/>
  <c r="BC810" i="5"/>
  <c r="BD810" i="5"/>
  <c r="BE810" i="5"/>
  <c r="BF810" i="5"/>
  <c r="BG810" i="5"/>
  <c r="C811" i="5"/>
  <c r="D811" i="5"/>
  <c r="E811" i="5"/>
  <c r="F811" i="5"/>
  <c r="G811" i="5"/>
  <c r="H811" i="5"/>
  <c r="U811" i="5"/>
  <c r="V811" i="5"/>
  <c r="W811" i="5"/>
  <c r="X811" i="5"/>
  <c r="Y811" i="5"/>
  <c r="Z811" i="5"/>
  <c r="AA811" i="5"/>
  <c r="AB811" i="5"/>
  <c r="AC811" i="5"/>
  <c r="AD811" i="5"/>
  <c r="AE811" i="5"/>
  <c r="AF811" i="5"/>
  <c r="AG811" i="5"/>
  <c r="AH811" i="5"/>
  <c r="AI811" i="5"/>
  <c r="AO811" i="5"/>
  <c r="AP811" i="5"/>
  <c r="AQ811" i="5"/>
  <c r="AR811" i="5"/>
  <c r="AS811" i="5"/>
  <c r="BA811" i="5"/>
  <c r="BB811" i="5"/>
  <c r="BC811" i="5"/>
  <c r="BD811" i="5"/>
  <c r="BE811" i="5"/>
  <c r="BF811" i="5"/>
  <c r="BG811" i="5"/>
  <c r="C812" i="5"/>
  <c r="D812" i="5"/>
  <c r="E812" i="5"/>
  <c r="F812" i="5"/>
  <c r="G812" i="5"/>
  <c r="H812" i="5"/>
  <c r="U812" i="5"/>
  <c r="V812" i="5"/>
  <c r="W812" i="5"/>
  <c r="X812" i="5"/>
  <c r="Y812" i="5"/>
  <c r="Z812" i="5"/>
  <c r="AA812" i="5"/>
  <c r="AB812" i="5"/>
  <c r="AC812" i="5"/>
  <c r="AD812" i="5"/>
  <c r="AE812" i="5"/>
  <c r="AF812" i="5"/>
  <c r="AG812" i="5"/>
  <c r="AH812" i="5"/>
  <c r="AI812" i="5"/>
  <c r="AO812" i="5"/>
  <c r="AP812" i="5"/>
  <c r="AQ812" i="5"/>
  <c r="AR812" i="5"/>
  <c r="AS812" i="5"/>
  <c r="BA812" i="5"/>
  <c r="BB812" i="5"/>
  <c r="BC812" i="5"/>
  <c r="BD812" i="5"/>
  <c r="BE812" i="5"/>
  <c r="BF812" i="5"/>
  <c r="BG812" i="5"/>
  <c r="C813" i="5"/>
  <c r="D813" i="5"/>
  <c r="E813" i="5"/>
  <c r="F813" i="5"/>
  <c r="G813" i="5"/>
  <c r="H813" i="5"/>
  <c r="U813" i="5"/>
  <c r="V813" i="5"/>
  <c r="W813" i="5"/>
  <c r="X813" i="5"/>
  <c r="Y813" i="5"/>
  <c r="Z813" i="5"/>
  <c r="AA813" i="5"/>
  <c r="AB813" i="5"/>
  <c r="AC813" i="5"/>
  <c r="AD813" i="5"/>
  <c r="AE813" i="5"/>
  <c r="AF813" i="5"/>
  <c r="AG813" i="5"/>
  <c r="AH813" i="5"/>
  <c r="AI813" i="5"/>
  <c r="AO813" i="5"/>
  <c r="AP813" i="5"/>
  <c r="AQ813" i="5"/>
  <c r="AR813" i="5"/>
  <c r="AS813" i="5"/>
  <c r="BA813" i="5"/>
  <c r="BB813" i="5"/>
  <c r="BC813" i="5"/>
  <c r="BD813" i="5"/>
  <c r="BE813" i="5"/>
  <c r="BF813" i="5"/>
  <c r="BG813" i="5"/>
  <c r="C814" i="5"/>
  <c r="D814" i="5"/>
  <c r="E814" i="5"/>
  <c r="F814" i="5"/>
  <c r="G814" i="5"/>
  <c r="H814" i="5"/>
  <c r="U814" i="5"/>
  <c r="V814" i="5"/>
  <c r="W814" i="5"/>
  <c r="X814" i="5"/>
  <c r="Y814" i="5"/>
  <c r="Z814" i="5"/>
  <c r="AA814" i="5"/>
  <c r="AB814" i="5"/>
  <c r="AC814" i="5"/>
  <c r="AD814" i="5"/>
  <c r="AE814" i="5"/>
  <c r="AF814" i="5"/>
  <c r="AG814" i="5"/>
  <c r="AH814" i="5"/>
  <c r="AI814" i="5"/>
  <c r="AO814" i="5"/>
  <c r="AP814" i="5"/>
  <c r="AQ814" i="5"/>
  <c r="AR814" i="5"/>
  <c r="AS814" i="5"/>
  <c r="BA814" i="5"/>
  <c r="BB814" i="5"/>
  <c r="BC814" i="5"/>
  <c r="BD814" i="5"/>
  <c r="BE814" i="5"/>
  <c r="BF814" i="5"/>
  <c r="BG814" i="5"/>
  <c r="C815" i="5"/>
  <c r="D815" i="5"/>
  <c r="E815" i="5"/>
  <c r="F815" i="5"/>
  <c r="G815" i="5"/>
  <c r="H815" i="5"/>
  <c r="U815" i="5"/>
  <c r="V815" i="5"/>
  <c r="W815" i="5"/>
  <c r="X815" i="5"/>
  <c r="Y815" i="5"/>
  <c r="Z815" i="5"/>
  <c r="AA815" i="5"/>
  <c r="AB815" i="5"/>
  <c r="AC815" i="5"/>
  <c r="AD815" i="5"/>
  <c r="AE815" i="5"/>
  <c r="AF815" i="5"/>
  <c r="AG815" i="5"/>
  <c r="AH815" i="5"/>
  <c r="AI815" i="5"/>
  <c r="AO815" i="5"/>
  <c r="AP815" i="5"/>
  <c r="AQ815" i="5"/>
  <c r="AR815" i="5"/>
  <c r="AS815" i="5"/>
  <c r="BA815" i="5"/>
  <c r="BB815" i="5"/>
  <c r="BC815" i="5"/>
  <c r="BD815" i="5"/>
  <c r="BE815" i="5"/>
  <c r="BF815" i="5"/>
  <c r="BG815" i="5"/>
  <c r="C816" i="5"/>
  <c r="D816" i="5"/>
  <c r="E816" i="5"/>
  <c r="F816" i="5"/>
  <c r="G816" i="5"/>
  <c r="H816" i="5"/>
  <c r="U816" i="5"/>
  <c r="V816" i="5"/>
  <c r="W816" i="5"/>
  <c r="X816" i="5"/>
  <c r="Y816" i="5"/>
  <c r="Z816" i="5"/>
  <c r="AA816" i="5"/>
  <c r="AB816" i="5"/>
  <c r="AC816" i="5"/>
  <c r="AD816" i="5"/>
  <c r="AE816" i="5"/>
  <c r="AF816" i="5"/>
  <c r="AG816" i="5"/>
  <c r="AH816" i="5"/>
  <c r="AI816" i="5"/>
  <c r="AO816" i="5"/>
  <c r="AP816" i="5"/>
  <c r="AQ816" i="5"/>
  <c r="AR816" i="5"/>
  <c r="AS816" i="5"/>
  <c r="BA816" i="5"/>
  <c r="BB816" i="5"/>
  <c r="BC816" i="5"/>
  <c r="BD816" i="5"/>
  <c r="BE816" i="5"/>
  <c r="BF816" i="5"/>
  <c r="BG816" i="5"/>
  <c r="C817" i="5"/>
  <c r="D817" i="5"/>
  <c r="E817" i="5"/>
  <c r="F817" i="5"/>
  <c r="G817" i="5"/>
  <c r="H817" i="5"/>
  <c r="U817" i="5"/>
  <c r="V817" i="5"/>
  <c r="W817" i="5"/>
  <c r="X817" i="5"/>
  <c r="Y817" i="5"/>
  <c r="Z817" i="5"/>
  <c r="AA817" i="5"/>
  <c r="AB817" i="5"/>
  <c r="AC817" i="5"/>
  <c r="AD817" i="5"/>
  <c r="AE817" i="5"/>
  <c r="AF817" i="5"/>
  <c r="AG817" i="5"/>
  <c r="AH817" i="5"/>
  <c r="AI817" i="5"/>
  <c r="AO817" i="5"/>
  <c r="AP817" i="5"/>
  <c r="AQ817" i="5"/>
  <c r="AR817" i="5"/>
  <c r="AS817" i="5"/>
  <c r="BA817" i="5"/>
  <c r="BB817" i="5"/>
  <c r="BC817" i="5"/>
  <c r="BD817" i="5"/>
  <c r="BE817" i="5"/>
  <c r="BF817" i="5"/>
  <c r="BG817" i="5"/>
  <c r="C818" i="5"/>
  <c r="D818" i="5"/>
  <c r="E818" i="5"/>
  <c r="F818" i="5"/>
  <c r="G818" i="5"/>
  <c r="H818" i="5"/>
  <c r="U818" i="5"/>
  <c r="V818" i="5"/>
  <c r="W818" i="5"/>
  <c r="X818" i="5"/>
  <c r="Y818" i="5"/>
  <c r="Z818" i="5"/>
  <c r="AA818" i="5"/>
  <c r="AB818" i="5"/>
  <c r="AC818" i="5"/>
  <c r="AD818" i="5"/>
  <c r="AE818" i="5"/>
  <c r="AF818" i="5"/>
  <c r="AG818" i="5"/>
  <c r="AH818" i="5"/>
  <c r="AI818" i="5"/>
  <c r="AO818" i="5"/>
  <c r="AP818" i="5"/>
  <c r="AQ818" i="5"/>
  <c r="AR818" i="5"/>
  <c r="AS818" i="5"/>
  <c r="BA818" i="5"/>
  <c r="BB818" i="5"/>
  <c r="BC818" i="5"/>
  <c r="BD818" i="5"/>
  <c r="BE818" i="5"/>
  <c r="BF818" i="5"/>
  <c r="BG818" i="5"/>
  <c r="C819" i="5"/>
  <c r="D819" i="5"/>
  <c r="E819" i="5"/>
  <c r="F819" i="5"/>
  <c r="G819" i="5"/>
  <c r="H819" i="5"/>
  <c r="U819" i="5"/>
  <c r="V819" i="5"/>
  <c r="W819" i="5"/>
  <c r="X819" i="5"/>
  <c r="Y819" i="5"/>
  <c r="Z819" i="5"/>
  <c r="AA819" i="5"/>
  <c r="AB819" i="5"/>
  <c r="AC819" i="5"/>
  <c r="AD819" i="5"/>
  <c r="AE819" i="5"/>
  <c r="AF819" i="5"/>
  <c r="AG819" i="5"/>
  <c r="AH819" i="5"/>
  <c r="AI819" i="5"/>
  <c r="AO819" i="5"/>
  <c r="AP819" i="5"/>
  <c r="AQ819" i="5"/>
  <c r="AR819" i="5"/>
  <c r="AS819" i="5"/>
  <c r="BA819" i="5"/>
  <c r="BB819" i="5"/>
  <c r="BC819" i="5"/>
  <c r="BD819" i="5"/>
  <c r="BE819" i="5"/>
  <c r="BF819" i="5"/>
  <c r="BG819" i="5"/>
  <c r="C820" i="5"/>
  <c r="D820" i="5"/>
  <c r="E820" i="5"/>
  <c r="F820" i="5"/>
  <c r="G820" i="5"/>
  <c r="H820" i="5"/>
  <c r="U820" i="5"/>
  <c r="V820" i="5"/>
  <c r="W820" i="5"/>
  <c r="X820" i="5"/>
  <c r="Y820" i="5"/>
  <c r="Z820" i="5"/>
  <c r="AA820" i="5"/>
  <c r="AB820" i="5"/>
  <c r="AC820" i="5"/>
  <c r="AD820" i="5"/>
  <c r="AE820" i="5"/>
  <c r="AF820" i="5"/>
  <c r="AG820" i="5"/>
  <c r="AH820" i="5"/>
  <c r="AI820" i="5"/>
  <c r="AO820" i="5"/>
  <c r="AP820" i="5"/>
  <c r="AQ820" i="5"/>
  <c r="AR820" i="5"/>
  <c r="AS820" i="5"/>
  <c r="BA820" i="5"/>
  <c r="BB820" i="5"/>
  <c r="BC820" i="5"/>
  <c r="BD820" i="5"/>
  <c r="BE820" i="5"/>
  <c r="BF820" i="5"/>
  <c r="BG820" i="5"/>
  <c r="C821" i="5"/>
  <c r="D821" i="5"/>
  <c r="E821" i="5"/>
  <c r="F821" i="5"/>
  <c r="G821" i="5"/>
  <c r="H821" i="5"/>
  <c r="U821" i="5"/>
  <c r="V821" i="5"/>
  <c r="W821" i="5"/>
  <c r="X821" i="5"/>
  <c r="Y821" i="5"/>
  <c r="Z821" i="5"/>
  <c r="AA821" i="5"/>
  <c r="AB821" i="5"/>
  <c r="AC821" i="5"/>
  <c r="AD821" i="5"/>
  <c r="AE821" i="5"/>
  <c r="AF821" i="5"/>
  <c r="AG821" i="5"/>
  <c r="AH821" i="5"/>
  <c r="AI821" i="5"/>
  <c r="AO821" i="5"/>
  <c r="AP821" i="5"/>
  <c r="AQ821" i="5"/>
  <c r="AR821" i="5"/>
  <c r="AS821" i="5"/>
  <c r="BA821" i="5"/>
  <c r="BB821" i="5"/>
  <c r="BC821" i="5"/>
  <c r="BD821" i="5"/>
  <c r="BE821" i="5"/>
  <c r="BF821" i="5"/>
  <c r="BG821" i="5"/>
  <c r="C822" i="5"/>
  <c r="D822" i="5"/>
  <c r="E822" i="5"/>
  <c r="F822" i="5"/>
  <c r="G822" i="5"/>
  <c r="H822" i="5"/>
  <c r="U822" i="5"/>
  <c r="V822" i="5"/>
  <c r="W822" i="5"/>
  <c r="X822" i="5"/>
  <c r="Y822" i="5"/>
  <c r="Z822" i="5"/>
  <c r="AA822" i="5"/>
  <c r="AB822" i="5"/>
  <c r="AC822" i="5"/>
  <c r="AD822" i="5"/>
  <c r="AE822" i="5"/>
  <c r="AF822" i="5"/>
  <c r="AG822" i="5"/>
  <c r="AH822" i="5"/>
  <c r="AI822" i="5"/>
  <c r="AO822" i="5"/>
  <c r="AP822" i="5"/>
  <c r="AQ822" i="5"/>
  <c r="AR822" i="5"/>
  <c r="AS822" i="5"/>
  <c r="BA822" i="5"/>
  <c r="BB822" i="5"/>
  <c r="BC822" i="5"/>
  <c r="BD822" i="5"/>
  <c r="BE822" i="5"/>
  <c r="BF822" i="5"/>
  <c r="BG822" i="5"/>
  <c r="C823" i="5"/>
  <c r="D823" i="5"/>
  <c r="E823" i="5"/>
  <c r="F823" i="5"/>
  <c r="G823" i="5"/>
  <c r="H823" i="5"/>
  <c r="U823" i="5"/>
  <c r="V823" i="5"/>
  <c r="W823" i="5"/>
  <c r="X823" i="5"/>
  <c r="Y823" i="5"/>
  <c r="Z823" i="5"/>
  <c r="AA823" i="5"/>
  <c r="AB823" i="5"/>
  <c r="AC823" i="5"/>
  <c r="AD823" i="5"/>
  <c r="AE823" i="5"/>
  <c r="AF823" i="5"/>
  <c r="AG823" i="5"/>
  <c r="AH823" i="5"/>
  <c r="AI823" i="5"/>
  <c r="AO823" i="5"/>
  <c r="AP823" i="5"/>
  <c r="AQ823" i="5"/>
  <c r="AR823" i="5"/>
  <c r="AS823" i="5"/>
  <c r="BA823" i="5"/>
  <c r="BB823" i="5"/>
  <c r="BC823" i="5"/>
  <c r="BD823" i="5"/>
  <c r="BE823" i="5"/>
  <c r="BF823" i="5"/>
  <c r="BG823" i="5"/>
  <c r="C824" i="5"/>
  <c r="D824" i="5"/>
  <c r="E824" i="5"/>
  <c r="F824" i="5"/>
  <c r="G824" i="5"/>
  <c r="H824" i="5"/>
  <c r="U824" i="5"/>
  <c r="V824" i="5"/>
  <c r="W824" i="5"/>
  <c r="X824" i="5"/>
  <c r="Y824" i="5"/>
  <c r="Z824" i="5"/>
  <c r="AA824" i="5"/>
  <c r="AB824" i="5"/>
  <c r="AC824" i="5"/>
  <c r="AD824" i="5"/>
  <c r="AE824" i="5"/>
  <c r="AF824" i="5"/>
  <c r="AG824" i="5"/>
  <c r="AH824" i="5"/>
  <c r="AI824" i="5"/>
  <c r="AO824" i="5"/>
  <c r="AP824" i="5"/>
  <c r="AQ824" i="5"/>
  <c r="AR824" i="5"/>
  <c r="AS824" i="5"/>
  <c r="BA824" i="5"/>
  <c r="BB824" i="5"/>
  <c r="BC824" i="5"/>
  <c r="BD824" i="5"/>
  <c r="BE824" i="5"/>
  <c r="BF824" i="5"/>
  <c r="BG824" i="5"/>
  <c r="C825" i="5"/>
  <c r="D825" i="5"/>
  <c r="E825" i="5"/>
  <c r="F825" i="5"/>
  <c r="G825" i="5"/>
  <c r="H825" i="5"/>
  <c r="U825" i="5"/>
  <c r="V825" i="5"/>
  <c r="W825" i="5"/>
  <c r="X825" i="5"/>
  <c r="Y825" i="5"/>
  <c r="Z825" i="5"/>
  <c r="AA825" i="5"/>
  <c r="AB825" i="5"/>
  <c r="AC825" i="5"/>
  <c r="AD825" i="5"/>
  <c r="AE825" i="5"/>
  <c r="AF825" i="5"/>
  <c r="AG825" i="5"/>
  <c r="AH825" i="5"/>
  <c r="AI825" i="5"/>
  <c r="AO825" i="5"/>
  <c r="AP825" i="5"/>
  <c r="AQ825" i="5"/>
  <c r="AR825" i="5"/>
  <c r="AS825" i="5"/>
  <c r="BA825" i="5"/>
  <c r="BB825" i="5"/>
  <c r="BC825" i="5"/>
  <c r="BD825" i="5"/>
  <c r="BE825" i="5"/>
  <c r="BF825" i="5"/>
  <c r="BG825" i="5"/>
  <c r="C826" i="5"/>
  <c r="D826" i="5"/>
  <c r="E826" i="5"/>
  <c r="F826" i="5"/>
  <c r="G826" i="5"/>
  <c r="H826" i="5"/>
  <c r="U826" i="5"/>
  <c r="V826" i="5"/>
  <c r="W826" i="5"/>
  <c r="X826" i="5"/>
  <c r="Y826" i="5"/>
  <c r="Z826" i="5"/>
  <c r="AA826" i="5"/>
  <c r="AB826" i="5"/>
  <c r="AC826" i="5"/>
  <c r="AD826" i="5"/>
  <c r="AE826" i="5"/>
  <c r="AF826" i="5"/>
  <c r="AG826" i="5"/>
  <c r="AH826" i="5"/>
  <c r="AI826" i="5"/>
  <c r="AO826" i="5"/>
  <c r="AP826" i="5"/>
  <c r="AQ826" i="5"/>
  <c r="AR826" i="5"/>
  <c r="AS826" i="5"/>
  <c r="BA826" i="5"/>
  <c r="BB826" i="5"/>
  <c r="BC826" i="5"/>
  <c r="BD826" i="5"/>
  <c r="BE826" i="5"/>
  <c r="BF826" i="5"/>
  <c r="BG826" i="5"/>
  <c r="C827" i="5"/>
  <c r="D827" i="5"/>
  <c r="E827" i="5"/>
  <c r="F827" i="5"/>
  <c r="G827" i="5"/>
  <c r="H827" i="5"/>
  <c r="U827" i="5"/>
  <c r="V827" i="5"/>
  <c r="W827" i="5"/>
  <c r="X827" i="5"/>
  <c r="Y827" i="5"/>
  <c r="Z827" i="5"/>
  <c r="AA827" i="5"/>
  <c r="AB827" i="5"/>
  <c r="AC827" i="5"/>
  <c r="AD827" i="5"/>
  <c r="AE827" i="5"/>
  <c r="AF827" i="5"/>
  <c r="AG827" i="5"/>
  <c r="AH827" i="5"/>
  <c r="AI827" i="5"/>
  <c r="AO827" i="5"/>
  <c r="AP827" i="5"/>
  <c r="AQ827" i="5"/>
  <c r="AR827" i="5"/>
  <c r="AS827" i="5"/>
  <c r="BA827" i="5"/>
  <c r="BB827" i="5"/>
  <c r="BC827" i="5"/>
  <c r="BD827" i="5"/>
  <c r="BE827" i="5"/>
  <c r="BF827" i="5"/>
  <c r="BG827" i="5"/>
  <c r="C828" i="5"/>
  <c r="D828" i="5"/>
  <c r="E828" i="5"/>
  <c r="F828" i="5"/>
  <c r="G828" i="5"/>
  <c r="H828" i="5"/>
  <c r="U828" i="5"/>
  <c r="V828" i="5"/>
  <c r="W828" i="5"/>
  <c r="X828" i="5"/>
  <c r="Y828" i="5"/>
  <c r="Z828" i="5"/>
  <c r="AA828" i="5"/>
  <c r="AB828" i="5"/>
  <c r="AC828" i="5"/>
  <c r="AD828" i="5"/>
  <c r="AE828" i="5"/>
  <c r="AF828" i="5"/>
  <c r="AG828" i="5"/>
  <c r="AH828" i="5"/>
  <c r="AI828" i="5"/>
  <c r="AO828" i="5"/>
  <c r="AP828" i="5"/>
  <c r="AQ828" i="5"/>
  <c r="AR828" i="5"/>
  <c r="AS828" i="5"/>
  <c r="BA828" i="5"/>
  <c r="BB828" i="5"/>
  <c r="BC828" i="5"/>
  <c r="BD828" i="5"/>
  <c r="BE828" i="5"/>
  <c r="BF828" i="5"/>
  <c r="BG828" i="5"/>
  <c r="C829" i="5"/>
  <c r="D829" i="5"/>
  <c r="E829" i="5"/>
  <c r="F829" i="5"/>
  <c r="G829" i="5"/>
  <c r="H829" i="5"/>
  <c r="U829" i="5"/>
  <c r="V829" i="5"/>
  <c r="W829" i="5"/>
  <c r="X829" i="5"/>
  <c r="Y829" i="5"/>
  <c r="Z829" i="5"/>
  <c r="AA829" i="5"/>
  <c r="AB829" i="5"/>
  <c r="AC829" i="5"/>
  <c r="AD829" i="5"/>
  <c r="AE829" i="5"/>
  <c r="AF829" i="5"/>
  <c r="AG829" i="5"/>
  <c r="AH829" i="5"/>
  <c r="AI829" i="5"/>
  <c r="AO829" i="5"/>
  <c r="AP829" i="5"/>
  <c r="AQ829" i="5"/>
  <c r="AR829" i="5"/>
  <c r="AS829" i="5"/>
  <c r="BA829" i="5"/>
  <c r="BB829" i="5"/>
  <c r="BC829" i="5"/>
  <c r="BD829" i="5"/>
  <c r="BE829" i="5"/>
  <c r="BF829" i="5"/>
  <c r="BG829" i="5"/>
  <c r="C830" i="5"/>
  <c r="D830" i="5"/>
  <c r="E830" i="5"/>
  <c r="F830" i="5"/>
  <c r="G830" i="5"/>
  <c r="H830" i="5"/>
  <c r="U830" i="5"/>
  <c r="V830" i="5"/>
  <c r="W830" i="5"/>
  <c r="X830" i="5"/>
  <c r="Y830" i="5"/>
  <c r="Z830" i="5"/>
  <c r="AA830" i="5"/>
  <c r="AB830" i="5"/>
  <c r="AC830" i="5"/>
  <c r="AD830" i="5"/>
  <c r="AE830" i="5"/>
  <c r="AF830" i="5"/>
  <c r="AG830" i="5"/>
  <c r="AH830" i="5"/>
  <c r="AI830" i="5"/>
  <c r="AO830" i="5"/>
  <c r="AP830" i="5"/>
  <c r="AQ830" i="5"/>
  <c r="AR830" i="5"/>
  <c r="AS830" i="5"/>
  <c r="BA830" i="5"/>
  <c r="BB830" i="5"/>
  <c r="BC830" i="5"/>
  <c r="BD830" i="5"/>
  <c r="BE830" i="5"/>
  <c r="BF830" i="5"/>
  <c r="BG830" i="5"/>
  <c r="C831" i="5"/>
  <c r="D831" i="5"/>
  <c r="E831" i="5"/>
  <c r="F831" i="5"/>
  <c r="G831" i="5"/>
  <c r="H831" i="5"/>
  <c r="U831" i="5"/>
  <c r="V831" i="5"/>
  <c r="W831" i="5"/>
  <c r="X831" i="5"/>
  <c r="Y831" i="5"/>
  <c r="Z831" i="5"/>
  <c r="AA831" i="5"/>
  <c r="AB831" i="5"/>
  <c r="AC831" i="5"/>
  <c r="AD831" i="5"/>
  <c r="AE831" i="5"/>
  <c r="AF831" i="5"/>
  <c r="AG831" i="5"/>
  <c r="AH831" i="5"/>
  <c r="AI831" i="5"/>
  <c r="AO831" i="5"/>
  <c r="AP831" i="5"/>
  <c r="AQ831" i="5"/>
  <c r="AR831" i="5"/>
  <c r="AS831" i="5"/>
  <c r="BA831" i="5"/>
  <c r="BB831" i="5"/>
  <c r="BC831" i="5"/>
  <c r="BD831" i="5"/>
  <c r="BE831" i="5"/>
  <c r="BF831" i="5"/>
  <c r="BG831" i="5"/>
  <c r="C832" i="5"/>
  <c r="D832" i="5"/>
  <c r="E832" i="5"/>
  <c r="F832" i="5"/>
  <c r="G832" i="5"/>
  <c r="H832" i="5"/>
  <c r="U832" i="5"/>
  <c r="V832" i="5"/>
  <c r="W832" i="5"/>
  <c r="X832" i="5"/>
  <c r="Y832" i="5"/>
  <c r="Z832" i="5"/>
  <c r="AA832" i="5"/>
  <c r="AB832" i="5"/>
  <c r="AC832" i="5"/>
  <c r="AD832" i="5"/>
  <c r="AE832" i="5"/>
  <c r="AF832" i="5"/>
  <c r="AG832" i="5"/>
  <c r="AH832" i="5"/>
  <c r="AI832" i="5"/>
  <c r="AO832" i="5"/>
  <c r="AP832" i="5"/>
  <c r="AQ832" i="5"/>
  <c r="AR832" i="5"/>
  <c r="AS832" i="5"/>
  <c r="BA832" i="5"/>
  <c r="BB832" i="5"/>
  <c r="BC832" i="5"/>
  <c r="BD832" i="5"/>
  <c r="BE832" i="5"/>
  <c r="BF832" i="5"/>
  <c r="BG832" i="5"/>
  <c r="C833" i="5"/>
  <c r="D833" i="5"/>
  <c r="E833" i="5"/>
  <c r="F833" i="5"/>
  <c r="G833" i="5"/>
  <c r="H833" i="5"/>
  <c r="U833" i="5"/>
  <c r="V833" i="5"/>
  <c r="W833" i="5"/>
  <c r="X833" i="5"/>
  <c r="Y833" i="5"/>
  <c r="Z833" i="5"/>
  <c r="AA833" i="5"/>
  <c r="AB833" i="5"/>
  <c r="AC833" i="5"/>
  <c r="AD833" i="5"/>
  <c r="AE833" i="5"/>
  <c r="AF833" i="5"/>
  <c r="AG833" i="5"/>
  <c r="AH833" i="5"/>
  <c r="AI833" i="5"/>
  <c r="AO833" i="5"/>
  <c r="AP833" i="5"/>
  <c r="AQ833" i="5"/>
  <c r="AR833" i="5"/>
  <c r="AS833" i="5"/>
  <c r="BA833" i="5"/>
  <c r="BB833" i="5"/>
  <c r="BC833" i="5"/>
  <c r="BD833" i="5"/>
  <c r="BE833" i="5"/>
  <c r="BF833" i="5"/>
  <c r="BG833" i="5"/>
  <c r="C834" i="5"/>
  <c r="D834" i="5"/>
  <c r="E834" i="5"/>
  <c r="F834" i="5"/>
  <c r="G834" i="5"/>
  <c r="H834" i="5"/>
  <c r="U834" i="5"/>
  <c r="V834" i="5"/>
  <c r="W834" i="5"/>
  <c r="X834" i="5"/>
  <c r="Y834" i="5"/>
  <c r="Z834" i="5"/>
  <c r="AA834" i="5"/>
  <c r="AB834" i="5"/>
  <c r="AC834" i="5"/>
  <c r="AD834" i="5"/>
  <c r="AE834" i="5"/>
  <c r="AF834" i="5"/>
  <c r="AG834" i="5"/>
  <c r="AH834" i="5"/>
  <c r="AI834" i="5"/>
  <c r="AO834" i="5"/>
  <c r="AP834" i="5"/>
  <c r="AQ834" i="5"/>
  <c r="AR834" i="5"/>
  <c r="AS834" i="5"/>
  <c r="BA834" i="5"/>
  <c r="BB834" i="5"/>
  <c r="BC834" i="5"/>
  <c r="BD834" i="5"/>
  <c r="BE834" i="5"/>
  <c r="BF834" i="5"/>
  <c r="BG834" i="5"/>
  <c r="C835" i="5"/>
  <c r="D835" i="5"/>
  <c r="E835" i="5"/>
  <c r="F835" i="5"/>
  <c r="G835" i="5"/>
  <c r="H835" i="5"/>
  <c r="U835" i="5"/>
  <c r="V835" i="5"/>
  <c r="W835" i="5"/>
  <c r="X835" i="5"/>
  <c r="Y835" i="5"/>
  <c r="Z835" i="5"/>
  <c r="AA835" i="5"/>
  <c r="AB835" i="5"/>
  <c r="AC835" i="5"/>
  <c r="AD835" i="5"/>
  <c r="AE835" i="5"/>
  <c r="AF835" i="5"/>
  <c r="AG835" i="5"/>
  <c r="AH835" i="5"/>
  <c r="AI835" i="5"/>
  <c r="AO835" i="5"/>
  <c r="AP835" i="5"/>
  <c r="AQ835" i="5"/>
  <c r="AR835" i="5"/>
  <c r="AS835" i="5"/>
  <c r="BA835" i="5"/>
  <c r="BB835" i="5"/>
  <c r="BC835" i="5"/>
  <c r="BD835" i="5"/>
  <c r="BE835" i="5"/>
  <c r="BF835" i="5"/>
  <c r="BG835" i="5"/>
  <c r="C836" i="5"/>
  <c r="D836" i="5"/>
  <c r="E836" i="5"/>
  <c r="F836" i="5"/>
  <c r="G836" i="5"/>
  <c r="H836" i="5"/>
  <c r="U836" i="5"/>
  <c r="V836" i="5"/>
  <c r="W836" i="5"/>
  <c r="X836" i="5"/>
  <c r="Y836" i="5"/>
  <c r="Z836" i="5"/>
  <c r="AA836" i="5"/>
  <c r="AB836" i="5"/>
  <c r="AC836" i="5"/>
  <c r="AD836" i="5"/>
  <c r="AE836" i="5"/>
  <c r="AF836" i="5"/>
  <c r="AG836" i="5"/>
  <c r="AH836" i="5"/>
  <c r="AI836" i="5"/>
  <c r="AO836" i="5"/>
  <c r="AP836" i="5"/>
  <c r="AQ836" i="5"/>
  <c r="AR836" i="5"/>
  <c r="AS836" i="5"/>
  <c r="BA836" i="5"/>
  <c r="BB836" i="5"/>
  <c r="BC836" i="5"/>
  <c r="BD836" i="5"/>
  <c r="BE836" i="5"/>
  <c r="BF836" i="5"/>
  <c r="BG836" i="5"/>
  <c r="C837" i="5"/>
  <c r="D837" i="5"/>
  <c r="E837" i="5"/>
  <c r="F837" i="5"/>
  <c r="G837" i="5"/>
  <c r="H837" i="5"/>
  <c r="U837" i="5"/>
  <c r="V837" i="5"/>
  <c r="W837" i="5"/>
  <c r="X837" i="5"/>
  <c r="Y837" i="5"/>
  <c r="Z837" i="5"/>
  <c r="AA837" i="5"/>
  <c r="AB837" i="5"/>
  <c r="AC837" i="5"/>
  <c r="AD837" i="5"/>
  <c r="AE837" i="5"/>
  <c r="AF837" i="5"/>
  <c r="AG837" i="5"/>
  <c r="AH837" i="5"/>
  <c r="AI837" i="5"/>
  <c r="AO837" i="5"/>
  <c r="AP837" i="5"/>
  <c r="AQ837" i="5"/>
  <c r="AR837" i="5"/>
  <c r="AS837" i="5"/>
  <c r="BA837" i="5"/>
  <c r="BB837" i="5"/>
  <c r="BC837" i="5"/>
  <c r="BD837" i="5"/>
  <c r="BE837" i="5"/>
  <c r="BF837" i="5"/>
  <c r="BG837" i="5"/>
  <c r="C838" i="5"/>
  <c r="D838" i="5"/>
  <c r="E838" i="5"/>
  <c r="F838" i="5"/>
  <c r="G838" i="5"/>
  <c r="H838" i="5"/>
  <c r="U838" i="5"/>
  <c r="V838" i="5"/>
  <c r="W838" i="5"/>
  <c r="X838" i="5"/>
  <c r="Y838" i="5"/>
  <c r="Z838" i="5"/>
  <c r="AA838" i="5"/>
  <c r="AB838" i="5"/>
  <c r="AC838" i="5"/>
  <c r="AD838" i="5"/>
  <c r="AE838" i="5"/>
  <c r="AF838" i="5"/>
  <c r="AG838" i="5"/>
  <c r="AH838" i="5"/>
  <c r="AI838" i="5"/>
  <c r="AO838" i="5"/>
  <c r="AP838" i="5"/>
  <c r="AQ838" i="5"/>
  <c r="AR838" i="5"/>
  <c r="AS838" i="5"/>
  <c r="BA838" i="5"/>
  <c r="BB838" i="5"/>
  <c r="BC838" i="5"/>
  <c r="BD838" i="5"/>
  <c r="BE838" i="5"/>
  <c r="BF838" i="5"/>
  <c r="BG838" i="5"/>
  <c r="C839" i="5"/>
  <c r="D839" i="5"/>
  <c r="E839" i="5"/>
  <c r="F839" i="5"/>
  <c r="G839" i="5"/>
  <c r="H839" i="5"/>
  <c r="U839" i="5"/>
  <c r="V839" i="5"/>
  <c r="W839" i="5"/>
  <c r="X839" i="5"/>
  <c r="Y839" i="5"/>
  <c r="Z839" i="5"/>
  <c r="AA839" i="5"/>
  <c r="AB839" i="5"/>
  <c r="AC839" i="5"/>
  <c r="AD839" i="5"/>
  <c r="AE839" i="5"/>
  <c r="AF839" i="5"/>
  <c r="AG839" i="5"/>
  <c r="AH839" i="5"/>
  <c r="AI839" i="5"/>
  <c r="AO839" i="5"/>
  <c r="AP839" i="5"/>
  <c r="AQ839" i="5"/>
  <c r="AR839" i="5"/>
  <c r="AS839" i="5"/>
  <c r="BA839" i="5"/>
  <c r="BB839" i="5"/>
  <c r="BC839" i="5"/>
  <c r="BD839" i="5"/>
  <c r="BE839" i="5"/>
  <c r="BF839" i="5"/>
  <c r="BG839" i="5"/>
  <c r="C840" i="5"/>
  <c r="D840" i="5"/>
  <c r="E840" i="5"/>
  <c r="F840" i="5"/>
  <c r="G840" i="5"/>
  <c r="H840" i="5"/>
  <c r="U840" i="5"/>
  <c r="V840" i="5"/>
  <c r="W840" i="5"/>
  <c r="X840" i="5"/>
  <c r="Y840" i="5"/>
  <c r="Z840" i="5"/>
  <c r="AA840" i="5"/>
  <c r="AB840" i="5"/>
  <c r="AC840" i="5"/>
  <c r="AD840" i="5"/>
  <c r="AE840" i="5"/>
  <c r="AF840" i="5"/>
  <c r="AG840" i="5"/>
  <c r="AH840" i="5"/>
  <c r="AI840" i="5"/>
  <c r="AO840" i="5"/>
  <c r="AP840" i="5"/>
  <c r="AQ840" i="5"/>
  <c r="AR840" i="5"/>
  <c r="AS840" i="5"/>
  <c r="BA840" i="5"/>
  <c r="BB840" i="5"/>
  <c r="BC840" i="5"/>
  <c r="BD840" i="5"/>
  <c r="BE840" i="5"/>
  <c r="BF840" i="5"/>
  <c r="BG840" i="5"/>
  <c r="C841" i="5"/>
  <c r="D841" i="5"/>
  <c r="E841" i="5"/>
  <c r="F841" i="5"/>
  <c r="G841" i="5"/>
  <c r="H841" i="5"/>
  <c r="U841" i="5"/>
  <c r="V841" i="5"/>
  <c r="W841" i="5"/>
  <c r="X841" i="5"/>
  <c r="Y841" i="5"/>
  <c r="Z841" i="5"/>
  <c r="AA841" i="5"/>
  <c r="AB841" i="5"/>
  <c r="AC841" i="5"/>
  <c r="AD841" i="5"/>
  <c r="AE841" i="5"/>
  <c r="AF841" i="5"/>
  <c r="AG841" i="5"/>
  <c r="AH841" i="5"/>
  <c r="AI841" i="5"/>
  <c r="AO841" i="5"/>
  <c r="AP841" i="5"/>
  <c r="AQ841" i="5"/>
  <c r="AR841" i="5"/>
  <c r="AS841" i="5"/>
  <c r="BA841" i="5"/>
  <c r="BB841" i="5"/>
  <c r="BC841" i="5"/>
  <c r="BD841" i="5"/>
  <c r="BE841" i="5"/>
  <c r="BF841" i="5"/>
  <c r="BG841" i="5"/>
  <c r="C842" i="5"/>
  <c r="D842" i="5"/>
  <c r="E842" i="5"/>
  <c r="F842" i="5"/>
  <c r="G842" i="5"/>
  <c r="H842" i="5"/>
  <c r="U842" i="5"/>
  <c r="V842" i="5"/>
  <c r="W842" i="5"/>
  <c r="X842" i="5"/>
  <c r="Y842" i="5"/>
  <c r="Z842" i="5"/>
  <c r="AA842" i="5"/>
  <c r="AB842" i="5"/>
  <c r="AC842" i="5"/>
  <c r="AD842" i="5"/>
  <c r="AE842" i="5"/>
  <c r="AF842" i="5"/>
  <c r="AG842" i="5"/>
  <c r="AH842" i="5"/>
  <c r="AI842" i="5"/>
  <c r="AO842" i="5"/>
  <c r="AP842" i="5"/>
  <c r="AQ842" i="5"/>
  <c r="AR842" i="5"/>
  <c r="AS842" i="5"/>
  <c r="BA842" i="5"/>
  <c r="BB842" i="5"/>
  <c r="BC842" i="5"/>
  <c r="BD842" i="5"/>
  <c r="BE842" i="5"/>
  <c r="BF842" i="5"/>
  <c r="BG842" i="5"/>
  <c r="C843" i="5"/>
  <c r="D843" i="5"/>
  <c r="E843" i="5"/>
  <c r="F843" i="5"/>
  <c r="G843" i="5"/>
  <c r="H843" i="5"/>
  <c r="U843" i="5"/>
  <c r="V843" i="5"/>
  <c r="W843" i="5"/>
  <c r="X843" i="5"/>
  <c r="Y843" i="5"/>
  <c r="Z843" i="5"/>
  <c r="AA843" i="5"/>
  <c r="AB843" i="5"/>
  <c r="AC843" i="5"/>
  <c r="AD843" i="5"/>
  <c r="AE843" i="5"/>
  <c r="AF843" i="5"/>
  <c r="AG843" i="5"/>
  <c r="AH843" i="5"/>
  <c r="AI843" i="5"/>
  <c r="AO843" i="5"/>
  <c r="AP843" i="5"/>
  <c r="AQ843" i="5"/>
  <c r="AR843" i="5"/>
  <c r="AS843" i="5"/>
  <c r="BA843" i="5"/>
  <c r="BB843" i="5"/>
  <c r="BC843" i="5"/>
  <c r="BD843" i="5"/>
  <c r="BE843" i="5"/>
  <c r="BF843" i="5"/>
  <c r="BG843" i="5"/>
  <c r="C844" i="5"/>
  <c r="D844" i="5"/>
  <c r="E844" i="5"/>
  <c r="F844" i="5"/>
  <c r="G844" i="5"/>
  <c r="H844" i="5"/>
  <c r="U844" i="5"/>
  <c r="V844" i="5"/>
  <c r="W844" i="5"/>
  <c r="X844" i="5"/>
  <c r="Y844" i="5"/>
  <c r="Z844" i="5"/>
  <c r="AA844" i="5"/>
  <c r="AB844" i="5"/>
  <c r="AC844" i="5"/>
  <c r="AD844" i="5"/>
  <c r="AE844" i="5"/>
  <c r="AF844" i="5"/>
  <c r="AG844" i="5"/>
  <c r="AH844" i="5"/>
  <c r="AI844" i="5"/>
  <c r="AO844" i="5"/>
  <c r="AP844" i="5"/>
  <c r="AQ844" i="5"/>
  <c r="AR844" i="5"/>
  <c r="AS844" i="5"/>
  <c r="BA844" i="5"/>
  <c r="BB844" i="5"/>
  <c r="BC844" i="5"/>
  <c r="BD844" i="5"/>
  <c r="BE844" i="5"/>
  <c r="BF844" i="5"/>
  <c r="BG844" i="5"/>
  <c r="C845" i="5"/>
  <c r="D845" i="5"/>
  <c r="E845" i="5"/>
  <c r="F845" i="5"/>
  <c r="G845" i="5"/>
  <c r="H845" i="5"/>
  <c r="U845" i="5"/>
  <c r="V845" i="5"/>
  <c r="W845" i="5"/>
  <c r="X845" i="5"/>
  <c r="Y845" i="5"/>
  <c r="Z845" i="5"/>
  <c r="AA845" i="5"/>
  <c r="AB845" i="5"/>
  <c r="AC845" i="5"/>
  <c r="AD845" i="5"/>
  <c r="AE845" i="5"/>
  <c r="AF845" i="5"/>
  <c r="AG845" i="5"/>
  <c r="AH845" i="5"/>
  <c r="AI845" i="5"/>
  <c r="AO845" i="5"/>
  <c r="AP845" i="5"/>
  <c r="AQ845" i="5"/>
  <c r="AR845" i="5"/>
  <c r="AS845" i="5"/>
  <c r="BA845" i="5"/>
  <c r="BB845" i="5"/>
  <c r="BC845" i="5"/>
  <c r="BD845" i="5"/>
  <c r="BE845" i="5"/>
  <c r="BF845" i="5"/>
  <c r="BG845" i="5"/>
  <c r="C846" i="5"/>
  <c r="D846" i="5"/>
  <c r="E846" i="5"/>
  <c r="F846" i="5"/>
  <c r="G846" i="5"/>
  <c r="H846" i="5"/>
  <c r="U846" i="5"/>
  <c r="V846" i="5"/>
  <c r="W846" i="5"/>
  <c r="X846" i="5"/>
  <c r="Y846" i="5"/>
  <c r="Z846" i="5"/>
  <c r="AA846" i="5"/>
  <c r="AB846" i="5"/>
  <c r="AC846" i="5"/>
  <c r="AD846" i="5"/>
  <c r="AE846" i="5"/>
  <c r="AF846" i="5"/>
  <c r="AG846" i="5"/>
  <c r="AH846" i="5"/>
  <c r="AI846" i="5"/>
  <c r="AO846" i="5"/>
  <c r="AP846" i="5"/>
  <c r="AQ846" i="5"/>
  <c r="AR846" i="5"/>
  <c r="AS846" i="5"/>
  <c r="BA846" i="5"/>
  <c r="BB846" i="5"/>
  <c r="BC846" i="5"/>
  <c r="BD846" i="5"/>
  <c r="BE846" i="5"/>
  <c r="BF846" i="5"/>
  <c r="BG846" i="5"/>
  <c r="C847" i="5"/>
  <c r="D847" i="5"/>
  <c r="E847" i="5"/>
  <c r="F847" i="5"/>
  <c r="G847" i="5"/>
  <c r="H847" i="5"/>
  <c r="U847" i="5"/>
  <c r="V847" i="5"/>
  <c r="W847" i="5"/>
  <c r="X847" i="5"/>
  <c r="Y847" i="5"/>
  <c r="Z847" i="5"/>
  <c r="AA847" i="5"/>
  <c r="AB847" i="5"/>
  <c r="AC847" i="5"/>
  <c r="AD847" i="5"/>
  <c r="AE847" i="5"/>
  <c r="AF847" i="5"/>
  <c r="AG847" i="5"/>
  <c r="AH847" i="5"/>
  <c r="AI847" i="5"/>
  <c r="AO847" i="5"/>
  <c r="AP847" i="5"/>
  <c r="AQ847" i="5"/>
  <c r="AR847" i="5"/>
  <c r="AS847" i="5"/>
  <c r="BA847" i="5"/>
  <c r="BB847" i="5"/>
  <c r="BC847" i="5"/>
  <c r="BD847" i="5"/>
  <c r="BE847" i="5"/>
  <c r="BF847" i="5"/>
  <c r="BG847" i="5"/>
  <c r="C848" i="5"/>
  <c r="D848" i="5"/>
  <c r="E848" i="5"/>
  <c r="F848" i="5"/>
  <c r="G848" i="5"/>
  <c r="H848" i="5"/>
  <c r="U848" i="5"/>
  <c r="V848" i="5"/>
  <c r="W848" i="5"/>
  <c r="X848" i="5"/>
  <c r="Y848" i="5"/>
  <c r="Z848" i="5"/>
  <c r="AA848" i="5"/>
  <c r="AB848" i="5"/>
  <c r="AC848" i="5"/>
  <c r="AD848" i="5"/>
  <c r="AE848" i="5"/>
  <c r="AF848" i="5"/>
  <c r="AG848" i="5"/>
  <c r="AH848" i="5"/>
  <c r="AI848" i="5"/>
  <c r="AO848" i="5"/>
  <c r="AP848" i="5"/>
  <c r="AQ848" i="5"/>
  <c r="AR848" i="5"/>
  <c r="AS848" i="5"/>
  <c r="BA848" i="5"/>
  <c r="BB848" i="5"/>
  <c r="BC848" i="5"/>
  <c r="BD848" i="5"/>
  <c r="BE848" i="5"/>
  <c r="BF848" i="5"/>
  <c r="BG848" i="5"/>
  <c r="C849" i="5"/>
  <c r="D849" i="5"/>
  <c r="E849" i="5"/>
  <c r="F849" i="5"/>
  <c r="G849" i="5"/>
  <c r="H849" i="5"/>
  <c r="U849" i="5"/>
  <c r="V849" i="5"/>
  <c r="W849" i="5"/>
  <c r="X849" i="5"/>
  <c r="Y849" i="5"/>
  <c r="Z849" i="5"/>
  <c r="AA849" i="5"/>
  <c r="AB849" i="5"/>
  <c r="AC849" i="5"/>
  <c r="AD849" i="5"/>
  <c r="AE849" i="5"/>
  <c r="AF849" i="5"/>
  <c r="AG849" i="5"/>
  <c r="AH849" i="5"/>
  <c r="AI849" i="5"/>
  <c r="AO849" i="5"/>
  <c r="AP849" i="5"/>
  <c r="AQ849" i="5"/>
  <c r="AR849" i="5"/>
  <c r="AS849" i="5"/>
  <c r="BA849" i="5"/>
  <c r="BB849" i="5"/>
  <c r="BC849" i="5"/>
  <c r="BD849" i="5"/>
  <c r="BE849" i="5"/>
  <c r="BF849" i="5"/>
  <c r="BG849" i="5"/>
  <c r="C850" i="5"/>
  <c r="D850" i="5"/>
  <c r="E850" i="5"/>
  <c r="F850" i="5"/>
  <c r="G850" i="5"/>
  <c r="H850" i="5"/>
  <c r="U850" i="5"/>
  <c r="V850" i="5"/>
  <c r="W850" i="5"/>
  <c r="X850" i="5"/>
  <c r="Y850" i="5"/>
  <c r="Z850" i="5"/>
  <c r="AA850" i="5"/>
  <c r="AB850" i="5"/>
  <c r="AC850" i="5"/>
  <c r="AD850" i="5"/>
  <c r="AE850" i="5"/>
  <c r="AF850" i="5"/>
  <c r="AG850" i="5"/>
  <c r="AH850" i="5"/>
  <c r="AI850" i="5"/>
  <c r="AO850" i="5"/>
  <c r="AP850" i="5"/>
  <c r="AQ850" i="5"/>
  <c r="AR850" i="5"/>
  <c r="AS850" i="5"/>
  <c r="BA850" i="5"/>
  <c r="BB850" i="5"/>
  <c r="BC850" i="5"/>
  <c r="BD850" i="5"/>
  <c r="BE850" i="5"/>
  <c r="BF850" i="5"/>
  <c r="BG850" i="5"/>
  <c r="C851" i="5"/>
  <c r="D851" i="5"/>
  <c r="E851" i="5"/>
  <c r="F851" i="5"/>
  <c r="G851" i="5"/>
  <c r="H851" i="5"/>
  <c r="U851" i="5"/>
  <c r="V851" i="5"/>
  <c r="W851" i="5"/>
  <c r="X851" i="5"/>
  <c r="Y851" i="5"/>
  <c r="Z851" i="5"/>
  <c r="AA851" i="5"/>
  <c r="AB851" i="5"/>
  <c r="AC851" i="5"/>
  <c r="AD851" i="5"/>
  <c r="AE851" i="5"/>
  <c r="AF851" i="5"/>
  <c r="AG851" i="5"/>
  <c r="AH851" i="5"/>
  <c r="AI851" i="5"/>
  <c r="AO851" i="5"/>
  <c r="AP851" i="5"/>
  <c r="AQ851" i="5"/>
  <c r="AR851" i="5"/>
  <c r="AS851" i="5"/>
  <c r="BA851" i="5"/>
  <c r="BB851" i="5"/>
  <c r="BC851" i="5"/>
  <c r="BD851" i="5"/>
  <c r="BE851" i="5"/>
  <c r="BF851" i="5"/>
  <c r="BG851" i="5"/>
  <c r="C852" i="5"/>
  <c r="D852" i="5"/>
  <c r="E852" i="5"/>
  <c r="F852" i="5"/>
  <c r="G852" i="5"/>
  <c r="H852" i="5"/>
  <c r="U852" i="5"/>
  <c r="V852" i="5"/>
  <c r="W852" i="5"/>
  <c r="X852" i="5"/>
  <c r="Y852" i="5"/>
  <c r="Z852" i="5"/>
  <c r="AA852" i="5"/>
  <c r="AB852" i="5"/>
  <c r="AC852" i="5"/>
  <c r="AD852" i="5"/>
  <c r="AE852" i="5"/>
  <c r="AF852" i="5"/>
  <c r="AG852" i="5"/>
  <c r="AH852" i="5"/>
  <c r="AI852" i="5"/>
  <c r="AO852" i="5"/>
  <c r="AP852" i="5"/>
  <c r="AQ852" i="5"/>
  <c r="AR852" i="5"/>
  <c r="AS852" i="5"/>
  <c r="BA852" i="5"/>
  <c r="BB852" i="5"/>
  <c r="BC852" i="5"/>
  <c r="BD852" i="5"/>
  <c r="BE852" i="5"/>
  <c r="BF852" i="5"/>
  <c r="BG852" i="5"/>
  <c r="C853" i="5"/>
  <c r="D853" i="5"/>
  <c r="E853" i="5"/>
  <c r="F853" i="5"/>
  <c r="G853" i="5"/>
  <c r="H853" i="5"/>
  <c r="U853" i="5"/>
  <c r="V853" i="5"/>
  <c r="W853" i="5"/>
  <c r="X853" i="5"/>
  <c r="Y853" i="5"/>
  <c r="Z853" i="5"/>
  <c r="AA853" i="5"/>
  <c r="AB853" i="5"/>
  <c r="AC853" i="5"/>
  <c r="AD853" i="5"/>
  <c r="AE853" i="5"/>
  <c r="AF853" i="5"/>
  <c r="AG853" i="5"/>
  <c r="AH853" i="5"/>
  <c r="AI853" i="5"/>
  <c r="AO853" i="5"/>
  <c r="AP853" i="5"/>
  <c r="AQ853" i="5"/>
  <c r="AR853" i="5"/>
  <c r="AS853" i="5"/>
  <c r="BA853" i="5"/>
  <c r="BB853" i="5"/>
  <c r="BC853" i="5"/>
  <c r="BD853" i="5"/>
  <c r="BE853" i="5"/>
  <c r="BF853" i="5"/>
  <c r="BG853" i="5"/>
  <c r="C854" i="5"/>
  <c r="D854" i="5"/>
  <c r="E854" i="5"/>
  <c r="F854" i="5"/>
  <c r="G854" i="5"/>
  <c r="H854" i="5"/>
  <c r="U854" i="5"/>
  <c r="V854" i="5"/>
  <c r="W854" i="5"/>
  <c r="X854" i="5"/>
  <c r="Y854" i="5"/>
  <c r="Z854" i="5"/>
  <c r="AA854" i="5"/>
  <c r="AB854" i="5"/>
  <c r="AC854" i="5"/>
  <c r="AD854" i="5"/>
  <c r="AE854" i="5"/>
  <c r="AF854" i="5"/>
  <c r="AG854" i="5"/>
  <c r="AH854" i="5"/>
  <c r="AI854" i="5"/>
  <c r="AO854" i="5"/>
  <c r="AP854" i="5"/>
  <c r="AQ854" i="5"/>
  <c r="AR854" i="5"/>
  <c r="AS854" i="5"/>
  <c r="BA854" i="5"/>
  <c r="BB854" i="5"/>
  <c r="BC854" i="5"/>
  <c r="BD854" i="5"/>
  <c r="BE854" i="5"/>
  <c r="BF854" i="5"/>
  <c r="BG854" i="5"/>
  <c r="C855" i="5"/>
  <c r="D855" i="5"/>
  <c r="E855" i="5"/>
  <c r="F855" i="5"/>
  <c r="G855" i="5"/>
  <c r="H855" i="5"/>
  <c r="U855" i="5"/>
  <c r="V855" i="5"/>
  <c r="W855" i="5"/>
  <c r="X855" i="5"/>
  <c r="Y855" i="5"/>
  <c r="Z855" i="5"/>
  <c r="AA855" i="5"/>
  <c r="AB855" i="5"/>
  <c r="AC855" i="5"/>
  <c r="AD855" i="5"/>
  <c r="AE855" i="5"/>
  <c r="AF855" i="5"/>
  <c r="AG855" i="5"/>
  <c r="AH855" i="5"/>
  <c r="AI855" i="5"/>
  <c r="AO855" i="5"/>
  <c r="AP855" i="5"/>
  <c r="AQ855" i="5"/>
  <c r="AR855" i="5"/>
  <c r="AS855" i="5"/>
  <c r="BA855" i="5"/>
  <c r="BB855" i="5"/>
  <c r="BC855" i="5"/>
  <c r="BD855" i="5"/>
  <c r="BE855" i="5"/>
  <c r="BF855" i="5"/>
  <c r="BG855" i="5"/>
  <c r="C856" i="5"/>
  <c r="D856" i="5"/>
  <c r="E856" i="5"/>
  <c r="F856" i="5"/>
  <c r="G856" i="5"/>
  <c r="H856" i="5"/>
  <c r="U856" i="5"/>
  <c r="V856" i="5"/>
  <c r="W856" i="5"/>
  <c r="X856" i="5"/>
  <c r="Y856" i="5"/>
  <c r="Z856" i="5"/>
  <c r="AA856" i="5"/>
  <c r="AB856" i="5"/>
  <c r="AC856" i="5"/>
  <c r="AD856" i="5"/>
  <c r="AE856" i="5"/>
  <c r="AF856" i="5"/>
  <c r="AG856" i="5"/>
  <c r="AH856" i="5"/>
  <c r="AI856" i="5"/>
  <c r="AO856" i="5"/>
  <c r="AP856" i="5"/>
  <c r="AQ856" i="5"/>
  <c r="AR856" i="5"/>
  <c r="AS856" i="5"/>
  <c r="BA856" i="5"/>
  <c r="BB856" i="5"/>
  <c r="BC856" i="5"/>
  <c r="BD856" i="5"/>
  <c r="BE856" i="5"/>
  <c r="BF856" i="5"/>
  <c r="BG856" i="5"/>
  <c r="C857" i="5"/>
  <c r="D857" i="5"/>
  <c r="E857" i="5"/>
  <c r="F857" i="5"/>
  <c r="G857" i="5"/>
  <c r="H857" i="5"/>
  <c r="U857" i="5"/>
  <c r="V857" i="5"/>
  <c r="W857" i="5"/>
  <c r="X857" i="5"/>
  <c r="Y857" i="5"/>
  <c r="Z857" i="5"/>
  <c r="AA857" i="5"/>
  <c r="AB857" i="5"/>
  <c r="AC857" i="5"/>
  <c r="AD857" i="5"/>
  <c r="AE857" i="5"/>
  <c r="AF857" i="5"/>
  <c r="AG857" i="5"/>
  <c r="AH857" i="5"/>
  <c r="AI857" i="5"/>
  <c r="AO857" i="5"/>
  <c r="AP857" i="5"/>
  <c r="AQ857" i="5"/>
  <c r="AR857" i="5"/>
  <c r="AS857" i="5"/>
  <c r="BA857" i="5"/>
  <c r="BB857" i="5"/>
  <c r="BC857" i="5"/>
  <c r="BD857" i="5"/>
  <c r="BE857" i="5"/>
  <c r="BF857" i="5"/>
  <c r="BG857" i="5"/>
  <c r="C858" i="5"/>
  <c r="D858" i="5"/>
  <c r="E858" i="5"/>
  <c r="F858" i="5"/>
  <c r="G858" i="5"/>
  <c r="H858" i="5"/>
  <c r="U858" i="5"/>
  <c r="V858" i="5"/>
  <c r="W858" i="5"/>
  <c r="X858" i="5"/>
  <c r="Y858" i="5"/>
  <c r="Z858" i="5"/>
  <c r="AA858" i="5"/>
  <c r="AB858" i="5"/>
  <c r="AC858" i="5"/>
  <c r="AD858" i="5"/>
  <c r="AE858" i="5"/>
  <c r="AF858" i="5"/>
  <c r="AG858" i="5"/>
  <c r="AH858" i="5"/>
  <c r="AI858" i="5"/>
  <c r="AO858" i="5"/>
  <c r="AP858" i="5"/>
  <c r="AQ858" i="5"/>
  <c r="AR858" i="5"/>
  <c r="AS858" i="5"/>
  <c r="BA858" i="5"/>
  <c r="BB858" i="5"/>
  <c r="BC858" i="5"/>
  <c r="BD858" i="5"/>
  <c r="BE858" i="5"/>
  <c r="BF858" i="5"/>
  <c r="BG858" i="5"/>
  <c r="C859" i="5"/>
  <c r="D859" i="5"/>
  <c r="E859" i="5"/>
  <c r="F859" i="5"/>
  <c r="G859" i="5"/>
  <c r="H859" i="5"/>
  <c r="U859" i="5"/>
  <c r="V859" i="5"/>
  <c r="W859" i="5"/>
  <c r="X859" i="5"/>
  <c r="Y859" i="5"/>
  <c r="Z859" i="5"/>
  <c r="AA859" i="5"/>
  <c r="AB859" i="5"/>
  <c r="AC859" i="5"/>
  <c r="AD859" i="5"/>
  <c r="AE859" i="5"/>
  <c r="AF859" i="5"/>
  <c r="AG859" i="5"/>
  <c r="AH859" i="5"/>
  <c r="AI859" i="5"/>
  <c r="AO859" i="5"/>
  <c r="AP859" i="5"/>
  <c r="AQ859" i="5"/>
  <c r="AR859" i="5"/>
  <c r="AS859" i="5"/>
  <c r="BA859" i="5"/>
  <c r="BB859" i="5"/>
  <c r="BC859" i="5"/>
  <c r="BD859" i="5"/>
  <c r="BE859" i="5"/>
  <c r="BF859" i="5"/>
  <c r="BG859" i="5"/>
  <c r="C860" i="5"/>
  <c r="D860" i="5"/>
  <c r="E860" i="5"/>
  <c r="F860" i="5"/>
  <c r="G860" i="5"/>
  <c r="H860" i="5"/>
  <c r="U860" i="5"/>
  <c r="V860" i="5"/>
  <c r="W860" i="5"/>
  <c r="X860" i="5"/>
  <c r="Y860" i="5"/>
  <c r="Z860" i="5"/>
  <c r="AA860" i="5"/>
  <c r="AB860" i="5"/>
  <c r="AC860" i="5"/>
  <c r="AD860" i="5"/>
  <c r="AE860" i="5"/>
  <c r="AF860" i="5"/>
  <c r="AG860" i="5"/>
  <c r="AH860" i="5"/>
  <c r="AI860" i="5"/>
  <c r="AO860" i="5"/>
  <c r="AP860" i="5"/>
  <c r="AQ860" i="5"/>
  <c r="AR860" i="5"/>
  <c r="AS860" i="5"/>
  <c r="BA860" i="5"/>
  <c r="BB860" i="5"/>
  <c r="BC860" i="5"/>
  <c r="BD860" i="5"/>
  <c r="BE860" i="5"/>
  <c r="BF860" i="5"/>
  <c r="BG860" i="5"/>
  <c r="C861" i="5"/>
  <c r="D861" i="5"/>
  <c r="E861" i="5"/>
  <c r="F861" i="5"/>
  <c r="G861" i="5"/>
  <c r="H861" i="5"/>
  <c r="U861" i="5"/>
  <c r="V861" i="5"/>
  <c r="W861" i="5"/>
  <c r="X861" i="5"/>
  <c r="Y861" i="5"/>
  <c r="Z861" i="5"/>
  <c r="AA861" i="5"/>
  <c r="AB861" i="5"/>
  <c r="AC861" i="5"/>
  <c r="AD861" i="5"/>
  <c r="AE861" i="5"/>
  <c r="AF861" i="5"/>
  <c r="AG861" i="5"/>
  <c r="AH861" i="5"/>
  <c r="AI861" i="5"/>
  <c r="AO861" i="5"/>
  <c r="AP861" i="5"/>
  <c r="AQ861" i="5"/>
  <c r="AR861" i="5"/>
  <c r="AS861" i="5"/>
  <c r="BA861" i="5"/>
  <c r="BB861" i="5"/>
  <c r="BC861" i="5"/>
  <c r="BD861" i="5"/>
  <c r="BE861" i="5"/>
  <c r="BF861" i="5"/>
  <c r="BG861" i="5"/>
  <c r="C862" i="5"/>
  <c r="D862" i="5"/>
  <c r="E862" i="5"/>
  <c r="F862" i="5"/>
  <c r="G862" i="5"/>
  <c r="H862" i="5"/>
  <c r="U862" i="5"/>
  <c r="V862" i="5"/>
  <c r="W862" i="5"/>
  <c r="X862" i="5"/>
  <c r="Y862" i="5"/>
  <c r="Z862" i="5"/>
  <c r="AA862" i="5"/>
  <c r="AB862" i="5"/>
  <c r="AC862" i="5"/>
  <c r="AD862" i="5"/>
  <c r="AE862" i="5"/>
  <c r="AF862" i="5"/>
  <c r="AG862" i="5"/>
  <c r="AH862" i="5"/>
  <c r="AI862" i="5"/>
  <c r="AO862" i="5"/>
  <c r="AP862" i="5"/>
  <c r="AQ862" i="5"/>
  <c r="AR862" i="5"/>
  <c r="AS862" i="5"/>
  <c r="BA862" i="5"/>
  <c r="BB862" i="5"/>
  <c r="BC862" i="5"/>
  <c r="BD862" i="5"/>
  <c r="BE862" i="5"/>
  <c r="BF862" i="5"/>
  <c r="BG862" i="5"/>
  <c r="C863" i="5"/>
  <c r="D863" i="5"/>
  <c r="E863" i="5"/>
  <c r="F863" i="5"/>
  <c r="G863" i="5"/>
  <c r="H863" i="5"/>
  <c r="U863" i="5"/>
  <c r="V863" i="5"/>
  <c r="W863" i="5"/>
  <c r="X863" i="5"/>
  <c r="Y863" i="5"/>
  <c r="Z863" i="5"/>
  <c r="AA863" i="5"/>
  <c r="AB863" i="5"/>
  <c r="AC863" i="5"/>
  <c r="AD863" i="5"/>
  <c r="AE863" i="5"/>
  <c r="AF863" i="5"/>
  <c r="AG863" i="5"/>
  <c r="AH863" i="5"/>
  <c r="AI863" i="5"/>
  <c r="AO863" i="5"/>
  <c r="AP863" i="5"/>
  <c r="AQ863" i="5"/>
  <c r="AR863" i="5"/>
  <c r="AS863" i="5"/>
  <c r="BA863" i="5"/>
  <c r="BB863" i="5"/>
  <c r="BC863" i="5"/>
  <c r="BD863" i="5"/>
  <c r="BE863" i="5"/>
  <c r="BF863" i="5"/>
  <c r="BG863" i="5"/>
  <c r="C864" i="5"/>
  <c r="D864" i="5"/>
  <c r="E864" i="5"/>
  <c r="F864" i="5"/>
  <c r="G864" i="5"/>
  <c r="H864" i="5"/>
  <c r="U864" i="5"/>
  <c r="V864" i="5"/>
  <c r="W864" i="5"/>
  <c r="X864" i="5"/>
  <c r="Y864" i="5"/>
  <c r="Z864" i="5"/>
  <c r="AA864" i="5"/>
  <c r="AB864" i="5"/>
  <c r="AC864" i="5"/>
  <c r="AD864" i="5"/>
  <c r="AE864" i="5"/>
  <c r="AF864" i="5"/>
  <c r="AG864" i="5"/>
  <c r="AH864" i="5"/>
  <c r="AI864" i="5"/>
  <c r="AO864" i="5"/>
  <c r="AP864" i="5"/>
  <c r="AQ864" i="5"/>
  <c r="AR864" i="5"/>
  <c r="AS864" i="5"/>
  <c r="BA864" i="5"/>
  <c r="BB864" i="5"/>
  <c r="BC864" i="5"/>
  <c r="BD864" i="5"/>
  <c r="BE864" i="5"/>
  <c r="BF864" i="5"/>
  <c r="BG864" i="5"/>
  <c r="C865" i="5"/>
  <c r="D865" i="5"/>
  <c r="E865" i="5"/>
  <c r="F865" i="5"/>
  <c r="G865" i="5"/>
  <c r="H865" i="5"/>
  <c r="U865" i="5"/>
  <c r="V865" i="5"/>
  <c r="W865" i="5"/>
  <c r="X865" i="5"/>
  <c r="Y865" i="5"/>
  <c r="Z865" i="5"/>
  <c r="AA865" i="5"/>
  <c r="AB865" i="5"/>
  <c r="AC865" i="5"/>
  <c r="AD865" i="5"/>
  <c r="AE865" i="5"/>
  <c r="AF865" i="5"/>
  <c r="AG865" i="5"/>
  <c r="AH865" i="5"/>
  <c r="AI865" i="5"/>
  <c r="AO865" i="5"/>
  <c r="AP865" i="5"/>
  <c r="AQ865" i="5"/>
  <c r="AR865" i="5"/>
  <c r="AS865" i="5"/>
  <c r="BA865" i="5"/>
  <c r="BB865" i="5"/>
  <c r="BC865" i="5"/>
  <c r="BD865" i="5"/>
  <c r="BE865" i="5"/>
  <c r="BF865" i="5"/>
  <c r="BG865" i="5"/>
  <c r="C866" i="5"/>
  <c r="D866" i="5"/>
  <c r="E866" i="5"/>
  <c r="F866" i="5"/>
  <c r="G866" i="5"/>
  <c r="H866" i="5"/>
  <c r="U866" i="5"/>
  <c r="V866" i="5"/>
  <c r="W866" i="5"/>
  <c r="X866" i="5"/>
  <c r="Y866" i="5"/>
  <c r="Z866" i="5"/>
  <c r="AA866" i="5"/>
  <c r="AB866" i="5"/>
  <c r="AC866" i="5"/>
  <c r="AD866" i="5"/>
  <c r="AE866" i="5"/>
  <c r="AF866" i="5"/>
  <c r="AG866" i="5"/>
  <c r="AH866" i="5"/>
  <c r="AI866" i="5"/>
  <c r="AO866" i="5"/>
  <c r="AP866" i="5"/>
  <c r="AQ866" i="5"/>
  <c r="AR866" i="5"/>
  <c r="AS866" i="5"/>
  <c r="BA866" i="5"/>
  <c r="BB866" i="5"/>
  <c r="BC866" i="5"/>
  <c r="BD866" i="5"/>
  <c r="BE866" i="5"/>
  <c r="BF866" i="5"/>
  <c r="BG866" i="5"/>
  <c r="C867" i="5"/>
  <c r="D867" i="5"/>
  <c r="E867" i="5"/>
  <c r="F867" i="5"/>
  <c r="G867" i="5"/>
  <c r="H867" i="5"/>
  <c r="U867" i="5"/>
  <c r="V867" i="5"/>
  <c r="W867" i="5"/>
  <c r="X867" i="5"/>
  <c r="Y867" i="5"/>
  <c r="Z867" i="5"/>
  <c r="AA867" i="5"/>
  <c r="AB867" i="5"/>
  <c r="AC867" i="5"/>
  <c r="AD867" i="5"/>
  <c r="AE867" i="5"/>
  <c r="AF867" i="5"/>
  <c r="AG867" i="5"/>
  <c r="AH867" i="5"/>
  <c r="AI867" i="5"/>
  <c r="AO867" i="5"/>
  <c r="AP867" i="5"/>
  <c r="AQ867" i="5"/>
  <c r="AR867" i="5"/>
  <c r="AS867" i="5"/>
  <c r="BA867" i="5"/>
  <c r="BB867" i="5"/>
  <c r="BC867" i="5"/>
  <c r="BD867" i="5"/>
  <c r="BE867" i="5"/>
  <c r="BF867" i="5"/>
  <c r="BG867" i="5"/>
  <c r="C868" i="5"/>
  <c r="D868" i="5"/>
  <c r="E868" i="5"/>
  <c r="F868" i="5"/>
  <c r="G868" i="5"/>
  <c r="H868" i="5"/>
  <c r="U868" i="5"/>
  <c r="V868" i="5"/>
  <c r="W868" i="5"/>
  <c r="X868" i="5"/>
  <c r="Y868" i="5"/>
  <c r="Z868" i="5"/>
  <c r="AA868" i="5"/>
  <c r="AB868" i="5"/>
  <c r="AC868" i="5"/>
  <c r="AD868" i="5"/>
  <c r="AE868" i="5"/>
  <c r="AF868" i="5"/>
  <c r="AG868" i="5"/>
  <c r="AH868" i="5"/>
  <c r="AI868" i="5"/>
  <c r="AO868" i="5"/>
  <c r="AP868" i="5"/>
  <c r="AQ868" i="5"/>
  <c r="AR868" i="5"/>
  <c r="AS868" i="5"/>
  <c r="BA868" i="5"/>
  <c r="BB868" i="5"/>
  <c r="BC868" i="5"/>
  <c r="BD868" i="5"/>
  <c r="BE868" i="5"/>
  <c r="BF868" i="5"/>
  <c r="BG868" i="5"/>
  <c r="C869" i="5"/>
  <c r="D869" i="5"/>
  <c r="E869" i="5"/>
  <c r="F869" i="5"/>
  <c r="G869" i="5"/>
  <c r="H869" i="5"/>
  <c r="U869" i="5"/>
  <c r="V869" i="5"/>
  <c r="W869" i="5"/>
  <c r="X869" i="5"/>
  <c r="Y869" i="5"/>
  <c r="Z869" i="5"/>
  <c r="AA869" i="5"/>
  <c r="AB869" i="5"/>
  <c r="AC869" i="5"/>
  <c r="AD869" i="5"/>
  <c r="AE869" i="5"/>
  <c r="AF869" i="5"/>
  <c r="AG869" i="5"/>
  <c r="AH869" i="5"/>
  <c r="AI869" i="5"/>
  <c r="AO869" i="5"/>
  <c r="AP869" i="5"/>
  <c r="AQ869" i="5"/>
  <c r="AR869" i="5"/>
  <c r="AS869" i="5"/>
  <c r="BA869" i="5"/>
  <c r="BB869" i="5"/>
  <c r="BC869" i="5"/>
  <c r="BD869" i="5"/>
  <c r="BE869" i="5"/>
  <c r="BF869" i="5"/>
  <c r="BG869" i="5"/>
  <c r="C870" i="5"/>
  <c r="D870" i="5"/>
  <c r="E870" i="5"/>
  <c r="F870" i="5"/>
  <c r="G870" i="5"/>
  <c r="H870" i="5"/>
  <c r="U870" i="5"/>
  <c r="V870" i="5"/>
  <c r="W870" i="5"/>
  <c r="X870" i="5"/>
  <c r="Y870" i="5"/>
  <c r="Z870" i="5"/>
  <c r="AA870" i="5"/>
  <c r="AB870" i="5"/>
  <c r="AC870" i="5"/>
  <c r="AD870" i="5"/>
  <c r="AE870" i="5"/>
  <c r="AF870" i="5"/>
  <c r="AG870" i="5"/>
  <c r="AH870" i="5"/>
  <c r="AI870" i="5"/>
  <c r="AO870" i="5"/>
  <c r="AP870" i="5"/>
  <c r="AQ870" i="5"/>
  <c r="AR870" i="5"/>
  <c r="AS870" i="5"/>
  <c r="BA870" i="5"/>
  <c r="BB870" i="5"/>
  <c r="BC870" i="5"/>
  <c r="BD870" i="5"/>
  <c r="BE870" i="5"/>
  <c r="BF870" i="5"/>
  <c r="BG870" i="5"/>
  <c r="C871" i="5"/>
  <c r="D871" i="5"/>
  <c r="E871" i="5"/>
  <c r="F871" i="5"/>
  <c r="G871" i="5"/>
  <c r="H871" i="5"/>
  <c r="U871" i="5"/>
  <c r="V871" i="5"/>
  <c r="W871" i="5"/>
  <c r="X871" i="5"/>
  <c r="Y871" i="5"/>
  <c r="Z871" i="5"/>
  <c r="AA871" i="5"/>
  <c r="AB871" i="5"/>
  <c r="AC871" i="5"/>
  <c r="AD871" i="5"/>
  <c r="AE871" i="5"/>
  <c r="AF871" i="5"/>
  <c r="AG871" i="5"/>
  <c r="AH871" i="5"/>
  <c r="AI871" i="5"/>
  <c r="AO871" i="5"/>
  <c r="AP871" i="5"/>
  <c r="AQ871" i="5"/>
  <c r="AR871" i="5"/>
  <c r="AS871" i="5"/>
  <c r="BA871" i="5"/>
  <c r="BB871" i="5"/>
  <c r="BC871" i="5"/>
  <c r="BD871" i="5"/>
  <c r="BE871" i="5"/>
  <c r="BF871" i="5"/>
  <c r="BG871" i="5"/>
  <c r="C872" i="5"/>
  <c r="D872" i="5"/>
  <c r="E872" i="5"/>
  <c r="F872" i="5"/>
  <c r="G872" i="5"/>
  <c r="H872" i="5"/>
  <c r="U872" i="5"/>
  <c r="V872" i="5"/>
  <c r="W872" i="5"/>
  <c r="X872" i="5"/>
  <c r="Y872" i="5"/>
  <c r="Z872" i="5"/>
  <c r="AA872" i="5"/>
  <c r="AB872" i="5"/>
  <c r="AC872" i="5"/>
  <c r="AD872" i="5"/>
  <c r="AE872" i="5"/>
  <c r="AF872" i="5"/>
  <c r="AG872" i="5"/>
  <c r="AH872" i="5"/>
  <c r="AI872" i="5"/>
  <c r="AO872" i="5"/>
  <c r="AP872" i="5"/>
  <c r="AQ872" i="5"/>
  <c r="AR872" i="5"/>
  <c r="AS872" i="5"/>
  <c r="BA872" i="5"/>
  <c r="BB872" i="5"/>
  <c r="BC872" i="5"/>
  <c r="BD872" i="5"/>
  <c r="BE872" i="5"/>
  <c r="BF872" i="5"/>
  <c r="BG872" i="5"/>
  <c r="C873" i="5"/>
  <c r="D873" i="5"/>
  <c r="E873" i="5"/>
  <c r="F873" i="5"/>
  <c r="G873" i="5"/>
  <c r="H873" i="5"/>
  <c r="U873" i="5"/>
  <c r="V873" i="5"/>
  <c r="W873" i="5"/>
  <c r="X873" i="5"/>
  <c r="Y873" i="5"/>
  <c r="Z873" i="5"/>
  <c r="AA873" i="5"/>
  <c r="AB873" i="5"/>
  <c r="AC873" i="5"/>
  <c r="AD873" i="5"/>
  <c r="AE873" i="5"/>
  <c r="AF873" i="5"/>
  <c r="AG873" i="5"/>
  <c r="AH873" i="5"/>
  <c r="AI873" i="5"/>
  <c r="AO873" i="5"/>
  <c r="AP873" i="5"/>
  <c r="AQ873" i="5"/>
  <c r="AR873" i="5"/>
  <c r="AS873" i="5"/>
  <c r="BA873" i="5"/>
  <c r="BB873" i="5"/>
  <c r="BC873" i="5"/>
  <c r="BD873" i="5"/>
  <c r="BE873" i="5"/>
  <c r="BF873" i="5"/>
  <c r="BG873" i="5"/>
  <c r="C874" i="5"/>
  <c r="D874" i="5"/>
  <c r="E874" i="5"/>
  <c r="F874" i="5"/>
  <c r="G874" i="5"/>
  <c r="H874" i="5"/>
  <c r="U874" i="5"/>
  <c r="V874" i="5"/>
  <c r="W874" i="5"/>
  <c r="X874" i="5"/>
  <c r="Y874" i="5"/>
  <c r="Z874" i="5"/>
  <c r="AA874" i="5"/>
  <c r="AB874" i="5"/>
  <c r="AC874" i="5"/>
  <c r="AD874" i="5"/>
  <c r="AE874" i="5"/>
  <c r="AF874" i="5"/>
  <c r="AG874" i="5"/>
  <c r="AH874" i="5"/>
  <c r="AI874" i="5"/>
  <c r="AO874" i="5"/>
  <c r="AP874" i="5"/>
  <c r="AQ874" i="5"/>
  <c r="AR874" i="5"/>
  <c r="AS874" i="5"/>
  <c r="BA874" i="5"/>
  <c r="BB874" i="5"/>
  <c r="BC874" i="5"/>
  <c r="BD874" i="5"/>
  <c r="BE874" i="5"/>
  <c r="BF874" i="5"/>
  <c r="BG874" i="5"/>
  <c r="C875" i="5"/>
  <c r="D875" i="5"/>
  <c r="E875" i="5"/>
  <c r="F875" i="5"/>
  <c r="G875" i="5"/>
  <c r="H875" i="5"/>
  <c r="U875" i="5"/>
  <c r="V875" i="5"/>
  <c r="W875" i="5"/>
  <c r="X875" i="5"/>
  <c r="Y875" i="5"/>
  <c r="Z875" i="5"/>
  <c r="AA875" i="5"/>
  <c r="AB875" i="5"/>
  <c r="AC875" i="5"/>
  <c r="AD875" i="5"/>
  <c r="AE875" i="5"/>
  <c r="AF875" i="5"/>
  <c r="AG875" i="5"/>
  <c r="AH875" i="5"/>
  <c r="AI875" i="5"/>
  <c r="AO875" i="5"/>
  <c r="AP875" i="5"/>
  <c r="AQ875" i="5"/>
  <c r="AR875" i="5"/>
  <c r="AS875" i="5"/>
  <c r="BA875" i="5"/>
  <c r="BB875" i="5"/>
  <c r="BC875" i="5"/>
  <c r="BD875" i="5"/>
  <c r="BE875" i="5"/>
  <c r="BF875" i="5"/>
  <c r="BG875" i="5"/>
  <c r="C876" i="5"/>
  <c r="D876" i="5"/>
  <c r="E876" i="5"/>
  <c r="F876" i="5"/>
  <c r="G876" i="5"/>
  <c r="H876" i="5"/>
  <c r="U876" i="5"/>
  <c r="V876" i="5"/>
  <c r="W876" i="5"/>
  <c r="X876" i="5"/>
  <c r="Y876" i="5"/>
  <c r="Z876" i="5"/>
  <c r="AA876" i="5"/>
  <c r="AB876" i="5"/>
  <c r="AC876" i="5"/>
  <c r="AD876" i="5"/>
  <c r="AE876" i="5"/>
  <c r="AF876" i="5"/>
  <c r="AG876" i="5"/>
  <c r="AH876" i="5"/>
  <c r="AI876" i="5"/>
  <c r="AO876" i="5"/>
  <c r="AP876" i="5"/>
  <c r="AQ876" i="5"/>
  <c r="AR876" i="5"/>
  <c r="AS876" i="5"/>
  <c r="BA876" i="5"/>
  <c r="BB876" i="5"/>
  <c r="BC876" i="5"/>
  <c r="BD876" i="5"/>
  <c r="BE876" i="5"/>
  <c r="BF876" i="5"/>
  <c r="BG876" i="5"/>
  <c r="C877" i="5"/>
  <c r="D877" i="5"/>
  <c r="E877" i="5"/>
  <c r="F877" i="5"/>
  <c r="G877" i="5"/>
  <c r="H877" i="5"/>
  <c r="U877" i="5"/>
  <c r="V877" i="5"/>
  <c r="W877" i="5"/>
  <c r="X877" i="5"/>
  <c r="Y877" i="5"/>
  <c r="Z877" i="5"/>
  <c r="AA877" i="5"/>
  <c r="AB877" i="5"/>
  <c r="AC877" i="5"/>
  <c r="AD877" i="5"/>
  <c r="AE877" i="5"/>
  <c r="AF877" i="5"/>
  <c r="AG877" i="5"/>
  <c r="AH877" i="5"/>
  <c r="AI877" i="5"/>
  <c r="AO877" i="5"/>
  <c r="AP877" i="5"/>
  <c r="AQ877" i="5"/>
  <c r="AR877" i="5"/>
  <c r="AS877" i="5"/>
  <c r="BA877" i="5"/>
  <c r="BB877" i="5"/>
  <c r="BC877" i="5"/>
  <c r="BD877" i="5"/>
  <c r="BE877" i="5"/>
  <c r="BF877" i="5"/>
  <c r="BG877" i="5"/>
  <c r="C878" i="5"/>
  <c r="D878" i="5"/>
  <c r="E878" i="5"/>
  <c r="F878" i="5"/>
  <c r="G878" i="5"/>
  <c r="H878" i="5"/>
  <c r="U878" i="5"/>
  <c r="V878" i="5"/>
  <c r="W878" i="5"/>
  <c r="X878" i="5"/>
  <c r="Y878" i="5"/>
  <c r="Z878" i="5"/>
  <c r="AA878" i="5"/>
  <c r="AB878" i="5"/>
  <c r="AC878" i="5"/>
  <c r="AD878" i="5"/>
  <c r="AE878" i="5"/>
  <c r="AF878" i="5"/>
  <c r="AG878" i="5"/>
  <c r="AH878" i="5"/>
  <c r="AI878" i="5"/>
  <c r="AO878" i="5"/>
  <c r="AP878" i="5"/>
  <c r="AQ878" i="5"/>
  <c r="AR878" i="5"/>
  <c r="AS878" i="5"/>
  <c r="BA878" i="5"/>
  <c r="BB878" i="5"/>
  <c r="BC878" i="5"/>
  <c r="BD878" i="5"/>
  <c r="BE878" i="5"/>
  <c r="BF878" i="5"/>
  <c r="BG878" i="5"/>
  <c r="C879" i="5"/>
  <c r="D879" i="5"/>
  <c r="E879" i="5"/>
  <c r="F879" i="5"/>
  <c r="G879" i="5"/>
  <c r="H879" i="5"/>
  <c r="U879" i="5"/>
  <c r="V879" i="5"/>
  <c r="W879" i="5"/>
  <c r="X879" i="5"/>
  <c r="Y879" i="5"/>
  <c r="Z879" i="5"/>
  <c r="AA879" i="5"/>
  <c r="AB879" i="5"/>
  <c r="AC879" i="5"/>
  <c r="AD879" i="5"/>
  <c r="AE879" i="5"/>
  <c r="AF879" i="5"/>
  <c r="AG879" i="5"/>
  <c r="AH879" i="5"/>
  <c r="AI879" i="5"/>
  <c r="AO879" i="5"/>
  <c r="AP879" i="5"/>
  <c r="AQ879" i="5"/>
  <c r="AR879" i="5"/>
  <c r="AS879" i="5"/>
  <c r="BA879" i="5"/>
  <c r="BB879" i="5"/>
  <c r="BC879" i="5"/>
  <c r="BD879" i="5"/>
  <c r="BE879" i="5"/>
  <c r="BF879" i="5"/>
  <c r="BG879" i="5"/>
  <c r="C880" i="5"/>
  <c r="D880" i="5"/>
  <c r="E880" i="5"/>
  <c r="F880" i="5"/>
  <c r="G880" i="5"/>
  <c r="H880" i="5"/>
  <c r="U880" i="5"/>
  <c r="V880" i="5"/>
  <c r="W880" i="5"/>
  <c r="X880" i="5"/>
  <c r="Y880" i="5"/>
  <c r="Z880" i="5"/>
  <c r="AA880" i="5"/>
  <c r="AB880" i="5"/>
  <c r="AC880" i="5"/>
  <c r="AD880" i="5"/>
  <c r="AE880" i="5"/>
  <c r="AF880" i="5"/>
  <c r="AG880" i="5"/>
  <c r="AH880" i="5"/>
  <c r="AI880" i="5"/>
  <c r="AO880" i="5"/>
  <c r="AP880" i="5"/>
  <c r="AQ880" i="5"/>
  <c r="AR880" i="5"/>
  <c r="AS880" i="5"/>
  <c r="BA880" i="5"/>
  <c r="BB880" i="5"/>
  <c r="BC880" i="5"/>
  <c r="BD880" i="5"/>
  <c r="BE880" i="5"/>
  <c r="BF880" i="5"/>
  <c r="BG880" i="5"/>
  <c r="C881" i="5"/>
  <c r="D881" i="5"/>
  <c r="E881" i="5"/>
  <c r="F881" i="5"/>
  <c r="G881" i="5"/>
  <c r="H881" i="5"/>
  <c r="U881" i="5"/>
  <c r="V881" i="5"/>
  <c r="W881" i="5"/>
  <c r="X881" i="5"/>
  <c r="Y881" i="5"/>
  <c r="Z881" i="5"/>
  <c r="AA881" i="5"/>
  <c r="AB881" i="5"/>
  <c r="AC881" i="5"/>
  <c r="AD881" i="5"/>
  <c r="AE881" i="5"/>
  <c r="AF881" i="5"/>
  <c r="AG881" i="5"/>
  <c r="AH881" i="5"/>
  <c r="AI881" i="5"/>
  <c r="AO881" i="5"/>
  <c r="AP881" i="5"/>
  <c r="AQ881" i="5"/>
  <c r="AR881" i="5"/>
  <c r="AS881" i="5"/>
  <c r="BA881" i="5"/>
  <c r="BB881" i="5"/>
  <c r="BC881" i="5"/>
  <c r="BD881" i="5"/>
  <c r="BE881" i="5"/>
  <c r="BF881" i="5"/>
  <c r="BG881" i="5"/>
  <c r="C882" i="5"/>
  <c r="D882" i="5"/>
  <c r="E882" i="5"/>
  <c r="F882" i="5"/>
  <c r="G882" i="5"/>
  <c r="H882" i="5"/>
  <c r="U882" i="5"/>
  <c r="V882" i="5"/>
  <c r="W882" i="5"/>
  <c r="X882" i="5"/>
  <c r="Y882" i="5"/>
  <c r="Z882" i="5"/>
  <c r="AA882" i="5"/>
  <c r="AB882" i="5"/>
  <c r="AC882" i="5"/>
  <c r="AD882" i="5"/>
  <c r="AE882" i="5"/>
  <c r="AF882" i="5"/>
  <c r="AG882" i="5"/>
  <c r="AH882" i="5"/>
  <c r="AI882" i="5"/>
  <c r="AO882" i="5"/>
  <c r="AP882" i="5"/>
  <c r="AQ882" i="5"/>
  <c r="AR882" i="5"/>
  <c r="AS882" i="5"/>
  <c r="BA882" i="5"/>
  <c r="BB882" i="5"/>
  <c r="BC882" i="5"/>
  <c r="BD882" i="5"/>
  <c r="BE882" i="5"/>
  <c r="BF882" i="5"/>
  <c r="BG882" i="5"/>
  <c r="C883" i="5"/>
  <c r="D883" i="5"/>
  <c r="E883" i="5"/>
  <c r="F883" i="5"/>
  <c r="G883" i="5"/>
  <c r="H883" i="5"/>
  <c r="U883" i="5"/>
  <c r="V883" i="5"/>
  <c r="W883" i="5"/>
  <c r="X883" i="5"/>
  <c r="Y883" i="5"/>
  <c r="Z883" i="5"/>
  <c r="AA883" i="5"/>
  <c r="AB883" i="5"/>
  <c r="AC883" i="5"/>
  <c r="AD883" i="5"/>
  <c r="AE883" i="5"/>
  <c r="AF883" i="5"/>
  <c r="AG883" i="5"/>
  <c r="AH883" i="5"/>
  <c r="AI883" i="5"/>
  <c r="AO883" i="5"/>
  <c r="AP883" i="5"/>
  <c r="AQ883" i="5"/>
  <c r="AR883" i="5"/>
  <c r="AS883" i="5"/>
  <c r="BA883" i="5"/>
  <c r="BB883" i="5"/>
  <c r="BC883" i="5"/>
  <c r="BD883" i="5"/>
  <c r="BE883" i="5"/>
  <c r="BF883" i="5"/>
  <c r="BG883" i="5"/>
  <c r="C884" i="5"/>
  <c r="D884" i="5"/>
  <c r="E884" i="5"/>
  <c r="F884" i="5"/>
  <c r="G884" i="5"/>
  <c r="H884" i="5"/>
  <c r="U884" i="5"/>
  <c r="V884" i="5"/>
  <c r="W884" i="5"/>
  <c r="X884" i="5"/>
  <c r="Y884" i="5"/>
  <c r="Z884" i="5"/>
  <c r="AA884" i="5"/>
  <c r="AB884" i="5"/>
  <c r="AC884" i="5"/>
  <c r="AD884" i="5"/>
  <c r="AE884" i="5"/>
  <c r="AF884" i="5"/>
  <c r="AG884" i="5"/>
  <c r="AH884" i="5"/>
  <c r="AI884" i="5"/>
  <c r="AO884" i="5"/>
  <c r="AP884" i="5"/>
  <c r="AQ884" i="5"/>
  <c r="AR884" i="5"/>
  <c r="AS884" i="5"/>
  <c r="BA884" i="5"/>
  <c r="BB884" i="5"/>
  <c r="BC884" i="5"/>
  <c r="BD884" i="5"/>
  <c r="BE884" i="5"/>
  <c r="BF884" i="5"/>
  <c r="BG884" i="5"/>
  <c r="C885" i="5"/>
  <c r="D885" i="5"/>
  <c r="E885" i="5"/>
  <c r="F885" i="5"/>
  <c r="G885" i="5"/>
  <c r="H885" i="5"/>
  <c r="U885" i="5"/>
  <c r="V885" i="5"/>
  <c r="W885" i="5"/>
  <c r="X885" i="5"/>
  <c r="Y885" i="5"/>
  <c r="Z885" i="5"/>
  <c r="AA885" i="5"/>
  <c r="AB885" i="5"/>
  <c r="AC885" i="5"/>
  <c r="AD885" i="5"/>
  <c r="AE885" i="5"/>
  <c r="AF885" i="5"/>
  <c r="AG885" i="5"/>
  <c r="AH885" i="5"/>
  <c r="AI885" i="5"/>
  <c r="AO885" i="5"/>
  <c r="AP885" i="5"/>
  <c r="AQ885" i="5"/>
  <c r="AR885" i="5"/>
  <c r="AS885" i="5"/>
  <c r="BA885" i="5"/>
  <c r="BB885" i="5"/>
  <c r="BC885" i="5"/>
  <c r="BD885" i="5"/>
  <c r="BE885" i="5"/>
  <c r="BF885" i="5"/>
  <c r="BG885" i="5"/>
  <c r="C886" i="5"/>
  <c r="D886" i="5"/>
  <c r="E886" i="5"/>
  <c r="F886" i="5"/>
  <c r="G886" i="5"/>
  <c r="H886" i="5"/>
  <c r="U886" i="5"/>
  <c r="V886" i="5"/>
  <c r="W886" i="5"/>
  <c r="X886" i="5"/>
  <c r="Y886" i="5"/>
  <c r="Z886" i="5"/>
  <c r="AA886" i="5"/>
  <c r="AB886" i="5"/>
  <c r="AC886" i="5"/>
  <c r="AD886" i="5"/>
  <c r="AE886" i="5"/>
  <c r="AF886" i="5"/>
  <c r="AG886" i="5"/>
  <c r="AH886" i="5"/>
  <c r="AI886" i="5"/>
  <c r="AO886" i="5"/>
  <c r="AP886" i="5"/>
  <c r="AQ886" i="5"/>
  <c r="AR886" i="5"/>
  <c r="AS886" i="5"/>
  <c r="BA886" i="5"/>
  <c r="BB886" i="5"/>
  <c r="BC886" i="5"/>
  <c r="BD886" i="5"/>
  <c r="BE886" i="5"/>
  <c r="BF886" i="5"/>
  <c r="BG886" i="5"/>
  <c r="C887" i="5"/>
  <c r="D887" i="5"/>
  <c r="E887" i="5"/>
  <c r="F887" i="5"/>
  <c r="G887" i="5"/>
  <c r="H887" i="5"/>
  <c r="U887" i="5"/>
  <c r="V887" i="5"/>
  <c r="W887" i="5"/>
  <c r="X887" i="5"/>
  <c r="Y887" i="5"/>
  <c r="Z887" i="5"/>
  <c r="AA887" i="5"/>
  <c r="AB887" i="5"/>
  <c r="AC887" i="5"/>
  <c r="AD887" i="5"/>
  <c r="AE887" i="5"/>
  <c r="AF887" i="5"/>
  <c r="AG887" i="5"/>
  <c r="AH887" i="5"/>
  <c r="AI887" i="5"/>
  <c r="AO887" i="5"/>
  <c r="AP887" i="5"/>
  <c r="AQ887" i="5"/>
  <c r="AR887" i="5"/>
  <c r="AS887" i="5"/>
  <c r="BA887" i="5"/>
  <c r="BB887" i="5"/>
  <c r="BC887" i="5"/>
  <c r="BD887" i="5"/>
  <c r="BE887" i="5"/>
  <c r="BF887" i="5"/>
  <c r="BG887" i="5"/>
  <c r="C888" i="5"/>
  <c r="D888" i="5"/>
  <c r="E888" i="5"/>
  <c r="F888" i="5"/>
  <c r="G888" i="5"/>
  <c r="H888" i="5"/>
  <c r="U888" i="5"/>
  <c r="V888" i="5"/>
  <c r="W888" i="5"/>
  <c r="X888" i="5"/>
  <c r="Y888" i="5"/>
  <c r="Z888" i="5"/>
  <c r="AA888" i="5"/>
  <c r="AB888" i="5"/>
  <c r="AC888" i="5"/>
  <c r="AD888" i="5"/>
  <c r="AE888" i="5"/>
  <c r="AF888" i="5"/>
  <c r="AG888" i="5"/>
  <c r="AH888" i="5"/>
  <c r="AI888" i="5"/>
  <c r="AO888" i="5"/>
  <c r="AP888" i="5"/>
  <c r="AQ888" i="5"/>
  <c r="AR888" i="5"/>
  <c r="AS888" i="5"/>
  <c r="BA888" i="5"/>
  <c r="BB888" i="5"/>
  <c r="BC888" i="5"/>
  <c r="BD888" i="5"/>
  <c r="BE888" i="5"/>
  <c r="BF888" i="5"/>
  <c r="BG888" i="5"/>
  <c r="C889" i="5"/>
  <c r="D889" i="5"/>
  <c r="E889" i="5"/>
  <c r="F889" i="5"/>
  <c r="G889" i="5"/>
  <c r="H889" i="5"/>
  <c r="U889" i="5"/>
  <c r="V889" i="5"/>
  <c r="W889" i="5"/>
  <c r="X889" i="5"/>
  <c r="Y889" i="5"/>
  <c r="Z889" i="5"/>
  <c r="AA889" i="5"/>
  <c r="AB889" i="5"/>
  <c r="AC889" i="5"/>
  <c r="AD889" i="5"/>
  <c r="AE889" i="5"/>
  <c r="AF889" i="5"/>
  <c r="AG889" i="5"/>
  <c r="AH889" i="5"/>
  <c r="AI889" i="5"/>
  <c r="AO889" i="5"/>
  <c r="AP889" i="5"/>
  <c r="AQ889" i="5"/>
  <c r="AR889" i="5"/>
  <c r="AS889" i="5"/>
  <c r="BA889" i="5"/>
  <c r="BB889" i="5"/>
  <c r="BC889" i="5"/>
  <c r="BD889" i="5"/>
  <c r="BE889" i="5"/>
  <c r="BF889" i="5"/>
  <c r="BG889" i="5"/>
  <c r="C890" i="5"/>
  <c r="D890" i="5"/>
  <c r="E890" i="5"/>
  <c r="F890" i="5"/>
  <c r="G890" i="5"/>
  <c r="H890" i="5"/>
  <c r="U890" i="5"/>
  <c r="V890" i="5"/>
  <c r="W890" i="5"/>
  <c r="X890" i="5"/>
  <c r="Y890" i="5"/>
  <c r="Z890" i="5"/>
  <c r="AA890" i="5"/>
  <c r="AB890" i="5"/>
  <c r="AC890" i="5"/>
  <c r="AD890" i="5"/>
  <c r="AE890" i="5"/>
  <c r="AF890" i="5"/>
  <c r="AG890" i="5"/>
  <c r="AH890" i="5"/>
  <c r="AI890" i="5"/>
  <c r="AO890" i="5"/>
  <c r="AP890" i="5"/>
  <c r="AQ890" i="5"/>
  <c r="AR890" i="5"/>
  <c r="AS890" i="5"/>
  <c r="BA890" i="5"/>
  <c r="BB890" i="5"/>
  <c r="BC890" i="5"/>
  <c r="BD890" i="5"/>
  <c r="BE890" i="5"/>
  <c r="BF890" i="5"/>
  <c r="BG890" i="5"/>
  <c r="C891" i="5"/>
  <c r="D891" i="5"/>
  <c r="E891" i="5"/>
  <c r="F891" i="5"/>
  <c r="G891" i="5"/>
  <c r="H891" i="5"/>
  <c r="U891" i="5"/>
  <c r="V891" i="5"/>
  <c r="W891" i="5"/>
  <c r="X891" i="5"/>
  <c r="Y891" i="5"/>
  <c r="Z891" i="5"/>
  <c r="AA891" i="5"/>
  <c r="AB891" i="5"/>
  <c r="AC891" i="5"/>
  <c r="AD891" i="5"/>
  <c r="AE891" i="5"/>
  <c r="AF891" i="5"/>
  <c r="AG891" i="5"/>
  <c r="AH891" i="5"/>
  <c r="AI891" i="5"/>
  <c r="AO891" i="5"/>
  <c r="AP891" i="5"/>
  <c r="AQ891" i="5"/>
  <c r="AR891" i="5"/>
  <c r="AS891" i="5"/>
  <c r="BA891" i="5"/>
  <c r="BB891" i="5"/>
  <c r="BC891" i="5"/>
  <c r="BD891" i="5"/>
  <c r="BE891" i="5"/>
  <c r="BF891" i="5"/>
  <c r="BG891" i="5"/>
  <c r="C892" i="5"/>
  <c r="D892" i="5"/>
  <c r="E892" i="5"/>
  <c r="F892" i="5"/>
  <c r="G892" i="5"/>
  <c r="H892" i="5"/>
  <c r="U892" i="5"/>
  <c r="V892" i="5"/>
  <c r="W892" i="5"/>
  <c r="X892" i="5"/>
  <c r="Y892" i="5"/>
  <c r="Z892" i="5"/>
  <c r="AA892" i="5"/>
  <c r="AB892" i="5"/>
  <c r="AC892" i="5"/>
  <c r="AD892" i="5"/>
  <c r="AE892" i="5"/>
  <c r="AF892" i="5"/>
  <c r="AG892" i="5"/>
  <c r="AH892" i="5"/>
  <c r="AI892" i="5"/>
  <c r="AO892" i="5"/>
  <c r="AP892" i="5"/>
  <c r="AQ892" i="5"/>
  <c r="AR892" i="5"/>
  <c r="AS892" i="5"/>
  <c r="BA892" i="5"/>
  <c r="BB892" i="5"/>
  <c r="BC892" i="5"/>
  <c r="BD892" i="5"/>
  <c r="BE892" i="5"/>
  <c r="BF892" i="5"/>
  <c r="BG892" i="5"/>
  <c r="C893" i="5"/>
  <c r="D893" i="5"/>
  <c r="E893" i="5"/>
  <c r="F893" i="5"/>
  <c r="G893" i="5"/>
  <c r="H893" i="5"/>
  <c r="U893" i="5"/>
  <c r="V893" i="5"/>
  <c r="W893" i="5"/>
  <c r="X893" i="5"/>
  <c r="Y893" i="5"/>
  <c r="Z893" i="5"/>
  <c r="AA893" i="5"/>
  <c r="AB893" i="5"/>
  <c r="AC893" i="5"/>
  <c r="AD893" i="5"/>
  <c r="AE893" i="5"/>
  <c r="AF893" i="5"/>
  <c r="AG893" i="5"/>
  <c r="AH893" i="5"/>
  <c r="AI893" i="5"/>
  <c r="AO893" i="5"/>
  <c r="AP893" i="5"/>
  <c r="AQ893" i="5"/>
  <c r="AR893" i="5"/>
  <c r="AS893" i="5"/>
  <c r="BA893" i="5"/>
  <c r="BB893" i="5"/>
  <c r="BC893" i="5"/>
  <c r="BD893" i="5"/>
  <c r="BE893" i="5"/>
  <c r="BF893" i="5"/>
  <c r="BG893" i="5"/>
  <c r="C894" i="5"/>
  <c r="D894" i="5"/>
  <c r="E894" i="5"/>
  <c r="F894" i="5"/>
  <c r="G894" i="5"/>
  <c r="H894" i="5"/>
  <c r="U894" i="5"/>
  <c r="V894" i="5"/>
  <c r="W894" i="5"/>
  <c r="X894" i="5"/>
  <c r="Y894" i="5"/>
  <c r="Z894" i="5"/>
  <c r="AA894" i="5"/>
  <c r="AB894" i="5"/>
  <c r="AC894" i="5"/>
  <c r="AD894" i="5"/>
  <c r="AE894" i="5"/>
  <c r="AF894" i="5"/>
  <c r="AG894" i="5"/>
  <c r="AH894" i="5"/>
  <c r="AI894" i="5"/>
  <c r="AO894" i="5"/>
  <c r="AP894" i="5"/>
  <c r="AQ894" i="5"/>
  <c r="AR894" i="5"/>
  <c r="AS894" i="5"/>
  <c r="BA894" i="5"/>
  <c r="BB894" i="5"/>
  <c r="BC894" i="5"/>
  <c r="BD894" i="5"/>
  <c r="BE894" i="5"/>
  <c r="BF894" i="5"/>
  <c r="BG894" i="5"/>
  <c r="C895" i="5"/>
  <c r="D895" i="5"/>
  <c r="E895" i="5"/>
  <c r="F895" i="5"/>
  <c r="G895" i="5"/>
  <c r="H895" i="5"/>
  <c r="U895" i="5"/>
  <c r="V895" i="5"/>
  <c r="W895" i="5"/>
  <c r="X895" i="5"/>
  <c r="Y895" i="5"/>
  <c r="Z895" i="5"/>
  <c r="AA895" i="5"/>
  <c r="AB895" i="5"/>
  <c r="AC895" i="5"/>
  <c r="AD895" i="5"/>
  <c r="AE895" i="5"/>
  <c r="AF895" i="5"/>
  <c r="AG895" i="5"/>
  <c r="AH895" i="5"/>
  <c r="AI895" i="5"/>
  <c r="AO895" i="5"/>
  <c r="AP895" i="5"/>
  <c r="AQ895" i="5"/>
  <c r="AR895" i="5"/>
  <c r="AS895" i="5"/>
  <c r="BA895" i="5"/>
  <c r="BB895" i="5"/>
  <c r="BC895" i="5"/>
  <c r="BD895" i="5"/>
  <c r="BE895" i="5"/>
  <c r="BF895" i="5"/>
  <c r="BG895" i="5"/>
  <c r="C896" i="5"/>
  <c r="D896" i="5"/>
  <c r="E896" i="5"/>
  <c r="F896" i="5"/>
  <c r="G896" i="5"/>
  <c r="H896" i="5"/>
  <c r="U896" i="5"/>
  <c r="V896" i="5"/>
  <c r="W896" i="5"/>
  <c r="X896" i="5"/>
  <c r="Y896" i="5"/>
  <c r="Z896" i="5"/>
  <c r="AA896" i="5"/>
  <c r="AB896" i="5"/>
  <c r="AC896" i="5"/>
  <c r="AD896" i="5"/>
  <c r="AE896" i="5"/>
  <c r="AF896" i="5"/>
  <c r="AG896" i="5"/>
  <c r="AH896" i="5"/>
  <c r="AI896" i="5"/>
  <c r="AO896" i="5"/>
  <c r="AP896" i="5"/>
  <c r="AQ896" i="5"/>
  <c r="AR896" i="5"/>
  <c r="AS896" i="5"/>
  <c r="BA896" i="5"/>
  <c r="BB896" i="5"/>
  <c r="BC896" i="5"/>
  <c r="BD896" i="5"/>
  <c r="BE896" i="5"/>
  <c r="BF896" i="5"/>
  <c r="BG896" i="5"/>
  <c r="C897" i="5"/>
  <c r="D897" i="5"/>
  <c r="E897" i="5"/>
  <c r="F897" i="5"/>
  <c r="G897" i="5"/>
  <c r="H897" i="5"/>
  <c r="U897" i="5"/>
  <c r="V897" i="5"/>
  <c r="W897" i="5"/>
  <c r="X897" i="5"/>
  <c r="Y897" i="5"/>
  <c r="Z897" i="5"/>
  <c r="AA897" i="5"/>
  <c r="AB897" i="5"/>
  <c r="AC897" i="5"/>
  <c r="AD897" i="5"/>
  <c r="AE897" i="5"/>
  <c r="AF897" i="5"/>
  <c r="AG897" i="5"/>
  <c r="AH897" i="5"/>
  <c r="AI897" i="5"/>
  <c r="AO897" i="5"/>
  <c r="AP897" i="5"/>
  <c r="AQ897" i="5"/>
  <c r="AR897" i="5"/>
  <c r="AS897" i="5"/>
  <c r="BA897" i="5"/>
  <c r="BB897" i="5"/>
  <c r="BC897" i="5"/>
  <c r="BD897" i="5"/>
  <c r="BE897" i="5"/>
  <c r="BF897" i="5"/>
  <c r="BG897" i="5"/>
  <c r="C898" i="5"/>
  <c r="D898" i="5"/>
  <c r="E898" i="5"/>
  <c r="F898" i="5"/>
  <c r="G898" i="5"/>
  <c r="H898" i="5"/>
  <c r="U898" i="5"/>
  <c r="V898" i="5"/>
  <c r="W898" i="5"/>
  <c r="X898" i="5"/>
  <c r="Y898" i="5"/>
  <c r="Z898" i="5"/>
  <c r="AA898" i="5"/>
  <c r="AB898" i="5"/>
  <c r="AC898" i="5"/>
  <c r="AD898" i="5"/>
  <c r="AE898" i="5"/>
  <c r="AF898" i="5"/>
  <c r="AG898" i="5"/>
  <c r="AH898" i="5"/>
  <c r="AI898" i="5"/>
  <c r="AO898" i="5"/>
  <c r="AP898" i="5"/>
  <c r="AQ898" i="5"/>
  <c r="AR898" i="5"/>
  <c r="AS898" i="5"/>
  <c r="BA898" i="5"/>
  <c r="BB898" i="5"/>
  <c r="BC898" i="5"/>
  <c r="BD898" i="5"/>
  <c r="BE898" i="5"/>
  <c r="BF898" i="5"/>
  <c r="BG898" i="5"/>
  <c r="C899" i="5"/>
  <c r="D899" i="5"/>
  <c r="E899" i="5"/>
  <c r="F899" i="5"/>
  <c r="G899" i="5"/>
  <c r="H899" i="5"/>
  <c r="U899" i="5"/>
  <c r="V899" i="5"/>
  <c r="W899" i="5"/>
  <c r="X899" i="5"/>
  <c r="Y899" i="5"/>
  <c r="Z899" i="5"/>
  <c r="AA899" i="5"/>
  <c r="AB899" i="5"/>
  <c r="AC899" i="5"/>
  <c r="AD899" i="5"/>
  <c r="AE899" i="5"/>
  <c r="AF899" i="5"/>
  <c r="AG899" i="5"/>
  <c r="AH899" i="5"/>
  <c r="AI899" i="5"/>
  <c r="AO899" i="5"/>
  <c r="AP899" i="5"/>
  <c r="AQ899" i="5"/>
  <c r="AR899" i="5"/>
  <c r="AS899" i="5"/>
  <c r="BA899" i="5"/>
  <c r="BB899" i="5"/>
  <c r="BC899" i="5"/>
  <c r="BD899" i="5"/>
  <c r="BE899" i="5"/>
  <c r="BF899" i="5"/>
  <c r="BG899" i="5"/>
  <c r="C900" i="5"/>
  <c r="D900" i="5"/>
  <c r="E900" i="5"/>
  <c r="F900" i="5"/>
  <c r="G900" i="5"/>
  <c r="H900" i="5"/>
  <c r="U900" i="5"/>
  <c r="V900" i="5"/>
  <c r="W900" i="5"/>
  <c r="X900" i="5"/>
  <c r="Y900" i="5"/>
  <c r="Z900" i="5"/>
  <c r="AA900" i="5"/>
  <c r="AB900" i="5"/>
  <c r="AC900" i="5"/>
  <c r="AD900" i="5"/>
  <c r="AE900" i="5"/>
  <c r="AF900" i="5"/>
  <c r="AG900" i="5"/>
  <c r="AH900" i="5"/>
  <c r="AI900" i="5"/>
  <c r="AO900" i="5"/>
  <c r="AP900" i="5"/>
  <c r="AQ900" i="5"/>
  <c r="AR900" i="5"/>
  <c r="AS900" i="5"/>
  <c r="BA900" i="5"/>
  <c r="BB900" i="5"/>
  <c r="BC900" i="5"/>
  <c r="BD900" i="5"/>
  <c r="BE900" i="5"/>
  <c r="BF900" i="5"/>
  <c r="BG900" i="5"/>
  <c r="C901" i="5"/>
  <c r="D901" i="5"/>
  <c r="E901" i="5"/>
  <c r="F901" i="5"/>
  <c r="G901" i="5"/>
  <c r="H901" i="5"/>
  <c r="U901" i="5"/>
  <c r="V901" i="5"/>
  <c r="W901" i="5"/>
  <c r="X901" i="5"/>
  <c r="Y901" i="5"/>
  <c r="Z901" i="5"/>
  <c r="AA901" i="5"/>
  <c r="AB901" i="5"/>
  <c r="AC901" i="5"/>
  <c r="AD901" i="5"/>
  <c r="AE901" i="5"/>
  <c r="AF901" i="5"/>
  <c r="AG901" i="5"/>
  <c r="AH901" i="5"/>
  <c r="AI901" i="5"/>
  <c r="AO901" i="5"/>
  <c r="AP901" i="5"/>
  <c r="AQ901" i="5"/>
  <c r="AR901" i="5"/>
  <c r="AS901" i="5"/>
  <c r="BA901" i="5"/>
  <c r="BB901" i="5"/>
  <c r="BC901" i="5"/>
  <c r="BD901" i="5"/>
  <c r="BE901" i="5"/>
  <c r="BF901" i="5"/>
  <c r="BG901" i="5"/>
  <c r="C902" i="5"/>
  <c r="D902" i="5"/>
  <c r="E902" i="5"/>
  <c r="F902" i="5"/>
  <c r="G902" i="5"/>
  <c r="H902" i="5"/>
  <c r="U902" i="5"/>
  <c r="V902" i="5"/>
  <c r="W902" i="5"/>
  <c r="X902" i="5"/>
  <c r="Y902" i="5"/>
  <c r="Z902" i="5"/>
  <c r="AA902" i="5"/>
  <c r="AB902" i="5"/>
  <c r="AC902" i="5"/>
  <c r="AD902" i="5"/>
  <c r="AE902" i="5"/>
  <c r="AF902" i="5"/>
  <c r="AG902" i="5"/>
  <c r="AH902" i="5"/>
  <c r="AI902" i="5"/>
  <c r="AO902" i="5"/>
  <c r="AP902" i="5"/>
  <c r="AQ902" i="5"/>
  <c r="AR902" i="5"/>
  <c r="AS902" i="5"/>
  <c r="BA902" i="5"/>
  <c r="BB902" i="5"/>
  <c r="BC902" i="5"/>
  <c r="BD902" i="5"/>
  <c r="BE902" i="5"/>
  <c r="BF902" i="5"/>
  <c r="BG902" i="5"/>
  <c r="C903" i="5"/>
  <c r="D903" i="5"/>
  <c r="E903" i="5"/>
  <c r="F903" i="5"/>
  <c r="G903" i="5"/>
  <c r="H903" i="5"/>
  <c r="U903" i="5"/>
  <c r="V903" i="5"/>
  <c r="W903" i="5"/>
  <c r="X903" i="5"/>
  <c r="Y903" i="5"/>
  <c r="Z903" i="5"/>
  <c r="AA903" i="5"/>
  <c r="AB903" i="5"/>
  <c r="AC903" i="5"/>
  <c r="AD903" i="5"/>
  <c r="AE903" i="5"/>
  <c r="AF903" i="5"/>
  <c r="AG903" i="5"/>
  <c r="AH903" i="5"/>
  <c r="AI903" i="5"/>
  <c r="AO903" i="5"/>
  <c r="AP903" i="5"/>
  <c r="AQ903" i="5"/>
  <c r="AR903" i="5"/>
  <c r="AS903" i="5"/>
  <c r="BA903" i="5"/>
  <c r="BB903" i="5"/>
  <c r="BC903" i="5"/>
  <c r="BD903" i="5"/>
  <c r="BE903" i="5"/>
  <c r="BF903" i="5"/>
  <c r="BG903" i="5"/>
  <c r="C904" i="5"/>
  <c r="D904" i="5"/>
  <c r="E904" i="5"/>
  <c r="F904" i="5"/>
  <c r="G904" i="5"/>
  <c r="H904" i="5"/>
  <c r="U904" i="5"/>
  <c r="V904" i="5"/>
  <c r="W904" i="5"/>
  <c r="X904" i="5"/>
  <c r="Y904" i="5"/>
  <c r="Z904" i="5"/>
  <c r="AA904" i="5"/>
  <c r="AB904" i="5"/>
  <c r="AC904" i="5"/>
  <c r="AD904" i="5"/>
  <c r="AE904" i="5"/>
  <c r="AF904" i="5"/>
  <c r="AG904" i="5"/>
  <c r="AH904" i="5"/>
  <c r="AI904" i="5"/>
  <c r="AO904" i="5"/>
  <c r="AP904" i="5"/>
  <c r="AQ904" i="5"/>
  <c r="AR904" i="5"/>
  <c r="AS904" i="5"/>
  <c r="BA904" i="5"/>
  <c r="BB904" i="5"/>
  <c r="BC904" i="5"/>
  <c r="BD904" i="5"/>
  <c r="BE904" i="5"/>
  <c r="BF904" i="5"/>
  <c r="BG904" i="5"/>
  <c r="C905" i="5"/>
  <c r="D905" i="5"/>
  <c r="E905" i="5"/>
  <c r="F905" i="5"/>
  <c r="G905" i="5"/>
  <c r="H905" i="5"/>
  <c r="U905" i="5"/>
  <c r="V905" i="5"/>
  <c r="W905" i="5"/>
  <c r="X905" i="5"/>
  <c r="Y905" i="5"/>
  <c r="Z905" i="5"/>
  <c r="AA905" i="5"/>
  <c r="AB905" i="5"/>
  <c r="AC905" i="5"/>
  <c r="AD905" i="5"/>
  <c r="AE905" i="5"/>
  <c r="AF905" i="5"/>
  <c r="AG905" i="5"/>
  <c r="AH905" i="5"/>
  <c r="AI905" i="5"/>
  <c r="AO905" i="5"/>
  <c r="AP905" i="5"/>
  <c r="AQ905" i="5"/>
  <c r="AR905" i="5"/>
  <c r="AS905" i="5"/>
  <c r="BA905" i="5"/>
  <c r="BB905" i="5"/>
  <c r="BC905" i="5"/>
  <c r="BD905" i="5"/>
  <c r="BE905" i="5"/>
  <c r="BF905" i="5"/>
  <c r="BG905" i="5"/>
  <c r="C906" i="5"/>
  <c r="D906" i="5"/>
  <c r="E906" i="5"/>
  <c r="F906" i="5"/>
  <c r="G906" i="5"/>
  <c r="H906" i="5"/>
  <c r="U906" i="5"/>
  <c r="V906" i="5"/>
  <c r="W906" i="5"/>
  <c r="X906" i="5"/>
  <c r="Y906" i="5"/>
  <c r="Z906" i="5"/>
  <c r="AA906" i="5"/>
  <c r="AB906" i="5"/>
  <c r="AC906" i="5"/>
  <c r="AD906" i="5"/>
  <c r="AE906" i="5"/>
  <c r="AF906" i="5"/>
  <c r="AG906" i="5"/>
  <c r="AH906" i="5"/>
  <c r="AI906" i="5"/>
  <c r="AO906" i="5"/>
  <c r="AP906" i="5"/>
  <c r="AQ906" i="5"/>
  <c r="AR906" i="5"/>
  <c r="AS906" i="5"/>
  <c r="BA906" i="5"/>
  <c r="BB906" i="5"/>
  <c r="BC906" i="5"/>
  <c r="BD906" i="5"/>
  <c r="BE906" i="5"/>
  <c r="BF906" i="5"/>
  <c r="BG906" i="5"/>
  <c r="C907" i="5"/>
  <c r="D907" i="5"/>
  <c r="E907" i="5"/>
  <c r="F907" i="5"/>
  <c r="G907" i="5"/>
  <c r="H907" i="5"/>
  <c r="U907" i="5"/>
  <c r="V907" i="5"/>
  <c r="W907" i="5"/>
  <c r="X907" i="5"/>
  <c r="Y907" i="5"/>
  <c r="Z907" i="5"/>
  <c r="AA907" i="5"/>
  <c r="AB907" i="5"/>
  <c r="AC907" i="5"/>
  <c r="AD907" i="5"/>
  <c r="AE907" i="5"/>
  <c r="AF907" i="5"/>
  <c r="AG907" i="5"/>
  <c r="AH907" i="5"/>
  <c r="AI907" i="5"/>
  <c r="AO907" i="5"/>
  <c r="AP907" i="5"/>
  <c r="AQ907" i="5"/>
  <c r="AR907" i="5"/>
  <c r="AS907" i="5"/>
  <c r="BA907" i="5"/>
  <c r="BB907" i="5"/>
  <c r="BC907" i="5"/>
  <c r="BD907" i="5"/>
  <c r="BE907" i="5"/>
  <c r="BF907" i="5"/>
  <c r="BG907" i="5"/>
  <c r="C908" i="5"/>
  <c r="D908" i="5"/>
  <c r="E908" i="5"/>
  <c r="F908" i="5"/>
  <c r="G908" i="5"/>
  <c r="H908" i="5"/>
  <c r="U908" i="5"/>
  <c r="V908" i="5"/>
  <c r="W908" i="5"/>
  <c r="X908" i="5"/>
  <c r="Y908" i="5"/>
  <c r="Z908" i="5"/>
  <c r="AA908" i="5"/>
  <c r="AB908" i="5"/>
  <c r="AC908" i="5"/>
  <c r="AD908" i="5"/>
  <c r="AE908" i="5"/>
  <c r="AF908" i="5"/>
  <c r="AG908" i="5"/>
  <c r="AH908" i="5"/>
  <c r="AI908" i="5"/>
  <c r="AO908" i="5"/>
  <c r="AP908" i="5"/>
  <c r="AQ908" i="5"/>
  <c r="AR908" i="5"/>
  <c r="AS908" i="5"/>
  <c r="BA908" i="5"/>
  <c r="BB908" i="5"/>
  <c r="BC908" i="5"/>
  <c r="BD908" i="5"/>
  <c r="BE908" i="5"/>
  <c r="BF908" i="5"/>
  <c r="BG908" i="5"/>
  <c r="C909" i="5"/>
  <c r="D909" i="5"/>
  <c r="E909" i="5"/>
  <c r="F909" i="5"/>
  <c r="G909" i="5"/>
  <c r="H909" i="5"/>
  <c r="U909" i="5"/>
  <c r="V909" i="5"/>
  <c r="W909" i="5"/>
  <c r="X909" i="5"/>
  <c r="Y909" i="5"/>
  <c r="Z909" i="5"/>
  <c r="AA909" i="5"/>
  <c r="AB909" i="5"/>
  <c r="AC909" i="5"/>
  <c r="AD909" i="5"/>
  <c r="AE909" i="5"/>
  <c r="AF909" i="5"/>
  <c r="AG909" i="5"/>
  <c r="AH909" i="5"/>
  <c r="AI909" i="5"/>
  <c r="AO909" i="5"/>
  <c r="AP909" i="5"/>
  <c r="AQ909" i="5"/>
  <c r="AR909" i="5"/>
  <c r="AS909" i="5"/>
  <c r="BA909" i="5"/>
  <c r="BB909" i="5"/>
  <c r="BC909" i="5"/>
  <c r="BD909" i="5"/>
  <c r="BE909" i="5"/>
  <c r="BF909" i="5"/>
  <c r="BG909" i="5"/>
  <c r="C910" i="5"/>
  <c r="D910" i="5"/>
  <c r="E910" i="5"/>
  <c r="F910" i="5"/>
  <c r="G910" i="5"/>
  <c r="H910" i="5"/>
  <c r="U910" i="5"/>
  <c r="V910" i="5"/>
  <c r="W910" i="5"/>
  <c r="X910" i="5"/>
  <c r="Y910" i="5"/>
  <c r="Z910" i="5"/>
  <c r="AA910" i="5"/>
  <c r="AB910" i="5"/>
  <c r="AC910" i="5"/>
  <c r="AD910" i="5"/>
  <c r="AE910" i="5"/>
  <c r="AF910" i="5"/>
  <c r="AG910" i="5"/>
  <c r="AH910" i="5"/>
  <c r="AI910" i="5"/>
  <c r="AO910" i="5"/>
  <c r="AP910" i="5"/>
  <c r="AQ910" i="5"/>
  <c r="AR910" i="5"/>
  <c r="AS910" i="5"/>
  <c r="BA910" i="5"/>
  <c r="BB910" i="5"/>
  <c r="BC910" i="5"/>
  <c r="BD910" i="5"/>
  <c r="BE910" i="5"/>
  <c r="BF910" i="5"/>
  <c r="BG910" i="5"/>
  <c r="C911" i="5"/>
  <c r="D911" i="5"/>
  <c r="E911" i="5"/>
  <c r="F911" i="5"/>
  <c r="G911" i="5"/>
  <c r="H911" i="5"/>
  <c r="U911" i="5"/>
  <c r="V911" i="5"/>
  <c r="W911" i="5"/>
  <c r="X911" i="5"/>
  <c r="Y911" i="5"/>
  <c r="Z911" i="5"/>
  <c r="AA911" i="5"/>
  <c r="AB911" i="5"/>
  <c r="AC911" i="5"/>
  <c r="AD911" i="5"/>
  <c r="AE911" i="5"/>
  <c r="AF911" i="5"/>
  <c r="AG911" i="5"/>
  <c r="AH911" i="5"/>
  <c r="AI911" i="5"/>
  <c r="AO911" i="5"/>
  <c r="AP911" i="5"/>
  <c r="AQ911" i="5"/>
  <c r="AR911" i="5"/>
  <c r="AS911" i="5"/>
  <c r="BA911" i="5"/>
  <c r="BB911" i="5"/>
  <c r="BC911" i="5"/>
  <c r="BD911" i="5"/>
  <c r="BE911" i="5"/>
  <c r="BF911" i="5"/>
  <c r="BG911" i="5"/>
  <c r="C912" i="5"/>
  <c r="D912" i="5"/>
  <c r="E912" i="5"/>
  <c r="F912" i="5"/>
  <c r="G912" i="5"/>
  <c r="H912" i="5"/>
  <c r="U912" i="5"/>
  <c r="V912" i="5"/>
  <c r="W912" i="5"/>
  <c r="X912" i="5"/>
  <c r="Y912" i="5"/>
  <c r="Z912" i="5"/>
  <c r="AA912" i="5"/>
  <c r="AB912" i="5"/>
  <c r="AC912" i="5"/>
  <c r="AD912" i="5"/>
  <c r="AE912" i="5"/>
  <c r="AF912" i="5"/>
  <c r="AG912" i="5"/>
  <c r="AH912" i="5"/>
  <c r="AI912" i="5"/>
  <c r="AO912" i="5"/>
  <c r="AP912" i="5"/>
  <c r="AQ912" i="5"/>
  <c r="AR912" i="5"/>
  <c r="AS912" i="5"/>
  <c r="BA912" i="5"/>
  <c r="BB912" i="5"/>
  <c r="BC912" i="5"/>
  <c r="BD912" i="5"/>
  <c r="BE912" i="5"/>
  <c r="BF912" i="5"/>
  <c r="BG912" i="5"/>
  <c r="C913" i="5"/>
  <c r="D913" i="5"/>
  <c r="E913" i="5"/>
  <c r="F913" i="5"/>
  <c r="G913" i="5"/>
  <c r="H913" i="5"/>
  <c r="U913" i="5"/>
  <c r="V913" i="5"/>
  <c r="W913" i="5"/>
  <c r="X913" i="5"/>
  <c r="Y913" i="5"/>
  <c r="Z913" i="5"/>
  <c r="AA913" i="5"/>
  <c r="AB913" i="5"/>
  <c r="AC913" i="5"/>
  <c r="AD913" i="5"/>
  <c r="AE913" i="5"/>
  <c r="AF913" i="5"/>
  <c r="AG913" i="5"/>
  <c r="AH913" i="5"/>
  <c r="AI913" i="5"/>
  <c r="AO913" i="5"/>
  <c r="AP913" i="5"/>
  <c r="AQ913" i="5"/>
  <c r="AR913" i="5"/>
  <c r="AS913" i="5"/>
  <c r="BA913" i="5"/>
  <c r="BB913" i="5"/>
  <c r="BC913" i="5"/>
  <c r="BD913" i="5"/>
  <c r="BE913" i="5"/>
  <c r="BF913" i="5"/>
  <c r="BG913" i="5"/>
  <c r="C914" i="5"/>
  <c r="D914" i="5"/>
  <c r="E914" i="5"/>
  <c r="F914" i="5"/>
  <c r="G914" i="5"/>
  <c r="H914" i="5"/>
  <c r="U914" i="5"/>
  <c r="V914" i="5"/>
  <c r="W914" i="5"/>
  <c r="X914" i="5"/>
  <c r="Y914" i="5"/>
  <c r="Z914" i="5"/>
  <c r="AA914" i="5"/>
  <c r="AB914" i="5"/>
  <c r="AC914" i="5"/>
  <c r="AD914" i="5"/>
  <c r="AE914" i="5"/>
  <c r="AF914" i="5"/>
  <c r="AG914" i="5"/>
  <c r="AH914" i="5"/>
  <c r="AI914" i="5"/>
  <c r="AO914" i="5"/>
  <c r="AP914" i="5"/>
  <c r="AQ914" i="5"/>
  <c r="AR914" i="5"/>
  <c r="AS914" i="5"/>
  <c r="BA914" i="5"/>
  <c r="BB914" i="5"/>
  <c r="BC914" i="5"/>
  <c r="BD914" i="5"/>
  <c r="BE914" i="5"/>
  <c r="BF914" i="5"/>
  <c r="BG914" i="5"/>
  <c r="C915" i="5"/>
  <c r="D915" i="5"/>
  <c r="E915" i="5"/>
  <c r="F915" i="5"/>
  <c r="G915" i="5"/>
  <c r="H915" i="5"/>
  <c r="U915" i="5"/>
  <c r="V915" i="5"/>
  <c r="W915" i="5"/>
  <c r="X915" i="5"/>
  <c r="Y915" i="5"/>
  <c r="Z915" i="5"/>
  <c r="AA915" i="5"/>
  <c r="AB915" i="5"/>
  <c r="AC915" i="5"/>
  <c r="AD915" i="5"/>
  <c r="AE915" i="5"/>
  <c r="AF915" i="5"/>
  <c r="AG915" i="5"/>
  <c r="AH915" i="5"/>
  <c r="AI915" i="5"/>
  <c r="AO915" i="5"/>
  <c r="AP915" i="5"/>
  <c r="AQ915" i="5"/>
  <c r="AR915" i="5"/>
  <c r="AS915" i="5"/>
  <c r="BA915" i="5"/>
  <c r="BB915" i="5"/>
  <c r="BC915" i="5"/>
  <c r="BD915" i="5"/>
  <c r="BE915" i="5"/>
  <c r="BF915" i="5"/>
  <c r="BG915" i="5"/>
  <c r="C916" i="5"/>
  <c r="D916" i="5"/>
  <c r="E916" i="5"/>
  <c r="F916" i="5"/>
  <c r="G916" i="5"/>
  <c r="H916" i="5"/>
  <c r="U916" i="5"/>
  <c r="V916" i="5"/>
  <c r="W916" i="5"/>
  <c r="X916" i="5"/>
  <c r="Y916" i="5"/>
  <c r="Z916" i="5"/>
  <c r="AA916" i="5"/>
  <c r="AB916" i="5"/>
  <c r="AC916" i="5"/>
  <c r="AD916" i="5"/>
  <c r="AE916" i="5"/>
  <c r="AF916" i="5"/>
  <c r="AG916" i="5"/>
  <c r="AH916" i="5"/>
  <c r="AI916" i="5"/>
  <c r="AO916" i="5"/>
  <c r="AP916" i="5"/>
  <c r="AQ916" i="5"/>
  <c r="AR916" i="5"/>
  <c r="AS916" i="5"/>
  <c r="BA916" i="5"/>
  <c r="BB916" i="5"/>
  <c r="BC916" i="5"/>
  <c r="BD916" i="5"/>
  <c r="BE916" i="5"/>
  <c r="BF916" i="5"/>
  <c r="BG916" i="5"/>
  <c r="C917" i="5"/>
  <c r="D917" i="5"/>
  <c r="E917" i="5"/>
  <c r="F917" i="5"/>
  <c r="G917" i="5"/>
  <c r="H917" i="5"/>
  <c r="U917" i="5"/>
  <c r="V917" i="5"/>
  <c r="W917" i="5"/>
  <c r="X917" i="5"/>
  <c r="Y917" i="5"/>
  <c r="Z917" i="5"/>
  <c r="AA917" i="5"/>
  <c r="AB917" i="5"/>
  <c r="AC917" i="5"/>
  <c r="AD917" i="5"/>
  <c r="AE917" i="5"/>
  <c r="AF917" i="5"/>
  <c r="AG917" i="5"/>
  <c r="AH917" i="5"/>
  <c r="AI917" i="5"/>
  <c r="AO917" i="5"/>
  <c r="AP917" i="5"/>
  <c r="AQ917" i="5"/>
  <c r="AR917" i="5"/>
  <c r="AS917" i="5"/>
  <c r="BA917" i="5"/>
  <c r="BB917" i="5"/>
  <c r="BC917" i="5"/>
  <c r="BD917" i="5"/>
  <c r="BE917" i="5"/>
  <c r="BF917" i="5"/>
  <c r="BG917" i="5"/>
  <c r="C918" i="5"/>
  <c r="D918" i="5"/>
  <c r="E918" i="5"/>
  <c r="F918" i="5"/>
  <c r="G918" i="5"/>
  <c r="H918" i="5"/>
  <c r="U918" i="5"/>
  <c r="V918" i="5"/>
  <c r="W918" i="5"/>
  <c r="X918" i="5"/>
  <c r="Y918" i="5"/>
  <c r="Z918" i="5"/>
  <c r="AA918" i="5"/>
  <c r="AB918" i="5"/>
  <c r="AC918" i="5"/>
  <c r="AD918" i="5"/>
  <c r="AE918" i="5"/>
  <c r="AF918" i="5"/>
  <c r="AG918" i="5"/>
  <c r="AH918" i="5"/>
  <c r="AI918" i="5"/>
  <c r="AO918" i="5"/>
  <c r="AP918" i="5"/>
  <c r="AQ918" i="5"/>
  <c r="AR918" i="5"/>
  <c r="AS918" i="5"/>
  <c r="BA918" i="5"/>
  <c r="BB918" i="5"/>
  <c r="BC918" i="5"/>
  <c r="BD918" i="5"/>
  <c r="BE918" i="5"/>
  <c r="BF918" i="5"/>
  <c r="BG918" i="5"/>
  <c r="C919" i="5"/>
  <c r="D919" i="5"/>
  <c r="E919" i="5"/>
  <c r="F919" i="5"/>
  <c r="G919" i="5"/>
  <c r="H919" i="5"/>
  <c r="U919" i="5"/>
  <c r="V919" i="5"/>
  <c r="W919" i="5"/>
  <c r="X919" i="5"/>
  <c r="Y919" i="5"/>
  <c r="Z919" i="5"/>
  <c r="AA919" i="5"/>
  <c r="AB919" i="5"/>
  <c r="AC919" i="5"/>
  <c r="AD919" i="5"/>
  <c r="AE919" i="5"/>
  <c r="AF919" i="5"/>
  <c r="AG919" i="5"/>
  <c r="AH919" i="5"/>
  <c r="AI919" i="5"/>
  <c r="AO919" i="5"/>
  <c r="AP919" i="5"/>
  <c r="AQ919" i="5"/>
  <c r="AR919" i="5"/>
  <c r="AS919" i="5"/>
  <c r="BA919" i="5"/>
  <c r="BB919" i="5"/>
  <c r="BC919" i="5"/>
  <c r="BD919" i="5"/>
  <c r="BE919" i="5"/>
  <c r="BF919" i="5"/>
  <c r="BG919" i="5"/>
  <c r="C920" i="5"/>
  <c r="D920" i="5"/>
  <c r="E920" i="5"/>
  <c r="F920" i="5"/>
  <c r="G920" i="5"/>
  <c r="H920" i="5"/>
  <c r="U920" i="5"/>
  <c r="V920" i="5"/>
  <c r="W920" i="5"/>
  <c r="X920" i="5"/>
  <c r="Y920" i="5"/>
  <c r="Z920" i="5"/>
  <c r="AA920" i="5"/>
  <c r="AB920" i="5"/>
  <c r="AC920" i="5"/>
  <c r="AD920" i="5"/>
  <c r="AE920" i="5"/>
  <c r="AF920" i="5"/>
  <c r="AG920" i="5"/>
  <c r="AH920" i="5"/>
  <c r="AI920" i="5"/>
  <c r="AO920" i="5"/>
  <c r="AP920" i="5"/>
  <c r="AQ920" i="5"/>
  <c r="AR920" i="5"/>
  <c r="AS920" i="5"/>
  <c r="BA920" i="5"/>
  <c r="BB920" i="5"/>
  <c r="BC920" i="5"/>
  <c r="BD920" i="5"/>
  <c r="BE920" i="5"/>
  <c r="BF920" i="5"/>
  <c r="BG920" i="5"/>
  <c r="C921" i="5"/>
  <c r="D921" i="5"/>
  <c r="E921" i="5"/>
  <c r="F921" i="5"/>
  <c r="G921" i="5"/>
  <c r="H921" i="5"/>
  <c r="U921" i="5"/>
  <c r="V921" i="5"/>
  <c r="W921" i="5"/>
  <c r="X921" i="5"/>
  <c r="Y921" i="5"/>
  <c r="Z921" i="5"/>
  <c r="AA921" i="5"/>
  <c r="AB921" i="5"/>
  <c r="AC921" i="5"/>
  <c r="AD921" i="5"/>
  <c r="AE921" i="5"/>
  <c r="AF921" i="5"/>
  <c r="AG921" i="5"/>
  <c r="AH921" i="5"/>
  <c r="AI921" i="5"/>
  <c r="AO921" i="5"/>
  <c r="AP921" i="5"/>
  <c r="AQ921" i="5"/>
  <c r="AR921" i="5"/>
  <c r="AS921" i="5"/>
  <c r="BA921" i="5"/>
  <c r="BB921" i="5"/>
  <c r="BC921" i="5"/>
  <c r="BD921" i="5"/>
  <c r="BE921" i="5"/>
  <c r="BF921" i="5"/>
  <c r="BG921" i="5"/>
  <c r="C922" i="5"/>
  <c r="D922" i="5"/>
  <c r="E922" i="5"/>
  <c r="F922" i="5"/>
  <c r="G922" i="5"/>
  <c r="H922" i="5"/>
  <c r="U922" i="5"/>
  <c r="V922" i="5"/>
  <c r="W922" i="5"/>
  <c r="X922" i="5"/>
  <c r="Y922" i="5"/>
  <c r="Z922" i="5"/>
  <c r="AA922" i="5"/>
  <c r="AB922" i="5"/>
  <c r="AC922" i="5"/>
  <c r="AD922" i="5"/>
  <c r="AE922" i="5"/>
  <c r="AF922" i="5"/>
  <c r="AG922" i="5"/>
  <c r="AH922" i="5"/>
  <c r="AI922" i="5"/>
  <c r="AO922" i="5"/>
  <c r="AP922" i="5"/>
  <c r="AQ922" i="5"/>
  <c r="AR922" i="5"/>
  <c r="AS922" i="5"/>
  <c r="BA922" i="5"/>
  <c r="BB922" i="5"/>
  <c r="BC922" i="5"/>
  <c r="BD922" i="5"/>
  <c r="BE922" i="5"/>
  <c r="BF922" i="5"/>
  <c r="BG922" i="5"/>
  <c r="C923" i="5"/>
  <c r="D923" i="5"/>
  <c r="E923" i="5"/>
  <c r="F923" i="5"/>
  <c r="G923" i="5"/>
  <c r="H923" i="5"/>
  <c r="U923" i="5"/>
  <c r="V923" i="5"/>
  <c r="W923" i="5"/>
  <c r="X923" i="5"/>
  <c r="Y923" i="5"/>
  <c r="Z923" i="5"/>
  <c r="AA923" i="5"/>
  <c r="AB923" i="5"/>
  <c r="AC923" i="5"/>
  <c r="AD923" i="5"/>
  <c r="AE923" i="5"/>
  <c r="AF923" i="5"/>
  <c r="AG923" i="5"/>
  <c r="AH923" i="5"/>
  <c r="AI923" i="5"/>
  <c r="AO923" i="5"/>
  <c r="AP923" i="5"/>
  <c r="AQ923" i="5"/>
  <c r="AR923" i="5"/>
  <c r="AS923" i="5"/>
  <c r="BA923" i="5"/>
  <c r="BB923" i="5"/>
  <c r="BC923" i="5"/>
  <c r="BD923" i="5"/>
  <c r="BE923" i="5"/>
  <c r="BF923" i="5"/>
  <c r="BG923" i="5"/>
  <c r="C924" i="5"/>
  <c r="D924" i="5"/>
  <c r="E924" i="5"/>
  <c r="F924" i="5"/>
  <c r="G924" i="5"/>
  <c r="H924" i="5"/>
  <c r="U924" i="5"/>
  <c r="V924" i="5"/>
  <c r="W924" i="5"/>
  <c r="X924" i="5"/>
  <c r="Y924" i="5"/>
  <c r="Z924" i="5"/>
  <c r="AA924" i="5"/>
  <c r="AB924" i="5"/>
  <c r="AC924" i="5"/>
  <c r="AD924" i="5"/>
  <c r="AE924" i="5"/>
  <c r="AF924" i="5"/>
  <c r="AG924" i="5"/>
  <c r="AH924" i="5"/>
  <c r="AI924" i="5"/>
  <c r="AO924" i="5"/>
  <c r="AP924" i="5"/>
  <c r="AQ924" i="5"/>
  <c r="AR924" i="5"/>
  <c r="AS924" i="5"/>
  <c r="BA924" i="5"/>
  <c r="BB924" i="5"/>
  <c r="BC924" i="5"/>
  <c r="BD924" i="5"/>
  <c r="BE924" i="5"/>
  <c r="BF924" i="5"/>
  <c r="BG924" i="5"/>
  <c r="C925" i="5"/>
  <c r="D925" i="5"/>
  <c r="E925" i="5"/>
  <c r="F925" i="5"/>
  <c r="G925" i="5"/>
  <c r="H925" i="5"/>
  <c r="U925" i="5"/>
  <c r="V925" i="5"/>
  <c r="W925" i="5"/>
  <c r="X925" i="5"/>
  <c r="Y925" i="5"/>
  <c r="Z925" i="5"/>
  <c r="AA925" i="5"/>
  <c r="AB925" i="5"/>
  <c r="AC925" i="5"/>
  <c r="AD925" i="5"/>
  <c r="AE925" i="5"/>
  <c r="AF925" i="5"/>
  <c r="AG925" i="5"/>
  <c r="AH925" i="5"/>
  <c r="AI925" i="5"/>
  <c r="AO925" i="5"/>
  <c r="AP925" i="5"/>
  <c r="AQ925" i="5"/>
  <c r="AR925" i="5"/>
  <c r="AS925" i="5"/>
  <c r="BA925" i="5"/>
  <c r="BB925" i="5"/>
  <c r="BC925" i="5"/>
  <c r="BD925" i="5"/>
  <c r="BE925" i="5"/>
  <c r="BF925" i="5"/>
  <c r="BG925" i="5"/>
  <c r="C926" i="5"/>
  <c r="D926" i="5"/>
  <c r="E926" i="5"/>
  <c r="F926" i="5"/>
  <c r="G926" i="5"/>
  <c r="H926" i="5"/>
  <c r="U926" i="5"/>
  <c r="V926" i="5"/>
  <c r="W926" i="5"/>
  <c r="X926" i="5"/>
  <c r="Y926" i="5"/>
  <c r="Z926" i="5"/>
  <c r="AA926" i="5"/>
  <c r="AB926" i="5"/>
  <c r="AC926" i="5"/>
  <c r="AD926" i="5"/>
  <c r="AE926" i="5"/>
  <c r="AF926" i="5"/>
  <c r="AG926" i="5"/>
  <c r="AH926" i="5"/>
  <c r="AI926" i="5"/>
  <c r="AO926" i="5"/>
  <c r="AP926" i="5"/>
  <c r="AQ926" i="5"/>
  <c r="AR926" i="5"/>
  <c r="AS926" i="5"/>
  <c r="BA926" i="5"/>
  <c r="BB926" i="5"/>
  <c r="BC926" i="5"/>
  <c r="BD926" i="5"/>
  <c r="BE926" i="5"/>
  <c r="BF926" i="5"/>
  <c r="BG926" i="5"/>
  <c r="C927" i="5"/>
  <c r="D927" i="5"/>
  <c r="E927" i="5"/>
  <c r="F927" i="5"/>
  <c r="G927" i="5"/>
  <c r="H927" i="5"/>
  <c r="U927" i="5"/>
  <c r="V927" i="5"/>
  <c r="W927" i="5"/>
  <c r="X927" i="5"/>
  <c r="Y927" i="5"/>
  <c r="Z927" i="5"/>
  <c r="AA927" i="5"/>
  <c r="AB927" i="5"/>
  <c r="AC927" i="5"/>
  <c r="AD927" i="5"/>
  <c r="AE927" i="5"/>
  <c r="AF927" i="5"/>
  <c r="AG927" i="5"/>
  <c r="AH927" i="5"/>
  <c r="AI927" i="5"/>
  <c r="AO927" i="5"/>
  <c r="AP927" i="5"/>
  <c r="AQ927" i="5"/>
  <c r="AR927" i="5"/>
  <c r="AS927" i="5"/>
  <c r="BA927" i="5"/>
  <c r="BB927" i="5"/>
  <c r="BC927" i="5"/>
  <c r="BD927" i="5"/>
  <c r="BE927" i="5"/>
  <c r="BF927" i="5"/>
  <c r="BG927" i="5"/>
  <c r="C928" i="5"/>
  <c r="D928" i="5"/>
  <c r="E928" i="5"/>
  <c r="F928" i="5"/>
  <c r="G928" i="5"/>
  <c r="H928" i="5"/>
  <c r="U928" i="5"/>
  <c r="V928" i="5"/>
  <c r="W928" i="5"/>
  <c r="X928" i="5"/>
  <c r="Y928" i="5"/>
  <c r="Z928" i="5"/>
  <c r="AA928" i="5"/>
  <c r="AB928" i="5"/>
  <c r="AC928" i="5"/>
  <c r="AD928" i="5"/>
  <c r="AE928" i="5"/>
  <c r="AF928" i="5"/>
  <c r="AG928" i="5"/>
  <c r="AH928" i="5"/>
  <c r="AI928" i="5"/>
  <c r="AO928" i="5"/>
  <c r="AP928" i="5"/>
  <c r="AQ928" i="5"/>
  <c r="AR928" i="5"/>
  <c r="AS928" i="5"/>
  <c r="BA928" i="5"/>
  <c r="BB928" i="5"/>
  <c r="BC928" i="5"/>
  <c r="BD928" i="5"/>
  <c r="BE928" i="5"/>
  <c r="BF928" i="5"/>
  <c r="BG928" i="5"/>
  <c r="C929" i="5"/>
  <c r="D929" i="5"/>
  <c r="E929" i="5"/>
  <c r="F929" i="5"/>
  <c r="G929" i="5"/>
  <c r="H929" i="5"/>
  <c r="U929" i="5"/>
  <c r="V929" i="5"/>
  <c r="W929" i="5"/>
  <c r="X929" i="5"/>
  <c r="Y929" i="5"/>
  <c r="Z929" i="5"/>
  <c r="AA929" i="5"/>
  <c r="AB929" i="5"/>
  <c r="AC929" i="5"/>
  <c r="AD929" i="5"/>
  <c r="AE929" i="5"/>
  <c r="AF929" i="5"/>
  <c r="AG929" i="5"/>
  <c r="AH929" i="5"/>
  <c r="AI929" i="5"/>
  <c r="AO929" i="5"/>
  <c r="AP929" i="5"/>
  <c r="AQ929" i="5"/>
  <c r="AR929" i="5"/>
  <c r="AS929" i="5"/>
  <c r="BA929" i="5"/>
  <c r="BB929" i="5"/>
  <c r="BC929" i="5"/>
  <c r="BD929" i="5"/>
  <c r="BE929" i="5"/>
  <c r="BF929" i="5"/>
  <c r="BG929" i="5"/>
  <c r="C930" i="5"/>
  <c r="D930" i="5"/>
  <c r="E930" i="5"/>
  <c r="F930" i="5"/>
  <c r="G930" i="5"/>
  <c r="H930" i="5"/>
  <c r="U930" i="5"/>
  <c r="V930" i="5"/>
  <c r="W930" i="5"/>
  <c r="X930" i="5"/>
  <c r="Y930" i="5"/>
  <c r="Z930" i="5"/>
  <c r="AA930" i="5"/>
  <c r="AB930" i="5"/>
  <c r="AC930" i="5"/>
  <c r="AD930" i="5"/>
  <c r="AE930" i="5"/>
  <c r="AF930" i="5"/>
  <c r="AG930" i="5"/>
  <c r="AH930" i="5"/>
  <c r="AI930" i="5"/>
  <c r="AO930" i="5"/>
  <c r="AP930" i="5"/>
  <c r="AQ930" i="5"/>
  <c r="AR930" i="5"/>
  <c r="AS930" i="5"/>
  <c r="BA930" i="5"/>
  <c r="BB930" i="5"/>
  <c r="BC930" i="5"/>
  <c r="BD930" i="5"/>
  <c r="BE930" i="5"/>
  <c r="BF930" i="5"/>
  <c r="BG930" i="5"/>
  <c r="C931" i="5"/>
  <c r="D931" i="5"/>
  <c r="E931" i="5"/>
  <c r="F931" i="5"/>
  <c r="G931" i="5"/>
  <c r="H931" i="5"/>
  <c r="U931" i="5"/>
  <c r="V931" i="5"/>
  <c r="W931" i="5"/>
  <c r="X931" i="5"/>
  <c r="Y931" i="5"/>
  <c r="Z931" i="5"/>
  <c r="AA931" i="5"/>
  <c r="AB931" i="5"/>
  <c r="AC931" i="5"/>
  <c r="AD931" i="5"/>
  <c r="AE931" i="5"/>
  <c r="AF931" i="5"/>
  <c r="AG931" i="5"/>
  <c r="AH931" i="5"/>
  <c r="AI931" i="5"/>
  <c r="AO931" i="5"/>
  <c r="AP931" i="5"/>
  <c r="AQ931" i="5"/>
  <c r="AR931" i="5"/>
  <c r="AS931" i="5"/>
  <c r="BA931" i="5"/>
  <c r="BB931" i="5"/>
  <c r="BC931" i="5"/>
  <c r="BD931" i="5"/>
  <c r="BE931" i="5"/>
  <c r="BF931" i="5"/>
  <c r="BG931" i="5"/>
  <c r="C932" i="5"/>
  <c r="D932" i="5"/>
  <c r="E932" i="5"/>
  <c r="F932" i="5"/>
  <c r="G932" i="5"/>
  <c r="H932" i="5"/>
  <c r="U932" i="5"/>
  <c r="V932" i="5"/>
  <c r="W932" i="5"/>
  <c r="X932" i="5"/>
  <c r="Y932" i="5"/>
  <c r="Z932" i="5"/>
  <c r="AA932" i="5"/>
  <c r="AB932" i="5"/>
  <c r="AC932" i="5"/>
  <c r="AD932" i="5"/>
  <c r="AE932" i="5"/>
  <c r="AF932" i="5"/>
  <c r="AG932" i="5"/>
  <c r="AH932" i="5"/>
  <c r="AI932" i="5"/>
  <c r="AO932" i="5"/>
  <c r="AP932" i="5"/>
  <c r="AQ932" i="5"/>
  <c r="AR932" i="5"/>
  <c r="AS932" i="5"/>
  <c r="BA932" i="5"/>
  <c r="BB932" i="5"/>
  <c r="BC932" i="5"/>
  <c r="BD932" i="5"/>
  <c r="BE932" i="5"/>
  <c r="BF932" i="5"/>
  <c r="BG932" i="5"/>
  <c r="C933" i="5"/>
  <c r="D933" i="5"/>
  <c r="E933" i="5"/>
  <c r="F933" i="5"/>
  <c r="G933" i="5"/>
  <c r="H933" i="5"/>
  <c r="U933" i="5"/>
  <c r="V933" i="5"/>
  <c r="W933" i="5"/>
  <c r="X933" i="5"/>
  <c r="Y933" i="5"/>
  <c r="Z933" i="5"/>
  <c r="AA933" i="5"/>
  <c r="AB933" i="5"/>
  <c r="AC933" i="5"/>
  <c r="AD933" i="5"/>
  <c r="AE933" i="5"/>
  <c r="AF933" i="5"/>
  <c r="AG933" i="5"/>
  <c r="AH933" i="5"/>
  <c r="AI933" i="5"/>
  <c r="AO933" i="5"/>
  <c r="AP933" i="5"/>
  <c r="AQ933" i="5"/>
  <c r="AR933" i="5"/>
  <c r="AS933" i="5"/>
  <c r="BA933" i="5"/>
  <c r="BB933" i="5"/>
  <c r="BC933" i="5"/>
  <c r="BD933" i="5"/>
  <c r="BE933" i="5"/>
  <c r="BF933" i="5"/>
  <c r="BG933" i="5"/>
  <c r="C934" i="5"/>
  <c r="D934" i="5"/>
  <c r="E934" i="5"/>
  <c r="F934" i="5"/>
  <c r="G934" i="5"/>
  <c r="H934" i="5"/>
  <c r="U934" i="5"/>
  <c r="V934" i="5"/>
  <c r="W934" i="5"/>
  <c r="X934" i="5"/>
  <c r="Y934" i="5"/>
  <c r="Z934" i="5"/>
  <c r="AA934" i="5"/>
  <c r="AB934" i="5"/>
  <c r="AC934" i="5"/>
  <c r="AD934" i="5"/>
  <c r="AE934" i="5"/>
  <c r="AF934" i="5"/>
  <c r="AG934" i="5"/>
  <c r="AH934" i="5"/>
  <c r="AI934" i="5"/>
  <c r="AO934" i="5"/>
  <c r="AP934" i="5"/>
  <c r="AQ934" i="5"/>
  <c r="AR934" i="5"/>
  <c r="AS934" i="5"/>
  <c r="BA934" i="5"/>
  <c r="BB934" i="5"/>
  <c r="BC934" i="5"/>
  <c r="BD934" i="5"/>
  <c r="BE934" i="5"/>
  <c r="BF934" i="5"/>
  <c r="BG934" i="5"/>
  <c r="C935" i="5"/>
  <c r="D935" i="5"/>
  <c r="E935" i="5"/>
  <c r="F935" i="5"/>
  <c r="G935" i="5"/>
  <c r="H935" i="5"/>
  <c r="U935" i="5"/>
  <c r="V935" i="5"/>
  <c r="W935" i="5"/>
  <c r="X935" i="5"/>
  <c r="Y935" i="5"/>
  <c r="Z935" i="5"/>
  <c r="AA935" i="5"/>
  <c r="AB935" i="5"/>
  <c r="AC935" i="5"/>
  <c r="AD935" i="5"/>
  <c r="AE935" i="5"/>
  <c r="AF935" i="5"/>
  <c r="AG935" i="5"/>
  <c r="AH935" i="5"/>
  <c r="AI935" i="5"/>
  <c r="AO935" i="5"/>
  <c r="AP935" i="5"/>
  <c r="AQ935" i="5"/>
  <c r="AR935" i="5"/>
  <c r="AS935" i="5"/>
  <c r="BA935" i="5"/>
  <c r="BB935" i="5"/>
  <c r="BC935" i="5"/>
  <c r="BD935" i="5"/>
  <c r="BE935" i="5"/>
  <c r="BF935" i="5"/>
  <c r="BG935" i="5"/>
  <c r="C936" i="5"/>
  <c r="D936" i="5"/>
  <c r="E936" i="5"/>
  <c r="F936" i="5"/>
  <c r="G936" i="5"/>
  <c r="H936" i="5"/>
  <c r="U936" i="5"/>
  <c r="V936" i="5"/>
  <c r="W936" i="5"/>
  <c r="X936" i="5"/>
  <c r="Y936" i="5"/>
  <c r="Z936" i="5"/>
  <c r="AA936" i="5"/>
  <c r="AB936" i="5"/>
  <c r="AC936" i="5"/>
  <c r="AD936" i="5"/>
  <c r="AE936" i="5"/>
  <c r="AF936" i="5"/>
  <c r="AG936" i="5"/>
  <c r="AH936" i="5"/>
  <c r="AI936" i="5"/>
  <c r="AO936" i="5"/>
  <c r="AP936" i="5"/>
  <c r="AQ936" i="5"/>
  <c r="AR936" i="5"/>
  <c r="AS936" i="5"/>
  <c r="BA936" i="5"/>
  <c r="BB936" i="5"/>
  <c r="BC936" i="5"/>
  <c r="BD936" i="5"/>
  <c r="BE936" i="5"/>
  <c r="BF936" i="5"/>
  <c r="BG936" i="5"/>
  <c r="C937" i="5"/>
  <c r="D937" i="5"/>
  <c r="E937" i="5"/>
  <c r="F937" i="5"/>
  <c r="G937" i="5"/>
  <c r="H937" i="5"/>
  <c r="U937" i="5"/>
  <c r="V937" i="5"/>
  <c r="W937" i="5"/>
  <c r="X937" i="5"/>
  <c r="Y937" i="5"/>
  <c r="Z937" i="5"/>
  <c r="AA937" i="5"/>
  <c r="AB937" i="5"/>
  <c r="AC937" i="5"/>
  <c r="AD937" i="5"/>
  <c r="AE937" i="5"/>
  <c r="AF937" i="5"/>
  <c r="AG937" i="5"/>
  <c r="AH937" i="5"/>
  <c r="AI937" i="5"/>
  <c r="AO937" i="5"/>
  <c r="AP937" i="5"/>
  <c r="AQ937" i="5"/>
  <c r="AR937" i="5"/>
  <c r="AS937" i="5"/>
  <c r="BA937" i="5"/>
  <c r="BB937" i="5"/>
  <c r="BC937" i="5"/>
  <c r="BD937" i="5"/>
  <c r="BE937" i="5"/>
  <c r="BF937" i="5"/>
  <c r="BG937" i="5"/>
  <c r="C938" i="5"/>
  <c r="D938" i="5"/>
  <c r="E938" i="5"/>
  <c r="F938" i="5"/>
  <c r="G938" i="5"/>
  <c r="H938" i="5"/>
  <c r="U938" i="5"/>
  <c r="V938" i="5"/>
  <c r="W938" i="5"/>
  <c r="X938" i="5"/>
  <c r="Y938" i="5"/>
  <c r="Z938" i="5"/>
  <c r="AA938" i="5"/>
  <c r="AB938" i="5"/>
  <c r="AC938" i="5"/>
  <c r="AD938" i="5"/>
  <c r="AE938" i="5"/>
  <c r="AF938" i="5"/>
  <c r="AG938" i="5"/>
  <c r="AH938" i="5"/>
  <c r="AI938" i="5"/>
  <c r="AO938" i="5"/>
  <c r="AP938" i="5"/>
  <c r="AQ938" i="5"/>
  <c r="AR938" i="5"/>
  <c r="AS938" i="5"/>
  <c r="BA938" i="5"/>
  <c r="BB938" i="5"/>
  <c r="BC938" i="5"/>
  <c r="BD938" i="5"/>
  <c r="BE938" i="5"/>
  <c r="BF938" i="5"/>
  <c r="BG938" i="5"/>
  <c r="C939" i="5"/>
  <c r="D939" i="5"/>
  <c r="E939" i="5"/>
  <c r="F939" i="5"/>
  <c r="G939" i="5"/>
  <c r="H939" i="5"/>
  <c r="U939" i="5"/>
  <c r="V939" i="5"/>
  <c r="W939" i="5"/>
  <c r="X939" i="5"/>
  <c r="Y939" i="5"/>
  <c r="Z939" i="5"/>
  <c r="AA939" i="5"/>
  <c r="AB939" i="5"/>
  <c r="AC939" i="5"/>
  <c r="AD939" i="5"/>
  <c r="AE939" i="5"/>
  <c r="AF939" i="5"/>
  <c r="AG939" i="5"/>
  <c r="AH939" i="5"/>
  <c r="AI939" i="5"/>
  <c r="AO939" i="5"/>
  <c r="AP939" i="5"/>
  <c r="AQ939" i="5"/>
  <c r="AR939" i="5"/>
  <c r="AS939" i="5"/>
  <c r="BA939" i="5"/>
  <c r="BB939" i="5"/>
  <c r="BC939" i="5"/>
  <c r="BD939" i="5"/>
  <c r="BE939" i="5"/>
  <c r="BF939" i="5"/>
  <c r="BG939" i="5"/>
  <c r="C940" i="5"/>
  <c r="D940" i="5"/>
  <c r="E940" i="5"/>
  <c r="F940" i="5"/>
  <c r="G940" i="5"/>
  <c r="H940" i="5"/>
  <c r="U940" i="5"/>
  <c r="V940" i="5"/>
  <c r="W940" i="5"/>
  <c r="X940" i="5"/>
  <c r="Y940" i="5"/>
  <c r="Z940" i="5"/>
  <c r="AA940" i="5"/>
  <c r="AB940" i="5"/>
  <c r="AC940" i="5"/>
  <c r="AD940" i="5"/>
  <c r="AE940" i="5"/>
  <c r="AF940" i="5"/>
  <c r="AG940" i="5"/>
  <c r="AH940" i="5"/>
  <c r="AI940" i="5"/>
  <c r="AO940" i="5"/>
  <c r="AP940" i="5"/>
  <c r="AQ940" i="5"/>
  <c r="AR940" i="5"/>
  <c r="AS940" i="5"/>
  <c r="BA940" i="5"/>
  <c r="BB940" i="5"/>
  <c r="BC940" i="5"/>
  <c r="BD940" i="5"/>
  <c r="BE940" i="5"/>
  <c r="BF940" i="5"/>
  <c r="BG940" i="5"/>
  <c r="C941" i="5"/>
  <c r="D941" i="5"/>
  <c r="E941" i="5"/>
  <c r="F941" i="5"/>
  <c r="G941" i="5"/>
  <c r="H941" i="5"/>
  <c r="U941" i="5"/>
  <c r="V941" i="5"/>
  <c r="W941" i="5"/>
  <c r="X941" i="5"/>
  <c r="Y941" i="5"/>
  <c r="Z941" i="5"/>
  <c r="AA941" i="5"/>
  <c r="AB941" i="5"/>
  <c r="AC941" i="5"/>
  <c r="AD941" i="5"/>
  <c r="AE941" i="5"/>
  <c r="AF941" i="5"/>
  <c r="AG941" i="5"/>
  <c r="AH941" i="5"/>
  <c r="AI941" i="5"/>
  <c r="AO941" i="5"/>
  <c r="AP941" i="5"/>
  <c r="AQ941" i="5"/>
  <c r="AR941" i="5"/>
  <c r="AS941" i="5"/>
  <c r="BA941" i="5"/>
  <c r="BB941" i="5"/>
  <c r="BC941" i="5"/>
  <c r="BD941" i="5"/>
  <c r="BE941" i="5"/>
  <c r="BF941" i="5"/>
  <c r="BG941" i="5"/>
  <c r="C942" i="5"/>
  <c r="D942" i="5"/>
  <c r="E942" i="5"/>
  <c r="F942" i="5"/>
  <c r="G942" i="5"/>
  <c r="H942" i="5"/>
  <c r="U942" i="5"/>
  <c r="V942" i="5"/>
  <c r="W942" i="5"/>
  <c r="X942" i="5"/>
  <c r="Y942" i="5"/>
  <c r="Z942" i="5"/>
  <c r="AA942" i="5"/>
  <c r="AB942" i="5"/>
  <c r="AC942" i="5"/>
  <c r="AD942" i="5"/>
  <c r="AE942" i="5"/>
  <c r="AF942" i="5"/>
  <c r="AG942" i="5"/>
  <c r="AH942" i="5"/>
  <c r="AI942" i="5"/>
  <c r="AO942" i="5"/>
  <c r="AP942" i="5"/>
  <c r="AQ942" i="5"/>
  <c r="AR942" i="5"/>
  <c r="AS942" i="5"/>
  <c r="BA942" i="5"/>
  <c r="BB942" i="5"/>
  <c r="BC942" i="5"/>
  <c r="BD942" i="5"/>
  <c r="BE942" i="5"/>
  <c r="BF942" i="5"/>
  <c r="BG942" i="5"/>
  <c r="C943" i="5"/>
  <c r="D943" i="5"/>
  <c r="E943" i="5"/>
  <c r="F943" i="5"/>
  <c r="G943" i="5"/>
  <c r="H943" i="5"/>
  <c r="U943" i="5"/>
  <c r="V943" i="5"/>
  <c r="W943" i="5"/>
  <c r="X943" i="5"/>
  <c r="Y943" i="5"/>
  <c r="Z943" i="5"/>
  <c r="AA943" i="5"/>
  <c r="AB943" i="5"/>
  <c r="AC943" i="5"/>
  <c r="AD943" i="5"/>
  <c r="AE943" i="5"/>
  <c r="AF943" i="5"/>
  <c r="AG943" i="5"/>
  <c r="AH943" i="5"/>
  <c r="AI943" i="5"/>
  <c r="AO943" i="5"/>
  <c r="AP943" i="5"/>
  <c r="AQ943" i="5"/>
  <c r="AR943" i="5"/>
  <c r="AS943" i="5"/>
  <c r="BA943" i="5"/>
  <c r="BB943" i="5"/>
  <c r="BC943" i="5"/>
  <c r="BD943" i="5"/>
  <c r="BE943" i="5"/>
  <c r="BF943" i="5"/>
  <c r="BG943" i="5"/>
  <c r="C944" i="5"/>
  <c r="D944" i="5"/>
  <c r="E944" i="5"/>
  <c r="F944" i="5"/>
  <c r="G944" i="5"/>
  <c r="H944" i="5"/>
  <c r="U944" i="5"/>
  <c r="V944" i="5"/>
  <c r="W944" i="5"/>
  <c r="X944" i="5"/>
  <c r="Y944" i="5"/>
  <c r="Z944" i="5"/>
  <c r="AA944" i="5"/>
  <c r="AB944" i="5"/>
  <c r="AC944" i="5"/>
  <c r="AD944" i="5"/>
  <c r="AE944" i="5"/>
  <c r="AF944" i="5"/>
  <c r="AG944" i="5"/>
  <c r="AH944" i="5"/>
  <c r="AI944" i="5"/>
  <c r="AO944" i="5"/>
  <c r="AP944" i="5"/>
  <c r="AQ944" i="5"/>
  <c r="AR944" i="5"/>
  <c r="AS944" i="5"/>
  <c r="BA944" i="5"/>
  <c r="BB944" i="5"/>
  <c r="BC944" i="5"/>
  <c r="BD944" i="5"/>
  <c r="BE944" i="5"/>
  <c r="BF944" i="5"/>
  <c r="BG944" i="5"/>
  <c r="C945" i="5"/>
  <c r="D945" i="5"/>
  <c r="E945" i="5"/>
  <c r="F945" i="5"/>
  <c r="G945" i="5"/>
  <c r="H945" i="5"/>
  <c r="U945" i="5"/>
  <c r="V945" i="5"/>
  <c r="W945" i="5"/>
  <c r="X945" i="5"/>
  <c r="Y945" i="5"/>
  <c r="Z945" i="5"/>
  <c r="AA945" i="5"/>
  <c r="AB945" i="5"/>
  <c r="AC945" i="5"/>
  <c r="AD945" i="5"/>
  <c r="AE945" i="5"/>
  <c r="AF945" i="5"/>
  <c r="AG945" i="5"/>
  <c r="AH945" i="5"/>
  <c r="AI945" i="5"/>
  <c r="AO945" i="5"/>
  <c r="AP945" i="5"/>
  <c r="AQ945" i="5"/>
  <c r="AR945" i="5"/>
  <c r="AS945" i="5"/>
  <c r="BA945" i="5"/>
  <c r="BB945" i="5"/>
  <c r="BC945" i="5"/>
  <c r="BD945" i="5"/>
  <c r="BE945" i="5"/>
  <c r="BF945" i="5"/>
  <c r="BG945" i="5"/>
  <c r="C946" i="5"/>
  <c r="D946" i="5"/>
  <c r="E946" i="5"/>
  <c r="F946" i="5"/>
  <c r="G946" i="5"/>
  <c r="H946" i="5"/>
  <c r="U946" i="5"/>
  <c r="V946" i="5"/>
  <c r="W946" i="5"/>
  <c r="X946" i="5"/>
  <c r="Y946" i="5"/>
  <c r="Z946" i="5"/>
  <c r="AA946" i="5"/>
  <c r="AB946" i="5"/>
  <c r="AC946" i="5"/>
  <c r="AD946" i="5"/>
  <c r="AE946" i="5"/>
  <c r="AF946" i="5"/>
  <c r="AG946" i="5"/>
  <c r="AH946" i="5"/>
  <c r="AI946" i="5"/>
  <c r="AO946" i="5"/>
  <c r="AP946" i="5"/>
  <c r="AQ946" i="5"/>
  <c r="AR946" i="5"/>
  <c r="AS946" i="5"/>
  <c r="BA946" i="5"/>
  <c r="BB946" i="5"/>
  <c r="BC946" i="5"/>
  <c r="BD946" i="5"/>
  <c r="BE946" i="5"/>
  <c r="BF946" i="5"/>
  <c r="BG946" i="5"/>
  <c r="C947" i="5"/>
  <c r="D947" i="5"/>
  <c r="E947" i="5"/>
  <c r="F947" i="5"/>
  <c r="G947" i="5"/>
  <c r="H947" i="5"/>
  <c r="U947" i="5"/>
  <c r="V947" i="5"/>
  <c r="W947" i="5"/>
  <c r="X947" i="5"/>
  <c r="Y947" i="5"/>
  <c r="Z947" i="5"/>
  <c r="AA947" i="5"/>
  <c r="AB947" i="5"/>
  <c r="AC947" i="5"/>
  <c r="AD947" i="5"/>
  <c r="AE947" i="5"/>
  <c r="AF947" i="5"/>
  <c r="AG947" i="5"/>
  <c r="AH947" i="5"/>
  <c r="AI947" i="5"/>
  <c r="AO947" i="5"/>
  <c r="AP947" i="5"/>
  <c r="AQ947" i="5"/>
  <c r="AR947" i="5"/>
  <c r="AS947" i="5"/>
  <c r="BA947" i="5"/>
  <c r="BB947" i="5"/>
  <c r="BC947" i="5"/>
  <c r="BD947" i="5"/>
  <c r="BE947" i="5"/>
  <c r="BF947" i="5"/>
  <c r="BG947" i="5"/>
  <c r="C948" i="5"/>
  <c r="D948" i="5"/>
  <c r="E948" i="5"/>
  <c r="F948" i="5"/>
  <c r="G948" i="5"/>
  <c r="H948" i="5"/>
  <c r="U948" i="5"/>
  <c r="V948" i="5"/>
  <c r="W948" i="5"/>
  <c r="X948" i="5"/>
  <c r="Y948" i="5"/>
  <c r="Z948" i="5"/>
  <c r="AA948" i="5"/>
  <c r="AB948" i="5"/>
  <c r="AC948" i="5"/>
  <c r="AD948" i="5"/>
  <c r="AE948" i="5"/>
  <c r="AF948" i="5"/>
  <c r="AG948" i="5"/>
  <c r="AH948" i="5"/>
  <c r="AI948" i="5"/>
  <c r="AO948" i="5"/>
  <c r="AP948" i="5"/>
  <c r="AQ948" i="5"/>
  <c r="AR948" i="5"/>
  <c r="AS948" i="5"/>
  <c r="BA948" i="5"/>
  <c r="BB948" i="5"/>
  <c r="BC948" i="5"/>
  <c r="BD948" i="5"/>
  <c r="BE948" i="5"/>
  <c r="BF948" i="5"/>
  <c r="BG948" i="5"/>
  <c r="C949" i="5"/>
  <c r="D949" i="5"/>
  <c r="E949" i="5"/>
  <c r="F949" i="5"/>
  <c r="G949" i="5"/>
  <c r="H949" i="5"/>
  <c r="U949" i="5"/>
  <c r="V949" i="5"/>
  <c r="W949" i="5"/>
  <c r="X949" i="5"/>
  <c r="Y949" i="5"/>
  <c r="Z949" i="5"/>
  <c r="AA949" i="5"/>
  <c r="AB949" i="5"/>
  <c r="AC949" i="5"/>
  <c r="AD949" i="5"/>
  <c r="AE949" i="5"/>
  <c r="AF949" i="5"/>
  <c r="AG949" i="5"/>
  <c r="AH949" i="5"/>
  <c r="AI949" i="5"/>
  <c r="AO949" i="5"/>
  <c r="AP949" i="5"/>
  <c r="AQ949" i="5"/>
  <c r="AR949" i="5"/>
  <c r="AS949" i="5"/>
  <c r="BA949" i="5"/>
  <c r="BB949" i="5"/>
  <c r="BC949" i="5"/>
  <c r="BD949" i="5"/>
  <c r="BE949" i="5"/>
  <c r="BF949" i="5"/>
  <c r="BG949" i="5"/>
  <c r="C950" i="5"/>
  <c r="D950" i="5"/>
  <c r="E950" i="5"/>
  <c r="F950" i="5"/>
  <c r="G950" i="5"/>
  <c r="H950" i="5"/>
  <c r="U950" i="5"/>
  <c r="V950" i="5"/>
  <c r="W950" i="5"/>
  <c r="X950" i="5"/>
  <c r="Y950" i="5"/>
  <c r="Z950" i="5"/>
  <c r="AA950" i="5"/>
  <c r="AB950" i="5"/>
  <c r="AC950" i="5"/>
  <c r="AD950" i="5"/>
  <c r="AE950" i="5"/>
  <c r="AF950" i="5"/>
  <c r="AG950" i="5"/>
  <c r="AH950" i="5"/>
  <c r="AI950" i="5"/>
  <c r="AO950" i="5"/>
  <c r="AP950" i="5"/>
  <c r="AQ950" i="5"/>
  <c r="AR950" i="5"/>
  <c r="AS950" i="5"/>
  <c r="BA950" i="5"/>
  <c r="BB950" i="5"/>
  <c r="BC950" i="5"/>
  <c r="BD950" i="5"/>
  <c r="BE950" i="5"/>
  <c r="BF950" i="5"/>
  <c r="BG950" i="5"/>
  <c r="C951" i="5"/>
  <c r="D951" i="5"/>
  <c r="E951" i="5"/>
  <c r="F951" i="5"/>
  <c r="G951" i="5"/>
  <c r="H951" i="5"/>
  <c r="U951" i="5"/>
  <c r="V951" i="5"/>
  <c r="W951" i="5"/>
  <c r="X951" i="5"/>
  <c r="Y951" i="5"/>
  <c r="Z951" i="5"/>
  <c r="AA951" i="5"/>
  <c r="AB951" i="5"/>
  <c r="AC951" i="5"/>
  <c r="AD951" i="5"/>
  <c r="AE951" i="5"/>
  <c r="AF951" i="5"/>
  <c r="AG951" i="5"/>
  <c r="AH951" i="5"/>
  <c r="AI951" i="5"/>
  <c r="AO951" i="5"/>
  <c r="AP951" i="5"/>
  <c r="AQ951" i="5"/>
  <c r="AR951" i="5"/>
  <c r="AS951" i="5"/>
  <c r="BA951" i="5"/>
  <c r="BB951" i="5"/>
  <c r="BC951" i="5"/>
  <c r="BD951" i="5"/>
  <c r="BE951" i="5"/>
  <c r="BF951" i="5"/>
  <c r="BG951" i="5"/>
  <c r="C952" i="5"/>
  <c r="D952" i="5"/>
  <c r="E952" i="5"/>
  <c r="F952" i="5"/>
  <c r="G952" i="5"/>
  <c r="H952" i="5"/>
  <c r="U952" i="5"/>
  <c r="V952" i="5"/>
  <c r="W952" i="5"/>
  <c r="X952" i="5"/>
  <c r="Y952" i="5"/>
  <c r="Z952" i="5"/>
  <c r="AA952" i="5"/>
  <c r="AB952" i="5"/>
  <c r="AC952" i="5"/>
  <c r="AD952" i="5"/>
  <c r="AE952" i="5"/>
  <c r="AF952" i="5"/>
  <c r="AG952" i="5"/>
  <c r="AH952" i="5"/>
  <c r="AI952" i="5"/>
  <c r="AO952" i="5"/>
  <c r="AP952" i="5"/>
  <c r="AQ952" i="5"/>
  <c r="AR952" i="5"/>
  <c r="AS952" i="5"/>
  <c r="BA952" i="5"/>
  <c r="BB952" i="5"/>
  <c r="BC952" i="5"/>
  <c r="BD952" i="5"/>
  <c r="BE952" i="5"/>
  <c r="BF952" i="5"/>
  <c r="BG952" i="5"/>
  <c r="C953" i="5"/>
  <c r="D953" i="5"/>
  <c r="E953" i="5"/>
  <c r="F953" i="5"/>
  <c r="G953" i="5"/>
  <c r="H953" i="5"/>
  <c r="U953" i="5"/>
  <c r="V953" i="5"/>
  <c r="W953" i="5"/>
  <c r="X953" i="5"/>
  <c r="Y953" i="5"/>
  <c r="Z953" i="5"/>
  <c r="AA953" i="5"/>
  <c r="AB953" i="5"/>
  <c r="AC953" i="5"/>
  <c r="AD953" i="5"/>
  <c r="AE953" i="5"/>
  <c r="AF953" i="5"/>
  <c r="AG953" i="5"/>
  <c r="AH953" i="5"/>
  <c r="AI953" i="5"/>
  <c r="AO953" i="5"/>
  <c r="AP953" i="5"/>
  <c r="AQ953" i="5"/>
  <c r="AR953" i="5"/>
  <c r="AS953" i="5"/>
  <c r="BA953" i="5"/>
  <c r="BB953" i="5"/>
  <c r="BC953" i="5"/>
  <c r="BD953" i="5"/>
  <c r="BE953" i="5"/>
  <c r="BF953" i="5"/>
  <c r="BG953" i="5"/>
  <c r="C954" i="5"/>
  <c r="D954" i="5"/>
  <c r="E954" i="5"/>
  <c r="F954" i="5"/>
  <c r="G954" i="5"/>
  <c r="H954" i="5"/>
  <c r="U954" i="5"/>
  <c r="V954" i="5"/>
  <c r="W954" i="5"/>
  <c r="X954" i="5"/>
  <c r="Y954" i="5"/>
  <c r="Z954" i="5"/>
  <c r="AA954" i="5"/>
  <c r="AB954" i="5"/>
  <c r="AC954" i="5"/>
  <c r="AD954" i="5"/>
  <c r="AE954" i="5"/>
  <c r="AF954" i="5"/>
  <c r="AG954" i="5"/>
  <c r="AH954" i="5"/>
  <c r="AI954" i="5"/>
  <c r="AO954" i="5"/>
  <c r="AP954" i="5"/>
  <c r="AQ954" i="5"/>
  <c r="AR954" i="5"/>
  <c r="AS954" i="5"/>
  <c r="BA954" i="5"/>
  <c r="BB954" i="5"/>
  <c r="BC954" i="5"/>
  <c r="BD954" i="5"/>
  <c r="BE954" i="5"/>
  <c r="BF954" i="5"/>
  <c r="BG954" i="5"/>
  <c r="C955" i="5"/>
  <c r="D955" i="5"/>
  <c r="E955" i="5"/>
  <c r="F955" i="5"/>
  <c r="G955" i="5"/>
  <c r="H955" i="5"/>
  <c r="U955" i="5"/>
  <c r="V955" i="5"/>
  <c r="W955" i="5"/>
  <c r="X955" i="5"/>
  <c r="Y955" i="5"/>
  <c r="Z955" i="5"/>
  <c r="AA955" i="5"/>
  <c r="AB955" i="5"/>
  <c r="AC955" i="5"/>
  <c r="AD955" i="5"/>
  <c r="AE955" i="5"/>
  <c r="AF955" i="5"/>
  <c r="AG955" i="5"/>
  <c r="AH955" i="5"/>
  <c r="AI955" i="5"/>
  <c r="AO955" i="5"/>
  <c r="AP955" i="5"/>
  <c r="AQ955" i="5"/>
  <c r="AR955" i="5"/>
  <c r="AS955" i="5"/>
  <c r="BA955" i="5"/>
  <c r="BB955" i="5"/>
  <c r="BC955" i="5"/>
  <c r="BD955" i="5"/>
  <c r="BE955" i="5"/>
  <c r="BF955" i="5"/>
  <c r="BG955" i="5"/>
  <c r="C956" i="5"/>
  <c r="D956" i="5"/>
  <c r="E956" i="5"/>
  <c r="F956" i="5"/>
  <c r="G956" i="5"/>
  <c r="H956" i="5"/>
  <c r="U956" i="5"/>
  <c r="V956" i="5"/>
  <c r="W956" i="5"/>
  <c r="X956" i="5"/>
  <c r="Y956" i="5"/>
  <c r="Z956" i="5"/>
  <c r="AA956" i="5"/>
  <c r="AB956" i="5"/>
  <c r="AC956" i="5"/>
  <c r="AD956" i="5"/>
  <c r="AE956" i="5"/>
  <c r="AF956" i="5"/>
  <c r="AG956" i="5"/>
  <c r="AH956" i="5"/>
  <c r="AI956" i="5"/>
  <c r="AO956" i="5"/>
  <c r="AP956" i="5"/>
  <c r="AQ956" i="5"/>
  <c r="AR956" i="5"/>
  <c r="AS956" i="5"/>
  <c r="BA956" i="5"/>
  <c r="BB956" i="5"/>
  <c r="BC956" i="5"/>
  <c r="BD956" i="5"/>
  <c r="BE956" i="5"/>
  <c r="BF956" i="5"/>
  <c r="BG956" i="5"/>
  <c r="C957" i="5"/>
  <c r="D957" i="5"/>
  <c r="E957" i="5"/>
  <c r="F957" i="5"/>
  <c r="G957" i="5"/>
  <c r="H957" i="5"/>
  <c r="U957" i="5"/>
  <c r="V957" i="5"/>
  <c r="W957" i="5"/>
  <c r="X957" i="5"/>
  <c r="Y957" i="5"/>
  <c r="Z957" i="5"/>
  <c r="AA957" i="5"/>
  <c r="AB957" i="5"/>
  <c r="AC957" i="5"/>
  <c r="AD957" i="5"/>
  <c r="AE957" i="5"/>
  <c r="AF957" i="5"/>
  <c r="AG957" i="5"/>
  <c r="AH957" i="5"/>
  <c r="AI957" i="5"/>
  <c r="AO957" i="5"/>
  <c r="AP957" i="5"/>
  <c r="AQ957" i="5"/>
  <c r="AR957" i="5"/>
  <c r="AS957" i="5"/>
  <c r="BA957" i="5"/>
  <c r="BB957" i="5"/>
  <c r="BC957" i="5"/>
  <c r="BD957" i="5"/>
  <c r="BE957" i="5"/>
  <c r="BF957" i="5"/>
  <c r="BG957" i="5"/>
  <c r="C958" i="5"/>
  <c r="D958" i="5"/>
  <c r="E958" i="5"/>
  <c r="F958" i="5"/>
  <c r="G958" i="5"/>
  <c r="H958" i="5"/>
  <c r="U958" i="5"/>
  <c r="V958" i="5"/>
  <c r="W958" i="5"/>
  <c r="X958" i="5"/>
  <c r="Y958" i="5"/>
  <c r="Z958" i="5"/>
  <c r="AA958" i="5"/>
  <c r="AB958" i="5"/>
  <c r="AC958" i="5"/>
  <c r="AD958" i="5"/>
  <c r="AE958" i="5"/>
  <c r="AF958" i="5"/>
  <c r="AG958" i="5"/>
  <c r="AH958" i="5"/>
  <c r="AI958" i="5"/>
  <c r="AO958" i="5"/>
  <c r="AP958" i="5"/>
  <c r="AQ958" i="5"/>
  <c r="AR958" i="5"/>
  <c r="AS958" i="5"/>
  <c r="BA958" i="5"/>
  <c r="BB958" i="5"/>
  <c r="BC958" i="5"/>
  <c r="BD958" i="5"/>
  <c r="BE958" i="5"/>
  <c r="BF958" i="5"/>
  <c r="BG958" i="5"/>
  <c r="C959" i="5"/>
  <c r="D959" i="5"/>
  <c r="E959" i="5"/>
  <c r="F959" i="5"/>
  <c r="G959" i="5"/>
  <c r="H959" i="5"/>
  <c r="U959" i="5"/>
  <c r="V959" i="5"/>
  <c r="W959" i="5"/>
  <c r="X959" i="5"/>
  <c r="Y959" i="5"/>
  <c r="Z959" i="5"/>
  <c r="AA959" i="5"/>
  <c r="AB959" i="5"/>
  <c r="AC959" i="5"/>
  <c r="AD959" i="5"/>
  <c r="AE959" i="5"/>
  <c r="AF959" i="5"/>
  <c r="AG959" i="5"/>
  <c r="AH959" i="5"/>
  <c r="AI959" i="5"/>
  <c r="AO959" i="5"/>
  <c r="AP959" i="5"/>
  <c r="AQ959" i="5"/>
  <c r="AR959" i="5"/>
  <c r="AS959" i="5"/>
  <c r="BA959" i="5"/>
  <c r="BB959" i="5"/>
  <c r="BC959" i="5"/>
  <c r="BD959" i="5"/>
  <c r="BE959" i="5"/>
  <c r="BF959" i="5"/>
  <c r="BG959" i="5"/>
  <c r="C960" i="5"/>
  <c r="D960" i="5"/>
  <c r="E960" i="5"/>
  <c r="F960" i="5"/>
  <c r="G960" i="5"/>
  <c r="H960" i="5"/>
  <c r="U960" i="5"/>
  <c r="V960" i="5"/>
  <c r="W960" i="5"/>
  <c r="X960" i="5"/>
  <c r="Y960" i="5"/>
  <c r="Z960" i="5"/>
  <c r="AA960" i="5"/>
  <c r="AB960" i="5"/>
  <c r="AC960" i="5"/>
  <c r="AD960" i="5"/>
  <c r="AE960" i="5"/>
  <c r="AF960" i="5"/>
  <c r="AG960" i="5"/>
  <c r="AH960" i="5"/>
  <c r="AI960" i="5"/>
  <c r="AO960" i="5"/>
  <c r="AP960" i="5"/>
  <c r="AQ960" i="5"/>
  <c r="AR960" i="5"/>
  <c r="AS960" i="5"/>
  <c r="BA960" i="5"/>
  <c r="BB960" i="5"/>
  <c r="BC960" i="5"/>
  <c r="BD960" i="5"/>
  <c r="BE960" i="5"/>
  <c r="BF960" i="5"/>
  <c r="BG960" i="5"/>
  <c r="C961" i="5"/>
  <c r="D961" i="5"/>
  <c r="E961" i="5"/>
  <c r="F961" i="5"/>
  <c r="G961" i="5"/>
  <c r="H961" i="5"/>
  <c r="U961" i="5"/>
  <c r="V961" i="5"/>
  <c r="W961" i="5"/>
  <c r="X961" i="5"/>
  <c r="Y961" i="5"/>
  <c r="Z961" i="5"/>
  <c r="AA961" i="5"/>
  <c r="AB961" i="5"/>
  <c r="AC961" i="5"/>
  <c r="AD961" i="5"/>
  <c r="AE961" i="5"/>
  <c r="AF961" i="5"/>
  <c r="AG961" i="5"/>
  <c r="AH961" i="5"/>
  <c r="AI961" i="5"/>
  <c r="AO961" i="5"/>
  <c r="AP961" i="5"/>
  <c r="AQ961" i="5"/>
  <c r="AR961" i="5"/>
  <c r="AS961" i="5"/>
  <c r="BA961" i="5"/>
  <c r="BB961" i="5"/>
  <c r="BC961" i="5"/>
  <c r="BD961" i="5"/>
  <c r="BE961" i="5"/>
  <c r="BF961" i="5"/>
  <c r="BG961" i="5"/>
  <c r="C962" i="5"/>
  <c r="D962" i="5"/>
  <c r="E962" i="5"/>
  <c r="F962" i="5"/>
  <c r="G962" i="5"/>
  <c r="H962" i="5"/>
  <c r="U962" i="5"/>
  <c r="V962" i="5"/>
  <c r="W962" i="5"/>
  <c r="X962" i="5"/>
  <c r="Y962" i="5"/>
  <c r="Z962" i="5"/>
  <c r="AA962" i="5"/>
  <c r="AB962" i="5"/>
  <c r="AC962" i="5"/>
  <c r="AD962" i="5"/>
  <c r="AE962" i="5"/>
  <c r="AF962" i="5"/>
  <c r="AG962" i="5"/>
  <c r="AH962" i="5"/>
  <c r="AI962" i="5"/>
  <c r="AO962" i="5"/>
  <c r="AP962" i="5"/>
  <c r="AQ962" i="5"/>
  <c r="AR962" i="5"/>
  <c r="AS962" i="5"/>
  <c r="BA962" i="5"/>
  <c r="BB962" i="5"/>
  <c r="BC962" i="5"/>
  <c r="BD962" i="5"/>
  <c r="BE962" i="5"/>
  <c r="BF962" i="5"/>
  <c r="BG962" i="5"/>
  <c r="C963" i="5"/>
  <c r="D963" i="5"/>
  <c r="E963" i="5"/>
  <c r="F963" i="5"/>
  <c r="G963" i="5"/>
  <c r="H963" i="5"/>
  <c r="U963" i="5"/>
  <c r="V963" i="5"/>
  <c r="W963" i="5"/>
  <c r="X963" i="5"/>
  <c r="Y963" i="5"/>
  <c r="Z963" i="5"/>
  <c r="AA963" i="5"/>
  <c r="AB963" i="5"/>
  <c r="AC963" i="5"/>
  <c r="AD963" i="5"/>
  <c r="AE963" i="5"/>
  <c r="AF963" i="5"/>
  <c r="AG963" i="5"/>
  <c r="AH963" i="5"/>
  <c r="AI963" i="5"/>
  <c r="AO963" i="5"/>
  <c r="AP963" i="5"/>
  <c r="AQ963" i="5"/>
  <c r="AR963" i="5"/>
  <c r="AS963" i="5"/>
  <c r="BA963" i="5"/>
  <c r="BB963" i="5"/>
  <c r="BC963" i="5"/>
  <c r="BD963" i="5"/>
  <c r="BE963" i="5"/>
  <c r="BF963" i="5"/>
  <c r="BG963" i="5"/>
  <c r="C964" i="5"/>
  <c r="D964" i="5"/>
  <c r="E964" i="5"/>
  <c r="F964" i="5"/>
  <c r="G964" i="5"/>
  <c r="H964" i="5"/>
  <c r="U964" i="5"/>
  <c r="V964" i="5"/>
  <c r="W964" i="5"/>
  <c r="X964" i="5"/>
  <c r="Y964" i="5"/>
  <c r="Z964" i="5"/>
  <c r="AA964" i="5"/>
  <c r="AB964" i="5"/>
  <c r="AC964" i="5"/>
  <c r="AD964" i="5"/>
  <c r="AE964" i="5"/>
  <c r="AF964" i="5"/>
  <c r="AG964" i="5"/>
  <c r="AH964" i="5"/>
  <c r="AI964" i="5"/>
  <c r="AO964" i="5"/>
  <c r="AP964" i="5"/>
  <c r="AQ964" i="5"/>
  <c r="AR964" i="5"/>
  <c r="AS964" i="5"/>
  <c r="BA964" i="5"/>
  <c r="BB964" i="5"/>
  <c r="BC964" i="5"/>
  <c r="BD964" i="5"/>
  <c r="BE964" i="5"/>
  <c r="BF964" i="5"/>
  <c r="BG964" i="5"/>
  <c r="C965" i="5"/>
  <c r="D965" i="5"/>
  <c r="E965" i="5"/>
  <c r="F965" i="5"/>
  <c r="G965" i="5"/>
  <c r="H965" i="5"/>
  <c r="U965" i="5"/>
  <c r="V965" i="5"/>
  <c r="W965" i="5"/>
  <c r="X965" i="5"/>
  <c r="Y965" i="5"/>
  <c r="Z965" i="5"/>
  <c r="AA965" i="5"/>
  <c r="AB965" i="5"/>
  <c r="AC965" i="5"/>
  <c r="AD965" i="5"/>
  <c r="AE965" i="5"/>
  <c r="AF965" i="5"/>
  <c r="AG965" i="5"/>
  <c r="AH965" i="5"/>
  <c r="AI965" i="5"/>
  <c r="AO965" i="5"/>
  <c r="AP965" i="5"/>
  <c r="AQ965" i="5"/>
  <c r="AR965" i="5"/>
  <c r="AS965" i="5"/>
  <c r="BA965" i="5"/>
  <c r="BB965" i="5"/>
  <c r="BC965" i="5"/>
  <c r="BD965" i="5"/>
  <c r="BE965" i="5"/>
  <c r="BF965" i="5"/>
  <c r="BG965" i="5"/>
  <c r="C966" i="5"/>
  <c r="D966" i="5"/>
  <c r="E966" i="5"/>
  <c r="F966" i="5"/>
  <c r="G966" i="5"/>
  <c r="H966" i="5"/>
  <c r="U966" i="5"/>
  <c r="V966" i="5"/>
  <c r="W966" i="5"/>
  <c r="X966" i="5"/>
  <c r="Y966" i="5"/>
  <c r="Z966" i="5"/>
  <c r="AA966" i="5"/>
  <c r="AB966" i="5"/>
  <c r="AC966" i="5"/>
  <c r="AD966" i="5"/>
  <c r="AE966" i="5"/>
  <c r="AF966" i="5"/>
  <c r="AG966" i="5"/>
  <c r="AH966" i="5"/>
  <c r="AI966" i="5"/>
  <c r="AO966" i="5"/>
  <c r="AP966" i="5"/>
  <c r="AQ966" i="5"/>
  <c r="AR966" i="5"/>
  <c r="AS966" i="5"/>
  <c r="BA966" i="5"/>
  <c r="BB966" i="5"/>
  <c r="BC966" i="5"/>
  <c r="BD966" i="5"/>
  <c r="BE966" i="5"/>
  <c r="BF966" i="5"/>
  <c r="BG966" i="5"/>
  <c r="C967" i="5"/>
  <c r="D967" i="5"/>
  <c r="E967" i="5"/>
  <c r="F967" i="5"/>
  <c r="G967" i="5"/>
  <c r="H967" i="5"/>
  <c r="U967" i="5"/>
  <c r="V967" i="5"/>
  <c r="W967" i="5"/>
  <c r="X967" i="5"/>
  <c r="Y967" i="5"/>
  <c r="Z967" i="5"/>
  <c r="AA967" i="5"/>
  <c r="AB967" i="5"/>
  <c r="AC967" i="5"/>
  <c r="AD967" i="5"/>
  <c r="AE967" i="5"/>
  <c r="AF967" i="5"/>
  <c r="AG967" i="5"/>
  <c r="AH967" i="5"/>
  <c r="AI967" i="5"/>
  <c r="AO967" i="5"/>
  <c r="AP967" i="5"/>
  <c r="AQ967" i="5"/>
  <c r="AR967" i="5"/>
  <c r="AS967" i="5"/>
  <c r="BA967" i="5"/>
  <c r="BB967" i="5"/>
  <c r="BC967" i="5"/>
  <c r="BD967" i="5"/>
  <c r="BE967" i="5"/>
  <c r="BF967" i="5"/>
  <c r="BG967" i="5"/>
  <c r="C968" i="5"/>
  <c r="D968" i="5"/>
  <c r="E968" i="5"/>
  <c r="F968" i="5"/>
  <c r="G968" i="5"/>
  <c r="H968" i="5"/>
  <c r="U968" i="5"/>
  <c r="V968" i="5"/>
  <c r="W968" i="5"/>
  <c r="X968" i="5"/>
  <c r="Y968" i="5"/>
  <c r="Z968" i="5"/>
  <c r="AA968" i="5"/>
  <c r="AB968" i="5"/>
  <c r="AC968" i="5"/>
  <c r="AD968" i="5"/>
  <c r="AE968" i="5"/>
  <c r="AF968" i="5"/>
  <c r="AG968" i="5"/>
  <c r="AH968" i="5"/>
  <c r="AI968" i="5"/>
  <c r="AO968" i="5"/>
  <c r="AP968" i="5"/>
  <c r="AQ968" i="5"/>
  <c r="AR968" i="5"/>
  <c r="AS968" i="5"/>
  <c r="BA968" i="5"/>
  <c r="BB968" i="5"/>
  <c r="BC968" i="5"/>
  <c r="BD968" i="5"/>
  <c r="BE968" i="5"/>
  <c r="BF968" i="5"/>
  <c r="BG968" i="5"/>
  <c r="C969" i="5"/>
  <c r="D969" i="5"/>
  <c r="E969" i="5"/>
  <c r="F969" i="5"/>
  <c r="G969" i="5"/>
  <c r="H969" i="5"/>
  <c r="U969" i="5"/>
  <c r="V969" i="5"/>
  <c r="W969" i="5"/>
  <c r="X969" i="5"/>
  <c r="Y969" i="5"/>
  <c r="Z969" i="5"/>
  <c r="AA969" i="5"/>
  <c r="AB969" i="5"/>
  <c r="AC969" i="5"/>
  <c r="AD969" i="5"/>
  <c r="AE969" i="5"/>
  <c r="AF969" i="5"/>
  <c r="AG969" i="5"/>
  <c r="AH969" i="5"/>
  <c r="AI969" i="5"/>
  <c r="AO969" i="5"/>
  <c r="AP969" i="5"/>
  <c r="AQ969" i="5"/>
  <c r="AR969" i="5"/>
  <c r="AS969" i="5"/>
  <c r="BA969" i="5"/>
  <c r="BB969" i="5"/>
  <c r="BC969" i="5"/>
  <c r="BD969" i="5"/>
  <c r="BE969" i="5"/>
  <c r="BF969" i="5"/>
  <c r="BG969" i="5"/>
  <c r="C970" i="5"/>
  <c r="D970" i="5"/>
  <c r="E970" i="5"/>
  <c r="F970" i="5"/>
  <c r="G970" i="5"/>
  <c r="H970" i="5"/>
  <c r="U970" i="5"/>
  <c r="V970" i="5"/>
  <c r="W970" i="5"/>
  <c r="X970" i="5"/>
  <c r="Y970" i="5"/>
  <c r="Z970" i="5"/>
  <c r="AA970" i="5"/>
  <c r="AB970" i="5"/>
  <c r="AC970" i="5"/>
  <c r="AD970" i="5"/>
  <c r="AE970" i="5"/>
  <c r="AF970" i="5"/>
  <c r="AG970" i="5"/>
  <c r="AH970" i="5"/>
  <c r="AI970" i="5"/>
  <c r="AO970" i="5"/>
  <c r="AP970" i="5"/>
  <c r="AQ970" i="5"/>
  <c r="AR970" i="5"/>
  <c r="AS970" i="5"/>
  <c r="BA970" i="5"/>
  <c r="BB970" i="5"/>
  <c r="BC970" i="5"/>
  <c r="BD970" i="5"/>
  <c r="BE970" i="5"/>
  <c r="BF970" i="5"/>
  <c r="BG970" i="5"/>
  <c r="C971" i="5"/>
  <c r="D971" i="5"/>
  <c r="E971" i="5"/>
  <c r="F971" i="5"/>
  <c r="G971" i="5"/>
  <c r="H971" i="5"/>
  <c r="U971" i="5"/>
  <c r="V971" i="5"/>
  <c r="W971" i="5"/>
  <c r="X971" i="5"/>
  <c r="Y971" i="5"/>
  <c r="Z971" i="5"/>
  <c r="AA971" i="5"/>
  <c r="AB971" i="5"/>
  <c r="AC971" i="5"/>
  <c r="AD971" i="5"/>
  <c r="AE971" i="5"/>
  <c r="AF971" i="5"/>
  <c r="AG971" i="5"/>
  <c r="AH971" i="5"/>
  <c r="AI971" i="5"/>
  <c r="AO971" i="5"/>
  <c r="AP971" i="5"/>
  <c r="AQ971" i="5"/>
  <c r="AR971" i="5"/>
  <c r="AS971" i="5"/>
  <c r="BA971" i="5"/>
  <c r="BB971" i="5"/>
  <c r="BC971" i="5"/>
  <c r="BD971" i="5"/>
  <c r="BE971" i="5"/>
  <c r="BF971" i="5"/>
  <c r="BG971" i="5"/>
  <c r="C972" i="5"/>
  <c r="D972" i="5"/>
  <c r="E972" i="5"/>
  <c r="F972" i="5"/>
  <c r="G972" i="5"/>
  <c r="H972" i="5"/>
  <c r="U972" i="5"/>
  <c r="V972" i="5"/>
  <c r="W972" i="5"/>
  <c r="X972" i="5"/>
  <c r="Y972" i="5"/>
  <c r="Z972" i="5"/>
  <c r="AA972" i="5"/>
  <c r="AB972" i="5"/>
  <c r="AC972" i="5"/>
  <c r="AD972" i="5"/>
  <c r="AE972" i="5"/>
  <c r="AF972" i="5"/>
  <c r="AG972" i="5"/>
  <c r="AH972" i="5"/>
  <c r="AI972" i="5"/>
  <c r="AO972" i="5"/>
  <c r="AP972" i="5"/>
  <c r="AQ972" i="5"/>
  <c r="AR972" i="5"/>
  <c r="AS972" i="5"/>
  <c r="BA972" i="5"/>
  <c r="BB972" i="5"/>
  <c r="BC972" i="5"/>
  <c r="BD972" i="5"/>
  <c r="BE972" i="5"/>
  <c r="BF972" i="5"/>
  <c r="BG972" i="5"/>
  <c r="C973" i="5"/>
  <c r="D973" i="5"/>
  <c r="E973" i="5"/>
  <c r="F973" i="5"/>
  <c r="G973" i="5"/>
  <c r="H973" i="5"/>
  <c r="U973" i="5"/>
  <c r="V973" i="5"/>
  <c r="W973" i="5"/>
  <c r="X973" i="5"/>
  <c r="Y973" i="5"/>
  <c r="Z973" i="5"/>
  <c r="AA973" i="5"/>
  <c r="AB973" i="5"/>
  <c r="AC973" i="5"/>
  <c r="AD973" i="5"/>
  <c r="AE973" i="5"/>
  <c r="AF973" i="5"/>
  <c r="AG973" i="5"/>
  <c r="AH973" i="5"/>
  <c r="AI973" i="5"/>
  <c r="AO973" i="5"/>
  <c r="AP973" i="5"/>
  <c r="AQ973" i="5"/>
  <c r="AR973" i="5"/>
  <c r="AS973" i="5"/>
  <c r="BA973" i="5"/>
  <c r="BB973" i="5"/>
  <c r="BC973" i="5"/>
  <c r="BD973" i="5"/>
  <c r="BE973" i="5"/>
  <c r="BF973" i="5"/>
  <c r="BG973" i="5"/>
  <c r="C974" i="5"/>
  <c r="D974" i="5"/>
  <c r="E974" i="5"/>
  <c r="F974" i="5"/>
  <c r="G974" i="5"/>
  <c r="H974" i="5"/>
  <c r="U974" i="5"/>
  <c r="V974" i="5"/>
  <c r="W974" i="5"/>
  <c r="X974" i="5"/>
  <c r="Y974" i="5"/>
  <c r="Z974" i="5"/>
  <c r="AA974" i="5"/>
  <c r="AB974" i="5"/>
  <c r="AC974" i="5"/>
  <c r="AD974" i="5"/>
  <c r="AE974" i="5"/>
  <c r="AF974" i="5"/>
  <c r="AG974" i="5"/>
  <c r="AH974" i="5"/>
  <c r="AI974" i="5"/>
  <c r="AO974" i="5"/>
  <c r="AP974" i="5"/>
  <c r="AQ974" i="5"/>
  <c r="AR974" i="5"/>
  <c r="AS974" i="5"/>
  <c r="BA974" i="5"/>
  <c r="BB974" i="5"/>
  <c r="BC974" i="5"/>
  <c r="BD974" i="5"/>
  <c r="BE974" i="5"/>
  <c r="BF974" i="5"/>
  <c r="BG974" i="5"/>
  <c r="C975" i="5"/>
  <c r="D975" i="5"/>
  <c r="E975" i="5"/>
  <c r="F975" i="5"/>
  <c r="G975" i="5"/>
  <c r="H975" i="5"/>
  <c r="U975" i="5"/>
  <c r="V975" i="5"/>
  <c r="W975" i="5"/>
  <c r="X975" i="5"/>
  <c r="Y975" i="5"/>
  <c r="Z975" i="5"/>
  <c r="AA975" i="5"/>
  <c r="AB975" i="5"/>
  <c r="AC975" i="5"/>
  <c r="AD975" i="5"/>
  <c r="AE975" i="5"/>
  <c r="AF975" i="5"/>
  <c r="AG975" i="5"/>
  <c r="AH975" i="5"/>
  <c r="AI975" i="5"/>
  <c r="AO975" i="5"/>
  <c r="AP975" i="5"/>
  <c r="AQ975" i="5"/>
  <c r="AR975" i="5"/>
  <c r="AS975" i="5"/>
  <c r="BA975" i="5"/>
  <c r="BB975" i="5"/>
  <c r="BC975" i="5"/>
  <c r="BD975" i="5"/>
  <c r="BE975" i="5"/>
  <c r="BF975" i="5"/>
  <c r="BG975" i="5"/>
  <c r="C976" i="5"/>
  <c r="D976" i="5"/>
  <c r="E976" i="5"/>
  <c r="F976" i="5"/>
  <c r="G976" i="5"/>
  <c r="H976" i="5"/>
  <c r="U976" i="5"/>
  <c r="V976" i="5"/>
  <c r="W976" i="5"/>
  <c r="X976" i="5"/>
  <c r="Y976" i="5"/>
  <c r="Z976" i="5"/>
  <c r="AA976" i="5"/>
  <c r="AB976" i="5"/>
  <c r="AC976" i="5"/>
  <c r="AD976" i="5"/>
  <c r="AE976" i="5"/>
  <c r="AF976" i="5"/>
  <c r="AG976" i="5"/>
  <c r="AH976" i="5"/>
  <c r="AI976" i="5"/>
  <c r="AO976" i="5"/>
  <c r="AP976" i="5"/>
  <c r="AQ976" i="5"/>
  <c r="AR976" i="5"/>
  <c r="AS976" i="5"/>
  <c r="BA976" i="5"/>
  <c r="BB976" i="5"/>
  <c r="BC976" i="5"/>
  <c r="BD976" i="5"/>
  <c r="BE976" i="5"/>
  <c r="BF976" i="5"/>
  <c r="BG976" i="5"/>
  <c r="C977" i="5"/>
  <c r="D977" i="5"/>
  <c r="E977" i="5"/>
  <c r="F977" i="5"/>
  <c r="G977" i="5"/>
  <c r="H977" i="5"/>
  <c r="U977" i="5"/>
  <c r="V977" i="5"/>
  <c r="W977" i="5"/>
  <c r="X977" i="5"/>
  <c r="Y977" i="5"/>
  <c r="Z977" i="5"/>
  <c r="AA977" i="5"/>
  <c r="AB977" i="5"/>
  <c r="AC977" i="5"/>
  <c r="AD977" i="5"/>
  <c r="AE977" i="5"/>
  <c r="AF977" i="5"/>
  <c r="AG977" i="5"/>
  <c r="AH977" i="5"/>
  <c r="AI977" i="5"/>
  <c r="AO977" i="5"/>
  <c r="AP977" i="5"/>
  <c r="AQ977" i="5"/>
  <c r="AR977" i="5"/>
  <c r="AS977" i="5"/>
  <c r="BA977" i="5"/>
  <c r="BB977" i="5"/>
  <c r="BC977" i="5"/>
  <c r="BD977" i="5"/>
  <c r="BE977" i="5"/>
  <c r="BF977" i="5"/>
  <c r="BG977" i="5"/>
  <c r="C978" i="5"/>
  <c r="D978" i="5"/>
  <c r="E978" i="5"/>
  <c r="F978" i="5"/>
  <c r="G978" i="5"/>
  <c r="H978" i="5"/>
  <c r="U978" i="5"/>
  <c r="V978" i="5"/>
  <c r="W978" i="5"/>
  <c r="X978" i="5"/>
  <c r="Y978" i="5"/>
  <c r="Z978" i="5"/>
  <c r="AA978" i="5"/>
  <c r="AB978" i="5"/>
  <c r="AC978" i="5"/>
  <c r="AD978" i="5"/>
  <c r="AE978" i="5"/>
  <c r="AF978" i="5"/>
  <c r="AG978" i="5"/>
  <c r="AH978" i="5"/>
  <c r="AI978" i="5"/>
  <c r="AO978" i="5"/>
  <c r="AP978" i="5"/>
  <c r="AQ978" i="5"/>
  <c r="AR978" i="5"/>
  <c r="AS978" i="5"/>
  <c r="BA978" i="5"/>
  <c r="BB978" i="5"/>
  <c r="BC978" i="5"/>
  <c r="BD978" i="5"/>
  <c r="BE978" i="5"/>
  <c r="BF978" i="5"/>
  <c r="BG978" i="5"/>
  <c r="C979" i="5"/>
  <c r="D979" i="5"/>
  <c r="E979" i="5"/>
  <c r="F979" i="5"/>
  <c r="G979" i="5"/>
  <c r="H979" i="5"/>
  <c r="U979" i="5"/>
  <c r="V979" i="5"/>
  <c r="W979" i="5"/>
  <c r="X979" i="5"/>
  <c r="Y979" i="5"/>
  <c r="Z979" i="5"/>
  <c r="AA979" i="5"/>
  <c r="AB979" i="5"/>
  <c r="AC979" i="5"/>
  <c r="AD979" i="5"/>
  <c r="AE979" i="5"/>
  <c r="AF979" i="5"/>
  <c r="AG979" i="5"/>
  <c r="AH979" i="5"/>
  <c r="AI979" i="5"/>
  <c r="AO979" i="5"/>
  <c r="AP979" i="5"/>
  <c r="AQ979" i="5"/>
  <c r="AR979" i="5"/>
  <c r="AS979" i="5"/>
  <c r="BA979" i="5"/>
  <c r="BB979" i="5"/>
  <c r="BC979" i="5"/>
  <c r="BD979" i="5"/>
  <c r="BE979" i="5"/>
  <c r="BF979" i="5"/>
  <c r="BG979" i="5"/>
  <c r="C980" i="5"/>
  <c r="D980" i="5"/>
  <c r="E980" i="5"/>
  <c r="F980" i="5"/>
  <c r="G980" i="5"/>
  <c r="H980" i="5"/>
  <c r="U980" i="5"/>
  <c r="V980" i="5"/>
  <c r="W980" i="5"/>
  <c r="X980" i="5"/>
  <c r="Y980" i="5"/>
  <c r="Z980" i="5"/>
  <c r="AA980" i="5"/>
  <c r="AB980" i="5"/>
  <c r="AC980" i="5"/>
  <c r="AD980" i="5"/>
  <c r="AE980" i="5"/>
  <c r="AF980" i="5"/>
  <c r="AG980" i="5"/>
  <c r="AH980" i="5"/>
  <c r="AI980" i="5"/>
  <c r="AO980" i="5"/>
  <c r="AP980" i="5"/>
  <c r="AQ980" i="5"/>
  <c r="AR980" i="5"/>
  <c r="AS980" i="5"/>
  <c r="BA980" i="5"/>
  <c r="BB980" i="5"/>
  <c r="BC980" i="5"/>
  <c r="BD980" i="5"/>
  <c r="BE980" i="5"/>
  <c r="BF980" i="5"/>
  <c r="BG980" i="5"/>
  <c r="C981" i="5"/>
  <c r="D981" i="5"/>
  <c r="E981" i="5"/>
  <c r="F981" i="5"/>
  <c r="G981" i="5"/>
  <c r="H981" i="5"/>
  <c r="U981" i="5"/>
  <c r="V981" i="5"/>
  <c r="W981" i="5"/>
  <c r="X981" i="5"/>
  <c r="Y981" i="5"/>
  <c r="Z981" i="5"/>
  <c r="AA981" i="5"/>
  <c r="AB981" i="5"/>
  <c r="AC981" i="5"/>
  <c r="AD981" i="5"/>
  <c r="AE981" i="5"/>
  <c r="AF981" i="5"/>
  <c r="AG981" i="5"/>
  <c r="AH981" i="5"/>
  <c r="AI981" i="5"/>
  <c r="AO981" i="5"/>
  <c r="AP981" i="5"/>
  <c r="AQ981" i="5"/>
  <c r="AR981" i="5"/>
  <c r="AS981" i="5"/>
  <c r="BA981" i="5"/>
  <c r="BB981" i="5"/>
  <c r="BC981" i="5"/>
  <c r="BD981" i="5"/>
  <c r="BE981" i="5"/>
  <c r="BF981" i="5"/>
  <c r="BG981" i="5"/>
  <c r="C982" i="5"/>
  <c r="D982" i="5"/>
  <c r="E982" i="5"/>
  <c r="F982" i="5"/>
  <c r="G982" i="5"/>
  <c r="H982" i="5"/>
  <c r="U982" i="5"/>
  <c r="V982" i="5"/>
  <c r="W982" i="5"/>
  <c r="X982" i="5"/>
  <c r="Y982" i="5"/>
  <c r="Z982" i="5"/>
  <c r="AA982" i="5"/>
  <c r="AB982" i="5"/>
  <c r="AC982" i="5"/>
  <c r="AD982" i="5"/>
  <c r="AE982" i="5"/>
  <c r="AF982" i="5"/>
  <c r="AG982" i="5"/>
  <c r="AH982" i="5"/>
  <c r="AI982" i="5"/>
  <c r="AO982" i="5"/>
  <c r="AP982" i="5"/>
  <c r="AQ982" i="5"/>
  <c r="AR982" i="5"/>
  <c r="AS982" i="5"/>
  <c r="BA982" i="5"/>
  <c r="BB982" i="5"/>
  <c r="BC982" i="5"/>
  <c r="BD982" i="5"/>
  <c r="BE982" i="5"/>
  <c r="BF982" i="5"/>
  <c r="BG982" i="5"/>
  <c r="C983" i="5"/>
  <c r="D983" i="5"/>
  <c r="E983" i="5"/>
  <c r="F983" i="5"/>
  <c r="G983" i="5"/>
  <c r="H983" i="5"/>
  <c r="U983" i="5"/>
  <c r="V983" i="5"/>
  <c r="W983" i="5"/>
  <c r="X983" i="5"/>
  <c r="Y983" i="5"/>
  <c r="Z983" i="5"/>
  <c r="AA983" i="5"/>
  <c r="AB983" i="5"/>
  <c r="AC983" i="5"/>
  <c r="AD983" i="5"/>
  <c r="AE983" i="5"/>
  <c r="AF983" i="5"/>
  <c r="AG983" i="5"/>
  <c r="AH983" i="5"/>
  <c r="AI983" i="5"/>
  <c r="AO983" i="5"/>
  <c r="AP983" i="5"/>
  <c r="AQ983" i="5"/>
  <c r="AR983" i="5"/>
  <c r="AS983" i="5"/>
  <c r="BA983" i="5"/>
  <c r="BB983" i="5"/>
  <c r="BC983" i="5"/>
  <c r="BD983" i="5"/>
  <c r="BE983" i="5"/>
  <c r="BF983" i="5"/>
  <c r="BG983" i="5"/>
  <c r="C984" i="5"/>
  <c r="D984" i="5"/>
  <c r="E984" i="5"/>
  <c r="F984" i="5"/>
  <c r="G984" i="5"/>
  <c r="H984" i="5"/>
  <c r="U984" i="5"/>
  <c r="V984" i="5"/>
  <c r="W984" i="5"/>
  <c r="X984" i="5"/>
  <c r="Y984" i="5"/>
  <c r="Z984" i="5"/>
  <c r="AA984" i="5"/>
  <c r="AB984" i="5"/>
  <c r="AC984" i="5"/>
  <c r="AD984" i="5"/>
  <c r="AE984" i="5"/>
  <c r="AF984" i="5"/>
  <c r="AG984" i="5"/>
  <c r="AH984" i="5"/>
  <c r="AI984" i="5"/>
  <c r="AO984" i="5"/>
  <c r="AP984" i="5"/>
  <c r="AQ984" i="5"/>
  <c r="AR984" i="5"/>
  <c r="AS984" i="5"/>
  <c r="BA984" i="5"/>
  <c r="BB984" i="5"/>
  <c r="BC984" i="5"/>
  <c r="BD984" i="5"/>
  <c r="BE984" i="5"/>
  <c r="BF984" i="5"/>
  <c r="BG984" i="5"/>
  <c r="C985" i="5"/>
  <c r="D985" i="5"/>
  <c r="E985" i="5"/>
  <c r="F985" i="5"/>
  <c r="G985" i="5"/>
  <c r="H985" i="5"/>
  <c r="U985" i="5"/>
  <c r="V985" i="5"/>
  <c r="W985" i="5"/>
  <c r="X985" i="5"/>
  <c r="Y985" i="5"/>
  <c r="Z985" i="5"/>
  <c r="AA985" i="5"/>
  <c r="AB985" i="5"/>
  <c r="AC985" i="5"/>
  <c r="AD985" i="5"/>
  <c r="AE985" i="5"/>
  <c r="AF985" i="5"/>
  <c r="AG985" i="5"/>
  <c r="AH985" i="5"/>
  <c r="AI985" i="5"/>
  <c r="AO985" i="5"/>
  <c r="AP985" i="5"/>
  <c r="AQ985" i="5"/>
  <c r="AR985" i="5"/>
  <c r="AS985" i="5"/>
  <c r="BA985" i="5"/>
  <c r="BB985" i="5"/>
  <c r="BC985" i="5"/>
  <c r="BD985" i="5"/>
  <c r="BE985" i="5"/>
  <c r="BF985" i="5"/>
  <c r="BG985" i="5"/>
  <c r="C986" i="5"/>
  <c r="D986" i="5"/>
  <c r="E986" i="5"/>
  <c r="F986" i="5"/>
  <c r="G986" i="5"/>
  <c r="H986" i="5"/>
  <c r="U986" i="5"/>
  <c r="V986" i="5"/>
  <c r="W986" i="5"/>
  <c r="X986" i="5"/>
  <c r="Y986" i="5"/>
  <c r="Z986" i="5"/>
  <c r="AA986" i="5"/>
  <c r="AB986" i="5"/>
  <c r="AC986" i="5"/>
  <c r="AD986" i="5"/>
  <c r="AE986" i="5"/>
  <c r="AF986" i="5"/>
  <c r="AG986" i="5"/>
  <c r="AH986" i="5"/>
  <c r="AI986" i="5"/>
  <c r="AO986" i="5"/>
  <c r="AP986" i="5"/>
  <c r="AQ986" i="5"/>
  <c r="AR986" i="5"/>
  <c r="AS986" i="5"/>
  <c r="BA986" i="5"/>
  <c r="BB986" i="5"/>
  <c r="BC986" i="5"/>
  <c r="BD986" i="5"/>
  <c r="BE986" i="5"/>
  <c r="BF986" i="5"/>
  <c r="BG986" i="5"/>
  <c r="C987" i="5"/>
  <c r="D987" i="5"/>
  <c r="E987" i="5"/>
  <c r="F987" i="5"/>
  <c r="G987" i="5"/>
  <c r="H987" i="5"/>
  <c r="U987" i="5"/>
  <c r="V987" i="5"/>
  <c r="W987" i="5"/>
  <c r="X987" i="5"/>
  <c r="Y987" i="5"/>
  <c r="Z987" i="5"/>
  <c r="AA987" i="5"/>
  <c r="AB987" i="5"/>
  <c r="AC987" i="5"/>
  <c r="AD987" i="5"/>
  <c r="AE987" i="5"/>
  <c r="AF987" i="5"/>
  <c r="AG987" i="5"/>
  <c r="AH987" i="5"/>
  <c r="AI987" i="5"/>
  <c r="AO987" i="5"/>
  <c r="AP987" i="5"/>
  <c r="AQ987" i="5"/>
  <c r="AR987" i="5"/>
  <c r="AS987" i="5"/>
  <c r="BA987" i="5"/>
  <c r="BB987" i="5"/>
  <c r="BC987" i="5"/>
  <c r="BD987" i="5"/>
  <c r="BE987" i="5"/>
  <c r="BF987" i="5"/>
  <c r="BG987" i="5"/>
  <c r="C988" i="5"/>
  <c r="D988" i="5"/>
  <c r="E988" i="5"/>
  <c r="F988" i="5"/>
  <c r="G988" i="5"/>
  <c r="H988" i="5"/>
  <c r="U988" i="5"/>
  <c r="V988" i="5"/>
  <c r="W988" i="5"/>
  <c r="X988" i="5"/>
  <c r="Y988" i="5"/>
  <c r="Z988" i="5"/>
  <c r="AA988" i="5"/>
  <c r="AB988" i="5"/>
  <c r="AC988" i="5"/>
  <c r="AD988" i="5"/>
  <c r="AE988" i="5"/>
  <c r="AF988" i="5"/>
  <c r="AG988" i="5"/>
  <c r="AH988" i="5"/>
  <c r="AI988" i="5"/>
  <c r="AO988" i="5"/>
  <c r="AP988" i="5"/>
  <c r="AQ988" i="5"/>
  <c r="AR988" i="5"/>
  <c r="AS988" i="5"/>
  <c r="BA988" i="5"/>
  <c r="BB988" i="5"/>
  <c r="BC988" i="5"/>
  <c r="BD988" i="5"/>
  <c r="BE988" i="5"/>
  <c r="BF988" i="5"/>
  <c r="BG988" i="5"/>
  <c r="C989" i="5"/>
  <c r="D989" i="5"/>
  <c r="E989" i="5"/>
  <c r="F989" i="5"/>
  <c r="G989" i="5"/>
  <c r="H989" i="5"/>
  <c r="U989" i="5"/>
  <c r="V989" i="5"/>
  <c r="W989" i="5"/>
  <c r="X989" i="5"/>
  <c r="Y989" i="5"/>
  <c r="Z989" i="5"/>
  <c r="AA989" i="5"/>
  <c r="AB989" i="5"/>
  <c r="AC989" i="5"/>
  <c r="AD989" i="5"/>
  <c r="AE989" i="5"/>
  <c r="AF989" i="5"/>
  <c r="AG989" i="5"/>
  <c r="AH989" i="5"/>
  <c r="AI989" i="5"/>
  <c r="AO989" i="5"/>
  <c r="AP989" i="5"/>
  <c r="AQ989" i="5"/>
  <c r="AR989" i="5"/>
  <c r="AS989" i="5"/>
  <c r="BA989" i="5"/>
  <c r="BB989" i="5"/>
  <c r="BC989" i="5"/>
  <c r="BD989" i="5"/>
  <c r="BE989" i="5"/>
  <c r="BF989" i="5"/>
  <c r="BG989" i="5"/>
  <c r="C990" i="5"/>
  <c r="D990" i="5"/>
  <c r="E990" i="5"/>
  <c r="F990" i="5"/>
  <c r="G990" i="5"/>
  <c r="H990" i="5"/>
  <c r="U990" i="5"/>
  <c r="V990" i="5"/>
  <c r="W990" i="5"/>
  <c r="X990" i="5"/>
  <c r="Y990" i="5"/>
  <c r="Z990" i="5"/>
  <c r="AA990" i="5"/>
  <c r="AB990" i="5"/>
  <c r="AC990" i="5"/>
  <c r="AD990" i="5"/>
  <c r="AE990" i="5"/>
  <c r="AF990" i="5"/>
  <c r="AG990" i="5"/>
  <c r="AH990" i="5"/>
  <c r="AI990" i="5"/>
  <c r="AO990" i="5"/>
  <c r="AP990" i="5"/>
  <c r="AQ990" i="5"/>
  <c r="AR990" i="5"/>
  <c r="AS990" i="5"/>
  <c r="BA990" i="5"/>
  <c r="BB990" i="5"/>
  <c r="BC990" i="5"/>
  <c r="BD990" i="5"/>
  <c r="BE990" i="5"/>
  <c r="BF990" i="5"/>
  <c r="BG990" i="5"/>
  <c r="C991" i="5"/>
  <c r="D991" i="5"/>
  <c r="E991" i="5"/>
  <c r="F991" i="5"/>
  <c r="G991" i="5"/>
  <c r="H991" i="5"/>
  <c r="U991" i="5"/>
  <c r="V991" i="5"/>
  <c r="W991" i="5"/>
  <c r="X991" i="5"/>
  <c r="Y991" i="5"/>
  <c r="Z991" i="5"/>
  <c r="AA991" i="5"/>
  <c r="AB991" i="5"/>
  <c r="AC991" i="5"/>
  <c r="AD991" i="5"/>
  <c r="AE991" i="5"/>
  <c r="AF991" i="5"/>
  <c r="AG991" i="5"/>
  <c r="AH991" i="5"/>
  <c r="AI991" i="5"/>
  <c r="AO991" i="5"/>
  <c r="AP991" i="5"/>
  <c r="AQ991" i="5"/>
  <c r="AR991" i="5"/>
  <c r="AS991" i="5"/>
  <c r="BA991" i="5"/>
  <c r="BB991" i="5"/>
  <c r="BC991" i="5"/>
  <c r="BD991" i="5"/>
  <c r="BE991" i="5"/>
  <c r="BF991" i="5"/>
  <c r="BG991" i="5"/>
  <c r="C992" i="5"/>
  <c r="D992" i="5"/>
  <c r="E992" i="5"/>
  <c r="F992" i="5"/>
  <c r="G992" i="5"/>
  <c r="H992" i="5"/>
  <c r="U992" i="5"/>
  <c r="V992" i="5"/>
  <c r="W992" i="5"/>
  <c r="X992" i="5"/>
  <c r="Y992" i="5"/>
  <c r="Z992" i="5"/>
  <c r="AA992" i="5"/>
  <c r="AB992" i="5"/>
  <c r="AC992" i="5"/>
  <c r="AD992" i="5"/>
  <c r="AE992" i="5"/>
  <c r="AF992" i="5"/>
  <c r="AG992" i="5"/>
  <c r="AH992" i="5"/>
  <c r="AI992" i="5"/>
  <c r="AO992" i="5"/>
  <c r="AP992" i="5"/>
  <c r="AQ992" i="5"/>
  <c r="AR992" i="5"/>
  <c r="AS992" i="5"/>
  <c r="BA992" i="5"/>
  <c r="BB992" i="5"/>
  <c r="BC992" i="5"/>
  <c r="BD992" i="5"/>
  <c r="BE992" i="5"/>
  <c r="BF992" i="5"/>
  <c r="BG992" i="5"/>
  <c r="C993" i="5"/>
  <c r="D993" i="5"/>
  <c r="E993" i="5"/>
  <c r="F993" i="5"/>
  <c r="G993" i="5"/>
  <c r="H993" i="5"/>
  <c r="U993" i="5"/>
  <c r="V993" i="5"/>
  <c r="W993" i="5"/>
  <c r="X993" i="5"/>
  <c r="Y993" i="5"/>
  <c r="Z993" i="5"/>
  <c r="AA993" i="5"/>
  <c r="AB993" i="5"/>
  <c r="AC993" i="5"/>
  <c r="AD993" i="5"/>
  <c r="AE993" i="5"/>
  <c r="AF993" i="5"/>
  <c r="AG993" i="5"/>
  <c r="AH993" i="5"/>
  <c r="AI993" i="5"/>
  <c r="AO993" i="5"/>
  <c r="AP993" i="5"/>
  <c r="AQ993" i="5"/>
  <c r="AR993" i="5"/>
  <c r="AS993" i="5"/>
  <c r="BA993" i="5"/>
  <c r="BB993" i="5"/>
  <c r="BC993" i="5"/>
  <c r="BD993" i="5"/>
  <c r="BE993" i="5"/>
  <c r="BF993" i="5"/>
  <c r="BG993" i="5"/>
  <c r="C994" i="5"/>
  <c r="D994" i="5"/>
  <c r="E994" i="5"/>
  <c r="F994" i="5"/>
  <c r="G994" i="5"/>
  <c r="H994" i="5"/>
  <c r="U994" i="5"/>
  <c r="V994" i="5"/>
  <c r="W994" i="5"/>
  <c r="X994" i="5"/>
  <c r="Y994" i="5"/>
  <c r="Z994" i="5"/>
  <c r="AA994" i="5"/>
  <c r="AB994" i="5"/>
  <c r="AC994" i="5"/>
  <c r="AD994" i="5"/>
  <c r="AE994" i="5"/>
  <c r="AF994" i="5"/>
  <c r="AG994" i="5"/>
  <c r="AH994" i="5"/>
  <c r="AI994" i="5"/>
  <c r="AO994" i="5"/>
  <c r="AP994" i="5"/>
  <c r="AQ994" i="5"/>
  <c r="AR994" i="5"/>
  <c r="AS994" i="5"/>
  <c r="BA994" i="5"/>
  <c r="BB994" i="5"/>
  <c r="BC994" i="5"/>
  <c r="BD994" i="5"/>
  <c r="BE994" i="5"/>
  <c r="BF994" i="5"/>
  <c r="BG994" i="5"/>
  <c r="C995" i="5"/>
  <c r="D995" i="5"/>
  <c r="E995" i="5"/>
  <c r="F995" i="5"/>
  <c r="G995" i="5"/>
  <c r="H995" i="5"/>
  <c r="U995" i="5"/>
  <c r="V995" i="5"/>
  <c r="W995" i="5"/>
  <c r="X995" i="5"/>
  <c r="Y995" i="5"/>
  <c r="Z995" i="5"/>
  <c r="AA995" i="5"/>
  <c r="AB995" i="5"/>
  <c r="AC995" i="5"/>
  <c r="AD995" i="5"/>
  <c r="AE995" i="5"/>
  <c r="AF995" i="5"/>
  <c r="AG995" i="5"/>
  <c r="AH995" i="5"/>
  <c r="AI995" i="5"/>
  <c r="AO995" i="5"/>
  <c r="AP995" i="5"/>
  <c r="AQ995" i="5"/>
  <c r="AR995" i="5"/>
  <c r="AS995" i="5"/>
  <c r="BA995" i="5"/>
  <c r="BB995" i="5"/>
  <c r="BC995" i="5"/>
  <c r="BD995" i="5"/>
  <c r="BE995" i="5"/>
  <c r="BF995" i="5"/>
  <c r="BG995" i="5"/>
  <c r="C996" i="5"/>
  <c r="D996" i="5"/>
  <c r="E996" i="5"/>
  <c r="F996" i="5"/>
  <c r="G996" i="5"/>
  <c r="H996" i="5"/>
  <c r="U996" i="5"/>
  <c r="V996" i="5"/>
  <c r="W996" i="5"/>
  <c r="X996" i="5"/>
  <c r="Y996" i="5"/>
  <c r="Z996" i="5"/>
  <c r="AA996" i="5"/>
  <c r="AB996" i="5"/>
  <c r="AC996" i="5"/>
  <c r="AD996" i="5"/>
  <c r="AE996" i="5"/>
  <c r="AF996" i="5"/>
  <c r="AG996" i="5"/>
  <c r="AH996" i="5"/>
  <c r="AI996" i="5"/>
  <c r="AO996" i="5"/>
  <c r="AP996" i="5"/>
  <c r="AQ996" i="5"/>
  <c r="AR996" i="5"/>
  <c r="AS996" i="5"/>
  <c r="BA996" i="5"/>
  <c r="BB996" i="5"/>
  <c r="BC996" i="5"/>
  <c r="BD996" i="5"/>
  <c r="BE996" i="5"/>
  <c r="BF996" i="5"/>
  <c r="BG996" i="5"/>
  <c r="C997" i="5"/>
  <c r="D997" i="5"/>
  <c r="E997" i="5"/>
  <c r="F997" i="5"/>
  <c r="G997" i="5"/>
  <c r="H997" i="5"/>
  <c r="U997" i="5"/>
  <c r="V997" i="5"/>
  <c r="W997" i="5"/>
  <c r="X997" i="5"/>
  <c r="Y997" i="5"/>
  <c r="Z997" i="5"/>
  <c r="AA997" i="5"/>
  <c r="AB997" i="5"/>
  <c r="AC997" i="5"/>
  <c r="AD997" i="5"/>
  <c r="AE997" i="5"/>
  <c r="AF997" i="5"/>
  <c r="AG997" i="5"/>
  <c r="AH997" i="5"/>
  <c r="AI997" i="5"/>
  <c r="AO997" i="5"/>
  <c r="AP997" i="5"/>
  <c r="AQ997" i="5"/>
  <c r="AR997" i="5"/>
  <c r="AS997" i="5"/>
  <c r="BA997" i="5"/>
  <c r="BB997" i="5"/>
  <c r="BC997" i="5"/>
  <c r="BD997" i="5"/>
  <c r="BE997" i="5"/>
  <c r="BF997" i="5"/>
  <c r="BG997" i="5"/>
  <c r="C998" i="5"/>
  <c r="D998" i="5"/>
  <c r="E998" i="5"/>
  <c r="F998" i="5"/>
  <c r="G998" i="5"/>
  <c r="H998" i="5"/>
  <c r="U998" i="5"/>
  <c r="V998" i="5"/>
  <c r="W998" i="5"/>
  <c r="X998" i="5"/>
  <c r="Y998" i="5"/>
  <c r="Z998" i="5"/>
  <c r="AA998" i="5"/>
  <c r="AB998" i="5"/>
  <c r="AC998" i="5"/>
  <c r="AD998" i="5"/>
  <c r="AE998" i="5"/>
  <c r="AF998" i="5"/>
  <c r="AG998" i="5"/>
  <c r="AH998" i="5"/>
  <c r="AI998" i="5"/>
  <c r="AO998" i="5"/>
  <c r="AP998" i="5"/>
  <c r="AQ998" i="5"/>
  <c r="AR998" i="5"/>
  <c r="AS998" i="5"/>
  <c r="BA998" i="5"/>
  <c r="BB998" i="5"/>
  <c r="BC998" i="5"/>
  <c r="BD998" i="5"/>
  <c r="BE998" i="5"/>
  <c r="BF998" i="5"/>
  <c r="BG998" i="5"/>
  <c r="C999" i="5"/>
  <c r="D999" i="5"/>
  <c r="E999" i="5"/>
  <c r="F999" i="5"/>
  <c r="G999" i="5"/>
  <c r="H999" i="5"/>
  <c r="U999" i="5"/>
  <c r="V999" i="5"/>
  <c r="W999" i="5"/>
  <c r="X999" i="5"/>
  <c r="Y999" i="5"/>
  <c r="Z999" i="5"/>
  <c r="AA999" i="5"/>
  <c r="AB999" i="5"/>
  <c r="AC999" i="5"/>
  <c r="AD999" i="5"/>
  <c r="AE999" i="5"/>
  <c r="AF999" i="5"/>
  <c r="AG999" i="5"/>
  <c r="AH999" i="5"/>
  <c r="AI999" i="5"/>
  <c r="AO999" i="5"/>
  <c r="AP999" i="5"/>
  <c r="AQ999" i="5"/>
  <c r="AR999" i="5"/>
  <c r="AS999" i="5"/>
  <c r="BA999" i="5"/>
  <c r="BB999" i="5"/>
  <c r="BC999" i="5"/>
  <c r="BD999" i="5"/>
  <c r="BE999" i="5"/>
  <c r="BF999" i="5"/>
  <c r="BG999" i="5"/>
  <c r="C1000" i="5"/>
  <c r="D1000" i="5"/>
  <c r="E1000" i="5"/>
  <c r="F1000" i="5"/>
  <c r="G1000" i="5"/>
  <c r="H1000" i="5"/>
  <c r="U1000" i="5"/>
  <c r="V1000" i="5"/>
  <c r="W1000" i="5"/>
  <c r="X1000" i="5"/>
  <c r="Y1000" i="5"/>
  <c r="Z1000" i="5"/>
  <c r="AA1000" i="5"/>
  <c r="AB1000" i="5"/>
  <c r="AC1000" i="5"/>
  <c r="AD1000" i="5"/>
  <c r="AE1000" i="5"/>
  <c r="AF1000" i="5"/>
  <c r="AG1000" i="5"/>
  <c r="AH1000" i="5"/>
  <c r="AI1000" i="5"/>
  <c r="AO1000" i="5"/>
  <c r="AP1000" i="5"/>
  <c r="AQ1000" i="5"/>
  <c r="AR1000" i="5"/>
  <c r="AS1000" i="5"/>
  <c r="BA1000" i="5"/>
  <c r="BB1000" i="5"/>
  <c r="BC1000" i="5"/>
  <c r="BD1000" i="5"/>
  <c r="BE1000" i="5"/>
  <c r="BF1000" i="5"/>
  <c r="BG1000" i="5"/>
  <c r="C1001" i="5"/>
  <c r="D1001" i="5"/>
  <c r="E1001" i="5"/>
  <c r="F1001" i="5"/>
  <c r="G1001" i="5"/>
  <c r="H1001" i="5"/>
  <c r="U1001" i="5"/>
  <c r="V1001" i="5"/>
  <c r="W1001" i="5"/>
  <c r="X1001" i="5"/>
  <c r="Y1001" i="5"/>
  <c r="Z1001" i="5"/>
  <c r="AA1001" i="5"/>
  <c r="AB1001" i="5"/>
  <c r="AC1001" i="5"/>
  <c r="AD1001" i="5"/>
  <c r="AE1001" i="5"/>
  <c r="AF1001" i="5"/>
  <c r="AG1001" i="5"/>
  <c r="AH1001" i="5"/>
  <c r="AI1001" i="5"/>
  <c r="AO1001" i="5"/>
  <c r="AP1001" i="5"/>
  <c r="AQ1001" i="5"/>
  <c r="AR1001" i="5"/>
  <c r="AS1001" i="5"/>
  <c r="BA1001" i="5"/>
  <c r="BB1001" i="5"/>
  <c r="BC1001" i="5"/>
  <c r="BD1001" i="5"/>
  <c r="BE1001" i="5"/>
  <c r="BF1001" i="5"/>
  <c r="BG1001" i="5"/>
  <c r="C1002" i="5"/>
  <c r="D1002" i="5"/>
  <c r="E1002" i="5"/>
  <c r="F1002" i="5"/>
  <c r="G1002" i="5"/>
  <c r="H1002" i="5"/>
  <c r="U1002" i="5"/>
  <c r="V1002" i="5"/>
  <c r="W1002" i="5"/>
  <c r="X1002" i="5"/>
  <c r="Y1002" i="5"/>
  <c r="Z1002" i="5"/>
  <c r="AA1002" i="5"/>
  <c r="AB1002" i="5"/>
  <c r="AC1002" i="5"/>
  <c r="AD1002" i="5"/>
  <c r="AE1002" i="5"/>
  <c r="AF1002" i="5"/>
  <c r="AG1002" i="5"/>
  <c r="AH1002" i="5"/>
  <c r="AI1002" i="5"/>
  <c r="AO1002" i="5"/>
  <c r="AP1002" i="5"/>
  <c r="AQ1002" i="5"/>
  <c r="AR1002" i="5"/>
  <c r="AS1002" i="5"/>
  <c r="BA1002" i="5"/>
  <c r="BB1002" i="5"/>
  <c r="BC1002" i="5"/>
  <c r="BD1002" i="5"/>
  <c r="BE1002" i="5"/>
  <c r="BF1002" i="5"/>
  <c r="BG1002" i="5"/>
  <c r="C1003" i="5"/>
  <c r="D1003" i="5"/>
  <c r="E1003" i="5"/>
  <c r="F1003" i="5"/>
  <c r="G1003" i="5"/>
  <c r="H1003" i="5"/>
  <c r="U1003" i="5"/>
  <c r="V1003" i="5"/>
  <c r="W1003" i="5"/>
  <c r="X1003" i="5"/>
  <c r="Y1003" i="5"/>
  <c r="Z1003" i="5"/>
  <c r="AA1003" i="5"/>
  <c r="AB1003" i="5"/>
  <c r="AC1003" i="5"/>
  <c r="AD1003" i="5"/>
  <c r="AE1003" i="5"/>
  <c r="AF1003" i="5"/>
  <c r="AG1003" i="5"/>
  <c r="AH1003" i="5"/>
  <c r="AI1003" i="5"/>
  <c r="AO1003" i="5"/>
  <c r="AP1003" i="5"/>
  <c r="AQ1003" i="5"/>
  <c r="AR1003" i="5"/>
  <c r="AS1003" i="5"/>
  <c r="BA1003" i="5"/>
  <c r="BB1003" i="5"/>
  <c r="BC1003" i="5"/>
  <c r="BD1003" i="5"/>
  <c r="BE1003" i="5"/>
  <c r="BF1003" i="5"/>
  <c r="BG1003" i="5"/>
  <c r="S113" i="3"/>
  <c r="BI112" i="5" s="1"/>
  <c r="S123" i="3"/>
  <c r="BH122" i="5" s="1"/>
  <c r="S133" i="3"/>
  <c r="BH132" i="5" s="1"/>
  <c r="S143" i="3"/>
  <c r="BH142" i="5" s="1"/>
  <c r="S153" i="3"/>
  <c r="BI152" i="5" s="1"/>
  <c r="S163" i="3"/>
  <c r="BH162" i="5" s="1"/>
  <c r="S173" i="3"/>
  <c r="BH172" i="5" s="1"/>
  <c r="S183" i="3"/>
  <c r="BH182" i="5" s="1"/>
  <c r="S193" i="3"/>
  <c r="BI192" i="5" s="1"/>
  <c r="S203" i="3"/>
  <c r="BH202" i="5" s="1"/>
  <c r="S213" i="3"/>
  <c r="BH212" i="5" s="1"/>
  <c r="S223" i="3"/>
  <c r="BH222" i="5" s="1"/>
  <c r="S233" i="3"/>
  <c r="BI232" i="5" s="1"/>
  <c r="S243" i="3"/>
  <c r="BH242" i="5" s="1"/>
  <c r="S253" i="3"/>
  <c r="BH252" i="5" s="1"/>
  <c r="S263" i="3"/>
  <c r="BH262" i="5" s="1"/>
  <c r="S273" i="3"/>
  <c r="BI272" i="5" s="1"/>
  <c r="S283" i="3"/>
  <c r="BH282" i="5" s="1"/>
  <c r="S293" i="3"/>
  <c r="BH292" i="5" s="1"/>
  <c r="S303" i="3"/>
  <c r="BH302" i="5" s="1"/>
  <c r="S313" i="3"/>
  <c r="BI312" i="5" s="1"/>
  <c r="S323" i="3"/>
  <c r="BH322" i="5" s="1"/>
  <c r="S333" i="3"/>
  <c r="BH332" i="5" s="1"/>
  <c r="S343" i="3"/>
  <c r="BH342" i="5" s="1"/>
  <c r="S353" i="3"/>
  <c r="BI352" i="5" s="1"/>
  <c r="S363" i="3"/>
  <c r="BH362" i="5" s="1"/>
  <c r="S373" i="3"/>
  <c r="BH372" i="5" s="1"/>
  <c r="S383" i="3"/>
  <c r="BH382" i="5" s="1"/>
  <c r="S393" i="3"/>
  <c r="BI392" i="5" s="1"/>
  <c r="S403" i="3"/>
  <c r="BH402" i="5" s="1"/>
  <c r="S413" i="3"/>
  <c r="BH412" i="5" s="1"/>
  <c r="S423" i="3"/>
  <c r="BH422" i="5" s="1"/>
  <c r="S433" i="3"/>
  <c r="BI432" i="5" s="1"/>
  <c r="S443" i="3"/>
  <c r="BH442" i="5" s="1"/>
  <c r="S453" i="3"/>
  <c r="BH452" i="5" s="1"/>
  <c r="S463" i="3"/>
  <c r="BH462" i="5" s="1"/>
  <c r="S473" i="3"/>
  <c r="BI472" i="5" s="1"/>
  <c r="S483" i="3"/>
  <c r="BH482" i="5" s="1"/>
  <c r="S493" i="3"/>
  <c r="BH492" i="5" s="1"/>
  <c r="S503" i="3"/>
  <c r="BH502" i="5" s="1"/>
  <c r="S513" i="3"/>
  <c r="BI512" i="5" s="1"/>
  <c r="S523" i="3"/>
  <c r="BH522" i="5" s="1"/>
  <c r="S533" i="3"/>
  <c r="BH532" i="5" s="1"/>
  <c r="S543" i="3"/>
  <c r="BH542" i="5" s="1"/>
  <c r="S553" i="3"/>
  <c r="BI552" i="5" s="1"/>
  <c r="S563" i="3"/>
  <c r="BH562" i="5" s="1"/>
  <c r="S573" i="3"/>
  <c r="BH572" i="5" s="1"/>
  <c r="S583" i="3"/>
  <c r="BH582" i="5" s="1"/>
  <c r="S593" i="3"/>
  <c r="BI592" i="5" s="1"/>
  <c r="S603" i="3"/>
  <c r="BH602" i="5" s="1"/>
  <c r="S613" i="3"/>
  <c r="BH612" i="5" s="1"/>
  <c r="S623" i="3"/>
  <c r="BH622" i="5" s="1"/>
  <c r="S633" i="3"/>
  <c r="BI632" i="5" s="1"/>
  <c r="S643" i="3"/>
  <c r="BH642" i="5" s="1"/>
  <c r="S653" i="3"/>
  <c r="BH652" i="5" s="1"/>
  <c r="S663" i="3"/>
  <c r="BH662" i="5" s="1"/>
  <c r="S673" i="3"/>
  <c r="BI672" i="5" s="1"/>
  <c r="S683" i="3"/>
  <c r="BH682" i="5" s="1"/>
  <c r="S693" i="3"/>
  <c r="BH692" i="5" s="1"/>
  <c r="S703" i="3"/>
  <c r="BH702" i="5" s="1"/>
  <c r="S713" i="3"/>
  <c r="BI712" i="5" s="1"/>
  <c r="S723" i="3"/>
  <c r="BH722" i="5" s="1"/>
  <c r="S733" i="3"/>
  <c r="BH732" i="5" s="1"/>
  <c r="S743" i="3"/>
  <c r="BH742" i="5" s="1"/>
  <c r="S753" i="3"/>
  <c r="BI752" i="5" s="1"/>
  <c r="S763" i="3"/>
  <c r="BH762" i="5" s="1"/>
  <c r="S773" i="3"/>
  <c r="BH772" i="5" s="1"/>
  <c r="S783" i="3"/>
  <c r="BH782" i="5" s="1"/>
  <c r="S793" i="3"/>
  <c r="BI792" i="5" s="1"/>
  <c r="S803" i="3"/>
  <c r="BH802" i="5" s="1"/>
  <c r="S813" i="3"/>
  <c r="BH812" i="5" s="1"/>
  <c r="S823" i="3"/>
  <c r="BH822" i="5" s="1"/>
  <c r="S833" i="3"/>
  <c r="BI832" i="5" s="1"/>
  <c r="S843" i="3"/>
  <c r="BH842" i="5" s="1"/>
  <c r="S853" i="3"/>
  <c r="BH852" i="5" s="1"/>
  <c r="S863" i="3"/>
  <c r="BH862" i="5" s="1"/>
  <c r="S873" i="3"/>
  <c r="BI872" i="5" s="1"/>
  <c r="S883" i="3"/>
  <c r="BH882" i="5" s="1"/>
  <c r="S893" i="3"/>
  <c r="BH892" i="5" s="1"/>
  <c r="S903" i="3"/>
  <c r="BH902" i="5" s="1"/>
  <c r="S913" i="3"/>
  <c r="BI912" i="5" s="1"/>
  <c r="S923" i="3"/>
  <c r="BH922" i="5" s="1"/>
  <c r="S933" i="3"/>
  <c r="BH932" i="5" s="1"/>
  <c r="S943" i="3"/>
  <c r="BH942" i="5" s="1"/>
  <c r="S953" i="3"/>
  <c r="BI952" i="5" s="1"/>
  <c r="S963" i="3"/>
  <c r="BH962" i="5" s="1"/>
  <c r="S973" i="3"/>
  <c r="BH972" i="5" s="1"/>
  <c r="S983" i="3"/>
  <c r="BH982" i="5" s="1"/>
  <c r="S993" i="3"/>
  <c r="BH992" i="5" s="1"/>
  <c r="S1003" i="3"/>
  <c r="BH1002" i="5" s="1"/>
  <c r="BI992" i="5" l="1"/>
  <c r="BI982" i="5"/>
  <c r="BH912" i="5"/>
  <c r="BI902" i="5"/>
  <c r="BH952" i="5"/>
  <c r="BI942" i="5"/>
  <c r="BH872" i="5"/>
  <c r="BI862" i="5"/>
  <c r="BH832" i="5"/>
  <c r="BI822" i="5"/>
  <c r="BH792" i="5"/>
  <c r="BI782" i="5"/>
  <c r="BH752" i="5"/>
  <c r="BI742" i="5"/>
  <c r="BH712" i="5"/>
  <c r="BI702" i="5"/>
  <c r="BH672" i="5"/>
  <c r="BI662" i="5"/>
  <c r="BH632" i="5"/>
  <c r="BI622" i="5"/>
  <c r="BH592" i="5"/>
  <c r="BI582" i="5"/>
  <c r="BH552" i="5"/>
  <c r="BI542" i="5"/>
  <c r="BH512" i="5"/>
  <c r="BI502" i="5"/>
  <c r="BH472" i="5"/>
  <c r="BI462" i="5"/>
  <c r="BH432" i="5"/>
  <c r="BI422" i="5"/>
  <c r="BH392" i="5"/>
  <c r="BI382" i="5"/>
  <c r="BH352" i="5"/>
  <c r="BI342" i="5"/>
  <c r="BH312" i="5"/>
  <c r="BI302" i="5"/>
  <c r="BH272" i="5"/>
  <c r="BI262" i="5"/>
  <c r="BH232" i="5"/>
  <c r="BI222" i="5"/>
  <c r="BH192" i="5"/>
  <c r="BI182" i="5"/>
  <c r="BH152" i="5"/>
  <c r="BI142" i="5"/>
  <c r="BH112" i="5"/>
  <c r="BI972" i="5"/>
  <c r="BI932" i="5"/>
  <c r="BI892" i="5"/>
  <c r="BI852" i="5"/>
  <c r="BI812" i="5"/>
  <c r="BI772" i="5"/>
  <c r="BI732" i="5"/>
  <c r="BI692" i="5"/>
  <c r="BI652" i="5"/>
  <c r="BI612" i="5"/>
  <c r="BI572" i="5"/>
  <c r="BI532" i="5"/>
  <c r="BI492" i="5"/>
  <c r="BI452" i="5"/>
  <c r="BI412" i="5"/>
  <c r="BI372" i="5"/>
  <c r="BI332" i="5"/>
  <c r="BI292" i="5"/>
  <c r="BI252" i="5"/>
  <c r="BI212" i="5"/>
  <c r="BI172" i="5"/>
  <c r="BI132" i="5"/>
  <c r="BI1002" i="5"/>
  <c r="BI962" i="5"/>
  <c r="BI922" i="5"/>
  <c r="BI882" i="5"/>
  <c r="BI842" i="5"/>
  <c r="BI802" i="5"/>
  <c r="BI762" i="5"/>
  <c r="BI722" i="5"/>
  <c r="BI682" i="5"/>
  <c r="BI642" i="5"/>
  <c r="BI602" i="5"/>
  <c r="BI562" i="5"/>
  <c r="BI522" i="5"/>
  <c r="BI482" i="5"/>
  <c r="BI442" i="5"/>
  <c r="BI402" i="5"/>
  <c r="BI362" i="5"/>
  <c r="BI322" i="5"/>
  <c r="BI282" i="5"/>
  <c r="BI242" i="5"/>
  <c r="BI202" i="5"/>
  <c r="BI162" i="5"/>
  <c r="BI122" i="5"/>
  <c r="N1004" i="3" l="1"/>
  <c r="P1004" i="3" s="1"/>
  <c r="N14" i="3"/>
  <c r="P14" i="3" s="1"/>
  <c r="N15" i="3"/>
  <c r="P15" i="3" s="1"/>
  <c r="N16" i="3"/>
  <c r="P16" i="3" s="1"/>
  <c r="N17" i="3"/>
  <c r="P17" i="3" s="1"/>
  <c r="N18" i="3"/>
  <c r="P18" i="3" s="1"/>
  <c r="N19" i="3"/>
  <c r="P19" i="3" s="1"/>
  <c r="N20" i="3"/>
  <c r="P20" i="3" s="1"/>
  <c r="N21" i="3"/>
  <c r="P21" i="3" s="1"/>
  <c r="N22" i="3"/>
  <c r="P22" i="3" s="1"/>
  <c r="N23" i="3"/>
  <c r="P23" i="3" s="1"/>
  <c r="N24" i="3"/>
  <c r="P24" i="3" s="1"/>
  <c r="N25" i="3"/>
  <c r="P25" i="3" s="1"/>
  <c r="N26" i="3"/>
  <c r="P26" i="3" s="1"/>
  <c r="N27" i="3"/>
  <c r="P27" i="3" s="1"/>
  <c r="N28" i="3"/>
  <c r="P28" i="3" s="1"/>
  <c r="N29" i="3"/>
  <c r="P29" i="3" s="1"/>
  <c r="N30" i="3"/>
  <c r="P30" i="3" s="1"/>
  <c r="N31" i="3"/>
  <c r="P31" i="3" s="1"/>
  <c r="N32" i="3"/>
  <c r="P32" i="3" s="1"/>
  <c r="N33" i="3"/>
  <c r="P33" i="3" s="1"/>
  <c r="N34" i="3"/>
  <c r="P34" i="3" s="1"/>
  <c r="N35" i="3"/>
  <c r="P35" i="3" s="1"/>
  <c r="N36" i="3"/>
  <c r="P36" i="3" s="1"/>
  <c r="N37" i="3"/>
  <c r="P37" i="3" s="1"/>
  <c r="N38" i="3"/>
  <c r="P38" i="3" s="1"/>
  <c r="N39" i="3"/>
  <c r="P39" i="3" s="1"/>
  <c r="N40" i="3"/>
  <c r="P40" i="3" s="1"/>
  <c r="N41" i="3"/>
  <c r="P41" i="3" s="1"/>
  <c r="N42" i="3"/>
  <c r="P42" i="3" s="1"/>
  <c r="N43" i="3"/>
  <c r="P43" i="3" s="1"/>
  <c r="N44" i="3"/>
  <c r="P44" i="3" s="1"/>
  <c r="N45" i="3"/>
  <c r="P45" i="3" s="1"/>
  <c r="N46" i="3"/>
  <c r="P46" i="3" s="1"/>
  <c r="N47" i="3"/>
  <c r="P47" i="3" s="1"/>
  <c r="N48" i="3"/>
  <c r="P48" i="3" s="1"/>
  <c r="N49" i="3"/>
  <c r="P49" i="3" s="1"/>
  <c r="N50" i="3"/>
  <c r="P50" i="3" s="1"/>
  <c r="N51" i="3"/>
  <c r="P51" i="3" s="1"/>
  <c r="N52" i="3"/>
  <c r="P52" i="3" s="1"/>
  <c r="N53" i="3"/>
  <c r="P53" i="3" s="1"/>
  <c r="N54" i="3"/>
  <c r="P54" i="3" s="1"/>
  <c r="N55" i="3"/>
  <c r="P55" i="3" s="1"/>
  <c r="N56" i="3"/>
  <c r="P56" i="3" s="1"/>
  <c r="N57" i="3"/>
  <c r="P57" i="3" s="1"/>
  <c r="N58" i="3"/>
  <c r="P58" i="3" s="1"/>
  <c r="N59" i="3"/>
  <c r="P59" i="3" s="1"/>
  <c r="N60" i="3"/>
  <c r="P60" i="3" s="1"/>
  <c r="N61" i="3"/>
  <c r="P61" i="3" s="1"/>
  <c r="N62" i="3"/>
  <c r="P62" i="3" s="1"/>
  <c r="N63" i="3"/>
  <c r="P63" i="3" s="1"/>
  <c r="N64" i="3"/>
  <c r="P64" i="3" s="1"/>
  <c r="N65" i="3"/>
  <c r="P65" i="3" s="1"/>
  <c r="N66" i="3"/>
  <c r="P66" i="3" s="1"/>
  <c r="N67" i="3"/>
  <c r="P67" i="3" s="1"/>
  <c r="N68" i="3"/>
  <c r="P68" i="3" s="1"/>
  <c r="N69" i="3"/>
  <c r="P69" i="3" s="1"/>
  <c r="N70" i="3"/>
  <c r="P70" i="3" s="1"/>
  <c r="N71" i="3"/>
  <c r="P71" i="3" s="1"/>
  <c r="N72" i="3"/>
  <c r="P72" i="3" s="1"/>
  <c r="N73" i="3"/>
  <c r="P73" i="3" s="1"/>
  <c r="N74" i="3"/>
  <c r="P74" i="3" s="1"/>
  <c r="N75" i="3"/>
  <c r="P75" i="3" s="1"/>
  <c r="N76" i="3"/>
  <c r="P76" i="3" s="1"/>
  <c r="N77" i="3"/>
  <c r="P77" i="3" s="1"/>
  <c r="N78" i="3"/>
  <c r="P78" i="3" s="1"/>
  <c r="N79" i="3"/>
  <c r="P79" i="3" s="1"/>
  <c r="N80" i="3"/>
  <c r="P80" i="3" s="1"/>
  <c r="N81" i="3"/>
  <c r="P81" i="3" s="1"/>
  <c r="N82" i="3"/>
  <c r="P82" i="3" s="1"/>
  <c r="N83" i="3"/>
  <c r="P83" i="3" s="1"/>
  <c r="N84" i="3"/>
  <c r="P84" i="3" s="1"/>
  <c r="N85" i="3"/>
  <c r="P85" i="3" s="1"/>
  <c r="N86" i="3"/>
  <c r="P86" i="3" s="1"/>
  <c r="N87" i="3"/>
  <c r="P87" i="3" s="1"/>
  <c r="N88" i="3"/>
  <c r="P88" i="3" s="1"/>
  <c r="N89" i="3"/>
  <c r="P89" i="3" s="1"/>
  <c r="N90" i="3"/>
  <c r="P90" i="3" s="1"/>
  <c r="N91" i="3"/>
  <c r="P91" i="3" s="1"/>
  <c r="N92" i="3"/>
  <c r="P92" i="3" s="1"/>
  <c r="N93" i="3"/>
  <c r="P93" i="3" s="1"/>
  <c r="N94" i="3"/>
  <c r="P94" i="3" s="1"/>
  <c r="N95" i="3"/>
  <c r="P95" i="3" s="1"/>
  <c r="N96" i="3"/>
  <c r="P96" i="3" s="1"/>
  <c r="N97" i="3"/>
  <c r="P97" i="3" s="1"/>
  <c r="N98" i="3"/>
  <c r="P98" i="3" s="1"/>
  <c r="N99" i="3"/>
  <c r="P99" i="3" s="1"/>
  <c r="N100" i="3"/>
  <c r="P100" i="3" s="1"/>
  <c r="N101" i="3"/>
  <c r="P101" i="3" s="1"/>
  <c r="N102" i="3"/>
  <c r="P102" i="3" s="1"/>
  <c r="N103" i="3"/>
  <c r="P103" i="3" s="1"/>
  <c r="N104" i="3"/>
  <c r="P104" i="3" s="1"/>
  <c r="N105" i="3"/>
  <c r="P105" i="3" s="1"/>
  <c r="N106" i="3"/>
  <c r="P106" i="3" s="1"/>
  <c r="N107" i="3"/>
  <c r="P107" i="3" s="1"/>
  <c r="N108" i="3"/>
  <c r="AL107" i="5" s="1"/>
  <c r="N109" i="3"/>
  <c r="N110" i="3"/>
  <c r="P110" i="3" s="1"/>
  <c r="N111" i="3"/>
  <c r="P111" i="3" s="1"/>
  <c r="N112" i="3"/>
  <c r="N113" i="3"/>
  <c r="P113" i="3" s="1"/>
  <c r="N114" i="3"/>
  <c r="P114" i="3" s="1"/>
  <c r="N115" i="3"/>
  <c r="P115" i="3" s="1"/>
  <c r="N116" i="3"/>
  <c r="P116" i="3" s="1"/>
  <c r="N117" i="3"/>
  <c r="P117" i="3" s="1"/>
  <c r="N118" i="3"/>
  <c r="P118" i="3" s="1"/>
  <c r="N119" i="3"/>
  <c r="P119" i="3" s="1"/>
  <c r="N120" i="3"/>
  <c r="N121" i="3"/>
  <c r="N122" i="3"/>
  <c r="P122" i="3" s="1"/>
  <c r="N123" i="3"/>
  <c r="P123" i="3" s="1"/>
  <c r="N124" i="3"/>
  <c r="AN123" i="5" s="1"/>
  <c r="N125" i="3"/>
  <c r="P125" i="3" s="1"/>
  <c r="N126" i="3"/>
  <c r="P126" i="3" s="1"/>
  <c r="N127" i="3"/>
  <c r="P127" i="3" s="1"/>
  <c r="N128" i="3"/>
  <c r="AN127" i="5" s="1"/>
  <c r="N129" i="3"/>
  <c r="P129" i="3" s="1"/>
  <c r="N130" i="3"/>
  <c r="P130" i="3" s="1"/>
  <c r="N131" i="3"/>
  <c r="P131" i="3" s="1"/>
  <c r="N132" i="3"/>
  <c r="N133" i="3"/>
  <c r="N134" i="3"/>
  <c r="P134" i="3" s="1"/>
  <c r="N135" i="3"/>
  <c r="P135" i="3" s="1"/>
  <c r="N136" i="3"/>
  <c r="P136" i="3" s="1"/>
  <c r="N137" i="3"/>
  <c r="P137" i="3" s="1"/>
  <c r="N138" i="3"/>
  <c r="P138" i="3" s="1"/>
  <c r="N139" i="3"/>
  <c r="P139" i="3" s="1"/>
  <c r="N140" i="3"/>
  <c r="N141" i="3"/>
  <c r="N142" i="3"/>
  <c r="P142" i="3" s="1"/>
  <c r="N143" i="3"/>
  <c r="P143" i="3" s="1"/>
  <c r="N144" i="3"/>
  <c r="AK143" i="5" s="1"/>
  <c r="N145" i="3"/>
  <c r="P145" i="3" s="1"/>
  <c r="N146" i="3"/>
  <c r="P146" i="3" s="1"/>
  <c r="N147" i="3"/>
  <c r="P147" i="3" s="1"/>
  <c r="N148" i="3"/>
  <c r="AN147" i="5" s="1"/>
  <c r="N149" i="3"/>
  <c r="P149" i="3" s="1"/>
  <c r="N150" i="3"/>
  <c r="P150" i="3" s="1"/>
  <c r="N151" i="3"/>
  <c r="P151" i="3" s="1"/>
  <c r="N152" i="3"/>
  <c r="N153" i="3"/>
  <c r="AJ152" i="5" s="1"/>
  <c r="N154" i="3"/>
  <c r="P154" i="3" s="1"/>
  <c r="N155" i="3"/>
  <c r="P155" i="3" s="1"/>
  <c r="N156" i="3"/>
  <c r="N157" i="3"/>
  <c r="P157" i="3" s="1"/>
  <c r="N158" i="3"/>
  <c r="P158" i="3" s="1"/>
  <c r="N159" i="3"/>
  <c r="P159" i="3" s="1"/>
  <c r="N160" i="3"/>
  <c r="N161" i="3"/>
  <c r="P161" i="3" s="1"/>
  <c r="N162" i="3"/>
  <c r="P162" i="3" s="1"/>
  <c r="N163" i="3"/>
  <c r="P163" i="3" s="1"/>
  <c r="N164" i="3"/>
  <c r="P164" i="3" s="1"/>
  <c r="N165" i="3"/>
  <c r="P165" i="3" s="1"/>
  <c r="N166" i="3"/>
  <c r="P166" i="3" s="1"/>
  <c r="N167" i="3"/>
  <c r="P167" i="3" s="1"/>
  <c r="N168" i="3"/>
  <c r="N169" i="3"/>
  <c r="P169" i="3" s="1"/>
  <c r="N170" i="3"/>
  <c r="P170" i="3" s="1"/>
  <c r="N171" i="3"/>
  <c r="P171" i="3" s="1"/>
  <c r="N172" i="3"/>
  <c r="N173" i="3"/>
  <c r="P173" i="3" s="1"/>
  <c r="N174" i="3"/>
  <c r="P174" i="3" s="1"/>
  <c r="N175" i="3"/>
  <c r="P175" i="3" s="1"/>
  <c r="N176" i="3"/>
  <c r="P176" i="3" s="1"/>
  <c r="N177" i="3"/>
  <c r="P177" i="3" s="1"/>
  <c r="N178" i="3"/>
  <c r="P178" i="3" s="1"/>
  <c r="N179" i="3"/>
  <c r="P179" i="3" s="1"/>
  <c r="N180" i="3"/>
  <c r="N181" i="3"/>
  <c r="P181" i="3" s="1"/>
  <c r="N182" i="3"/>
  <c r="P182" i="3" s="1"/>
  <c r="N183" i="3"/>
  <c r="P183" i="3" s="1"/>
  <c r="N184" i="3"/>
  <c r="N185" i="3"/>
  <c r="P185" i="3" s="1"/>
  <c r="N186" i="3"/>
  <c r="P186" i="3" s="1"/>
  <c r="N187" i="3"/>
  <c r="P187" i="3" s="1"/>
  <c r="N188" i="3"/>
  <c r="P188" i="3" s="1"/>
  <c r="N189" i="3"/>
  <c r="P189" i="3" s="1"/>
  <c r="N190" i="3"/>
  <c r="P190" i="3" s="1"/>
  <c r="N191" i="3"/>
  <c r="P191" i="3" s="1"/>
  <c r="N192" i="3"/>
  <c r="P192" i="3" s="1"/>
  <c r="N193" i="3"/>
  <c r="P193" i="3" s="1"/>
  <c r="N194" i="3"/>
  <c r="P194" i="3" s="1"/>
  <c r="N195" i="3"/>
  <c r="P195" i="3" s="1"/>
  <c r="N196" i="3"/>
  <c r="N197" i="3"/>
  <c r="N198" i="3"/>
  <c r="P198" i="3" s="1"/>
  <c r="N199" i="3"/>
  <c r="P199" i="3" s="1"/>
  <c r="N200" i="3"/>
  <c r="P200" i="3" s="1"/>
  <c r="N201" i="3"/>
  <c r="P201" i="3" s="1"/>
  <c r="N202" i="3"/>
  <c r="P202" i="3" s="1"/>
  <c r="N203" i="3"/>
  <c r="P203" i="3" s="1"/>
  <c r="N204" i="3"/>
  <c r="N205" i="3"/>
  <c r="AK204" i="5" s="1"/>
  <c r="N206" i="3"/>
  <c r="P206" i="3" s="1"/>
  <c r="N207" i="3"/>
  <c r="P207" i="3" s="1"/>
  <c r="N208" i="3"/>
  <c r="P208" i="3" s="1"/>
  <c r="N209" i="3"/>
  <c r="P209" i="3" s="1"/>
  <c r="N210" i="3"/>
  <c r="P210" i="3" s="1"/>
  <c r="N211" i="3"/>
  <c r="P211" i="3" s="1"/>
  <c r="N212" i="3"/>
  <c r="AM211" i="5" s="1"/>
  <c r="N213" i="3"/>
  <c r="P213" i="3" s="1"/>
  <c r="N214" i="3"/>
  <c r="P214" i="3" s="1"/>
  <c r="N215" i="3"/>
  <c r="P215" i="3" s="1"/>
  <c r="N216" i="3"/>
  <c r="N217" i="3"/>
  <c r="AJ216" i="5" s="1"/>
  <c r="N218" i="3"/>
  <c r="P218" i="3" s="1"/>
  <c r="N219" i="3"/>
  <c r="P219" i="3" s="1"/>
  <c r="N220" i="3"/>
  <c r="P220" i="3" s="1"/>
  <c r="N221" i="3"/>
  <c r="P221" i="3" s="1"/>
  <c r="N222" i="3"/>
  <c r="P222" i="3" s="1"/>
  <c r="N223" i="3"/>
  <c r="P223" i="3" s="1"/>
  <c r="N224" i="3"/>
  <c r="N225" i="3"/>
  <c r="AJ224" i="5" s="1"/>
  <c r="N226" i="3"/>
  <c r="P226" i="3" s="1"/>
  <c r="N227" i="3"/>
  <c r="P227" i="3" s="1"/>
  <c r="N228" i="3"/>
  <c r="P228" i="3" s="1"/>
  <c r="N229" i="3"/>
  <c r="P229" i="3" s="1"/>
  <c r="N230" i="3"/>
  <c r="P230" i="3" s="1"/>
  <c r="N231" i="3"/>
  <c r="P231" i="3" s="1"/>
  <c r="N232" i="3"/>
  <c r="AL231" i="5" s="1"/>
  <c r="N233" i="3"/>
  <c r="P233" i="3" s="1"/>
  <c r="N234" i="3"/>
  <c r="P234" i="3" s="1"/>
  <c r="N235" i="3"/>
  <c r="P235" i="3" s="1"/>
  <c r="N236" i="3"/>
  <c r="N237" i="3"/>
  <c r="P237" i="3" s="1"/>
  <c r="N238" i="3"/>
  <c r="P238" i="3" s="1"/>
  <c r="N239" i="3"/>
  <c r="P239" i="3" s="1"/>
  <c r="N240" i="3"/>
  <c r="AL239" i="5" s="1"/>
  <c r="N241" i="3"/>
  <c r="P241" i="3" s="1"/>
  <c r="N242" i="3"/>
  <c r="P242" i="3" s="1"/>
  <c r="N243" i="3"/>
  <c r="P243" i="3" s="1"/>
  <c r="N244" i="3"/>
  <c r="N245" i="3"/>
  <c r="P245" i="3" s="1"/>
  <c r="N246" i="3"/>
  <c r="P246" i="3" s="1"/>
  <c r="N247" i="3"/>
  <c r="P247" i="3" s="1"/>
  <c r="N248" i="3"/>
  <c r="N249" i="3"/>
  <c r="P249" i="3" s="1"/>
  <c r="N250" i="3"/>
  <c r="P250" i="3" s="1"/>
  <c r="N251" i="3"/>
  <c r="P251" i="3" s="1"/>
  <c r="N252" i="3"/>
  <c r="P252" i="3" s="1"/>
  <c r="N253" i="3"/>
  <c r="P253" i="3" s="1"/>
  <c r="N254" i="3"/>
  <c r="P254" i="3" s="1"/>
  <c r="N255" i="3"/>
  <c r="P255" i="3" s="1"/>
  <c r="N256" i="3"/>
  <c r="N257" i="3"/>
  <c r="P257" i="3" s="1"/>
  <c r="N258" i="3"/>
  <c r="P258" i="3" s="1"/>
  <c r="N259" i="3"/>
  <c r="P259" i="3" s="1"/>
  <c r="N260" i="3"/>
  <c r="P260" i="3" s="1"/>
  <c r="N261" i="3"/>
  <c r="P261" i="3" s="1"/>
  <c r="N262" i="3"/>
  <c r="P262" i="3" s="1"/>
  <c r="N263" i="3"/>
  <c r="P263" i="3" s="1"/>
  <c r="N264" i="3"/>
  <c r="P264" i="3" s="1"/>
  <c r="N265" i="3"/>
  <c r="P265" i="3" s="1"/>
  <c r="N266" i="3"/>
  <c r="P266" i="3" s="1"/>
  <c r="N267" i="3"/>
  <c r="P267" i="3" s="1"/>
  <c r="N268" i="3"/>
  <c r="AN267" i="5" s="1"/>
  <c r="N269" i="3"/>
  <c r="N270" i="3"/>
  <c r="P270" i="3" s="1"/>
  <c r="N271" i="3"/>
  <c r="P271" i="3" s="1"/>
  <c r="N272" i="3"/>
  <c r="N273" i="3"/>
  <c r="P273" i="3" s="1"/>
  <c r="N274" i="3"/>
  <c r="P274" i="3" s="1"/>
  <c r="N275" i="3"/>
  <c r="P275" i="3" s="1"/>
  <c r="N276" i="3"/>
  <c r="P276" i="3" s="1"/>
  <c r="N277" i="3"/>
  <c r="P277" i="3" s="1"/>
  <c r="N278" i="3"/>
  <c r="P278" i="3" s="1"/>
  <c r="N279" i="3"/>
  <c r="P279" i="3" s="1"/>
  <c r="N280" i="3"/>
  <c r="N281" i="3"/>
  <c r="AM280" i="5" s="1"/>
  <c r="N282" i="3"/>
  <c r="P282" i="3" s="1"/>
  <c r="N283" i="3"/>
  <c r="P283" i="3" s="1"/>
  <c r="N284" i="3"/>
  <c r="N285" i="3"/>
  <c r="P285" i="3" s="1"/>
  <c r="N286" i="3"/>
  <c r="P286" i="3" s="1"/>
  <c r="N287" i="3"/>
  <c r="P287" i="3" s="1"/>
  <c r="N288" i="3"/>
  <c r="N289" i="3"/>
  <c r="P289" i="3" s="1"/>
  <c r="N290" i="3"/>
  <c r="P290" i="3" s="1"/>
  <c r="N291" i="3"/>
  <c r="P291" i="3" s="1"/>
  <c r="N292" i="3"/>
  <c r="N293" i="3"/>
  <c r="AN292" i="5" s="1"/>
  <c r="N294" i="3"/>
  <c r="P294" i="3" s="1"/>
  <c r="N295" i="3"/>
  <c r="P295" i="3" s="1"/>
  <c r="N296" i="3"/>
  <c r="P296" i="3" s="1"/>
  <c r="N297" i="3"/>
  <c r="P297" i="3" s="1"/>
  <c r="N298" i="3"/>
  <c r="P298" i="3" s="1"/>
  <c r="N299" i="3"/>
  <c r="P299" i="3" s="1"/>
  <c r="N300" i="3"/>
  <c r="N301" i="3"/>
  <c r="AL300" i="5" s="1"/>
  <c r="N302" i="3"/>
  <c r="P302" i="3" s="1"/>
  <c r="N303" i="3"/>
  <c r="P303" i="3" s="1"/>
  <c r="N304" i="3"/>
  <c r="AN303" i="5" s="1"/>
  <c r="N305" i="3"/>
  <c r="P305" i="3" s="1"/>
  <c r="N306" i="3"/>
  <c r="P306" i="3" s="1"/>
  <c r="N307" i="3"/>
  <c r="P307" i="3" s="1"/>
  <c r="N308" i="3"/>
  <c r="N309" i="3"/>
  <c r="P309" i="3" s="1"/>
  <c r="N310" i="3"/>
  <c r="P310" i="3" s="1"/>
  <c r="N311" i="3"/>
  <c r="P311" i="3" s="1"/>
  <c r="N312" i="3"/>
  <c r="N313" i="3"/>
  <c r="AJ312" i="5" s="1"/>
  <c r="N314" i="3"/>
  <c r="P314" i="3" s="1"/>
  <c r="N315" i="3"/>
  <c r="P315" i="3" s="1"/>
  <c r="N316" i="3"/>
  <c r="N317" i="3"/>
  <c r="P317" i="3" s="1"/>
  <c r="N318" i="3"/>
  <c r="P318" i="3" s="1"/>
  <c r="N319" i="3"/>
  <c r="P319" i="3" s="1"/>
  <c r="N320" i="3"/>
  <c r="N321" i="3"/>
  <c r="P321" i="3" s="1"/>
  <c r="N322" i="3"/>
  <c r="P322" i="3" s="1"/>
  <c r="N323" i="3"/>
  <c r="P323" i="3" s="1"/>
  <c r="N324" i="3"/>
  <c r="P324" i="3" s="1"/>
  <c r="N325" i="3"/>
  <c r="P325" i="3" s="1"/>
  <c r="N326" i="3"/>
  <c r="P326" i="3" s="1"/>
  <c r="N327" i="3"/>
  <c r="P327" i="3" s="1"/>
  <c r="N328" i="3"/>
  <c r="AN327" i="5" s="1"/>
  <c r="N329" i="3"/>
  <c r="P329" i="3" s="1"/>
  <c r="N330" i="3"/>
  <c r="P330" i="3" s="1"/>
  <c r="N331" i="3"/>
  <c r="P331" i="3" s="1"/>
  <c r="N332" i="3"/>
  <c r="AJ331" i="5" s="1"/>
  <c r="N333" i="3"/>
  <c r="P333" i="3" s="1"/>
  <c r="N334" i="3"/>
  <c r="P334" i="3" s="1"/>
  <c r="N335" i="3"/>
  <c r="P335" i="3" s="1"/>
  <c r="N336" i="3"/>
  <c r="P336" i="3" s="1"/>
  <c r="N337" i="3"/>
  <c r="P337" i="3" s="1"/>
  <c r="N338" i="3"/>
  <c r="P338" i="3" s="1"/>
  <c r="N339" i="3"/>
  <c r="P339" i="3" s="1"/>
  <c r="N340" i="3"/>
  <c r="N341" i="3"/>
  <c r="AJ340" i="5" s="1"/>
  <c r="N342" i="3"/>
  <c r="P342" i="3" s="1"/>
  <c r="N343" i="3"/>
  <c r="P343" i="3" s="1"/>
  <c r="N344" i="3"/>
  <c r="N345" i="3"/>
  <c r="P345" i="3" s="1"/>
  <c r="N346" i="3"/>
  <c r="P346" i="3" s="1"/>
  <c r="N347" i="3"/>
  <c r="P347" i="3" s="1"/>
  <c r="N348" i="3"/>
  <c r="N349" i="3"/>
  <c r="P349" i="3" s="1"/>
  <c r="N350" i="3"/>
  <c r="P350" i="3" s="1"/>
  <c r="N351" i="3"/>
  <c r="P351" i="3" s="1"/>
  <c r="N352" i="3"/>
  <c r="P352" i="3" s="1"/>
  <c r="N353" i="3"/>
  <c r="AK352" i="5" s="1"/>
  <c r="N354" i="3"/>
  <c r="P354" i="3" s="1"/>
  <c r="N355" i="3"/>
  <c r="P355" i="3" s="1"/>
  <c r="N356" i="3"/>
  <c r="N357" i="3"/>
  <c r="P357" i="3" s="1"/>
  <c r="N358" i="3"/>
  <c r="P358" i="3" s="1"/>
  <c r="N359" i="3"/>
  <c r="P359" i="3" s="1"/>
  <c r="N360" i="3"/>
  <c r="N361" i="3"/>
  <c r="AJ360" i="5" s="1"/>
  <c r="N362" i="3"/>
  <c r="P362" i="3" s="1"/>
  <c r="N363" i="3"/>
  <c r="P363" i="3" s="1"/>
  <c r="N364" i="3"/>
  <c r="AK363" i="5" s="1"/>
  <c r="N365" i="3"/>
  <c r="P365" i="3" s="1"/>
  <c r="N366" i="3"/>
  <c r="P366" i="3" s="1"/>
  <c r="N367" i="3"/>
  <c r="P367" i="3" s="1"/>
  <c r="N368" i="3"/>
  <c r="N369" i="3"/>
  <c r="P369" i="3" s="1"/>
  <c r="N370" i="3"/>
  <c r="P370" i="3" s="1"/>
  <c r="N371" i="3"/>
  <c r="P371" i="3" s="1"/>
  <c r="N372" i="3"/>
  <c r="N373" i="3"/>
  <c r="AJ372" i="5" s="1"/>
  <c r="N374" i="3"/>
  <c r="P374" i="3" s="1"/>
  <c r="N375" i="3"/>
  <c r="P375" i="3" s="1"/>
  <c r="N376" i="3"/>
  <c r="P376" i="3" s="1"/>
  <c r="N377" i="3"/>
  <c r="P377" i="3" s="1"/>
  <c r="N378" i="3"/>
  <c r="P378" i="3" s="1"/>
  <c r="N379" i="3"/>
  <c r="P379" i="3" s="1"/>
  <c r="N380" i="3"/>
  <c r="N381" i="3"/>
  <c r="AM380" i="5" s="1"/>
  <c r="N382" i="3"/>
  <c r="P382" i="3" s="1"/>
  <c r="N383" i="3"/>
  <c r="P383" i="3" s="1"/>
  <c r="N384" i="3"/>
  <c r="P384" i="3" s="1"/>
  <c r="N385" i="3"/>
  <c r="P385" i="3" s="1"/>
  <c r="N386" i="3"/>
  <c r="P386" i="3" s="1"/>
  <c r="N387" i="3"/>
  <c r="P387" i="3" s="1"/>
  <c r="N388" i="3"/>
  <c r="N389" i="3"/>
  <c r="P389" i="3" s="1"/>
  <c r="N390" i="3"/>
  <c r="P390" i="3" s="1"/>
  <c r="N391" i="3"/>
  <c r="N392" i="3"/>
  <c r="P392" i="3" s="1"/>
  <c r="N393" i="3"/>
  <c r="AL392" i="5" s="1"/>
  <c r="N394" i="3"/>
  <c r="P394" i="3" s="1"/>
  <c r="N395" i="3"/>
  <c r="P395" i="3" s="1"/>
  <c r="N396" i="3"/>
  <c r="AL395" i="5" s="1"/>
  <c r="N397" i="3"/>
  <c r="AL396" i="5" s="1"/>
  <c r="N398" i="3"/>
  <c r="P398" i="3" s="1"/>
  <c r="N399" i="3"/>
  <c r="N400" i="3"/>
  <c r="P400" i="3" s="1"/>
  <c r="N401" i="3"/>
  <c r="P401" i="3" s="1"/>
  <c r="N402" i="3"/>
  <c r="P402" i="3" s="1"/>
  <c r="N403" i="3"/>
  <c r="P403" i="3" s="1"/>
  <c r="N404" i="3"/>
  <c r="P404" i="3" s="1"/>
  <c r="N405" i="3"/>
  <c r="P405" i="3" s="1"/>
  <c r="N406" i="3"/>
  <c r="P406" i="3" s="1"/>
  <c r="N407" i="3"/>
  <c r="P407" i="3" s="1"/>
  <c r="N408" i="3"/>
  <c r="N409" i="3"/>
  <c r="P409" i="3" s="1"/>
  <c r="N410" i="3"/>
  <c r="P410" i="3" s="1"/>
  <c r="N411" i="3"/>
  <c r="P411" i="3" s="1"/>
  <c r="N412" i="3"/>
  <c r="N413" i="3"/>
  <c r="AJ412" i="5" s="1"/>
  <c r="N414" i="3"/>
  <c r="P414" i="3" s="1"/>
  <c r="N415" i="3"/>
  <c r="P415" i="3" s="1"/>
  <c r="N416" i="3"/>
  <c r="N417" i="3"/>
  <c r="P417" i="3" s="1"/>
  <c r="N418" i="3"/>
  <c r="P418" i="3" s="1"/>
  <c r="N419" i="3"/>
  <c r="P419" i="3" s="1"/>
  <c r="N420" i="3"/>
  <c r="N421" i="3"/>
  <c r="P421" i="3" s="1"/>
  <c r="N422" i="3"/>
  <c r="P422" i="3" s="1"/>
  <c r="N423" i="3"/>
  <c r="P423" i="3" s="1"/>
  <c r="N424" i="3"/>
  <c r="N425" i="3"/>
  <c r="AL424" i="5" s="1"/>
  <c r="N426" i="3"/>
  <c r="P426" i="3" s="1"/>
  <c r="N427" i="3"/>
  <c r="N428" i="3"/>
  <c r="P428" i="3" s="1"/>
  <c r="N429" i="3"/>
  <c r="P429" i="3" s="1"/>
  <c r="N430" i="3"/>
  <c r="P430" i="3" s="1"/>
  <c r="N431" i="3"/>
  <c r="N432" i="3"/>
  <c r="P432" i="3" s="1"/>
  <c r="N433" i="3"/>
  <c r="P433" i="3" s="1"/>
  <c r="N434" i="3"/>
  <c r="P434" i="3" s="1"/>
  <c r="N435" i="3"/>
  <c r="P435" i="3" s="1"/>
  <c r="N436" i="3"/>
  <c r="N437" i="3"/>
  <c r="P437" i="3" s="1"/>
  <c r="N438" i="3"/>
  <c r="P438" i="3" s="1"/>
  <c r="N439" i="3"/>
  <c r="N440" i="3"/>
  <c r="N441" i="3"/>
  <c r="P441" i="3" s="1"/>
  <c r="N442" i="3"/>
  <c r="P442" i="3" s="1"/>
  <c r="N443" i="3"/>
  <c r="P443" i="3" s="1"/>
  <c r="N444" i="3"/>
  <c r="P444" i="3" s="1"/>
  <c r="N445" i="3"/>
  <c r="AL444" i="5" s="1"/>
  <c r="N446" i="3"/>
  <c r="P446" i="3" s="1"/>
  <c r="N447" i="3"/>
  <c r="P447" i="3" s="1"/>
  <c r="N448" i="3"/>
  <c r="N449" i="3"/>
  <c r="P449" i="3" s="1"/>
  <c r="N450" i="3"/>
  <c r="P450" i="3" s="1"/>
  <c r="N451" i="3"/>
  <c r="P451" i="3" s="1"/>
  <c r="N452" i="3"/>
  <c r="N453" i="3"/>
  <c r="P453" i="3" s="1"/>
  <c r="N454" i="3"/>
  <c r="P454" i="3" s="1"/>
  <c r="N455" i="3"/>
  <c r="P455" i="3" s="1"/>
  <c r="N456" i="3"/>
  <c r="N457" i="3"/>
  <c r="P457" i="3" s="1"/>
  <c r="N458" i="3"/>
  <c r="P458" i="3" s="1"/>
  <c r="N459" i="3"/>
  <c r="P459" i="3" s="1"/>
  <c r="N460" i="3"/>
  <c r="N461" i="3"/>
  <c r="P461" i="3" s="1"/>
  <c r="N462" i="3"/>
  <c r="P462" i="3" s="1"/>
  <c r="N463" i="3"/>
  <c r="P463" i="3" s="1"/>
  <c r="N464" i="3"/>
  <c r="N465" i="3"/>
  <c r="P465" i="3" s="1"/>
  <c r="N466" i="3"/>
  <c r="P466" i="3" s="1"/>
  <c r="N467" i="3"/>
  <c r="P467" i="3" s="1"/>
  <c r="N468" i="3"/>
  <c r="N469" i="3"/>
  <c r="P469" i="3" s="1"/>
  <c r="N470" i="3"/>
  <c r="P470" i="3" s="1"/>
  <c r="N471" i="3"/>
  <c r="N472" i="3"/>
  <c r="P472" i="3" s="1"/>
  <c r="N473" i="3"/>
  <c r="AK472" i="5" s="1"/>
  <c r="N474" i="3"/>
  <c r="P474" i="3" s="1"/>
  <c r="N475" i="3"/>
  <c r="P475" i="3" s="1"/>
  <c r="N476" i="3"/>
  <c r="N477" i="3"/>
  <c r="AM476" i="5" s="1"/>
  <c r="N478" i="3"/>
  <c r="P478" i="3" s="1"/>
  <c r="N479" i="3"/>
  <c r="N480" i="3"/>
  <c r="P480" i="3" s="1"/>
  <c r="N481" i="3"/>
  <c r="P481" i="3" s="1"/>
  <c r="N482" i="3"/>
  <c r="P482" i="3" s="1"/>
  <c r="N483" i="3"/>
  <c r="P483" i="3" s="1"/>
  <c r="N484" i="3"/>
  <c r="P484" i="3" s="1"/>
  <c r="N485" i="3"/>
  <c r="P485" i="3" s="1"/>
  <c r="N486" i="3"/>
  <c r="P486" i="3" s="1"/>
  <c r="N487" i="3"/>
  <c r="P487" i="3" s="1"/>
  <c r="N488" i="3"/>
  <c r="N489" i="3"/>
  <c r="P489" i="3" s="1"/>
  <c r="N490" i="3"/>
  <c r="P490" i="3" s="1"/>
  <c r="N491" i="3"/>
  <c r="P491" i="3" s="1"/>
  <c r="N492" i="3"/>
  <c r="N493" i="3"/>
  <c r="AN492" i="5" s="1"/>
  <c r="N494" i="3"/>
  <c r="P494" i="3" s="1"/>
  <c r="N495" i="3"/>
  <c r="P495" i="3" s="1"/>
  <c r="N496" i="3"/>
  <c r="N497" i="3"/>
  <c r="P497" i="3" s="1"/>
  <c r="N498" i="3"/>
  <c r="P498" i="3" s="1"/>
  <c r="N499" i="3"/>
  <c r="P499" i="3" s="1"/>
  <c r="N500" i="3"/>
  <c r="AK499" i="5" s="1"/>
  <c r="N501" i="3"/>
  <c r="P501" i="3" s="1"/>
  <c r="N502" i="3"/>
  <c r="P502" i="3" s="1"/>
  <c r="N503" i="3"/>
  <c r="P503" i="3" s="1"/>
  <c r="N504" i="3"/>
  <c r="N505" i="3"/>
  <c r="AN504" i="5" s="1"/>
  <c r="N506" i="3"/>
  <c r="P506" i="3" s="1"/>
  <c r="N507" i="3"/>
  <c r="N508" i="3"/>
  <c r="P508" i="3" s="1"/>
  <c r="N509" i="3"/>
  <c r="P509" i="3" s="1"/>
  <c r="N510" i="3"/>
  <c r="P510" i="3" s="1"/>
  <c r="N511" i="3"/>
  <c r="N512" i="3"/>
  <c r="P512" i="3" s="1"/>
  <c r="N513" i="3"/>
  <c r="P513" i="3" s="1"/>
  <c r="N514" i="3"/>
  <c r="P514" i="3" s="1"/>
  <c r="N515" i="3"/>
  <c r="P515" i="3" s="1"/>
  <c r="N516" i="3"/>
  <c r="N517" i="3"/>
  <c r="P517" i="3" s="1"/>
  <c r="N518" i="3"/>
  <c r="P518" i="3" s="1"/>
  <c r="N519" i="3"/>
  <c r="N520" i="3"/>
  <c r="N521" i="3"/>
  <c r="P521" i="3" s="1"/>
  <c r="N522" i="3"/>
  <c r="P522" i="3" s="1"/>
  <c r="N523" i="3"/>
  <c r="P523" i="3" s="1"/>
  <c r="N524" i="3"/>
  <c r="P524" i="3" s="1"/>
  <c r="N525" i="3"/>
  <c r="AL524" i="5" s="1"/>
  <c r="N526" i="3"/>
  <c r="P526" i="3" s="1"/>
  <c r="N527" i="3"/>
  <c r="P527" i="3" s="1"/>
  <c r="N528" i="3"/>
  <c r="P528" i="3" s="1"/>
  <c r="N529" i="3"/>
  <c r="P529" i="3" s="1"/>
  <c r="N530" i="3"/>
  <c r="P530" i="3" s="1"/>
  <c r="N531" i="3"/>
  <c r="P531" i="3" s="1"/>
  <c r="N532" i="3"/>
  <c r="N533" i="3"/>
  <c r="P533" i="3" s="1"/>
  <c r="N534" i="3"/>
  <c r="P534" i="3" s="1"/>
  <c r="N535" i="3"/>
  <c r="N536" i="3"/>
  <c r="N537" i="3"/>
  <c r="P537" i="3" s="1"/>
  <c r="N538" i="3"/>
  <c r="P538" i="3" s="1"/>
  <c r="N539" i="3"/>
  <c r="N540" i="3"/>
  <c r="P540" i="3" s="1"/>
  <c r="N541" i="3"/>
  <c r="P541" i="3" s="1"/>
  <c r="N542" i="3"/>
  <c r="P542" i="3" s="1"/>
  <c r="N543" i="3"/>
  <c r="P543" i="3" s="1"/>
  <c r="N544" i="3"/>
  <c r="N545" i="3"/>
  <c r="P545" i="3" s="1"/>
  <c r="N546" i="3"/>
  <c r="P546" i="3" s="1"/>
  <c r="N547" i="3"/>
  <c r="N548" i="3"/>
  <c r="N549" i="3"/>
  <c r="P549" i="3" s="1"/>
  <c r="N550" i="3"/>
  <c r="P550" i="3" s="1"/>
  <c r="N551" i="3"/>
  <c r="N552" i="3"/>
  <c r="N553" i="3"/>
  <c r="P553" i="3" s="1"/>
  <c r="N554" i="3"/>
  <c r="P554" i="3" s="1"/>
  <c r="N555" i="3"/>
  <c r="P555" i="3" s="1"/>
  <c r="N556" i="3"/>
  <c r="P556" i="3" s="1"/>
  <c r="N557" i="3"/>
  <c r="AL556" i="5" s="1"/>
  <c r="N558" i="3"/>
  <c r="P558" i="3" s="1"/>
  <c r="N559" i="3"/>
  <c r="P559" i="3" s="1"/>
  <c r="N560" i="3"/>
  <c r="N561" i="3"/>
  <c r="P561" i="3" s="1"/>
  <c r="N562" i="3"/>
  <c r="P562" i="3" s="1"/>
  <c r="N563" i="3"/>
  <c r="P563" i="3" s="1"/>
  <c r="N564" i="3"/>
  <c r="N565" i="3"/>
  <c r="P565" i="3" s="1"/>
  <c r="N566" i="3"/>
  <c r="P566" i="3" s="1"/>
  <c r="N567" i="3"/>
  <c r="P567" i="3" s="1"/>
  <c r="N568" i="3"/>
  <c r="AK567" i="5" s="1"/>
  <c r="N569" i="3"/>
  <c r="P569" i="3" s="1"/>
  <c r="N570" i="3"/>
  <c r="P570" i="3" s="1"/>
  <c r="N571" i="3"/>
  <c r="N572" i="3"/>
  <c r="N573" i="3"/>
  <c r="AM572" i="5" s="1"/>
  <c r="N574" i="3"/>
  <c r="P574" i="3" s="1"/>
  <c r="N575" i="3"/>
  <c r="P575" i="3" s="1"/>
  <c r="N576" i="3"/>
  <c r="P576" i="3" s="1"/>
  <c r="N577" i="3"/>
  <c r="AL576" i="5" s="1"/>
  <c r="N578" i="3"/>
  <c r="P578" i="3" s="1"/>
  <c r="N579" i="3"/>
  <c r="P579" i="3" s="1"/>
  <c r="N580" i="3"/>
  <c r="N581" i="3"/>
  <c r="P581" i="3" s="1"/>
  <c r="N582" i="3"/>
  <c r="P582" i="3" s="1"/>
  <c r="N583" i="3"/>
  <c r="N584" i="3"/>
  <c r="N585" i="3"/>
  <c r="P585" i="3" s="1"/>
  <c r="N586" i="3"/>
  <c r="P586" i="3" s="1"/>
  <c r="N587" i="3"/>
  <c r="P587" i="3" s="1"/>
  <c r="N588" i="3"/>
  <c r="N589" i="3"/>
  <c r="P589" i="3" s="1"/>
  <c r="N590" i="3"/>
  <c r="P590" i="3" s="1"/>
  <c r="N591" i="3"/>
  <c r="P591" i="3" s="1"/>
  <c r="N592" i="3"/>
  <c r="P592" i="3" s="1"/>
  <c r="N593" i="3"/>
  <c r="P593" i="3" s="1"/>
  <c r="N594" i="3"/>
  <c r="P594" i="3" s="1"/>
  <c r="N595" i="3"/>
  <c r="N596" i="3"/>
  <c r="N597" i="3"/>
  <c r="P597" i="3" s="1"/>
  <c r="N598" i="3"/>
  <c r="P598" i="3" s="1"/>
  <c r="N599" i="3"/>
  <c r="P599" i="3" s="1"/>
  <c r="N600" i="3"/>
  <c r="P600" i="3" s="1"/>
  <c r="N601" i="3"/>
  <c r="P601" i="3" s="1"/>
  <c r="N602" i="3"/>
  <c r="P602" i="3" s="1"/>
  <c r="N603" i="3"/>
  <c r="N604" i="3"/>
  <c r="P604" i="3" s="1"/>
  <c r="N605" i="3"/>
  <c r="P605" i="3" s="1"/>
  <c r="N606" i="3"/>
  <c r="P606" i="3" s="1"/>
  <c r="N607" i="3"/>
  <c r="P607" i="3" s="1"/>
  <c r="N608" i="3"/>
  <c r="AL607" i="5" s="1"/>
  <c r="N609" i="3"/>
  <c r="P609" i="3" s="1"/>
  <c r="N610" i="3"/>
  <c r="P610" i="3" s="1"/>
  <c r="N611" i="3"/>
  <c r="N612" i="3"/>
  <c r="P612" i="3" s="1"/>
  <c r="N613" i="3"/>
  <c r="AL612" i="5" s="1"/>
  <c r="N614" i="3"/>
  <c r="P614" i="3" s="1"/>
  <c r="N615" i="3"/>
  <c r="N616" i="3"/>
  <c r="N617" i="3"/>
  <c r="P617" i="3" s="1"/>
  <c r="N618" i="3"/>
  <c r="P618" i="3" s="1"/>
  <c r="N619" i="3"/>
  <c r="P619" i="3" s="1"/>
  <c r="N620" i="3"/>
  <c r="P620" i="3" s="1"/>
  <c r="N621" i="3"/>
  <c r="P621" i="3" s="1"/>
  <c r="N622" i="3"/>
  <c r="P622" i="3" s="1"/>
  <c r="N623" i="3"/>
  <c r="N624" i="3"/>
  <c r="P624" i="3" s="1"/>
  <c r="N625" i="3"/>
  <c r="P625" i="3" s="1"/>
  <c r="N626" i="3"/>
  <c r="P626" i="3" s="1"/>
  <c r="N627" i="3"/>
  <c r="P627" i="3" s="1"/>
  <c r="N628" i="3"/>
  <c r="P628" i="3" s="1"/>
  <c r="N629" i="3"/>
  <c r="P629" i="3" s="1"/>
  <c r="N630" i="3"/>
  <c r="P630" i="3" s="1"/>
  <c r="N631" i="3"/>
  <c r="P631" i="3" s="1"/>
  <c r="N632" i="3"/>
  <c r="N633" i="3"/>
  <c r="AN632" i="5" s="1"/>
  <c r="N634" i="3"/>
  <c r="P634" i="3" s="1"/>
  <c r="N635" i="3"/>
  <c r="P635" i="3" s="1"/>
  <c r="N636" i="3"/>
  <c r="P636" i="3" s="1"/>
  <c r="N637" i="3"/>
  <c r="P637" i="3" s="1"/>
  <c r="N638" i="3"/>
  <c r="P638" i="3" s="1"/>
  <c r="N639" i="3"/>
  <c r="N640" i="3"/>
  <c r="N641" i="3"/>
  <c r="AM640" i="5" s="1"/>
  <c r="N642" i="3"/>
  <c r="P642" i="3" s="1"/>
  <c r="N643" i="3"/>
  <c r="P643" i="3" s="1"/>
  <c r="N644" i="3"/>
  <c r="AJ643" i="5" s="1"/>
  <c r="N645" i="3"/>
  <c r="P645" i="3" s="1"/>
  <c r="N646" i="3"/>
  <c r="P646" i="3" s="1"/>
  <c r="N647" i="3"/>
  <c r="N648" i="3"/>
  <c r="N649" i="3"/>
  <c r="P649" i="3" s="1"/>
  <c r="N650" i="3"/>
  <c r="P650" i="3" s="1"/>
  <c r="N651" i="3"/>
  <c r="N652" i="3"/>
  <c r="P652" i="3" s="1"/>
  <c r="N653" i="3"/>
  <c r="P653" i="3" s="1"/>
  <c r="N654" i="3"/>
  <c r="P654" i="3" s="1"/>
  <c r="N655" i="3"/>
  <c r="N656" i="3"/>
  <c r="AJ655" i="5" s="1"/>
  <c r="N657" i="3"/>
  <c r="P657" i="3" s="1"/>
  <c r="N658" i="3"/>
  <c r="P658" i="3" s="1"/>
  <c r="N659" i="3"/>
  <c r="P659" i="3" s="1"/>
  <c r="N660" i="3"/>
  <c r="N661" i="3"/>
  <c r="P661" i="3" s="1"/>
  <c r="N662" i="3"/>
  <c r="P662" i="3" s="1"/>
  <c r="N663" i="3"/>
  <c r="N664" i="3"/>
  <c r="P664" i="3" s="1"/>
  <c r="N665" i="3"/>
  <c r="P665" i="3" s="1"/>
  <c r="N666" i="3"/>
  <c r="P666" i="3" s="1"/>
  <c r="N667" i="3"/>
  <c r="P667" i="3" s="1"/>
  <c r="N668" i="3"/>
  <c r="P668" i="3" s="1"/>
  <c r="N669" i="3"/>
  <c r="P669" i="3" s="1"/>
  <c r="N670" i="3"/>
  <c r="P670" i="3" s="1"/>
  <c r="N671" i="3"/>
  <c r="N672" i="3"/>
  <c r="N673" i="3"/>
  <c r="P673" i="3" s="1"/>
  <c r="N674" i="3"/>
  <c r="P674" i="3" s="1"/>
  <c r="N675" i="3"/>
  <c r="N676" i="3"/>
  <c r="P676" i="3" s="1"/>
  <c r="N677" i="3"/>
  <c r="P677" i="3" s="1"/>
  <c r="N678" i="3"/>
  <c r="P678" i="3" s="1"/>
  <c r="N679" i="3"/>
  <c r="P679" i="3" s="1"/>
  <c r="N680" i="3"/>
  <c r="N681" i="3"/>
  <c r="P681" i="3" s="1"/>
  <c r="N682" i="3"/>
  <c r="P682" i="3" s="1"/>
  <c r="N683" i="3"/>
  <c r="N684" i="3"/>
  <c r="N685" i="3"/>
  <c r="P685" i="3" s="1"/>
  <c r="N686" i="3"/>
  <c r="P686" i="3" s="1"/>
  <c r="N687" i="3"/>
  <c r="P687" i="3" s="1"/>
  <c r="N688" i="3"/>
  <c r="P688" i="3" s="1"/>
  <c r="N689" i="3"/>
  <c r="P689" i="3" s="1"/>
  <c r="N690" i="3"/>
  <c r="P690" i="3" s="1"/>
  <c r="N691" i="3"/>
  <c r="P691" i="3" s="1"/>
  <c r="N694" i="3"/>
  <c r="N698" i="3"/>
  <c r="P698" i="3" s="1"/>
  <c r="N702" i="3"/>
  <c r="P702" i="3" s="1"/>
  <c r="N706" i="3"/>
  <c r="AK705" i="5" s="1"/>
  <c r="N710" i="3"/>
  <c r="P710" i="3" s="1"/>
  <c r="N714" i="3"/>
  <c r="P714" i="3" s="1"/>
  <c r="N718" i="3"/>
  <c r="P718" i="3" s="1"/>
  <c r="N722" i="3"/>
  <c r="P722" i="3" s="1"/>
  <c r="N726" i="3"/>
  <c r="AN725" i="5" s="1"/>
  <c r="N730" i="3"/>
  <c r="P730" i="3" s="1"/>
  <c r="N734" i="3"/>
  <c r="P734" i="3" s="1"/>
  <c r="N738" i="3"/>
  <c r="P738" i="3" s="1"/>
  <c r="N693" i="3"/>
  <c r="AL692" i="5" s="1"/>
  <c r="N697" i="3"/>
  <c r="P697" i="3" s="1"/>
  <c r="N701" i="3"/>
  <c r="P701" i="3" s="1"/>
  <c r="N705" i="3"/>
  <c r="P705" i="3" s="1"/>
  <c r="N709" i="3"/>
  <c r="N713" i="3"/>
  <c r="AM712" i="5" s="1"/>
  <c r="N717" i="3"/>
  <c r="P717" i="3" s="1"/>
  <c r="N721" i="3"/>
  <c r="N725" i="3"/>
  <c r="AJ724" i="5" s="1"/>
  <c r="N729" i="3"/>
  <c r="P729" i="3" s="1"/>
  <c r="N733" i="3"/>
  <c r="P733" i="3" s="1"/>
  <c r="N737" i="3"/>
  <c r="P737" i="3" s="1"/>
  <c r="N741" i="3"/>
  <c r="N742" i="3"/>
  <c r="P742" i="3" s="1"/>
  <c r="N743" i="3"/>
  <c r="P743" i="3" s="1"/>
  <c r="N744" i="3"/>
  <c r="P744" i="3" s="1"/>
  <c r="N745" i="3"/>
  <c r="N746" i="3"/>
  <c r="P746" i="3" s="1"/>
  <c r="N747" i="3"/>
  <c r="P747" i="3" s="1"/>
  <c r="N748" i="3"/>
  <c r="N749" i="3"/>
  <c r="P749" i="3" s="1"/>
  <c r="N750" i="3"/>
  <c r="P750" i="3" s="1"/>
  <c r="N751" i="3"/>
  <c r="P751" i="3" s="1"/>
  <c r="N752" i="3"/>
  <c r="N753" i="3"/>
  <c r="N754" i="3"/>
  <c r="P754" i="3" s="1"/>
  <c r="N755" i="3"/>
  <c r="P755" i="3" s="1"/>
  <c r="N756" i="3"/>
  <c r="P756" i="3" s="1"/>
  <c r="N757" i="3"/>
  <c r="N758" i="3"/>
  <c r="P758" i="3" s="1"/>
  <c r="N759" i="3"/>
  <c r="P759" i="3" s="1"/>
  <c r="N760" i="3"/>
  <c r="N761" i="3"/>
  <c r="AK760" i="5" s="1"/>
  <c r="N762" i="3"/>
  <c r="P762" i="3" s="1"/>
  <c r="N763" i="3"/>
  <c r="P763" i="3" s="1"/>
  <c r="N764" i="3"/>
  <c r="P764" i="3" s="1"/>
  <c r="N765" i="3"/>
  <c r="N766" i="3"/>
  <c r="P766" i="3" s="1"/>
  <c r="N767" i="3"/>
  <c r="P767" i="3" s="1"/>
  <c r="N768" i="3"/>
  <c r="P768" i="3" s="1"/>
  <c r="N769" i="3"/>
  <c r="P769" i="3" s="1"/>
  <c r="N770" i="3"/>
  <c r="AM769" i="5" s="1"/>
  <c r="N771" i="3"/>
  <c r="P771" i="3" s="1"/>
  <c r="N772" i="3"/>
  <c r="N773" i="3"/>
  <c r="AN772" i="5" s="1"/>
  <c r="N774" i="3"/>
  <c r="AK773" i="5" s="1"/>
  <c r="N775" i="3"/>
  <c r="P775" i="3" s="1"/>
  <c r="N776" i="3"/>
  <c r="P776" i="3" s="1"/>
  <c r="N777" i="3"/>
  <c r="N778" i="3"/>
  <c r="P778" i="3" s="1"/>
  <c r="N779" i="3"/>
  <c r="P779" i="3" s="1"/>
  <c r="N780" i="3"/>
  <c r="P780" i="3" s="1"/>
  <c r="N781" i="3"/>
  <c r="N782" i="3"/>
  <c r="AK781" i="5" s="1"/>
  <c r="N783" i="3"/>
  <c r="P783" i="3" s="1"/>
  <c r="N784" i="3"/>
  <c r="AM783" i="5" s="1"/>
  <c r="N785" i="3"/>
  <c r="P785" i="3" s="1"/>
  <c r="N786" i="3"/>
  <c r="P786" i="3" s="1"/>
  <c r="N787" i="3"/>
  <c r="P787" i="3" s="1"/>
  <c r="N788" i="3"/>
  <c r="P788" i="3" s="1"/>
  <c r="N789" i="3"/>
  <c r="P789" i="3" s="1"/>
  <c r="N790" i="3"/>
  <c r="P790" i="3" s="1"/>
  <c r="N791" i="3"/>
  <c r="P791" i="3" s="1"/>
  <c r="N792" i="3"/>
  <c r="P792" i="3" s="1"/>
  <c r="N793" i="3"/>
  <c r="N794" i="3"/>
  <c r="P794" i="3" s="1"/>
  <c r="N795" i="3"/>
  <c r="P795" i="3" s="1"/>
  <c r="N796" i="3"/>
  <c r="N797" i="3"/>
  <c r="P797" i="3" s="1"/>
  <c r="N798" i="3"/>
  <c r="AM797" i="5" s="1"/>
  <c r="N799" i="3"/>
  <c r="P799" i="3" s="1"/>
  <c r="N800" i="3"/>
  <c r="P800" i="3" s="1"/>
  <c r="N801" i="3"/>
  <c r="N802" i="3"/>
  <c r="P802" i="3" s="1"/>
  <c r="N803" i="3"/>
  <c r="P803" i="3" s="1"/>
  <c r="N804" i="3"/>
  <c r="N805" i="3"/>
  <c r="P805" i="3" s="1"/>
  <c r="N806" i="3"/>
  <c r="P806" i="3" s="1"/>
  <c r="N807" i="3"/>
  <c r="P807" i="3" s="1"/>
  <c r="N808" i="3"/>
  <c r="N809" i="3"/>
  <c r="P809" i="3" s="1"/>
  <c r="N810" i="3"/>
  <c r="AJ809" i="5" s="1"/>
  <c r="N811" i="3"/>
  <c r="P811" i="3" s="1"/>
  <c r="N812" i="3"/>
  <c r="P812" i="3" s="1"/>
  <c r="N813" i="3"/>
  <c r="N814" i="3"/>
  <c r="P814" i="3" s="1"/>
  <c r="N815" i="3"/>
  <c r="P815" i="3" s="1"/>
  <c r="N816" i="3"/>
  <c r="P816" i="3" s="1"/>
  <c r="N817" i="3"/>
  <c r="P817" i="3" s="1"/>
  <c r="N818" i="3"/>
  <c r="P818" i="3" s="1"/>
  <c r="N819" i="3"/>
  <c r="P819" i="3" s="1"/>
  <c r="N820" i="3"/>
  <c r="N821" i="3"/>
  <c r="AJ820" i="5" s="1"/>
  <c r="N822" i="3"/>
  <c r="P822" i="3" s="1"/>
  <c r="N823" i="3"/>
  <c r="P823" i="3" s="1"/>
  <c r="N824" i="3"/>
  <c r="P824" i="3" s="1"/>
  <c r="N825" i="3"/>
  <c r="P825" i="3" s="1"/>
  <c r="N826" i="3"/>
  <c r="P826" i="3" s="1"/>
  <c r="N827" i="3"/>
  <c r="P827" i="3" s="1"/>
  <c r="N828" i="3"/>
  <c r="P828" i="3" s="1"/>
  <c r="N829" i="3"/>
  <c r="AM828" i="5" s="1"/>
  <c r="N830" i="3"/>
  <c r="P830" i="3" s="1"/>
  <c r="N831" i="3"/>
  <c r="P831" i="3" s="1"/>
  <c r="N832" i="3"/>
  <c r="P832" i="3" s="1"/>
  <c r="N833" i="3"/>
  <c r="N834" i="3"/>
  <c r="AM833" i="5" s="1"/>
  <c r="N835" i="3"/>
  <c r="P835" i="3" s="1"/>
  <c r="N836" i="3"/>
  <c r="P836" i="3" s="1"/>
  <c r="N837" i="3"/>
  <c r="P837" i="3" s="1"/>
  <c r="N838" i="3"/>
  <c r="P838" i="3" s="1"/>
  <c r="N839" i="3"/>
  <c r="P839" i="3" s="1"/>
  <c r="N840" i="3"/>
  <c r="N841" i="3"/>
  <c r="N842" i="3"/>
  <c r="AM841" i="5" s="1"/>
  <c r="N843" i="3"/>
  <c r="P843" i="3" s="1"/>
  <c r="N844" i="3"/>
  <c r="N845" i="3"/>
  <c r="P845" i="3" s="1"/>
  <c r="N846" i="3"/>
  <c r="AL845" i="5" s="1"/>
  <c r="N847" i="3"/>
  <c r="P847" i="3" s="1"/>
  <c r="N848" i="3"/>
  <c r="P848" i="3" s="1"/>
  <c r="N849" i="3"/>
  <c r="N850" i="3"/>
  <c r="P850" i="3" s="1"/>
  <c r="N851" i="3"/>
  <c r="P851" i="3" s="1"/>
  <c r="N852" i="3"/>
  <c r="P852" i="3" s="1"/>
  <c r="N853" i="3"/>
  <c r="AN852" i="5" s="1"/>
  <c r="N854" i="3"/>
  <c r="P854" i="3" s="1"/>
  <c r="N855" i="3"/>
  <c r="P855" i="3" s="1"/>
  <c r="N856" i="3"/>
  <c r="AM855" i="5" s="1"/>
  <c r="N857" i="3"/>
  <c r="P857" i="3" s="1"/>
  <c r="N858" i="3"/>
  <c r="P858" i="3" s="1"/>
  <c r="N859" i="3"/>
  <c r="P859" i="3" s="1"/>
  <c r="N860" i="3"/>
  <c r="P860" i="3" s="1"/>
  <c r="N861" i="3"/>
  <c r="N862" i="3"/>
  <c r="P862" i="3" s="1"/>
  <c r="N863" i="3"/>
  <c r="P863" i="3" s="1"/>
  <c r="N864" i="3"/>
  <c r="P864" i="3" s="1"/>
  <c r="N865" i="3"/>
  <c r="N866" i="3"/>
  <c r="AM865" i="5" s="1"/>
  <c r="N867" i="3"/>
  <c r="P867" i="3" s="1"/>
  <c r="N868" i="3"/>
  <c r="P868" i="3" s="1"/>
  <c r="N869" i="3"/>
  <c r="AN868" i="5" s="1"/>
  <c r="N870" i="3"/>
  <c r="AN869" i="5" s="1"/>
  <c r="N871" i="3"/>
  <c r="P871" i="3" s="1"/>
  <c r="N872" i="3"/>
  <c r="P872" i="3" s="1"/>
  <c r="N873" i="3"/>
  <c r="P873" i="3" s="1"/>
  <c r="N874" i="3"/>
  <c r="P874" i="3" s="1"/>
  <c r="N875" i="3"/>
  <c r="P875" i="3" s="1"/>
  <c r="N876" i="3"/>
  <c r="P876" i="3" s="1"/>
  <c r="N877" i="3"/>
  <c r="P877" i="3" s="1"/>
  <c r="N878" i="3"/>
  <c r="AJ877" i="5" s="1"/>
  <c r="N879" i="3"/>
  <c r="P879" i="3" s="1"/>
  <c r="N880" i="3"/>
  <c r="P880" i="3" s="1"/>
  <c r="N881" i="3"/>
  <c r="N882" i="3"/>
  <c r="P882" i="3" s="1"/>
  <c r="N883" i="3"/>
  <c r="P883" i="3" s="1"/>
  <c r="N884" i="3"/>
  <c r="AK883" i="5" s="1"/>
  <c r="N885" i="3"/>
  <c r="P885" i="3" s="1"/>
  <c r="N886" i="3"/>
  <c r="P886" i="3" s="1"/>
  <c r="N887" i="3"/>
  <c r="P887" i="3" s="1"/>
  <c r="N888" i="3"/>
  <c r="P888" i="3" s="1"/>
  <c r="N889" i="3"/>
  <c r="N890" i="3"/>
  <c r="P890" i="3" s="1"/>
  <c r="N891" i="3"/>
  <c r="P891" i="3" s="1"/>
  <c r="N892" i="3"/>
  <c r="AM891" i="5" s="1"/>
  <c r="N893" i="3"/>
  <c r="P893" i="3" s="1"/>
  <c r="N894" i="3"/>
  <c r="P894" i="3" s="1"/>
  <c r="N895" i="3"/>
  <c r="P895" i="3" s="1"/>
  <c r="N896" i="3"/>
  <c r="P896" i="3" s="1"/>
  <c r="N897" i="3"/>
  <c r="AK896" i="5" s="1"/>
  <c r="N898" i="3"/>
  <c r="P898" i="3" s="1"/>
  <c r="N899" i="3"/>
  <c r="P899" i="3" s="1"/>
  <c r="N900" i="3"/>
  <c r="P900" i="3" s="1"/>
  <c r="N901" i="3"/>
  <c r="N902" i="3"/>
  <c r="AJ901" i="5" s="1"/>
  <c r="N903" i="3"/>
  <c r="P903" i="3" s="1"/>
  <c r="N904" i="3"/>
  <c r="N905" i="3"/>
  <c r="AJ904" i="5" s="1"/>
  <c r="N906" i="3"/>
  <c r="P906" i="3" s="1"/>
  <c r="N907" i="3"/>
  <c r="P907" i="3" s="1"/>
  <c r="N908" i="3"/>
  <c r="P908" i="3" s="1"/>
  <c r="N909" i="3"/>
  <c r="N910" i="3"/>
  <c r="P910" i="3" s="1"/>
  <c r="N911" i="3"/>
  <c r="P911" i="3" s="1"/>
  <c r="N912" i="3"/>
  <c r="AN911" i="5" s="1"/>
  <c r="N913" i="3"/>
  <c r="N914" i="3"/>
  <c r="P914" i="3" s="1"/>
  <c r="N915" i="3"/>
  <c r="P915" i="3" s="1"/>
  <c r="N916" i="3"/>
  <c r="P916" i="3" s="1"/>
  <c r="N917" i="3"/>
  <c r="P917" i="3" s="1"/>
  <c r="N918" i="3"/>
  <c r="P918" i="3" s="1"/>
  <c r="N919" i="3"/>
  <c r="AK918" i="5" s="1"/>
  <c r="N920" i="3"/>
  <c r="N921" i="3"/>
  <c r="AN920" i="5" s="1"/>
  <c r="N922" i="3"/>
  <c r="P922" i="3" s="1"/>
  <c r="N923" i="3"/>
  <c r="P923" i="3" s="1"/>
  <c r="N924" i="3"/>
  <c r="P924" i="3" s="1"/>
  <c r="N925" i="3"/>
  <c r="AK924" i="5" s="1"/>
  <c r="N926" i="3"/>
  <c r="AN925" i="5" s="1"/>
  <c r="N927" i="3"/>
  <c r="P927" i="3" s="1"/>
  <c r="N928" i="3"/>
  <c r="P928" i="3" s="1"/>
  <c r="N929" i="3"/>
  <c r="N930" i="3"/>
  <c r="P930" i="3" s="1"/>
  <c r="N931" i="3"/>
  <c r="AJ930" i="5" s="1"/>
  <c r="N932" i="3"/>
  <c r="P932" i="3" s="1"/>
  <c r="N933" i="3"/>
  <c r="N934" i="3"/>
  <c r="P934" i="3" s="1"/>
  <c r="N935" i="3"/>
  <c r="P935" i="3" s="1"/>
  <c r="N936" i="3"/>
  <c r="AN935" i="5" s="1"/>
  <c r="N937" i="3"/>
  <c r="N938" i="3"/>
  <c r="AJ937" i="5" s="1"/>
  <c r="N939" i="3"/>
  <c r="P939" i="3" s="1"/>
  <c r="N940" i="3"/>
  <c r="P940" i="3" s="1"/>
  <c r="N941" i="3"/>
  <c r="P941" i="3" s="1"/>
  <c r="N942" i="3"/>
  <c r="P942" i="3" s="1"/>
  <c r="N943" i="3"/>
  <c r="P943" i="3" s="1"/>
  <c r="N944" i="3"/>
  <c r="P944" i="3" s="1"/>
  <c r="N945" i="3"/>
  <c r="N946" i="3"/>
  <c r="P946" i="3" s="1"/>
  <c r="N947" i="3"/>
  <c r="P947" i="3" s="1"/>
  <c r="N948" i="3"/>
  <c r="N949" i="3"/>
  <c r="P949" i="3" s="1"/>
  <c r="N950" i="3"/>
  <c r="P950" i="3" s="1"/>
  <c r="N951" i="3"/>
  <c r="P951" i="3" s="1"/>
  <c r="N952" i="3"/>
  <c r="P952" i="3" s="1"/>
  <c r="N953" i="3"/>
  <c r="N954" i="3"/>
  <c r="AJ953" i="5" s="1"/>
  <c r="N955" i="3"/>
  <c r="P955" i="3" s="1"/>
  <c r="N956" i="3"/>
  <c r="P956" i="3" s="1"/>
  <c r="N957" i="3"/>
  <c r="N958" i="3"/>
  <c r="P958" i="3" s="1"/>
  <c r="N959" i="3"/>
  <c r="P959" i="3" s="1"/>
  <c r="N960" i="3"/>
  <c r="P960" i="3" s="1"/>
  <c r="N961" i="3"/>
  <c r="N962" i="3"/>
  <c r="AK961" i="5" s="1"/>
  <c r="N963" i="3"/>
  <c r="P963" i="3" s="1"/>
  <c r="N964" i="3"/>
  <c r="P964" i="3" s="1"/>
  <c r="N965" i="3"/>
  <c r="N966" i="3"/>
  <c r="P966" i="3" s="1"/>
  <c r="N967" i="3"/>
  <c r="P967" i="3" s="1"/>
  <c r="N968" i="3"/>
  <c r="N969" i="3"/>
  <c r="P969" i="3" s="1"/>
  <c r="N970" i="3"/>
  <c r="AM969" i="5" s="1"/>
  <c r="N971" i="3"/>
  <c r="P971" i="3" s="1"/>
  <c r="N972" i="3"/>
  <c r="P972" i="3" s="1"/>
  <c r="N973" i="3"/>
  <c r="N974" i="3"/>
  <c r="P974" i="3" s="1"/>
  <c r="N975" i="3"/>
  <c r="AN974" i="5" s="1"/>
  <c r="N976" i="3"/>
  <c r="P976" i="3" s="1"/>
  <c r="N977" i="3"/>
  <c r="P977" i="3" s="1"/>
  <c r="N978" i="3"/>
  <c r="P978" i="3" s="1"/>
  <c r="N979" i="3"/>
  <c r="P979" i="3" s="1"/>
  <c r="N980" i="3"/>
  <c r="N981" i="3"/>
  <c r="P981" i="3" s="1"/>
  <c r="N982" i="3"/>
  <c r="P982" i="3" s="1"/>
  <c r="N983" i="3"/>
  <c r="P983" i="3" s="1"/>
  <c r="N984" i="3"/>
  <c r="AK983" i="5" s="1"/>
  <c r="N985" i="3"/>
  <c r="N986" i="3"/>
  <c r="AM985" i="5" s="1"/>
  <c r="N987" i="3"/>
  <c r="AL986" i="5" s="1"/>
  <c r="N988" i="3"/>
  <c r="AN987" i="5" s="1"/>
  <c r="N989" i="3"/>
  <c r="P989" i="3" s="1"/>
  <c r="N990" i="3"/>
  <c r="P990" i="3" s="1"/>
  <c r="N991" i="3"/>
  <c r="P991" i="3" s="1"/>
  <c r="N992" i="3"/>
  <c r="N993" i="3"/>
  <c r="N994" i="3"/>
  <c r="AJ993" i="5" s="1"/>
  <c r="N995" i="3"/>
  <c r="AN994" i="5" s="1"/>
  <c r="N996" i="3"/>
  <c r="N997" i="3"/>
  <c r="AJ996" i="5" s="1"/>
  <c r="N998" i="3"/>
  <c r="P998" i="3" s="1"/>
  <c r="N999" i="3"/>
  <c r="P999" i="3" s="1"/>
  <c r="N1000" i="3"/>
  <c r="P1000" i="3" s="1"/>
  <c r="N1001" i="3"/>
  <c r="N1002" i="3"/>
  <c r="P1002" i="3" s="1"/>
  <c r="N1003" i="3"/>
  <c r="P1003" i="3" s="1"/>
  <c r="N692" i="3"/>
  <c r="P692" i="3" s="1"/>
  <c r="N696" i="3"/>
  <c r="N700" i="3"/>
  <c r="P700" i="3" s="1"/>
  <c r="N704" i="3"/>
  <c r="P704" i="3" s="1"/>
  <c r="N708" i="3"/>
  <c r="P708" i="3" s="1"/>
  <c r="N712" i="3"/>
  <c r="N716" i="3"/>
  <c r="P716" i="3" s="1"/>
  <c r="N720" i="3"/>
  <c r="P720" i="3" s="1"/>
  <c r="N724" i="3"/>
  <c r="AJ723" i="5" s="1"/>
  <c r="N728" i="3"/>
  <c r="AN727" i="5" s="1"/>
  <c r="N732" i="3"/>
  <c r="P732" i="3" s="1"/>
  <c r="N736" i="3"/>
  <c r="P736" i="3" s="1"/>
  <c r="N740" i="3"/>
  <c r="P740" i="3" s="1"/>
  <c r="N695" i="3"/>
  <c r="N699" i="3"/>
  <c r="P699" i="3" s="1"/>
  <c r="N703" i="3"/>
  <c r="AM702" i="5" s="1"/>
  <c r="N707" i="3"/>
  <c r="P707" i="3" s="1"/>
  <c r="N711" i="3"/>
  <c r="N715" i="3"/>
  <c r="P715" i="3" s="1"/>
  <c r="N719" i="3"/>
  <c r="P719" i="3" s="1"/>
  <c r="N723" i="3"/>
  <c r="P723" i="3" s="1"/>
  <c r="N727" i="3"/>
  <c r="N731" i="3"/>
  <c r="P731" i="3" s="1"/>
  <c r="N735" i="3"/>
  <c r="P735" i="3" s="1"/>
  <c r="N739" i="3"/>
  <c r="N13" i="3"/>
  <c r="N11" i="3"/>
  <c r="N12" i="3"/>
  <c r="AM953" i="5"/>
  <c r="AL953" i="5"/>
  <c r="AK987" i="5"/>
  <c r="AK985" i="5"/>
  <c r="AL985" i="5"/>
  <c r="AJ961" i="5"/>
  <c r="AN961" i="5"/>
  <c r="AK937" i="5"/>
  <c r="AJ918" i="5"/>
  <c r="AM918" i="5"/>
  <c r="AJ898" i="5"/>
  <c r="AM898" i="5"/>
  <c r="AK865" i="5"/>
  <c r="AN865" i="5"/>
  <c r="AN841" i="5"/>
  <c r="AL841" i="5"/>
  <c r="AK833" i="5"/>
  <c r="AL833" i="5"/>
  <c r="AL807" i="5"/>
  <c r="AN705" i="5"/>
  <c r="AK681" i="5"/>
  <c r="AL681" i="5"/>
  <c r="AM681" i="5"/>
  <c r="AJ681" i="5"/>
  <c r="AN681" i="5"/>
  <c r="AK673" i="5"/>
  <c r="AL673" i="5"/>
  <c r="AM673" i="5"/>
  <c r="AJ673" i="5"/>
  <c r="AN673" i="5"/>
  <c r="AL610" i="5"/>
  <c r="AN610" i="5"/>
  <c r="AM587" i="5"/>
  <c r="AM550" i="5"/>
  <c r="AJ550" i="5"/>
  <c r="AM534" i="5"/>
  <c r="AK365" i="5"/>
  <c r="AL365" i="5"/>
  <c r="AM365" i="5"/>
  <c r="AJ365" i="5"/>
  <c r="AN365" i="5"/>
  <c r="AM341" i="5"/>
  <c r="AJ341" i="5"/>
  <c r="AN341" i="5"/>
  <c r="AK341" i="5"/>
  <c r="AL341" i="5"/>
  <c r="AM333" i="5"/>
  <c r="AJ333" i="5"/>
  <c r="AN333" i="5"/>
  <c r="AK333" i="5"/>
  <c r="AL333" i="5"/>
  <c r="AL312" i="5"/>
  <c r="AM312" i="5"/>
  <c r="AK285" i="5"/>
  <c r="AL285" i="5"/>
  <c r="AM285" i="5"/>
  <c r="AJ285" i="5"/>
  <c r="AN285" i="5"/>
  <c r="AN224" i="5"/>
  <c r="AK224" i="5"/>
  <c r="AM224" i="5"/>
  <c r="AK186" i="5"/>
  <c r="AL186" i="5"/>
  <c r="AM186" i="5"/>
  <c r="AJ186" i="5"/>
  <c r="AN186" i="5"/>
  <c r="AK152" i="5"/>
  <c r="AM152" i="5"/>
  <c r="AN152" i="5"/>
  <c r="AL125" i="5"/>
  <c r="AM125" i="5"/>
  <c r="AJ125" i="5"/>
  <c r="AN125" i="5"/>
  <c r="AK125" i="5"/>
  <c r="AN995" i="5"/>
  <c r="AK969" i="5"/>
  <c r="AL969" i="5"/>
  <c r="AK947" i="5"/>
  <c r="AN901" i="5"/>
  <c r="AK901" i="5"/>
  <c r="AL890" i="5"/>
  <c r="AK890" i="5"/>
  <c r="AJ882" i="5"/>
  <c r="AM882" i="5"/>
  <c r="AL870" i="5"/>
  <c r="AK870" i="5"/>
  <c r="AJ845" i="5"/>
  <c r="AL810" i="5"/>
  <c r="AM810" i="5"/>
  <c r="AN810" i="5"/>
  <c r="AK810" i="5"/>
  <c r="AK797" i="5"/>
  <c r="AL797" i="5"/>
  <c r="AL786" i="5"/>
  <c r="AM786" i="5"/>
  <c r="AJ786" i="5"/>
  <c r="AN786" i="5"/>
  <c r="AK786" i="5"/>
  <c r="AK751" i="5"/>
  <c r="AL732" i="5"/>
  <c r="AM732" i="5"/>
  <c r="AJ732" i="5"/>
  <c r="AN732" i="5"/>
  <c r="AK732" i="5"/>
  <c r="AM720" i="5"/>
  <c r="AN712" i="5"/>
  <c r="AM685" i="5"/>
  <c r="AJ685" i="5"/>
  <c r="AN685" i="5"/>
  <c r="AK685" i="5"/>
  <c r="AL685" i="5"/>
  <c r="AK650" i="5"/>
  <c r="AK640" i="5"/>
  <c r="AL640" i="5"/>
  <c r="AK632" i="5"/>
  <c r="AL632" i="5"/>
  <c r="AJ622" i="5"/>
  <c r="AJ614" i="5"/>
  <c r="AL614" i="5"/>
  <c r="AL602" i="5"/>
  <c r="AN594" i="5"/>
  <c r="AJ576" i="5"/>
  <c r="AK576" i="5"/>
  <c r="AN556" i="5"/>
  <c r="AK556" i="5"/>
  <c r="AM546" i="5"/>
  <c r="AK546" i="5"/>
  <c r="AM533" i="5"/>
  <c r="AJ533" i="5"/>
  <c r="AN533" i="5"/>
  <c r="AK533" i="5"/>
  <c r="AL533" i="5"/>
  <c r="AM517" i="5"/>
  <c r="AJ517" i="5"/>
  <c r="AN517" i="5"/>
  <c r="AK517" i="5"/>
  <c r="AL517" i="5"/>
  <c r="AJ504" i="5"/>
  <c r="AM504" i="5"/>
  <c r="AJ472" i="5"/>
  <c r="AM472" i="5"/>
  <c r="AM457" i="5"/>
  <c r="AJ457" i="5"/>
  <c r="AN457" i="5"/>
  <c r="AK457" i="5"/>
  <c r="AL457" i="5"/>
  <c r="AM437" i="5"/>
  <c r="AJ437" i="5"/>
  <c r="AN437" i="5"/>
  <c r="AK437" i="5"/>
  <c r="AL437" i="5"/>
  <c r="AJ424" i="5"/>
  <c r="AK424" i="5"/>
  <c r="AN392" i="5"/>
  <c r="AK392" i="5"/>
  <c r="AJ380" i="5"/>
  <c r="AN380" i="5"/>
  <c r="AK372" i="5"/>
  <c r="AM372" i="5"/>
  <c r="AK345" i="5"/>
  <c r="AL345" i="5"/>
  <c r="AM345" i="5"/>
  <c r="AJ345" i="5"/>
  <c r="AN345" i="5"/>
  <c r="AJ300" i="5"/>
  <c r="AN300" i="5"/>
  <c r="AK300" i="5"/>
  <c r="AK292" i="5"/>
  <c r="AM292" i="5"/>
  <c r="AL280" i="5"/>
  <c r="AJ280" i="5"/>
  <c r="AK280" i="5"/>
  <c r="AK269" i="5"/>
  <c r="AL269" i="5"/>
  <c r="AM269" i="5"/>
  <c r="AN269" i="5"/>
  <c r="AJ269" i="5"/>
  <c r="AJ257" i="5"/>
  <c r="AN257" i="5"/>
  <c r="AK257" i="5"/>
  <c r="AL257" i="5"/>
  <c r="AM257" i="5"/>
  <c r="AL246" i="5"/>
  <c r="AM246" i="5"/>
  <c r="AJ246" i="5"/>
  <c r="AN246" i="5"/>
  <c r="AK246" i="5"/>
  <c r="AL216" i="5"/>
  <c r="AM216" i="5"/>
  <c r="AK216" i="5"/>
  <c r="AM204" i="5"/>
  <c r="AJ204" i="5"/>
  <c r="AL204" i="5"/>
  <c r="AK196" i="5"/>
  <c r="AM196" i="5"/>
  <c r="AJ196" i="5"/>
  <c r="AN196" i="5"/>
  <c r="AL181" i="5"/>
  <c r="AM181" i="5"/>
  <c r="AJ181" i="5"/>
  <c r="AN181" i="5"/>
  <c r="AK181" i="5"/>
  <c r="AK173" i="5"/>
  <c r="AL173" i="5"/>
  <c r="AN173" i="5"/>
  <c r="AJ173" i="5"/>
  <c r="AM173" i="5"/>
  <c r="AJ140" i="5"/>
  <c r="AN140" i="5"/>
  <c r="AL140" i="5"/>
  <c r="AM140" i="5"/>
  <c r="AL132" i="5"/>
  <c r="AJ132" i="5"/>
  <c r="AN132" i="5"/>
  <c r="AK132" i="5"/>
  <c r="AJ120" i="5"/>
  <c r="AN120" i="5"/>
  <c r="AK120" i="5"/>
  <c r="AL109" i="5"/>
  <c r="AM109" i="5"/>
  <c r="AJ109" i="5"/>
  <c r="AN109" i="5"/>
  <c r="AK109" i="5"/>
  <c r="AL994" i="5"/>
  <c r="AK994" i="5"/>
  <c r="AJ986" i="5"/>
  <c r="AM986" i="5"/>
  <c r="AM974" i="5"/>
  <c r="AL935" i="5"/>
  <c r="AL925" i="5"/>
  <c r="AJ925" i="5"/>
  <c r="AJ911" i="5"/>
  <c r="AL903" i="5"/>
  <c r="AM877" i="5"/>
  <c r="AL877" i="5"/>
  <c r="AN862" i="5"/>
  <c r="AL862" i="5"/>
  <c r="AK854" i="5"/>
  <c r="AL854" i="5"/>
  <c r="AN842" i="5"/>
  <c r="AK842" i="5"/>
  <c r="AL842" i="5"/>
  <c r="AJ834" i="5"/>
  <c r="AN834" i="5"/>
  <c r="AK834" i="5"/>
  <c r="AM834" i="5"/>
  <c r="AK809" i="5"/>
  <c r="AL809" i="5"/>
  <c r="AM781" i="5"/>
  <c r="AN781" i="5"/>
  <c r="AJ773" i="5"/>
  <c r="AN773" i="5"/>
  <c r="AK759" i="5"/>
  <c r="AL759" i="5"/>
  <c r="AJ750" i="5"/>
  <c r="AN750" i="5"/>
  <c r="AM750" i="5"/>
  <c r="AK750" i="5"/>
  <c r="AL750" i="5"/>
  <c r="AM723" i="5"/>
  <c r="AJ702" i="5"/>
  <c r="AN702" i="5"/>
  <c r="AJ682" i="5"/>
  <c r="AN682" i="5"/>
  <c r="AM649" i="5"/>
  <c r="AJ649" i="5"/>
  <c r="AN649" i="5"/>
  <c r="AK649" i="5"/>
  <c r="AL649" i="5"/>
  <c r="AN612" i="5"/>
  <c r="AK612" i="5"/>
  <c r="AN572" i="5"/>
  <c r="AK572" i="5"/>
  <c r="AJ538" i="5"/>
  <c r="AJ524" i="5"/>
  <c r="AK524" i="5"/>
  <c r="AK506" i="5"/>
  <c r="AJ492" i="5"/>
  <c r="AM492" i="5"/>
  <c r="AL476" i="5"/>
  <c r="AK476" i="5"/>
  <c r="AJ444" i="5"/>
  <c r="AK444" i="5"/>
  <c r="AM444" i="5"/>
  <c r="AK426" i="5"/>
  <c r="AL426" i="5"/>
  <c r="AN426" i="5"/>
  <c r="AM412" i="5"/>
  <c r="AN412" i="5"/>
  <c r="AL412" i="5"/>
  <c r="AK396" i="5"/>
  <c r="AJ396" i="5"/>
  <c r="AN396" i="5"/>
  <c r="AL360" i="5"/>
  <c r="AN360" i="5"/>
  <c r="AK360" i="5"/>
  <c r="AN352" i="5"/>
  <c r="AL352" i="5"/>
  <c r="AL340" i="5"/>
  <c r="AM340" i="5"/>
  <c r="AK340" i="5"/>
  <c r="AK329" i="5"/>
  <c r="AL329" i="5"/>
  <c r="AM329" i="5"/>
  <c r="AJ329" i="5"/>
  <c r="AN329" i="5"/>
  <c r="AJ268" i="5"/>
  <c r="AK268" i="5"/>
  <c r="AL268" i="5"/>
  <c r="AM268" i="5"/>
  <c r="AL230" i="5"/>
  <c r="AM230" i="5"/>
  <c r="AJ230" i="5"/>
  <c r="AN230" i="5"/>
  <c r="AK230" i="5"/>
  <c r="AL169" i="5"/>
  <c r="AM169" i="5"/>
  <c r="AJ169" i="5"/>
  <c r="AN169" i="5"/>
  <c r="AK169" i="5"/>
  <c r="AK108" i="5"/>
  <c r="AL108" i="5"/>
  <c r="AJ108" i="5"/>
  <c r="AN108" i="5"/>
  <c r="AK993" i="5"/>
  <c r="AM993" i="5"/>
  <c r="AN919" i="5"/>
  <c r="AN883" i="5"/>
  <c r="AM869" i="5"/>
  <c r="AJ869" i="5"/>
  <c r="AM843" i="5"/>
  <c r="AK843" i="5"/>
  <c r="AJ822" i="5"/>
  <c r="AN822" i="5"/>
  <c r="AK822" i="5"/>
  <c r="AL822" i="5"/>
  <c r="AM822" i="5"/>
  <c r="AJ814" i="5"/>
  <c r="AN814" i="5"/>
  <c r="AK814" i="5"/>
  <c r="AL814" i="5"/>
  <c r="AM814" i="5"/>
  <c r="AJ802" i="5"/>
  <c r="AN802" i="5"/>
  <c r="AK802" i="5"/>
  <c r="AL802" i="5"/>
  <c r="AM802" i="5"/>
  <c r="AJ794" i="5"/>
  <c r="AN794" i="5"/>
  <c r="AK794" i="5"/>
  <c r="AL794" i="5"/>
  <c r="AM794" i="5"/>
  <c r="AK769" i="5"/>
  <c r="AL769" i="5"/>
  <c r="AK741" i="5"/>
  <c r="AL741" i="5"/>
  <c r="AN741" i="5"/>
  <c r="AK733" i="5"/>
  <c r="AL733" i="5"/>
  <c r="AM733" i="5"/>
  <c r="AJ733" i="5"/>
  <c r="AN733" i="5"/>
  <c r="AM719" i="5"/>
  <c r="AJ719" i="5"/>
  <c r="AL719" i="5"/>
  <c r="AL662" i="5"/>
  <c r="AN662" i="5"/>
  <c r="AN654" i="5"/>
  <c r="AM617" i="5"/>
  <c r="AJ617" i="5"/>
  <c r="AN617" i="5"/>
  <c r="AK617" i="5"/>
  <c r="AL617" i="5"/>
  <c r="AK608" i="5"/>
  <c r="AL608" i="5"/>
  <c r="AM581" i="5"/>
  <c r="AJ581" i="5"/>
  <c r="AN581" i="5"/>
  <c r="AK581" i="5"/>
  <c r="AL581" i="5"/>
  <c r="AM573" i="5"/>
  <c r="AJ573" i="5"/>
  <c r="AN573" i="5"/>
  <c r="AK573" i="5"/>
  <c r="AL573" i="5"/>
  <c r="AK529" i="5"/>
  <c r="AL529" i="5"/>
  <c r="AM529" i="5"/>
  <c r="AJ529" i="5"/>
  <c r="AN529" i="5"/>
  <c r="AJ518" i="5"/>
  <c r="AL518" i="5"/>
  <c r="AM518" i="5"/>
  <c r="AK478" i="5"/>
  <c r="AL478" i="5"/>
  <c r="AN438" i="5"/>
  <c r="AK438" i="5"/>
  <c r="AM398" i="5"/>
  <c r="AJ398" i="5"/>
  <c r="AL398" i="5"/>
  <c r="AM381" i="5"/>
  <c r="AJ381" i="5"/>
  <c r="AN381" i="5"/>
  <c r="AK381" i="5"/>
  <c r="AL381" i="5"/>
  <c r="AM373" i="5"/>
  <c r="AJ373" i="5"/>
  <c r="AN373" i="5"/>
  <c r="AK373" i="5"/>
  <c r="AL373" i="5"/>
  <c r="AJ324" i="5"/>
  <c r="AN324" i="5"/>
  <c r="AK324" i="5"/>
  <c r="AL324" i="5"/>
  <c r="AM324" i="5"/>
  <c r="AL316" i="5"/>
  <c r="AM316" i="5"/>
  <c r="AJ316" i="5"/>
  <c r="AN316" i="5"/>
  <c r="AK316" i="5"/>
  <c r="AM301" i="5"/>
  <c r="AJ301" i="5"/>
  <c r="AN301" i="5"/>
  <c r="AK301" i="5"/>
  <c r="AL301" i="5"/>
  <c r="AM293" i="5"/>
  <c r="AJ293" i="5"/>
  <c r="AN293" i="5"/>
  <c r="AL293" i="5"/>
  <c r="AK293" i="5"/>
  <c r="AL260" i="5"/>
  <c r="AM260" i="5"/>
  <c r="AJ260" i="5"/>
  <c r="AN260" i="5"/>
  <c r="AK260" i="5"/>
  <c r="AJ252" i="5"/>
  <c r="AN252" i="5"/>
  <c r="AK252" i="5"/>
  <c r="AL252" i="5"/>
  <c r="AM252" i="5"/>
  <c r="AL240" i="5"/>
  <c r="AM240" i="5"/>
  <c r="AJ240" i="5"/>
  <c r="AN240" i="5"/>
  <c r="AK240" i="5"/>
  <c r="AK229" i="5"/>
  <c r="AL229" i="5"/>
  <c r="AM229" i="5"/>
  <c r="AJ229" i="5"/>
  <c r="AN229" i="5"/>
  <c r="AM217" i="5"/>
  <c r="AJ217" i="5"/>
  <c r="AN217" i="5"/>
  <c r="AK217" i="5"/>
  <c r="AL217" i="5"/>
  <c r="AK206" i="5"/>
  <c r="AL206" i="5"/>
  <c r="AM206" i="5"/>
  <c r="AJ206" i="5"/>
  <c r="AN206" i="5"/>
  <c r="AK176" i="5"/>
  <c r="AL176" i="5"/>
  <c r="AM176" i="5"/>
  <c r="AJ176" i="5"/>
  <c r="AN176" i="5"/>
  <c r="AK164" i="5"/>
  <c r="AL164" i="5"/>
  <c r="AM164" i="5"/>
  <c r="AN164" i="5"/>
  <c r="AJ164" i="5"/>
  <c r="AM156" i="5"/>
  <c r="AJ156" i="5"/>
  <c r="AN156" i="5"/>
  <c r="AK156" i="5"/>
  <c r="AL156" i="5"/>
  <c r="AK141" i="5"/>
  <c r="AL141" i="5"/>
  <c r="AM141" i="5"/>
  <c r="AN141" i="5"/>
  <c r="AJ141" i="5"/>
  <c r="AK133" i="5"/>
  <c r="AL133" i="5"/>
  <c r="AM133" i="5"/>
  <c r="AN133" i="5"/>
  <c r="AJ133" i="5"/>
  <c r="AK1003" i="5"/>
  <c r="AL1003" i="5"/>
  <c r="AM1003" i="5"/>
  <c r="AJ1003" i="5"/>
  <c r="AN1003" i="5"/>
  <c r="AM941" i="5"/>
  <c r="AJ941" i="5"/>
  <c r="AL941" i="5"/>
  <c r="AL910" i="5"/>
  <c r="AM910" i="5"/>
  <c r="AJ910" i="5"/>
  <c r="AN910" i="5"/>
  <c r="AK910" i="5"/>
  <c r="AM991" i="5"/>
  <c r="AK957" i="5"/>
  <c r="AL957" i="5"/>
  <c r="AN957" i="5"/>
  <c r="AM933" i="5"/>
  <c r="AK933" i="5"/>
  <c r="AL933" i="5"/>
  <c r="AL926" i="5"/>
  <c r="AM926" i="5"/>
  <c r="AJ926" i="5"/>
  <c r="AN926" i="5"/>
  <c r="AK926" i="5"/>
  <c r="AJ914" i="5"/>
  <c r="AN914" i="5"/>
  <c r="AK914" i="5"/>
  <c r="AL914" i="5"/>
  <c r="AM914" i="5"/>
  <c r="AL906" i="5"/>
  <c r="AM906" i="5"/>
  <c r="AJ906" i="5"/>
  <c r="AN906" i="5"/>
  <c r="AK906" i="5"/>
  <c r="AJ894" i="5"/>
  <c r="AN894" i="5"/>
  <c r="AK894" i="5"/>
  <c r="AL894" i="5"/>
  <c r="AM894" i="5"/>
  <c r="AN861" i="5"/>
  <c r="AK861" i="5"/>
  <c r="AJ853" i="5"/>
  <c r="AN853" i="5"/>
  <c r="AL830" i="5"/>
  <c r="AM830" i="5"/>
  <c r="AJ830" i="5"/>
  <c r="AN830" i="5"/>
  <c r="AK830" i="5"/>
  <c r="AM803" i="5"/>
  <c r="AJ782" i="5"/>
  <c r="AN782" i="5"/>
  <c r="AK782" i="5"/>
  <c r="AL782" i="5"/>
  <c r="AM782" i="5"/>
  <c r="AJ774" i="5"/>
  <c r="AN774" i="5"/>
  <c r="AK774" i="5"/>
  <c r="AL774" i="5"/>
  <c r="AM774" i="5"/>
  <c r="AJ762" i="5"/>
  <c r="AN762" i="5"/>
  <c r="AK762" i="5"/>
  <c r="AL762" i="5"/>
  <c r="AM762" i="5"/>
  <c r="AJ754" i="5"/>
  <c r="AN754" i="5"/>
  <c r="AK754" i="5"/>
  <c r="AL754" i="5"/>
  <c r="AM754" i="5"/>
  <c r="AJ729" i="5"/>
  <c r="AN729" i="5"/>
  <c r="AK729" i="5"/>
  <c r="AK701" i="5"/>
  <c r="AL701" i="5"/>
  <c r="AM701" i="5"/>
  <c r="AJ701" i="5"/>
  <c r="AN701" i="5"/>
  <c r="AK670" i="5"/>
  <c r="AL670" i="5"/>
  <c r="AL644" i="5"/>
  <c r="AJ644" i="5"/>
  <c r="AK644" i="5"/>
  <c r="AN644" i="5"/>
  <c r="AJ532" i="5"/>
  <c r="AN532" i="5"/>
  <c r="AK532" i="5"/>
  <c r="AM532" i="5"/>
  <c r="AL510" i="5"/>
  <c r="AM510" i="5"/>
  <c r="AK510" i="5"/>
  <c r="AJ488" i="5"/>
  <c r="AK488" i="5"/>
  <c r="AL488" i="5"/>
  <c r="AM488" i="5"/>
  <c r="AL470" i="5"/>
  <c r="AN470" i="5"/>
  <c r="AK470" i="5"/>
  <c r="AJ448" i="5"/>
  <c r="AN448" i="5"/>
  <c r="AK448" i="5"/>
  <c r="AL448" i="5"/>
  <c r="AM448" i="5"/>
  <c r="AL430" i="5"/>
  <c r="AM430" i="5"/>
  <c r="AM408" i="5"/>
  <c r="AJ408" i="5"/>
  <c r="AN408" i="5"/>
  <c r="AK408" i="5"/>
  <c r="AL408" i="5"/>
  <c r="AK390" i="5"/>
  <c r="AJ390" i="5"/>
  <c r="AN390" i="5"/>
  <c r="AM361" i="5"/>
  <c r="AJ361" i="5"/>
  <c r="AN361" i="5"/>
  <c r="AK361" i="5"/>
  <c r="AL361" i="5"/>
  <c r="AM353" i="5"/>
  <c r="AJ353" i="5"/>
  <c r="AN353" i="5"/>
  <c r="AK353" i="5"/>
  <c r="AL353" i="5"/>
  <c r="AJ308" i="5"/>
  <c r="AN308" i="5"/>
  <c r="AK308" i="5"/>
  <c r="AL308" i="5"/>
  <c r="AM308" i="5"/>
  <c r="AL270" i="5"/>
  <c r="AM270" i="5"/>
  <c r="AJ270" i="5"/>
  <c r="AN270" i="5"/>
  <c r="AK270" i="5"/>
  <c r="AJ209" i="5"/>
  <c r="AN209" i="5"/>
  <c r="AK209" i="5"/>
  <c r="AL209" i="5"/>
  <c r="AM209" i="5"/>
  <c r="AL148" i="5"/>
  <c r="AM148" i="5"/>
  <c r="AJ148" i="5"/>
  <c r="AN148" i="5"/>
  <c r="AK148" i="5"/>
  <c r="AM110" i="5"/>
  <c r="AJ110" i="5"/>
  <c r="AN110" i="5"/>
  <c r="AK110" i="5"/>
  <c r="AL110" i="5"/>
  <c r="AM979" i="5"/>
  <c r="AK979" i="5"/>
  <c r="AJ967" i="5"/>
  <c r="AK945" i="5"/>
  <c r="AJ945" i="5"/>
  <c r="AN945" i="5"/>
  <c r="AN921" i="5"/>
  <c r="AK921" i="5"/>
  <c r="AJ897" i="5"/>
  <c r="AN897" i="5"/>
  <c r="AJ878" i="5"/>
  <c r="AN878" i="5"/>
  <c r="AK878" i="5"/>
  <c r="AL878" i="5"/>
  <c r="AM878" i="5"/>
  <c r="AK829" i="5"/>
  <c r="AL829" i="5"/>
  <c r="AJ829" i="5"/>
  <c r="AN829" i="5"/>
  <c r="AM817" i="5"/>
  <c r="AN817" i="5"/>
  <c r="AK817" i="5"/>
  <c r="AL817" i="5"/>
  <c r="AL806" i="5"/>
  <c r="AM806" i="5"/>
  <c r="AJ806" i="5"/>
  <c r="AN806" i="5"/>
  <c r="AK806" i="5"/>
  <c r="AN795" i="5"/>
  <c r="AM771" i="5"/>
  <c r="AM747" i="5"/>
  <c r="AJ747" i="5"/>
  <c r="AL728" i="5"/>
  <c r="AM728" i="5"/>
  <c r="AJ728" i="5"/>
  <c r="AK728" i="5"/>
  <c r="AL718" i="5"/>
  <c r="AM718" i="5"/>
  <c r="AJ718" i="5"/>
  <c r="AN718" i="5"/>
  <c r="AK718" i="5"/>
  <c r="AM669" i="5"/>
  <c r="AJ669" i="5"/>
  <c r="AN669" i="5"/>
  <c r="AK669" i="5"/>
  <c r="AL669" i="5"/>
  <c r="AK657" i="5"/>
  <c r="AL657" i="5"/>
  <c r="AM657" i="5"/>
  <c r="AJ657" i="5"/>
  <c r="AN657" i="5"/>
  <c r="AK646" i="5"/>
  <c r="AJ638" i="5"/>
  <c r="AK629" i="5"/>
  <c r="AL629" i="5"/>
  <c r="AM629" i="5"/>
  <c r="AJ629" i="5"/>
  <c r="AN629" i="5"/>
  <c r="AM620" i="5"/>
  <c r="AJ620" i="5"/>
  <c r="AN620" i="5"/>
  <c r="AK609" i="5"/>
  <c r="AL609" i="5"/>
  <c r="AM609" i="5"/>
  <c r="AJ609" i="5"/>
  <c r="AN609" i="5"/>
  <c r="AL600" i="5"/>
  <c r="AM600" i="5"/>
  <c r="AN600" i="5"/>
  <c r="AK600" i="5"/>
  <c r="AJ592" i="5"/>
  <c r="AK592" i="5"/>
  <c r="AL592" i="5"/>
  <c r="AM592" i="5"/>
  <c r="AK582" i="5"/>
  <c r="AJ574" i="5"/>
  <c r="AN574" i="5"/>
  <c r="AK574" i="5"/>
  <c r="AM574" i="5"/>
  <c r="AJ562" i="5"/>
  <c r="AN562" i="5"/>
  <c r="AK562" i="5"/>
  <c r="AL562" i="5"/>
  <c r="AM562" i="5"/>
  <c r="AJ554" i="5"/>
  <c r="AN554" i="5"/>
  <c r="AK554" i="5"/>
  <c r="AL554" i="5"/>
  <c r="AM554" i="5"/>
  <c r="AN543" i="5"/>
  <c r="AJ514" i="5"/>
  <c r="AN514" i="5"/>
  <c r="AK514" i="5"/>
  <c r="AL514" i="5"/>
  <c r="AM514" i="5"/>
  <c r="AL500" i="5"/>
  <c r="AM500" i="5"/>
  <c r="AJ500" i="5"/>
  <c r="AN500" i="5"/>
  <c r="AK500" i="5"/>
  <c r="AJ482" i="5"/>
  <c r="AN482" i="5"/>
  <c r="AK482" i="5"/>
  <c r="AL482" i="5"/>
  <c r="AM482" i="5"/>
  <c r="AJ467" i="5"/>
  <c r="AL450" i="5"/>
  <c r="AM450" i="5"/>
  <c r="AJ450" i="5"/>
  <c r="AN450" i="5"/>
  <c r="AK450" i="5"/>
  <c r="AJ434" i="5"/>
  <c r="AN434" i="5"/>
  <c r="AK434" i="5"/>
  <c r="AL434" i="5"/>
  <c r="AM434" i="5"/>
  <c r="AK420" i="5"/>
  <c r="AL420" i="5"/>
  <c r="AM420" i="5"/>
  <c r="AJ420" i="5"/>
  <c r="AN420" i="5"/>
  <c r="AM402" i="5"/>
  <c r="AJ402" i="5"/>
  <c r="AN402" i="5"/>
  <c r="AK402" i="5"/>
  <c r="AL402" i="5"/>
  <c r="AJ378" i="5"/>
  <c r="AN378" i="5"/>
  <c r="AK378" i="5"/>
  <c r="AL378" i="5"/>
  <c r="AM378" i="5"/>
  <c r="AJ368" i="5"/>
  <c r="AN368" i="5"/>
  <c r="AK368" i="5"/>
  <c r="AL368" i="5"/>
  <c r="AM368" i="5"/>
  <c r="AL330" i="5"/>
  <c r="AM330" i="5"/>
  <c r="AJ330" i="5"/>
  <c r="AN330" i="5"/>
  <c r="AK330" i="5"/>
  <c r="AM317" i="5"/>
  <c r="AJ317" i="5"/>
  <c r="AN317" i="5"/>
  <c r="AK317" i="5"/>
  <c r="AL317" i="5"/>
  <c r="AJ298" i="5"/>
  <c r="AN298" i="5"/>
  <c r="AK298" i="5"/>
  <c r="AL298" i="5"/>
  <c r="AM298" i="5"/>
  <c r="AJ288" i="5"/>
  <c r="AN288" i="5"/>
  <c r="AK288" i="5"/>
  <c r="AL288" i="5"/>
  <c r="AM288" i="5"/>
  <c r="AJ278" i="5"/>
  <c r="AN278" i="5"/>
  <c r="AK278" i="5"/>
  <c r="AL278" i="5"/>
  <c r="AM278" i="5"/>
  <c r="AK265" i="5"/>
  <c r="AL265" i="5"/>
  <c r="AM265" i="5"/>
  <c r="AN265" i="5"/>
  <c r="AJ265" i="5"/>
  <c r="AM241" i="5"/>
  <c r="AJ241" i="5"/>
  <c r="AN241" i="5"/>
  <c r="AK241" i="5"/>
  <c r="AL241" i="5"/>
  <c r="AM233" i="5"/>
  <c r="AJ233" i="5"/>
  <c r="AN233" i="5"/>
  <c r="AK233" i="5"/>
  <c r="AL233" i="5"/>
  <c r="AJ222" i="5"/>
  <c r="AN222" i="5"/>
  <c r="AK222" i="5"/>
  <c r="AL222" i="5"/>
  <c r="AM222" i="5"/>
  <c r="AM214" i="5"/>
  <c r="AJ214" i="5"/>
  <c r="AN214" i="5"/>
  <c r="AK214" i="5"/>
  <c r="AL214" i="5"/>
  <c r="AM202" i="5"/>
  <c r="AJ202" i="5"/>
  <c r="AN202" i="5"/>
  <c r="AK202" i="5"/>
  <c r="AL202" i="5"/>
  <c r="AM194" i="5"/>
  <c r="AJ194" i="5"/>
  <c r="AN194" i="5"/>
  <c r="AK194" i="5"/>
  <c r="AL194" i="5"/>
  <c r="AJ170" i="5"/>
  <c r="AN170" i="5"/>
  <c r="AK170" i="5"/>
  <c r="AL170" i="5"/>
  <c r="AM170" i="5"/>
  <c r="AJ157" i="5"/>
  <c r="AN157" i="5"/>
  <c r="AK157" i="5"/>
  <c r="AL157" i="5"/>
  <c r="AM157" i="5"/>
  <c r="AL138" i="5"/>
  <c r="AM138" i="5"/>
  <c r="AJ138" i="5"/>
  <c r="AN138" i="5"/>
  <c r="AK138" i="5"/>
  <c r="AK128" i="5"/>
  <c r="AL128" i="5"/>
  <c r="AM128" i="5"/>
  <c r="AJ128" i="5"/>
  <c r="AN128" i="5"/>
  <c r="AK118" i="5"/>
  <c r="AL118" i="5"/>
  <c r="AM118" i="5"/>
  <c r="AJ118" i="5"/>
  <c r="AN118" i="5"/>
  <c r="AL105" i="5"/>
  <c r="AM105" i="5"/>
  <c r="AJ105" i="5"/>
  <c r="AN105" i="5"/>
  <c r="AK105" i="5"/>
  <c r="AJ959" i="5"/>
  <c r="AN959" i="5"/>
  <c r="AM931" i="5"/>
  <c r="AJ931" i="5"/>
  <c r="AL931" i="5"/>
  <c r="AM923" i="5"/>
  <c r="AK923" i="5"/>
  <c r="AL923" i="5"/>
  <c r="AL909" i="5"/>
  <c r="AM909" i="5"/>
  <c r="AJ909" i="5"/>
  <c r="AM873" i="5"/>
  <c r="AJ873" i="5"/>
  <c r="AN873" i="5"/>
  <c r="AL873" i="5"/>
  <c r="AK805" i="5"/>
  <c r="AL805" i="5"/>
  <c r="AJ805" i="5"/>
  <c r="AN805" i="5"/>
  <c r="AK779" i="5"/>
  <c r="AJ779" i="5"/>
  <c r="AN779" i="5"/>
  <c r="AL770" i="5"/>
  <c r="AM770" i="5"/>
  <c r="AJ770" i="5"/>
  <c r="AN770" i="5"/>
  <c r="AK770" i="5"/>
  <c r="AM757" i="5"/>
  <c r="AJ757" i="5"/>
  <c r="AN757" i="5"/>
  <c r="AL757" i="5"/>
  <c r="AJ746" i="5"/>
  <c r="AN746" i="5"/>
  <c r="AK746" i="5"/>
  <c r="AL746" i="5"/>
  <c r="AM746" i="5"/>
  <c r="AJ700" i="5"/>
  <c r="AN700" i="5"/>
  <c r="AK700" i="5"/>
  <c r="AL700" i="5"/>
  <c r="AM700" i="5"/>
  <c r="AJ680" i="5"/>
  <c r="AN680" i="5"/>
  <c r="AK680" i="5"/>
  <c r="AL680" i="5"/>
  <c r="AM680" i="5"/>
  <c r="AL672" i="5"/>
  <c r="AM672" i="5"/>
  <c r="AJ672" i="5"/>
  <c r="AN672" i="5"/>
  <c r="AK672" i="5"/>
  <c r="AM645" i="5"/>
  <c r="AJ645" i="5"/>
  <c r="AN645" i="5"/>
  <c r="AK645" i="5"/>
  <c r="AL645" i="5"/>
  <c r="AK605" i="5"/>
  <c r="AL605" i="5"/>
  <c r="AM605" i="5"/>
  <c r="AJ605" i="5"/>
  <c r="AN605" i="5"/>
  <c r="AK565" i="5"/>
  <c r="AL565" i="5"/>
  <c r="AM565" i="5"/>
  <c r="AJ565" i="5"/>
  <c r="AN565" i="5"/>
  <c r="AJ502" i="5"/>
  <c r="AN502" i="5"/>
  <c r="AK502" i="5"/>
  <c r="AL502" i="5"/>
  <c r="AM502" i="5"/>
  <c r="AK489" i="5"/>
  <c r="AL489" i="5"/>
  <c r="AM489" i="5"/>
  <c r="AJ489" i="5"/>
  <c r="AN489" i="5"/>
  <c r="AK469" i="5"/>
  <c r="AL469" i="5"/>
  <c r="AM469" i="5"/>
  <c r="AJ469" i="5"/>
  <c r="AN469" i="5"/>
  <c r="AJ454" i="5"/>
  <c r="AN454" i="5"/>
  <c r="AK454" i="5"/>
  <c r="AL454" i="5"/>
  <c r="AM454" i="5"/>
  <c r="AM422" i="5"/>
  <c r="AJ422" i="5"/>
  <c r="AN422" i="5"/>
  <c r="AK422" i="5"/>
  <c r="AL422" i="5"/>
  <c r="AJ409" i="5"/>
  <c r="AN409" i="5"/>
  <c r="AK409" i="5"/>
  <c r="AL409" i="5"/>
  <c r="AM409" i="5"/>
  <c r="AJ389" i="5"/>
  <c r="AN389" i="5"/>
  <c r="AK389" i="5"/>
  <c r="AL389" i="5"/>
  <c r="AM389" i="5"/>
  <c r="AJ358" i="5"/>
  <c r="AN358" i="5"/>
  <c r="AK358" i="5"/>
  <c r="AL358" i="5"/>
  <c r="AM358" i="5"/>
  <c r="AJ348" i="5"/>
  <c r="AN348" i="5"/>
  <c r="AK348" i="5"/>
  <c r="AL348" i="5"/>
  <c r="AM348" i="5"/>
  <c r="AJ338" i="5"/>
  <c r="AN338" i="5"/>
  <c r="AK338" i="5"/>
  <c r="AL338" i="5"/>
  <c r="AM338" i="5"/>
  <c r="AK325" i="5"/>
  <c r="AL325" i="5"/>
  <c r="AM325" i="5"/>
  <c r="AJ325" i="5"/>
  <c r="AN325" i="5"/>
  <c r="AJ264" i="5"/>
  <c r="AN264" i="5"/>
  <c r="AK264" i="5"/>
  <c r="AL264" i="5"/>
  <c r="AM264" i="5"/>
  <c r="AL226" i="5"/>
  <c r="AM226" i="5"/>
  <c r="AJ226" i="5"/>
  <c r="AN226" i="5"/>
  <c r="AK226" i="5"/>
  <c r="AM192" i="5"/>
  <c r="AJ192" i="5"/>
  <c r="AN192" i="5"/>
  <c r="AK192" i="5"/>
  <c r="AL192" i="5"/>
  <c r="AL165" i="5"/>
  <c r="AM165" i="5"/>
  <c r="AJ165" i="5"/>
  <c r="AN165" i="5"/>
  <c r="AK165" i="5"/>
  <c r="AK104" i="5"/>
  <c r="AL104" i="5"/>
  <c r="AM104" i="5"/>
  <c r="AJ104" i="5"/>
  <c r="AN104" i="5"/>
  <c r="AK981" i="5"/>
  <c r="AL981" i="5"/>
  <c r="AM981" i="5"/>
  <c r="AN981" i="5"/>
  <c r="AJ970" i="5"/>
  <c r="AN970" i="5"/>
  <c r="AK970" i="5"/>
  <c r="AL970" i="5"/>
  <c r="AM970" i="5"/>
  <c r="AL962" i="5"/>
  <c r="AM962" i="5"/>
  <c r="AJ962" i="5"/>
  <c r="AN962" i="5"/>
  <c r="AK962" i="5"/>
  <c r="AL950" i="5"/>
  <c r="AM950" i="5"/>
  <c r="AJ950" i="5"/>
  <c r="AN950" i="5"/>
  <c r="AK950" i="5"/>
  <c r="AJ942" i="5"/>
  <c r="AN942" i="5"/>
  <c r="AK942" i="5"/>
  <c r="AL942" i="5"/>
  <c r="AM942" i="5"/>
  <c r="AM915" i="5"/>
  <c r="AJ915" i="5"/>
  <c r="AK889" i="5"/>
  <c r="AM889" i="5"/>
  <c r="AJ889" i="5"/>
  <c r="AN889" i="5"/>
  <c r="AL866" i="5"/>
  <c r="AM866" i="5"/>
  <c r="AJ866" i="5"/>
  <c r="AN866" i="5"/>
  <c r="AK866" i="5"/>
  <c r="AM831" i="5"/>
  <c r="AJ831" i="5"/>
  <c r="AN831" i="5"/>
  <c r="AK831" i="5"/>
  <c r="AL831" i="5"/>
  <c r="AK765" i="5"/>
  <c r="AL765" i="5"/>
  <c r="AM765" i="5"/>
  <c r="AJ765" i="5"/>
  <c r="AN765" i="5"/>
  <c r="AN739" i="5"/>
  <c r="AK739" i="5"/>
  <c r="AN730" i="5"/>
  <c r="AK730" i="5"/>
  <c r="AL730" i="5"/>
  <c r="AK717" i="5"/>
  <c r="AL717" i="5"/>
  <c r="AM717" i="5"/>
  <c r="AJ717" i="5"/>
  <c r="AN717" i="5"/>
  <c r="AN706" i="5"/>
  <c r="AK706" i="5"/>
  <c r="AN671" i="5"/>
  <c r="AJ660" i="5"/>
  <c r="AN660" i="5"/>
  <c r="AK660" i="5"/>
  <c r="AL660" i="5"/>
  <c r="AM660" i="5"/>
  <c r="AL652" i="5"/>
  <c r="AM652" i="5"/>
  <c r="AJ652" i="5"/>
  <c r="AN652" i="5"/>
  <c r="AK652" i="5"/>
  <c r="AM637" i="5"/>
  <c r="AJ637" i="5"/>
  <c r="AN637" i="5"/>
  <c r="AK637" i="5"/>
  <c r="AL637" i="5"/>
  <c r="AJ624" i="5"/>
  <c r="AN624" i="5"/>
  <c r="AK624" i="5"/>
  <c r="AL624" i="5"/>
  <c r="AM624" i="5"/>
  <c r="AM601" i="5"/>
  <c r="AJ601" i="5"/>
  <c r="AN601" i="5"/>
  <c r="AK601" i="5"/>
  <c r="AL601" i="5"/>
  <c r="AM593" i="5"/>
  <c r="AJ593" i="5"/>
  <c r="AN593" i="5"/>
  <c r="AK593" i="5"/>
  <c r="AL593" i="5"/>
  <c r="AM557" i="5"/>
  <c r="AJ557" i="5"/>
  <c r="AN557" i="5"/>
  <c r="AK557" i="5"/>
  <c r="AL557" i="5"/>
  <c r="AJ544" i="5"/>
  <c r="AN544" i="5"/>
  <c r="AK544" i="5"/>
  <c r="AL544" i="5"/>
  <c r="AM544" i="5"/>
  <c r="AL526" i="5"/>
  <c r="AM526" i="5"/>
  <c r="AJ526" i="5"/>
  <c r="AN526" i="5"/>
  <c r="AK526" i="5"/>
  <c r="AM513" i="5"/>
  <c r="AJ513" i="5"/>
  <c r="AN513" i="5"/>
  <c r="AK513" i="5"/>
  <c r="AL513" i="5"/>
  <c r="AM501" i="5"/>
  <c r="AJ501" i="5"/>
  <c r="AN501" i="5"/>
  <c r="AK501" i="5"/>
  <c r="AL501" i="5"/>
  <c r="AL486" i="5"/>
  <c r="AM486" i="5"/>
  <c r="AJ486" i="5"/>
  <c r="AN486" i="5"/>
  <c r="AK486" i="5"/>
  <c r="AM473" i="5"/>
  <c r="AJ473" i="5"/>
  <c r="AN473" i="5"/>
  <c r="AK473" i="5"/>
  <c r="AL473" i="5"/>
  <c r="AM461" i="5"/>
  <c r="AJ461" i="5"/>
  <c r="AN461" i="5"/>
  <c r="AK461" i="5"/>
  <c r="AL461" i="5"/>
  <c r="AL446" i="5"/>
  <c r="AM446" i="5"/>
  <c r="AJ446" i="5"/>
  <c r="AN446" i="5"/>
  <c r="AK446" i="5"/>
  <c r="AM433" i="5"/>
  <c r="AJ433" i="5"/>
  <c r="AN433" i="5"/>
  <c r="AK433" i="5"/>
  <c r="AL433" i="5"/>
  <c r="AL421" i="5"/>
  <c r="AM421" i="5"/>
  <c r="AJ421" i="5"/>
  <c r="AN421" i="5"/>
  <c r="AK421" i="5"/>
  <c r="AK406" i="5"/>
  <c r="AL406" i="5"/>
  <c r="AM406" i="5"/>
  <c r="AJ406" i="5"/>
  <c r="AN406" i="5"/>
  <c r="AL393" i="5"/>
  <c r="AM393" i="5"/>
  <c r="AJ393" i="5"/>
  <c r="AN393" i="5"/>
  <c r="AK393" i="5"/>
  <c r="AL370" i="5"/>
  <c r="AM370" i="5"/>
  <c r="AJ370" i="5"/>
  <c r="AN370" i="5"/>
  <c r="AK370" i="5"/>
  <c r="AJ322" i="5"/>
  <c r="AN322" i="5"/>
  <c r="AK322" i="5"/>
  <c r="AL322" i="5"/>
  <c r="AM322" i="5"/>
  <c r="AJ314" i="5"/>
  <c r="AN314" i="5"/>
  <c r="AK314" i="5"/>
  <c r="AL314" i="5"/>
  <c r="AM314" i="5"/>
  <c r="AL290" i="5"/>
  <c r="AM290" i="5"/>
  <c r="AJ290" i="5"/>
  <c r="AN290" i="5"/>
  <c r="AK290" i="5"/>
  <c r="AM277" i="5"/>
  <c r="AJ277" i="5"/>
  <c r="AN277" i="5"/>
  <c r="AK277" i="5"/>
  <c r="AL277" i="5"/>
  <c r="AJ258" i="5"/>
  <c r="AN258" i="5"/>
  <c r="AK258" i="5"/>
  <c r="AL258" i="5"/>
  <c r="AM258" i="5"/>
  <c r="AJ248" i="5"/>
  <c r="AN248" i="5"/>
  <c r="AK248" i="5"/>
  <c r="AL248" i="5"/>
  <c r="AM248" i="5"/>
  <c r="AJ238" i="5"/>
  <c r="AN238" i="5"/>
  <c r="AK238" i="5"/>
  <c r="AL238" i="5"/>
  <c r="AM238" i="5"/>
  <c r="AK225" i="5"/>
  <c r="AL225" i="5"/>
  <c r="AM225" i="5"/>
  <c r="AJ225" i="5"/>
  <c r="AN225" i="5"/>
  <c r="AL201" i="5"/>
  <c r="AM201" i="5"/>
  <c r="AJ201" i="5"/>
  <c r="AN201" i="5"/>
  <c r="AK201" i="5"/>
  <c r="AL193" i="5"/>
  <c r="AM193" i="5"/>
  <c r="AJ193" i="5"/>
  <c r="AN193" i="5"/>
  <c r="AK193" i="5"/>
  <c r="AM182" i="5"/>
  <c r="AJ182" i="5"/>
  <c r="AN182" i="5"/>
  <c r="AK182" i="5"/>
  <c r="AL182" i="5"/>
  <c r="AM174" i="5"/>
  <c r="AJ174" i="5"/>
  <c r="AN174" i="5"/>
  <c r="AK174" i="5"/>
  <c r="AL174" i="5"/>
  <c r="AK162" i="5"/>
  <c r="AL162" i="5"/>
  <c r="AM162" i="5"/>
  <c r="AJ162" i="5"/>
  <c r="AN162" i="5"/>
  <c r="AK154" i="5"/>
  <c r="AL154" i="5"/>
  <c r="AM154" i="5"/>
  <c r="AJ154" i="5"/>
  <c r="AN154" i="5"/>
  <c r="AL139" i="5"/>
  <c r="AJ130" i="5"/>
  <c r="AN130" i="5"/>
  <c r="AK130" i="5"/>
  <c r="AL130" i="5"/>
  <c r="AM130" i="5"/>
  <c r="AJ117" i="5"/>
  <c r="AN117" i="5"/>
  <c r="AK117" i="5"/>
  <c r="AL117" i="5"/>
  <c r="AM117" i="5"/>
  <c r="AM989" i="5"/>
  <c r="AJ989" i="5"/>
  <c r="AN989" i="5"/>
  <c r="AL989" i="5"/>
  <c r="AK879" i="5"/>
  <c r="AL879" i="5"/>
  <c r="AM879" i="5"/>
  <c r="AJ879" i="5"/>
  <c r="AN879" i="5"/>
  <c r="AK859" i="5"/>
  <c r="AL859" i="5"/>
  <c r="AM859" i="5"/>
  <c r="AJ859" i="5"/>
  <c r="AN859" i="5"/>
  <c r="AL850" i="5"/>
  <c r="AM850" i="5"/>
  <c r="AJ850" i="5"/>
  <c r="AN850" i="5"/>
  <c r="AK850" i="5"/>
  <c r="AM837" i="5"/>
  <c r="AJ837" i="5"/>
  <c r="AN837" i="5"/>
  <c r="AK837" i="5"/>
  <c r="AL837" i="5"/>
  <c r="AL826" i="5"/>
  <c r="AM826" i="5"/>
  <c r="AJ826" i="5"/>
  <c r="AN826" i="5"/>
  <c r="AK826" i="5"/>
  <c r="AM791" i="5"/>
  <c r="AJ791" i="5"/>
  <c r="AN791" i="5"/>
  <c r="AK791" i="5"/>
  <c r="AL791" i="5"/>
  <c r="AJ699" i="5"/>
  <c r="AN699" i="5"/>
  <c r="AK699" i="5"/>
  <c r="AJ690" i="5"/>
  <c r="AN690" i="5"/>
  <c r="AK690" i="5"/>
  <c r="AL690" i="5"/>
  <c r="AM690" i="5"/>
  <c r="AK677" i="5"/>
  <c r="AL677" i="5"/>
  <c r="AM677" i="5"/>
  <c r="AJ677" i="5"/>
  <c r="AN677" i="5"/>
  <c r="AJ666" i="5"/>
  <c r="AN666" i="5"/>
  <c r="AK666" i="5"/>
  <c r="AL666" i="5"/>
  <c r="AM666" i="5"/>
  <c r="AL630" i="5"/>
  <c r="AM630" i="5"/>
  <c r="AJ630" i="5"/>
  <c r="AN630" i="5"/>
  <c r="AK630" i="5"/>
  <c r="AJ604" i="5"/>
  <c r="AN604" i="5"/>
  <c r="AK604" i="5"/>
  <c r="AL604" i="5"/>
  <c r="AM604" i="5"/>
  <c r="AJ542" i="5"/>
  <c r="AN542" i="5"/>
  <c r="AK542" i="5"/>
  <c r="AL542" i="5"/>
  <c r="AM542" i="5"/>
  <c r="AK525" i="5"/>
  <c r="AL525" i="5"/>
  <c r="AM525" i="5"/>
  <c r="AJ525" i="5"/>
  <c r="AN525" i="5"/>
  <c r="AK505" i="5"/>
  <c r="AL505" i="5"/>
  <c r="AM505" i="5"/>
  <c r="AJ505" i="5"/>
  <c r="AN505" i="5"/>
  <c r="AK485" i="5"/>
  <c r="AL485" i="5"/>
  <c r="AM485" i="5"/>
  <c r="AJ485" i="5"/>
  <c r="AN485" i="5"/>
  <c r="AK465" i="5"/>
  <c r="AL465" i="5"/>
  <c r="AM465" i="5"/>
  <c r="AJ465" i="5"/>
  <c r="AN465" i="5"/>
  <c r="AK445" i="5"/>
  <c r="AL445" i="5"/>
  <c r="AM445" i="5"/>
  <c r="AJ445" i="5"/>
  <c r="AN445" i="5"/>
  <c r="AJ425" i="5"/>
  <c r="AN425" i="5"/>
  <c r="AK425" i="5"/>
  <c r="AL425" i="5"/>
  <c r="AM425" i="5"/>
  <c r="AJ405" i="5"/>
  <c r="AN405" i="5"/>
  <c r="AK405" i="5"/>
  <c r="AL405" i="5"/>
  <c r="AM405" i="5"/>
  <c r="AJ385" i="5"/>
  <c r="AN385" i="5"/>
  <c r="AK385" i="5"/>
  <c r="AL385" i="5"/>
  <c r="AM385" i="5"/>
  <c r="AJ359" i="5"/>
  <c r="AL350" i="5"/>
  <c r="AM350" i="5"/>
  <c r="AJ350" i="5"/>
  <c r="AN350" i="5"/>
  <c r="AK350" i="5"/>
  <c r="AM337" i="5"/>
  <c r="AJ337" i="5"/>
  <c r="AN337" i="5"/>
  <c r="AK337" i="5"/>
  <c r="AL337" i="5"/>
  <c r="AJ304" i="5"/>
  <c r="AN304" i="5"/>
  <c r="AK304" i="5"/>
  <c r="AL304" i="5"/>
  <c r="AM304" i="5"/>
  <c r="AL266" i="5"/>
  <c r="AM266" i="5"/>
  <c r="AJ266" i="5"/>
  <c r="AN266" i="5"/>
  <c r="AK266" i="5"/>
  <c r="AJ232" i="5"/>
  <c r="AN232" i="5"/>
  <c r="AK232" i="5"/>
  <c r="AL232" i="5"/>
  <c r="AM232" i="5"/>
  <c r="AJ205" i="5"/>
  <c r="AN205" i="5"/>
  <c r="AK205" i="5"/>
  <c r="AL205" i="5"/>
  <c r="AM205" i="5"/>
  <c r="AN167" i="5"/>
  <c r="AL144" i="5"/>
  <c r="AM144" i="5"/>
  <c r="AJ144" i="5"/>
  <c r="AN144" i="5"/>
  <c r="AK144" i="5"/>
  <c r="AM106" i="5"/>
  <c r="AJ106" i="5"/>
  <c r="AN106" i="5"/>
  <c r="AK106" i="5"/>
  <c r="AL106" i="5"/>
  <c r="AM975" i="5"/>
  <c r="AJ975" i="5"/>
  <c r="AN975" i="5"/>
  <c r="AK975" i="5"/>
  <c r="AL975" i="5"/>
  <c r="AM965" i="5"/>
  <c r="AJ965" i="5"/>
  <c r="AN965" i="5"/>
  <c r="AK965" i="5"/>
  <c r="AL965" i="5"/>
  <c r="AM951" i="5"/>
  <c r="AJ951" i="5"/>
  <c r="AN951" i="5"/>
  <c r="AK951" i="5"/>
  <c r="AL951" i="5"/>
  <c r="AM943" i="5"/>
  <c r="AJ943" i="5"/>
  <c r="AN943" i="5"/>
  <c r="AK943" i="5"/>
  <c r="AL943" i="5"/>
  <c r="AM917" i="5"/>
  <c r="AJ917" i="5"/>
  <c r="AN917" i="5"/>
  <c r="AK917" i="5"/>
  <c r="AL917" i="5"/>
  <c r="AM893" i="5"/>
  <c r="AJ893" i="5"/>
  <c r="AN893" i="5"/>
  <c r="AK893" i="5"/>
  <c r="AL893" i="5"/>
  <c r="AL886" i="5"/>
  <c r="AM886" i="5"/>
  <c r="AJ886" i="5"/>
  <c r="AN886" i="5"/>
  <c r="AK886" i="5"/>
  <c r="AJ874" i="5"/>
  <c r="AN874" i="5"/>
  <c r="AK874" i="5"/>
  <c r="AL874" i="5"/>
  <c r="AM874" i="5"/>
  <c r="AK825" i="5"/>
  <c r="AL825" i="5"/>
  <c r="AM825" i="5"/>
  <c r="AJ825" i="5"/>
  <c r="AN825" i="5"/>
  <c r="AK815" i="5"/>
  <c r="AL815" i="5"/>
  <c r="AM815" i="5"/>
  <c r="AJ815" i="5"/>
  <c r="AN815" i="5"/>
  <c r="AM801" i="5"/>
  <c r="AJ801" i="5"/>
  <c r="AN801" i="5"/>
  <c r="AK801" i="5"/>
  <c r="AL801" i="5"/>
  <c r="AM793" i="5"/>
  <c r="AJ793" i="5"/>
  <c r="AN793" i="5"/>
  <c r="AK793" i="5"/>
  <c r="AL793" i="5"/>
  <c r="AM767" i="5"/>
  <c r="AJ767" i="5"/>
  <c r="AN767" i="5"/>
  <c r="AK767" i="5"/>
  <c r="AL767" i="5"/>
  <c r="AK743" i="5"/>
  <c r="AL743" i="5"/>
  <c r="AM743" i="5"/>
  <c r="AJ743" i="5"/>
  <c r="AN743" i="5"/>
  <c r="AJ736" i="5"/>
  <c r="AN736" i="5"/>
  <c r="AK736" i="5"/>
  <c r="AL736" i="5"/>
  <c r="AM736" i="5"/>
  <c r="AJ716" i="5"/>
  <c r="AN716" i="5"/>
  <c r="AK716" i="5"/>
  <c r="AL716" i="5"/>
  <c r="AM716" i="5"/>
  <c r="AL704" i="5"/>
  <c r="AM704" i="5"/>
  <c r="AJ704" i="5"/>
  <c r="AN704" i="5"/>
  <c r="AK704" i="5"/>
  <c r="AM665" i="5"/>
  <c r="AJ665" i="5"/>
  <c r="AN665" i="5"/>
  <c r="AK665" i="5"/>
  <c r="AL665" i="5"/>
  <c r="AL636" i="5"/>
  <c r="AM636" i="5"/>
  <c r="AJ636" i="5"/>
  <c r="AN636" i="5"/>
  <c r="AK636" i="5"/>
  <c r="AL626" i="5"/>
  <c r="AM626" i="5"/>
  <c r="AJ626" i="5"/>
  <c r="AN626" i="5"/>
  <c r="AK626" i="5"/>
  <c r="AJ618" i="5"/>
  <c r="AN618" i="5"/>
  <c r="AK618" i="5"/>
  <c r="AL618" i="5"/>
  <c r="AM618" i="5"/>
  <c r="AL606" i="5"/>
  <c r="AM606" i="5"/>
  <c r="AJ606" i="5"/>
  <c r="AN606" i="5"/>
  <c r="AK606" i="5"/>
  <c r="AJ598" i="5"/>
  <c r="AN598" i="5"/>
  <c r="AK598" i="5"/>
  <c r="AL598" i="5"/>
  <c r="AM598" i="5"/>
  <c r="AK589" i="5"/>
  <c r="AL589" i="5"/>
  <c r="AM589" i="5"/>
  <c r="AJ589" i="5"/>
  <c r="AN589" i="5"/>
  <c r="AL580" i="5"/>
  <c r="AM580" i="5"/>
  <c r="AJ580" i="5"/>
  <c r="AN580" i="5"/>
  <c r="AK580" i="5"/>
  <c r="AK569" i="5"/>
  <c r="AL569" i="5"/>
  <c r="AM569" i="5"/>
  <c r="AJ569" i="5"/>
  <c r="AN569" i="5"/>
  <c r="AL560" i="5"/>
  <c r="AM560" i="5"/>
  <c r="AJ560" i="5"/>
  <c r="AN560" i="5"/>
  <c r="AK560" i="5"/>
  <c r="AJ552" i="5"/>
  <c r="AN552" i="5"/>
  <c r="AK552" i="5"/>
  <c r="AL552" i="5"/>
  <c r="AM552" i="5"/>
  <c r="AM541" i="5"/>
  <c r="AJ541" i="5"/>
  <c r="AN541" i="5"/>
  <c r="AK541" i="5"/>
  <c r="AL541" i="5"/>
  <c r="AJ528" i="5"/>
  <c r="AN528" i="5"/>
  <c r="AK528" i="5"/>
  <c r="AL528" i="5"/>
  <c r="AM528" i="5"/>
  <c r="AJ512" i="5"/>
  <c r="AN512" i="5"/>
  <c r="AK512" i="5"/>
  <c r="AL512" i="5"/>
  <c r="AM512" i="5"/>
  <c r="AM497" i="5"/>
  <c r="AJ497" i="5"/>
  <c r="AN497" i="5"/>
  <c r="AK497" i="5"/>
  <c r="AL497" i="5"/>
  <c r="AM477" i="5"/>
  <c r="AJ477" i="5"/>
  <c r="AN477" i="5"/>
  <c r="AK477" i="5"/>
  <c r="AL477" i="5"/>
  <c r="AJ464" i="5"/>
  <c r="AN464" i="5"/>
  <c r="AK464" i="5"/>
  <c r="AL464" i="5"/>
  <c r="AM464" i="5"/>
  <c r="AK447" i="5"/>
  <c r="AM432" i="5"/>
  <c r="AJ432" i="5"/>
  <c r="AN432" i="5"/>
  <c r="AK432" i="5"/>
  <c r="AL432" i="5"/>
  <c r="AL417" i="5"/>
  <c r="AM417" i="5"/>
  <c r="AJ417" i="5"/>
  <c r="AN417" i="5"/>
  <c r="AK417" i="5"/>
  <c r="AL397" i="5"/>
  <c r="AM397" i="5"/>
  <c r="AJ397" i="5"/>
  <c r="AN397" i="5"/>
  <c r="AK397" i="5"/>
  <c r="AJ384" i="5"/>
  <c r="AK384" i="5"/>
  <c r="AM384" i="5"/>
  <c r="AN384" i="5"/>
  <c r="AL384" i="5"/>
  <c r="AL376" i="5"/>
  <c r="AM376" i="5"/>
  <c r="AJ376" i="5"/>
  <c r="AN376" i="5"/>
  <c r="AK376" i="5"/>
  <c r="AJ364" i="5"/>
  <c r="AN364" i="5"/>
  <c r="AK364" i="5"/>
  <c r="AL364" i="5"/>
  <c r="AM364" i="5"/>
  <c r="AL326" i="5"/>
  <c r="AM326" i="5"/>
  <c r="AJ326" i="5"/>
  <c r="AN326" i="5"/>
  <c r="AK326" i="5"/>
  <c r="AJ315" i="5"/>
  <c r="AL296" i="5"/>
  <c r="AM296" i="5"/>
  <c r="AJ296" i="5"/>
  <c r="AN296" i="5"/>
  <c r="AK296" i="5"/>
  <c r="AJ284" i="5"/>
  <c r="AN284" i="5"/>
  <c r="AK284" i="5"/>
  <c r="AL284" i="5"/>
  <c r="AM284" i="5"/>
  <c r="AL276" i="5"/>
  <c r="AM276" i="5"/>
  <c r="AJ276" i="5"/>
  <c r="AN276" i="5"/>
  <c r="AK276" i="5"/>
  <c r="AM261" i="5"/>
  <c r="AJ261" i="5"/>
  <c r="AN261" i="5"/>
  <c r="AK261" i="5"/>
  <c r="AL261" i="5"/>
  <c r="AJ253" i="5"/>
  <c r="AN253" i="5"/>
  <c r="AK253" i="5"/>
  <c r="AL253" i="5"/>
  <c r="AM253" i="5"/>
  <c r="AM231" i="5"/>
  <c r="AL220" i="5"/>
  <c r="AM220" i="5"/>
  <c r="AJ220" i="5"/>
  <c r="AN220" i="5"/>
  <c r="AK220" i="5"/>
  <c r="AM212" i="5"/>
  <c r="AJ212" i="5"/>
  <c r="AN212" i="5"/>
  <c r="AK212" i="5"/>
  <c r="AL212" i="5"/>
  <c r="AK200" i="5"/>
  <c r="AL200" i="5"/>
  <c r="AM200" i="5"/>
  <c r="AJ200" i="5"/>
  <c r="AN200" i="5"/>
  <c r="AJ189" i="5"/>
  <c r="AN189" i="5"/>
  <c r="AK189" i="5"/>
  <c r="AL189" i="5"/>
  <c r="AM189" i="5"/>
  <c r="AL177" i="5"/>
  <c r="AM177" i="5"/>
  <c r="AJ177" i="5"/>
  <c r="AN177" i="5"/>
  <c r="AK177" i="5"/>
  <c r="AM166" i="5"/>
  <c r="AJ166" i="5"/>
  <c r="AN166" i="5"/>
  <c r="AK166" i="5"/>
  <c r="AL166" i="5"/>
  <c r="AM155" i="5"/>
  <c r="AJ136" i="5"/>
  <c r="AN136" i="5"/>
  <c r="AK136" i="5"/>
  <c r="AL136" i="5"/>
  <c r="AM136" i="5"/>
  <c r="AK124" i="5"/>
  <c r="AL124" i="5"/>
  <c r="AM124" i="5"/>
  <c r="AJ124" i="5"/>
  <c r="AN124" i="5"/>
  <c r="AM116" i="5"/>
  <c r="AJ116" i="5"/>
  <c r="AN116" i="5"/>
  <c r="AK116" i="5"/>
  <c r="AL116" i="5"/>
  <c r="AL1002" i="5"/>
  <c r="AM1002" i="5"/>
  <c r="AJ1002" i="5"/>
  <c r="AN1002" i="5"/>
  <c r="AK1002" i="5"/>
  <c r="AJ990" i="5"/>
  <c r="AN990" i="5"/>
  <c r="AK990" i="5"/>
  <c r="AL990" i="5"/>
  <c r="AM990" i="5"/>
  <c r="AL982" i="5"/>
  <c r="AM982" i="5"/>
  <c r="AJ982" i="5"/>
  <c r="AN982" i="5"/>
  <c r="AK982" i="5"/>
  <c r="AK955" i="5"/>
  <c r="AL955" i="5"/>
  <c r="AM955" i="5"/>
  <c r="AJ955" i="5"/>
  <c r="AN955" i="5"/>
  <c r="AK929" i="5"/>
  <c r="AL929" i="5"/>
  <c r="AM929" i="5"/>
  <c r="AJ929" i="5"/>
  <c r="AN929" i="5"/>
  <c r="AM907" i="5"/>
  <c r="AJ907" i="5"/>
  <c r="AN907" i="5"/>
  <c r="AK907" i="5"/>
  <c r="AL907" i="5"/>
  <c r="AM867" i="5"/>
  <c r="AJ867" i="5"/>
  <c r="AN867" i="5"/>
  <c r="AK867" i="5"/>
  <c r="AL867" i="5"/>
  <c r="AJ858" i="5"/>
  <c r="AN858" i="5"/>
  <c r="AK858" i="5"/>
  <c r="AL858" i="5"/>
  <c r="AM858" i="5"/>
  <c r="AK848" i="5"/>
  <c r="AJ838" i="5"/>
  <c r="AN838" i="5"/>
  <c r="AK838" i="5"/>
  <c r="AL838" i="5"/>
  <c r="AM838" i="5"/>
  <c r="AK789" i="5"/>
  <c r="AL789" i="5"/>
  <c r="AM789" i="5"/>
  <c r="AJ789" i="5"/>
  <c r="AN789" i="5"/>
  <c r="AM777" i="5"/>
  <c r="AJ777" i="5"/>
  <c r="AN777" i="5"/>
  <c r="AK777" i="5"/>
  <c r="AL777" i="5"/>
  <c r="AL766" i="5"/>
  <c r="AM766" i="5"/>
  <c r="AJ766" i="5"/>
  <c r="AN766" i="5"/>
  <c r="AK766" i="5"/>
  <c r="AK755" i="5"/>
  <c r="AL755" i="5"/>
  <c r="AM755" i="5"/>
  <c r="AJ755" i="5"/>
  <c r="AN755" i="5"/>
  <c r="AK731" i="5"/>
  <c r="AL731" i="5"/>
  <c r="AM731" i="5"/>
  <c r="AJ731" i="5"/>
  <c r="AN731" i="5"/>
  <c r="AK707" i="5"/>
  <c r="AL707" i="5"/>
  <c r="AM707" i="5"/>
  <c r="AJ707" i="5"/>
  <c r="AN707" i="5"/>
  <c r="AL698" i="5"/>
  <c r="AM698" i="5"/>
  <c r="AJ698" i="5"/>
  <c r="AN698" i="5"/>
  <c r="AK698" i="5"/>
  <c r="AL688" i="5"/>
  <c r="AM688" i="5"/>
  <c r="AJ688" i="5"/>
  <c r="AN688" i="5"/>
  <c r="AK688" i="5"/>
  <c r="AL678" i="5"/>
  <c r="AM678" i="5"/>
  <c r="AJ678" i="5"/>
  <c r="AN678" i="5"/>
  <c r="AK678" i="5"/>
  <c r="AL668" i="5"/>
  <c r="AM668" i="5"/>
  <c r="AJ668" i="5"/>
  <c r="AN668" i="5"/>
  <c r="AK668" i="5"/>
  <c r="AJ628" i="5"/>
  <c r="AN628" i="5"/>
  <c r="AK628" i="5"/>
  <c r="AL628" i="5"/>
  <c r="AM628" i="5"/>
  <c r="AJ588" i="5"/>
  <c r="AN588" i="5"/>
  <c r="AK588" i="5"/>
  <c r="AL588" i="5"/>
  <c r="AM588" i="5"/>
  <c r="AJ548" i="5"/>
  <c r="AN548" i="5"/>
  <c r="AK548" i="5"/>
  <c r="AL548" i="5"/>
  <c r="AM548" i="5"/>
  <c r="AL530" i="5"/>
  <c r="AM530" i="5"/>
  <c r="AJ530" i="5"/>
  <c r="AN530" i="5"/>
  <c r="AK530" i="5"/>
  <c r="AL516" i="5"/>
  <c r="AM516" i="5"/>
  <c r="AJ516" i="5"/>
  <c r="AN516" i="5"/>
  <c r="AK516" i="5"/>
  <c r="AJ484" i="5"/>
  <c r="AN484" i="5"/>
  <c r="AK484" i="5"/>
  <c r="AL484" i="5"/>
  <c r="AM484" i="5"/>
  <c r="AL466" i="5"/>
  <c r="AM466" i="5"/>
  <c r="AJ466" i="5"/>
  <c r="AN466" i="5"/>
  <c r="AK466" i="5"/>
  <c r="AJ452" i="5"/>
  <c r="AN452" i="5"/>
  <c r="AK452" i="5"/>
  <c r="AL452" i="5"/>
  <c r="AM452" i="5"/>
  <c r="AL436" i="5"/>
  <c r="AM436" i="5"/>
  <c r="AJ436" i="5"/>
  <c r="AN436" i="5"/>
  <c r="AK436" i="5"/>
  <c r="AL419" i="5"/>
  <c r="AM404" i="5"/>
  <c r="AJ404" i="5"/>
  <c r="AN404" i="5"/>
  <c r="AK404" i="5"/>
  <c r="AL404" i="5"/>
  <c r="AK386" i="5"/>
  <c r="AL386" i="5"/>
  <c r="AM386" i="5"/>
  <c r="AJ386" i="5"/>
  <c r="AN386" i="5"/>
  <c r="AL356" i="5"/>
  <c r="AM356" i="5"/>
  <c r="AJ356" i="5"/>
  <c r="AN356" i="5"/>
  <c r="AK356" i="5"/>
  <c r="AJ344" i="5"/>
  <c r="AN344" i="5"/>
  <c r="AK344" i="5"/>
  <c r="AL344" i="5"/>
  <c r="AM344" i="5"/>
  <c r="AL336" i="5"/>
  <c r="AM336" i="5"/>
  <c r="AJ336" i="5"/>
  <c r="AN336" i="5"/>
  <c r="AK336" i="5"/>
  <c r="AL310" i="5"/>
  <c r="AM310" i="5"/>
  <c r="AJ310" i="5"/>
  <c r="AN310" i="5"/>
  <c r="AK310" i="5"/>
  <c r="AN283" i="5"/>
  <c r="AK249" i="5"/>
  <c r="AL249" i="5"/>
  <c r="AM249" i="5"/>
  <c r="AJ249" i="5"/>
  <c r="AN249" i="5"/>
  <c r="AM188" i="5"/>
  <c r="AJ188" i="5"/>
  <c r="AN188" i="5"/>
  <c r="AK188" i="5"/>
  <c r="AL188" i="5"/>
  <c r="AM150" i="5"/>
  <c r="AJ150" i="5"/>
  <c r="AN150" i="5"/>
  <c r="AK150" i="5"/>
  <c r="AL150" i="5"/>
  <c r="AK1001" i="5"/>
  <c r="AL1001" i="5"/>
  <c r="AM1001" i="5"/>
  <c r="AJ1001" i="5"/>
  <c r="AN1001" i="5"/>
  <c r="AK977" i="5"/>
  <c r="AL977" i="5"/>
  <c r="AM977" i="5"/>
  <c r="AJ977" i="5"/>
  <c r="AN977" i="5"/>
  <c r="AL958" i="5"/>
  <c r="AM958" i="5"/>
  <c r="AJ958" i="5"/>
  <c r="AN958" i="5"/>
  <c r="AK958" i="5"/>
  <c r="AJ938" i="5"/>
  <c r="AN938" i="5"/>
  <c r="AK938" i="5"/>
  <c r="AL938" i="5"/>
  <c r="AM938" i="5"/>
  <c r="AK899" i="5"/>
  <c r="AL899" i="5"/>
  <c r="AM899" i="5"/>
  <c r="AJ899" i="5"/>
  <c r="AN899" i="5"/>
  <c r="AM887" i="5"/>
  <c r="AJ887" i="5"/>
  <c r="AN887" i="5"/>
  <c r="AK887" i="5"/>
  <c r="AL887" i="5"/>
  <c r="AK876" i="5"/>
  <c r="AM851" i="5"/>
  <c r="AJ851" i="5"/>
  <c r="AN851" i="5"/>
  <c r="AK851" i="5"/>
  <c r="AL851" i="5"/>
  <c r="AM827" i="5"/>
  <c r="AJ827" i="5"/>
  <c r="AN827" i="5"/>
  <c r="AK827" i="5"/>
  <c r="AL827" i="5"/>
  <c r="AJ818" i="5"/>
  <c r="AN818" i="5"/>
  <c r="AK818" i="5"/>
  <c r="AL818" i="5"/>
  <c r="AM818" i="5"/>
  <c r="AJ808" i="5"/>
  <c r="AJ798" i="5"/>
  <c r="AN798" i="5"/>
  <c r="AK798" i="5"/>
  <c r="AL798" i="5"/>
  <c r="AM798" i="5"/>
  <c r="AM749" i="5"/>
  <c r="AJ749" i="5"/>
  <c r="AN749" i="5"/>
  <c r="AK749" i="5"/>
  <c r="AL749" i="5"/>
  <c r="AK737" i="5"/>
  <c r="AL737" i="5"/>
  <c r="AM737" i="5"/>
  <c r="AJ737" i="5"/>
  <c r="AN737" i="5"/>
  <c r="AM715" i="5"/>
  <c r="AJ715" i="5"/>
  <c r="AN715" i="5"/>
  <c r="AK715" i="5"/>
  <c r="AL715" i="5"/>
  <c r="AK691" i="5"/>
  <c r="AL691" i="5"/>
  <c r="AM691" i="5"/>
  <c r="AJ691" i="5"/>
  <c r="AN691" i="5"/>
  <c r="AK667" i="5"/>
  <c r="AL658" i="5"/>
  <c r="AM658" i="5"/>
  <c r="AJ658" i="5"/>
  <c r="AN658" i="5"/>
  <c r="AK658" i="5"/>
  <c r="AL648" i="5"/>
  <c r="AN648" i="5"/>
  <c r="AJ648" i="5"/>
  <c r="AK648" i="5"/>
  <c r="AM648" i="5"/>
  <c r="AM621" i="5"/>
  <c r="AJ621" i="5"/>
  <c r="AN621" i="5"/>
  <c r="AK621" i="5"/>
  <c r="AL621" i="5"/>
  <c r="AM613" i="5"/>
  <c r="AJ613" i="5"/>
  <c r="AN613" i="5"/>
  <c r="AK613" i="5"/>
  <c r="AL613" i="5"/>
  <c r="AJ591" i="5"/>
  <c r="AM577" i="5"/>
  <c r="AJ577" i="5"/>
  <c r="AN577" i="5"/>
  <c r="AK577" i="5"/>
  <c r="AL577" i="5"/>
  <c r="AJ568" i="5"/>
  <c r="AN568" i="5"/>
  <c r="AK568" i="5"/>
  <c r="AL568" i="5"/>
  <c r="AM568" i="5"/>
  <c r="AK555" i="5"/>
  <c r="AL540" i="5"/>
  <c r="AM540" i="5"/>
  <c r="AJ540" i="5"/>
  <c r="AN540" i="5"/>
  <c r="AK540" i="5"/>
  <c r="AM523" i="5"/>
  <c r="AK511" i="5"/>
  <c r="AL496" i="5"/>
  <c r="AM496" i="5"/>
  <c r="AJ496" i="5"/>
  <c r="AN496" i="5"/>
  <c r="AK496" i="5"/>
  <c r="AM471" i="5"/>
  <c r="AL456" i="5"/>
  <c r="AM456" i="5"/>
  <c r="AJ456" i="5"/>
  <c r="AN456" i="5"/>
  <c r="AK456" i="5"/>
  <c r="AM443" i="5"/>
  <c r="AM431" i="5"/>
  <c r="AK416" i="5"/>
  <c r="AL416" i="5"/>
  <c r="AM416" i="5"/>
  <c r="AJ416" i="5"/>
  <c r="AN416" i="5"/>
  <c r="AL403" i="5"/>
  <c r="AL391" i="5"/>
  <c r="AM377" i="5"/>
  <c r="AJ377" i="5"/>
  <c r="AN377" i="5"/>
  <c r="AK377" i="5"/>
  <c r="AL377" i="5"/>
  <c r="AL366" i="5"/>
  <c r="AM366" i="5"/>
  <c r="AJ366" i="5"/>
  <c r="AN366" i="5"/>
  <c r="AK366" i="5"/>
  <c r="AJ332" i="5"/>
  <c r="AN332" i="5"/>
  <c r="AK332" i="5"/>
  <c r="AL332" i="5"/>
  <c r="AM332" i="5"/>
  <c r="AL320" i="5"/>
  <c r="AM320" i="5"/>
  <c r="AJ320" i="5"/>
  <c r="AN320" i="5"/>
  <c r="AK320" i="5"/>
  <c r="AK309" i="5"/>
  <c r="AL309" i="5"/>
  <c r="AM309" i="5"/>
  <c r="AJ309" i="5"/>
  <c r="AN309" i="5"/>
  <c r="AM297" i="5"/>
  <c r="AJ297" i="5"/>
  <c r="AN297" i="5"/>
  <c r="AK297" i="5"/>
  <c r="AL297" i="5"/>
  <c r="AL286" i="5"/>
  <c r="AM286" i="5"/>
  <c r="AJ286" i="5"/>
  <c r="AN286" i="5"/>
  <c r="AK286" i="5"/>
  <c r="AM275" i="5"/>
  <c r="AN263" i="5"/>
  <c r="AM256" i="5"/>
  <c r="AJ256" i="5"/>
  <c r="AN256" i="5"/>
  <c r="AK256" i="5"/>
  <c r="AL256" i="5"/>
  <c r="AJ244" i="5"/>
  <c r="AN244" i="5"/>
  <c r="AK244" i="5"/>
  <c r="AL244" i="5"/>
  <c r="AM244" i="5"/>
  <c r="AL236" i="5"/>
  <c r="AM236" i="5"/>
  <c r="AJ236" i="5"/>
  <c r="AN236" i="5"/>
  <c r="AK236" i="5"/>
  <c r="AM221" i="5"/>
  <c r="AJ221" i="5"/>
  <c r="AN221" i="5"/>
  <c r="AK221" i="5"/>
  <c r="AL221" i="5"/>
  <c r="AL213" i="5"/>
  <c r="AM213" i="5"/>
  <c r="AJ213" i="5"/>
  <c r="AN213" i="5"/>
  <c r="AK213" i="5"/>
  <c r="AN199" i="5"/>
  <c r="AJ191" i="5"/>
  <c r="AK180" i="5"/>
  <c r="AL180" i="5"/>
  <c r="AM180" i="5"/>
  <c r="AJ180" i="5"/>
  <c r="AN180" i="5"/>
  <c r="AL172" i="5"/>
  <c r="AM172" i="5"/>
  <c r="AK172" i="5"/>
  <c r="AN172" i="5"/>
  <c r="AJ172" i="5"/>
  <c r="AM160" i="5"/>
  <c r="AJ160" i="5"/>
  <c r="AN160" i="5"/>
  <c r="AK160" i="5"/>
  <c r="AL160" i="5"/>
  <c r="AM149" i="5"/>
  <c r="AJ149" i="5"/>
  <c r="AN149" i="5"/>
  <c r="AK149" i="5"/>
  <c r="AL149" i="5"/>
  <c r="AK137" i="5"/>
  <c r="AL137" i="5"/>
  <c r="AM137" i="5"/>
  <c r="AN137" i="5"/>
  <c r="AJ137" i="5"/>
  <c r="AM126" i="5"/>
  <c r="AJ126" i="5"/>
  <c r="AN126" i="5"/>
  <c r="AK126" i="5"/>
  <c r="AL126" i="5"/>
  <c r="AK115" i="5"/>
  <c r="AM103" i="5"/>
  <c r="AN976" i="5"/>
  <c r="AJ922" i="5"/>
  <c r="AN922" i="5"/>
  <c r="AK922" i="5"/>
  <c r="AL922" i="5"/>
  <c r="AM922" i="5"/>
  <c r="AJ902" i="5"/>
  <c r="AN902" i="5"/>
  <c r="AK902" i="5"/>
  <c r="AL902" i="5"/>
  <c r="AM902" i="5"/>
  <c r="AK875" i="5"/>
  <c r="AL875" i="5"/>
  <c r="AM875" i="5"/>
  <c r="AJ875" i="5"/>
  <c r="AN875" i="5"/>
  <c r="AM857" i="5"/>
  <c r="AJ857" i="5"/>
  <c r="AN857" i="5"/>
  <c r="AK857" i="5"/>
  <c r="AL857" i="5"/>
  <c r="AL846" i="5"/>
  <c r="AM846" i="5"/>
  <c r="AJ846" i="5"/>
  <c r="AN846" i="5"/>
  <c r="AK846" i="5"/>
  <c r="AK835" i="5"/>
  <c r="AL835" i="5"/>
  <c r="AM835" i="5"/>
  <c r="AJ835" i="5"/>
  <c r="AN835" i="5"/>
  <c r="AM811" i="5"/>
  <c r="AJ811" i="5"/>
  <c r="AN811" i="5"/>
  <c r="AK811" i="5"/>
  <c r="AL811" i="5"/>
  <c r="AM787" i="5"/>
  <c r="AJ787" i="5"/>
  <c r="AN787" i="5"/>
  <c r="AK787" i="5"/>
  <c r="AL787" i="5"/>
  <c r="AJ778" i="5"/>
  <c r="AN778" i="5"/>
  <c r="AK778" i="5"/>
  <c r="AL778" i="5"/>
  <c r="AM778" i="5"/>
  <c r="AK768" i="5"/>
  <c r="AJ758" i="5"/>
  <c r="AN758" i="5"/>
  <c r="AK758" i="5"/>
  <c r="AL758" i="5"/>
  <c r="AM758" i="5"/>
  <c r="AL748" i="5"/>
  <c r="AM709" i="5"/>
  <c r="AK697" i="5"/>
  <c r="AL697" i="5"/>
  <c r="AM697" i="5"/>
  <c r="AJ697" i="5"/>
  <c r="AN697" i="5"/>
  <c r="AJ686" i="5"/>
  <c r="AN686" i="5"/>
  <c r="AK686" i="5"/>
  <c r="AL686" i="5"/>
  <c r="AM686" i="5"/>
  <c r="AN675" i="5"/>
  <c r="AJ651" i="5"/>
  <c r="AK627" i="5"/>
  <c r="AL590" i="5"/>
  <c r="AM590" i="5"/>
  <c r="AJ590" i="5"/>
  <c r="AN590" i="5"/>
  <c r="AK590" i="5"/>
  <c r="AJ564" i="5"/>
  <c r="AN564" i="5"/>
  <c r="AK564" i="5"/>
  <c r="AL564" i="5"/>
  <c r="AM564" i="5"/>
  <c r="AL539" i="5"/>
  <c r="AL520" i="5"/>
  <c r="AM520" i="5"/>
  <c r="AJ520" i="5"/>
  <c r="AN520" i="5"/>
  <c r="AK520" i="5"/>
  <c r="AJ498" i="5"/>
  <c r="AN498" i="5"/>
  <c r="AK498" i="5"/>
  <c r="AL498" i="5"/>
  <c r="AM498" i="5"/>
  <c r="AL480" i="5"/>
  <c r="AM480" i="5"/>
  <c r="AJ480" i="5"/>
  <c r="AN480" i="5"/>
  <c r="AK480" i="5"/>
  <c r="AJ458" i="5"/>
  <c r="AN458" i="5"/>
  <c r="AK458" i="5"/>
  <c r="AL458" i="5"/>
  <c r="AM458" i="5"/>
  <c r="AL440" i="5"/>
  <c r="AM440" i="5"/>
  <c r="AJ440" i="5"/>
  <c r="AN440" i="5"/>
  <c r="AK440" i="5"/>
  <c r="AM418" i="5"/>
  <c r="AJ418" i="5"/>
  <c r="AN418" i="5"/>
  <c r="AK418" i="5"/>
  <c r="AL418" i="5"/>
  <c r="AK400" i="5"/>
  <c r="AL400" i="5"/>
  <c r="AM400" i="5"/>
  <c r="AJ400" i="5"/>
  <c r="AN400" i="5"/>
  <c r="AK369" i="5"/>
  <c r="AL369" i="5"/>
  <c r="AM369" i="5"/>
  <c r="AJ369" i="5"/>
  <c r="AN369" i="5"/>
  <c r="AM357" i="5"/>
  <c r="AJ357" i="5"/>
  <c r="AN357" i="5"/>
  <c r="AK357" i="5"/>
  <c r="AL357" i="5"/>
  <c r="AL346" i="5"/>
  <c r="AM346" i="5"/>
  <c r="AJ346" i="5"/>
  <c r="AN346" i="5"/>
  <c r="AK346" i="5"/>
  <c r="AM335" i="5"/>
  <c r="AK323" i="5"/>
  <c r="AK289" i="5"/>
  <c r="AL289" i="5"/>
  <c r="AM289" i="5"/>
  <c r="AJ289" i="5"/>
  <c r="AN289" i="5"/>
  <c r="AN251" i="5"/>
  <c r="AJ228" i="5"/>
  <c r="AN228" i="5"/>
  <c r="AK228" i="5"/>
  <c r="AL228" i="5"/>
  <c r="AM228" i="5"/>
  <c r="AK190" i="5"/>
  <c r="AL190" i="5"/>
  <c r="AM190" i="5"/>
  <c r="AJ190" i="5"/>
  <c r="AN190" i="5"/>
  <c r="AJ163" i="5"/>
  <c r="AL129" i="5"/>
  <c r="AM129" i="5"/>
  <c r="AJ129" i="5"/>
  <c r="AN129" i="5"/>
  <c r="AK129" i="5"/>
  <c r="AM999" i="5"/>
  <c r="AJ999" i="5"/>
  <c r="AN999" i="5"/>
  <c r="AK999" i="5"/>
  <c r="AL999" i="5"/>
  <c r="AK971" i="5"/>
  <c r="AL971" i="5"/>
  <c r="AM971" i="5"/>
  <c r="AJ971" i="5"/>
  <c r="AN971" i="5"/>
  <c r="AK963" i="5"/>
  <c r="AL963" i="5"/>
  <c r="AM963" i="5"/>
  <c r="AJ963" i="5"/>
  <c r="AN963" i="5"/>
  <c r="AK949" i="5"/>
  <c r="AL949" i="5"/>
  <c r="AM949" i="5"/>
  <c r="AJ949" i="5"/>
  <c r="AN949" i="5"/>
  <c r="AK940" i="5"/>
  <c r="AM913" i="5"/>
  <c r="AJ913" i="5"/>
  <c r="AN913" i="5"/>
  <c r="AK913" i="5"/>
  <c r="AL913" i="5"/>
  <c r="AL892" i="5"/>
  <c r="AL884" i="5"/>
  <c r="AM872" i="5"/>
  <c r="AK849" i="5"/>
  <c r="AL849" i="5"/>
  <c r="AM849" i="5"/>
  <c r="AJ849" i="5"/>
  <c r="AN849" i="5"/>
  <c r="AM821" i="5"/>
  <c r="AJ821" i="5"/>
  <c r="AN821" i="5"/>
  <c r="AK821" i="5"/>
  <c r="AL821" i="5"/>
  <c r="AM813" i="5"/>
  <c r="AJ813" i="5"/>
  <c r="AN813" i="5"/>
  <c r="AK813" i="5"/>
  <c r="AL813" i="5"/>
  <c r="AK799" i="5"/>
  <c r="AL799" i="5"/>
  <c r="AM799" i="5"/>
  <c r="AJ799" i="5"/>
  <c r="AN799" i="5"/>
  <c r="AL790" i="5"/>
  <c r="AM790" i="5"/>
  <c r="AJ790" i="5"/>
  <c r="AN790" i="5"/>
  <c r="AK790" i="5"/>
  <c r="AM763" i="5"/>
  <c r="AJ763" i="5"/>
  <c r="AN763" i="5"/>
  <c r="AK763" i="5"/>
  <c r="AL763" i="5"/>
  <c r="AL742" i="5"/>
  <c r="AM742" i="5"/>
  <c r="AJ742" i="5"/>
  <c r="AN742" i="5"/>
  <c r="AK742" i="5"/>
  <c r="AL734" i="5"/>
  <c r="AM734" i="5"/>
  <c r="AJ734" i="5"/>
  <c r="AN734" i="5"/>
  <c r="AK734" i="5"/>
  <c r="AL722" i="5"/>
  <c r="AM722" i="5"/>
  <c r="AJ722" i="5"/>
  <c r="AN722" i="5"/>
  <c r="AK722" i="5"/>
  <c r="AL714" i="5"/>
  <c r="AM714" i="5"/>
  <c r="AJ714" i="5"/>
  <c r="AN714" i="5"/>
  <c r="AK714" i="5"/>
  <c r="AM689" i="5"/>
  <c r="AJ689" i="5"/>
  <c r="AN689" i="5"/>
  <c r="AK689" i="5"/>
  <c r="AL689" i="5"/>
  <c r="AK661" i="5"/>
  <c r="AL661" i="5"/>
  <c r="AM661" i="5"/>
  <c r="AJ661" i="5"/>
  <c r="AN661" i="5"/>
  <c r="AK653" i="5"/>
  <c r="AL653" i="5"/>
  <c r="AM653" i="5"/>
  <c r="AJ653" i="5"/>
  <c r="AN653" i="5"/>
  <c r="AL642" i="5"/>
  <c r="AM642" i="5"/>
  <c r="AJ642" i="5"/>
  <c r="AK642" i="5"/>
  <c r="AN642" i="5"/>
  <c r="AJ634" i="5"/>
  <c r="AN634" i="5"/>
  <c r="AK634" i="5"/>
  <c r="AL634" i="5"/>
  <c r="AM634" i="5"/>
  <c r="AM623" i="5"/>
  <c r="AL616" i="5"/>
  <c r="AM616" i="5"/>
  <c r="AJ616" i="5"/>
  <c r="AN616" i="5"/>
  <c r="AK616" i="5"/>
  <c r="AL603" i="5"/>
  <c r="AL596" i="5"/>
  <c r="AM596" i="5"/>
  <c r="AJ596" i="5"/>
  <c r="AN596" i="5"/>
  <c r="AK596" i="5"/>
  <c r="AL586" i="5"/>
  <c r="AM586" i="5"/>
  <c r="AJ586" i="5"/>
  <c r="AN586" i="5"/>
  <c r="AK586" i="5"/>
  <c r="AJ578" i="5"/>
  <c r="AN578" i="5"/>
  <c r="AK578" i="5"/>
  <c r="AL578" i="5"/>
  <c r="AM578" i="5"/>
  <c r="AL566" i="5"/>
  <c r="AM566" i="5"/>
  <c r="AJ566" i="5"/>
  <c r="AN566" i="5"/>
  <c r="AK566" i="5"/>
  <c r="AJ558" i="5"/>
  <c r="AN558" i="5"/>
  <c r="AK558" i="5"/>
  <c r="AL558" i="5"/>
  <c r="AM558" i="5"/>
  <c r="AK549" i="5"/>
  <c r="AL549" i="5"/>
  <c r="AM549" i="5"/>
  <c r="AJ549" i="5"/>
  <c r="AN549" i="5"/>
  <c r="AL536" i="5"/>
  <c r="AM536" i="5"/>
  <c r="AJ536" i="5"/>
  <c r="AN536" i="5"/>
  <c r="AK536" i="5"/>
  <c r="AJ522" i="5"/>
  <c r="AN522" i="5"/>
  <c r="AK522" i="5"/>
  <c r="AL522" i="5"/>
  <c r="AM522" i="5"/>
  <c r="AL490" i="5"/>
  <c r="AM490" i="5"/>
  <c r="AJ490" i="5"/>
  <c r="AN490" i="5"/>
  <c r="AK490" i="5"/>
  <c r="AJ474" i="5"/>
  <c r="AN474" i="5"/>
  <c r="AK474" i="5"/>
  <c r="AL474" i="5"/>
  <c r="AM474" i="5"/>
  <c r="AL460" i="5"/>
  <c r="AM460" i="5"/>
  <c r="AJ460" i="5"/>
  <c r="AN460" i="5"/>
  <c r="AK460" i="5"/>
  <c r="AJ442" i="5"/>
  <c r="AN442" i="5"/>
  <c r="AK442" i="5"/>
  <c r="AL442" i="5"/>
  <c r="AM442" i="5"/>
  <c r="AL427" i="5"/>
  <c r="AK410" i="5"/>
  <c r="AL410" i="5"/>
  <c r="AM410" i="5"/>
  <c r="AJ410" i="5"/>
  <c r="AN410" i="5"/>
  <c r="AM394" i="5"/>
  <c r="AJ394" i="5"/>
  <c r="AN394" i="5"/>
  <c r="AK394" i="5"/>
  <c r="AL394" i="5"/>
  <c r="AJ382" i="5"/>
  <c r="AN382" i="5"/>
  <c r="AK382" i="5"/>
  <c r="AL382" i="5"/>
  <c r="AM382" i="5"/>
  <c r="AJ374" i="5"/>
  <c r="AN374" i="5"/>
  <c r="AK374" i="5"/>
  <c r="AL374" i="5"/>
  <c r="AM374" i="5"/>
  <c r="AK349" i="5"/>
  <c r="AL349" i="5"/>
  <c r="AM349" i="5"/>
  <c r="AJ349" i="5"/>
  <c r="AN349" i="5"/>
  <c r="AM321" i="5"/>
  <c r="AJ321" i="5"/>
  <c r="AN321" i="5"/>
  <c r="AK321" i="5"/>
  <c r="AL321" i="5"/>
  <c r="AM313" i="5"/>
  <c r="AJ313" i="5"/>
  <c r="AN313" i="5"/>
  <c r="AK313" i="5"/>
  <c r="AL313" i="5"/>
  <c r="AJ302" i="5"/>
  <c r="AN302" i="5"/>
  <c r="AK302" i="5"/>
  <c r="AL302" i="5"/>
  <c r="AM302" i="5"/>
  <c r="AJ294" i="5"/>
  <c r="AN294" i="5"/>
  <c r="AK294" i="5"/>
  <c r="AM294" i="5"/>
  <c r="AL294" i="5"/>
  <c r="AJ282" i="5"/>
  <c r="AN282" i="5"/>
  <c r="AK282" i="5"/>
  <c r="AL282" i="5"/>
  <c r="AM282" i="5"/>
  <c r="AJ274" i="5"/>
  <c r="AN274" i="5"/>
  <c r="AK274" i="5"/>
  <c r="AL274" i="5"/>
  <c r="AM274" i="5"/>
  <c r="AL259" i="5"/>
  <c r="AL250" i="5"/>
  <c r="AM250" i="5"/>
  <c r="AJ250" i="5"/>
  <c r="AN250" i="5"/>
  <c r="AK250" i="5"/>
  <c r="AM237" i="5"/>
  <c r="AJ237" i="5"/>
  <c r="AN237" i="5"/>
  <c r="AK237" i="5"/>
  <c r="AL237" i="5"/>
  <c r="AJ218" i="5"/>
  <c r="AN218" i="5"/>
  <c r="AK218" i="5"/>
  <c r="AL218" i="5"/>
  <c r="AM218" i="5"/>
  <c r="AM208" i="5"/>
  <c r="AJ208" i="5"/>
  <c r="AN208" i="5"/>
  <c r="AK208" i="5"/>
  <c r="AL208" i="5"/>
  <c r="AM198" i="5"/>
  <c r="AJ198" i="5"/>
  <c r="AN198" i="5"/>
  <c r="AK198" i="5"/>
  <c r="AL198" i="5"/>
  <c r="AJ185" i="5"/>
  <c r="AN185" i="5"/>
  <c r="AK185" i="5"/>
  <c r="AL185" i="5"/>
  <c r="AM185" i="5"/>
  <c r="AJ175" i="5"/>
  <c r="AJ161" i="5"/>
  <c r="AN161" i="5"/>
  <c r="AK161" i="5"/>
  <c r="AL161" i="5"/>
  <c r="AM161" i="5"/>
  <c r="AJ153" i="5"/>
  <c r="AN153" i="5"/>
  <c r="AK153" i="5"/>
  <c r="AL153" i="5"/>
  <c r="AM153" i="5"/>
  <c r="AL142" i="5"/>
  <c r="AM142" i="5"/>
  <c r="AJ142" i="5"/>
  <c r="AN142" i="5"/>
  <c r="AK142" i="5"/>
  <c r="AL134" i="5"/>
  <c r="AM134" i="5"/>
  <c r="AJ134" i="5"/>
  <c r="AN134" i="5"/>
  <c r="AK134" i="5"/>
  <c r="AK122" i="5"/>
  <c r="AL122" i="5"/>
  <c r="AM122" i="5"/>
  <c r="AJ122" i="5"/>
  <c r="AN122" i="5"/>
  <c r="AK114" i="5"/>
  <c r="AL114" i="5"/>
  <c r="AM114" i="5"/>
  <c r="AJ114" i="5"/>
  <c r="AN114" i="5"/>
  <c r="AL998" i="5"/>
  <c r="AM998" i="5"/>
  <c r="AJ998" i="5"/>
  <c r="AN998" i="5"/>
  <c r="AK998" i="5"/>
  <c r="AM988" i="5"/>
  <c r="AL978" i="5"/>
  <c r="AM978" i="5"/>
  <c r="AJ978" i="5"/>
  <c r="AN978" i="5"/>
  <c r="AK978" i="5"/>
  <c r="AK939" i="5"/>
  <c r="AL939" i="5"/>
  <c r="AM939" i="5"/>
  <c r="AJ939" i="5"/>
  <c r="AN939" i="5"/>
  <c r="AM927" i="5"/>
  <c r="AJ927" i="5"/>
  <c r="AN927" i="5"/>
  <c r="AK927" i="5"/>
  <c r="AL927" i="5"/>
  <c r="AJ916" i="5"/>
  <c r="AK905" i="5"/>
  <c r="AL905" i="5"/>
  <c r="AM905" i="5"/>
  <c r="AJ905" i="5"/>
  <c r="AN905" i="5"/>
  <c r="AM881" i="5"/>
  <c r="AJ881" i="5"/>
  <c r="AN881" i="5"/>
  <c r="AK881" i="5"/>
  <c r="AL881" i="5"/>
  <c r="AM863" i="5"/>
  <c r="AJ863" i="5"/>
  <c r="AN863" i="5"/>
  <c r="AK863" i="5"/>
  <c r="AL863" i="5"/>
  <c r="AK856" i="5"/>
  <c r="AM844" i="5"/>
  <c r="AK836" i="5"/>
  <c r="AK785" i="5"/>
  <c r="AL785" i="5"/>
  <c r="AM785" i="5"/>
  <c r="AJ785" i="5"/>
  <c r="AN785" i="5"/>
  <c r="AK775" i="5"/>
  <c r="AL775" i="5"/>
  <c r="AM775" i="5"/>
  <c r="AJ775" i="5"/>
  <c r="AN775" i="5"/>
  <c r="AM761" i="5"/>
  <c r="AJ761" i="5"/>
  <c r="AN761" i="5"/>
  <c r="AK761" i="5"/>
  <c r="AL761" i="5"/>
  <c r="AM753" i="5"/>
  <c r="AJ753" i="5"/>
  <c r="AN753" i="5"/>
  <c r="AK753" i="5"/>
  <c r="AL753" i="5"/>
  <c r="AK703" i="5"/>
  <c r="AL703" i="5"/>
  <c r="AM703" i="5"/>
  <c r="AJ703" i="5"/>
  <c r="AN703" i="5"/>
  <c r="AJ696" i="5"/>
  <c r="AN696" i="5"/>
  <c r="AK696" i="5"/>
  <c r="AL696" i="5"/>
  <c r="AM696" i="5"/>
  <c r="AL684" i="5"/>
  <c r="AM684" i="5"/>
  <c r="AJ684" i="5"/>
  <c r="AN684" i="5"/>
  <c r="AK684" i="5"/>
  <c r="AJ676" i="5"/>
  <c r="AN676" i="5"/>
  <c r="AK676" i="5"/>
  <c r="AL676" i="5"/>
  <c r="AM676" i="5"/>
  <c r="AL664" i="5"/>
  <c r="AM664" i="5"/>
  <c r="AJ664" i="5"/>
  <c r="AN664" i="5"/>
  <c r="AK664" i="5"/>
  <c r="AK625" i="5"/>
  <c r="AL625" i="5"/>
  <c r="AM625" i="5"/>
  <c r="AJ625" i="5"/>
  <c r="AN625" i="5"/>
  <c r="AK585" i="5"/>
  <c r="AL585" i="5"/>
  <c r="AM585" i="5"/>
  <c r="AJ585" i="5"/>
  <c r="AN585" i="5"/>
  <c r="AK545" i="5"/>
  <c r="AL545" i="5"/>
  <c r="AM545" i="5"/>
  <c r="AJ545" i="5"/>
  <c r="AN545" i="5"/>
  <c r="AL527" i="5"/>
  <c r="AK509" i="5"/>
  <c r="AL509" i="5"/>
  <c r="AM509" i="5"/>
  <c r="AJ509" i="5"/>
  <c r="AN509" i="5"/>
  <c r="AJ494" i="5"/>
  <c r="AN494" i="5"/>
  <c r="AK494" i="5"/>
  <c r="AL494" i="5"/>
  <c r="AM494" i="5"/>
  <c r="AL479" i="5"/>
  <c r="AJ462" i="5"/>
  <c r="AN462" i="5"/>
  <c r="AK462" i="5"/>
  <c r="AL462" i="5"/>
  <c r="AM462" i="5"/>
  <c r="AK449" i="5"/>
  <c r="AL449" i="5"/>
  <c r="AM449" i="5"/>
  <c r="AJ449" i="5"/>
  <c r="AN449" i="5"/>
  <c r="AJ429" i="5"/>
  <c r="AN429" i="5"/>
  <c r="AK429" i="5"/>
  <c r="AL429" i="5"/>
  <c r="AM429" i="5"/>
  <c r="AM414" i="5"/>
  <c r="AJ414" i="5"/>
  <c r="AN414" i="5"/>
  <c r="AK414" i="5"/>
  <c r="AL414" i="5"/>
  <c r="AN399" i="5"/>
  <c r="AN383" i="5"/>
  <c r="AJ362" i="5"/>
  <c r="AN362" i="5"/>
  <c r="AK362" i="5"/>
  <c r="AL362" i="5"/>
  <c r="AM362" i="5"/>
  <c r="AJ354" i="5"/>
  <c r="AN354" i="5"/>
  <c r="AK354" i="5"/>
  <c r="AL354" i="5"/>
  <c r="AM354" i="5"/>
  <c r="AJ342" i="5"/>
  <c r="AN342" i="5"/>
  <c r="AK342" i="5"/>
  <c r="AL342" i="5"/>
  <c r="AM342" i="5"/>
  <c r="AJ334" i="5"/>
  <c r="AN334" i="5"/>
  <c r="AK334" i="5"/>
  <c r="AL334" i="5"/>
  <c r="AM334" i="5"/>
  <c r="AL306" i="5"/>
  <c r="AM306" i="5"/>
  <c r="AJ306" i="5"/>
  <c r="AN306" i="5"/>
  <c r="AK306" i="5"/>
  <c r="AJ272" i="5"/>
  <c r="AN272" i="5"/>
  <c r="AK272" i="5"/>
  <c r="AL272" i="5"/>
  <c r="AM272" i="5"/>
  <c r="AK245" i="5"/>
  <c r="AL245" i="5"/>
  <c r="AM245" i="5"/>
  <c r="AJ245" i="5"/>
  <c r="AN245" i="5"/>
  <c r="AN207" i="5"/>
  <c r="AM184" i="5"/>
  <c r="AJ184" i="5"/>
  <c r="AN184" i="5"/>
  <c r="AK184" i="5"/>
  <c r="AL184" i="5"/>
  <c r="AJ146" i="5"/>
  <c r="AN146" i="5"/>
  <c r="AK146" i="5"/>
  <c r="AL146" i="5"/>
  <c r="AM146" i="5"/>
  <c r="AK112" i="5"/>
  <c r="AL112" i="5"/>
  <c r="AM112" i="5"/>
  <c r="AJ112" i="5"/>
  <c r="AN112" i="5"/>
  <c r="AK997" i="5"/>
  <c r="AL997" i="5"/>
  <c r="AM997" i="5"/>
  <c r="AJ997" i="5"/>
  <c r="AN997" i="5"/>
  <c r="AK973" i="5"/>
  <c r="AL973" i="5"/>
  <c r="AM973" i="5"/>
  <c r="AJ973" i="5"/>
  <c r="AN973" i="5"/>
  <c r="AJ966" i="5"/>
  <c r="AN966" i="5"/>
  <c r="AK966" i="5"/>
  <c r="AL966" i="5"/>
  <c r="AM966" i="5"/>
  <c r="AJ954" i="5"/>
  <c r="AN954" i="5"/>
  <c r="AK954" i="5"/>
  <c r="AL954" i="5"/>
  <c r="AM954" i="5"/>
  <c r="AL946" i="5"/>
  <c r="AM946" i="5"/>
  <c r="AJ946" i="5"/>
  <c r="AN946" i="5"/>
  <c r="AK946" i="5"/>
  <c r="AJ934" i="5"/>
  <c r="AN934" i="5"/>
  <c r="AK934" i="5"/>
  <c r="AL934" i="5"/>
  <c r="AM934" i="5"/>
  <c r="AK895" i="5"/>
  <c r="AL895" i="5"/>
  <c r="AM895" i="5"/>
  <c r="AJ895" i="5"/>
  <c r="AN895" i="5"/>
  <c r="AK885" i="5"/>
  <c r="AL885" i="5"/>
  <c r="AM885" i="5"/>
  <c r="AJ885" i="5"/>
  <c r="AN885" i="5"/>
  <c r="AM871" i="5"/>
  <c r="AJ871" i="5"/>
  <c r="AN871" i="5"/>
  <c r="AK871" i="5"/>
  <c r="AL871" i="5"/>
  <c r="AM847" i="5"/>
  <c r="AJ847" i="5"/>
  <c r="AN847" i="5"/>
  <c r="AK847" i="5"/>
  <c r="AL847" i="5"/>
  <c r="AM823" i="5"/>
  <c r="AJ823" i="5"/>
  <c r="AN823" i="5"/>
  <c r="AK823" i="5"/>
  <c r="AL823" i="5"/>
  <c r="AL816" i="5"/>
  <c r="AJ804" i="5"/>
  <c r="AM796" i="5"/>
  <c r="AN784" i="5"/>
  <c r="AM745" i="5"/>
  <c r="AJ745" i="5"/>
  <c r="AN745" i="5"/>
  <c r="AK745" i="5"/>
  <c r="AL745" i="5"/>
  <c r="AM735" i="5"/>
  <c r="AJ735" i="5"/>
  <c r="AN735" i="5"/>
  <c r="AK735" i="5"/>
  <c r="AL735" i="5"/>
  <c r="AK721" i="5"/>
  <c r="AL721" i="5"/>
  <c r="AM721" i="5"/>
  <c r="AJ721" i="5"/>
  <c r="AN721" i="5"/>
  <c r="AK713" i="5"/>
  <c r="AL713" i="5"/>
  <c r="AM713" i="5"/>
  <c r="AJ713" i="5"/>
  <c r="AN713" i="5"/>
  <c r="AL687" i="5"/>
  <c r="AM663" i="5"/>
  <c r="AJ656" i="5"/>
  <c r="AN656" i="5"/>
  <c r="AK656" i="5"/>
  <c r="AL656" i="5"/>
  <c r="AM656" i="5"/>
  <c r="AK641" i="5"/>
  <c r="AL641" i="5"/>
  <c r="AN641" i="5"/>
  <c r="AJ641" i="5"/>
  <c r="AM641" i="5"/>
  <c r="AM633" i="5"/>
  <c r="AJ633" i="5"/>
  <c r="AN633" i="5"/>
  <c r="AK633" i="5"/>
  <c r="AL633" i="5"/>
  <c r="AJ619" i="5"/>
  <c r="AK611" i="5"/>
  <c r="AM597" i="5"/>
  <c r="AJ597" i="5"/>
  <c r="AN597" i="5"/>
  <c r="AK597" i="5"/>
  <c r="AL597" i="5"/>
  <c r="AJ584" i="5"/>
  <c r="AN584" i="5"/>
  <c r="AK584" i="5"/>
  <c r="AL584" i="5"/>
  <c r="AM584" i="5"/>
  <c r="AM575" i="5"/>
  <c r="AM561" i="5"/>
  <c r="AJ561" i="5"/>
  <c r="AN561" i="5"/>
  <c r="AK561" i="5"/>
  <c r="AL561" i="5"/>
  <c r="AM553" i="5"/>
  <c r="AJ553" i="5"/>
  <c r="AN553" i="5"/>
  <c r="AK553" i="5"/>
  <c r="AL553" i="5"/>
  <c r="AM537" i="5"/>
  <c r="AJ537" i="5"/>
  <c r="AN537" i="5"/>
  <c r="AK537" i="5"/>
  <c r="AL537" i="5"/>
  <c r="AM521" i="5"/>
  <c r="AJ521" i="5"/>
  <c r="AN521" i="5"/>
  <c r="AK521" i="5"/>
  <c r="AL521" i="5"/>
  <c r="AJ508" i="5"/>
  <c r="AN508" i="5"/>
  <c r="AK508" i="5"/>
  <c r="AL508" i="5"/>
  <c r="AM508" i="5"/>
  <c r="AM493" i="5"/>
  <c r="AJ493" i="5"/>
  <c r="AN493" i="5"/>
  <c r="AK493" i="5"/>
  <c r="AL493" i="5"/>
  <c r="AM481" i="5"/>
  <c r="AJ481" i="5"/>
  <c r="AN481" i="5"/>
  <c r="AK481" i="5"/>
  <c r="AL481" i="5"/>
  <c r="AJ468" i="5"/>
  <c r="AN468" i="5"/>
  <c r="AK468" i="5"/>
  <c r="AL468" i="5"/>
  <c r="AM468" i="5"/>
  <c r="AM453" i="5"/>
  <c r="AJ453" i="5"/>
  <c r="AN453" i="5"/>
  <c r="AK453" i="5"/>
  <c r="AL453" i="5"/>
  <c r="AM441" i="5"/>
  <c r="AJ441" i="5"/>
  <c r="AN441" i="5"/>
  <c r="AK441" i="5"/>
  <c r="AL441" i="5"/>
  <c r="AM428" i="5"/>
  <c r="AJ428" i="5"/>
  <c r="AN428" i="5"/>
  <c r="AK428" i="5"/>
  <c r="AL428" i="5"/>
  <c r="AL413" i="5"/>
  <c r="AM413" i="5"/>
  <c r="AJ413" i="5"/>
  <c r="AN413" i="5"/>
  <c r="AK413" i="5"/>
  <c r="AL401" i="5"/>
  <c r="AM401" i="5"/>
  <c r="AJ401" i="5"/>
  <c r="AN401" i="5"/>
  <c r="AK401" i="5"/>
  <c r="AM388" i="5"/>
  <c r="AJ388" i="5"/>
  <c r="AN388" i="5"/>
  <c r="AK388" i="5"/>
  <c r="AL388" i="5"/>
  <c r="AN375" i="5"/>
  <c r="AL351" i="5"/>
  <c r="AJ328" i="5"/>
  <c r="AN328" i="5"/>
  <c r="AK328" i="5"/>
  <c r="AL328" i="5"/>
  <c r="AM328" i="5"/>
  <c r="AJ318" i="5"/>
  <c r="AN318" i="5"/>
  <c r="AK318" i="5"/>
  <c r="AL318" i="5"/>
  <c r="AM318" i="5"/>
  <c r="AK305" i="5"/>
  <c r="AL305" i="5"/>
  <c r="AM305" i="5"/>
  <c r="AJ305" i="5"/>
  <c r="AN305" i="5"/>
  <c r="AL295" i="5"/>
  <c r="AM281" i="5"/>
  <c r="AJ281" i="5"/>
  <c r="AN281" i="5"/>
  <c r="AK281" i="5"/>
  <c r="AL281" i="5"/>
  <c r="AM273" i="5"/>
  <c r="AJ273" i="5"/>
  <c r="AN273" i="5"/>
  <c r="AK273" i="5"/>
  <c r="AL273" i="5"/>
  <c r="AJ262" i="5"/>
  <c r="AN262" i="5"/>
  <c r="AK262" i="5"/>
  <c r="AL262" i="5"/>
  <c r="AM262" i="5"/>
  <c r="AK254" i="5"/>
  <c r="AL254" i="5"/>
  <c r="AN254" i="5"/>
  <c r="AJ254" i="5"/>
  <c r="AM254" i="5"/>
  <c r="AJ242" i="5"/>
  <c r="AN242" i="5"/>
  <c r="AK242" i="5"/>
  <c r="AL242" i="5"/>
  <c r="AM242" i="5"/>
  <c r="AJ234" i="5"/>
  <c r="AN234" i="5"/>
  <c r="AK234" i="5"/>
  <c r="AL234" i="5"/>
  <c r="AM234" i="5"/>
  <c r="AN219" i="5"/>
  <c r="AK210" i="5"/>
  <c r="AL210" i="5"/>
  <c r="AM210" i="5"/>
  <c r="AJ210" i="5"/>
  <c r="AN210" i="5"/>
  <c r="AL197" i="5"/>
  <c r="AM197" i="5"/>
  <c r="AJ197" i="5"/>
  <c r="AN197" i="5"/>
  <c r="AK197" i="5"/>
  <c r="AL187" i="5"/>
  <c r="AM178" i="5"/>
  <c r="AJ178" i="5"/>
  <c r="AN178" i="5"/>
  <c r="AK178" i="5"/>
  <c r="AL178" i="5"/>
  <c r="AK168" i="5"/>
  <c r="AL168" i="5"/>
  <c r="AM168" i="5"/>
  <c r="AN168" i="5"/>
  <c r="AJ168" i="5"/>
  <c r="AK158" i="5"/>
  <c r="AL158" i="5"/>
  <c r="AM158" i="5"/>
  <c r="AJ158" i="5"/>
  <c r="AN158" i="5"/>
  <c r="AM145" i="5"/>
  <c r="AJ145" i="5"/>
  <c r="AN145" i="5"/>
  <c r="AK145" i="5"/>
  <c r="AL145" i="5"/>
  <c r="AM135" i="5"/>
  <c r="AJ121" i="5"/>
  <c r="AN121" i="5"/>
  <c r="AK121" i="5"/>
  <c r="AL121" i="5"/>
  <c r="AM121" i="5"/>
  <c r="AJ113" i="5"/>
  <c r="AN113" i="5"/>
  <c r="AK113" i="5"/>
  <c r="AL113" i="5"/>
  <c r="AM113" i="5"/>
  <c r="P739" i="3" l="1"/>
  <c r="AL738" i="5"/>
  <c r="AK738" i="5"/>
  <c r="AN738" i="5"/>
  <c r="P724" i="3"/>
  <c r="AL723" i="5"/>
  <c r="AK723" i="5"/>
  <c r="AN723" i="5"/>
  <c r="P996" i="3"/>
  <c r="AM995" i="5"/>
  <c r="AL995" i="5"/>
  <c r="AK995" i="5"/>
  <c r="P992" i="3"/>
  <c r="AK991" i="5"/>
  <c r="AN991" i="5"/>
  <c r="AJ991" i="5"/>
  <c r="P988" i="3"/>
  <c r="AM987" i="5"/>
  <c r="AJ987" i="5"/>
  <c r="AL987" i="5"/>
  <c r="P984" i="3"/>
  <c r="AJ983" i="5"/>
  <c r="AM983" i="5"/>
  <c r="P980" i="3"/>
  <c r="AN979" i="5"/>
  <c r="AJ979" i="5"/>
  <c r="P968" i="3"/>
  <c r="AL967" i="5"/>
  <c r="AK967" i="5"/>
  <c r="AN967" i="5"/>
  <c r="P948" i="3"/>
  <c r="AJ947" i="5"/>
  <c r="AM947" i="5"/>
  <c r="AL947" i="5"/>
  <c r="P936" i="3"/>
  <c r="AJ935" i="5"/>
  <c r="AM935" i="5"/>
  <c r="P920" i="3"/>
  <c r="AJ919" i="5"/>
  <c r="AM919" i="5"/>
  <c r="P912" i="3"/>
  <c r="AM911" i="5"/>
  <c r="AL911" i="5"/>
  <c r="AK911" i="5"/>
  <c r="P904" i="3"/>
  <c r="AK903" i="5"/>
  <c r="AN903" i="5"/>
  <c r="P892" i="3"/>
  <c r="AN891" i="5"/>
  <c r="AJ891" i="5"/>
  <c r="P884" i="3"/>
  <c r="AJ883" i="5"/>
  <c r="AM883" i="5"/>
  <c r="AL883" i="5"/>
  <c r="P856" i="3"/>
  <c r="AK855" i="5"/>
  <c r="AN855" i="5"/>
  <c r="AL855" i="5"/>
  <c r="AJ855" i="5"/>
  <c r="P844" i="3"/>
  <c r="AN843" i="5"/>
  <c r="AJ843" i="5"/>
  <c r="P840" i="3"/>
  <c r="AK839" i="5"/>
  <c r="AN839" i="5"/>
  <c r="AJ839" i="5"/>
  <c r="P820" i="3"/>
  <c r="AL819" i="5"/>
  <c r="AK819" i="5"/>
  <c r="AN819" i="5"/>
  <c r="P808" i="3"/>
  <c r="AK807" i="5"/>
  <c r="AN807" i="5"/>
  <c r="P804" i="3"/>
  <c r="AN803" i="5"/>
  <c r="AJ803" i="5"/>
  <c r="P796" i="3"/>
  <c r="AJ795" i="5"/>
  <c r="AM795" i="5"/>
  <c r="P784" i="3"/>
  <c r="AN783" i="5"/>
  <c r="AJ783" i="5"/>
  <c r="P772" i="3"/>
  <c r="AN771" i="5"/>
  <c r="AJ771" i="5"/>
  <c r="P760" i="3"/>
  <c r="AJ759" i="5"/>
  <c r="AM759" i="5"/>
  <c r="P752" i="3"/>
  <c r="AJ751" i="5"/>
  <c r="AM751" i="5"/>
  <c r="AL751" i="5"/>
  <c r="P748" i="3"/>
  <c r="AL747" i="5"/>
  <c r="AK747" i="5"/>
  <c r="AN747" i="5"/>
  <c r="P721" i="3"/>
  <c r="AL720" i="5"/>
  <c r="AK720" i="5"/>
  <c r="P706" i="3"/>
  <c r="AJ705" i="5"/>
  <c r="AM705" i="5"/>
  <c r="AL705" i="5"/>
  <c r="P683" i="3"/>
  <c r="AM682" i="5"/>
  <c r="AL682" i="5"/>
  <c r="AK682" i="5"/>
  <c r="P675" i="3"/>
  <c r="AL674" i="5"/>
  <c r="AK674" i="5"/>
  <c r="AN674" i="5"/>
  <c r="P671" i="3"/>
  <c r="AN670" i="5"/>
  <c r="AJ670" i="5"/>
  <c r="AM670" i="5"/>
  <c r="P663" i="3"/>
  <c r="AJ662" i="5"/>
  <c r="AM662" i="5"/>
  <c r="P655" i="3"/>
  <c r="AM654" i="5"/>
  <c r="AL654" i="5"/>
  <c r="AK654" i="5"/>
  <c r="P651" i="3"/>
  <c r="AJ650" i="5"/>
  <c r="AM650" i="5"/>
  <c r="AL650" i="5"/>
  <c r="P647" i="3"/>
  <c r="AJ646" i="5"/>
  <c r="AM646" i="5"/>
  <c r="AL646" i="5"/>
  <c r="P639" i="3"/>
  <c r="AL638" i="5"/>
  <c r="AK638" i="5"/>
  <c r="P623" i="3"/>
  <c r="AL622" i="5"/>
  <c r="AK622" i="5"/>
  <c r="P615" i="3"/>
  <c r="AK614" i="5"/>
  <c r="AN614" i="5"/>
  <c r="P611" i="3"/>
  <c r="AJ610" i="5"/>
  <c r="AM610" i="5"/>
  <c r="P603" i="3"/>
  <c r="AN602" i="5"/>
  <c r="AJ602" i="5"/>
  <c r="AM602" i="5"/>
  <c r="P595" i="3"/>
  <c r="AJ594" i="5"/>
  <c r="AM594" i="5"/>
  <c r="AL594" i="5"/>
  <c r="P583" i="3"/>
  <c r="AN582" i="5"/>
  <c r="AJ582" i="5"/>
  <c r="AM582" i="5"/>
  <c r="P571" i="3"/>
  <c r="AL570" i="5"/>
  <c r="AK570" i="5"/>
  <c r="AN570" i="5"/>
  <c r="P551" i="3"/>
  <c r="AL550" i="5"/>
  <c r="AK550" i="5"/>
  <c r="AN550" i="5"/>
  <c r="P547" i="3"/>
  <c r="AN546" i="5"/>
  <c r="AJ546" i="5"/>
  <c r="P539" i="3"/>
  <c r="AK538" i="5"/>
  <c r="AN538" i="5"/>
  <c r="P535" i="3"/>
  <c r="AL534" i="5"/>
  <c r="AK534" i="5"/>
  <c r="P519" i="3"/>
  <c r="AK518" i="5"/>
  <c r="AN518" i="5"/>
  <c r="P511" i="3"/>
  <c r="AN510" i="5"/>
  <c r="AJ510" i="5"/>
  <c r="P507" i="3"/>
  <c r="AN506" i="5"/>
  <c r="AJ506" i="5"/>
  <c r="P479" i="3"/>
  <c r="AN478" i="5"/>
  <c r="AJ478" i="5"/>
  <c r="AM478" i="5"/>
  <c r="P471" i="3"/>
  <c r="AJ470" i="5"/>
  <c r="AM470" i="5"/>
  <c r="P439" i="3"/>
  <c r="AJ438" i="5"/>
  <c r="AM438" i="5"/>
  <c r="AL438" i="5"/>
  <c r="P431" i="3"/>
  <c r="AK430" i="5"/>
  <c r="AN430" i="5"/>
  <c r="AJ430" i="5"/>
  <c r="P427" i="3"/>
  <c r="AJ426" i="5"/>
  <c r="AM426" i="5"/>
  <c r="P399" i="3"/>
  <c r="AK398" i="5"/>
  <c r="AN398" i="5"/>
  <c r="P391" i="3"/>
  <c r="AM390" i="5"/>
  <c r="AL390" i="5"/>
  <c r="AM706" i="5"/>
  <c r="AJ706" i="5"/>
  <c r="AJ739" i="5"/>
  <c r="AL915" i="5"/>
  <c r="AM779" i="5"/>
  <c r="AN923" i="5"/>
  <c r="AK931" i="5"/>
  <c r="AL959" i="5"/>
  <c r="AM959" i="5"/>
  <c r="AM638" i="5"/>
  <c r="AN646" i="5"/>
  <c r="AJ738" i="5"/>
  <c r="AL771" i="5"/>
  <c r="AL795" i="5"/>
  <c r="AM967" i="5"/>
  <c r="AJ570" i="5"/>
  <c r="AL803" i="5"/>
  <c r="AM839" i="5"/>
  <c r="AN983" i="5"/>
  <c r="AL991" i="5"/>
  <c r="AJ654" i="5"/>
  <c r="AL891" i="5"/>
  <c r="AL919" i="5"/>
  <c r="AM506" i="5"/>
  <c r="AM538" i="5"/>
  <c r="AJ674" i="5"/>
  <c r="AJ903" i="5"/>
  <c r="AK935" i="5"/>
  <c r="AL546" i="5"/>
  <c r="AK602" i="5"/>
  <c r="AM622" i="5"/>
  <c r="AN650" i="5"/>
  <c r="AN720" i="5"/>
  <c r="AN751" i="5"/>
  <c r="AJ819" i="5"/>
  <c r="AN947" i="5"/>
  <c r="AJ995" i="5"/>
  <c r="AN534" i="5"/>
  <c r="AL783" i="5"/>
  <c r="AJ807" i="5"/>
  <c r="AL706" i="5"/>
  <c r="AL739" i="5"/>
  <c r="AM739" i="5"/>
  <c r="AN915" i="5"/>
  <c r="AK915" i="5"/>
  <c r="AL779" i="5"/>
  <c r="AJ923" i="5"/>
  <c r="AN931" i="5"/>
  <c r="AK959" i="5"/>
  <c r="AL574" i="5"/>
  <c r="AL582" i="5"/>
  <c r="AN638" i="5"/>
  <c r="AM738" i="5"/>
  <c r="AK771" i="5"/>
  <c r="AK795" i="5"/>
  <c r="AL979" i="5"/>
  <c r="AM570" i="5"/>
  <c r="AK803" i="5"/>
  <c r="AL839" i="5"/>
  <c r="AL983" i="5"/>
  <c r="AK662" i="5"/>
  <c r="AL843" i="5"/>
  <c r="AK891" i="5"/>
  <c r="AK919" i="5"/>
  <c r="AL506" i="5"/>
  <c r="AL538" i="5"/>
  <c r="AM674" i="5"/>
  <c r="AN759" i="5"/>
  <c r="AM903" i="5"/>
  <c r="AK594" i="5"/>
  <c r="AM614" i="5"/>
  <c r="AN622" i="5"/>
  <c r="AJ720" i="5"/>
  <c r="AM819" i="5"/>
  <c r="AJ534" i="5"/>
  <c r="AK610" i="5"/>
  <c r="AK783" i="5"/>
  <c r="AM807" i="5"/>
  <c r="AN719" i="5"/>
  <c r="AM854" i="5"/>
  <c r="AM862" i="5"/>
  <c r="AJ974" i="5"/>
  <c r="AK986" i="5"/>
  <c r="AM994" i="5"/>
  <c r="AJ870" i="5"/>
  <c r="AN882" i="5"/>
  <c r="AM890" i="5"/>
  <c r="AN898" i="5"/>
  <c r="AN918" i="5"/>
  <c r="AM930" i="5"/>
  <c r="AK719" i="5"/>
  <c r="AJ854" i="5"/>
  <c r="AJ862" i="5"/>
  <c r="AN870" i="5"/>
  <c r="AL882" i="5"/>
  <c r="AJ890" i="5"/>
  <c r="AL898" i="5"/>
  <c r="AN930" i="5"/>
  <c r="AL699" i="5"/>
  <c r="AM699" i="5"/>
  <c r="AK989" i="5"/>
  <c r="AM730" i="5"/>
  <c r="AJ730" i="5"/>
  <c r="AL889" i="5"/>
  <c r="AJ981" i="5"/>
  <c r="AK757" i="5"/>
  <c r="AM805" i="5"/>
  <c r="AK873" i="5"/>
  <c r="AN909" i="5"/>
  <c r="AK909" i="5"/>
  <c r="AN592" i="5"/>
  <c r="AJ600" i="5"/>
  <c r="AK620" i="5"/>
  <c r="AL620" i="5"/>
  <c r="AN728" i="5"/>
  <c r="AJ817" i="5"/>
  <c r="AM829" i="5"/>
  <c r="AL897" i="5"/>
  <c r="AM897" i="5"/>
  <c r="AJ921" i="5"/>
  <c r="AM945" i="5"/>
  <c r="AN488" i="5"/>
  <c r="AL532" i="5"/>
  <c r="AM644" i="5"/>
  <c r="AL729" i="5"/>
  <c r="AM729" i="5"/>
  <c r="AL853" i="5"/>
  <c r="AM853" i="5"/>
  <c r="AJ861" i="5"/>
  <c r="AN933" i="5"/>
  <c r="AJ957" i="5"/>
  <c r="AK941" i="5"/>
  <c r="AN608" i="5"/>
  <c r="AJ741" i="5"/>
  <c r="AN769" i="5"/>
  <c r="AK869" i="5"/>
  <c r="AN993" i="5"/>
  <c r="AN476" i="5"/>
  <c r="AK492" i="5"/>
  <c r="AM524" i="5"/>
  <c r="AJ572" i="5"/>
  <c r="AL781" i="5"/>
  <c r="AN809" i="5"/>
  <c r="AN877" i="5"/>
  <c r="AK925" i="5"/>
  <c r="AN372" i="5"/>
  <c r="AM392" i="5"/>
  <c r="AM424" i="5"/>
  <c r="AL472" i="5"/>
  <c r="AL504" i="5"/>
  <c r="AM556" i="5"/>
  <c r="AM576" i="5"/>
  <c r="AJ640" i="5"/>
  <c r="AJ712" i="5"/>
  <c r="AN797" i="5"/>
  <c r="AM845" i="5"/>
  <c r="AJ969" i="5"/>
  <c r="AK312" i="5"/>
  <c r="AJ833" i="5"/>
  <c r="AJ841" i="5"/>
  <c r="AJ865" i="5"/>
  <c r="AN937" i="5"/>
  <c r="AM961" i="5"/>
  <c r="AJ985" i="5"/>
  <c r="AK953" i="5"/>
  <c r="AK897" i="5"/>
  <c r="AL921" i="5"/>
  <c r="AM921" i="5"/>
  <c r="AL945" i="5"/>
  <c r="AK853" i="5"/>
  <c r="AL861" i="5"/>
  <c r="AM861" i="5"/>
  <c r="AJ933" i="5"/>
  <c r="AM957" i="5"/>
  <c r="AN941" i="5"/>
  <c r="AM608" i="5"/>
  <c r="AJ608" i="5"/>
  <c r="AM741" i="5"/>
  <c r="P703" i="3"/>
  <c r="AL702" i="5"/>
  <c r="AK702" i="5"/>
  <c r="P995" i="3"/>
  <c r="AJ994" i="5"/>
  <c r="P987" i="3"/>
  <c r="AN986" i="5"/>
  <c r="P975" i="3"/>
  <c r="AL974" i="5"/>
  <c r="AK974" i="5"/>
  <c r="P931" i="3"/>
  <c r="AL930" i="5"/>
  <c r="AK930" i="5"/>
  <c r="P919" i="3"/>
  <c r="AL918" i="5"/>
  <c r="AJ968" i="5"/>
  <c r="P994" i="3"/>
  <c r="AL993" i="5"/>
  <c r="P986" i="3"/>
  <c r="AN985" i="5"/>
  <c r="P970" i="3"/>
  <c r="AN969" i="5"/>
  <c r="P962" i="3"/>
  <c r="AL961" i="5"/>
  <c r="P954" i="3"/>
  <c r="AN953" i="5"/>
  <c r="P938" i="3"/>
  <c r="AM937" i="5"/>
  <c r="AL937" i="5"/>
  <c r="P926" i="3"/>
  <c r="AM925" i="5"/>
  <c r="P902" i="3"/>
  <c r="AM901" i="5"/>
  <c r="AL901" i="5"/>
  <c r="P878" i="3"/>
  <c r="AK877" i="5"/>
  <c r="P870" i="3"/>
  <c r="AL869" i="5"/>
  <c r="P866" i="3"/>
  <c r="AL865" i="5"/>
  <c r="P846" i="3"/>
  <c r="AK845" i="5"/>
  <c r="AN845" i="5"/>
  <c r="P842" i="3"/>
  <c r="AK841" i="5"/>
  <c r="P834" i="3"/>
  <c r="AN833" i="5"/>
  <c r="P810" i="3"/>
  <c r="AM809" i="5"/>
  <c r="P798" i="3"/>
  <c r="AJ797" i="5"/>
  <c r="P782" i="3"/>
  <c r="AJ781" i="5"/>
  <c r="P774" i="3"/>
  <c r="AM773" i="5"/>
  <c r="AL773" i="5"/>
  <c r="P770" i="3"/>
  <c r="AJ769" i="5"/>
  <c r="P713" i="3"/>
  <c r="AL712" i="5"/>
  <c r="AK712" i="5"/>
  <c r="P641" i="3"/>
  <c r="AN640" i="5"/>
  <c r="P633" i="3"/>
  <c r="AJ632" i="5"/>
  <c r="AM632" i="5"/>
  <c r="P613" i="3"/>
  <c r="AJ612" i="5"/>
  <c r="AM612" i="5"/>
  <c r="P577" i="3"/>
  <c r="AN576" i="5"/>
  <c r="P573" i="3"/>
  <c r="AL572" i="5"/>
  <c r="P557" i="3"/>
  <c r="AJ556" i="5"/>
  <c r="P525" i="3"/>
  <c r="AN524" i="5"/>
  <c r="P505" i="3"/>
  <c r="AK504" i="5"/>
  <c r="P493" i="3"/>
  <c r="AL492" i="5"/>
  <c r="P477" i="3"/>
  <c r="AJ476" i="5"/>
  <c r="P473" i="3"/>
  <c r="AN472" i="5"/>
  <c r="P445" i="3"/>
  <c r="AN444" i="5"/>
  <c r="P425" i="3"/>
  <c r="AN424" i="5"/>
  <c r="P413" i="3"/>
  <c r="AK412" i="5"/>
  <c r="P397" i="3"/>
  <c r="AM396" i="5"/>
  <c r="P393" i="3"/>
  <c r="AJ392" i="5"/>
  <c r="P381" i="3"/>
  <c r="AL380" i="5"/>
  <c r="AK380" i="5"/>
  <c r="P373" i="3"/>
  <c r="AL372" i="5"/>
  <c r="P361" i="3"/>
  <c r="AM360" i="5"/>
  <c r="P353" i="3"/>
  <c r="AJ352" i="5"/>
  <c r="AM352" i="5"/>
  <c r="P341" i="3"/>
  <c r="AN340" i="5"/>
  <c r="P313" i="3"/>
  <c r="AN312" i="5"/>
  <c r="P301" i="3"/>
  <c r="AM300" i="5"/>
  <c r="P293" i="3"/>
  <c r="AJ292" i="5"/>
  <c r="AL292" i="5"/>
  <c r="P281" i="3"/>
  <c r="AN280" i="5"/>
  <c r="P269" i="3"/>
  <c r="AN268" i="5"/>
  <c r="P225" i="3"/>
  <c r="AL224" i="5"/>
  <c r="P217" i="3"/>
  <c r="AN216" i="5"/>
  <c r="P205" i="3"/>
  <c r="AN204" i="5"/>
  <c r="P197" i="3"/>
  <c r="AL196" i="5"/>
  <c r="P153" i="3"/>
  <c r="AL152" i="5"/>
  <c r="P141" i="3"/>
  <c r="AK140" i="5"/>
  <c r="P133" i="3"/>
  <c r="AM132" i="5"/>
  <c r="P121" i="3"/>
  <c r="AM120" i="5"/>
  <c r="AL120" i="5"/>
  <c r="P109" i="3"/>
  <c r="AM108" i="5"/>
  <c r="AL834" i="5"/>
  <c r="AM842" i="5"/>
  <c r="AJ842" i="5"/>
  <c r="AN854" i="5"/>
  <c r="AK862" i="5"/>
  <c r="AJ810" i="5"/>
  <c r="AM870" i="5"/>
  <c r="AK882" i="5"/>
  <c r="AN890" i="5"/>
  <c r="AK898" i="5"/>
  <c r="AL135" i="5"/>
  <c r="AK187" i="5"/>
  <c r="AL219" i="5"/>
  <c r="AN295" i="5"/>
  <c r="AK351" i="5"/>
  <c r="AJ375" i="5"/>
  <c r="AK575" i="5"/>
  <c r="AN611" i="5"/>
  <c r="AM619" i="5"/>
  <c r="AK663" i="5"/>
  <c r="AK687" i="5"/>
  <c r="AJ784" i="5"/>
  <c r="AM804" i="5"/>
  <c r="AK816" i="5"/>
  <c r="AJ207" i="5"/>
  <c r="AM383" i="5"/>
  <c r="AJ399" i="5"/>
  <c r="AK479" i="5"/>
  <c r="AK527" i="5"/>
  <c r="AL824" i="5"/>
  <c r="AN836" i="5"/>
  <c r="AL844" i="5"/>
  <c r="AJ856" i="5"/>
  <c r="AM916" i="5"/>
  <c r="AL988" i="5"/>
  <c r="AM175" i="5"/>
  <c r="AK227" i="5"/>
  <c r="AK259" i="5"/>
  <c r="AK427" i="5"/>
  <c r="AK507" i="5"/>
  <c r="AK603" i="5"/>
  <c r="AL623" i="5"/>
  <c r="AK872" i="5"/>
  <c r="AK884" i="5"/>
  <c r="AK892" i="5"/>
  <c r="AJ940" i="5"/>
  <c r="AM163" i="5"/>
  <c r="AJ251" i="5"/>
  <c r="AJ323" i="5"/>
  <c r="AL335" i="5"/>
  <c r="AN539" i="5"/>
  <c r="AN627" i="5"/>
  <c r="AL651" i="5"/>
  <c r="AJ675" i="5"/>
  <c r="AL709" i="5"/>
  <c r="AK748" i="5"/>
  <c r="AJ768" i="5"/>
  <c r="AJ976" i="5"/>
  <c r="AL103" i="5"/>
  <c r="AN115" i="5"/>
  <c r="AL191" i="5"/>
  <c r="AJ199" i="5"/>
  <c r="AJ263" i="5"/>
  <c r="AK275" i="5"/>
  <c r="AK391" i="5"/>
  <c r="AK403" i="5"/>
  <c r="AL443" i="5"/>
  <c r="AK483" i="5"/>
  <c r="AJ511" i="5"/>
  <c r="AN599" i="5"/>
  <c r="AK788" i="5"/>
  <c r="AL876" i="5"/>
  <c r="AM948" i="5"/>
  <c r="AN499" i="5"/>
  <c r="AK135" i="5"/>
  <c r="AJ187" i="5"/>
  <c r="AK219" i="5"/>
  <c r="AM295" i="5"/>
  <c r="AN351" i="5"/>
  <c r="AL375" i="5"/>
  <c r="AN575" i="5"/>
  <c r="AJ611" i="5"/>
  <c r="AK619" i="5"/>
  <c r="AN663" i="5"/>
  <c r="AN687" i="5"/>
  <c r="AM784" i="5"/>
  <c r="AN796" i="5"/>
  <c r="AL804" i="5"/>
  <c r="AN816" i="5"/>
  <c r="AL207" i="5"/>
  <c r="AL383" i="5"/>
  <c r="AM399" i="5"/>
  <c r="AN479" i="5"/>
  <c r="AJ527" i="5"/>
  <c r="AK824" i="5"/>
  <c r="AJ836" i="5"/>
  <c r="AN844" i="5"/>
  <c r="AM856" i="5"/>
  <c r="AL916" i="5"/>
  <c r="AK988" i="5"/>
  <c r="AK175" i="5"/>
  <c r="AN227" i="5"/>
  <c r="AN259" i="5"/>
  <c r="AJ427" i="5"/>
  <c r="AN507" i="5"/>
  <c r="AN603" i="5"/>
  <c r="AN623" i="5"/>
  <c r="AN872" i="5"/>
  <c r="AN884" i="5"/>
  <c r="AJ892" i="5"/>
  <c r="AM940" i="5"/>
  <c r="AL163" i="5"/>
  <c r="AM323" i="5"/>
  <c r="AK335" i="5"/>
  <c r="AK539" i="5"/>
  <c r="AM627" i="5"/>
  <c r="AK651" i="5"/>
  <c r="AM675" i="5"/>
  <c r="AK709" i="5"/>
  <c r="AJ748" i="5"/>
  <c r="AM768" i="5"/>
  <c r="AK980" i="5"/>
  <c r="AK103" i="5"/>
  <c r="AM115" i="5"/>
  <c r="AK191" i="5"/>
  <c r="AM199" i="5"/>
  <c r="AN275" i="5"/>
  <c r="AN391" i="5"/>
  <c r="AN403" i="5"/>
  <c r="AN431" i="5"/>
  <c r="AK443" i="5"/>
  <c r="AL471" i="5"/>
  <c r="AJ483" i="5"/>
  <c r="AL523" i="5"/>
  <c r="AN555" i="5"/>
  <c r="AM599" i="5"/>
  <c r="AJ635" i="5"/>
  <c r="AN667" i="5"/>
  <c r="AJ948" i="5"/>
  <c r="AJ143" i="5"/>
  <c r="AJ135" i="5"/>
  <c r="AM187" i="5"/>
  <c r="AJ219" i="5"/>
  <c r="AK295" i="5"/>
  <c r="AM351" i="5"/>
  <c r="AK375" i="5"/>
  <c r="AJ575" i="5"/>
  <c r="AN619" i="5"/>
  <c r="AJ663" i="5"/>
  <c r="AJ687" i="5"/>
  <c r="AK784" i="5"/>
  <c r="AJ796" i="5"/>
  <c r="AK804" i="5"/>
  <c r="AM816" i="5"/>
  <c r="AK207" i="5"/>
  <c r="AK383" i="5"/>
  <c r="AL399" i="5"/>
  <c r="AM479" i="5"/>
  <c r="AM527" i="5"/>
  <c r="AN824" i="5"/>
  <c r="AL836" i="5"/>
  <c r="AJ844" i="5"/>
  <c r="AL856" i="5"/>
  <c r="AK916" i="5"/>
  <c r="AJ988" i="5"/>
  <c r="AN175" i="5"/>
  <c r="AJ227" i="5"/>
  <c r="AM259" i="5"/>
  <c r="AM427" i="5"/>
  <c r="AJ507" i="5"/>
  <c r="AM603" i="5"/>
  <c r="AJ623" i="5"/>
  <c r="AJ872" i="5"/>
  <c r="AM892" i="5"/>
  <c r="AL940" i="5"/>
  <c r="AK163" i="5"/>
  <c r="AK251" i="5"/>
  <c r="AL323" i="5"/>
  <c r="AN335" i="5"/>
  <c r="AM539" i="5"/>
  <c r="AL627" i="5"/>
  <c r="AN651" i="5"/>
  <c r="AL675" i="5"/>
  <c r="AJ709" i="5"/>
  <c r="AM748" i="5"/>
  <c r="AL768" i="5"/>
  <c r="AM976" i="5"/>
  <c r="AN980" i="5"/>
  <c r="AJ103" i="5"/>
  <c r="AL115" i="5"/>
  <c r="AN191" i="5"/>
  <c r="AL199" i="5"/>
  <c r="AK263" i="5"/>
  <c r="AJ275" i="5"/>
  <c r="AJ391" i="5"/>
  <c r="AM403" i="5"/>
  <c r="AJ431" i="5"/>
  <c r="AN443" i="5"/>
  <c r="AN471" i="5"/>
  <c r="AN523" i="5"/>
  <c r="AM555" i="5"/>
  <c r="AK591" i="5"/>
  <c r="AK599" i="5"/>
  <c r="AL635" i="5"/>
  <c r="AM667" i="5"/>
  <c r="AM808" i="5"/>
  <c r="P727" i="3"/>
  <c r="AJ726" i="5"/>
  <c r="AM726" i="5"/>
  <c r="AN726" i="5"/>
  <c r="AK726" i="5"/>
  <c r="P728" i="3"/>
  <c r="AJ727" i="5"/>
  <c r="P712" i="3"/>
  <c r="AX711" i="5" s="1"/>
  <c r="AJ711" i="5"/>
  <c r="AK711" i="5"/>
  <c r="AN711" i="5"/>
  <c r="AL711" i="5"/>
  <c r="AM711" i="5"/>
  <c r="AM727" i="5"/>
  <c r="P711" i="3"/>
  <c r="AJ710" i="5"/>
  <c r="AM710" i="5"/>
  <c r="AN710" i="5"/>
  <c r="AK710" i="5"/>
  <c r="AL710" i="5"/>
  <c r="P696" i="3"/>
  <c r="AN695" i="5"/>
  <c r="AK695" i="5"/>
  <c r="AM695" i="5"/>
  <c r="AL695" i="5"/>
  <c r="AJ695" i="5"/>
  <c r="AL727" i="5"/>
  <c r="AL726" i="5"/>
  <c r="P695" i="3"/>
  <c r="AJ694" i="5"/>
  <c r="AN694" i="5"/>
  <c r="AL694" i="5"/>
  <c r="AK694" i="5"/>
  <c r="AM694" i="5"/>
  <c r="P1001" i="3"/>
  <c r="AL1000" i="5"/>
  <c r="AJ1000" i="5"/>
  <c r="AM1000" i="5"/>
  <c r="AN1000" i="5"/>
  <c r="AK1000" i="5"/>
  <c r="AK727" i="5"/>
  <c r="P997" i="3"/>
  <c r="AN996" i="5"/>
  <c r="AK996" i="5"/>
  <c r="AL996" i="5"/>
  <c r="AM996" i="5"/>
  <c r="P993" i="3"/>
  <c r="AL992" i="5"/>
  <c r="AK992" i="5"/>
  <c r="AM992" i="5"/>
  <c r="AJ992" i="5"/>
  <c r="AN992" i="5"/>
  <c r="P985" i="3"/>
  <c r="AN984" i="5"/>
  <c r="AL984" i="5"/>
  <c r="AK984" i="5"/>
  <c r="AJ984" i="5"/>
  <c r="P973" i="3"/>
  <c r="AM972" i="5"/>
  <c r="AJ972" i="5"/>
  <c r="AN972" i="5"/>
  <c r="AL972" i="5"/>
  <c r="AK972" i="5"/>
  <c r="P965" i="3"/>
  <c r="T973" i="3" s="1"/>
  <c r="AL964" i="5"/>
  <c r="AK964" i="5"/>
  <c r="AM964" i="5"/>
  <c r="AJ964" i="5"/>
  <c r="AN964" i="5"/>
  <c r="P961" i="3"/>
  <c r="AK960" i="5"/>
  <c r="AL960" i="5"/>
  <c r="AJ960" i="5"/>
  <c r="AM960" i="5"/>
  <c r="AN960" i="5"/>
  <c r="P957" i="3"/>
  <c r="AT956" i="5" s="1"/>
  <c r="AM956" i="5"/>
  <c r="AJ956" i="5"/>
  <c r="AL956" i="5"/>
  <c r="AN956" i="5"/>
  <c r="P953" i="3"/>
  <c r="AZ952" i="5" s="1"/>
  <c r="AL952" i="5"/>
  <c r="AJ952" i="5"/>
  <c r="AM952" i="5"/>
  <c r="AN952" i="5"/>
  <c r="AK952" i="5"/>
  <c r="P945" i="3"/>
  <c r="AK944" i="5"/>
  <c r="AL944" i="5"/>
  <c r="AJ944" i="5"/>
  <c r="AM944" i="5"/>
  <c r="AN944" i="5"/>
  <c r="P937" i="3"/>
  <c r="AL936" i="5"/>
  <c r="AK936" i="5"/>
  <c r="AM936" i="5"/>
  <c r="AJ936" i="5"/>
  <c r="AN936" i="5"/>
  <c r="P933" i="3"/>
  <c r="AK932" i="5"/>
  <c r="AM932" i="5"/>
  <c r="AJ932" i="5"/>
  <c r="P929" i="3"/>
  <c r="AN928" i="5"/>
  <c r="AK928" i="5"/>
  <c r="AL928" i="5"/>
  <c r="AJ928" i="5"/>
  <c r="AM928" i="5"/>
  <c r="P925" i="3"/>
  <c r="AZ924" i="5" s="1"/>
  <c r="AN924" i="5"/>
  <c r="AM924" i="5"/>
  <c r="AJ924" i="5"/>
  <c r="P921" i="3"/>
  <c r="AL920" i="5"/>
  <c r="AK920" i="5"/>
  <c r="AM920" i="5"/>
  <c r="P913" i="3"/>
  <c r="AL912" i="5"/>
  <c r="AJ912" i="5"/>
  <c r="AM912" i="5"/>
  <c r="P909" i="3"/>
  <c r="AV908" i="5" s="1"/>
  <c r="AL908" i="5"/>
  <c r="AJ908" i="5"/>
  <c r="AM908" i="5"/>
  <c r="AN908" i="5"/>
  <c r="AK908" i="5"/>
  <c r="P905" i="3"/>
  <c r="AK904" i="5"/>
  <c r="AL904" i="5"/>
  <c r="P901" i="3"/>
  <c r="AJ900" i="5"/>
  <c r="AN900" i="5"/>
  <c r="AL900" i="5"/>
  <c r="AM900" i="5"/>
  <c r="P897" i="3"/>
  <c r="AJ896" i="5"/>
  <c r="AN896" i="5"/>
  <c r="P889" i="3"/>
  <c r="AN888" i="5"/>
  <c r="AK888" i="5"/>
  <c r="AL888" i="5"/>
  <c r="AM888" i="5"/>
  <c r="P881" i="3"/>
  <c r="AJ880" i="5"/>
  <c r="AN880" i="5"/>
  <c r="AL880" i="5"/>
  <c r="AM880" i="5"/>
  <c r="P869" i="3"/>
  <c r="AT868" i="5" s="1"/>
  <c r="AL868" i="5"/>
  <c r="AJ868" i="5"/>
  <c r="AM868" i="5"/>
  <c r="AK868" i="5"/>
  <c r="P865" i="3"/>
  <c r="AL864" i="5"/>
  <c r="AJ864" i="5"/>
  <c r="AM864" i="5"/>
  <c r="P861" i="3"/>
  <c r="T863" i="3" s="1"/>
  <c r="AL860" i="5"/>
  <c r="AK860" i="5"/>
  <c r="AM860" i="5"/>
  <c r="AJ860" i="5"/>
  <c r="AN860" i="5"/>
  <c r="P853" i="3"/>
  <c r="AL852" i="5"/>
  <c r="AJ852" i="5"/>
  <c r="AM852" i="5"/>
  <c r="AK852" i="5"/>
  <c r="P849" i="3"/>
  <c r="AW848" i="5" s="1"/>
  <c r="AL848" i="5"/>
  <c r="AJ848" i="5"/>
  <c r="AM848" i="5"/>
  <c r="P841" i="3"/>
  <c r="AY840" i="5" s="1"/>
  <c r="AJ840" i="5"/>
  <c r="AN840" i="5"/>
  <c r="AL840" i="5"/>
  <c r="AM840" i="5"/>
  <c r="P833" i="3"/>
  <c r="AN832" i="5"/>
  <c r="AK832" i="5"/>
  <c r="AJ832" i="5"/>
  <c r="AL832" i="5"/>
  <c r="AM832" i="5"/>
  <c r="P829" i="3"/>
  <c r="AN828" i="5"/>
  <c r="AK828" i="5"/>
  <c r="P821" i="3"/>
  <c r="AN820" i="5"/>
  <c r="AL820" i="5"/>
  <c r="AK820" i="5"/>
  <c r="AM820" i="5"/>
  <c r="P813" i="3"/>
  <c r="AK812" i="5"/>
  <c r="AL812" i="5"/>
  <c r="AJ812" i="5"/>
  <c r="AN812" i="5"/>
  <c r="AM812" i="5"/>
  <c r="P801" i="3"/>
  <c r="AY800" i="5" s="1"/>
  <c r="AM800" i="5"/>
  <c r="AJ800" i="5"/>
  <c r="AN800" i="5"/>
  <c r="AK800" i="5"/>
  <c r="P793" i="3"/>
  <c r="AJ792" i="5"/>
  <c r="AM792" i="5"/>
  <c r="AN792" i="5"/>
  <c r="AK792" i="5"/>
  <c r="P781" i="3"/>
  <c r="AN780" i="5"/>
  <c r="AL780" i="5"/>
  <c r="AK780" i="5"/>
  <c r="P777" i="3"/>
  <c r="AN776" i="5"/>
  <c r="AL776" i="5"/>
  <c r="AK776" i="5"/>
  <c r="AM776" i="5"/>
  <c r="AJ776" i="5"/>
  <c r="P773" i="3"/>
  <c r="AK772" i="5"/>
  <c r="AL772" i="5"/>
  <c r="P765" i="3"/>
  <c r="AT764" i="5" s="1"/>
  <c r="AK764" i="5"/>
  <c r="AL764" i="5"/>
  <c r="AJ764" i="5"/>
  <c r="AM764" i="5"/>
  <c r="AN764" i="5"/>
  <c r="P761" i="3"/>
  <c r="AM760" i="5"/>
  <c r="AJ760" i="5"/>
  <c r="P757" i="3"/>
  <c r="AX756" i="5" s="1"/>
  <c r="AM756" i="5"/>
  <c r="AJ756" i="5"/>
  <c r="AN756" i="5"/>
  <c r="AL756" i="5"/>
  <c r="AK756" i="5"/>
  <c r="P753" i="3"/>
  <c r="AJ752" i="5"/>
  <c r="AM752" i="5"/>
  <c r="AN752" i="5"/>
  <c r="P745" i="3"/>
  <c r="AL744" i="5"/>
  <c r="AK744" i="5"/>
  <c r="AM744" i="5"/>
  <c r="AJ744" i="5"/>
  <c r="AN744" i="5"/>
  <c r="P741" i="3"/>
  <c r="AW740" i="5" s="1"/>
  <c r="AN740" i="5"/>
  <c r="AK740" i="5"/>
  <c r="AL740" i="5"/>
  <c r="AJ740" i="5"/>
  <c r="AM740" i="5"/>
  <c r="P725" i="3"/>
  <c r="AN724" i="5"/>
  <c r="AL724" i="5"/>
  <c r="AK724" i="5"/>
  <c r="P709" i="3"/>
  <c r="AM708" i="5"/>
  <c r="AJ708" i="5"/>
  <c r="AK708" i="5"/>
  <c r="AL708" i="5"/>
  <c r="P693" i="3"/>
  <c r="AX692" i="5" s="1"/>
  <c r="AM692" i="5"/>
  <c r="AJ692" i="5"/>
  <c r="AN692" i="5"/>
  <c r="AK692" i="5"/>
  <c r="P726" i="3"/>
  <c r="AK725" i="5"/>
  <c r="AM725" i="5"/>
  <c r="AL725" i="5"/>
  <c r="P694" i="3"/>
  <c r="AT693" i="5" s="1"/>
  <c r="AL693" i="5"/>
  <c r="AM693" i="5"/>
  <c r="AJ693" i="5"/>
  <c r="AK693" i="5"/>
  <c r="AN693" i="5"/>
  <c r="P684" i="3"/>
  <c r="AJ683" i="5"/>
  <c r="AK683" i="5"/>
  <c r="AN683" i="5"/>
  <c r="AL683" i="5"/>
  <c r="AM683" i="5"/>
  <c r="P680" i="3"/>
  <c r="AM679" i="5"/>
  <c r="AL679" i="5"/>
  <c r="AJ679" i="5"/>
  <c r="AN679" i="5"/>
  <c r="P672" i="3"/>
  <c r="AM671" i="5"/>
  <c r="AJ671" i="5"/>
  <c r="AK671" i="5"/>
  <c r="AL671" i="5"/>
  <c r="P660" i="3"/>
  <c r="AM659" i="5"/>
  <c r="AL659" i="5"/>
  <c r="AJ659" i="5"/>
  <c r="AN659" i="5"/>
  <c r="AK659" i="5"/>
  <c r="P656" i="3"/>
  <c r="AK655" i="5"/>
  <c r="AM655" i="5"/>
  <c r="AL655" i="5"/>
  <c r="P648" i="3"/>
  <c r="AN647" i="5"/>
  <c r="AK647" i="5"/>
  <c r="AJ647" i="5"/>
  <c r="AL647" i="5"/>
  <c r="AM647" i="5"/>
  <c r="P644" i="3"/>
  <c r="AM643" i="5"/>
  <c r="AN643" i="5"/>
  <c r="P640" i="3"/>
  <c r="AK639" i="5"/>
  <c r="AN639" i="5"/>
  <c r="AL639" i="5"/>
  <c r="AM639" i="5"/>
  <c r="AJ639" i="5"/>
  <c r="P632" i="3"/>
  <c r="AK631" i="5"/>
  <c r="AM631" i="5"/>
  <c r="AL631" i="5"/>
  <c r="AJ631" i="5"/>
  <c r="AN631" i="5"/>
  <c r="P616" i="3"/>
  <c r="AL615" i="5"/>
  <c r="AM615" i="5"/>
  <c r="AK615" i="5"/>
  <c r="AJ615" i="5"/>
  <c r="AN615" i="5"/>
  <c r="P608" i="3"/>
  <c r="T613" i="3" s="1"/>
  <c r="AJ607" i="5"/>
  <c r="AN607" i="5"/>
  <c r="AK607" i="5"/>
  <c r="AM607" i="5"/>
  <c r="P596" i="3"/>
  <c r="AK595" i="5"/>
  <c r="AN595" i="5"/>
  <c r="AL595" i="5"/>
  <c r="AM595" i="5"/>
  <c r="AJ595" i="5"/>
  <c r="P588" i="3"/>
  <c r="AJ587" i="5"/>
  <c r="AN587" i="5"/>
  <c r="AK587" i="5"/>
  <c r="AL587" i="5"/>
  <c r="P584" i="3"/>
  <c r="AY583" i="5" s="1"/>
  <c r="AM583" i="5"/>
  <c r="AL583" i="5"/>
  <c r="AJ583" i="5"/>
  <c r="AN583" i="5"/>
  <c r="AK583" i="5"/>
  <c r="P580" i="3"/>
  <c r="AM579" i="5"/>
  <c r="AJ579" i="5"/>
  <c r="AK579" i="5"/>
  <c r="AL579" i="5"/>
  <c r="P572" i="3"/>
  <c r="AJ571" i="5"/>
  <c r="AN571" i="5"/>
  <c r="AM571" i="5"/>
  <c r="AK571" i="5"/>
  <c r="AL571" i="5"/>
  <c r="P568" i="3"/>
  <c r="AM567" i="5"/>
  <c r="AL567" i="5"/>
  <c r="AJ567" i="5"/>
  <c r="P564" i="3"/>
  <c r="AN563" i="5"/>
  <c r="AK563" i="5"/>
  <c r="AM563" i="5"/>
  <c r="AL563" i="5"/>
  <c r="AJ563" i="5"/>
  <c r="P560" i="3"/>
  <c r="AL559" i="5"/>
  <c r="AM559" i="5"/>
  <c r="AJ559" i="5"/>
  <c r="AN559" i="5"/>
  <c r="AK559" i="5"/>
  <c r="P552" i="3"/>
  <c r="AM551" i="5"/>
  <c r="AL551" i="5"/>
  <c r="AJ551" i="5"/>
  <c r="AN551" i="5"/>
  <c r="AK551" i="5"/>
  <c r="P548" i="3"/>
  <c r="AK547" i="5"/>
  <c r="AM547" i="5"/>
  <c r="AL547" i="5"/>
  <c r="AJ547" i="5"/>
  <c r="AN547" i="5"/>
  <c r="P544" i="3"/>
  <c r="AV543" i="5" s="1"/>
  <c r="AK543" i="5"/>
  <c r="AM543" i="5"/>
  <c r="AL543" i="5"/>
  <c r="AJ543" i="5"/>
  <c r="P536" i="3"/>
  <c r="AJ535" i="5"/>
  <c r="AK535" i="5"/>
  <c r="AN535" i="5"/>
  <c r="AM535" i="5"/>
  <c r="P532" i="3"/>
  <c r="AN531" i="5"/>
  <c r="AK531" i="5"/>
  <c r="AM531" i="5"/>
  <c r="AJ531" i="5"/>
  <c r="AL531" i="5"/>
  <c r="P520" i="3"/>
  <c r="AM519" i="5"/>
  <c r="AJ519" i="5"/>
  <c r="AK519" i="5"/>
  <c r="AL519" i="5"/>
  <c r="P516" i="3"/>
  <c r="AM515" i="5"/>
  <c r="AJ515" i="5"/>
  <c r="AK515" i="5"/>
  <c r="AN515" i="5"/>
  <c r="P504" i="3"/>
  <c r="AJ503" i="5"/>
  <c r="AN503" i="5"/>
  <c r="AK503" i="5"/>
  <c r="AM503" i="5"/>
  <c r="AL503" i="5"/>
  <c r="P500" i="3"/>
  <c r="AL499" i="5"/>
  <c r="AM499" i="5"/>
  <c r="P496" i="3"/>
  <c r="AT495" i="5" s="1"/>
  <c r="AL495" i="5"/>
  <c r="AM495" i="5"/>
  <c r="AJ495" i="5"/>
  <c r="AN495" i="5"/>
  <c r="AK495" i="5"/>
  <c r="P492" i="3"/>
  <c r="AM491" i="5"/>
  <c r="AL491" i="5"/>
  <c r="AJ491" i="5"/>
  <c r="AN491" i="5"/>
  <c r="AK491" i="5"/>
  <c r="P488" i="3"/>
  <c r="AY487" i="5" s="1"/>
  <c r="AM487" i="5"/>
  <c r="AL487" i="5"/>
  <c r="AJ487" i="5"/>
  <c r="AN487" i="5"/>
  <c r="AK487" i="5"/>
  <c r="P476" i="3"/>
  <c r="AK475" i="5"/>
  <c r="AN475" i="5"/>
  <c r="AL475" i="5"/>
  <c r="AM475" i="5"/>
  <c r="AJ475" i="5"/>
  <c r="P468" i="3"/>
  <c r="AV467" i="5" s="1"/>
  <c r="AN467" i="5"/>
  <c r="AK467" i="5"/>
  <c r="AL467" i="5"/>
  <c r="AM467" i="5"/>
  <c r="P464" i="3"/>
  <c r="AN463" i="5"/>
  <c r="AK463" i="5"/>
  <c r="AM463" i="5"/>
  <c r="AL463" i="5"/>
  <c r="AJ463" i="5"/>
  <c r="P460" i="3"/>
  <c r="AJ459" i="5"/>
  <c r="AK459" i="5"/>
  <c r="AN459" i="5"/>
  <c r="AL459" i="5"/>
  <c r="AM459" i="5"/>
  <c r="P456" i="3"/>
  <c r="AJ455" i="5"/>
  <c r="AK455" i="5"/>
  <c r="AN455" i="5"/>
  <c r="AL455" i="5"/>
  <c r="AM455" i="5"/>
  <c r="P452" i="3"/>
  <c r="AJ451" i="5"/>
  <c r="AN451" i="5"/>
  <c r="AK451" i="5"/>
  <c r="AM451" i="5"/>
  <c r="P448" i="3"/>
  <c r="AV447" i="5" s="1"/>
  <c r="AJ447" i="5"/>
  <c r="AN447" i="5"/>
  <c r="P440" i="3"/>
  <c r="AL439" i="5"/>
  <c r="AM439" i="5"/>
  <c r="AK439" i="5"/>
  <c r="AJ439" i="5"/>
  <c r="AN439" i="5"/>
  <c r="P436" i="3"/>
  <c r="T443" i="3" s="1"/>
  <c r="AM435" i="5"/>
  <c r="AJ435" i="5"/>
  <c r="AK435" i="5"/>
  <c r="AN435" i="5"/>
  <c r="AL435" i="5"/>
  <c r="P424" i="3"/>
  <c r="AN423" i="5"/>
  <c r="AL423" i="5"/>
  <c r="AK423" i="5"/>
  <c r="AM423" i="5"/>
  <c r="AJ423" i="5"/>
  <c r="P420" i="3"/>
  <c r="AJ419" i="5"/>
  <c r="AM419" i="5"/>
  <c r="AN419" i="5"/>
  <c r="P416" i="3"/>
  <c r="AN415" i="5"/>
  <c r="AK415" i="5"/>
  <c r="AL415" i="5"/>
  <c r="AJ415" i="5"/>
  <c r="AM415" i="5"/>
  <c r="P412" i="3"/>
  <c r="AJ411" i="5"/>
  <c r="AN411" i="5"/>
  <c r="AL411" i="5"/>
  <c r="AK411" i="5"/>
  <c r="AM411" i="5"/>
  <c r="P408" i="3"/>
  <c r="AN407" i="5"/>
  <c r="AL407" i="5"/>
  <c r="AK407" i="5"/>
  <c r="AM407" i="5"/>
  <c r="AJ407" i="5"/>
  <c r="P396" i="3"/>
  <c r="AJ395" i="5"/>
  <c r="AM395" i="5"/>
  <c r="AN395" i="5"/>
  <c r="AK395" i="5"/>
  <c r="P388" i="3"/>
  <c r="AT387" i="5" s="1"/>
  <c r="AM387" i="5"/>
  <c r="AJ387" i="5"/>
  <c r="AL387" i="5"/>
  <c r="AN387" i="5"/>
  <c r="P380" i="3"/>
  <c r="AT379" i="5" s="1"/>
  <c r="AJ379" i="5"/>
  <c r="AK379" i="5"/>
  <c r="AN379" i="5"/>
  <c r="AL379" i="5"/>
  <c r="AM379" i="5"/>
  <c r="P372" i="3"/>
  <c r="AN371" i="5"/>
  <c r="AK371" i="5"/>
  <c r="AM371" i="5"/>
  <c r="AL371" i="5"/>
  <c r="AJ371" i="5"/>
  <c r="P368" i="3"/>
  <c r="AJ367" i="5"/>
  <c r="AN367" i="5"/>
  <c r="AL367" i="5"/>
  <c r="AM367" i="5"/>
  <c r="P364" i="3"/>
  <c r="AJ363" i="5"/>
  <c r="AN363" i="5"/>
  <c r="P360" i="3"/>
  <c r="AW359" i="5" s="1"/>
  <c r="AM359" i="5"/>
  <c r="AN359" i="5"/>
  <c r="P356" i="3"/>
  <c r="AT355" i="5" s="1"/>
  <c r="AM355" i="5"/>
  <c r="AN355" i="5"/>
  <c r="AK355" i="5"/>
  <c r="AJ355" i="5"/>
  <c r="AL355" i="5"/>
  <c r="P348" i="3"/>
  <c r="AN347" i="5"/>
  <c r="AK347" i="5"/>
  <c r="AM347" i="5"/>
  <c r="AL347" i="5"/>
  <c r="AJ347" i="5"/>
  <c r="P344" i="3"/>
  <c r="AV343" i="5" s="1"/>
  <c r="AJ343" i="5"/>
  <c r="AN343" i="5"/>
  <c r="AK343" i="5"/>
  <c r="AL343" i="5"/>
  <c r="P340" i="3"/>
  <c r="AK339" i="5"/>
  <c r="AN339" i="5"/>
  <c r="AL339" i="5"/>
  <c r="AM339" i="5"/>
  <c r="AJ339" i="5"/>
  <c r="P332" i="3"/>
  <c r="AK331" i="5"/>
  <c r="AM331" i="5"/>
  <c r="AL331" i="5"/>
  <c r="AN331" i="5"/>
  <c r="P328" i="3"/>
  <c r="AY327" i="5" s="1"/>
  <c r="AK327" i="5"/>
  <c r="AM327" i="5"/>
  <c r="AL327" i="5"/>
  <c r="P320" i="3"/>
  <c r="T323" i="3" s="1"/>
  <c r="AM319" i="5"/>
  <c r="AN319" i="5"/>
  <c r="AK319" i="5"/>
  <c r="AJ319" i="5"/>
  <c r="AL319" i="5"/>
  <c r="P316" i="3"/>
  <c r="AL315" i="5"/>
  <c r="AM315" i="5"/>
  <c r="P312" i="3"/>
  <c r="AJ311" i="5"/>
  <c r="AN311" i="5"/>
  <c r="AK311" i="5"/>
  <c r="AL311" i="5"/>
  <c r="AM311" i="5"/>
  <c r="P308" i="3"/>
  <c r="AM307" i="5"/>
  <c r="AL307" i="5"/>
  <c r="AJ307" i="5"/>
  <c r="AN307" i="5"/>
  <c r="AK307" i="5"/>
  <c r="P304" i="3"/>
  <c r="AM303" i="5"/>
  <c r="AL303" i="5"/>
  <c r="AJ303" i="5"/>
  <c r="P300" i="3"/>
  <c r="AM299" i="5"/>
  <c r="AN299" i="5"/>
  <c r="AK299" i="5"/>
  <c r="AL299" i="5"/>
  <c r="P292" i="3"/>
  <c r="AJ291" i="5"/>
  <c r="AN291" i="5"/>
  <c r="AK291" i="5"/>
  <c r="AM291" i="5"/>
  <c r="AL291" i="5"/>
  <c r="P288" i="3"/>
  <c r="AV287" i="5" s="1"/>
  <c r="AM287" i="5"/>
  <c r="AL287" i="5"/>
  <c r="AJ287" i="5"/>
  <c r="AN287" i="5"/>
  <c r="AK287" i="5"/>
  <c r="P284" i="3"/>
  <c r="AM283" i="5"/>
  <c r="AL283" i="5"/>
  <c r="AJ283" i="5"/>
  <c r="P280" i="3"/>
  <c r="AL279" i="5"/>
  <c r="AM279" i="5"/>
  <c r="AJ279" i="5"/>
  <c r="AK279" i="5"/>
  <c r="AN279" i="5"/>
  <c r="P272" i="3"/>
  <c r="AZ271" i="5" s="1"/>
  <c r="AM271" i="5"/>
  <c r="AL271" i="5"/>
  <c r="AJ271" i="5"/>
  <c r="AN271" i="5"/>
  <c r="AK271" i="5"/>
  <c r="P268" i="3"/>
  <c r="AK267" i="5"/>
  <c r="AM267" i="5"/>
  <c r="AL267" i="5"/>
  <c r="AJ267" i="5"/>
  <c r="P256" i="3"/>
  <c r="AK255" i="5"/>
  <c r="AL255" i="5"/>
  <c r="AN255" i="5"/>
  <c r="AM255" i="5"/>
  <c r="P248" i="3"/>
  <c r="AU247" i="5" s="1"/>
  <c r="AJ247" i="5"/>
  <c r="AN247" i="5"/>
  <c r="AK247" i="5"/>
  <c r="AM247" i="5"/>
  <c r="AL247" i="5"/>
  <c r="P244" i="3"/>
  <c r="AM243" i="5"/>
  <c r="AL243" i="5"/>
  <c r="AJ243" i="5"/>
  <c r="AK243" i="5"/>
  <c r="P240" i="3"/>
  <c r="AM239" i="5"/>
  <c r="AJ239" i="5"/>
  <c r="P236" i="3"/>
  <c r="AM235" i="5"/>
  <c r="AJ235" i="5"/>
  <c r="AK235" i="5"/>
  <c r="AN235" i="5"/>
  <c r="AL235" i="5"/>
  <c r="P232" i="3"/>
  <c r="AV231" i="5" s="1"/>
  <c r="AJ231" i="5"/>
  <c r="AN231" i="5"/>
  <c r="P224" i="3"/>
  <c r="AJ223" i="5"/>
  <c r="AN223" i="5"/>
  <c r="AK223" i="5"/>
  <c r="AM223" i="5"/>
  <c r="AL223" i="5"/>
  <c r="P216" i="3"/>
  <c r="T223" i="3" s="1"/>
  <c r="AK215" i="5"/>
  <c r="AL215" i="5"/>
  <c r="AN215" i="5"/>
  <c r="AM215" i="5"/>
  <c r="P212" i="3"/>
  <c r="AJ211" i="5"/>
  <c r="AN211" i="5"/>
  <c r="P204" i="3"/>
  <c r="AJ203" i="5"/>
  <c r="AN203" i="5"/>
  <c r="AL203" i="5"/>
  <c r="AK203" i="5"/>
  <c r="AM203" i="5"/>
  <c r="P196" i="3"/>
  <c r="AN195" i="5"/>
  <c r="AK195" i="5"/>
  <c r="AL195" i="5"/>
  <c r="AM195" i="5"/>
  <c r="AJ195" i="5"/>
  <c r="P184" i="3"/>
  <c r="AL183" i="5"/>
  <c r="AK183" i="5"/>
  <c r="AM183" i="5"/>
  <c r="AJ183" i="5"/>
  <c r="AN183" i="5"/>
  <c r="P180" i="3"/>
  <c r="AJ179" i="5"/>
  <c r="AM179" i="5"/>
  <c r="AN179" i="5"/>
  <c r="AK179" i="5"/>
  <c r="P172" i="3"/>
  <c r="AX171" i="5" s="1"/>
  <c r="AJ171" i="5"/>
  <c r="AM171" i="5"/>
  <c r="AN171" i="5"/>
  <c r="AK171" i="5"/>
  <c r="P168" i="3"/>
  <c r="AK167" i="5"/>
  <c r="AL167" i="5"/>
  <c r="P160" i="3"/>
  <c r="AV159" i="5" s="1"/>
  <c r="AN159" i="5"/>
  <c r="AL159" i="5"/>
  <c r="AK159" i="5"/>
  <c r="AM159" i="5"/>
  <c r="AJ159" i="5"/>
  <c r="P156" i="3"/>
  <c r="AJ155" i="5"/>
  <c r="AN155" i="5"/>
  <c r="P152" i="3"/>
  <c r="AK151" i="5"/>
  <c r="AL151" i="5"/>
  <c r="AJ151" i="5"/>
  <c r="AM151" i="5"/>
  <c r="AN151" i="5"/>
  <c r="P148" i="3"/>
  <c r="AL147" i="5"/>
  <c r="AM147" i="5"/>
  <c r="AJ147" i="5"/>
  <c r="AK147" i="5"/>
  <c r="P144" i="3"/>
  <c r="AU143" i="5" s="1"/>
  <c r="AL143" i="5"/>
  <c r="AM143" i="5"/>
  <c r="P140" i="3"/>
  <c r="AK139" i="5"/>
  <c r="AM139" i="5"/>
  <c r="AJ139" i="5"/>
  <c r="AN139" i="5"/>
  <c r="P132" i="3"/>
  <c r="AW131" i="5" s="1"/>
  <c r="AK131" i="5"/>
  <c r="AJ131" i="5"/>
  <c r="AL131" i="5"/>
  <c r="AM131" i="5"/>
  <c r="AN131" i="5"/>
  <c r="P128" i="3"/>
  <c r="AL127" i="5"/>
  <c r="AJ127" i="5"/>
  <c r="AM127" i="5"/>
  <c r="AK127" i="5"/>
  <c r="P124" i="3"/>
  <c r="AL123" i="5"/>
  <c r="AJ123" i="5"/>
  <c r="AM123" i="5"/>
  <c r="P120" i="3"/>
  <c r="AJ119" i="5"/>
  <c r="AN119" i="5"/>
  <c r="AL119" i="5"/>
  <c r="AK119" i="5"/>
  <c r="AM119" i="5"/>
  <c r="P112" i="3"/>
  <c r="AN111" i="5"/>
  <c r="AK111" i="5"/>
  <c r="AL111" i="5"/>
  <c r="AJ111" i="5"/>
  <c r="AM111" i="5"/>
  <c r="P108" i="3"/>
  <c r="AJ107" i="5"/>
  <c r="AM107" i="5"/>
  <c r="AN107" i="5"/>
  <c r="AN135" i="5"/>
  <c r="AN187" i="5"/>
  <c r="AM219" i="5"/>
  <c r="AJ295" i="5"/>
  <c r="AJ351" i="5"/>
  <c r="AM375" i="5"/>
  <c r="AL575" i="5"/>
  <c r="AL611" i="5"/>
  <c r="AM611" i="5"/>
  <c r="AL619" i="5"/>
  <c r="AL663" i="5"/>
  <c r="AM687" i="5"/>
  <c r="AL784" i="5"/>
  <c r="AK796" i="5"/>
  <c r="AL796" i="5"/>
  <c r="AN804" i="5"/>
  <c r="AJ816" i="5"/>
  <c r="AM207" i="5"/>
  <c r="AJ383" i="5"/>
  <c r="AK399" i="5"/>
  <c r="AJ479" i="5"/>
  <c r="AN527" i="5"/>
  <c r="AM824" i="5"/>
  <c r="AJ824" i="5"/>
  <c r="AM836" i="5"/>
  <c r="AK844" i="5"/>
  <c r="AN856" i="5"/>
  <c r="AN916" i="5"/>
  <c r="AN988" i="5"/>
  <c r="AL175" i="5"/>
  <c r="AL227" i="5"/>
  <c r="AM227" i="5"/>
  <c r="AJ259" i="5"/>
  <c r="AN427" i="5"/>
  <c r="AL507" i="5"/>
  <c r="AM507" i="5"/>
  <c r="AJ603" i="5"/>
  <c r="AK623" i="5"/>
  <c r="AL872" i="5"/>
  <c r="AM884" i="5"/>
  <c r="AJ884" i="5"/>
  <c r="AN892" i="5"/>
  <c r="AN940" i="5"/>
  <c r="AN163" i="5"/>
  <c r="AL251" i="5"/>
  <c r="AM251" i="5"/>
  <c r="AN323" i="5"/>
  <c r="AJ335" i="5"/>
  <c r="AJ539" i="5"/>
  <c r="AJ627" i="5"/>
  <c r="AM651" i="5"/>
  <c r="AK675" i="5"/>
  <c r="AN709" i="5"/>
  <c r="AN748" i="5"/>
  <c r="AN768" i="5"/>
  <c r="AL976" i="5"/>
  <c r="AM980" i="5"/>
  <c r="AJ980" i="5"/>
  <c r="AN103" i="5"/>
  <c r="AJ115" i="5"/>
  <c r="AM191" i="5"/>
  <c r="AK199" i="5"/>
  <c r="AL263" i="5"/>
  <c r="AM263" i="5"/>
  <c r="AL275" i="5"/>
  <c r="AM391" i="5"/>
  <c r="AJ403" i="5"/>
  <c r="AK431" i="5"/>
  <c r="AL431" i="5"/>
  <c r="AJ443" i="5"/>
  <c r="AK471" i="5"/>
  <c r="AL483" i="5"/>
  <c r="AM483" i="5"/>
  <c r="AN511" i="5"/>
  <c r="AK523" i="5"/>
  <c r="AL555" i="5"/>
  <c r="AL591" i="5"/>
  <c r="AM591" i="5"/>
  <c r="AL599" i="5"/>
  <c r="AN635" i="5"/>
  <c r="AK635" i="5"/>
  <c r="AJ667" i="5"/>
  <c r="AN788" i="5"/>
  <c r="AL808" i="5"/>
  <c r="AN876" i="5"/>
  <c r="AL948" i="5"/>
  <c r="AM968" i="5"/>
  <c r="AK123" i="5"/>
  <c r="AK211" i="5"/>
  <c r="AK283" i="5"/>
  <c r="AM363" i="5"/>
  <c r="AK419" i="5"/>
  <c r="AL828" i="5"/>
  <c r="AN848" i="5"/>
  <c r="AM896" i="5"/>
  <c r="AJ920" i="5"/>
  <c r="AK155" i="5"/>
  <c r="AN239" i="5"/>
  <c r="AK303" i="5"/>
  <c r="AK315" i="5"/>
  <c r="AL447" i="5"/>
  <c r="AL643" i="5"/>
  <c r="AM724" i="5"/>
  <c r="AK864" i="5"/>
  <c r="AM167" i="5"/>
  <c r="AJ327" i="5"/>
  <c r="AL359" i="5"/>
  <c r="AN567" i="5"/>
  <c r="AJ725" i="5"/>
  <c r="AN760" i="5"/>
  <c r="AJ772" i="5"/>
  <c r="AK912" i="5"/>
  <c r="AL932" i="5"/>
  <c r="AK107" i="5"/>
  <c r="AN579" i="5"/>
  <c r="AK367" i="5"/>
  <c r="AN519" i="5"/>
  <c r="AN243" i="5"/>
  <c r="AL451" i="5"/>
  <c r="AL515" i="5"/>
  <c r="AK976" i="5"/>
  <c r="AL980" i="5"/>
  <c r="AM788" i="5"/>
  <c r="AJ788" i="5"/>
  <c r="AK808" i="5"/>
  <c r="AJ876" i="5"/>
  <c r="AK948" i="5"/>
  <c r="AK968" i="5"/>
  <c r="AL968" i="5"/>
  <c r="AJ828" i="5"/>
  <c r="AL896" i="5"/>
  <c r="AK643" i="5"/>
  <c r="AN864" i="5"/>
  <c r="AK359" i="5"/>
  <c r="AL752" i="5"/>
  <c r="AL760" i="5"/>
  <c r="AJ780" i="5"/>
  <c r="AM904" i="5"/>
  <c r="AN912" i="5"/>
  <c r="AN932" i="5"/>
  <c r="AM343" i="5"/>
  <c r="AL792" i="5"/>
  <c r="AL535" i="5"/>
  <c r="AK900" i="5"/>
  <c r="AJ255" i="5"/>
  <c r="AN708" i="5"/>
  <c r="AJ888" i="5"/>
  <c r="AK956" i="5"/>
  <c r="AJ471" i="5"/>
  <c r="AN483" i="5"/>
  <c r="AL511" i="5"/>
  <c r="AM511" i="5"/>
  <c r="AJ523" i="5"/>
  <c r="AJ555" i="5"/>
  <c r="AN591" i="5"/>
  <c r="AJ599" i="5"/>
  <c r="AM635" i="5"/>
  <c r="AL667" i="5"/>
  <c r="AL788" i="5"/>
  <c r="AN808" i="5"/>
  <c r="AM876" i="5"/>
  <c r="AN948" i="5"/>
  <c r="AN968" i="5"/>
  <c r="AL211" i="5"/>
  <c r="AL363" i="5"/>
  <c r="AJ499" i="5"/>
  <c r="AN143" i="5"/>
  <c r="AL155" i="5"/>
  <c r="AK231" i="5"/>
  <c r="AK239" i="5"/>
  <c r="AN315" i="5"/>
  <c r="AM447" i="5"/>
  <c r="AN655" i="5"/>
  <c r="AJ167" i="5"/>
  <c r="AK752" i="5"/>
  <c r="AM772" i="5"/>
  <c r="AM780" i="5"/>
  <c r="AN904" i="5"/>
  <c r="AL924" i="5"/>
  <c r="AJ215" i="5"/>
  <c r="AJ299" i="5"/>
  <c r="AL800" i="5"/>
  <c r="AK880" i="5"/>
  <c r="AK840" i="5"/>
  <c r="AM984" i="5"/>
  <c r="AL179" i="5"/>
  <c r="AK387" i="5"/>
  <c r="AL171" i="5"/>
  <c r="AK679" i="5"/>
  <c r="AV121" i="5"/>
  <c r="AZ121" i="5"/>
  <c r="AW121" i="5"/>
  <c r="AT121" i="5"/>
  <c r="AX121" i="5"/>
  <c r="AU121" i="5"/>
  <c r="AY121" i="5"/>
  <c r="AV234" i="5"/>
  <c r="AZ234" i="5"/>
  <c r="AW234" i="5"/>
  <c r="AT234" i="5"/>
  <c r="AX234" i="5"/>
  <c r="AU234" i="5"/>
  <c r="AY234" i="5"/>
  <c r="AW254" i="5"/>
  <c r="AT254" i="5"/>
  <c r="AX254" i="5"/>
  <c r="AY254" i="5"/>
  <c r="AZ254" i="5"/>
  <c r="AU254" i="5"/>
  <c r="AV254" i="5"/>
  <c r="AU273" i="5"/>
  <c r="AY273" i="5"/>
  <c r="AV273" i="5"/>
  <c r="AZ273" i="5"/>
  <c r="AW273" i="5"/>
  <c r="AT273" i="5"/>
  <c r="AX273" i="5"/>
  <c r="T283" i="3"/>
  <c r="AW295" i="5"/>
  <c r="AT295" i="5"/>
  <c r="AX295" i="5"/>
  <c r="AU295" i="5"/>
  <c r="AY295" i="5"/>
  <c r="AV295" i="5"/>
  <c r="AZ295" i="5"/>
  <c r="AV318" i="5"/>
  <c r="AZ318" i="5"/>
  <c r="AW318" i="5"/>
  <c r="AT318" i="5"/>
  <c r="AX318" i="5"/>
  <c r="AU318" i="5"/>
  <c r="AY318" i="5"/>
  <c r="AU441" i="5"/>
  <c r="AY441" i="5"/>
  <c r="AV441" i="5"/>
  <c r="AZ441" i="5"/>
  <c r="AW441" i="5"/>
  <c r="AT441" i="5"/>
  <c r="AX441" i="5"/>
  <c r="AU521" i="5"/>
  <c r="AY521" i="5"/>
  <c r="AV521" i="5"/>
  <c r="AZ521" i="5"/>
  <c r="AW521" i="5"/>
  <c r="AT521" i="5"/>
  <c r="AX521" i="5"/>
  <c r="AU553" i="5"/>
  <c r="AY553" i="5"/>
  <c r="AV553" i="5"/>
  <c r="AZ553" i="5"/>
  <c r="AW553" i="5"/>
  <c r="AT553" i="5"/>
  <c r="AX553" i="5"/>
  <c r="T563" i="3"/>
  <c r="AW575" i="5"/>
  <c r="AT575" i="5"/>
  <c r="AX575" i="5"/>
  <c r="AU575" i="5"/>
  <c r="AY575" i="5"/>
  <c r="AV575" i="5"/>
  <c r="AZ575" i="5"/>
  <c r="AU597" i="5"/>
  <c r="AY597" i="5"/>
  <c r="AV597" i="5"/>
  <c r="AZ597" i="5"/>
  <c r="AW597" i="5"/>
  <c r="AT597" i="5"/>
  <c r="AX597" i="5"/>
  <c r="AW619" i="5"/>
  <c r="AT619" i="5"/>
  <c r="AX619" i="5"/>
  <c r="AU619" i="5"/>
  <c r="AY619" i="5"/>
  <c r="AV619" i="5"/>
  <c r="AZ619" i="5"/>
  <c r="AW641" i="5"/>
  <c r="AT641" i="5"/>
  <c r="AX641" i="5"/>
  <c r="AY641" i="5"/>
  <c r="AZ641" i="5"/>
  <c r="AU641" i="5"/>
  <c r="AV641" i="5"/>
  <c r="AW713" i="5"/>
  <c r="AT713" i="5"/>
  <c r="AX713" i="5"/>
  <c r="AU713" i="5"/>
  <c r="AY713" i="5"/>
  <c r="AV713" i="5"/>
  <c r="AZ713" i="5"/>
  <c r="T723" i="3"/>
  <c r="AU735" i="5"/>
  <c r="AY735" i="5"/>
  <c r="AV735" i="5"/>
  <c r="AZ735" i="5"/>
  <c r="AW735" i="5"/>
  <c r="AT735" i="5"/>
  <c r="AX735" i="5"/>
  <c r="AU871" i="5"/>
  <c r="AY871" i="5"/>
  <c r="AV871" i="5"/>
  <c r="AZ871" i="5"/>
  <c r="AW871" i="5"/>
  <c r="AT871" i="5"/>
  <c r="AX871" i="5"/>
  <c r="AT946" i="5"/>
  <c r="AX946" i="5"/>
  <c r="AU946" i="5"/>
  <c r="AY946" i="5"/>
  <c r="AV946" i="5"/>
  <c r="AZ946" i="5"/>
  <c r="AW946" i="5"/>
  <c r="AV334" i="5"/>
  <c r="AZ334" i="5"/>
  <c r="AW334" i="5"/>
  <c r="AT334" i="5"/>
  <c r="AX334" i="5"/>
  <c r="AU334" i="5"/>
  <c r="AY334" i="5"/>
  <c r="AV354" i="5"/>
  <c r="AZ354" i="5"/>
  <c r="AW354" i="5"/>
  <c r="AT354" i="5"/>
  <c r="AX354" i="5"/>
  <c r="AY354" i="5"/>
  <c r="AU354" i="5"/>
  <c r="AU414" i="5"/>
  <c r="AY414" i="5"/>
  <c r="AV414" i="5"/>
  <c r="AZ414" i="5"/>
  <c r="AW414" i="5"/>
  <c r="AT414" i="5"/>
  <c r="AX414" i="5"/>
  <c r="AW479" i="5"/>
  <c r="AT479" i="5"/>
  <c r="AX479" i="5"/>
  <c r="AU479" i="5"/>
  <c r="AY479" i="5"/>
  <c r="AV479" i="5"/>
  <c r="AZ479" i="5"/>
  <c r="AW509" i="5"/>
  <c r="AT509" i="5"/>
  <c r="AX509" i="5"/>
  <c r="AU509" i="5"/>
  <c r="AY509" i="5"/>
  <c r="AV509" i="5"/>
  <c r="AZ509" i="5"/>
  <c r="AV676" i="5"/>
  <c r="AZ676" i="5"/>
  <c r="AW676" i="5"/>
  <c r="AT676" i="5"/>
  <c r="AX676" i="5"/>
  <c r="AU676" i="5"/>
  <c r="AY676" i="5"/>
  <c r="AV696" i="5"/>
  <c r="AZ696" i="5"/>
  <c r="AW696" i="5"/>
  <c r="AT696" i="5"/>
  <c r="AX696" i="5"/>
  <c r="AU696" i="5"/>
  <c r="AY696" i="5"/>
  <c r="AU761" i="5"/>
  <c r="AY761" i="5"/>
  <c r="AV761" i="5"/>
  <c r="AZ761" i="5"/>
  <c r="AW761" i="5"/>
  <c r="AT761" i="5"/>
  <c r="AX761" i="5"/>
  <c r="AT836" i="5"/>
  <c r="AX836" i="5"/>
  <c r="AU836" i="5"/>
  <c r="AY836" i="5"/>
  <c r="AV836" i="5"/>
  <c r="AZ836" i="5"/>
  <c r="AW836" i="5"/>
  <c r="AT856" i="5"/>
  <c r="AX856" i="5"/>
  <c r="AU856" i="5"/>
  <c r="AY856" i="5"/>
  <c r="AV856" i="5"/>
  <c r="AZ856" i="5"/>
  <c r="AW856" i="5"/>
  <c r="AW114" i="5"/>
  <c r="AT114" i="5"/>
  <c r="AX114" i="5"/>
  <c r="AU114" i="5"/>
  <c r="AY114" i="5"/>
  <c r="AZ114" i="5"/>
  <c r="AV114" i="5"/>
  <c r="AT134" i="5"/>
  <c r="AX134" i="5"/>
  <c r="AU134" i="5"/>
  <c r="AY134" i="5"/>
  <c r="AV134" i="5"/>
  <c r="AZ134" i="5"/>
  <c r="AW134" i="5"/>
  <c r="AV153" i="5"/>
  <c r="AZ153" i="5"/>
  <c r="AW153" i="5"/>
  <c r="AT153" i="5"/>
  <c r="AX153" i="5"/>
  <c r="AU153" i="5"/>
  <c r="AY153" i="5"/>
  <c r="AV175" i="5"/>
  <c r="AZ175" i="5"/>
  <c r="AW175" i="5"/>
  <c r="AT175" i="5"/>
  <c r="AX175" i="5"/>
  <c r="AU175" i="5"/>
  <c r="AY175" i="5"/>
  <c r="AU198" i="5"/>
  <c r="AY198" i="5"/>
  <c r="AV198" i="5"/>
  <c r="AZ198" i="5"/>
  <c r="AW198" i="5"/>
  <c r="AX198" i="5"/>
  <c r="AT198" i="5"/>
  <c r="AV218" i="5"/>
  <c r="AZ218" i="5"/>
  <c r="AW218" i="5"/>
  <c r="AT218" i="5"/>
  <c r="AX218" i="5"/>
  <c r="AY218" i="5"/>
  <c r="AU218" i="5"/>
  <c r="AU237" i="5"/>
  <c r="AY237" i="5"/>
  <c r="AV237" i="5"/>
  <c r="AZ237" i="5"/>
  <c r="AW237" i="5"/>
  <c r="AX237" i="5"/>
  <c r="AT237" i="5"/>
  <c r="AW259" i="5"/>
  <c r="AT259" i="5"/>
  <c r="AX259" i="5"/>
  <c r="AU259" i="5"/>
  <c r="AY259" i="5"/>
  <c r="AV259" i="5"/>
  <c r="AZ259" i="5"/>
  <c r="AV282" i="5"/>
  <c r="AZ282" i="5"/>
  <c r="AW282" i="5"/>
  <c r="AT282" i="5"/>
  <c r="AX282" i="5"/>
  <c r="AU282" i="5"/>
  <c r="AY282" i="5"/>
  <c r="AV302" i="5"/>
  <c r="AZ302" i="5"/>
  <c r="AW302" i="5"/>
  <c r="AT302" i="5"/>
  <c r="AX302" i="5"/>
  <c r="AY302" i="5"/>
  <c r="AU302" i="5"/>
  <c r="AU321" i="5"/>
  <c r="AY321" i="5"/>
  <c r="AV321" i="5"/>
  <c r="AZ321" i="5"/>
  <c r="AW321" i="5"/>
  <c r="AT321" i="5"/>
  <c r="AX321" i="5"/>
  <c r="AV374" i="5"/>
  <c r="AZ374" i="5"/>
  <c r="AW374" i="5"/>
  <c r="AT374" i="5"/>
  <c r="AX374" i="5"/>
  <c r="AU374" i="5"/>
  <c r="AY374" i="5"/>
  <c r="AT427" i="5"/>
  <c r="AX427" i="5"/>
  <c r="AU427" i="5"/>
  <c r="AY427" i="5"/>
  <c r="AV427" i="5"/>
  <c r="AZ427" i="5"/>
  <c r="AW427" i="5"/>
  <c r="AT460" i="5"/>
  <c r="AX460" i="5"/>
  <c r="AU460" i="5"/>
  <c r="AY460" i="5"/>
  <c r="AV460" i="5"/>
  <c r="AZ460" i="5"/>
  <c r="AW460" i="5"/>
  <c r="AT490" i="5"/>
  <c r="AX490" i="5"/>
  <c r="AU490" i="5"/>
  <c r="AY490" i="5"/>
  <c r="AV490" i="5"/>
  <c r="AZ490" i="5"/>
  <c r="AW490" i="5"/>
  <c r="AU623" i="5"/>
  <c r="AY623" i="5"/>
  <c r="AV623" i="5"/>
  <c r="AZ623" i="5"/>
  <c r="AW623" i="5"/>
  <c r="AT623" i="5"/>
  <c r="AX623" i="5"/>
  <c r="AT642" i="5"/>
  <c r="AX642" i="5"/>
  <c r="AU642" i="5"/>
  <c r="AY642" i="5"/>
  <c r="AV642" i="5"/>
  <c r="AW642" i="5"/>
  <c r="AZ642" i="5"/>
  <c r="AW661" i="5"/>
  <c r="AT661" i="5"/>
  <c r="AX661" i="5"/>
  <c r="AU661" i="5"/>
  <c r="AY661" i="5"/>
  <c r="AV661" i="5"/>
  <c r="AZ661" i="5"/>
  <c r="AT714" i="5"/>
  <c r="AX714" i="5"/>
  <c r="AU714" i="5"/>
  <c r="AY714" i="5"/>
  <c r="AV714" i="5"/>
  <c r="AZ714" i="5"/>
  <c r="AW714" i="5"/>
  <c r="AT734" i="5"/>
  <c r="AX734" i="5"/>
  <c r="AU734" i="5"/>
  <c r="AY734" i="5"/>
  <c r="AV734" i="5"/>
  <c r="AZ734" i="5"/>
  <c r="AW734" i="5"/>
  <c r="AW799" i="5"/>
  <c r="AT799" i="5"/>
  <c r="AX799" i="5"/>
  <c r="AU799" i="5"/>
  <c r="AY799" i="5"/>
  <c r="AV799" i="5"/>
  <c r="AZ799" i="5"/>
  <c r="AU821" i="5"/>
  <c r="AY821" i="5"/>
  <c r="AV821" i="5"/>
  <c r="AZ821" i="5"/>
  <c r="AW821" i="5"/>
  <c r="AT821" i="5"/>
  <c r="AX821" i="5"/>
  <c r="AV872" i="5"/>
  <c r="AZ872" i="5"/>
  <c r="AW872" i="5"/>
  <c r="AT872" i="5"/>
  <c r="AX872" i="5"/>
  <c r="AU872" i="5"/>
  <c r="AY872" i="5"/>
  <c r="AV892" i="5"/>
  <c r="AZ892" i="5"/>
  <c r="AW892" i="5"/>
  <c r="AT892" i="5"/>
  <c r="AX892" i="5"/>
  <c r="AU892" i="5"/>
  <c r="AY892" i="5"/>
  <c r="AW963" i="5"/>
  <c r="AT963" i="5"/>
  <c r="AX963" i="5"/>
  <c r="AU963" i="5"/>
  <c r="AY963" i="5"/>
  <c r="AV963" i="5"/>
  <c r="AZ963" i="5"/>
  <c r="AW335" i="5"/>
  <c r="AT335" i="5"/>
  <c r="AX335" i="5"/>
  <c r="AU335" i="5"/>
  <c r="AY335" i="5"/>
  <c r="AV335" i="5"/>
  <c r="AZ335" i="5"/>
  <c r="AU357" i="5"/>
  <c r="AY357" i="5"/>
  <c r="AV357" i="5"/>
  <c r="AZ357" i="5"/>
  <c r="AW357" i="5"/>
  <c r="AT357" i="5"/>
  <c r="AX357" i="5"/>
  <c r="AV564" i="5"/>
  <c r="AZ564" i="5"/>
  <c r="AW564" i="5"/>
  <c r="AT564" i="5"/>
  <c r="AX564" i="5"/>
  <c r="AU564" i="5"/>
  <c r="AY564" i="5"/>
  <c r="AU627" i="5"/>
  <c r="AY627" i="5"/>
  <c r="AV627" i="5"/>
  <c r="AZ627" i="5"/>
  <c r="AW627" i="5"/>
  <c r="AT627" i="5"/>
  <c r="AX627" i="5"/>
  <c r="AU675" i="5"/>
  <c r="AY675" i="5"/>
  <c r="AV675" i="5"/>
  <c r="AZ675" i="5"/>
  <c r="AW675" i="5"/>
  <c r="AT675" i="5"/>
  <c r="AX675" i="5"/>
  <c r="AW697" i="5"/>
  <c r="AT697" i="5"/>
  <c r="AX697" i="5"/>
  <c r="AU697" i="5"/>
  <c r="AY697" i="5"/>
  <c r="AV697" i="5"/>
  <c r="AZ697" i="5"/>
  <c r="AW835" i="5"/>
  <c r="AT835" i="5"/>
  <c r="AX835" i="5"/>
  <c r="AU835" i="5"/>
  <c r="AY835" i="5"/>
  <c r="AV835" i="5"/>
  <c r="AZ835" i="5"/>
  <c r="AU857" i="5"/>
  <c r="AY857" i="5"/>
  <c r="AV857" i="5"/>
  <c r="AZ857" i="5"/>
  <c r="AW857" i="5"/>
  <c r="AT857" i="5"/>
  <c r="AX857" i="5"/>
  <c r="AT213" i="5"/>
  <c r="AX213" i="5"/>
  <c r="AU213" i="5"/>
  <c r="AY213" i="5"/>
  <c r="AV213" i="5"/>
  <c r="AZ213" i="5"/>
  <c r="AW213" i="5"/>
  <c r="AT236" i="5"/>
  <c r="AX236" i="5"/>
  <c r="AU236" i="5"/>
  <c r="AY236" i="5"/>
  <c r="AV236" i="5"/>
  <c r="AZ236" i="5"/>
  <c r="AW236" i="5"/>
  <c r="AU256" i="5"/>
  <c r="AY256" i="5"/>
  <c r="AV256" i="5"/>
  <c r="AZ256" i="5"/>
  <c r="AT256" i="5"/>
  <c r="AW256" i="5"/>
  <c r="AX256" i="5"/>
  <c r="AW275" i="5"/>
  <c r="AT275" i="5"/>
  <c r="AX275" i="5"/>
  <c r="AU275" i="5"/>
  <c r="AY275" i="5"/>
  <c r="AZ275" i="5"/>
  <c r="AV275" i="5"/>
  <c r="AU297" i="5"/>
  <c r="AY297" i="5"/>
  <c r="AV297" i="5"/>
  <c r="AZ297" i="5"/>
  <c r="AW297" i="5"/>
  <c r="AT297" i="5"/>
  <c r="AX297" i="5"/>
  <c r="AT320" i="5"/>
  <c r="AX320" i="5"/>
  <c r="AU320" i="5"/>
  <c r="AY320" i="5"/>
  <c r="AV320" i="5"/>
  <c r="AZ320" i="5"/>
  <c r="AW320" i="5"/>
  <c r="AT391" i="5"/>
  <c r="AX391" i="5"/>
  <c r="AU391" i="5"/>
  <c r="AY391" i="5"/>
  <c r="AV391" i="5"/>
  <c r="AZ391" i="5"/>
  <c r="AW391" i="5"/>
  <c r="AW416" i="5"/>
  <c r="AT416" i="5"/>
  <c r="AX416" i="5"/>
  <c r="AU416" i="5"/>
  <c r="AY416" i="5"/>
  <c r="AV416" i="5"/>
  <c r="AZ416" i="5"/>
  <c r="AU471" i="5"/>
  <c r="AY471" i="5"/>
  <c r="AV471" i="5"/>
  <c r="AZ471" i="5"/>
  <c r="AW471" i="5"/>
  <c r="AT471" i="5"/>
  <c r="AX471" i="5"/>
  <c r="AT496" i="5"/>
  <c r="AX496" i="5"/>
  <c r="AU496" i="5"/>
  <c r="AY496" i="5"/>
  <c r="AV496" i="5"/>
  <c r="AZ496" i="5"/>
  <c r="AW496" i="5"/>
  <c r="AW555" i="5"/>
  <c r="AT555" i="5"/>
  <c r="AX555" i="5"/>
  <c r="AU555" i="5"/>
  <c r="AY555" i="5"/>
  <c r="AV555" i="5"/>
  <c r="AZ555" i="5"/>
  <c r="AU577" i="5"/>
  <c r="AY577" i="5"/>
  <c r="AV577" i="5"/>
  <c r="AZ577" i="5"/>
  <c r="AW577" i="5"/>
  <c r="AT577" i="5"/>
  <c r="AX577" i="5"/>
  <c r="AW599" i="5"/>
  <c r="AT599" i="5"/>
  <c r="AX599" i="5"/>
  <c r="AU599" i="5"/>
  <c r="AY599" i="5"/>
  <c r="AV599" i="5"/>
  <c r="AZ599" i="5"/>
  <c r="AU621" i="5"/>
  <c r="AY621" i="5"/>
  <c r="AV621" i="5"/>
  <c r="AZ621" i="5"/>
  <c r="AW621" i="5"/>
  <c r="AT621" i="5"/>
  <c r="AX621" i="5"/>
  <c r="AU715" i="5"/>
  <c r="AY715" i="5"/>
  <c r="AV715" i="5"/>
  <c r="AZ715" i="5"/>
  <c r="AW715" i="5"/>
  <c r="AT715" i="5"/>
  <c r="AX715" i="5"/>
  <c r="AW737" i="5"/>
  <c r="AT737" i="5"/>
  <c r="AX737" i="5"/>
  <c r="AU737" i="5"/>
  <c r="AY737" i="5"/>
  <c r="AV737" i="5"/>
  <c r="AZ737" i="5"/>
  <c r="AV948" i="5"/>
  <c r="AZ948" i="5"/>
  <c r="AW948" i="5"/>
  <c r="AT948" i="5"/>
  <c r="AX948" i="5"/>
  <c r="AU948" i="5"/>
  <c r="AY948" i="5"/>
  <c r="AT336" i="5"/>
  <c r="AX336" i="5"/>
  <c r="AU336" i="5"/>
  <c r="AY336" i="5"/>
  <c r="AV336" i="5"/>
  <c r="AZ336" i="5"/>
  <c r="AW336" i="5"/>
  <c r="AT356" i="5"/>
  <c r="AX356" i="5"/>
  <c r="AU356" i="5"/>
  <c r="AY356" i="5"/>
  <c r="AV356" i="5"/>
  <c r="AZ356" i="5"/>
  <c r="AW356" i="5"/>
  <c r="AV452" i="5"/>
  <c r="AZ452" i="5"/>
  <c r="AW452" i="5"/>
  <c r="AT452" i="5"/>
  <c r="AX452" i="5"/>
  <c r="AU452" i="5"/>
  <c r="AY452" i="5"/>
  <c r="AV484" i="5"/>
  <c r="AZ484" i="5"/>
  <c r="AW484" i="5"/>
  <c r="AT484" i="5"/>
  <c r="AX484" i="5"/>
  <c r="AU484" i="5"/>
  <c r="AY484" i="5"/>
  <c r="AT678" i="5"/>
  <c r="AX678" i="5"/>
  <c r="AU678" i="5"/>
  <c r="AY678" i="5"/>
  <c r="AV678" i="5"/>
  <c r="AZ678" i="5"/>
  <c r="AW678" i="5"/>
  <c r="AT698" i="5"/>
  <c r="AX698" i="5"/>
  <c r="AU698" i="5"/>
  <c r="AY698" i="5"/>
  <c r="AV698" i="5"/>
  <c r="AZ698" i="5"/>
  <c r="AW698" i="5"/>
  <c r="AV838" i="5"/>
  <c r="AZ838" i="5"/>
  <c r="AW838" i="5"/>
  <c r="AT838" i="5"/>
  <c r="AX838" i="5"/>
  <c r="AU838" i="5"/>
  <c r="AY838" i="5"/>
  <c r="AV858" i="5"/>
  <c r="AZ858" i="5"/>
  <c r="AW858" i="5"/>
  <c r="AT858" i="5"/>
  <c r="AX858" i="5"/>
  <c r="AU858" i="5"/>
  <c r="AY858" i="5"/>
  <c r="AU116" i="5"/>
  <c r="AY116" i="5"/>
  <c r="AV116" i="5"/>
  <c r="AZ116" i="5"/>
  <c r="AW116" i="5"/>
  <c r="AT116" i="5"/>
  <c r="AX116" i="5"/>
  <c r="AV136" i="5"/>
  <c r="AZ136" i="5"/>
  <c r="AW136" i="5"/>
  <c r="AT136" i="5"/>
  <c r="AX136" i="5"/>
  <c r="AY136" i="5"/>
  <c r="AU136" i="5"/>
  <c r="AT155" i="5"/>
  <c r="AX155" i="5"/>
  <c r="AU155" i="5"/>
  <c r="AY155" i="5"/>
  <c r="AV155" i="5"/>
  <c r="AZ155" i="5"/>
  <c r="AW155" i="5"/>
  <c r="AT177" i="5"/>
  <c r="AX177" i="5"/>
  <c r="AU177" i="5"/>
  <c r="AY177" i="5"/>
  <c r="AV177" i="5"/>
  <c r="AZ177" i="5"/>
  <c r="AW177" i="5"/>
  <c r="AW200" i="5"/>
  <c r="AT200" i="5"/>
  <c r="AX200" i="5"/>
  <c r="AU200" i="5"/>
  <c r="AY200" i="5"/>
  <c r="AV200" i="5"/>
  <c r="AZ200" i="5"/>
  <c r="AT220" i="5"/>
  <c r="AX220" i="5"/>
  <c r="AU220" i="5"/>
  <c r="AY220" i="5"/>
  <c r="AV220" i="5"/>
  <c r="AZ220" i="5"/>
  <c r="AW220" i="5"/>
  <c r="AW239" i="5"/>
  <c r="AT239" i="5"/>
  <c r="AX239" i="5"/>
  <c r="AU239" i="5"/>
  <c r="AY239" i="5"/>
  <c r="AV239" i="5"/>
  <c r="AZ239" i="5"/>
  <c r="AU261" i="5"/>
  <c r="AY261" i="5"/>
  <c r="AV261" i="5"/>
  <c r="AZ261" i="5"/>
  <c r="AW261" i="5"/>
  <c r="AT261" i="5"/>
  <c r="AX261" i="5"/>
  <c r="AT376" i="5"/>
  <c r="AX376" i="5"/>
  <c r="AU376" i="5"/>
  <c r="AY376" i="5"/>
  <c r="AV376" i="5"/>
  <c r="AZ376" i="5"/>
  <c r="AW376" i="5"/>
  <c r="AT397" i="5"/>
  <c r="AX397" i="5"/>
  <c r="AU397" i="5"/>
  <c r="AY397" i="5"/>
  <c r="AV397" i="5"/>
  <c r="AZ397" i="5"/>
  <c r="AW397" i="5"/>
  <c r="AV528" i="5"/>
  <c r="AZ528" i="5"/>
  <c r="AW528" i="5"/>
  <c r="AT528" i="5"/>
  <c r="AX528" i="5"/>
  <c r="AU528" i="5"/>
  <c r="AY528" i="5"/>
  <c r="AV716" i="5"/>
  <c r="AZ716" i="5"/>
  <c r="AW716" i="5"/>
  <c r="AT716" i="5"/>
  <c r="AX716" i="5"/>
  <c r="AU716" i="5"/>
  <c r="AY716" i="5"/>
  <c r="AV736" i="5"/>
  <c r="AZ736" i="5"/>
  <c r="AW736" i="5"/>
  <c r="AT736" i="5"/>
  <c r="AX736" i="5"/>
  <c r="AU736" i="5"/>
  <c r="AY736" i="5"/>
  <c r="AU801" i="5"/>
  <c r="AY801" i="5"/>
  <c r="AV801" i="5"/>
  <c r="AZ801" i="5"/>
  <c r="AW801" i="5"/>
  <c r="AT801" i="5"/>
  <c r="AX801" i="5"/>
  <c r="AU943" i="5"/>
  <c r="AY943" i="5"/>
  <c r="AV943" i="5"/>
  <c r="AZ943" i="5"/>
  <c r="AW943" i="5"/>
  <c r="AT943" i="5"/>
  <c r="AX943" i="5"/>
  <c r="AU965" i="5"/>
  <c r="AY965" i="5"/>
  <c r="AV965" i="5"/>
  <c r="AZ965" i="5"/>
  <c r="AW965" i="5"/>
  <c r="AT965" i="5"/>
  <c r="AX965" i="5"/>
  <c r="AU337" i="5"/>
  <c r="AY337" i="5"/>
  <c r="AV337" i="5"/>
  <c r="AZ337" i="5"/>
  <c r="AW337" i="5"/>
  <c r="AX337" i="5"/>
  <c r="AT337" i="5"/>
  <c r="AX359" i="5"/>
  <c r="AU359" i="5"/>
  <c r="AZ359" i="5"/>
  <c r="AW677" i="5"/>
  <c r="AT677" i="5"/>
  <c r="AX677" i="5"/>
  <c r="AU677" i="5"/>
  <c r="AY677" i="5"/>
  <c r="AV677" i="5"/>
  <c r="AZ677" i="5"/>
  <c r="AU699" i="5"/>
  <c r="AY699" i="5"/>
  <c r="AV699" i="5"/>
  <c r="AZ699" i="5"/>
  <c r="AW699" i="5"/>
  <c r="AT699" i="5"/>
  <c r="AX699" i="5"/>
  <c r="AU837" i="5"/>
  <c r="AY837" i="5"/>
  <c r="AV837" i="5"/>
  <c r="AZ837" i="5"/>
  <c r="AW837" i="5"/>
  <c r="AT837" i="5"/>
  <c r="AX837" i="5"/>
  <c r="AW859" i="5"/>
  <c r="AT859" i="5"/>
  <c r="AX859" i="5"/>
  <c r="AU859" i="5"/>
  <c r="AY859" i="5"/>
  <c r="AV859" i="5"/>
  <c r="AZ859" i="5"/>
  <c r="T913" i="3"/>
  <c r="AV904" i="5"/>
  <c r="AZ904" i="5"/>
  <c r="AW904" i="5"/>
  <c r="AT904" i="5"/>
  <c r="AX904" i="5"/>
  <c r="AU904" i="5"/>
  <c r="AY904" i="5"/>
  <c r="AV924" i="5"/>
  <c r="AT924" i="5"/>
  <c r="AX924" i="5"/>
  <c r="AU989" i="5"/>
  <c r="AY989" i="5"/>
  <c r="AV989" i="5"/>
  <c r="AZ989" i="5"/>
  <c r="AW989" i="5"/>
  <c r="AT989" i="5"/>
  <c r="AX989" i="5"/>
  <c r="AV117" i="5"/>
  <c r="AZ117" i="5"/>
  <c r="AW117" i="5"/>
  <c r="AT117" i="5"/>
  <c r="AX117" i="5"/>
  <c r="AU117" i="5"/>
  <c r="AY117" i="5"/>
  <c r="AU139" i="5"/>
  <c r="AY139" i="5"/>
  <c r="AV139" i="5"/>
  <c r="AZ139" i="5"/>
  <c r="AW139" i="5"/>
  <c r="AT139" i="5"/>
  <c r="AX139" i="5"/>
  <c r="AW162" i="5"/>
  <c r="AT162" i="5"/>
  <c r="AX162" i="5"/>
  <c r="AU162" i="5"/>
  <c r="AY162" i="5"/>
  <c r="AV162" i="5"/>
  <c r="AZ162" i="5"/>
  <c r="AU182" i="5"/>
  <c r="AY182" i="5"/>
  <c r="AV182" i="5"/>
  <c r="AZ182" i="5"/>
  <c r="AW182" i="5"/>
  <c r="AX182" i="5"/>
  <c r="AT182" i="5"/>
  <c r="AT201" i="5"/>
  <c r="AX201" i="5"/>
  <c r="AU201" i="5"/>
  <c r="AY201" i="5"/>
  <c r="AV201" i="5"/>
  <c r="AZ201" i="5"/>
  <c r="AW201" i="5"/>
  <c r="AV314" i="5"/>
  <c r="AZ314" i="5"/>
  <c r="AW314" i="5"/>
  <c r="AT314" i="5"/>
  <c r="AX314" i="5"/>
  <c r="AU314" i="5"/>
  <c r="AY314" i="5"/>
  <c r="AW379" i="5"/>
  <c r="AU379" i="5"/>
  <c r="AY379" i="5"/>
  <c r="AW406" i="5"/>
  <c r="AT406" i="5"/>
  <c r="AX406" i="5"/>
  <c r="AU406" i="5"/>
  <c r="AY406" i="5"/>
  <c r="AV406" i="5"/>
  <c r="AZ406" i="5"/>
  <c r="AU433" i="5"/>
  <c r="AY433" i="5"/>
  <c r="AV433" i="5"/>
  <c r="AZ433" i="5"/>
  <c r="AW433" i="5"/>
  <c r="AT433" i="5"/>
  <c r="AX433" i="5"/>
  <c r="AT486" i="5"/>
  <c r="AX486" i="5"/>
  <c r="AU486" i="5"/>
  <c r="AY486" i="5"/>
  <c r="AV486" i="5"/>
  <c r="AZ486" i="5"/>
  <c r="AW486" i="5"/>
  <c r="AU513" i="5"/>
  <c r="AY513" i="5"/>
  <c r="AV513" i="5"/>
  <c r="AZ513" i="5"/>
  <c r="AW513" i="5"/>
  <c r="AT513" i="5"/>
  <c r="AX513" i="5"/>
  <c r="T523" i="3"/>
  <c r="AU593" i="5"/>
  <c r="AY593" i="5"/>
  <c r="AV593" i="5"/>
  <c r="AZ593" i="5"/>
  <c r="AW593" i="5"/>
  <c r="AT593" i="5"/>
  <c r="AX593" i="5"/>
  <c r="T603" i="3"/>
  <c r="AW615" i="5"/>
  <c r="AT615" i="5"/>
  <c r="AX615" i="5"/>
  <c r="AU615" i="5"/>
  <c r="AY615" i="5"/>
  <c r="AV615" i="5"/>
  <c r="AZ615" i="5"/>
  <c r="AU637" i="5"/>
  <c r="AY637" i="5"/>
  <c r="AV637" i="5"/>
  <c r="AZ637" i="5"/>
  <c r="AW637" i="5"/>
  <c r="AT637" i="5"/>
  <c r="AX637" i="5"/>
  <c r="AV660" i="5"/>
  <c r="AZ660" i="5"/>
  <c r="AW660" i="5"/>
  <c r="AT660" i="5"/>
  <c r="AX660" i="5"/>
  <c r="AU660" i="5"/>
  <c r="AY660" i="5"/>
  <c r="AX800" i="5"/>
  <c r="AU800" i="5"/>
  <c r="AZ800" i="5"/>
  <c r="AW800" i="5"/>
  <c r="AT820" i="5"/>
  <c r="AX820" i="5"/>
  <c r="AU820" i="5"/>
  <c r="AY820" i="5"/>
  <c r="AV820" i="5"/>
  <c r="AZ820" i="5"/>
  <c r="AW820" i="5"/>
  <c r="AW889" i="5"/>
  <c r="AT889" i="5"/>
  <c r="AX889" i="5"/>
  <c r="AU889" i="5"/>
  <c r="AY889" i="5"/>
  <c r="AV889" i="5"/>
  <c r="AZ889" i="5"/>
  <c r="AV970" i="5"/>
  <c r="AZ970" i="5"/>
  <c r="AW970" i="5"/>
  <c r="AT970" i="5"/>
  <c r="AX970" i="5"/>
  <c r="AU970" i="5"/>
  <c r="AY970" i="5"/>
  <c r="AW439" i="5"/>
  <c r="AT439" i="5"/>
  <c r="AX439" i="5"/>
  <c r="AU439" i="5"/>
  <c r="AY439" i="5"/>
  <c r="AV439" i="5"/>
  <c r="AZ439" i="5"/>
  <c r="AW469" i="5"/>
  <c r="AT469" i="5"/>
  <c r="AX469" i="5"/>
  <c r="AU469" i="5"/>
  <c r="AY469" i="5"/>
  <c r="AV469" i="5"/>
  <c r="AZ469" i="5"/>
  <c r="AV502" i="5"/>
  <c r="AZ502" i="5"/>
  <c r="AW502" i="5"/>
  <c r="AT502" i="5"/>
  <c r="AX502" i="5"/>
  <c r="AU502" i="5"/>
  <c r="AY502" i="5"/>
  <c r="AU757" i="5"/>
  <c r="AY757" i="5"/>
  <c r="AV757" i="5"/>
  <c r="AZ757" i="5"/>
  <c r="AW757" i="5"/>
  <c r="AT757" i="5"/>
  <c r="AX757" i="5"/>
  <c r="AW779" i="5"/>
  <c r="AT779" i="5"/>
  <c r="AX779" i="5"/>
  <c r="AU779" i="5"/>
  <c r="AY779" i="5"/>
  <c r="AV779" i="5"/>
  <c r="AZ779" i="5"/>
  <c r="AW909" i="5"/>
  <c r="AT909" i="5"/>
  <c r="AX909" i="5"/>
  <c r="AU909" i="5"/>
  <c r="AY909" i="5"/>
  <c r="AV909" i="5"/>
  <c r="AZ909" i="5"/>
  <c r="AU931" i="5"/>
  <c r="AY931" i="5"/>
  <c r="AV931" i="5"/>
  <c r="AZ931" i="5"/>
  <c r="AW931" i="5"/>
  <c r="AT931" i="5"/>
  <c r="AX931" i="5"/>
  <c r="AU194" i="5"/>
  <c r="AY194" i="5"/>
  <c r="AV194" i="5"/>
  <c r="AZ194" i="5"/>
  <c r="AW194" i="5"/>
  <c r="AX194" i="5"/>
  <c r="AT194" i="5"/>
  <c r="AU214" i="5"/>
  <c r="AY214" i="5"/>
  <c r="AV214" i="5"/>
  <c r="AZ214" i="5"/>
  <c r="AW214" i="5"/>
  <c r="AX214" i="5"/>
  <c r="AT214" i="5"/>
  <c r="AU233" i="5"/>
  <c r="AY233" i="5"/>
  <c r="AV233" i="5"/>
  <c r="AZ233" i="5"/>
  <c r="AW233" i="5"/>
  <c r="AX233" i="5"/>
  <c r="AT233" i="5"/>
  <c r="T243" i="3"/>
  <c r="AT255" i="5"/>
  <c r="AX255" i="5"/>
  <c r="AU255" i="5"/>
  <c r="AY255" i="5"/>
  <c r="AV255" i="5"/>
  <c r="AW255" i="5"/>
  <c r="AZ255" i="5"/>
  <c r="AV278" i="5"/>
  <c r="AZ278" i="5"/>
  <c r="AW278" i="5"/>
  <c r="AT278" i="5"/>
  <c r="AX278" i="5"/>
  <c r="AU278" i="5"/>
  <c r="AY278" i="5"/>
  <c r="AV298" i="5"/>
  <c r="AZ298" i="5"/>
  <c r="AW298" i="5"/>
  <c r="AT298" i="5"/>
  <c r="AX298" i="5"/>
  <c r="AY298" i="5"/>
  <c r="AU298" i="5"/>
  <c r="AU317" i="5"/>
  <c r="AY317" i="5"/>
  <c r="AV317" i="5"/>
  <c r="AZ317" i="5"/>
  <c r="AW317" i="5"/>
  <c r="AX317" i="5"/>
  <c r="AT317" i="5"/>
  <c r="AW420" i="5"/>
  <c r="AT420" i="5"/>
  <c r="AX420" i="5"/>
  <c r="AU420" i="5"/>
  <c r="AY420" i="5"/>
  <c r="AV420" i="5"/>
  <c r="AZ420" i="5"/>
  <c r="AT450" i="5"/>
  <c r="AX450" i="5"/>
  <c r="AU450" i="5"/>
  <c r="AY450" i="5"/>
  <c r="AV450" i="5"/>
  <c r="AZ450" i="5"/>
  <c r="AW450" i="5"/>
  <c r="AU543" i="5"/>
  <c r="AY543" i="5"/>
  <c r="AW543" i="5"/>
  <c r="AT543" i="5"/>
  <c r="AV562" i="5"/>
  <c r="AZ562" i="5"/>
  <c r="AW562" i="5"/>
  <c r="AT562" i="5"/>
  <c r="AX562" i="5"/>
  <c r="AU562" i="5"/>
  <c r="AY562" i="5"/>
  <c r="AV582" i="5"/>
  <c r="AZ582" i="5"/>
  <c r="AW582" i="5"/>
  <c r="AT582" i="5"/>
  <c r="AX582" i="5"/>
  <c r="AU582" i="5"/>
  <c r="AY582" i="5"/>
  <c r="AT600" i="5"/>
  <c r="AX600" i="5"/>
  <c r="AU600" i="5"/>
  <c r="AY600" i="5"/>
  <c r="AV600" i="5"/>
  <c r="AZ600" i="5"/>
  <c r="AW600" i="5"/>
  <c r="AT620" i="5"/>
  <c r="AX620" i="5"/>
  <c r="AU620" i="5"/>
  <c r="AY620" i="5"/>
  <c r="AV620" i="5"/>
  <c r="AZ620" i="5"/>
  <c r="AW620" i="5"/>
  <c r="AV638" i="5"/>
  <c r="AZ638" i="5"/>
  <c r="AW638" i="5"/>
  <c r="AT638" i="5"/>
  <c r="AX638" i="5"/>
  <c r="AU638" i="5"/>
  <c r="AY638" i="5"/>
  <c r="AW657" i="5"/>
  <c r="AT657" i="5"/>
  <c r="AX657" i="5"/>
  <c r="AU657" i="5"/>
  <c r="AY657" i="5"/>
  <c r="AV657" i="5"/>
  <c r="AZ657" i="5"/>
  <c r="AW795" i="5"/>
  <c r="AT795" i="5"/>
  <c r="AX795" i="5"/>
  <c r="AU795" i="5"/>
  <c r="AY795" i="5"/>
  <c r="AV795" i="5"/>
  <c r="AZ795" i="5"/>
  <c r="AU817" i="5"/>
  <c r="AY817" i="5"/>
  <c r="AV817" i="5"/>
  <c r="AZ817" i="5"/>
  <c r="AW817" i="5"/>
  <c r="AT817" i="5"/>
  <c r="AX817" i="5"/>
  <c r="AV888" i="5"/>
  <c r="AZ888" i="5"/>
  <c r="AW888" i="5"/>
  <c r="AT888" i="5"/>
  <c r="AX888" i="5"/>
  <c r="AU888" i="5"/>
  <c r="AY888" i="5"/>
  <c r="AU353" i="5"/>
  <c r="AY353" i="5"/>
  <c r="AV353" i="5"/>
  <c r="AZ353" i="5"/>
  <c r="AW353" i="5"/>
  <c r="AT353" i="5"/>
  <c r="AX353" i="5"/>
  <c r="AU547" i="5"/>
  <c r="AY547" i="5"/>
  <c r="AV547" i="5"/>
  <c r="AZ547" i="5"/>
  <c r="AW547" i="5"/>
  <c r="AT547" i="5"/>
  <c r="AX547" i="5"/>
  <c r="AW693" i="5"/>
  <c r="AU693" i="5"/>
  <c r="AY693" i="5"/>
  <c r="T703" i="3"/>
  <c r="AV762" i="5"/>
  <c r="AZ762" i="5"/>
  <c r="AW762" i="5"/>
  <c r="AT762" i="5"/>
  <c r="AX762" i="5"/>
  <c r="AU762" i="5"/>
  <c r="AY762" i="5"/>
  <c r="AV782" i="5"/>
  <c r="AZ782" i="5"/>
  <c r="AW782" i="5"/>
  <c r="AT782" i="5"/>
  <c r="AX782" i="5"/>
  <c r="AU782" i="5"/>
  <c r="AY782" i="5"/>
  <c r="AU853" i="5"/>
  <c r="AY853" i="5"/>
  <c r="AV853" i="5"/>
  <c r="AZ853" i="5"/>
  <c r="AW853" i="5"/>
  <c r="AT853" i="5"/>
  <c r="AX853" i="5"/>
  <c r="AW983" i="5"/>
  <c r="AT983" i="5"/>
  <c r="AX983" i="5"/>
  <c r="AU983" i="5"/>
  <c r="AY983" i="5"/>
  <c r="AV983" i="5"/>
  <c r="AZ983" i="5"/>
  <c r="AT910" i="5"/>
  <c r="AX910" i="5"/>
  <c r="AU910" i="5"/>
  <c r="AY910" i="5"/>
  <c r="AV910" i="5"/>
  <c r="AZ910" i="5"/>
  <c r="AW910" i="5"/>
  <c r="AW133" i="5"/>
  <c r="AT133" i="5"/>
  <c r="AX133" i="5"/>
  <c r="AU133" i="5"/>
  <c r="AY133" i="5"/>
  <c r="AV133" i="5"/>
  <c r="AZ133" i="5"/>
  <c r="T143" i="3"/>
  <c r="AU156" i="5"/>
  <c r="AY156" i="5"/>
  <c r="AV156" i="5"/>
  <c r="AZ156" i="5"/>
  <c r="AW156" i="5"/>
  <c r="AX156" i="5"/>
  <c r="AT156" i="5"/>
  <c r="AW176" i="5"/>
  <c r="AT176" i="5"/>
  <c r="AX176" i="5"/>
  <c r="AU176" i="5"/>
  <c r="AY176" i="5"/>
  <c r="AV176" i="5"/>
  <c r="AZ176" i="5"/>
  <c r="AV195" i="5"/>
  <c r="AZ195" i="5"/>
  <c r="AW195" i="5"/>
  <c r="AT195" i="5"/>
  <c r="AX195" i="5"/>
  <c r="AU195" i="5"/>
  <c r="AY195" i="5"/>
  <c r="AU217" i="5"/>
  <c r="AY217" i="5"/>
  <c r="AV217" i="5"/>
  <c r="AZ217" i="5"/>
  <c r="AW217" i="5"/>
  <c r="AT217" i="5"/>
  <c r="AX217" i="5"/>
  <c r="AT240" i="5"/>
  <c r="AX240" i="5"/>
  <c r="AU240" i="5"/>
  <c r="AY240" i="5"/>
  <c r="AV240" i="5"/>
  <c r="AZ240" i="5"/>
  <c r="AW240" i="5"/>
  <c r="AT260" i="5"/>
  <c r="AX260" i="5"/>
  <c r="AU260" i="5"/>
  <c r="AY260" i="5"/>
  <c r="AV260" i="5"/>
  <c r="AZ260" i="5"/>
  <c r="AW260" i="5"/>
  <c r="AW279" i="5"/>
  <c r="AT279" i="5"/>
  <c r="AX279" i="5"/>
  <c r="AU279" i="5"/>
  <c r="AY279" i="5"/>
  <c r="AZ279" i="5"/>
  <c r="AV279" i="5"/>
  <c r="AU301" i="5"/>
  <c r="AY301" i="5"/>
  <c r="AV301" i="5"/>
  <c r="AZ301" i="5"/>
  <c r="AW301" i="5"/>
  <c r="AT301" i="5"/>
  <c r="AX301" i="5"/>
  <c r="AU373" i="5"/>
  <c r="AY373" i="5"/>
  <c r="AV373" i="5"/>
  <c r="AZ373" i="5"/>
  <c r="AW373" i="5"/>
  <c r="AX373" i="5"/>
  <c r="AT373" i="5"/>
  <c r="T383" i="3"/>
  <c r="T433" i="3"/>
  <c r="AT423" i="5"/>
  <c r="AX423" i="5"/>
  <c r="AU423" i="5"/>
  <c r="AY423" i="5"/>
  <c r="AV423" i="5"/>
  <c r="AZ423" i="5"/>
  <c r="AW423" i="5"/>
  <c r="AU503" i="5"/>
  <c r="AY503" i="5"/>
  <c r="AV503" i="5"/>
  <c r="AZ503" i="5"/>
  <c r="AW503" i="5"/>
  <c r="AT503" i="5"/>
  <c r="AX503" i="5"/>
  <c r="T513" i="3"/>
  <c r="AW559" i="5"/>
  <c r="AT559" i="5"/>
  <c r="AX559" i="5"/>
  <c r="AU559" i="5"/>
  <c r="AY559" i="5"/>
  <c r="AV559" i="5"/>
  <c r="AZ559" i="5"/>
  <c r="AU581" i="5"/>
  <c r="AY581" i="5"/>
  <c r="AV581" i="5"/>
  <c r="AZ581" i="5"/>
  <c r="AW581" i="5"/>
  <c r="AT581" i="5"/>
  <c r="AX581" i="5"/>
  <c r="AV608" i="5"/>
  <c r="AZ608" i="5"/>
  <c r="AW608" i="5"/>
  <c r="AT608" i="5"/>
  <c r="AX608" i="5"/>
  <c r="AU608" i="5"/>
  <c r="AY608" i="5"/>
  <c r="AT654" i="5"/>
  <c r="AX654" i="5"/>
  <c r="AU654" i="5"/>
  <c r="AY654" i="5"/>
  <c r="AV654" i="5"/>
  <c r="AZ654" i="5"/>
  <c r="AW654" i="5"/>
  <c r="AU719" i="5"/>
  <c r="AY719" i="5"/>
  <c r="AV719" i="5"/>
  <c r="AZ719" i="5"/>
  <c r="AW719" i="5"/>
  <c r="AT719" i="5"/>
  <c r="AX719" i="5"/>
  <c r="AW741" i="5"/>
  <c r="AT741" i="5"/>
  <c r="AX741" i="5"/>
  <c r="AU741" i="5"/>
  <c r="AY741" i="5"/>
  <c r="AV741" i="5"/>
  <c r="AZ741" i="5"/>
  <c r="AV794" i="5"/>
  <c r="AZ794" i="5"/>
  <c r="AW794" i="5"/>
  <c r="AT794" i="5"/>
  <c r="AX794" i="5"/>
  <c r="AU794" i="5"/>
  <c r="AY794" i="5"/>
  <c r="AV814" i="5"/>
  <c r="AZ814" i="5"/>
  <c r="AW814" i="5"/>
  <c r="AT814" i="5"/>
  <c r="AX814" i="5"/>
  <c r="AU814" i="5"/>
  <c r="AY814" i="5"/>
  <c r="AU883" i="5"/>
  <c r="AY883" i="5"/>
  <c r="AV883" i="5"/>
  <c r="AZ883" i="5"/>
  <c r="AW883" i="5"/>
  <c r="AT883" i="5"/>
  <c r="AX883" i="5"/>
  <c r="T893" i="3"/>
  <c r="AV952" i="5"/>
  <c r="AT952" i="5"/>
  <c r="AX952" i="5"/>
  <c r="AT340" i="5"/>
  <c r="AX340" i="5"/>
  <c r="AU340" i="5"/>
  <c r="AY340" i="5"/>
  <c r="AV340" i="5"/>
  <c r="AZ340" i="5"/>
  <c r="AW340" i="5"/>
  <c r="AT360" i="5"/>
  <c r="AX360" i="5"/>
  <c r="AU360" i="5"/>
  <c r="AY360" i="5"/>
  <c r="AV360" i="5"/>
  <c r="AZ360" i="5"/>
  <c r="AW360" i="5"/>
  <c r="AV492" i="5"/>
  <c r="AZ492" i="5"/>
  <c r="AW492" i="5"/>
  <c r="AT492" i="5"/>
  <c r="AX492" i="5"/>
  <c r="AU492" i="5"/>
  <c r="AY492" i="5"/>
  <c r="AV524" i="5"/>
  <c r="AZ524" i="5"/>
  <c r="AW524" i="5"/>
  <c r="AT524" i="5"/>
  <c r="AX524" i="5"/>
  <c r="AU524" i="5"/>
  <c r="AY524" i="5"/>
  <c r="AV572" i="5"/>
  <c r="AZ572" i="5"/>
  <c r="AW572" i="5"/>
  <c r="AT572" i="5"/>
  <c r="AX572" i="5"/>
  <c r="AU572" i="5"/>
  <c r="AY572" i="5"/>
  <c r="AT682" i="5"/>
  <c r="AX682" i="5"/>
  <c r="AU682" i="5"/>
  <c r="AY682" i="5"/>
  <c r="AV682" i="5"/>
  <c r="AZ682" i="5"/>
  <c r="AW682" i="5"/>
  <c r="AT702" i="5"/>
  <c r="AX702" i="5"/>
  <c r="AU702" i="5"/>
  <c r="AY702" i="5"/>
  <c r="AV702" i="5"/>
  <c r="AZ702" i="5"/>
  <c r="AW702" i="5"/>
  <c r="AU773" i="5"/>
  <c r="AY773" i="5"/>
  <c r="AV773" i="5"/>
  <c r="AZ773" i="5"/>
  <c r="AW773" i="5"/>
  <c r="AT773" i="5"/>
  <c r="AX773" i="5"/>
  <c r="T783" i="3"/>
  <c r="AV842" i="5"/>
  <c r="AZ842" i="5"/>
  <c r="AW842" i="5"/>
  <c r="AT842" i="5"/>
  <c r="AX842" i="5"/>
  <c r="AU842" i="5"/>
  <c r="AY842" i="5"/>
  <c r="AV862" i="5"/>
  <c r="AZ862" i="5"/>
  <c r="AW862" i="5"/>
  <c r="AT862" i="5"/>
  <c r="AX862" i="5"/>
  <c r="AU862" i="5"/>
  <c r="AY862" i="5"/>
  <c r="AU903" i="5"/>
  <c r="AY903" i="5"/>
  <c r="AV903" i="5"/>
  <c r="AZ903" i="5"/>
  <c r="AW903" i="5"/>
  <c r="AT903" i="5"/>
  <c r="AX903" i="5"/>
  <c r="AW925" i="5"/>
  <c r="AT925" i="5"/>
  <c r="AX925" i="5"/>
  <c r="AU925" i="5"/>
  <c r="AY925" i="5"/>
  <c r="AV925" i="5"/>
  <c r="AZ925" i="5"/>
  <c r="AU120" i="5"/>
  <c r="AY120" i="5"/>
  <c r="AV120" i="5"/>
  <c r="AZ120" i="5"/>
  <c r="AW120" i="5"/>
  <c r="AT120" i="5"/>
  <c r="AX120" i="5"/>
  <c r="AV140" i="5"/>
  <c r="AZ140" i="5"/>
  <c r="AW140" i="5"/>
  <c r="AT140" i="5"/>
  <c r="AX140" i="5"/>
  <c r="AY140" i="5"/>
  <c r="AU140" i="5"/>
  <c r="AT159" i="5"/>
  <c r="AT181" i="5"/>
  <c r="AX181" i="5"/>
  <c r="AU181" i="5"/>
  <c r="AY181" i="5"/>
  <c r="AV181" i="5"/>
  <c r="AZ181" i="5"/>
  <c r="AW181" i="5"/>
  <c r="AT380" i="5"/>
  <c r="AX380" i="5"/>
  <c r="AU380" i="5"/>
  <c r="AY380" i="5"/>
  <c r="AV380" i="5"/>
  <c r="AZ380" i="5"/>
  <c r="AW380" i="5"/>
  <c r="AU437" i="5"/>
  <c r="AY437" i="5"/>
  <c r="AV437" i="5"/>
  <c r="AZ437" i="5"/>
  <c r="AW437" i="5"/>
  <c r="AT437" i="5"/>
  <c r="AX437" i="5"/>
  <c r="AT556" i="5"/>
  <c r="AX556" i="5"/>
  <c r="AU556" i="5"/>
  <c r="AY556" i="5"/>
  <c r="AV556" i="5"/>
  <c r="AZ556" i="5"/>
  <c r="AW556" i="5"/>
  <c r="AT576" i="5"/>
  <c r="AX576" i="5"/>
  <c r="AU576" i="5"/>
  <c r="AY576" i="5"/>
  <c r="AV576" i="5"/>
  <c r="AZ576" i="5"/>
  <c r="AW576" i="5"/>
  <c r="AV594" i="5"/>
  <c r="AZ594" i="5"/>
  <c r="AW594" i="5"/>
  <c r="AT594" i="5"/>
  <c r="AX594" i="5"/>
  <c r="AU594" i="5"/>
  <c r="AY594" i="5"/>
  <c r="AV614" i="5"/>
  <c r="AZ614" i="5"/>
  <c r="AW614" i="5"/>
  <c r="AT614" i="5"/>
  <c r="AX614" i="5"/>
  <c r="AU614" i="5"/>
  <c r="AY614" i="5"/>
  <c r="AV720" i="5"/>
  <c r="AZ720" i="5"/>
  <c r="AW720" i="5"/>
  <c r="AT720" i="5"/>
  <c r="AX720" i="5"/>
  <c r="AU720" i="5"/>
  <c r="AY720" i="5"/>
  <c r="AV740" i="5"/>
  <c r="AZ740" i="5"/>
  <c r="AX740" i="5"/>
  <c r="AU740" i="5"/>
  <c r="AU947" i="5"/>
  <c r="AY947" i="5"/>
  <c r="AV947" i="5"/>
  <c r="AZ947" i="5"/>
  <c r="AW947" i="5"/>
  <c r="AT947" i="5"/>
  <c r="AX947" i="5"/>
  <c r="AU969" i="5"/>
  <c r="AY969" i="5"/>
  <c r="AV969" i="5"/>
  <c r="AZ969" i="5"/>
  <c r="AW969" i="5"/>
  <c r="AT969" i="5"/>
  <c r="AX969" i="5"/>
  <c r="AU341" i="5"/>
  <c r="AY341" i="5"/>
  <c r="AV341" i="5"/>
  <c r="AZ341" i="5"/>
  <c r="AW341" i="5"/>
  <c r="AX341" i="5"/>
  <c r="AT341" i="5"/>
  <c r="AV534" i="5"/>
  <c r="AZ534" i="5"/>
  <c r="AW534" i="5"/>
  <c r="AT534" i="5"/>
  <c r="AX534" i="5"/>
  <c r="AU534" i="5"/>
  <c r="AY534" i="5"/>
  <c r="AU587" i="5"/>
  <c r="AY587" i="5"/>
  <c r="AV587" i="5"/>
  <c r="AZ587" i="5"/>
  <c r="AW587" i="5"/>
  <c r="AT587" i="5"/>
  <c r="AX587" i="5"/>
  <c r="AW681" i="5"/>
  <c r="AT681" i="5"/>
  <c r="AX681" i="5"/>
  <c r="AU681" i="5"/>
  <c r="AY681" i="5"/>
  <c r="AV681" i="5"/>
  <c r="AZ681" i="5"/>
  <c r="AT756" i="5"/>
  <c r="AY756" i="5"/>
  <c r="AV756" i="5"/>
  <c r="AT776" i="5"/>
  <c r="AX776" i="5"/>
  <c r="AU776" i="5"/>
  <c r="AY776" i="5"/>
  <c r="AV776" i="5"/>
  <c r="AZ776" i="5"/>
  <c r="AW776" i="5"/>
  <c r="AU841" i="5"/>
  <c r="AY841" i="5"/>
  <c r="AV841" i="5"/>
  <c r="AZ841" i="5"/>
  <c r="AW841" i="5"/>
  <c r="AT841" i="5"/>
  <c r="AX841" i="5"/>
  <c r="AW908" i="5"/>
  <c r="AT908" i="5"/>
  <c r="AY908" i="5"/>
  <c r="AV928" i="5"/>
  <c r="AZ928" i="5"/>
  <c r="AW928" i="5"/>
  <c r="AT928" i="5"/>
  <c r="AX928" i="5"/>
  <c r="AU928" i="5"/>
  <c r="AY928" i="5"/>
  <c r="AW987" i="5"/>
  <c r="AT987" i="5"/>
  <c r="AX987" i="5"/>
  <c r="AU987" i="5"/>
  <c r="AY987" i="5"/>
  <c r="AV987" i="5"/>
  <c r="AZ987" i="5"/>
  <c r="AU145" i="5"/>
  <c r="AY145" i="5"/>
  <c r="AV145" i="5"/>
  <c r="AZ145" i="5"/>
  <c r="AW145" i="5"/>
  <c r="AT145" i="5"/>
  <c r="AX145" i="5"/>
  <c r="AW168" i="5"/>
  <c r="AT168" i="5"/>
  <c r="AX168" i="5"/>
  <c r="AU168" i="5"/>
  <c r="AY168" i="5"/>
  <c r="AV168" i="5"/>
  <c r="AZ168" i="5"/>
  <c r="AT187" i="5"/>
  <c r="AX187" i="5"/>
  <c r="AU187" i="5"/>
  <c r="AY187" i="5"/>
  <c r="AV187" i="5"/>
  <c r="AZ187" i="5"/>
  <c r="AW187" i="5"/>
  <c r="AW210" i="5"/>
  <c r="AT210" i="5"/>
  <c r="AX210" i="5"/>
  <c r="AU210" i="5"/>
  <c r="AY210" i="5"/>
  <c r="AV210" i="5"/>
  <c r="AZ210" i="5"/>
  <c r="AU351" i="5"/>
  <c r="AY351" i="5"/>
  <c r="AV351" i="5"/>
  <c r="AZ351" i="5"/>
  <c r="AW351" i="5"/>
  <c r="AT351" i="5"/>
  <c r="AX351" i="5"/>
  <c r="AU388" i="5"/>
  <c r="AY388" i="5"/>
  <c r="AV388" i="5"/>
  <c r="AZ388" i="5"/>
  <c r="AW388" i="5"/>
  <c r="AT388" i="5"/>
  <c r="AX388" i="5"/>
  <c r="AT413" i="5"/>
  <c r="AX413" i="5"/>
  <c r="AU413" i="5"/>
  <c r="AY413" i="5"/>
  <c r="AV413" i="5"/>
  <c r="AZ413" i="5"/>
  <c r="AW413" i="5"/>
  <c r="T423" i="3"/>
  <c r="AV468" i="5"/>
  <c r="AZ468" i="5"/>
  <c r="AW468" i="5"/>
  <c r="AT468" i="5"/>
  <c r="AX468" i="5"/>
  <c r="AU468" i="5"/>
  <c r="AY468" i="5"/>
  <c r="AU493" i="5"/>
  <c r="AY493" i="5"/>
  <c r="AV493" i="5"/>
  <c r="AZ493" i="5"/>
  <c r="AW493" i="5"/>
  <c r="AT493" i="5"/>
  <c r="AX493" i="5"/>
  <c r="AW663" i="5"/>
  <c r="AT663" i="5"/>
  <c r="AX663" i="5"/>
  <c r="AU663" i="5"/>
  <c r="AY663" i="5"/>
  <c r="AV663" i="5"/>
  <c r="AZ663" i="5"/>
  <c r="T673" i="3"/>
  <c r="AV784" i="5"/>
  <c r="AZ784" i="5"/>
  <c r="AW784" i="5"/>
  <c r="AT784" i="5"/>
  <c r="AX784" i="5"/>
  <c r="AU784" i="5"/>
  <c r="AY784" i="5"/>
  <c r="AV804" i="5"/>
  <c r="AZ804" i="5"/>
  <c r="AW804" i="5"/>
  <c r="AT804" i="5"/>
  <c r="AX804" i="5"/>
  <c r="AU804" i="5"/>
  <c r="AY804" i="5"/>
  <c r="AU823" i="5"/>
  <c r="AY823" i="5"/>
  <c r="AV823" i="5"/>
  <c r="AZ823" i="5"/>
  <c r="AW823" i="5"/>
  <c r="AT823" i="5"/>
  <c r="AX823" i="5"/>
  <c r="T833" i="3"/>
  <c r="AW895" i="5"/>
  <c r="AT895" i="5"/>
  <c r="AX895" i="5"/>
  <c r="AU895" i="5"/>
  <c r="AY895" i="5"/>
  <c r="AV895" i="5"/>
  <c r="AZ895" i="5"/>
  <c r="AW997" i="5"/>
  <c r="AT997" i="5"/>
  <c r="AX997" i="5"/>
  <c r="AU997" i="5"/>
  <c r="AY997" i="5"/>
  <c r="AV997" i="5"/>
  <c r="AZ997" i="5"/>
  <c r="AV146" i="5"/>
  <c r="AZ146" i="5"/>
  <c r="AW146" i="5"/>
  <c r="AT146" i="5"/>
  <c r="AX146" i="5"/>
  <c r="AY146" i="5"/>
  <c r="AU146" i="5"/>
  <c r="AT207" i="5"/>
  <c r="AX207" i="5"/>
  <c r="AU207" i="5"/>
  <c r="AY207" i="5"/>
  <c r="AV207" i="5"/>
  <c r="AZ207" i="5"/>
  <c r="AW207" i="5"/>
  <c r="AV272" i="5"/>
  <c r="AZ272" i="5"/>
  <c r="AW272" i="5"/>
  <c r="AT272" i="5"/>
  <c r="AX272" i="5"/>
  <c r="AY272" i="5"/>
  <c r="AU272" i="5"/>
  <c r="AU383" i="5"/>
  <c r="AY383" i="5"/>
  <c r="AV383" i="5"/>
  <c r="AZ383" i="5"/>
  <c r="AW383" i="5"/>
  <c r="AX383" i="5"/>
  <c r="AT383" i="5"/>
  <c r="AW449" i="5"/>
  <c r="AT449" i="5"/>
  <c r="AX449" i="5"/>
  <c r="AU449" i="5"/>
  <c r="AY449" i="5"/>
  <c r="AV449" i="5"/>
  <c r="AZ449" i="5"/>
  <c r="AW545" i="5"/>
  <c r="AT545" i="5"/>
  <c r="AX545" i="5"/>
  <c r="AU545" i="5"/>
  <c r="AY545" i="5"/>
  <c r="AV545" i="5"/>
  <c r="AZ545" i="5"/>
  <c r="AW625" i="5"/>
  <c r="AT625" i="5"/>
  <c r="AX625" i="5"/>
  <c r="AU625" i="5"/>
  <c r="AY625" i="5"/>
  <c r="AV625" i="5"/>
  <c r="AZ625" i="5"/>
  <c r="AW727" i="5"/>
  <c r="AT727" i="5"/>
  <c r="AX727" i="5"/>
  <c r="AU727" i="5"/>
  <c r="AY727" i="5"/>
  <c r="AV727" i="5"/>
  <c r="AZ727" i="5"/>
  <c r="AW785" i="5"/>
  <c r="AT785" i="5"/>
  <c r="AX785" i="5"/>
  <c r="AU785" i="5"/>
  <c r="AY785" i="5"/>
  <c r="AV785" i="5"/>
  <c r="AZ785" i="5"/>
  <c r="AU881" i="5"/>
  <c r="AY881" i="5"/>
  <c r="AV881" i="5"/>
  <c r="AZ881" i="5"/>
  <c r="AW881" i="5"/>
  <c r="AT881" i="5"/>
  <c r="AX881" i="5"/>
  <c r="AT916" i="5"/>
  <c r="AX916" i="5"/>
  <c r="AU916" i="5"/>
  <c r="AY916" i="5"/>
  <c r="AV916" i="5"/>
  <c r="AZ916" i="5"/>
  <c r="AW916" i="5"/>
  <c r="AW939" i="5"/>
  <c r="AT939" i="5"/>
  <c r="AX939" i="5"/>
  <c r="AU939" i="5"/>
  <c r="AY939" i="5"/>
  <c r="AV939" i="5"/>
  <c r="AZ939" i="5"/>
  <c r="AT988" i="5"/>
  <c r="AX988" i="5"/>
  <c r="AU988" i="5"/>
  <c r="AY988" i="5"/>
  <c r="AV988" i="5"/>
  <c r="AZ988" i="5"/>
  <c r="AW988" i="5"/>
  <c r="AU394" i="5"/>
  <c r="AY394" i="5"/>
  <c r="AV394" i="5"/>
  <c r="AZ394" i="5"/>
  <c r="AW394" i="5"/>
  <c r="AT394" i="5"/>
  <c r="AX394" i="5"/>
  <c r="AV522" i="5"/>
  <c r="AZ522" i="5"/>
  <c r="AW522" i="5"/>
  <c r="AT522" i="5"/>
  <c r="AX522" i="5"/>
  <c r="AU522" i="5"/>
  <c r="AY522" i="5"/>
  <c r="AW549" i="5"/>
  <c r="AT549" i="5"/>
  <c r="AX549" i="5"/>
  <c r="AU549" i="5"/>
  <c r="AY549" i="5"/>
  <c r="AV549" i="5"/>
  <c r="AZ549" i="5"/>
  <c r="AT566" i="5"/>
  <c r="AX566" i="5"/>
  <c r="AU566" i="5"/>
  <c r="AY566" i="5"/>
  <c r="AV566" i="5"/>
  <c r="AZ566" i="5"/>
  <c r="AW566" i="5"/>
  <c r="AT586" i="5"/>
  <c r="AX586" i="5"/>
  <c r="AU586" i="5"/>
  <c r="AY586" i="5"/>
  <c r="AV586" i="5"/>
  <c r="AZ586" i="5"/>
  <c r="AW586" i="5"/>
  <c r="AU603" i="5"/>
  <c r="AY603" i="5"/>
  <c r="AV603" i="5"/>
  <c r="AZ603" i="5"/>
  <c r="AW603" i="5"/>
  <c r="AT603" i="5"/>
  <c r="AX603" i="5"/>
  <c r="AU763" i="5"/>
  <c r="AY763" i="5"/>
  <c r="AV763" i="5"/>
  <c r="AZ763" i="5"/>
  <c r="AW763" i="5"/>
  <c r="AT763" i="5"/>
  <c r="AX763" i="5"/>
  <c r="AT940" i="5"/>
  <c r="AX940" i="5"/>
  <c r="AU940" i="5"/>
  <c r="AY940" i="5"/>
  <c r="AV940" i="5"/>
  <c r="AZ940" i="5"/>
  <c r="AW940" i="5"/>
  <c r="AU999" i="5"/>
  <c r="AY999" i="5"/>
  <c r="AV999" i="5"/>
  <c r="AZ999" i="5"/>
  <c r="AW999" i="5"/>
  <c r="AT999" i="5"/>
  <c r="AX999" i="5"/>
  <c r="AV163" i="5"/>
  <c r="AZ163" i="5"/>
  <c r="AW163" i="5"/>
  <c r="AT163" i="5"/>
  <c r="AX163" i="5"/>
  <c r="AY163" i="5"/>
  <c r="AU163" i="5"/>
  <c r="AV228" i="5"/>
  <c r="AZ228" i="5"/>
  <c r="AW228" i="5"/>
  <c r="AT228" i="5"/>
  <c r="AX228" i="5"/>
  <c r="AU228" i="5"/>
  <c r="AY228" i="5"/>
  <c r="AW289" i="5"/>
  <c r="AT289" i="5"/>
  <c r="AX289" i="5"/>
  <c r="AU289" i="5"/>
  <c r="AY289" i="5"/>
  <c r="AV289" i="5"/>
  <c r="AZ289" i="5"/>
  <c r="AW400" i="5"/>
  <c r="AT400" i="5"/>
  <c r="AX400" i="5"/>
  <c r="AU400" i="5"/>
  <c r="AY400" i="5"/>
  <c r="AV400" i="5"/>
  <c r="AZ400" i="5"/>
  <c r="AT440" i="5"/>
  <c r="AX440" i="5"/>
  <c r="AU440" i="5"/>
  <c r="AY440" i="5"/>
  <c r="AV440" i="5"/>
  <c r="AZ440" i="5"/>
  <c r="AW440" i="5"/>
  <c r="AT480" i="5"/>
  <c r="AX480" i="5"/>
  <c r="AU480" i="5"/>
  <c r="AY480" i="5"/>
  <c r="AV480" i="5"/>
  <c r="AZ480" i="5"/>
  <c r="AW480" i="5"/>
  <c r="AT520" i="5"/>
  <c r="AX520" i="5"/>
  <c r="AU520" i="5"/>
  <c r="AY520" i="5"/>
  <c r="AV520" i="5"/>
  <c r="AZ520" i="5"/>
  <c r="AW520" i="5"/>
  <c r="AT748" i="5"/>
  <c r="AX748" i="5"/>
  <c r="AU748" i="5"/>
  <c r="AY748" i="5"/>
  <c r="AV748" i="5"/>
  <c r="AZ748" i="5"/>
  <c r="AW748" i="5"/>
  <c r="AV768" i="5"/>
  <c r="AZ768" i="5"/>
  <c r="AW768" i="5"/>
  <c r="AT768" i="5"/>
  <c r="AX768" i="5"/>
  <c r="AU768" i="5"/>
  <c r="AY768" i="5"/>
  <c r="AU787" i="5"/>
  <c r="AY787" i="5"/>
  <c r="AV787" i="5"/>
  <c r="AZ787" i="5"/>
  <c r="AW787" i="5"/>
  <c r="AT787" i="5"/>
  <c r="AX787" i="5"/>
  <c r="AV902" i="5"/>
  <c r="AZ902" i="5"/>
  <c r="AW902" i="5"/>
  <c r="AT902" i="5"/>
  <c r="AX902" i="5"/>
  <c r="AU902" i="5"/>
  <c r="AY902" i="5"/>
  <c r="AV976" i="5"/>
  <c r="AZ976" i="5"/>
  <c r="AW976" i="5"/>
  <c r="AT976" i="5"/>
  <c r="AX976" i="5"/>
  <c r="AU976" i="5"/>
  <c r="AY976" i="5"/>
  <c r="AV103" i="5"/>
  <c r="AZ103" i="5"/>
  <c r="AW103" i="5"/>
  <c r="AT103" i="5"/>
  <c r="AX103" i="5"/>
  <c r="AU103" i="5"/>
  <c r="AY103" i="5"/>
  <c r="T113" i="3"/>
  <c r="AU126" i="5"/>
  <c r="AY126" i="5"/>
  <c r="AV126" i="5"/>
  <c r="AZ126" i="5"/>
  <c r="AW126" i="5"/>
  <c r="AT126" i="5"/>
  <c r="AX126" i="5"/>
  <c r="AU149" i="5"/>
  <c r="AY149" i="5"/>
  <c r="AV149" i="5"/>
  <c r="AW149" i="5"/>
  <c r="AX149" i="5"/>
  <c r="AZ149" i="5"/>
  <c r="AT149" i="5"/>
  <c r="AT172" i="5"/>
  <c r="AX172" i="5"/>
  <c r="AU172" i="5"/>
  <c r="AY172" i="5"/>
  <c r="AW172" i="5"/>
  <c r="AZ172" i="5"/>
  <c r="AV172" i="5"/>
  <c r="AT191" i="5"/>
  <c r="AX191" i="5"/>
  <c r="AU191" i="5"/>
  <c r="AY191" i="5"/>
  <c r="AV191" i="5"/>
  <c r="AZ191" i="5"/>
  <c r="AW191" i="5"/>
  <c r="AT366" i="5"/>
  <c r="AX366" i="5"/>
  <c r="AU366" i="5"/>
  <c r="AY366" i="5"/>
  <c r="AV366" i="5"/>
  <c r="AZ366" i="5"/>
  <c r="AW366" i="5"/>
  <c r="AU443" i="5"/>
  <c r="AY443" i="5"/>
  <c r="AV443" i="5"/>
  <c r="AZ443" i="5"/>
  <c r="AW443" i="5"/>
  <c r="AT443" i="5"/>
  <c r="AX443" i="5"/>
  <c r="AU523" i="5"/>
  <c r="AY523" i="5"/>
  <c r="AV523" i="5"/>
  <c r="AZ523" i="5"/>
  <c r="AW523" i="5"/>
  <c r="AT523" i="5"/>
  <c r="AX523" i="5"/>
  <c r="T533" i="3"/>
  <c r="AT648" i="5"/>
  <c r="AX648" i="5"/>
  <c r="AW648" i="5"/>
  <c r="AY648" i="5"/>
  <c r="AU648" i="5"/>
  <c r="AZ648" i="5"/>
  <c r="AV648" i="5"/>
  <c r="AW667" i="5"/>
  <c r="AT667" i="5"/>
  <c r="AX667" i="5"/>
  <c r="AU667" i="5"/>
  <c r="AY667" i="5"/>
  <c r="AV667" i="5"/>
  <c r="AZ667" i="5"/>
  <c r="AV788" i="5"/>
  <c r="AZ788" i="5"/>
  <c r="AW788" i="5"/>
  <c r="AT788" i="5"/>
  <c r="AX788" i="5"/>
  <c r="AU788" i="5"/>
  <c r="AY788" i="5"/>
  <c r="AV808" i="5"/>
  <c r="AZ808" i="5"/>
  <c r="AW808" i="5"/>
  <c r="AT808" i="5"/>
  <c r="AX808" i="5"/>
  <c r="AU808" i="5"/>
  <c r="AY808" i="5"/>
  <c r="AU827" i="5"/>
  <c r="AY827" i="5"/>
  <c r="AV827" i="5"/>
  <c r="AZ827" i="5"/>
  <c r="AW827" i="5"/>
  <c r="AT827" i="5"/>
  <c r="AX827" i="5"/>
  <c r="AT876" i="5"/>
  <c r="AX876" i="5"/>
  <c r="AU876" i="5"/>
  <c r="AY876" i="5"/>
  <c r="AV876" i="5"/>
  <c r="AZ876" i="5"/>
  <c r="AW876" i="5"/>
  <c r="AW899" i="5"/>
  <c r="AT899" i="5"/>
  <c r="AX899" i="5"/>
  <c r="AU899" i="5"/>
  <c r="AY899" i="5"/>
  <c r="AV899" i="5"/>
  <c r="AZ899" i="5"/>
  <c r="AW1001" i="5"/>
  <c r="AT1001" i="5"/>
  <c r="AX1001" i="5"/>
  <c r="AU1001" i="5"/>
  <c r="AY1001" i="5"/>
  <c r="AV1001" i="5"/>
  <c r="AZ1001" i="5"/>
  <c r="AU150" i="5"/>
  <c r="AY150" i="5"/>
  <c r="AV150" i="5"/>
  <c r="AZ150" i="5"/>
  <c r="AW150" i="5"/>
  <c r="AT150" i="5"/>
  <c r="AX150" i="5"/>
  <c r="AT211" i="5"/>
  <c r="AX211" i="5"/>
  <c r="AU211" i="5"/>
  <c r="AY211" i="5"/>
  <c r="AV211" i="5"/>
  <c r="AZ211" i="5"/>
  <c r="AW211" i="5"/>
  <c r="AU283" i="5"/>
  <c r="AY283" i="5"/>
  <c r="AV283" i="5"/>
  <c r="AZ283" i="5"/>
  <c r="AW283" i="5"/>
  <c r="AX283" i="5"/>
  <c r="AT283" i="5"/>
  <c r="AW386" i="5"/>
  <c r="AT386" i="5"/>
  <c r="AX386" i="5"/>
  <c r="AU386" i="5"/>
  <c r="AY386" i="5"/>
  <c r="AV386" i="5"/>
  <c r="AZ386" i="5"/>
  <c r="AV419" i="5"/>
  <c r="AZ419" i="5"/>
  <c r="AW419" i="5"/>
  <c r="AT419" i="5"/>
  <c r="AX419" i="5"/>
  <c r="AU419" i="5"/>
  <c r="AY419" i="5"/>
  <c r="AT516" i="5"/>
  <c r="AX516" i="5"/>
  <c r="AU516" i="5"/>
  <c r="AY516" i="5"/>
  <c r="AV516" i="5"/>
  <c r="AZ516" i="5"/>
  <c r="AW516" i="5"/>
  <c r="AV548" i="5"/>
  <c r="AZ548" i="5"/>
  <c r="AW548" i="5"/>
  <c r="AT548" i="5"/>
  <c r="AX548" i="5"/>
  <c r="AU548" i="5"/>
  <c r="AY548" i="5"/>
  <c r="AV628" i="5"/>
  <c r="AZ628" i="5"/>
  <c r="AW628" i="5"/>
  <c r="AT628" i="5"/>
  <c r="AX628" i="5"/>
  <c r="AU628" i="5"/>
  <c r="AY628" i="5"/>
  <c r="AW731" i="5"/>
  <c r="AT731" i="5"/>
  <c r="AX731" i="5"/>
  <c r="AU731" i="5"/>
  <c r="AY731" i="5"/>
  <c r="AV731" i="5"/>
  <c r="AZ731" i="5"/>
  <c r="AT766" i="5"/>
  <c r="AX766" i="5"/>
  <c r="AU766" i="5"/>
  <c r="AY766" i="5"/>
  <c r="AV766" i="5"/>
  <c r="AZ766" i="5"/>
  <c r="AW766" i="5"/>
  <c r="AW789" i="5"/>
  <c r="AT789" i="5"/>
  <c r="AX789" i="5"/>
  <c r="AU789" i="5"/>
  <c r="AY789" i="5"/>
  <c r="AV789" i="5"/>
  <c r="AZ789" i="5"/>
  <c r="AT896" i="5"/>
  <c r="AX896" i="5"/>
  <c r="AU896" i="5"/>
  <c r="AY896" i="5"/>
  <c r="AV896" i="5"/>
  <c r="AZ896" i="5"/>
  <c r="AW896" i="5"/>
  <c r="AT920" i="5"/>
  <c r="AX920" i="5"/>
  <c r="AU920" i="5"/>
  <c r="AY920" i="5"/>
  <c r="AV920" i="5"/>
  <c r="AZ920" i="5"/>
  <c r="AW920" i="5"/>
  <c r="AW955" i="5"/>
  <c r="AT955" i="5"/>
  <c r="AX955" i="5"/>
  <c r="AU955" i="5"/>
  <c r="AY955" i="5"/>
  <c r="AV955" i="5"/>
  <c r="AZ955" i="5"/>
  <c r="AV990" i="5"/>
  <c r="AZ990" i="5"/>
  <c r="AW990" i="5"/>
  <c r="AT990" i="5"/>
  <c r="AX990" i="5"/>
  <c r="AU990" i="5"/>
  <c r="AY990" i="5"/>
  <c r="AV284" i="5"/>
  <c r="AZ284" i="5"/>
  <c r="AW284" i="5"/>
  <c r="AT284" i="5"/>
  <c r="AX284" i="5"/>
  <c r="AU284" i="5"/>
  <c r="AY284" i="5"/>
  <c r="AU303" i="5"/>
  <c r="AY303" i="5"/>
  <c r="AV303" i="5"/>
  <c r="AZ303" i="5"/>
  <c r="AW303" i="5"/>
  <c r="AT303" i="5"/>
  <c r="AX303" i="5"/>
  <c r="T313" i="3"/>
  <c r="AT326" i="5"/>
  <c r="AX326" i="5"/>
  <c r="AU326" i="5"/>
  <c r="AY326" i="5"/>
  <c r="AV326" i="5"/>
  <c r="AZ326" i="5"/>
  <c r="AW326" i="5"/>
  <c r="AU432" i="5"/>
  <c r="AW432" i="5"/>
  <c r="AT432" i="5"/>
  <c r="AZ432" i="5"/>
  <c r="AV432" i="5"/>
  <c r="AX432" i="5"/>
  <c r="AY432" i="5"/>
  <c r="AV464" i="5"/>
  <c r="AZ464" i="5"/>
  <c r="AW464" i="5"/>
  <c r="AT464" i="5"/>
  <c r="AX464" i="5"/>
  <c r="AU464" i="5"/>
  <c r="AY464" i="5"/>
  <c r="AU497" i="5"/>
  <c r="AY497" i="5"/>
  <c r="AV497" i="5"/>
  <c r="AZ497" i="5"/>
  <c r="AW497" i="5"/>
  <c r="AT497" i="5"/>
  <c r="AX497" i="5"/>
  <c r="AV552" i="5"/>
  <c r="AZ552" i="5"/>
  <c r="AW552" i="5"/>
  <c r="AT552" i="5"/>
  <c r="AX552" i="5"/>
  <c r="AU552" i="5"/>
  <c r="AY552" i="5"/>
  <c r="AW569" i="5"/>
  <c r="AT569" i="5"/>
  <c r="AX569" i="5"/>
  <c r="AU569" i="5"/>
  <c r="AY569" i="5"/>
  <c r="AV569" i="5"/>
  <c r="AZ569" i="5"/>
  <c r="AW589" i="5"/>
  <c r="AT589" i="5"/>
  <c r="AX589" i="5"/>
  <c r="AU589" i="5"/>
  <c r="AY589" i="5"/>
  <c r="AV589" i="5"/>
  <c r="AZ589" i="5"/>
  <c r="AT606" i="5"/>
  <c r="AX606" i="5"/>
  <c r="AU606" i="5"/>
  <c r="AY606" i="5"/>
  <c r="AV606" i="5"/>
  <c r="AZ606" i="5"/>
  <c r="AW606" i="5"/>
  <c r="AT626" i="5"/>
  <c r="AX626" i="5"/>
  <c r="AU626" i="5"/>
  <c r="AY626" i="5"/>
  <c r="AV626" i="5"/>
  <c r="AZ626" i="5"/>
  <c r="AW626" i="5"/>
  <c r="AW643" i="5"/>
  <c r="AT643" i="5"/>
  <c r="AX643" i="5"/>
  <c r="AV643" i="5"/>
  <c r="AY643" i="5"/>
  <c r="AZ643" i="5"/>
  <c r="AU643" i="5"/>
  <c r="T653" i="3"/>
  <c r="AU665" i="5"/>
  <c r="AY665" i="5"/>
  <c r="AV665" i="5"/>
  <c r="AZ665" i="5"/>
  <c r="AW665" i="5"/>
  <c r="AT665" i="5"/>
  <c r="AX665" i="5"/>
  <c r="AU767" i="5"/>
  <c r="AY767" i="5"/>
  <c r="AV767" i="5"/>
  <c r="AZ767" i="5"/>
  <c r="AW767" i="5"/>
  <c r="AT767" i="5"/>
  <c r="AX767" i="5"/>
  <c r="AW825" i="5"/>
  <c r="AT825" i="5"/>
  <c r="AX825" i="5"/>
  <c r="AU825" i="5"/>
  <c r="AY825" i="5"/>
  <c r="AV825" i="5"/>
  <c r="AZ825" i="5"/>
  <c r="AV874" i="5"/>
  <c r="AZ874" i="5"/>
  <c r="AW874" i="5"/>
  <c r="AT874" i="5"/>
  <c r="AX874" i="5"/>
  <c r="AU874" i="5"/>
  <c r="AY874" i="5"/>
  <c r="T903" i="3"/>
  <c r="AU893" i="5"/>
  <c r="AY893" i="5"/>
  <c r="AV893" i="5"/>
  <c r="AZ893" i="5"/>
  <c r="AW893" i="5"/>
  <c r="AT893" i="5"/>
  <c r="AX893" i="5"/>
  <c r="AU106" i="5"/>
  <c r="AY106" i="5"/>
  <c r="AV106" i="5"/>
  <c r="AZ106" i="5"/>
  <c r="AW106" i="5"/>
  <c r="AT106" i="5"/>
  <c r="AX106" i="5"/>
  <c r="AV167" i="5"/>
  <c r="AZ167" i="5"/>
  <c r="AW167" i="5"/>
  <c r="AT167" i="5"/>
  <c r="AX167" i="5"/>
  <c r="AY167" i="5"/>
  <c r="AU167" i="5"/>
  <c r="AV232" i="5"/>
  <c r="AZ232" i="5"/>
  <c r="AW232" i="5"/>
  <c r="AT232" i="5"/>
  <c r="AX232" i="5"/>
  <c r="AU232" i="5"/>
  <c r="AY232" i="5"/>
  <c r="AV304" i="5"/>
  <c r="AZ304" i="5"/>
  <c r="AW304" i="5"/>
  <c r="AT304" i="5"/>
  <c r="AX304" i="5"/>
  <c r="AU304" i="5"/>
  <c r="AY304" i="5"/>
  <c r="AV405" i="5"/>
  <c r="AZ405" i="5"/>
  <c r="AW405" i="5"/>
  <c r="AT405" i="5"/>
  <c r="AX405" i="5"/>
  <c r="AU405" i="5"/>
  <c r="AY405" i="5"/>
  <c r="AW445" i="5"/>
  <c r="AT445" i="5"/>
  <c r="AX445" i="5"/>
  <c r="AU445" i="5"/>
  <c r="AY445" i="5"/>
  <c r="AV445" i="5"/>
  <c r="AZ445" i="5"/>
  <c r="AW485" i="5"/>
  <c r="AT485" i="5"/>
  <c r="AX485" i="5"/>
  <c r="AU485" i="5"/>
  <c r="AY485" i="5"/>
  <c r="AV485" i="5"/>
  <c r="AZ485" i="5"/>
  <c r="AW525" i="5"/>
  <c r="AT525" i="5"/>
  <c r="AX525" i="5"/>
  <c r="AU525" i="5"/>
  <c r="AY525" i="5"/>
  <c r="AV525" i="5"/>
  <c r="AZ525" i="5"/>
  <c r="AU567" i="5"/>
  <c r="AY567" i="5"/>
  <c r="AV567" i="5"/>
  <c r="AZ567" i="5"/>
  <c r="AW567" i="5"/>
  <c r="AT567" i="5"/>
  <c r="AX567" i="5"/>
  <c r="AT630" i="5"/>
  <c r="AX630" i="5"/>
  <c r="AU630" i="5"/>
  <c r="AY630" i="5"/>
  <c r="AV630" i="5"/>
  <c r="AZ630" i="5"/>
  <c r="AW630" i="5"/>
  <c r="AV752" i="5"/>
  <c r="AZ752" i="5"/>
  <c r="AW752" i="5"/>
  <c r="AT752" i="5"/>
  <c r="AX752" i="5"/>
  <c r="AU752" i="5"/>
  <c r="AY752" i="5"/>
  <c r="AV772" i="5"/>
  <c r="AZ772" i="5"/>
  <c r="AW772" i="5"/>
  <c r="AT772" i="5"/>
  <c r="AX772" i="5"/>
  <c r="AU772" i="5"/>
  <c r="AY772" i="5"/>
  <c r="AU791" i="5"/>
  <c r="AY791" i="5"/>
  <c r="AV791" i="5"/>
  <c r="AZ791" i="5"/>
  <c r="AW791" i="5"/>
  <c r="AT791" i="5"/>
  <c r="AX791" i="5"/>
  <c r="AW225" i="5"/>
  <c r="AT225" i="5"/>
  <c r="AX225" i="5"/>
  <c r="AU225" i="5"/>
  <c r="AY225" i="5"/>
  <c r="AZ225" i="5"/>
  <c r="AV225" i="5"/>
  <c r="AV248" i="5"/>
  <c r="AZ248" i="5"/>
  <c r="AW248" i="5"/>
  <c r="AT248" i="5"/>
  <c r="AX248" i="5"/>
  <c r="AU248" i="5"/>
  <c r="AY248" i="5"/>
  <c r="AU267" i="5"/>
  <c r="AY267" i="5"/>
  <c r="AV267" i="5"/>
  <c r="AZ267" i="5"/>
  <c r="AW267" i="5"/>
  <c r="AT267" i="5"/>
  <c r="AX267" i="5"/>
  <c r="AT290" i="5"/>
  <c r="AX290" i="5"/>
  <c r="AU290" i="5"/>
  <c r="AY290" i="5"/>
  <c r="AV290" i="5"/>
  <c r="AZ290" i="5"/>
  <c r="AW290" i="5"/>
  <c r="AT343" i="5"/>
  <c r="AU461" i="5"/>
  <c r="AY461" i="5"/>
  <c r="AV461" i="5"/>
  <c r="AZ461" i="5"/>
  <c r="AW461" i="5"/>
  <c r="AT461" i="5"/>
  <c r="AX461" i="5"/>
  <c r="AV544" i="5"/>
  <c r="AZ544" i="5"/>
  <c r="AW544" i="5"/>
  <c r="AT544" i="5"/>
  <c r="AX544" i="5"/>
  <c r="AU544" i="5"/>
  <c r="AY544" i="5"/>
  <c r="AU571" i="5"/>
  <c r="AY571" i="5"/>
  <c r="AV571" i="5"/>
  <c r="AZ571" i="5"/>
  <c r="AW571" i="5"/>
  <c r="AT571" i="5"/>
  <c r="AX571" i="5"/>
  <c r="AV706" i="5"/>
  <c r="AZ706" i="5"/>
  <c r="AW706" i="5"/>
  <c r="AT706" i="5"/>
  <c r="AX706" i="5"/>
  <c r="AU706" i="5"/>
  <c r="AY706" i="5"/>
  <c r="AV730" i="5"/>
  <c r="AZ730" i="5"/>
  <c r="AW730" i="5"/>
  <c r="AT730" i="5"/>
  <c r="AX730" i="5"/>
  <c r="AU730" i="5"/>
  <c r="AY730" i="5"/>
  <c r="AW765" i="5"/>
  <c r="AT765" i="5"/>
  <c r="AX765" i="5"/>
  <c r="AU765" i="5"/>
  <c r="AY765" i="5"/>
  <c r="AV765" i="5"/>
  <c r="AZ765" i="5"/>
  <c r="AT866" i="5"/>
  <c r="AX866" i="5"/>
  <c r="AU866" i="5"/>
  <c r="AY866" i="5"/>
  <c r="AV866" i="5"/>
  <c r="AZ866" i="5"/>
  <c r="AW866" i="5"/>
  <c r="AV942" i="5"/>
  <c r="AZ942" i="5"/>
  <c r="AW942" i="5"/>
  <c r="AT942" i="5"/>
  <c r="AX942" i="5"/>
  <c r="AU942" i="5"/>
  <c r="AY942" i="5"/>
  <c r="AT962" i="5"/>
  <c r="AX962" i="5"/>
  <c r="AU962" i="5"/>
  <c r="AY962" i="5"/>
  <c r="AV962" i="5"/>
  <c r="AZ962" i="5"/>
  <c r="AW962" i="5"/>
  <c r="AW981" i="5"/>
  <c r="AT981" i="5"/>
  <c r="AX981" i="5"/>
  <c r="AU981" i="5"/>
  <c r="AY981" i="5"/>
  <c r="AV981" i="5"/>
  <c r="AZ981" i="5"/>
  <c r="AV127" i="5"/>
  <c r="AZ127" i="5"/>
  <c r="AW127" i="5"/>
  <c r="AT127" i="5"/>
  <c r="AX127" i="5"/>
  <c r="AU127" i="5"/>
  <c r="AY127" i="5"/>
  <c r="AU192" i="5"/>
  <c r="AY192" i="5"/>
  <c r="AV192" i="5"/>
  <c r="AZ192" i="5"/>
  <c r="AW192" i="5"/>
  <c r="AX192" i="5"/>
  <c r="AT192" i="5"/>
  <c r="AV264" i="5"/>
  <c r="AZ264" i="5"/>
  <c r="AW264" i="5"/>
  <c r="AT264" i="5"/>
  <c r="AX264" i="5"/>
  <c r="AY264" i="5"/>
  <c r="AU264" i="5"/>
  <c r="AW325" i="5"/>
  <c r="AT325" i="5"/>
  <c r="AX325" i="5"/>
  <c r="AU325" i="5"/>
  <c r="AY325" i="5"/>
  <c r="AZ325" i="5"/>
  <c r="AV325" i="5"/>
  <c r="AV348" i="5"/>
  <c r="AZ348" i="5"/>
  <c r="AW348" i="5"/>
  <c r="AT348" i="5"/>
  <c r="AX348" i="5"/>
  <c r="AU348" i="5"/>
  <c r="AY348" i="5"/>
  <c r="AU367" i="5"/>
  <c r="AY367" i="5"/>
  <c r="AV367" i="5"/>
  <c r="AZ367" i="5"/>
  <c r="AW367" i="5"/>
  <c r="AT367" i="5"/>
  <c r="AX367" i="5"/>
  <c r="AV409" i="5"/>
  <c r="AZ409" i="5"/>
  <c r="AW409" i="5"/>
  <c r="AT409" i="5"/>
  <c r="AX409" i="5"/>
  <c r="AU409" i="5"/>
  <c r="AY409" i="5"/>
  <c r="AW535" i="5"/>
  <c r="AT535" i="5"/>
  <c r="AX535" i="5"/>
  <c r="AU535" i="5"/>
  <c r="AY535" i="5"/>
  <c r="AV535" i="5"/>
  <c r="AZ535" i="5"/>
  <c r="AW605" i="5"/>
  <c r="AT605" i="5"/>
  <c r="AX605" i="5"/>
  <c r="AU605" i="5"/>
  <c r="AY605" i="5"/>
  <c r="AV605" i="5"/>
  <c r="AZ605" i="5"/>
  <c r="AT672" i="5"/>
  <c r="AX672" i="5"/>
  <c r="AU672" i="5"/>
  <c r="AY672" i="5"/>
  <c r="AV672" i="5"/>
  <c r="AZ672" i="5"/>
  <c r="AW672" i="5"/>
  <c r="AW692" i="5"/>
  <c r="AV832" i="5"/>
  <c r="AZ832" i="5"/>
  <c r="AW832" i="5"/>
  <c r="AT832" i="5"/>
  <c r="AX832" i="5"/>
  <c r="AU832" i="5"/>
  <c r="AY832" i="5"/>
  <c r="AV852" i="5"/>
  <c r="AZ852" i="5"/>
  <c r="AW852" i="5"/>
  <c r="AT852" i="5"/>
  <c r="AX852" i="5"/>
  <c r="AU852" i="5"/>
  <c r="AY852" i="5"/>
  <c r="AU873" i="5"/>
  <c r="AY873" i="5"/>
  <c r="AV873" i="5"/>
  <c r="AZ873" i="5"/>
  <c r="AW873" i="5"/>
  <c r="AT873" i="5"/>
  <c r="AX873" i="5"/>
  <c r="T883" i="3"/>
  <c r="T993" i="3"/>
  <c r="AT984" i="5"/>
  <c r="AX984" i="5"/>
  <c r="AU984" i="5"/>
  <c r="AY984" i="5"/>
  <c r="AV984" i="5"/>
  <c r="AZ984" i="5"/>
  <c r="AW984" i="5"/>
  <c r="AT105" i="5"/>
  <c r="AX105" i="5"/>
  <c r="AU105" i="5"/>
  <c r="AY105" i="5"/>
  <c r="AV105" i="5"/>
  <c r="AZ105" i="5"/>
  <c r="AW105" i="5"/>
  <c r="AW128" i="5"/>
  <c r="AT128" i="5"/>
  <c r="AX128" i="5"/>
  <c r="AU128" i="5"/>
  <c r="AY128" i="5"/>
  <c r="AV128" i="5"/>
  <c r="AZ128" i="5"/>
  <c r="AW147" i="5"/>
  <c r="AT147" i="5"/>
  <c r="AX147" i="5"/>
  <c r="AU147" i="5"/>
  <c r="AY147" i="5"/>
  <c r="AV147" i="5"/>
  <c r="AZ147" i="5"/>
  <c r="AV170" i="5"/>
  <c r="AZ170" i="5"/>
  <c r="AW170" i="5"/>
  <c r="AU170" i="5"/>
  <c r="AX170" i="5"/>
  <c r="AY170" i="5"/>
  <c r="AT170" i="5"/>
  <c r="AV368" i="5"/>
  <c r="AZ368" i="5"/>
  <c r="AW368" i="5"/>
  <c r="AT368" i="5"/>
  <c r="AX368" i="5"/>
  <c r="AU368" i="5"/>
  <c r="AY368" i="5"/>
  <c r="AV482" i="5"/>
  <c r="AZ482" i="5"/>
  <c r="AW482" i="5"/>
  <c r="AT482" i="5"/>
  <c r="AX482" i="5"/>
  <c r="AU482" i="5"/>
  <c r="AY482" i="5"/>
  <c r="AV514" i="5"/>
  <c r="AZ514" i="5"/>
  <c r="AW514" i="5"/>
  <c r="AT514" i="5"/>
  <c r="AX514" i="5"/>
  <c r="AU514" i="5"/>
  <c r="AY514" i="5"/>
  <c r="AT708" i="5"/>
  <c r="AX708" i="5"/>
  <c r="AU708" i="5"/>
  <c r="AY708" i="5"/>
  <c r="AV708" i="5"/>
  <c r="AZ708" i="5"/>
  <c r="AW708" i="5"/>
  <c r="AT728" i="5"/>
  <c r="AX728" i="5"/>
  <c r="AU728" i="5"/>
  <c r="AY728" i="5"/>
  <c r="AV728" i="5"/>
  <c r="AZ728" i="5"/>
  <c r="AW728" i="5"/>
  <c r="AW747" i="5"/>
  <c r="AT747" i="5"/>
  <c r="AX747" i="5"/>
  <c r="AU747" i="5"/>
  <c r="AY747" i="5"/>
  <c r="AV747" i="5"/>
  <c r="AZ747" i="5"/>
  <c r="AU921" i="5"/>
  <c r="AY921" i="5"/>
  <c r="AV921" i="5"/>
  <c r="AZ921" i="5"/>
  <c r="AW921" i="5"/>
  <c r="AT921" i="5"/>
  <c r="AX921" i="5"/>
  <c r="AV956" i="5"/>
  <c r="AU979" i="5"/>
  <c r="AY979" i="5"/>
  <c r="AV979" i="5"/>
  <c r="AZ979" i="5"/>
  <c r="AW979" i="5"/>
  <c r="AT979" i="5"/>
  <c r="AX979" i="5"/>
  <c r="AT148" i="5"/>
  <c r="AX148" i="5"/>
  <c r="AU148" i="5"/>
  <c r="AY148" i="5"/>
  <c r="AV148" i="5"/>
  <c r="AW148" i="5"/>
  <c r="AZ148" i="5"/>
  <c r="AV209" i="5"/>
  <c r="AZ209" i="5"/>
  <c r="AW209" i="5"/>
  <c r="AT209" i="5"/>
  <c r="AX209" i="5"/>
  <c r="AU209" i="5"/>
  <c r="AY209" i="5"/>
  <c r="AT270" i="5"/>
  <c r="AX270" i="5"/>
  <c r="AU270" i="5"/>
  <c r="AY270" i="5"/>
  <c r="AV270" i="5"/>
  <c r="AZ270" i="5"/>
  <c r="AW270" i="5"/>
  <c r="AU331" i="5"/>
  <c r="AY331" i="5"/>
  <c r="AV331" i="5"/>
  <c r="AZ331" i="5"/>
  <c r="AW331" i="5"/>
  <c r="AT331" i="5"/>
  <c r="AX331" i="5"/>
  <c r="AW390" i="5"/>
  <c r="AT390" i="5"/>
  <c r="AX390" i="5"/>
  <c r="AU390" i="5"/>
  <c r="AY390" i="5"/>
  <c r="AV390" i="5"/>
  <c r="AZ390" i="5"/>
  <c r="AW430" i="5"/>
  <c r="AT430" i="5"/>
  <c r="AX430" i="5"/>
  <c r="AU430" i="5"/>
  <c r="AY430" i="5"/>
  <c r="AV430" i="5"/>
  <c r="AZ430" i="5"/>
  <c r="AT470" i="5"/>
  <c r="AX470" i="5"/>
  <c r="AU470" i="5"/>
  <c r="AY470" i="5"/>
  <c r="AV470" i="5"/>
  <c r="AZ470" i="5"/>
  <c r="AW470" i="5"/>
  <c r="AT510" i="5"/>
  <c r="AX510" i="5"/>
  <c r="AU510" i="5"/>
  <c r="AY510" i="5"/>
  <c r="AV510" i="5"/>
  <c r="AZ510" i="5"/>
  <c r="AW510" i="5"/>
  <c r="AV670" i="5"/>
  <c r="AZ670" i="5"/>
  <c r="AW670" i="5"/>
  <c r="AT670" i="5"/>
  <c r="AX670" i="5"/>
  <c r="AU670" i="5"/>
  <c r="AY670" i="5"/>
  <c r="AU729" i="5"/>
  <c r="AY729" i="5"/>
  <c r="AV729" i="5"/>
  <c r="AZ729" i="5"/>
  <c r="AW729" i="5"/>
  <c r="AT729" i="5"/>
  <c r="AX729" i="5"/>
  <c r="AT830" i="5"/>
  <c r="AX830" i="5"/>
  <c r="AU830" i="5"/>
  <c r="AY830" i="5"/>
  <c r="AV830" i="5"/>
  <c r="AZ830" i="5"/>
  <c r="AW830" i="5"/>
  <c r="AV894" i="5"/>
  <c r="AZ894" i="5"/>
  <c r="AW894" i="5"/>
  <c r="AT894" i="5"/>
  <c r="AX894" i="5"/>
  <c r="AU894" i="5"/>
  <c r="AY894" i="5"/>
  <c r="AV914" i="5"/>
  <c r="AZ914" i="5"/>
  <c r="AW914" i="5"/>
  <c r="AT914" i="5"/>
  <c r="AX914" i="5"/>
  <c r="AU914" i="5"/>
  <c r="AY914" i="5"/>
  <c r="AU933" i="5"/>
  <c r="AY933" i="5"/>
  <c r="AV933" i="5"/>
  <c r="AZ933" i="5"/>
  <c r="AW933" i="5"/>
  <c r="AT933" i="5"/>
  <c r="AX933" i="5"/>
  <c r="T943" i="3"/>
  <c r="AV1000" i="5"/>
  <c r="AZ1000" i="5"/>
  <c r="AW1000" i="5"/>
  <c r="AT1000" i="5"/>
  <c r="AX1000" i="5"/>
  <c r="AU1000" i="5"/>
  <c r="AY1000" i="5"/>
  <c r="AV111" i="5"/>
  <c r="AZ111" i="5"/>
  <c r="AW111" i="5"/>
  <c r="AT111" i="5"/>
  <c r="AX111" i="5"/>
  <c r="AU111" i="5"/>
  <c r="AY111" i="5"/>
  <c r="AV324" i="5"/>
  <c r="AZ324" i="5"/>
  <c r="AW324" i="5"/>
  <c r="AT324" i="5"/>
  <c r="AX324" i="5"/>
  <c r="AU324" i="5"/>
  <c r="AY324" i="5"/>
  <c r="AU398" i="5"/>
  <c r="AY398" i="5"/>
  <c r="AV398" i="5"/>
  <c r="AZ398" i="5"/>
  <c r="AW398" i="5"/>
  <c r="AT398" i="5"/>
  <c r="AX398" i="5"/>
  <c r="AU451" i="5"/>
  <c r="AY451" i="5"/>
  <c r="AV451" i="5"/>
  <c r="AZ451" i="5"/>
  <c r="AW451" i="5"/>
  <c r="AT451" i="5"/>
  <c r="AX451" i="5"/>
  <c r="AV478" i="5"/>
  <c r="AZ478" i="5"/>
  <c r="AW478" i="5"/>
  <c r="AT478" i="5"/>
  <c r="AX478" i="5"/>
  <c r="AU478" i="5"/>
  <c r="AY478" i="5"/>
  <c r="AW529" i="5"/>
  <c r="AT529" i="5"/>
  <c r="AX529" i="5"/>
  <c r="AU529" i="5"/>
  <c r="AY529" i="5"/>
  <c r="AV529" i="5"/>
  <c r="AZ529" i="5"/>
  <c r="AW683" i="5"/>
  <c r="AT683" i="5"/>
  <c r="AX683" i="5"/>
  <c r="AU683" i="5"/>
  <c r="AY683" i="5"/>
  <c r="AV683" i="5"/>
  <c r="AZ683" i="5"/>
  <c r="AU843" i="5"/>
  <c r="AY843" i="5"/>
  <c r="AV843" i="5"/>
  <c r="AZ843" i="5"/>
  <c r="AW843" i="5"/>
  <c r="AT843" i="5"/>
  <c r="AX843" i="5"/>
  <c r="AW919" i="5"/>
  <c r="AT919" i="5"/>
  <c r="AX919" i="5"/>
  <c r="AU919" i="5"/>
  <c r="AY919" i="5"/>
  <c r="AV919" i="5"/>
  <c r="AZ919" i="5"/>
  <c r="AW108" i="5"/>
  <c r="AT108" i="5"/>
  <c r="AX108" i="5"/>
  <c r="AU108" i="5"/>
  <c r="AY108" i="5"/>
  <c r="AV108" i="5"/>
  <c r="AZ108" i="5"/>
  <c r="AT169" i="5"/>
  <c r="AU169" i="5"/>
  <c r="AY169" i="5"/>
  <c r="AV169" i="5"/>
  <c r="AZ169" i="5"/>
  <c r="AW169" i="5"/>
  <c r="AX169" i="5"/>
  <c r="AT230" i="5"/>
  <c r="AX230" i="5"/>
  <c r="AU230" i="5"/>
  <c r="AY230" i="5"/>
  <c r="AV230" i="5"/>
  <c r="AZ230" i="5"/>
  <c r="AW230" i="5"/>
  <c r="AU291" i="5"/>
  <c r="AY291" i="5"/>
  <c r="AV291" i="5"/>
  <c r="AZ291" i="5"/>
  <c r="AW291" i="5"/>
  <c r="AX291" i="5"/>
  <c r="AT291" i="5"/>
  <c r="AW396" i="5"/>
  <c r="AT396" i="5"/>
  <c r="AX396" i="5"/>
  <c r="AU396" i="5"/>
  <c r="AY396" i="5"/>
  <c r="AV396" i="5"/>
  <c r="AZ396" i="5"/>
  <c r="AW426" i="5"/>
  <c r="AT426" i="5"/>
  <c r="AX426" i="5"/>
  <c r="AU426" i="5"/>
  <c r="AY426" i="5"/>
  <c r="AV426" i="5"/>
  <c r="AZ426" i="5"/>
  <c r="AW459" i="5"/>
  <c r="AT459" i="5"/>
  <c r="AX459" i="5"/>
  <c r="AU459" i="5"/>
  <c r="AY459" i="5"/>
  <c r="AV459" i="5"/>
  <c r="AZ459" i="5"/>
  <c r="AU649" i="5"/>
  <c r="AY649" i="5"/>
  <c r="AV649" i="5"/>
  <c r="AZ649" i="5"/>
  <c r="AW649" i="5"/>
  <c r="AT649" i="5"/>
  <c r="AX649" i="5"/>
  <c r="AT750" i="5"/>
  <c r="AX750" i="5"/>
  <c r="AU750" i="5"/>
  <c r="AY750" i="5"/>
  <c r="AV750" i="5"/>
  <c r="AZ750" i="5"/>
  <c r="AW750" i="5"/>
  <c r="AW809" i="5"/>
  <c r="AT809" i="5"/>
  <c r="AX809" i="5"/>
  <c r="AU809" i="5"/>
  <c r="AY809" i="5"/>
  <c r="AV809" i="5"/>
  <c r="AZ809" i="5"/>
  <c r="AT974" i="5"/>
  <c r="AX974" i="5"/>
  <c r="AU974" i="5"/>
  <c r="AY974" i="5"/>
  <c r="AV974" i="5"/>
  <c r="AZ974" i="5"/>
  <c r="AW974" i="5"/>
  <c r="AT994" i="5"/>
  <c r="AX994" i="5"/>
  <c r="AU994" i="5"/>
  <c r="AY994" i="5"/>
  <c r="AV994" i="5"/>
  <c r="AZ994" i="5"/>
  <c r="AW994" i="5"/>
  <c r="AU204" i="5"/>
  <c r="AY204" i="5"/>
  <c r="AV204" i="5"/>
  <c r="AZ204" i="5"/>
  <c r="AW204" i="5"/>
  <c r="AX204" i="5"/>
  <c r="AT204" i="5"/>
  <c r="AU223" i="5"/>
  <c r="AY223" i="5"/>
  <c r="AV223" i="5"/>
  <c r="AZ223" i="5"/>
  <c r="AW223" i="5"/>
  <c r="AT223" i="5"/>
  <c r="AX223" i="5"/>
  <c r="AT246" i="5"/>
  <c r="AX246" i="5"/>
  <c r="AU246" i="5"/>
  <c r="AY246" i="5"/>
  <c r="AV246" i="5"/>
  <c r="AZ246" i="5"/>
  <c r="AW246" i="5"/>
  <c r="AW269" i="5"/>
  <c r="AT269" i="5"/>
  <c r="AX269" i="5"/>
  <c r="AU269" i="5"/>
  <c r="AY269" i="5"/>
  <c r="AV269" i="5"/>
  <c r="AZ269" i="5"/>
  <c r="AV292" i="5"/>
  <c r="AZ292" i="5"/>
  <c r="AW292" i="5"/>
  <c r="AX292" i="5"/>
  <c r="AY292" i="5"/>
  <c r="AT292" i="5"/>
  <c r="AU292" i="5"/>
  <c r="AU311" i="5"/>
  <c r="AY311" i="5"/>
  <c r="AV311" i="5"/>
  <c r="AZ311" i="5"/>
  <c r="AW311" i="5"/>
  <c r="AT311" i="5"/>
  <c r="AX311" i="5"/>
  <c r="AW345" i="5"/>
  <c r="AT345" i="5"/>
  <c r="AX345" i="5"/>
  <c r="AU345" i="5"/>
  <c r="AY345" i="5"/>
  <c r="AV345" i="5"/>
  <c r="AZ345" i="5"/>
  <c r="AT407" i="5"/>
  <c r="AX407" i="5"/>
  <c r="AU407" i="5"/>
  <c r="AY407" i="5"/>
  <c r="AV407" i="5"/>
  <c r="AZ407" i="5"/>
  <c r="AW407" i="5"/>
  <c r="AV472" i="5"/>
  <c r="AZ472" i="5"/>
  <c r="AW472" i="5"/>
  <c r="AT472" i="5"/>
  <c r="AX472" i="5"/>
  <c r="AU472" i="5"/>
  <c r="AY472" i="5"/>
  <c r="AV504" i="5"/>
  <c r="AZ504" i="5"/>
  <c r="AW504" i="5"/>
  <c r="AT504" i="5"/>
  <c r="AX504" i="5"/>
  <c r="AU504" i="5"/>
  <c r="AY504" i="5"/>
  <c r="AU533" i="5"/>
  <c r="AY533" i="5"/>
  <c r="AV533" i="5"/>
  <c r="AZ533" i="5"/>
  <c r="AW533" i="5"/>
  <c r="AT533" i="5"/>
  <c r="AX533" i="5"/>
  <c r="T543" i="3"/>
  <c r="AV632" i="5"/>
  <c r="AZ632" i="5"/>
  <c r="AW632" i="5"/>
  <c r="AT632" i="5"/>
  <c r="AX632" i="5"/>
  <c r="AU632" i="5"/>
  <c r="AY632" i="5"/>
  <c r="AV650" i="5"/>
  <c r="AZ650" i="5"/>
  <c r="AW650" i="5"/>
  <c r="AT650" i="5"/>
  <c r="AX650" i="5"/>
  <c r="AU650" i="5"/>
  <c r="AY650" i="5"/>
  <c r="AU685" i="5"/>
  <c r="AY685" i="5"/>
  <c r="AV685" i="5"/>
  <c r="AZ685" i="5"/>
  <c r="AW685" i="5"/>
  <c r="AT685" i="5"/>
  <c r="AX685" i="5"/>
  <c r="AT786" i="5"/>
  <c r="AX786" i="5"/>
  <c r="AU786" i="5"/>
  <c r="AY786" i="5"/>
  <c r="AV786" i="5"/>
  <c r="AZ786" i="5"/>
  <c r="AW786" i="5"/>
  <c r="AT810" i="5"/>
  <c r="AX810" i="5"/>
  <c r="AU810" i="5"/>
  <c r="AY810" i="5"/>
  <c r="AV810" i="5"/>
  <c r="AZ810" i="5"/>
  <c r="AW810" i="5"/>
  <c r="AW845" i="5"/>
  <c r="AT845" i="5"/>
  <c r="AX845" i="5"/>
  <c r="AU845" i="5"/>
  <c r="AY845" i="5"/>
  <c r="AV845" i="5"/>
  <c r="AZ845" i="5"/>
  <c r="AV882" i="5"/>
  <c r="AZ882" i="5"/>
  <c r="AW882" i="5"/>
  <c r="AT882" i="5"/>
  <c r="AX882" i="5"/>
  <c r="AU882" i="5"/>
  <c r="AY882" i="5"/>
  <c r="AU901" i="5"/>
  <c r="AY901" i="5"/>
  <c r="AV901" i="5"/>
  <c r="AZ901" i="5"/>
  <c r="AW901" i="5"/>
  <c r="AT901" i="5"/>
  <c r="AX901" i="5"/>
  <c r="AT125" i="5"/>
  <c r="AX125" i="5"/>
  <c r="AU125" i="5"/>
  <c r="AY125" i="5"/>
  <c r="AV125" i="5"/>
  <c r="AZ125" i="5"/>
  <c r="AW125" i="5"/>
  <c r="AW186" i="5"/>
  <c r="AT186" i="5"/>
  <c r="AX186" i="5"/>
  <c r="AU186" i="5"/>
  <c r="AY186" i="5"/>
  <c r="AV186" i="5"/>
  <c r="AZ186" i="5"/>
  <c r="AV312" i="5"/>
  <c r="AZ312" i="5"/>
  <c r="AW312" i="5"/>
  <c r="AT312" i="5"/>
  <c r="AX312" i="5"/>
  <c r="AU312" i="5"/>
  <c r="AY312" i="5"/>
  <c r="AW365" i="5"/>
  <c r="AT365" i="5"/>
  <c r="AX365" i="5"/>
  <c r="AU365" i="5"/>
  <c r="AY365" i="5"/>
  <c r="AZ365" i="5"/>
  <c r="AV365" i="5"/>
  <c r="AV415" i="5"/>
  <c r="AZ415" i="5"/>
  <c r="AW415" i="5"/>
  <c r="AT415" i="5"/>
  <c r="AX415" i="5"/>
  <c r="AU415" i="5"/>
  <c r="AY415" i="5"/>
  <c r="AW455" i="5"/>
  <c r="AT455" i="5"/>
  <c r="AX455" i="5"/>
  <c r="AU455" i="5"/>
  <c r="AY455" i="5"/>
  <c r="AV455" i="5"/>
  <c r="AZ455" i="5"/>
  <c r="AW495" i="5"/>
  <c r="AW647" i="5"/>
  <c r="AT647" i="5"/>
  <c r="AX647" i="5"/>
  <c r="AV647" i="5"/>
  <c r="AY647" i="5"/>
  <c r="AZ647" i="5"/>
  <c r="AU647" i="5"/>
  <c r="AU705" i="5"/>
  <c r="AY705" i="5"/>
  <c r="AV705" i="5"/>
  <c r="AZ705" i="5"/>
  <c r="AW705" i="5"/>
  <c r="AT705" i="5"/>
  <c r="AX705" i="5"/>
  <c r="AU807" i="5"/>
  <c r="AY807" i="5"/>
  <c r="AV807" i="5"/>
  <c r="AZ807" i="5"/>
  <c r="AW807" i="5"/>
  <c r="AT807" i="5"/>
  <c r="AX807" i="5"/>
  <c r="AW865" i="5"/>
  <c r="AT865" i="5"/>
  <c r="AX865" i="5"/>
  <c r="AU865" i="5"/>
  <c r="AY865" i="5"/>
  <c r="AV865" i="5"/>
  <c r="AZ865" i="5"/>
  <c r="AW961" i="5"/>
  <c r="AT961" i="5"/>
  <c r="AX961" i="5"/>
  <c r="AU961" i="5"/>
  <c r="AY961" i="5"/>
  <c r="AV961" i="5"/>
  <c r="AZ961" i="5"/>
  <c r="AV996" i="5"/>
  <c r="AZ996" i="5"/>
  <c r="AW996" i="5"/>
  <c r="AT996" i="5"/>
  <c r="AX996" i="5"/>
  <c r="AU996" i="5"/>
  <c r="AY996" i="5"/>
  <c r="AV113" i="5"/>
  <c r="AZ113" i="5"/>
  <c r="AW113" i="5"/>
  <c r="AT113" i="5"/>
  <c r="AX113" i="5"/>
  <c r="AU113" i="5"/>
  <c r="AY113" i="5"/>
  <c r="T123" i="3"/>
  <c r="AU135" i="5"/>
  <c r="AY135" i="5"/>
  <c r="AV135" i="5"/>
  <c r="AZ135" i="5"/>
  <c r="AW135" i="5"/>
  <c r="AT135" i="5"/>
  <c r="AX135" i="5"/>
  <c r="AW158" i="5"/>
  <c r="AT158" i="5"/>
  <c r="AX158" i="5"/>
  <c r="AU158" i="5"/>
  <c r="AY158" i="5"/>
  <c r="AV158" i="5"/>
  <c r="AZ158" i="5"/>
  <c r="AU178" i="5"/>
  <c r="AY178" i="5"/>
  <c r="AV178" i="5"/>
  <c r="AZ178" i="5"/>
  <c r="AW178" i="5"/>
  <c r="AX178" i="5"/>
  <c r="AT178" i="5"/>
  <c r="AT197" i="5"/>
  <c r="AX197" i="5"/>
  <c r="AU197" i="5"/>
  <c r="AY197" i="5"/>
  <c r="AV197" i="5"/>
  <c r="AZ197" i="5"/>
  <c r="AW197" i="5"/>
  <c r="AW219" i="5"/>
  <c r="AT219" i="5"/>
  <c r="AX219" i="5"/>
  <c r="AU219" i="5"/>
  <c r="AY219" i="5"/>
  <c r="AV219" i="5"/>
  <c r="AZ219" i="5"/>
  <c r="AV242" i="5"/>
  <c r="AZ242" i="5"/>
  <c r="AW242" i="5"/>
  <c r="AT242" i="5"/>
  <c r="AX242" i="5"/>
  <c r="AU242" i="5"/>
  <c r="AY242" i="5"/>
  <c r="AV262" i="5"/>
  <c r="AZ262" i="5"/>
  <c r="AW262" i="5"/>
  <c r="AT262" i="5"/>
  <c r="AX262" i="5"/>
  <c r="AU262" i="5"/>
  <c r="AY262" i="5"/>
  <c r="AU281" i="5"/>
  <c r="AY281" i="5"/>
  <c r="AV281" i="5"/>
  <c r="AZ281" i="5"/>
  <c r="AW281" i="5"/>
  <c r="AT281" i="5"/>
  <c r="AX281" i="5"/>
  <c r="AW375" i="5"/>
  <c r="AT375" i="5"/>
  <c r="AX375" i="5"/>
  <c r="AU375" i="5"/>
  <c r="AY375" i="5"/>
  <c r="AV375" i="5"/>
  <c r="AZ375" i="5"/>
  <c r="AT401" i="5"/>
  <c r="AX401" i="5"/>
  <c r="AU401" i="5"/>
  <c r="AY401" i="5"/>
  <c r="AV401" i="5"/>
  <c r="AZ401" i="5"/>
  <c r="AW401" i="5"/>
  <c r="AU481" i="5"/>
  <c r="AY481" i="5"/>
  <c r="AV481" i="5"/>
  <c r="AZ481" i="5"/>
  <c r="AW481" i="5"/>
  <c r="AT481" i="5"/>
  <c r="AX481" i="5"/>
  <c r="AU561" i="5"/>
  <c r="AY561" i="5"/>
  <c r="AV561" i="5"/>
  <c r="AZ561" i="5"/>
  <c r="AW561" i="5"/>
  <c r="AT561" i="5"/>
  <c r="AX561" i="5"/>
  <c r="AU633" i="5"/>
  <c r="AY633" i="5"/>
  <c r="AV633" i="5"/>
  <c r="AZ633" i="5"/>
  <c r="AW633" i="5"/>
  <c r="AT633" i="5"/>
  <c r="AX633" i="5"/>
  <c r="T643" i="3"/>
  <c r="AV656" i="5"/>
  <c r="AZ656" i="5"/>
  <c r="AW656" i="5"/>
  <c r="AT656" i="5"/>
  <c r="AX656" i="5"/>
  <c r="AU656" i="5"/>
  <c r="AY656" i="5"/>
  <c r="AW721" i="5"/>
  <c r="AT721" i="5"/>
  <c r="AX721" i="5"/>
  <c r="AU721" i="5"/>
  <c r="AY721" i="5"/>
  <c r="AV721" i="5"/>
  <c r="AZ721" i="5"/>
  <c r="AT796" i="5"/>
  <c r="AX796" i="5"/>
  <c r="AU796" i="5"/>
  <c r="AY796" i="5"/>
  <c r="AV796" i="5"/>
  <c r="AZ796" i="5"/>
  <c r="AW796" i="5"/>
  <c r="AT816" i="5"/>
  <c r="AX816" i="5"/>
  <c r="AU816" i="5"/>
  <c r="AY816" i="5"/>
  <c r="AV816" i="5"/>
  <c r="AZ816" i="5"/>
  <c r="AW816" i="5"/>
  <c r="AW885" i="5"/>
  <c r="AT885" i="5"/>
  <c r="AX885" i="5"/>
  <c r="AU885" i="5"/>
  <c r="AY885" i="5"/>
  <c r="AV885" i="5"/>
  <c r="AZ885" i="5"/>
  <c r="AV966" i="5"/>
  <c r="AZ966" i="5"/>
  <c r="AW966" i="5"/>
  <c r="AT966" i="5"/>
  <c r="AX966" i="5"/>
  <c r="AU966" i="5"/>
  <c r="AY966" i="5"/>
  <c r="AV342" i="5"/>
  <c r="AZ342" i="5"/>
  <c r="AW342" i="5"/>
  <c r="AT342" i="5"/>
  <c r="AX342" i="5"/>
  <c r="AU342" i="5"/>
  <c r="AY342" i="5"/>
  <c r="AV362" i="5"/>
  <c r="AZ362" i="5"/>
  <c r="AW362" i="5"/>
  <c r="AT362" i="5"/>
  <c r="AX362" i="5"/>
  <c r="AY362" i="5"/>
  <c r="AU362" i="5"/>
  <c r="AV399" i="5"/>
  <c r="AZ399" i="5"/>
  <c r="AW399" i="5"/>
  <c r="AT399" i="5"/>
  <c r="AX399" i="5"/>
  <c r="AU399" i="5"/>
  <c r="AY399" i="5"/>
  <c r="AV429" i="5"/>
  <c r="AZ429" i="5"/>
  <c r="AW429" i="5"/>
  <c r="AT429" i="5"/>
  <c r="AX429" i="5"/>
  <c r="AU429" i="5"/>
  <c r="AY429" i="5"/>
  <c r="AV462" i="5"/>
  <c r="AZ462" i="5"/>
  <c r="AW462" i="5"/>
  <c r="AT462" i="5"/>
  <c r="AX462" i="5"/>
  <c r="AU462" i="5"/>
  <c r="AY462" i="5"/>
  <c r="AV494" i="5"/>
  <c r="AZ494" i="5"/>
  <c r="AW494" i="5"/>
  <c r="AT494" i="5"/>
  <c r="AX494" i="5"/>
  <c r="AU494" i="5"/>
  <c r="AY494" i="5"/>
  <c r="AU753" i="5"/>
  <c r="AY753" i="5"/>
  <c r="AV753" i="5"/>
  <c r="AZ753" i="5"/>
  <c r="AW753" i="5"/>
  <c r="AT753" i="5"/>
  <c r="AX753" i="5"/>
  <c r="T763" i="3"/>
  <c r="AW775" i="5"/>
  <c r="AT775" i="5"/>
  <c r="AX775" i="5"/>
  <c r="AU775" i="5"/>
  <c r="AY775" i="5"/>
  <c r="AV775" i="5"/>
  <c r="AZ775" i="5"/>
  <c r="AW905" i="5"/>
  <c r="AT905" i="5"/>
  <c r="AX905" i="5"/>
  <c r="AU905" i="5"/>
  <c r="AY905" i="5"/>
  <c r="AV905" i="5"/>
  <c r="AZ905" i="5"/>
  <c r="AU927" i="5"/>
  <c r="AY927" i="5"/>
  <c r="AV927" i="5"/>
  <c r="AZ927" i="5"/>
  <c r="AW927" i="5"/>
  <c r="AT927" i="5"/>
  <c r="AX927" i="5"/>
  <c r="AW122" i="5"/>
  <c r="AT122" i="5"/>
  <c r="AX122" i="5"/>
  <c r="AU122" i="5"/>
  <c r="AY122" i="5"/>
  <c r="AZ122" i="5"/>
  <c r="AV122" i="5"/>
  <c r="AT142" i="5"/>
  <c r="AX142" i="5"/>
  <c r="AU142" i="5"/>
  <c r="AY142" i="5"/>
  <c r="AV142" i="5"/>
  <c r="AZ142" i="5"/>
  <c r="AW142" i="5"/>
  <c r="AV161" i="5"/>
  <c r="AZ161" i="5"/>
  <c r="AW161" i="5"/>
  <c r="AT161" i="5"/>
  <c r="AX161" i="5"/>
  <c r="AU161" i="5"/>
  <c r="AY161" i="5"/>
  <c r="AV274" i="5"/>
  <c r="AZ274" i="5"/>
  <c r="AW274" i="5"/>
  <c r="AT274" i="5"/>
  <c r="AX274" i="5"/>
  <c r="AU274" i="5"/>
  <c r="AY274" i="5"/>
  <c r="AV294" i="5"/>
  <c r="AZ294" i="5"/>
  <c r="AW294" i="5"/>
  <c r="AX294" i="5"/>
  <c r="AY294" i="5"/>
  <c r="AT294" i="5"/>
  <c r="AU294" i="5"/>
  <c r="AU313" i="5"/>
  <c r="AY313" i="5"/>
  <c r="AV313" i="5"/>
  <c r="AZ313" i="5"/>
  <c r="AW313" i="5"/>
  <c r="AX313" i="5"/>
  <c r="AT313" i="5"/>
  <c r="AV382" i="5"/>
  <c r="AZ382" i="5"/>
  <c r="AW382" i="5"/>
  <c r="AT382" i="5"/>
  <c r="AX382" i="5"/>
  <c r="AU382" i="5"/>
  <c r="AY382" i="5"/>
  <c r="AW410" i="5"/>
  <c r="AT410" i="5"/>
  <c r="AX410" i="5"/>
  <c r="AU410" i="5"/>
  <c r="AY410" i="5"/>
  <c r="AV410" i="5"/>
  <c r="AZ410" i="5"/>
  <c r="AU507" i="5"/>
  <c r="AY507" i="5"/>
  <c r="AV507" i="5"/>
  <c r="AZ507" i="5"/>
  <c r="AW507" i="5"/>
  <c r="AT507" i="5"/>
  <c r="AX507" i="5"/>
  <c r="AT536" i="5"/>
  <c r="AX536" i="5"/>
  <c r="AU536" i="5"/>
  <c r="AY536" i="5"/>
  <c r="AV536" i="5"/>
  <c r="AZ536" i="5"/>
  <c r="AW536" i="5"/>
  <c r="AV558" i="5"/>
  <c r="AZ558" i="5"/>
  <c r="AW558" i="5"/>
  <c r="AT558" i="5"/>
  <c r="AX558" i="5"/>
  <c r="AU558" i="5"/>
  <c r="AY558" i="5"/>
  <c r="AV578" i="5"/>
  <c r="AZ578" i="5"/>
  <c r="AW578" i="5"/>
  <c r="AT578" i="5"/>
  <c r="AX578" i="5"/>
  <c r="AU578" i="5"/>
  <c r="AY578" i="5"/>
  <c r="AT596" i="5"/>
  <c r="AX596" i="5"/>
  <c r="AU596" i="5"/>
  <c r="AY596" i="5"/>
  <c r="AV596" i="5"/>
  <c r="AZ596" i="5"/>
  <c r="AW596" i="5"/>
  <c r="AT616" i="5"/>
  <c r="AX616" i="5"/>
  <c r="AU616" i="5"/>
  <c r="AY616" i="5"/>
  <c r="AV616" i="5"/>
  <c r="AZ616" i="5"/>
  <c r="AW616" i="5"/>
  <c r="AV634" i="5"/>
  <c r="AZ634" i="5"/>
  <c r="AW634" i="5"/>
  <c r="AT634" i="5"/>
  <c r="AX634" i="5"/>
  <c r="AU634" i="5"/>
  <c r="AY634" i="5"/>
  <c r="AW653" i="5"/>
  <c r="AT653" i="5"/>
  <c r="AX653" i="5"/>
  <c r="AU653" i="5"/>
  <c r="AY653" i="5"/>
  <c r="AV653" i="5"/>
  <c r="AZ653" i="5"/>
  <c r="T663" i="3"/>
  <c r="AT722" i="5"/>
  <c r="AX722" i="5"/>
  <c r="AU722" i="5"/>
  <c r="AY722" i="5"/>
  <c r="AV722" i="5"/>
  <c r="AZ722" i="5"/>
  <c r="AW722" i="5"/>
  <c r="AT742" i="5"/>
  <c r="AX742" i="5"/>
  <c r="AU742" i="5"/>
  <c r="AY742" i="5"/>
  <c r="AV742" i="5"/>
  <c r="AZ742" i="5"/>
  <c r="AW742" i="5"/>
  <c r="AU813" i="5"/>
  <c r="AY813" i="5"/>
  <c r="AV813" i="5"/>
  <c r="AZ813" i="5"/>
  <c r="AW813" i="5"/>
  <c r="AT813" i="5"/>
  <c r="AX813" i="5"/>
  <c r="T823" i="3"/>
  <c r="AV884" i="5"/>
  <c r="AZ884" i="5"/>
  <c r="AW884" i="5"/>
  <c r="AT884" i="5"/>
  <c r="AX884" i="5"/>
  <c r="AU884" i="5"/>
  <c r="AY884" i="5"/>
  <c r="AW949" i="5"/>
  <c r="AT949" i="5"/>
  <c r="AX949" i="5"/>
  <c r="AU949" i="5"/>
  <c r="AY949" i="5"/>
  <c r="AV949" i="5"/>
  <c r="AZ949" i="5"/>
  <c r="AW971" i="5"/>
  <c r="AT971" i="5"/>
  <c r="AX971" i="5"/>
  <c r="AU971" i="5"/>
  <c r="AY971" i="5"/>
  <c r="AV971" i="5"/>
  <c r="AZ971" i="5"/>
  <c r="AU418" i="5"/>
  <c r="AY418" i="5"/>
  <c r="AV418" i="5"/>
  <c r="AZ418" i="5"/>
  <c r="AW418" i="5"/>
  <c r="AT418" i="5"/>
  <c r="AX418" i="5"/>
  <c r="AV458" i="5"/>
  <c r="AZ458" i="5"/>
  <c r="AW458" i="5"/>
  <c r="AT458" i="5"/>
  <c r="AX458" i="5"/>
  <c r="AU458" i="5"/>
  <c r="AY458" i="5"/>
  <c r="AV498" i="5"/>
  <c r="AZ498" i="5"/>
  <c r="AW498" i="5"/>
  <c r="AT498" i="5"/>
  <c r="AX498" i="5"/>
  <c r="AU498" i="5"/>
  <c r="AY498" i="5"/>
  <c r="AV758" i="5"/>
  <c r="AZ758" i="5"/>
  <c r="AW758" i="5"/>
  <c r="AT758" i="5"/>
  <c r="AX758" i="5"/>
  <c r="AU758" i="5"/>
  <c r="AY758" i="5"/>
  <c r="AV778" i="5"/>
  <c r="AZ778" i="5"/>
  <c r="AW778" i="5"/>
  <c r="AT778" i="5"/>
  <c r="AX778" i="5"/>
  <c r="AU778" i="5"/>
  <c r="AY778" i="5"/>
  <c r="AT115" i="5"/>
  <c r="AX115" i="5"/>
  <c r="AU115" i="5"/>
  <c r="AY115" i="5"/>
  <c r="AV115" i="5"/>
  <c r="AZ115" i="5"/>
  <c r="AW115" i="5"/>
  <c r="AW137" i="5"/>
  <c r="AT137" i="5"/>
  <c r="AX137" i="5"/>
  <c r="AU137" i="5"/>
  <c r="AY137" i="5"/>
  <c r="AV137" i="5"/>
  <c r="AZ137" i="5"/>
  <c r="AU160" i="5"/>
  <c r="AY160" i="5"/>
  <c r="AV160" i="5"/>
  <c r="AZ160" i="5"/>
  <c r="AW160" i="5"/>
  <c r="AX160" i="5"/>
  <c r="AT160" i="5"/>
  <c r="AW180" i="5"/>
  <c r="AT180" i="5"/>
  <c r="AX180" i="5"/>
  <c r="AU180" i="5"/>
  <c r="AY180" i="5"/>
  <c r="AV180" i="5"/>
  <c r="AZ180" i="5"/>
  <c r="AV199" i="5"/>
  <c r="AZ199" i="5"/>
  <c r="AW199" i="5"/>
  <c r="AT199" i="5"/>
  <c r="AX199" i="5"/>
  <c r="AU199" i="5"/>
  <c r="AY199" i="5"/>
  <c r="AU221" i="5"/>
  <c r="AY221" i="5"/>
  <c r="AV221" i="5"/>
  <c r="AZ221" i="5"/>
  <c r="AW221" i="5"/>
  <c r="AT221" i="5"/>
  <c r="AX221" i="5"/>
  <c r="AU377" i="5"/>
  <c r="AY377" i="5"/>
  <c r="AV377" i="5"/>
  <c r="AZ377" i="5"/>
  <c r="AW377" i="5"/>
  <c r="AX377" i="5"/>
  <c r="AT377" i="5"/>
  <c r="AT431" i="5"/>
  <c r="AX431" i="5"/>
  <c r="AU431" i="5"/>
  <c r="AY431" i="5"/>
  <c r="AV431" i="5"/>
  <c r="AZ431" i="5"/>
  <c r="AW431" i="5"/>
  <c r="AT456" i="5"/>
  <c r="AX456" i="5"/>
  <c r="AU456" i="5"/>
  <c r="AY456" i="5"/>
  <c r="AV456" i="5"/>
  <c r="AZ456" i="5"/>
  <c r="AW456" i="5"/>
  <c r="AU511" i="5"/>
  <c r="AY511" i="5"/>
  <c r="AV511" i="5"/>
  <c r="AZ511" i="5"/>
  <c r="AW511" i="5"/>
  <c r="AT511" i="5"/>
  <c r="AX511" i="5"/>
  <c r="AT540" i="5"/>
  <c r="AX540" i="5"/>
  <c r="AU540" i="5"/>
  <c r="AY540" i="5"/>
  <c r="AV540" i="5"/>
  <c r="AZ540" i="5"/>
  <c r="AW540" i="5"/>
  <c r="AV568" i="5"/>
  <c r="AZ568" i="5"/>
  <c r="AW568" i="5"/>
  <c r="AT568" i="5"/>
  <c r="AX568" i="5"/>
  <c r="AU568" i="5"/>
  <c r="AY568" i="5"/>
  <c r="AU591" i="5"/>
  <c r="AY591" i="5"/>
  <c r="AV591" i="5"/>
  <c r="AZ591" i="5"/>
  <c r="AW591" i="5"/>
  <c r="AT591" i="5"/>
  <c r="AX591" i="5"/>
  <c r="AU613" i="5"/>
  <c r="AY613" i="5"/>
  <c r="AV613" i="5"/>
  <c r="AZ613" i="5"/>
  <c r="AW613" i="5"/>
  <c r="AT613" i="5"/>
  <c r="AX613" i="5"/>
  <c r="T623" i="3"/>
  <c r="AW635" i="5"/>
  <c r="AT635" i="5"/>
  <c r="AX635" i="5"/>
  <c r="AU635" i="5"/>
  <c r="AY635" i="5"/>
  <c r="AV635" i="5"/>
  <c r="AZ635" i="5"/>
  <c r="AT658" i="5"/>
  <c r="AX658" i="5"/>
  <c r="AU658" i="5"/>
  <c r="AY658" i="5"/>
  <c r="AV658" i="5"/>
  <c r="AZ658" i="5"/>
  <c r="AW658" i="5"/>
  <c r="AV798" i="5"/>
  <c r="AZ798" i="5"/>
  <c r="AW798" i="5"/>
  <c r="AT798" i="5"/>
  <c r="AX798" i="5"/>
  <c r="AU798" i="5"/>
  <c r="AY798" i="5"/>
  <c r="AV818" i="5"/>
  <c r="AZ818" i="5"/>
  <c r="AW818" i="5"/>
  <c r="AT818" i="5"/>
  <c r="AX818" i="5"/>
  <c r="AU818" i="5"/>
  <c r="AY818" i="5"/>
  <c r="AU887" i="5"/>
  <c r="AY887" i="5"/>
  <c r="AV887" i="5"/>
  <c r="AZ887" i="5"/>
  <c r="AW887" i="5"/>
  <c r="AT887" i="5"/>
  <c r="AX887" i="5"/>
  <c r="AU404" i="5"/>
  <c r="AY404" i="5"/>
  <c r="AV404" i="5"/>
  <c r="AZ404" i="5"/>
  <c r="AW404" i="5"/>
  <c r="AT404" i="5"/>
  <c r="AX404" i="5"/>
  <c r="AW755" i="5"/>
  <c r="AT755" i="5"/>
  <c r="AX755" i="5"/>
  <c r="AU755" i="5"/>
  <c r="AY755" i="5"/>
  <c r="AV755" i="5"/>
  <c r="AZ755" i="5"/>
  <c r="AU777" i="5"/>
  <c r="AY777" i="5"/>
  <c r="AV777" i="5"/>
  <c r="AZ777" i="5"/>
  <c r="AW777" i="5"/>
  <c r="AT777" i="5"/>
  <c r="AX777" i="5"/>
  <c r="AU907" i="5"/>
  <c r="AY907" i="5"/>
  <c r="AV907" i="5"/>
  <c r="AZ907" i="5"/>
  <c r="AW907" i="5"/>
  <c r="AT907" i="5"/>
  <c r="AX907" i="5"/>
  <c r="AW929" i="5"/>
  <c r="AT929" i="5"/>
  <c r="AX929" i="5"/>
  <c r="AU929" i="5"/>
  <c r="AY929" i="5"/>
  <c r="AV929" i="5"/>
  <c r="AZ929" i="5"/>
  <c r="AV253" i="5"/>
  <c r="AZ253" i="5"/>
  <c r="AW253" i="5"/>
  <c r="AT253" i="5"/>
  <c r="AU253" i="5"/>
  <c r="AX253" i="5"/>
  <c r="AY253" i="5"/>
  <c r="T263" i="3"/>
  <c r="AT276" i="5"/>
  <c r="AX276" i="5"/>
  <c r="AU276" i="5"/>
  <c r="AY276" i="5"/>
  <c r="AV276" i="5"/>
  <c r="AZ276" i="5"/>
  <c r="AW276" i="5"/>
  <c r="AT296" i="5"/>
  <c r="AX296" i="5"/>
  <c r="AU296" i="5"/>
  <c r="AY296" i="5"/>
  <c r="AV296" i="5"/>
  <c r="AZ296" i="5"/>
  <c r="AW296" i="5"/>
  <c r="AW315" i="5"/>
  <c r="AT315" i="5"/>
  <c r="AX315" i="5"/>
  <c r="AU315" i="5"/>
  <c r="AY315" i="5"/>
  <c r="AV315" i="5"/>
  <c r="AZ315" i="5"/>
  <c r="AU477" i="5"/>
  <c r="AY477" i="5"/>
  <c r="AV477" i="5"/>
  <c r="AZ477" i="5"/>
  <c r="AW477" i="5"/>
  <c r="AT477" i="5"/>
  <c r="AX477" i="5"/>
  <c r="AT560" i="5"/>
  <c r="AX560" i="5"/>
  <c r="AU560" i="5"/>
  <c r="AY560" i="5"/>
  <c r="AV560" i="5"/>
  <c r="AZ560" i="5"/>
  <c r="AW560" i="5"/>
  <c r="AT580" i="5"/>
  <c r="AX580" i="5"/>
  <c r="AU580" i="5"/>
  <c r="AY580" i="5"/>
  <c r="AV580" i="5"/>
  <c r="AZ580" i="5"/>
  <c r="AW580" i="5"/>
  <c r="AV598" i="5"/>
  <c r="AZ598" i="5"/>
  <c r="AW598" i="5"/>
  <c r="AT598" i="5"/>
  <c r="AX598" i="5"/>
  <c r="AU598" i="5"/>
  <c r="AY598" i="5"/>
  <c r="AV618" i="5"/>
  <c r="AZ618" i="5"/>
  <c r="AW618" i="5"/>
  <c r="AT618" i="5"/>
  <c r="AX618" i="5"/>
  <c r="AU618" i="5"/>
  <c r="AY618" i="5"/>
  <c r="AT636" i="5"/>
  <c r="AX636" i="5"/>
  <c r="AU636" i="5"/>
  <c r="AY636" i="5"/>
  <c r="AV636" i="5"/>
  <c r="AZ636" i="5"/>
  <c r="AW636" i="5"/>
  <c r="AU655" i="5"/>
  <c r="AY655" i="5"/>
  <c r="AV655" i="5"/>
  <c r="AZ655" i="5"/>
  <c r="AW655" i="5"/>
  <c r="AT655" i="5"/>
  <c r="AX655" i="5"/>
  <c r="AU793" i="5"/>
  <c r="AY793" i="5"/>
  <c r="AV793" i="5"/>
  <c r="AZ793" i="5"/>
  <c r="AW793" i="5"/>
  <c r="AT793" i="5"/>
  <c r="AX793" i="5"/>
  <c r="T803" i="3"/>
  <c r="AW815" i="5"/>
  <c r="AT815" i="5"/>
  <c r="AX815" i="5"/>
  <c r="AU815" i="5"/>
  <c r="AY815" i="5"/>
  <c r="AV815" i="5"/>
  <c r="AZ815" i="5"/>
  <c r="AT886" i="5"/>
  <c r="AX886" i="5"/>
  <c r="AU886" i="5"/>
  <c r="AY886" i="5"/>
  <c r="AV886" i="5"/>
  <c r="AZ886" i="5"/>
  <c r="AW886" i="5"/>
  <c r="AU951" i="5"/>
  <c r="AY951" i="5"/>
  <c r="AV951" i="5"/>
  <c r="AZ951" i="5"/>
  <c r="AW951" i="5"/>
  <c r="AT951" i="5"/>
  <c r="AX951" i="5"/>
  <c r="AV385" i="5"/>
  <c r="AZ385" i="5"/>
  <c r="AW385" i="5"/>
  <c r="AT385" i="5"/>
  <c r="AX385" i="5"/>
  <c r="AU385" i="5"/>
  <c r="AY385" i="5"/>
  <c r="AV425" i="5"/>
  <c r="AZ425" i="5"/>
  <c r="AW425" i="5"/>
  <c r="AT425" i="5"/>
  <c r="AX425" i="5"/>
  <c r="AU425" i="5"/>
  <c r="AY425" i="5"/>
  <c r="AW465" i="5"/>
  <c r="AT465" i="5"/>
  <c r="AX465" i="5"/>
  <c r="AU465" i="5"/>
  <c r="AY465" i="5"/>
  <c r="AV465" i="5"/>
  <c r="AZ465" i="5"/>
  <c r="AW505" i="5"/>
  <c r="AT505" i="5"/>
  <c r="AX505" i="5"/>
  <c r="AU505" i="5"/>
  <c r="AY505" i="5"/>
  <c r="AV505" i="5"/>
  <c r="AZ505" i="5"/>
  <c r="AV542" i="5"/>
  <c r="AZ542" i="5"/>
  <c r="AW542" i="5"/>
  <c r="AT542" i="5"/>
  <c r="AX542" i="5"/>
  <c r="AU542" i="5"/>
  <c r="AY542" i="5"/>
  <c r="AV604" i="5"/>
  <c r="AZ604" i="5"/>
  <c r="AW604" i="5"/>
  <c r="AT604" i="5"/>
  <c r="AX604" i="5"/>
  <c r="AU604" i="5"/>
  <c r="AY604" i="5"/>
  <c r="AT760" i="5"/>
  <c r="AX760" i="5"/>
  <c r="AU760" i="5"/>
  <c r="AY760" i="5"/>
  <c r="AV760" i="5"/>
  <c r="AZ760" i="5"/>
  <c r="AW760" i="5"/>
  <c r="AT780" i="5"/>
  <c r="AX780" i="5"/>
  <c r="AU780" i="5"/>
  <c r="AY780" i="5"/>
  <c r="AV780" i="5"/>
  <c r="AZ780" i="5"/>
  <c r="AW780" i="5"/>
  <c r="AV912" i="5"/>
  <c r="AZ912" i="5"/>
  <c r="AW912" i="5"/>
  <c r="AT912" i="5"/>
  <c r="AX912" i="5"/>
  <c r="AU912" i="5"/>
  <c r="AY912" i="5"/>
  <c r="AV932" i="5"/>
  <c r="AZ932" i="5"/>
  <c r="AW932" i="5"/>
  <c r="AT932" i="5"/>
  <c r="AX932" i="5"/>
  <c r="AU932" i="5"/>
  <c r="AY932" i="5"/>
  <c r="AW154" i="5"/>
  <c r="AT154" i="5"/>
  <c r="AX154" i="5"/>
  <c r="AU154" i="5"/>
  <c r="AY154" i="5"/>
  <c r="AV154" i="5"/>
  <c r="AZ154" i="5"/>
  <c r="AU174" i="5"/>
  <c r="AY174" i="5"/>
  <c r="AV174" i="5"/>
  <c r="AZ174" i="5"/>
  <c r="AW174" i="5"/>
  <c r="AX174" i="5"/>
  <c r="AT174" i="5"/>
  <c r="AT193" i="5"/>
  <c r="AX193" i="5"/>
  <c r="AU193" i="5"/>
  <c r="AY193" i="5"/>
  <c r="AV193" i="5"/>
  <c r="AZ193" i="5"/>
  <c r="AW193" i="5"/>
  <c r="T203" i="3"/>
  <c r="AV215" i="5"/>
  <c r="AW215" i="5"/>
  <c r="AT215" i="5"/>
  <c r="AX215" i="5"/>
  <c r="AU215" i="5"/>
  <c r="AY215" i="5"/>
  <c r="AZ215" i="5"/>
  <c r="AV238" i="5"/>
  <c r="AZ238" i="5"/>
  <c r="AW238" i="5"/>
  <c r="AT238" i="5"/>
  <c r="AX238" i="5"/>
  <c r="AU238" i="5"/>
  <c r="AY238" i="5"/>
  <c r="AV258" i="5"/>
  <c r="AZ258" i="5"/>
  <c r="AW258" i="5"/>
  <c r="AT258" i="5"/>
  <c r="AX258" i="5"/>
  <c r="AU258" i="5"/>
  <c r="AY258" i="5"/>
  <c r="AU277" i="5"/>
  <c r="AY277" i="5"/>
  <c r="AV277" i="5"/>
  <c r="AZ277" i="5"/>
  <c r="AW277" i="5"/>
  <c r="AT277" i="5"/>
  <c r="AX277" i="5"/>
  <c r="AW299" i="5"/>
  <c r="AT299" i="5"/>
  <c r="AX299" i="5"/>
  <c r="AU299" i="5"/>
  <c r="AY299" i="5"/>
  <c r="AV299" i="5"/>
  <c r="AZ299" i="5"/>
  <c r="AV322" i="5"/>
  <c r="AZ322" i="5"/>
  <c r="AW322" i="5"/>
  <c r="AT322" i="5"/>
  <c r="AX322" i="5"/>
  <c r="AY322" i="5"/>
  <c r="AU322" i="5"/>
  <c r="AT393" i="5"/>
  <c r="AX393" i="5"/>
  <c r="AU393" i="5"/>
  <c r="AY393" i="5"/>
  <c r="AV393" i="5"/>
  <c r="AZ393" i="5"/>
  <c r="AW393" i="5"/>
  <c r="T403" i="3"/>
  <c r="AT446" i="5"/>
  <c r="AX446" i="5"/>
  <c r="AU446" i="5"/>
  <c r="AY446" i="5"/>
  <c r="AV446" i="5"/>
  <c r="AZ446" i="5"/>
  <c r="AW446" i="5"/>
  <c r="AU473" i="5"/>
  <c r="AY473" i="5"/>
  <c r="AV473" i="5"/>
  <c r="AZ473" i="5"/>
  <c r="AW473" i="5"/>
  <c r="AT473" i="5"/>
  <c r="AX473" i="5"/>
  <c r="T483" i="3"/>
  <c r="AU557" i="5"/>
  <c r="AY557" i="5"/>
  <c r="AV557" i="5"/>
  <c r="AZ557" i="5"/>
  <c r="AW557" i="5"/>
  <c r="AT557" i="5"/>
  <c r="AX557" i="5"/>
  <c r="AW579" i="5"/>
  <c r="AT579" i="5"/>
  <c r="AX579" i="5"/>
  <c r="AU579" i="5"/>
  <c r="AY579" i="5"/>
  <c r="AV579" i="5"/>
  <c r="AZ579" i="5"/>
  <c r="AU601" i="5"/>
  <c r="AY601" i="5"/>
  <c r="AV601" i="5"/>
  <c r="AZ601" i="5"/>
  <c r="AW601" i="5"/>
  <c r="AT601" i="5"/>
  <c r="AX601" i="5"/>
  <c r="AW717" i="5"/>
  <c r="AT717" i="5"/>
  <c r="AX717" i="5"/>
  <c r="AU717" i="5"/>
  <c r="AY717" i="5"/>
  <c r="AV717" i="5"/>
  <c r="AZ717" i="5"/>
  <c r="AU739" i="5"/>
  <c r="AY739" i="5"/>
  <c r="AV739" i="5"/>
  <c r="AZ739" i="5"/>
  <c r="AW739" i="5"/>
  <c r="AT739" i="5"/>
  <c r="AX739" i="5"/>
  <c r="AT950" i="5"/>
  <c r="AX950" i="5"/>
  <c r="AU950" i="5"/>
  <c r="AY950" i="5"/>
  <c r="AV950" i="5"/>
  <c r="AZ950" i="5"/>
  <c r="AW950" i="5"/>
  <c r="AV338" i="5"/>
  <c r="AZ338" i="5"/>
  <c r="AW338" i="5"/>
  <c r="AT338" i="5"/>
  <c r="AX338" i="5"/>
  <c r="AU338" i="5"/>
  <c r="AY338" i="5"/>
  <c r="AV358" i="5"/>
  <c r="AZ358" i="5"/>
  <c r="AW358" i="5"/>
  <c r="AT358" i="5"/>
  <c r="AX358" i="5"/>
  <c r="AY358" i="5"/>
  <c r="AU358" i="5"/>
  <c r="AV389" i="5"/>
  <c r="AZ389" i="5"/>
  <c r="AW389" i="5"/>
  <c r="AT389" i="5"/>
  <c r="AX389" i="5"/>
  <c r="AU389" i="5"/>
  <c r="AY389" i="5"/>
  <c r="AU422" i="5"/>
  <c r="AY422" i="5"/>
  <c r="AV422" i="5"/>
  <c r="AZ422" i="5"/>
  <c r="AW422" i="5"/>
  <c r="AT422" i="5"/>
  <c r="AX422" i="5"/>
  <c r="AV454" i="5"/>
  <c r="AZ454" i="5"/>
  <c r="AW454" i="5"/>
  <c r="AT454" i="5"/>
  <c r="AX454" i="5"/>
  <c r="AU454" i="5"/>
  <c r="AY454" i="5"/>
  <c r="AW519" i="5"/>
  <c r="AT519" i="5"/>
  <c r="AX519" i="5"/>
  <c r="AU519" i="5"/>
  <c r="AY519" i="5"/>
  <c r="AV519" i="5"/>
  <c r="AZ519" i="5"/>
  <c r="AV680" i="5"/>
  <c r="AZ680" i="5"/>
  <c r="AW680" i="5"/>
  <c r="AT680" i="5"/>
  <c r="AX680" i="5"/>
  <c r="AU680" i="5"/>
  <c r="AY680" i="5"/>
  <c r="AV700" i="5"/>
  <c r="AZ700" i="5"/>
  <c r="AW700" i="5"/>
  <c r="AT700" i="5"/>
  <c r="AX700" i="5"/>
  <c r="AU700" i="5"/>
  <c r="AY700" i="5"/>
  <c r="AU840" i="5"/>
  <c r="AW840" i="5"/>
  <c r="AT860" i="5"/>
  <c r="AX860" i="5"/>
  <c r="AU860" i="5"/>
  <c r="AY860" i="5"/>
  <c r="AV860" i="5"/>
  <c r="AZ860" i="5"/>
  <c r="AW860" i="5"/>
  <c r="AU923" i="5"/>
  <c r="AY923" i="5"/>
  <c r="AV923" i="5"/>
  <c r="AZ923" i="5"/>
  <c r="AW923" i="5"/>
  <c r="AT923" i="5"/>
  <c r="AX923" i="5"/>
  <c r="T933" i="3"/>
  <c r="AW118" i="5"/>
  <c r="AT118" i="5"/>
  <c r="AX118" i="5"/>
  <c r="AU118" i="5"/>
  <c r="AY118" i="5"/>
  <c r="AZ118" i="5"/>
  <c r="AV118" i="5"/>
  <c r="AT138" i="5"/>
  <c r="AX138" i="5"/>
  <c r="AU138" i="5"/>
  <c r="AY138" i="5"/>
  <c r="AV138" i="5"/>
  <c r="AZ138" i="5"/>
  <c r="AW138" i="5"/>
  <c r="AV157" i="5"/>
  <c r="AZ157" i="5"/>
  <c r="AW157" i="5"/>
  <c r="AT157" i="5"/>
  <c r="AX157" i="5"/>
  <c r="AU157" i="5"/>
  <c r="AY157" i="5"/>
  <c r="AV179" i="5"/>
  <c r="AZ179" i="5"/>
  <c r="AW179" i="5"/>
  <c r="AT179" i="5"/>
  <c r="AX179" i="5"/>
  <c r="AU179" i="5"/>
  <c r="AY179" i="5"/>
  <c r="AU202" i="5"/>
  <c r="AY202" i="5"/>
  <c r="AV202" i="5"/>
  <c r="AZ202" i="5"/>
  <c r="AW202" i="5"/>
  <c r="AX202" i="5"/>
  <c r="AT202" i="5"/>
  <c r="AV222" i="5"/>
  <c r="AZ222" i="5"/>
  <c r="AW222" i="5"/>
  <c r="AT222" i="5"/>
  <c r="AX222" i="5"/>
  <c r="AY222" i="5"/>
  <c r="AU222" i="5"/>
  <c r="AU241" i="5"/>
  <c r="AY241" i="5"/>
  <c r="AV241" i="5"/>
  <c r="AZ241" i="5"/>
  <c r="AW241" i="5"/>
  <c r="AX241" i="5"/>
  <c r="AT241" i="5"/>
  <c r="AV378" i="5"/>
  <c r="AZ378" i="5"/>
  <c r="AW378" i="5"/>
  <c r="AT378" i="5"/>
  <c r="AX378" i="5"/>
  <c r="AU378" i="5"/>
  <c r="AY378" i="5"/>
  <c r="AY467" i="5"/>
  <c r="AT500" i="5"/>
  <c r="AX500" i="5"/>
  <c r="AU500" i="5"/>
  <c r="AY500" i="5"/>
  <c r="AV500" i="5"/>
  <c r="AZ500" i="5"/>
  <c r="AW500" i="5"/>
  <c r="AV554" i="5"/>
  <c r="AZ554" i="5"/>
  <c r="AW554" i="5"/>
  <c r="AT554" i="5"/>
  <c r="AX554" i="5"/>
  <c r="AU554" i="5"/>
  <c r="AY554" i="5"/>
  <c r="AV574" i="5"/>
  <c r="AZ574" i="5"/>
  <c r="AW574" i="5"/>
  <c r="AT574" i="5"/>
  <c r="AX574" i="5"/>
  <c r="AU574" i="5"/>
  <c r="AY574" i="5"/>
  <c r="AT718" i="5"/>
  <c r="AX718" i="5"/>
  <c r="AU718" i="5"/>
  <c r="AY718" i="5"/>
  <c r="AV718" i="5"/>
  <c r="AZ718" i="5"/>
  <c r="AW718" i="5"/>
  <c r="AT738" i="5"/>
  <c r="AX738" i="5"/>
  <c r="AU738" i="5"/>
  <c r="AY738" i="5"/>
  <c r="AV738" i="5"/>
  <c r="AZ738" i="5"/>
  <c r="AW738" i="5"/>
  <c r="AW945" i="5"/>
  <c r="AT945" i="5"/>
  <c r="AX945" i="5"/>
  <c r="AU945" i="5"/>
  <c r="AY945" i="5"/>
  <c r="AV945" i="5"/>
  <c r="AZ945" i="5"/>
  <c r="AW967" i="5"/>
  <c r="AT967" i="5"/>
  <c r="AX967" i="5"/>
  <c r="AU967" i="5"/>
  <c r="AY967" i="5"/>
  <c r="AV967" i="5"/>
  <c r="AZ967" i="5"/>
  <c r="AW339" i="5"/>
  <c r="AT339" i="5"/>
  <c r="AX339" i="5"/>
  <c r="AU339" i="5"/>
  <c r="AY339" i="5"/>
  <c r="AV339" i="5"/>
  <c r="AZ339" i="5"/>
  <c r="AU361" i="5"/>
  <c r="AY361" i="5"/>
  <c r="AV361" i="5"/>
  <c r="AZ361" i="5"/>
  <c r="AW361" i="5"/>
  <c r="AT361" i="5"/>
  <c r="AX361" i="5"/>
  <c r="AU408" i="5"/>
  <c r="AY408" i="5"/>
  <c r="AV408" i="5"/>
  <c r="AZ408" i="5"/>
  <c r="AW408" i="5"/>
  <c r="AT408" i="5"/>
  <c r="AX408" i="5"/>
  <c r="AV448" i="5"/>
  <c r="AZ448" i="5"/>
  <c r="AW448" i="5"/>
  <c r="AT448" i="5"/>
  <c r="AX448" i="5"/>
  <c r="AU448" i="5"/>
  <c r="AY448" i="5"/>
  <c r="AV488" i="5"/>
  <c r="AZ488" i="5"/>
  <c r="AW488" i="5"/>
  <c r="AT488" i="5"/>
  <c r="AX488" i="5"/>
  <c r="AU488" i="5"/>
  <c r="AY488" i="5"/>
  <c r="AV532" i="5"/>
  <c r="AZ532" i="5"/>
  <c r="AW532" i="5"/>
  <c r="AT532" i="5"/>
  <c r="AX532" i="5"/>
  <c r="AU532" i="5"/>
  <c r="AY532" i="5"/>
  <c r="AT644" i="5"/>
  <c r="AX644" i="5"/>
  <c r="AU644" i="5"/>
  <c r="AY644" i="5"/>
  <c r="AV644" i="5"/>
  <c r="AW644" i="5"/>
  <c r="AZ644" i="5"/>
  <c r="AU679" i="5"/>
  <c r="AY679" i="5"/>
  <c r="AV679" i="5"/>
  <c r="AZ679" i="5"/>
  <c r="AW679" i="5"/>
  <c r="AT679" i="5"/>
  <c r="AX679" i="5"/>
  <c r="AW701" i="5"/>
  <c r="AT701" i="5"/>
  <c r="AX701" i="5"/>
  <c r="AU701" i="5"/>
  <c r="AY701" i="5"/>
  <c r="AV701" i="5"/>
  <c r="AZ701" i="5"/>
  <c r="AV754" i="5"/>
  <c r="AZ754" i="5"/>
  <c r="AW754" i="5"/>
  <c r="AT754" i="5"/>
  <c r="AX754" i="5"/>
  <c r="AU754" i="5"/>
  <c r="AY754" i="5"/>
  <c r="AV774" i="5"/>
  <c r="AZ774" i="5"/>
  <c r="AW774" i="5"/>
  <c r="AT774" i="5"/>
  <c r="AX774" i="5"/>
  <c r="AU774" i="5"/>
  <c r="AY774" i="5"/>
  <c r="AW839" i="5"/>
  <c r="AT839" i="5"/>
  <c r="AX839" i="5"/>
  <c r="AU839" i="5"/>
  <c r="AY839" i="5"/>
  <c r="AV839" i="5"/>
  <c r="AZ839" i="5"/>
  <c r="AU861" i="5"/>
  <c r="AY861" i="5"/>
  <c r="AV861" i="5"/>
  <c r="AZ861" i="5"/>
  <c r="AW861" i="5"/>
  <c r="AT861" i="5"/>
  <c r="AX861" i="5"/>
  <c r="AT906" i="5"/>
  <c r="AX906" i="5"/>
  <c r="AU906" i="5"/>
  <c r="AY906" i="5"/>
  <c r="AV906" i="5"/>
  <c r="AZ906" i="5"/>
  <c r="AW906" i="5"/>
  <c r="AT926" i="5"/>
  <c r="AX926" i="5"/>
  <c r="AU926" i="5"/>
  <c r="AY926" i="5"/>
  <c r="AV926" i="5"/>
  <c r="AZ926" i="5"/>
  <c r="AW926" i="5"/>
  <c r="AW991" i="5"/>
  <c r="AT991" i="5"/>
  <c r="AX991" i="5"/>
  <c r="AU991" i="5"/>
  <c r="AY991" i="5"/>
  <c r="AV991" i="5"/>
  <c r="AZ991" i="5"/>
  <c r="AW1003" i="5"/>
  <c r="AT1003" i="5"/>
  <c r="AX1003" i="5"/>
  <c r="AU1003" i="5"/>
  <c r="AY1003" i="5"/>
  <c r="AV1003" i="5"/>
  <c r="AZ1003" i="5"/>
  <c r="AT119" i="5"/>
  <c r="AX119" i="5"/>
  <c r="AU119" i="5"/>
  <c r="AY119" i="5"/>
  <c r="AV119" i="5"/>
  <c r="AZ119" i="5"/>
  <c r="AW119" i="5"/>
  <c r="AW141" i="5"/>
  <c r="AT141" i="5"/>
  <c r="AX141" i="5"/>
  <c r="AU141" i="5"/>
  <c r="AY141" i="5"/>
  <c r="AV141" i="5"/>
  <c r="AZ141" i="5"/>
  <c r="AU293" i="5"/>
  <c r="AY293" i="5"/>
  <c r="AV293" i="5"/>
  <c r="AZ293" i="5"/>
  <c r="AX293" i="5"/>
  <c r="AT293" i="5"/>
  <c r="AW293" i="5"/>
  <c r="T303" i="3"/>
  <c r="AT316" i="5"/>
  <c r="AX316" i="5"/>
  <c r="AU316" i="5"/>
  <c r="AY316" i="5"/>
  <c r="AV316" i="5"/>
  <c r="AZ316" i="5"/>
  <c r="AW316" i="5"/>
  <c r="AU381" i="5"/>
  <c r="AY381" i="5"/>
  <c r="AV381" i="5"/>
  <c r="AZ381" i="5"/>
  <c r="AW381" i="5"/>
  <c r="AX381" i="5"/>
  <c r="AT381" i="5"/>
  <c r="AU463" i="5"/>
  <c r="AY463" i="5"/>
  <c r="AV463" i="5"/>
  <c r="AZ463" i="5"/>
  <c r="AW463" i="5"/>
  <c r="AT463" i="5"/>
  <c r="AX463" i="5"/>
  <c r="AU551" i="5"/>
  <c r="AY551" i="5"/>
  <c r="AV551" i="5"/>
  <c r="AZ551" i="5"/>
  <c r="AW551" i="5"/>
  <c r="AT551" i="5"/>
  <c r="AX551" i="5"/>
  <c r="AU573" i="5"/>
  <c r="AY573" i="5"/>
  <c r="AV573" i="5"/>
  <c r="AZ573" i="5"/>
  <c r="AW573" i="5"/>
  <c r="AT573" i="5"/>
  <c r="AX573" i="5"/>
  <c r="T583" i="3"/>
  <c r="AW595" i="5"/>
  <c r="AT595" i="5"/>
  <c r="AX595" i="5"/>
  <c r="AU595" i="5"/>
  <c r="AY595" i="5"/>
  <c r="AV595" i="5"/>
  <c r="AZ595" i="5"/>
  <c r="AU617" i="5"/>
  <c r="AY617" i="5"/>
  <c r="AV617" i="5"/>
  <c r="AZ617" i="5"/>
  <c r="AW617" i="5"/>
  <c r="AT617" i="5"/>
  <c r="AX617" i="5"/>
  <c r="AU639" i="5"/>
  <c r="AY639" i="5"/>
  <c r="AV639" i="5"/>
  <c r="AZ639" i="5"/>
  <c r="AT639" i="5"/>
  <c r="AW639" i="5"/>
  <c r="AX639" i="5"/>
  <c r="AT662" i="5"/>
  <c r="AX662" i="5"/>
  <c r="AU662" i="5"/>
  <c r="AY662" i="5"/>
  <c r="AV662" i="5"/>
  <c r="AZ662" i="5"/>
  <c r="AW662" i="5"/>
  <c r="AW733" i="5"/>
  <c r="AT733" i="5"/>
  <c r="AX733" i="5"/>
  <c r="AU733" i="5"/>
  <c r="AY733" i="5"/>
  <c r="AV733" i="5"/>
  <c r="AZ733" i="5"/>
  <c r="T743" i="3"/>
  <c r="AV802" i="5"/>
  <c r="AZ802" i="5"/>
  <c r="AW802" i="5"/>
  <c r="AT802" i="5"/>
  <c r="AX802" i="5"/>
  <c r="AU802" i="5"/>
  <c r="AY802" i="5"/>
  <c r="AV822" i="5"/>
  <c r="AZ822" i="5"/>
  <c r="AW822" i="5"/>
  <c r="AT822" i="5"/>
  <c r="AX822" i="5"/>
  <c r="AU822" i="5"/>
  <c r="AY822" i="5"/>
  <c r="AW869" i="5"/>
  <c r="AT869" i="5"/>
  <c r="AX869" i="5"/>
  <c r="AU869" i="5"/>
  <c r="AY869" i="5"/>
  <c r="AV869" i="5"/>
  <c r="AZ869" i="5"/>
  <c r="AU891" i="5"/>
  <c r="AY891" i="5"/>
  <c r="AV891" i="5"/>
  <c r="AZ891" i="5"/>
  <c r="AW891" i="5"/>
  <c r="AT891" i="5"/>
  <c r="AX891" i="5"/>
  <c r="T953" i="3"/>
  <c r="AV944" i="5"/>
  <c r="AZ944" i="5"/>
  <c r="AW944" i="5"/>
  <c r="AT944" i="5"/>
  <c r="AX944" i="5"/>
  <c r="AU944" i="5"/>
  <c r="AY944" i="5"/>
  <c r="AU412" i="5"/>
  <c r="AY412" i="5"/>
  <c r="AV412" i="5"/>
  <c r="AZ412" i="5"/>
  <c r="AW412" i="5"/>
  <c r="AT412" i="5"/>
  <c r="AX412" i="5"/>
  <c r="AV444" i="5"/>
  <c r="AZ444" i="5"/>
  <c r="AW444" i="5"/>
  <c r="AT444" i="5"/>
  <c r="AX444" i="5"/>
  <c r="AU444" i="5"/>
  <c r="AY444" i="5"/>
  <c r="AV538" i="5"/>
  <c r="AZ538" i="5"/>
  <c r="AW538" i="5"/>
  <c r="AT538" i="5"/>
  <c r="AX538" i="5"/>
  <c r="AU538" i="5"/>
  <c r="AY538" i="5"/>
  <c r="AV612" i="5"/>
  <c r="AZ612" i="5"/>
  <c r="AW612" i="5"/>
  <c r="AT612" i="5"/>
  <c r="AX612" i="5"/>
  <c r="AU612" i="5"/>
  <c r="AY612" i="5"/>
  <c r="AT674" i="5"/>
  <c r="AX674" i="5"/>
  <c r="AU674" i="5"/>
  <c r="AY674" i="5"/>
  <c r="AV674" i="5"/>
  <c r="AZ674" i="5"/>
  <c r="AW674" i="5"/>
  <c r="AT694" i="5"/>
  <c r="AX694" i="5"/>
  <c r="AU694" i="5"/>
  <c r="AY694" i="5"/>
  <c r="AV694" i="5"/>
  <c r="AZ694" i="5"/>
  <c r="AW694" i="5"/>
  <c r="AW759" i="5"/>
  <c r="AT759" i="5"/>
  <c r="AX759" i="5"/>
  <c r="AU759" i="5"/>
  <c r="AY759" i="5"/>
  <c r="AV759" i="5"/>
  <c r="AZ759" i="5"/>
  <c r="AU781" i="5"/>
  <c r="AY781" i="5"/>
  <c r="AV781" i="5"/>
  <c r="AZ781" i="5"/>
  <c r="AW781" i="5"/>
  <c r="AT781" i="5"/>
  <c r="AX781" i="5"/>
  <c r="AV834" i="5"/>
  <c r="AZ834" i="5"/>
  <c r="AW834" i="5"/>
  <c r="AT834" i="5"/>
  <c r="AX834" i="5"/>
  <c r="AU834" i="5"/>
  <c r="AY834" i="5"/>
  <c r="AV854" i="5"/>
  <c r="AZ854" i="5"/>
  <c r="AW854" i="5"/>
  <c r="AT854" i="5"/>
  <c r="AX854" i="5"/>
  <c r="AU854" i="5"/>
  <c r="AY854" i="5"/>
  <c r="AU911" i="5"/>
  <c r="AY911" i="5"/>
  <c r="AV911" i="5"/>
  <c r="AZ911" i="5"/>
  <c r="AW911" i="5"/>
  <c r="AT911" i="5"/>
  <c r="AX911" i="5"/>
  <c r="AW173" i="5"/>
  <c r="AT173" i="5"/>
  <c r="AX173" i="5"/>
  <c r="AY173" i="5"/>
  <c r="AU173" i="5"/>
  <c r="AZ173" i="5"/>
  <c r="AV173" i="5"/>
  <c r="T183" i="3"/>
  <c r="AW196" i="5"/>
  <c r="AT196" i="5"/>
  <c r="AX196" i="5"/>
  <c r="AU196" i="5"/>
  <c r="AY196" i="5"/>
  <c r="AV196" i="5"/>
  <c r="AZ196" i="5"/>
  <c r="AT216" i="5"/>
  <c r="AX216" i="5"/>
  <c r="AU216" i="5"/>
  <c r="AY216" i="5"/>
  <c r="AV216" i="5"/>
  <c r="AZ216" i="5"/>
  <c r="AW216" i="5"/>
  <c r="AW235" i="5"/>
  <c r="AT235" i="5"/>
  <c r="AX235" i="5"/>
  <c r="AU235" i="5"/>
  <c r="AY235" i="5"/>
  <c r="AV235" i="5"/>
  <c r="AZ235" i="5"/>
  <c r="AW257" i="5"/>
  <c r="AT257" i="5"/>
  <c r="AY257" i="5"/>
  <c r="AU257" i="5"/>
  <c r="AZ257" i="5"/>
  <c r="AV257" i="5"/>
  <c r="AX257" i="5"/>
  <c r="AT280" i="5"/>
  <c r="AX280" i="5"/>
  <c r="AU280" i="5"/>
  <c r="AY280" i="5"/>
  <c r="AV280" i="5"/>
  <c r="AZ280" i="5"/>
  <c r="AW280" i="5"/>
  <c r="AT300" i="5"/>
  <c r="AX300" i="5"/>
  <c r="AU300" i="5"/>
  <c r="AY300" i="5"/>
  <c r="AV300" i="5"/>
  <c r="AZ300" i="5"/>
  <c r="AW300" i="5"/>
  <c r="AX319" i="5"/>
  <c r="AZ319" i="5"/>
  <c r="AU517" i="5"/>
  <c r="AY517" i="5"/>
  <c r="AV517" i="5"/>
  <c r="AZ517" i="5"/>
  <c r="AW517" i="5"/>
  <c r="AT517" i="5"/>
  <c r="AX517" i="5"/>
  <c r="AU583" i="5"/>
  <c r="AW583" i="5"/>
  <c r="AV602" i="5"/>
  <c r="AZ602" i="5"/>
  <c r="AW602" i="5"/>
  <c r="AT602" i="5"/>
  <c r="AX602" i="5"/>
  <c r="AU602" i="5"/>
  <c r="AY602" i="5"/>
  <c r="AV622" i="5"/>
  <c r="AZ622" i="5"/>
  <c r="AW622" i="5"/>
  <c r="AT622" i="5"/>
  <c r="AX622" i="5"/>
  <c r="AU622" i="5"/>
  <c r="AY622" i="5"/>
  <c r="AV640" i="5"/>
  <c r="AZ640" i="5"/>
  <c r="AW640" i="5"/>
  <c r="AT640" i="5"/>
  <c r="AU640" i="5"/>
  <c r="AX640" i="5"/>
  <c r="AY640" i="5"/>
  <c r="AU659" i="5"/>
  <c r="AY659" i="5"/>
  <c r="AV659" i="5"/>
  <c r="AZ659" i="5"/>
  <c r="AW659" i="5"/>
  <c r="AT659" i="5"/>
  <c r="AX659" i="5"/>
  <c r="AU797" i="5"/>
  <c r="AY797" i="5"/>
  <c r="AV797" i="5"/>
  <c r="AZ797" i="5"/>
  <c r="AW797" i="5"/>
  <c r="AT797" i="5"/>
  <c r="AX797" i="5"/>
  <c r="AW819" i="5"/>
  <c r="AT819" i="5"/>
  <c r="AX819" i="5"/>
  <c r="AU819" i="5"/>
  <c r="AY819" i="5"/>
  <c r="AV819" i="5"/>
  <c r="AZ819" i="5"/>
  <c r="AT870" i="5"/>
  <c r="AX870" i="5"/>
  <c r="AU870" i="5"/>
  <c r="AY870" i="5"/>
  <c r="AV870" i="5"/>
  <c r="AZ870" i="5"/>
  <c r="AW870" i="5"/>
  <c r="AT890" i="5"/>
  <c r="AX890" i="5"/>
  <c r="AU890" i="5"/>
  <c r="AY890" i="5"/>
  <c r="AV890" i="5"/>
  <c r="AZ890" i="5"/>
  <c r="AW890" i="5"/>
  <c r="AU333" i="5"/>
  <c r="AY333" i="5"/>
  <c r="AV333" i="5"/>
  <c r="AZ333" i="5"/>
  <c r="AW333" i="5"/>
  <c r="AX333" i="5"/>
  <c r="AT333" i="5"/>
  <c r="T343" i="3"/>
  <c r="AW355" i="5"/>
  <c r="AY355" i="5"/>
  <c r="AV395" i="5"/>
  <c r="AZ395" i="5"/>
  <c r="AW395" i="5"/>
  <c r="AT395" i="5"/>
  <c r="AX395" i="5"/>
  <c r="AU395" i="5"/>
  <c r="AY395" i="5"/>
  <c r="AW435" i="5"/>
  <c r="AT435" i="5"/>
  <c r="AX435" i="5"/>
  <c r="AU435" i="5"/>
  <c r="AY435" i="5"/>
  <c r="AV435" i="5"/>
  <c r="AZ435" i="5"/>
  <c r="AW475" i="5"/>
  <c r="AT475" i="5"/>
  <c r="AX475" i="5"/>
  <c r="AU475" i="5"/>
  <c r="AY475" i="5"/>
  <c r="AV475" i="5"/>
  <c r="AZ475" i="5"/>
  <c r="AW515" i="5"/>
  <c r="AT515" i="5"/>
  <c r="AX515" i="5"/>
  <c r="AU515" i="5"/>
  <c r="AY515" i="5"/>
  <c r="AV515" i="5"/>
  <c r="AZ515" i="5"/>
  <c r="AW673" i="5"/>
  <c r="AT673" i="5"/>
  <c r="AX673" i="5"/>
  <c r="AU673" i="5"/>
  <c r="AY673" i="5"/>
  <c r="AV673" i="5"/>
  <c r="AZ673" i="5"/>
  <c r="T683" i="3"/>
  <c r="AU695" i="5"/>
  <c r="AY695" i="5"/>
  <c r="AV695" i="5"/>
  <c r="AZ695" i="5"/>
  <c r="AW695" i="5"/>
  <c r="AT695" i="5"/>
  <c r="AX695" i="5"/>
  <c r="AU833" i="5"/>
  <c r="AY833" i="5"/>
  <c r="AV833" i="5"/>
  <c r="AZ833" i="5"/>
  <c r="AW833" i="5"/>
  <c r="AT833" i="5"/>
  <c r="AX833" i="5"/>
  <c r="AW855" i="5"/>
  <c r="AT855" i="5"/>
  <c r="AX855" i="5"/>
  <c r="AU855" i="5"/>
  <c r="AY855" i="5"/>
  <c r="AV855" i="5"/>
  <c r="AZ855" i="5"/>
  <c r="AU985" i="5"/>
  <c r="AY985" i="5"/>
  <c r="AV985" i="5"/>
  <c r="AZ985" i="5"/>
  <c r="AW985" i="5"/>
  <c r="AT985" i="5"/>
  <c r="AX985" i="5"/>
  <c r="AT930" i="5"/>
  <c r="AX930" i="5"/>
  <c r="AU930" i="5"/>
  <c r="AY930" i="5"/>
  <c r="AV930" i="5"/>
  <c r="AZ930" i="5"/>
  <c r="AW930" i="5"/>
  <c r="AW305" i="5"/>
  <c r="AT305" i="5"/>
  <c r="AX305" i="5"/>
  <c r="AU305" i="5"/>
  <c r="AY305" i="5"/>
  <c r="AZ305" i="5"/>
  <c r="AV305" i="5"/>
  <c r="AV328" i="5"/>
  <c r="AZ328" i="5"/>
  <c r="AW328" i="5"/>
  <c r="AT328" i="5"/>
  <c r="AX328" i="5"/>
  <c r="AU328" i="5"/>
  <c r="AY328" i="5"/>
  <c r="AU428" i="5"/>
  <c r="AY428" i="5"/>
  <c r="AV428" i="5"/>
  <c r="AZ428" i="5"/>
  <c r="AW428" i="5"/>
  <c r="AT428" i="5"/>
  <c r="AX428" i="5"/>
  <c r="AU453" i="5"/>
  <c r="AY453" i="5"/>
  <c r="AV453" i="5"/>
  <c r="AZ453" i="5"/>
  <c r="AW453" i="5"/>
  <c r="AT453" i="5"/>
  <c r="AX453" i="5"/>
  <c r="T463" i="3"/>
  <c r="AV508" i="5"/>
  <c r="AZ508" i="5"/>
  <c r="AW508" i="5"/>
  <c r="AT508" i="5"/>
  <c r="AX508" i="5"/>
  <c r="AU508" i="5"/>
  <c r="AY508" i="5"/>
  <c r="AU537" i="5"/>
  <c r="AY537" i="5"/>
  <c r="AV537" i="5"/>
  <c r="AZ537" i="5"/>
  <c r="AW537" i="5"/>
  <c r="AT537" i="5"/>
  <c r="AX537" i="5"/>
  <c r="AV584" i="5"/>
  <c r="AZ584" i="5"/>
  <c r="AW584" i="5"/>
  <c r="AT584" i="5"/>
  <c r="AX584" i="5"/>
  <c r="AU584" i="5"/>
  <c r="AY584" i="5"/>
  <c r="AU611" i="5"/>
  <c r="AY611" i="5"/>
  <c r="AV611" i="5"/>
  <c r="AZ611" i="5"/>
  <c r="AW611" i="5"/>
  <c r="AT611" i="5"/>
  <c r="AX611" i="5"/>
  <c r="AW687" i="5"/>
  <c r="AT687" i="5"/>
  <c r="AX687" i="5"/>
  <c r="AU687" i="5"/>
  <c r="AY687" i="5"/>
  <c r="AV687" i="5"/>
  <c r="AZ687" i="5"/>
  <c r="AU745" i="5"/>
  <c r="AY745" i="5"/>
  <c r="AV745" i="5"/>
  <c r="AZ745" i="5"/>
  <c r="AW745" i="5"/>
  <c r="AT745" i="5"/>
  <c r="AX745" i="5"/>
  <c r="AU847" i="5"/>
  <c r="AY847" i="5"/>
  <c r="AV847" i="5"/>
  <c r="AZ847" i="5"/>
  <c r="AW847" i="5"/>
  <c r="AT847" i="5"/>
  <c r="AX847" i="5"/>
  <c r="AV934" i="5"/>
  <c r="AZ934" i="5"/>
  <c r="AW934" i="5"/>
  <c r="AT934" i="5"/>
  <c r="AX934" i="5"/>
  <c r="AU934" i="5"/>
  <c r="AY934" i="5"/>
  <c r="AV954" i="5"/>
  <c r="AZ954" i="5"/>
  <c r="AW954" i="5"/>
  <c r="AT954" i="5"/>
  <c r="AX954" i="5"/>
  <c r="AU954" i="5"/>
  <c r="AY954" i="5"/>
  <c r="AW973" i="5"/>
  <c r="AT973" i="5"/>
  <c r="AX973" i="5"/>
  <c r="AU973" i="5"/>
  <c r="AY973" i="5"/>
  <c r="AV973" i="5"/>
  <c r="AZ973" i="5"/>
  <c r="T983" i="3"/>
  <c r="AW112" i="5"/>
  <c r="AT112" i="5"/>
  <c r="AX112" i="5"/>
  <c r="AU112" i="5"/>
  <c r="AY112" i="5"/>
  <c r="AV112" i="5"/>
  <c r="AZ112" i="5"/>
  <c r="AU184" i="5"/>
  <c r="AY184" i="5"/>
  <c r="AV184" i="5"/>
  <c r="AZ184" i="5"/>
  <c r="AW184" i="5"/>
  <c r="AX184" i="5"/>
  <c r="AT184" i="5"/>
  <c r="AW245" i="5"/>
  <c r="AT245" i="5"/>
  <c r="AX245" i="5"/>
  <c r="AU245" i="5"/>
  <c r="AY245" i="5"/>
  <c r="AV245" i="5"/>
  <c r="AZ245" i="5"/>
  <c r="AT306" i="5"/>
  <c r="AX306" i="5"/>
  <c r="AU306" i="5"/>
  <c r="AY306" i="5"/>
  <c r="AV306" i="5"/>
  <c r="AZ306" i="5"/>
  <c r="AW306" i="5"/>
  <c r="AU527" i="5"/>
  <c r="AY527" i="5"/>
  <c r="AV527" i="5"/>
  <c r="AZ527" i="5"/>
  <c r="AW527" i="5"/>
  <c r="AT527" i="5"/>
  <c r="AX527" i="5"/>
  <c r="AW585" i="5"/>
  <c r="AT585" i="5"/>
  <c r="AX585" i="5"/>
  <c r="AU585" i="5"/>
  <c r="AY585" i="5"/>
  <c r="AV585" i="5"/>
  <c r="AZ585" i="5"/>
  <c r="AT664" i="5"/>
  <c r="AX664" i="5"/>
  <c r="AU664" i="5"/>
  <c r="AY664" i="5"/>
  <c r="AV664" i="5"/>
  <c r="AZ664" i="5"/>
  <c r="AW664" i="5"/>
  <c r="AT684" i="5"/>
  <c r="AX684" i="5"/>
  <c r="AU684" i="5"/>
  <c r="AY684" i="5"/>
  <c r="AV684" i="5"/>
  <c r="AZ684" i="5"/>
  <c r="AW684" i="5"/>
  <c r="AW703" i="5"/>
  <c r="AT703" i="5"/>
  <c r="AX703" i="5"/>
  <c r="AU703" i="5"/>
  <c r="AY703" i="5"/>
  <c r="AV703" i="5"/>
  <c r="AZ703" i="5"/>
  <c r="AV824" i="5"/>
  <c r="AZ824" i="5"/>
  <c r="AW824" i="5"/>
  <c r="AT824" i="5"/>
  <c r="AX824" i="5"/>
  <c r="AU824" i="5"/>
  <c r="AY824" i="5"/>
  <c r="AV844" i="5"/>
  <c r="AZ844" i="5"/>
  <c r="AW844" i="5"/>
  <c r="AT844" i="5"/>
  <c r="AX844" i="5"/>
  <c r="AU844" i="5"/>
  <c r="AY844" i="5"/>
  <c r="AU863" i="5"/>
  <c r="AY863" i="5"/>
  <c r="AV863" i="5"/>
  <c r="AZ863" i="5"/>
  <c r="AW863" i="5"/>
  <c r="AT863" i="5"/>
  <c r="AX863" i="5"/>
  <c r="AT978" i="5"/>
  <c r="AX978" i="5"/>
  <c r="AU978" i="5"/>
  <c r="AY978" i="5"/>
  <c r="AV978" i="5"/>
  <c r="AZ978" i="5"/>
  <c r="AW978" i="5"/>
  <c r="AT998" i="5"/>
  <c r="AX998" i="5"/>
  <c r="AU998" i="5"/>
  <c r="AY998" i="5"/>
  <c r="AV998" i="5"/>
  <c r="AZ998" i="5"/>
  <c r="AW998" i="5"/>
  <c r="AV185" i="5"/>
  <c r="AZ185" i="5"/>
  <c r="AW185" i="5"/>
  <c r="AT185" i="5"/>
  <c r="AX185" i="5"/>
  <c r="AU185" i="5"/>
  <c r="AY185" i="5"/>
  <c r="AU208" i="5"/>
  <c r="AY208" i="5"/>
  <c r="AV208" i="5"/>
  <c r="AZ208" i="5"/>
  <c r="AW208" i="5"/>
  <c r="AX208" i="5"/>
  <c r="AT208" i="5"/>
  <c r="AU227" i="5"/>
  <c r="AY227" i="5"/>
  <c r="AV227" i="5"/>
  <c r="AZ227" i="5"/>
  <c r="AW227" i="5"/>
  <c r="AT227" i="5"/>
  <c r="AX227" i="5"/>
  <c r="AT250" i="5"/>
  <c r="AX250" i="5"/>
  <c r="AU250" i="5"/>
  <c r="AY250" i="5"/>
  <c r="AV250" i="5"/>
  <c r="AZ250" i="5"/>
  <c r="AW250" i="5"/>
  <c r="AW349" i="5"/>
  <c r="AT349" i="5"/>
  <c r="AX349" i="5"/>
  <c r="AU349" i="5"/>
  <c r="AY349" i="5"/>
  <c r="AV349" i="5"/>
  <c r="AZ349" i="5"/>
  <c r="AV442" i="5"/>
  <c r="AZ442" i="5"/>
  <c r="AW442" i="5"/>
  <c r="AT442" i="5"/>
  <c r="AX442" i="5"/>
  <c r="AU442" i="5"/>
  <c r="AY442" i="5"/>
  <c r="AV474" i="5"/>
  <c r="AZ474" i="5"/>
  <c r="AW474" i="5"/>
  <c r="AT474" i="5"/>
  <c r="AX474" i="5"/>
  <c r="AU474" i="5"/>
  <c r="AY474" i="5"/>
  <c r="AU689" i="5"/>
  <c r="AY689" i="5"/>
  <c r="AV689" i="5"/>
  <c r="AZ689" i="5"/>
  <c r="AW689" i="5"/>
  <c r="AT689" i="5"/>
  <c r="AX689" i="5"/>
  <c r="AT790" i="5"/>
  <c r="AX790" i="5"/>
  <c r="AU790" i="5"/>
  <c r="AY790" i="5"/>
  <c r="AV790" i="5"/>
  <c r="AZ790" i="5"/>
  <c r="AW790" i="5"/>
  <c r="AW849" i="5"/>
  <c r="AT849" i="5"/>
  <c r="AX849" i="5"/>
  <c r="AU849" i="5"/>
  <c r="AY849" i="5"/>
  <c r="AV849" i="5"/>
  <c r="AZ849" i="5"/>
  <c r="AU913" i="5"/>
  <c r="AY913" i="5"/>
  <c r="AV913" i="5"/>
  <c r="AZ913" i="5"/>
  <c r="AW913" i="5"/>
  <c r="AT913" i="5"/>
  <c r="AX913" i="5"/>
  <c r="T923" i="3"/>
  <c r="AT129" i="5"/>
  <c r="AX129" i="5"/>
  <c r="AU129" i="5"/>
  <c r="AV129" i="5"/>
  <c r="AY129" i="5"/>
  <c r="AZ129" i="5"/>
  <c r="AW129" i="5"/>
  <c r="AW190" i="5"/>
  <c r="AT190" i="5"/>
  <c r="AX190" i="5"/>
  <c r="AU190" i="5"/>
  <c r="AY190" i="5"/>
  <c r="AV190" i="5"/>
  <c r="AZ190" i="5"/>
  <c r="AU251" i="5"/>
  <c r="AY251" i="5"/>
  <c r="AV251" i="5"/>
  <c r="AZ251" i="5"/>
  <c r="AW251" i="5"/>
  <c r="AT251" i="5"/>
  <c r="AX251" i="5"/>
  <c r="AU323" i="5"/>
  <c r="AY323" i="5"/>
  <c r="AV323" i="5"/>
  <c r="AZ323" i="5"/>
  <c r="AW323" i="5"/>
  <c r="AT323" i="5"/>
  <c r="AX323" i="5"/>
  <c r="AT346" i="5"/>
  <c r="AX346" i="5"/>
  <c r="AU346" i="5"/>
  <c r="AY346" i="5"/>
  <c r="AV346" i="5"/>
  <c r="AZ346" i="5"/>
  <c r="AW346" i="5"/>
  <c r="AW369" i="5"/>
  <c r="AT369" i="5"/>
  <c r="AX369" i="5"/>
  <c r="AU369" i="5"/>
  <c r="AY369" i="5"/>
  <c r="AZ369" i="5"/>
  <c r="AV369" i="5"/>
  <c r="AW539" i="5"/>
  <c r="AT539" i="5"/>
  <c r="AX539" i="5"/>
  <c r="AU539" i="5"/>
  <c r="AY539" i="5"/>
  <c r="AV539" i="5"/>
  <c r="AZ539" i="5"/>
  <c r="AT590" i="5"/>
  <c r="AX590" i="5"/>
  <c r="AU590" i="5"/>
  <c r="AY590" i="5"/>
  <c r="AV590" i="5"/>
  <c r="AZ590" i="5"/>
  <c r="AW590" i="5"/>
  <c r="AW651" i="5"/>
  <c r="AT651" i="5"/>
  <c r="AX651" i="5"/>
  <c r="AU651" i="5"/>
  <c r="AY651" i="5"/>
  <c r="AV651" i="5"/>
  <c r="AZ651" i="5"/>
  <c r="AV686" i="5"/>
  <c r="AZ686" i="5"/>
  <c r="AW686" i="5"/>
  <c r="AT686" i="5"/>
  <c r="AX686" i="5"/>
  <c r="AU686" i="5"/>
  <c r="AY686" i="5"/>
  <c r="AU709" i="5"/>
  <c r="AY709" i="5"/>
  <c r="AV709" i="5"/>
  <c r="AZ709" i="5"/>
  <c r="AW709" i="5"/>
  <c r="AT709" i="5"/>
  <c r="AX709" i="5"/>
  <c r="AU811" i="5"/>
  <c r="AY811" i="5"/>
  <c r="AV811" i="5"/>
  <c r="AZ811" i="5"/>
  <c r="AW811" i="5"/>
  <c r="AT811" i="5"/>
  <c r="AX811" i="5"/>
  <c r="AT846" i="5"/>
  <c r="AX846" i="5"/>
  <c r="AU846" i="5"/>
  <c r="AY846" i="5"/>
  <c r="AV846" i="5"/>
  <c r="AZ846" i="5"/>
  <c r="AW846" i="5"/>
  <c r="AW875" i="5"/>
  <c r="AT875" i="5"/>
  <c r="AX875" i="5"/>
  <c r="AU875" i="5"/>
  <c r="AY875" i="5"/>
  <c r="AV875" i="5"/>
  <c r="AZ875" i="5"/>
  <c r="AV922" i="5"/>
  <c r="AZ922" i="5"/>
  <c r="AW922" i="5"/>
  <c r="AT922" i="5"/>
  <c r="AX922" i="5"/>
  <c r="AU922" i="5"/>
  <c r="AY922" i="5"/>
  <c r="AV980" i="5"/>
  <c r="AZ980" i="5"/>
  <c r="AW980" i="5"/>
  <c r="AT980" i="5"/>
  <c r="AX980" i="5"/>
  <c r="AU980" i="5"/>
  <c r="AY980" i="5"/>
  <c r="AV244" i="5"/>
  <c r="AZ244" i="5"/>
  <c r="AW244" i="5"/>
  <c r="AT244" i="5"/>
  <c r="AX244" i="5"/>
  <c r="AU244" i="5"/>
  <c r="AY244" i="5"/>
  <c r="AU263" i="5"/>
  <c r="AY263" i="5"/>
  <c r="AV263" i="5"/>
  <c r="AZ263" i="5"/>
  <c r="AW263" i="5"/>
  <c r="AT263" i="5"/>
  <c r="AX263" i="5"/>
  <c r="AT286" i="5"/>
  <c r="AX286" i="5"/>
  <c r="AU286" i="5"/>
  <c r="AY286" i="5"/>
  <c r="AV286" i="5"/>
  <c r="AZ286" i="5"/>
  <c r="AW286" i="5"/>
  <c r="AW309" i="5"/>
  <c r="AT309" i="5"/>
  <c r="AX309" i="5"/>
  <c r="AU309" i="5"/>
  <c r="AY309" i="5"/>
  <c r="AZ309" i="5"/>
  <c r="AV309" i="5"/>
  <c r="AV332" i="5"/>
  <c r="AZ332" i="5"/>
  <c r="AW332" i="5"/>
  <c r="AT332" i="5"/>
  <c r="AX332" i="5"/>
  <c r="AU332" i="5"/>
  <c r="AY332" i="5"/>
  <c r="AT403" i="5"/>
  <c r="AX403" i="5"/>
  <c r="AU403" i="5"/>
  <c r="AY403" i="5"/>
  <c r="AV403" i="5"/>
  <c r="AZ403" i="5"/>
  <c r="AW403" i="5"/>
  <c r="T413" i="3"/>
  <c r="AU483" i="5"/>
  <c r="AY483" i="5"/>
  <c r="AV483" i="5"/>
  <c r="AZ483" i="5"/>
  <c r="AW483" i="5"/>
  <c r="AT483" i="5"/>
  <c r="AX483" i="5"/>
  <c r="AW691" i="5"/>
  <c r="AT691" i="5"/>
  <c r="AX691" i="5"/>
  <c r="AU691" i="5"/>
  <c r="AY691" i="5"/>
  <c r="AV691" i="5"/>
  <c r="AZ691" i="5"/>
  <c r="AV726" i="5"/>
  <c r="AZ726" i="5"/>
  <c r="AW726" i="5"/>
  <c r="AT726" i="5"/>
  <c r="AX726" i="5"/>
  <c r="AU726" i="5"/>
  <c r="AY726" i="5"/>
  <c r="AU749" i="5"/>
  <c r="AY749" i="5"/>
  <c r="AV749" i="5"/>
  <c r="AZ749" i="5"/>
  <c r="AW749" i="5"/>
  <c r="AT749" i="5"/>
  <c r="AX749" i="5"/>
  <c r="AU851" i="5"/>
  <c r="AY851" i="5"/>
  <c r="AV851" i="5"/>
  <c r="AZ851" i="5"/>
  <c r="AW851" i="5"/>
  <c r="AT851" i="5"/>
  <c r="AX851" i="5"/>
  <c r="AV938" i="5"/>
  <c r="AZ938" i="5"/>
  <c r="AW938" i="5"/>
  <c r="AT938" i="5"/>
  <c r="AX938" i="5"/>
  <c r="AU938" i="5"/>
  <c r="AY938" i="5"/>
  <c r="AT958" i="5"/>
  <c r="AX958" i="5"/>
  <c r="AU958" i="5"/>
  <c r="AY958" i="5"/>
  <c r="AV958" i="5"/>
  <c r="AZ958" i="5"/>
  <c r="AW958" i="5"/>
  <c r="AT968" i="5"/>
  <c r="AX968" i="5"/>
  <c r="AU968" i="5"/>
  <c r="AY968" i="5"/>
  <c r="AV968" i="5"/>
  <c r="AZ968" i="5"/>
  <c r="AW968" i="5"/>
  <c r="AW977" i="5"/>
  <c r="AT977" i="5"/>
  <c r="AX977" i="5"/>
  <c r="AU977" i="5"/>
  <c r="AY977" i="5"/>
  <c r="AV977" i="5"/>
  <c r="AZ977" i="5"/>
  <c r="AV123" i="5"/>
  <c r="AZ123" i="5"/>
  <c r="AW123" i="5"/>
  <c r="AT123" i="5"/>
  <c r="AX123" i="5"/>
  <c r="AU123" i="5"/>
  <c r="AY123" i="5"/>
  <c r="AU188" i="5"/>
  <c r="AY188" i="5"/>
  <c r="AV188" i="5"/>
  <c r="AZ188" i="5"/>
  <c r="AW188" i="5"/>
  <c r="AX188" i="5"/>
  <c r="AT188" i="5"/>
  <c r="AW249" i="5"/>
  <c r="AT249" i="5"/>
  <c r="AX249" i="5"/>
  <c r="AU249" i="5"/>
  <c r="AY249" i="5"/>
  <c r="AV249" i="5"/>
  <c r="AZ249" i="5"/>
  <c r="AT310" i="5"/>
  <c r="AX310" i="5"/>
  <c r="AU310" i="5"/>
  <c r="AY310" i="5"/>
  <c r="AV310" i="5"/>
  <c r="AZ310" i="5"/>
  <c r="AW310" i="5"/>
  <c r="AV344" i="5"/>
  <c r="AZ344" i="5"/>
  <c r="AW344" i="5"/>
  <c r="AT344" i="5"/>
  <c r="AX344" i="5"/>
  <c r="AU344" i="5"/>
  <c r="AY344" i="5"/>
  <c r="AU363" i="5"/>
  <c r="AY363" i="5"/>
  <c r="AV363" i="5"/>
  <c r="AZ363" i="5"/>
  <c r="AW363" i="5"/>
  <c r="AT363" i="5"/>
  <c r="AX363" i="5"/>
  <c r="T373" i="3"/>
  <c r="AT436" i="5"/>
  <c r="AX436" i="5"/>
  <c r="AU436" i="5"/>
  <c r="AY436" i="5"/>
  <c r="AV436" i="5"/>
  <c r="AZ436" i="5"/>
  <c r="AW436" i="5"/>
  <c r="AT466" i="5"/>
  <c r="AX466" i="5"/>
  <c r="AU466" i="5"/>
  <c r="AY466" i="5"/>
  <c r="AV466" i="5"/>
  <c r="AZ466" i="5"/>
  <c r="AW466" i="5"/>
  <c r="AW499" i="5"/>
  <c r="AT499" i="5"/>
  <c r="AX499" i="5"/>
  <c r="AU499" i="5"/>
  <c r="AY499" i="5"/>
  <c r="AV499" i="5"/>
  <c r="AZ499" i="5"/>
  <c r="AT530" i="5"/>
  <c r="AX530" i="5"/>
  <c r="AU530" i="5"/>
  <c r="AY530" i="5"/>
  <c r="AV530" i="5"/>
  <c r="AZ530" i="5"/>
  <c r="AW530" i="5"/>
  <c r="AV588" i="5"/>
  <c r="AZ588" i="5"/>
  <c r="AW588" i="5"/>
  <c r="AT588" i="5"/>
  <c r="AX588" i="5"/>
  <c r="AU588" i="5"/>
  <c r="AY588" i="5"/>
  <c r="AT668" i="5"/>
  <c r="AX668" i="5"/>
  <c r="AU668" i="5"/>
  <c r="AY668" i="5"/>
  <c r="AV668" i="5"/>
  <c r="AZ668" i="5"/>
  <c r="AW668" i="5"/>
  <c r="AT688" i="5"/>
  <c r="AX688" i="5"/>
  <c r="AU688" i="5"/>
  <c r="AY688" i="5"/>
  <c r="AV688" i="5"/>
  <c r="AZ688" i="5"/>
  <c r="AW688" i="5"/>
  <c r="AW707" i="5"/>
  <c r="AT707" i="5"/>
  <c r="AX707" i="5"/>
  <c r="AU707" i="5"/>
  <c r="AY707" i="5"/>
  <c r="AV707" i="5"/>
  <c r="AZ707" i="5"/>
  <c r="AV828" i="5"/>
  <c r="AZ828" i="5"/>
  <c r="AW828" i="5"/>
  <c r="AT828" i="5"/>
  <c r="AX828" i="5"/>
  <c r="AU828" i="5"/>
  <c r="AY828" i="5"/>
  <c r="AZ848" i="5"/>
  <c r="AU848" i="5"/>
  <c r="AU867" i="5"/>
  <c r="AY867" i="5"/>
  <c r="AV867" i="5"/>
  <c r="AZ867" i="5"/>
  <c r="AW867" i="5"/>
  <c r="AT867" i="5"/>
  <c r="AX867" i="5"/>
  <c r="AT982" i="5"/>
  <c r="AX982" i="5"/>
  <c r="AU982" i="5"/>
  <c r="AY982" i="5"/>
  <c r="AV982" i="5"/>
  <c r="AZ982" i="5"/>
  <c r="AW982" i="5"/>
  <c r="AT1002" i="5"/>
  <c r="AX1002" i="5"/>
  <c r="AU1002" i="5"/>
  <c r="AY1002" i="5"/>
  <c r="AV1002" i="5"/>
  <c r="AZ1002" i="5"/>
  <c r="AW1002" i="5"/>
  <c r="AW124" i="5"/>
  <c r="AT124" i="5"/>
  <c r="AX124" i="5"/>
  <c r="AU124" i="5"/>
  <c r="AY124" i="5"/>
  <c r="AV124" i="5"/>
  <c r="AZ124" i="5"/>
  <c r="AX143" i="5"/>
  <c r="AZ143" i="5"/>
  <c r="AU166" i="5"/>
  <c r="AY166" i="5"/>
  <c r="AV166" i="5"/>
  <c r="AZ166" i="5"/>
  <c r="AW166" i="5"/>
  <c r="AT166" i="5"/>
  <c r="AX166" i="5"/>
  <c r="AV189" i="5"/>
  <c r="AZ189" i="5"/>
  <c r="AW189" i="5"/>
  <c r="AT189" i="5"/>
  <c r="AX189" i="5"/>
  <c r="AU189" i="5"/>
  <c r="AY189" i="5"/>
  <c r="AU212" i="5"/>
  <c r="AY212" i="5"/>
  <c r="AV212" i="5"/>
  <c r="AZ212" i="5"/>
  <c r="AW212" i="5"/>
  <c r="AX212" i="5"/>
  <c r="AT212" i="5"/>
  <c r="AY231" i="5"/>
  <c r="AT231" i="5"/>
  <c r="AV364" i="5"/>
  <c r="AZ364" i="5"/>
  <c r="AW364" i="5"/>
  <c r="AT364" i="5"/>
  <c r="AX364" i="5"/>
  <c r="AU364" i="5"/>
  <c r="AY364" i="5"/>
  <c r="AU384" i="5"/>
  <c r="AY384" i="5"/>
  <c r="AV384" i="5"/>
  <c r="AZ384" i="5"/>
  <c r="AW384" i="5"/>
  <c r="AT384" i="5"/>
  <c r="AX384" i="5"/>
  <c r="AT417" i="5"/>
  <c r="AX417" i="5"/>
  <c r="AU417" i="5"/>
  <c r="AY417" i="5"/>
  <c r="AV417" i="5"/>
  <c r="AZ417" i="5"/>
  <c r="AW417" i="5"/>
  <c r="AY447" i="5"/>
  <c r="AT447" i="5"/>
  <c r="AV512" i="5"/>
  <c r="AZ512" i="5"/>
  <c r="AW512" i="5"/>
  <c r="AT512" i="5"/>
  <c r="AX512" i="5"/>
  <c r="AU512" i="5"/>
  <c r="AY512" i="5"/>
  <c r="AU541" i="5"/>
  <c r="AY541" i="5"/>
  <c r="AV541" i="5"/>
  <c r="AZ541" i="5"/>
  <c r="AW541" i="5"/>
  <c r="AT541" i="5"/>
  <c r="AX541" i="5"/>
  <c r="AT704" i="5"/>
  <c r="AX704" i="5"/>
  <c r="AU704" i="5"/>
  <c r="AY704" i="5"/>
  <c r="AV704" i="5"/>
  <c r="AZ704" i="5"/>
  <c r="AW704" i="5"/>
  <c r="AT724" i="5"/>
  <c r="AX724" i="5"/>
  <c r="AU724" i="5"/>
  <c r="AY724" i="5"/>
  <c r="AV724" i="5"/>
  <c r="AZ724" i="5"/>
  <c r="AW724" i="5"/>
  <c r="AW743" i="5"/>
  <c r="AT743" i="5"/>
  <c r="AX743" i="5"/>
  <c r="AU743" i="5"/>
  <c r="AY743" i="5"/>
  <c r="AV743" i="5"/>
  <c r="AZ743" i="5"/>
  <c r="T753" i="3"/>
  <c r="AV864" i="5"/>
  <c r="AZ864" i="5"/>
  <c r="AW864" i="5"/>
  <c r="AT864" i="5"/>
  <c r="AX864" i="5"/>
  <c r="AU864" i="5"/>
  <c r="AY864" i="5"/>
  <c r="AU917" i="5"/>
  <c r="AY917" i="5"/>
  <c r="AV917" i="5"/>
  <c r="AZ917" i="5"/>
  <c r="AW917" i="5"/>
  <c r="AT917" i="5"/>
  <c r="AX917" i="5"/>
  <c r="AU975" i="5"/>
  <c r="AY975" i="5"/>
  <c r="AV975" i="5"/>
  <c r="AZ975" i="5"/>
  <c r="AW975" i="5"/>
  <c r="AT975" i="5"/>
  <c r="AX975" i="5"/>
  <c r="AT144" i="5"/>
  <c r="AX144" i="5"/>
  <c r="AU144" i="5"/>
  <c r="AY144" i="5"/>
  <c r="AV144" i="5"/>
  <c r="AZ144" i="5"/>
  <c r="AW144" i="5"/>
  <c r="AV205" i="5"/>
  <c r="AZ205" i="5"/>
  <c r="AW205" i="5"/>
  <c r="AT205" i="5"/>
  <c r="AX205" i="5"/>
  <c r="AU205" i="5"/>
  <c r="AY205" i="5"/>
  <c r="AT266" i="5"/>
  <c r="AX266" i="5"/>
  <c r="AU266" i="5"/>
  <c r="AY266" i="5"/>
  <c r="AV266" i="5"/>
  <c r="AZ266" i="5"/>
  <c r="AW266" i="5"/>
  <c r="AU327" i="5"/>
  <c r="AW327" i="5"/>
  <c r="AT350" i="5"/>
  <c r="AX350" i="5"/>
  <c r="AU350" i="5"/>
  <c r="AY350" i="5"/>
  <c r="AV350" i="5"/>
  <c r="AZ350" i="5"/>
  <c r="AW350" i="5"/>
  <c r="AV666" i="5"/>
  <c r="AZ666" i="5"/>
  <c r="AW666" i="5"/>
  <c r="AT666" i="5"/>
  <c r="AX666" i="5"/>
  <c r="AU666" i="5"/>
  <c r="AY666" i="5"/>
  <c r="AV690" i="5"/>
  <c r="AZ690" i="5"/>
  <c r="AW690" i="5"/>
  <c r="AT690" i="5"/>
  <c r="AX690" i="5"/>
  <c r="AU690" i="5"/>
  <c r="AY690" i="5"/>
  <c r="AU725" i="5"/>
  <c r="AY725" i="5"/>
  <c r="AV725" i="5"/>
  <c r="AZ725" i="5"/>
  <c r="AW725" i="5"/>
  <c r="AT725" i="5"/>
  <c r="AX725" i="5"/>
  <c r="AT826" i="5"/>
  <c r="AX826" i="5"/>
  <c r="AU826" i="5"/>
  <c r="AY826" i="5"/>
  <c r="AV826" i="5"/>
  <c r="AZ826" i="5"/>
  <c r="AW826" i="5"/>
  <c r="AT850" i="5"/>
  <c r="AX850" i="5"/>
  <c r="AU850" i="5"/>
  <c r="AY850" i="5"/>
  <c r="AV850" i="5"/>
  <c r="AZ850" i="5"/>
  <c r="AW850" i="5"/>
  <c r="AW879" i="5"/>
  <c r="AT879" i="5"/>
  <c r="AX879" i="5"/>
  <c r="AU879" i="5"/>
  <c r="AY879" i="5"/>
  <c r="AV879" i="5"/>
  <c r="AZ879" i="5"/>
  <c r="AV107" i="5"/>
  <c r="AZ107" i="5"/>
  <c r="AW107" i="5"/>
  <c r="AT107" i="5"/>
  <c r="AX107" i="5"/>
  <c r="AU107" i="5"/>
  <c r="AY107" i="5"/>
  <c r="AV130" i="5"/>
  <c r="AZ130" i="5"/>
  <c r="AW130" i="5"/>
  <c r="AT130" i="5"/>
  <c r="AX130" i="5"/>
  <c r="AY130" i="5"/>
  <c r="AU130" i="5"/>
  <c r="AT370" i="5"/>
  <c r="AX370" i="5"/>
  <c r="AU370" i="5"/>
  <c r="AY370" i="5"/>
  <c r="AV370" i="5"/>
  <c r="AZ370" i="5"/>
  <c r="AW370" i="5"/>
  <c r="AT421" i="5"/>
  <c r="AX421" i="5"/>
  <c r="AU421" i="5"/>
  <c r="AY421" i="5"/>
  <c r="AV421" i="5"/>
  <c r="AZ421" i="5"/>
  <c r="AW421" i="5"/>
  <c r="AU501" i="5"/>
  <c r="AY501" i="5"/>
  <c r="AV501" i="5"/>
  <c r="AZ501" i="5"/>
  <c r="AW501" i="5"/>
  <c r="AT501" i="5"/>
  <c r="AX501" i="5"/>
  <c r="AT526" i="5"/>
  <c r="AX526" i="5"/>
  <c r="AU526" i="5"/>
  <c r="AY526" i="5"/>
  <c r="AV526" i="5"/>
  <c r="AZ526" i="5"/>
  <c r="AW526" i="5"/>
  <c r="AV624" i="5"/>
  <c r="AZ624" i="5"/>
  <c r="AW624" i="5"/>
  <c r="AT624" i="5"/>
  <c r="AX624" i="5"/>
  <c r="AU624" i="5"/>
  <c r="AY624" i="5"/>
  <c r="AT652" i="5"/>
  <c r="AX652" i="5"/>
  <c r="AU652" i="5"/>
  <c r="AY652" i="5"/>
  <c r="AV652" i="5"/>
  <c r="AZ652" i="5"/>
  <c r="AW652" i="5"/>
  <c r="AW671" i="5"/>
  <c r="AT671" i="5"/>
  <c r="AX671" i="5"/>
  <c r="AU671" i="5"/>
  <c r="AY671" i="5"/>
  <c r="AV671" i="5"/>
  <c r="AZ671" i="5"/>
  <c r="AV792" i="5"/>
  <c r="AZ792" i="5"/>
  <c r="AW792" i="5"/>
  <c r="AT792" i="5"/>
  <c r="AX792" i="5"/>
  <c r="AU792" i="5"/>
  <c r="AY792" i="5"/>
  <c r="AV812" i="5"/>
  <c r="AZ812" i="5"/>
  <c r="AW812" i="5"/>
  <c r="AT812" i="5"/>
  <c r="AX812" i="5"/>
  <c r="AU812" i="5"/>
  <c r="AY812" i="5"/>
  <c r="AU831" i="5"/>
  <c r="AY831" i="5"/>
  <c r="AV831" i="5"/>
  <c r="AZ831" i="5"/>
  <c r="AW831" i="5"/>
  <c r="AT831" i="5"/>
  <c r="AX831" i="5"/>
  <c r="AT880" i="5"/>
  <c r="AX880" i="5"/>
  <c r="AU880" i="5"/>
  <c r="AY880" i="5"/>
  <c r="AV880" i="5"/>
  <c r="AZ880" i="5"/>
  <c r="AW880" i="5"/>
  <c r="AW915" i="5"/>
  <c r="AT915" i="5"/>
  <c r="AX915" i="5"/>
  <c r="AU915" i="5"/>
  <c r="AY915" i="5"/>
  <c r="AV915" i="5"/>
  <c r="AZ915" i="5"/>
  <c r="AW104" i="5"/>
  <c r="AT104" i="5"/>
  <c r="AX104" i="5"/>
  <c r="AU104" i="5"/>
  <c r="AY104" i="5"/>
  <c r="AV104" i="5"/>
  <c r="AZ104" i="5"/>
  <c r="AT165" i="5"/>
  <c r="AX165" i="5"/>
  <c r="AU165" i="5"/>
  <c r="AY165" i="5"/>
  <c r="AV165" i="5"/>
  <c r="AZ165" i="5"/>
  <c r="AW165" i="5"/>
  <c r="AT226" i="5"/>
  <c r="AX226" i="5"/>
  <c r="AU226" i="5"/>
  <c r="AY226" i="5"/>
  <c r="AV226" i="5"/>
  <c r="AZ226" i="5"/>
  <c r="AW226" i="5"/>
  <c r="AY287" i="5"/>
  <c r="AX287" i="5"/>
  <c r="AW489" i="5"/>
  <c r="AT489" i="5"/>
  <c r="AX489" i="5"/>
  <c r="AU489" i="5"/>
  <c r="AY489" i="5"/>
  <c r="AV489" i="5"/>
  <c r="AZ489" i="5"/>
  <c r="AW565" i="5"/>
  <c r="AT565" i="5"/>
  <c r="AX565" i="5"/>
  <c r="AU565" i="5"/>
  <c r="AY565" i="5"/>
  <c r="AV565" i="5"/>
  <c r="AZ565" i="5"/>
  <c r="AU645" i="5"/>
  <c r="AY645" i="5"/>
  <c r="AV645" i="5"/>
  <c r="AZ645" i="5"/>
  <c r="AT645" i="5"/>
  <c r="AW645" i="5"/>
  <c r="AX645" i="5"/>
  <c r="AV746" i="5"/>
  <c r="AZ746" i="5"/>
  <c r="AW746" i="5"/>
  <c r="AT746" i="5"/>
  <c r="AX746" i="5"/>
  <c r="AU746" i="5"/>
  <c r="AY746" i="5"/>
  <c r="AT770" i="5"/>
  <c r="AX770" i="5"/>
  <c r="AU770" i="5"/>
  <c r="AY770" i="5"/>
  <c r="AV770" i="5"/>
  <c r="AZ770" i="5"/>
  <c r="AW770" i="5"/>
  <c r="AW805" i="5"/>
  <c r="AT805" i="5"/>
  <c r="AX805" i="5"/>
  <c r="AU805" i="5"/>
  <c r="AY805" i="5"/>
  <c r="AV805" i="5"/>
  <c r="AZ805" i="5"/>
  <c r="AT900" i="5"/>
  <c r="AX900" i="5"/>
  <c r="AU900" i="5"/>
  <c r="AY900" i="5"/>
  <c r="AV900" i="5"/>
  <c r="AZ900" i="5"/>
  <c r="AW900" i="5"/>
  <c r="AU959" i="5"/>
  <c r="AY959" i="5"/>
  <c r="AV959" i="5"/>
  <c r="AZ959" i="5"/>
  <c r="AW959" i="5"/>
  <c r="AT959" i="5"/>
  <c r="AX959" i="5"/>
  <c r="AT992" i="5"/>
  <c r="AX992" i="5"/>
  <c r="AU992" i="5"/>
  <c r="AY992" i="5"/>
  <c r="AV992" i="5"/>
  <c r="AZ992" i="5"/>
  <c r="AW992" i="5"/>
  <c r="AW265" i="5"/>
  <c r="AT265" i="5"/>
  <c r="AX265" i="5"/>
  <c r="AU265" i="5"/>
  <c r="AY265" i="5"/>
  <c r="AV265" i="5"/>
  <c r="AZ265" i="5"/>
  <c r="AV288" i="5"/>
  <c r="AZ288" i="5"/>
  <c r="AW288" i="5"/>
  <c r="AT288" i="5"/>
  <c r="AX288" i="5"/>
  <c r="AU288" i="5"/>
  <c r="AY288" i="5"/>
  <c r="AU307" i="5"/>
  <c r="AY307" i="5"/>
  <c r="AV307" i="5"/>
  <c r="AZ307" i="5"/>
  <c r="AW307" i="5"/>
  <c r="AT307" i="5"/>
  <c r="AX307" i="5"/>
  <c r="AT330" i="5"/>
  <c r="AX330" i="5"/>
  <c r="AU330" i="5"/>
  <c r="AY330" i="5"/>
  <c r="AV330" i="5"/>
  <c r="AZ330" i="5"/>
  <c r="AW330" i="5"/>
  <c r="AU402" i="5"/>
  <c r="AY402" i="5"/>
  <c r="AV402" i="5"/>
  <c r="AZ402" i="5"/>
  <c r="AW402" i="5"/>
  <c r="AT402" i="5"/>
  <c r="AX402" i="5"/>
  <c r="AV434" i="5"/>
  <c r="AZ434" i="5"/>
  <c r="AW434" i="5"/>
  <c r="AT434" i="5"/>
  <c r="AX434" i="5"/>
  <c r="AU434" i="5"/>
  <c r="AY434" i="5"/>
  <c r="AU531" i="5"/>
  <c r="AY531" i="5"/>
  <c r="AV531" i="5"/>
  <c r="AZ531" i="5"/>
  <c r="AW531" i="5"/>
  <c r="AT531" i="5"/>
  <c r="AX531" i="5"/>
  <c r="AV592" i="5"/>
  <c r="AZ592" i="5"/>
  <c r="AW592" i="5"/>
  <c r="AT592" i="5"/>
  <c r="AX592" i="5"/>
  <c r="AU592" i="5"/>
  <c r="AY592" i="5"/>
  <c r="AW609" i="5"/>
  <c r="AT609" i="5"/>
  <c r="AX609" i="5"/>
  <c r="AU609" i="5"/>
  <c r="AY609" i="5"/>
  <c r="AV609" i="5"/>
  <c r="AZ609" i="5"/>
  <c r="AW629" i="5"/>
  <c r="AT629" i="5"/>
  <c r="AX629" i="5"/>
  <c r="AU629" i="5"/>
  <c r="AY629" i="5"/>
  <c r="AV629" i="5"/>
  <c r="AZ629" i="5"/>
  <c r="AV646" i="5"/>
  <c r="AZ646" i="5"/>
  <c r="AW646" i="5"/>
  <c r="AY646" i="5"/>
  <c r="AT646" i="5"/>
  <c r="AU646" i="5"/>
  <c r="AX646" i="5"/>
  <c r="AU669" i="5"/>
  <c r="AY669" i="5"/>
  <c r="AV669" i="5"/>
  <c r="AZ669" i="5"/>
  <c r="AW669" i="5"/>
  <c r="AT669" i="5"/>
  <c r="AX669" i="5"/>
  <c r="AU771" i="5"/>
  <c r="AY771" i="5"/>
  <c r="AV771" i="5"/>
  <c r="AZ771" i="5"/>
  <c r="AW771" i="5"/>
  <c r="AT771" i="5"/>
  <c r="AX771" i="5"/>
  <c r="AT806" i="5"/>
  <c r="AX806" i="5"/>
  <c r="AU806" i="5"/>
  <c r="AY806" i="5"/>
  <c r="AV806" i="5"/>
  <c r="AZ806" i="5"/>
  <c r="AW806" i="5"/>
  <c r="AW829" i="5"/>
  <c r="AT829" i="5"/>
  <c r="AX829" i="5"/>
  <c r="AU829" i="5"/>
  <c r="AY829" i="5"/>
  <c r="AV829" i="5"/>
  <c r="AZ829" i="5"/>
  <c r="AV878" i="5"/>
  <c r="AZ878" i="5"/>
  <c r="AW878" i="5"/>
  <c r="AT878" i="5"/>
  <c r="AX878" i="5"/>
  <c r="AU878" i="5"/>
  <c r="AY878" i="5"/>
  <c r="AU897" i="5"/>
  <c r="AY897" i="5"/>
  <c r="AV897" i="5"/>
  <c r="AZ897" i="5"/>
  <c r="AW897" i="5"/>
  <c r="AT897" i="5"/>
  <c r="AX897" i="5"/>
  <c r="AU110" i="5"/>
  <c r="AY110" i="5"/>
  <c r="AV110" i="5"/>
  <c r="AZ110" i="5"/>
  <c r="AW110" i="5"/>
  <c r="AT110" i="5"/>
  <c r="AX110" i="5"/>
  <c r="AT171" i="5"/>
  <c r="AV171" i="5"/>
  <c r="AU243" i="5"/>
  <c r="AY243" i="5"/>
  <c r="AV243" i="5"/>
  <c r="AZ243" i="5"/>
  <c r="AW243" i="5"/>
  <c r="AT243" i="5"/>
  <c r="AX243" i="5"/>
  <c r="AV308" i="5"/>
  <c r="AZ308" i="5"/>
  <c r="AW308" i="5"/>
  <c r="AT308" i="5"/>
  <c r="AX308" i="5"/>
  <c r="AU308" i="5"/>
  <c r="AY308" i="5"/>
  <c r="AT570" i="5"/>
  <c r="AX570" i="5"/>
  <c r="AU570" i="5"/>
  <c r="AY570" i="5"/>
  <c r="AV570" i="5"/>
  <c r="AZ570" i="5"/>
  <c r="AW570" i="5"/>
  <c r="T813" i="3"/>
  <c r="AU803" i="5"/>
  <c r="AY803" i="5"/>
  <c r="AV803" i="5"/>
  <c r="AZ803" i="5"/>
  <c r="AW803" i="5"/>
  <c r="AT803" i="5"/>
  <c r="AX803" i="5"/>
  <c r="AW957" i="5"/>
  <c r="AT957" i="5"/>
  <c r="AX957" i="5"/>
  <c r="AU957" i="5"/>
  <c r="AY957" i="5"/>
  <c r="AV957" i="5"/>
  <c r="AZ957" i="5"/>
  <c r="AU941" i="5"/>
  <c r="AY941" i="5"/>
  <c r="AV941" i="5"/>
  <c r="AZ941" i="5"/>
  <c r="AW941" i="5"/>
  <c r="AT941" i="5"/>
  <c r="AX941" i="5"/>
  <c r="AW164" i="5"/>
  <c r="AT164" i="5"/>
  <c r="AX164" i="5"/>
  <c r="AU164" i="5"/>
  <c r="AY164" i="5"/>
  <c r="AV164" i="5"/>
  <c r="AZ164" i="5"/>
  <c r="AT183" i="5"/>
  <c r="AX183" i="5"/>
  <c r="AU183" i="5"/>
  <c r="AY183" i="5"/>
  <c r="AV183" i="5"/>
  <c r="AZ183" i="5"/>
  <c r="AW183" i="5"/>
  <c r="T193" i="3"/>
  <c r="AW206" i="5"/>
  <c r="AT206" i="5"/>
  <c r="AX206" i="5"/>
  <c r="AU206" i="5"/>
  <c r="AY206" i="5"/>
  <c r="AV206" i="5"/>
  <c r="AZ206" i="5"/>
  <c r="AW229" i="5"/>
  <c r="AT229" i="5"/>
  <c r="AX229" i="5"/>
  <c r="AU229" i="5"/>
  <c r="AY229" i="5"/>
  <c r="AZ229" i="5"/>
  <c r="AV229" i="5"/>
  <c r="AV252" i="5"/>
  <c r="AZ252" i="5"/>
  <c r="AW252" i="5"/>
  <c r="AT252" i="5"/>
  <c r="AX252" i="5"/>
  <c r="AU252" i="5"/>
  <c r="AY252" i="5"/>
  <c r="AV271" i="5"/>
  <c r="AX271" i="5"/>
  <c r="AU347" i="5"/>
  <c r="AY347" i="5"/>
  <c r="AV347" i="5"/>
  <c r="AZ347" i="5"/>
  <c r="AW347" i="5"/>
  <c r="AT347" i="5"/>
  <c r="AX347" i="5"/>
  <c r="AT411" i="5"/>
  <c r="AX411" i="5"/>
  <c r="AU411" i="5"/>
  <c r="AY411" i="5"/>
  <c r="AV411" i="5"/>
  <c r="AZ411" i="5"/>
  <c r="AW411" i="5"/>
  <c r="AV438" i="5"/>
  <c r="AZ438" i="5"/>
  <c r="AW438" i="5"/>
  <c r="AT438" i="5"/>
  <c r="AX438" i="5"/>
  <c r="AU438" i="5"/>
  <c r="AY438" i="5"/>
  <c r="AU491" i="5"/>
  <c r="AY491" i="5"/>
  <c r="AV491" i="5"/>
  <c r="AZ491" i="5"/>
  <c r="AW491" i="5"/>
  <c r="AT491" i="5"/>
  <c r="AX491" i="5"/>
  <c r="AV518" i="5"/>
  <c r="AZ518" i="5"/>
  <c r="AW518" i="5"/>
  <c r="AT518" i="5"/>
  <c r="AX518" i="5"/>
  <c r="AU518" i="5"/>
  <c r="AY518" i="5"/>
  <c r="AV710" i="5"/>
  <c r="AZ710" i="5"/>
  <c r="AW710" i="5"/>
  <c r="AT710" i="5"/>
  <c r="AX710" i="5"/>
  <c r="AU710" i="5"/>
  <c r="AY710" i="5"/>
  <c r="AW769" i="5"/>
  <c r="AT769" i="5"/>
  <c r="AX769" i="5"/>
  <c r="AU769" i="5"/>
  <c r="AY769" i="5"/>
  <c r="AV769" i="5"/>
  <c r="AZ769" i="5"/>
  <c r="AT972" i="5"/>
  <c r="AX972" i="5"/>
  <c r="AU972" i="5"/>
  <c r="AY972" i="5"/>
  <c r="AV972" i="5"/>
  <c r="AZ972" i="5"/>
  <c r="AW972" i="5"/>
  <c r="AW993" i="5"/>
  <c r="AT993" i="5"/>
  <c r="AX993" i="5"/>
  <c r="AU993" i="5"/>
  <c r="AY993" i="5"/>
  <c r="AV993" i="5"/>
  <c r="AZ993" i="5"/>
  <c r="T1003" i="3"/>
  <c r="AU131" i="5"/>
  <c r="AT203" i="5"/>
  <c r="AX203" i="5"/>
  <c r="AU203" i="5"/>
  <c r="AY203" i="5"/>
  <c r="AV203" i="5"/>
  <c r="AZ203" i="5"/>
  <c r="AW203" i="5"/>
  <c r="T213" i="3"/>
  <c r="AV268" i="5"/>
  <c r="AZ268" i="5"/>
  <c r="AW268" i="5"/>
  <c r="AT268" i="5"/>
  <c r="AX268" i="5"/>
  <c r="AY268" i="5"/>
  <c r="AU268" i="5"/>
  <c r="AW329" i="5"/>
  <c r="AT329" i="5"/>
  <c r="AX329" i="5"/>
  <c r="AU329" i="5"/>
  <c r="AY329" i="5"/>
  <c r="AZ329" i="5"/>
  <c r="AV329" i="5"/>
  <c r="AV352" i="5"/>
  <c r="AZ352" i="5"/>
  <c r="AW352" i="5"/>
  <c r="AT352" i="5"/>
  <c r="AX352" i="5"/>
  <c r="AY352" i="5"/>
  <c r="AU352" i="5"/>
  <c r="AU371" i="5"/>
  <c r="AY371" i="5"/>
  <c r="AV371" i="5"/>
  <c r="AZ371" i="5"/>
  <c r="AW371" i="5"/>
  <c r="AT371" i="5"/>
  <c r="AX371" i="5"/>
  <c r="AT476" i="5"/>
  <c r="AX476" i="5"/>
  <c r="AU476" i="5"/>
  <c r="AY476" i="5"/>
  <c r="AV476" i="5"/>
  <c r="AZ476" i="5"/>
  <c r="AW476" i="5"/>
  <c r="AT506" i="5"/>
  <c r="AX506" i="5"/>
  <c r="AU506" i="5"/>
  <c r="AY506" i="5"/>
  <c r="AV506" i="5"/>
  <c r="AZ506" i="5"/>
  <c r="AW506" i="5"/>
  <c r="AW723" i="5"/>
  <c r="AT723" i="5"/>
  <c r="AX723" i="5"/>
  <c r="AU723" i="5"/>
  <c r="AY723" i="5"/>
  <c r="AV723" i="5"/>
  <c r="AZ723" i="5"/>
  <c r="T733" i="3"/>
  <c r="AU877" i="5"/>
  <c r="AY877" i="5"/>
  <c r="AV877" i="5"/>
  <c r="AZ877" i="5"/>
  <c r="AW877" i="5"/>
  <c r="AT877" i="5"/>
  <c r="AX877" i="5"/>
  <c r="AW935" i="5"/>
  <c r="AT935" i="5"/>
  <c r="AX935" i="5"/>
  <c r="AU935" i="5"/>
  <c r="AY935" i="5"/>
  <c r="AV935" i="5"/>
  <c r="AZ935" i="5"/>
  <c r="AV986" i="5"/>
  <c r="AZ986" i="5"/>
  <c r="AW986" i="5"/>
  <c r="AT986" i="5"/>
  <c r="AX986" i="5"/>
  <c r="AU986" i="5"/>
  <c r="AY986" i="5"/>
  <c r="AT109" i="5"/>
  <c r="AX109" i="5"/>
  <c r="AU109" i="5"/>
  <c r="AY109" i="5"/>
  <c r="AV109" i="5"/>
  <c r="AZ109" i="5"/>
  <c r="AW109" i="5"/>
  <c r="AT132" i="5"/>
  <c r="AX132" i="5"/>
  <c r="AU132" i="5"/>
  <c r="AY132" i="5"/>
  <c r="AV132" i="5"/>
  <c r="AZ132" i="5"/>
  <c r="AW132" i="5"/>
  <c r="AV151" i="5"/>
  <c r="AZ151" i="5"/>
  <c r="AW151" i="5"/>
  <c r="AT151" i="5"/>
  <c r="AX151" i="5"/>
  <c r="AY151" i="5"/>
  <c r="AU151" i="5"/>
  <c r="AV372" i="5"/>
  <c r="AZ372" i="5"/>
  <c r="AW372" i="5"/>
  <c r="AT372" i="5"/>
  <c r="AX372" i="5"/>
  <c r="AU372" i="5"/>
  <c r="AY372" i="5"/>
  <c r="AU392" i="5"/>
  <c r="AY392" i="5"/>
  <c r="AV392" i="5"/>
  <c r="AZ392" i="5"/>
  <c r="AW392" i="5"/>
  <c r="AT392" i="5"/>
  <c r="AX392" i="5"/>
  <c r="AU424" i="5"/>
  <c r="AY424" i="5"/>
  <c r="AV424" i="5"/>
  <c r="AZ424" i="5"/>
  <c r="AW424" i="5"/>
  <c r="AT424" i="5"/>
  <c r="AX424" i="5"/>
  <c r="AU457" i="5"/>
  <c r="AY457" i="5"/>
  <c r="AV457" i="5"/>
  <c r="AZ457" i="5"/>
  <c r="AW457" i="5"/>
  <c r="AT457" i="5"/>
  <c r="AX457" i="5"/>
  <c r="AU487" i="5"/>
  <c r="AW487" i="5"/>
  <c r="AT546" i="5"/>
  <c r="AX546" i="5"/>
  <c r="AU546" i="5"/>
  <c r="AY546" i="5"/>
  <c r="AV546" i="5"/>
  <c r="AZ546" i="5"/>
  <c r="AW546" i="5"/>
  <c r="AU563" i="5"/>
  <c r="AY563" i="5"/>
  <c r="AV563" i="5"/>
  <c r="AZ563" i="5"/>
  <c r="AW563" i="5"/>
  <c r="AT563" i="5"/>
  <c r="AX563" i="5"/>
  <c r="T573" i="3"/>
  <c r="AT712" i="5"/>
  <c r="AX712" i="5"/>
  <c r="AU712" i="5"/>
  <c r="AY712" i="5"/>
  <c r="AV712" i="5"/>
  <c r="AZ712" i="5"/>
  <c r="AW712" i="5"/>
  <c r="AT732" i="5"/>
  <c r="AX732" i="5"/>
  <c r="AU732" i="5"/>
  <c r="AY732" i="5"/>
  <c r="AV732" i="5"/>
  <c r="AZ732" i="5"/>
  <c r="AW732" i="5"/>
  <c r="AU751" i="5"/>
  <c r="AY751" i="5"/>
  <c r="AV751" i="5"/>
  <c r="AZ751" i="5"/>
  <c r="AW751" i="5"/>
  <c r="AT751" i="5"/>
  <c r="AX751" i="5"/>
  <c r="AT936" i="5"/>
  <c r="AX936" i="5"/>
  <c r="AU936" i="5"/>
  <c r="AY936" i="5"/>
  <c r="AV936" i="5"/>
  <c r="AZ936" i="5"/>
  <c r="AW936" i="5"/>
  <c r="AV960" i="5"/>
  <c r="AZ960" i="5"/>
  <c r="AW960" i="5"/>
  <c r="AT960" i="5"/>
  <c r="AX960" i="5"/>
  <c r="AU960" i="5"/>
  <c r="AY960" i="5"/>
  <c r="AU995" i="5"/>
  <c r="AY995" i="5"/>
  <c r="AV995" i="5"/>
  <c r="AZ995" i="5"/>
  <c r="AW995" i="5"/>
  <c r="AT995" i="5"/>
  <c r="AX995" i="5"/>
  <c r="AW152" i="5"/>
  <c r="AT152" i="5"/>
  <c r="AX152" i="5"/>
  <c r="AU152" i="5"/>
  <c r="AY152" i="5"/>
  <c r="AV152" i="5"/>
  <c r="AZ152" i="5"/>
  <c r="AV224" i="5"/>
  <c r="AZ224" i="5"/>
  <c r="AW224" i="5"/>
  <c r="AT224" i="5"/>
  <c r="AX224" i="5"/>
  <c r="AU224" i="5"/>
  <c r="AY224" i="5"/>
  <c r="AW285" i="5"/>
  <c r="AT285" i="5"/>
  <c r="AX285" i="5"/>
  <c r="AU285" i="5"/>
  <c r="AY285" i="5"/>
  <c r="AV285" i="5"/>
  <c r="AZ285" i="5"/>
  <c r="AT550" i="5"/>
  <c r="AX550" i="5"/>
  <c r="AU550" i="5"/>
  <c r="AY550" i="5"/>
  <c r="AV550" i="5"/>
  <c r="AZ550" i="5"/>
  <c r="AW550" i="5"/>
  <c r="AT610" i="5"/>
  <c r="AX610" i="5"/>
  <c r="AU610" i="5"/>
  <c r="AY610" i="5"/>
  <c r="AV610" i="5"/>
  <c r="AZ610" i="5"/>
  <c r="AW610" i="5"/>
  <c r="AT744" i="5"/>
  <c r="AX744" i="5"/>
  <c r="AU744" i="5"/>
  <c r="AY744" i="5"/>
  <c r="AV744" i="5"/>
  <c r="AZ744" i="5"/>
  <c r="AW744" i="5"/>
  <c r="AW764" i="5"/>
  <c r="AY764" i="5"/>
  <c r="AU783" i="5"/>
  <c r="AY783" i="5"/>
  <c r="AV783" i="5"/>
  <c r="AZ783" i="5"/>
  <c r="AW783" i="5"/>
  <c r="AT783" i="5"/>
  <c r="AX783" i="5"/>
  <c r="T793" i="3"/>
  <c r="AV898" i="5"/>
  <c r="AZ898" i="5"/>
  <c r="AW898" i="5"/>
  <c r="AT898" i="5"/>
  <c r="AX898" i="5"/>
  <c r="AU898" i="5"/>
  <c r="AY898" i="5"/>
  <c r="AV918" i="5"/>
  <c r="AZ918" i="5"/>
  <c r="AW918" i="5"/>
  <c r="AT918" i="5"/>
  <c r="AX918" i="5"/>
  <c r="AU918" i="5"/>
  <c r="AY918" i="5"/>
  <c r="AU937" i="5"/>
  <c r="AY937" i="5"/>
  <c r="AV937" i="5"/>
  <c r="AZ937" i="5"/>
  <c r="AW937" i="5"/>
  <c r="AT937" i="5"/>
  <c r="AX937" i="5"/>
  <c r="AU953" i="5"/>
  <c r="AY953" i="5"/>
  <c r="AV953" i="5"/>
  <c r="AZ953" i="5"/>
  <c r="AW953" i="5"/>
  <c r="AT953" i="5"/>
  <c r="AX953" i="5"/>
  <c r="P13" i="3"/>
  <c r="T633" i="3" l="1"/>
  <c r="AU908" i="5"/>
  <c r="AZ908" i="5"/>
  <c r="AW756" i="5"/>
  <c r="AU756" i="5"/>
  <c r="AT740" i="5"/>
  <c r="AY952" i="5"/>
  <c r="AW952" i="5"/>
  <c r="AZ693" i="5"/>
  <c r="AX693" i="5"/>
  <c r="T553" i="3"/>
  <c r="AZ543" i="5"/>
  <c r="AV800" i="5"/>
  <c r="AT800" i="5"/>
  <c r="AZ379" i="5"/>
  <c r="AX379" i="5"/>
  <c r="AY924" i="5"/>
  <c r="AW924" i="5"/>
  <c r="AV359" i="5"/>
  <c r="AT359" i="5"/>
  <c r="AX908" i="5"/>
  <c r="AZ756" i="5"/>
  <c r="AY740" i="5"/>
  <c r="AU952" i="5"/>
  <c r="AV693" i="5"/>
  <c r="AX543" i="5"/>
  <c r="AV379" i="5"/>
  <c r="AU924" i="5"/>
  <c r="AY359" i="5"/>
  <c r="AU764" i="5"/>
  <c r="AZ764" i="5"/>
  <c r="AZ487" i="5"/>
  <c r="AZ131" i="5"/>
  <c r="AX131" i="5"/>
  <c r="AT271" i="5"/>
  <c r="AY271" i="5"/>
  <c r="AU171" i="5"/>
  <c r="AW171" i="5"/>
  <c r="AW287" i="5"/>
  <c r="AU287" i="5"/>
  <c r="AZ327" i="5"/>
  <c r="AW447" i="5"/>
  <c r="AU447" i="5"/>
  <c r="AW231" i="5"/>
  <c r="AU231" i="5"/>
  <c r="AV143" i="5"/>
  <c r="AT143" i="5"/>
  <c r="AX848" i="5"/>
  <c r="AV848" i="5"/>
  <c r="T133" i="3"/>
  <c r="T493" i="3"/>
  <c r="T333" i="3"/>
  <c r="AU355" i="5"/>
  <c r="T593" i="3"/>
  <c r="AZ583" i="5"/>
  <c r="AV319" i="5"/>
  <c r="AT319" i="5"/>
  <c r="T473" i="3"/>
  <c r="AZ840" i="5"/>
  <c r="AX840" i="5"/>
  <c r="AZ495" i="5"/>
  <c r="AT247" i="5"/>
  <c r="AZ964" i="5"/>
  <c r="AT607" i="5"/>
  <c r="AU956" i="5"/>
  <c r="AV711" i="5"/>
  <c r="AV692" i="5"/>
  <c r="AY343" i="5"/>
  <c r="AX764" i="5"/>
  <c r="AV131" i="5"/>
  <c r="AT131" i="5"/>
  <c r="AW271" i="5"/>
  <c r="AU271" i="5"/>
  <c r="AZ171" i="5"/>
  <c r="AZ287" i="5"/>
  <c r="AX327" i="5"/>
  <c r="AV327" i="5"/>
  <c r="AZ447" i="5"/>
  <c r="AZ231" i="5"/>
  <c r="AY143" i="5"/>
  <c r="AW143" i="5"/>
  <c r="AT848" i="5"/>
  <c r="T273" i="3"/>
  <c r="AZ355" i="5"/>
  <c r="AX355" i="5"/>
  <c r="AX583" i="5"/>
  <c r="AV583" i="5"/>
  <c r="AY319" i="5"/>
  <c r="AW319" i="5"/>
  <c r="T843" i="3"/>
  <c r="AT467" i="5"/>
  <c r="AV840" i="5"/>
  <c r="AT840" i="5"/>
  <c r="AY495" i="5"/>
  <c r="AZ247" i="5"/>
  <c r="T233" i="3"/>
  <c r="AY964" i="5"/>
  <c r="AZ607" i="5"/>
  <c r="AU711" i="5"/>
  <c r="AU692" i="5"/>
  <c r="AW631" i="5"/>
  <c r="AY868" i="5"/>
  <c r="AY387" i="5"/>
  <c r="AV764" i="5"/>
  <c r="AX487" i="5"/>
  <c r="AV487" i="5"/>
  <c r="T963" i="3"/>
  <c r="AT487" i="5"/>
  <c r="AY131" i="5"/>
  <c r="T253" i="3"/>
  <c r="AY171" i="5"/>
  <c r="AT287" i="5"/>
  <c r="AT327" i="5"/>
  <c r="AX447" i="5"/>
  <c r="AX231" i="5"/>
  <c r="T153" i="3"/>
  <c r="AY848" i="5"/>
  <c r="T713" i="3"/>
  <c r="AV355" i="5"/>
  <c r="AT583" i="5"/>
  <c r="AU319" i="5"/>
  <c r="AZ467" i="5"/>
  <c r="AX495" i="5"/>
  <c r="AY247" i="5"/>
  <c r="AX964" i="5"/>
  <c r="AY607" i="5"/>
  <c r="AZ956" i="5"/>
  <c r="AT711" i="5"/>
  <c r="AT692" i="5"/>
  <c r="AU631" i="5"/>
  <c r="AW868" i="5"/>
  <c r="T163" i="3"/>
  <c r="T173" i="3"/>
  <c r="BK172" i="5" s="1"/>
  <c r="T293" i="3"/>
  <c r="T363" i="3"/>
  <c r="BL362" i="5" s="1"/>
  <c r="T453" i="3"/>
  <c r="T773" i="3"/>
  <c r="BL772" i="5" s="1"/>
  <c r="T853" i="3"/>
  <c r="AW467" i="5"/>
  <c r="AU467" i="5"/>
  <c r="AU495" i="5"/>
  <c r="AX247" i="5"/>
  <c r="AV247" i="5"/>
  <c r="AW964" i="5"/>
  <c r="AU964" i="5"/>
  <c r="AW607" i="5"/>
  <c r="AU607" i="5"/>
  <c r="AX956" i="5"/>
  <c r="AY956" i="5"/>
  <c r="AY711" i="5"/>
  <c r="AW711" i="5"/>
  <c r="AY692" i="5"/>
  <c r="AW343" i="5"/>
  <c r="AU343" i="5"/>
  <c r="T393" i="3"/>
  <c r="BO392" i="5" s="1"/>
  <c r="AY159" i="5"/>
  <c r="AZ631" i="5"/>
  <c r="AU868" i="5"/>
  <c r="AZ868" i="5"/>
  <c r="AW387" i="5"/>
  <c r="AU387" i="5"/>
  <c r="T353" i="3"/>
  <c r="AZ343" i="5"/>
  <c r="T503" i="3"/>
  <c r="AW159" i="5"/>
  <c r="AU159" i="5"/>
  <c r="AX631" i="5"/>
  <c r="AV631" i="5"/>
  <c r="AX868" i="5"/>
  <c r="AV868" i="5"/>
  <c r="AZ387" i="5"/>
  <c r="AX387" i="5"/>
  <c r="AX467" i="5"/>
  <c r="AV495" i="5"/>
  <c r="AW247" i="5"/>
  <c r="AV964" i="5"/>
  <c r="AT964" i="5"/>
  <c r="T693" i="3"/>
  <c r="AX607" i="5"/>
  <c r="AV607" i="5"/>
  <c r="AW956" i="5"/>
  <c r="AZ711" i="5"/>
  <c r="AZ692" i="5"/>
  <c r="T873" i="3"/>
  <c r="AX343" i="5"/>
  <c r="AZ159" i="5"/>
  <c r="AX159" i="5"/>
  <c r="AT631" i="5"/>
  <c r="AY631" i="5"/>
  <c r="AV387" i="5"/>
  <c r="BJ962" i="5"/>
  <c r="BN962" i="5"/>
  <c r="BK962" i="5"/>
  <c r="BO962" i="5"/>
  <c r="BL962" i="5"/>
  <c r="BP962" i="5"/>
  <c r="BM962" i="5"/>
  <c r="BL572" i="5"/>
  <c r="BP572" i="5"/>
  <c r="BM572" i="5"/>
  <c r="BJ572" i="5"/>
  <c r="BN572" i="5"/>
  <c r="BK572" i="5"/>
  <c r="BO572" i="5"/>
  <c r="BJ732" i="5"/>
  <c r="BN732" i="5"/>
  <c r="BK732" i="5"/>
  <c r="BO732" i="5"/>
  <c r="BL732" i="5"/>
  <c r="BP732" i="5"/>
  <c r="BM732" i="5"/>
  <c r="BL752" i="5"/>
  <c r="BP752" i="5"/>
  <c r="BM752" i="5"/>
  <c r="BJ752" i="5"/>
  <c r="BN752" i="5"/>
  <c r="BK752" i="5"/>
  <c r="BO752" i="5"/>
  <c r="BL792" i="5"/>
  <c r="BP792" i="5"/>
  <c r="BM792" i="5"/>
  <c r="BJ792" i="5"/>
  <c r="BN792" i="5"/>
  <c r="BK792" i="5"/>
  <c r="BO792" i="5"/>
  <c r="BJ1002" i="5"/>
  <c r="BN1002" i="5"/>
  <c r="BK1002" i="5"/>
  <c r="BO1002" i="5"/>
  <c r="BL1002" i="5"/>
  <c r="BP1002" i="5"/>
  <c r="BM1002" i="5"/>
  <c r="BK192" i="5"/>
  <c r="BO192" i="5"/>
  <c r="BL192" i="5"/>
  <c r="BP192" i="5"/>
  <c r="BM192" i="5"/>
  <c r="BJ192" i="5"/>
  <c r="BN192" i="5"/>
  <c r="BL812" i="5"/>
  <c r="BP812" i="5"/>
  <c r="BM812" i="5"/>
  <c r="BJ812" i="5"/>
  <c r="BN812" i="5"/>
  <c r="BK812" i="5"/>
  <c r="BO812" i="5"/>
  <c r="BL302" i="5"/>
  <c r="BP302" i="5"/>
  <c r="BM302" i="5"/>
  <c r="BJ302" i="5"/>
  <c r="BN302" i="5"/>
  <c r="BK302" i="5"/>
  <c r="BO302" i="5"/>
  <c r="BK402" i="5"/>
  <c r="BO402" i="5"/>
  <c r="BL402" i="5"/>
  <c r="BP402" i="5"/>
  <c r="BM402" i="5"/>
  <c r="BJ402" i="5"/>
  <c r="BN402" i="5"/>
  <c r="BJ662" i="5"/>
  <c r="BN662" i="5"/>
  <c r="BK662" i="5"/>
  <c r="BO662" i="5"/>
  <c r="BL662" i="5"/>
  <c r="BP662" i="5"/>
  <c r="BM662" i="5"/>
  <c r="BL882" i="5"/>
  <c r="BP882" i="5"/>
  <c r="BM882" i="5"/>
  <c r="BJ882" i="5"/>
  <c r="BN882" i="5"/>
  <c r="BK882" i="5"/>
  <c r="BO882" i="5"/>
  <c r="BJ652" i="5"/>
  <c r="BN652" i="5"/>
  <c r="BK652" i="5"/>
  <c r="BO652" i="5"/>
  <c r="BL652" i="5"/>
  <c r="BP652" i="5"/>
  <c r="BM652" i="5"/>
  <c r="BL532" i="5"/>
  <c r="BP532" i="5"/>
  <c r="BM532" i="5"/>
  <c r="BJ532" i="5"/>
  <c r="BN532" i="5"/>
  <c r="BK532" i="5"/>
  <c r="BO532" i="5"/>
  <c r="BL452" i="5"/>
  <c r="BP452" i="5"/>
  <c r="BM452" i="5"/>
  <c r="BJ452" i="5"/>
  <c r="BN452" i="5"/>
  <c r="BK452" i="5"/>
  <c r="BO452" i="5"/>
  <c r="BN172" i="5"/>
  <c r="BP172" i="5"/>
  <c r="BK392" i="5"/>
  <c r="BM392" i="5"/>
  <c r="BK422" i="5"/>
  <c r="BO422" i="5"/>
  <c r="BL422" i="5"/>
  <c r="BP422" i="5"/>
  <c r="BM422" i="5"/>
  <c r="BJ422" i="5"/>
  <c r="BN422" i="5"/>
  <c r="BL432" i="5"/>
  <c r="BP432" i="5"/>
  <c r="BM432" i="5"/>
  <c r="BJ432" i="5"/>
  <c r="BN432" i="5"/>
  <c r="BK432" i="5"/>
  <c r="BO432" i="5"/>
  <c r="BJ362" i="5"/>
  <c r="BK212" i="5"/>
  <c r="BO212" i="5"/>
  <c r="BL212" i="5"/>
  <c r="BP212" i="5"/>
  <c r="BM212" i="5"/>
  <c r="BJ212" i="5"/>
  <c r="BN212" i="5"/>
  <c r="BL372" i="5"/>
  <c r="BP372" i="5"/>
  <c r="BM372" i="5"/>
  <c r="BJ372" i="5"/>
  <c r="BN372" i="5"/>
  <c r="BO372" i="5"/>
  <c r="BK372" i="5"/>
  <c r="BJ132" i="5"/>
  <c r="BN132" i="5"/>
  <c r="BK132" i="5"/>
  <c r="BO132" i="5"/>
  <c r="BL132" i="5"/>
  <c r="BP132" i="5"/>
  <c r="BM132" i="5"/>
  <c r="BL492" i="5"/>
  <c r="BP492" i="5"/>
  <c r="BM492" i="5"/>
  <c r="BJ492" i="5"/>
  <c r="BN492" i="5"/>
  <c r="BK492" i="5"/>
  <c r="BO492" i="5"/>
  <c r="BK412" i="5"/>
  <c r="BO412" i="5"/>
  <c r="BL412" i="5"/>
  <c r="BP412" i="5"/>
  <c r="BM412" i="5"/>
  <c r="BJ412" i="5"/>
  <c r="BN412" i="5"/>
  <c r="BL332" i="5"/>
  <c r="BP332" i="5"/>
  <c r="BM332" i="5"/>
  <c r="BJ332" i="5"/>
  <c r="BN332" i="5"/>
  <c r="BO332" i="5"/>
  <c r="BK332" i="5"/>
  <c r="BL342" i="5"/>
  <c r="BP342" i="5"/>
  <c r="BM342" i="5"/>
  <c r="BJ342" i="5"/>
  <c r="BN342" i="5"/>
  <c r="BK342" i="5"/>
  <c r="BO342" i="5"/>
  <c r="BL592" i="5"/>
  <c r="BP592" i="5"/>
  <c r="BM592" i="5"/>
  <c r="BJ592" i="5"/>
  <c r="BN592" i="5"/>
  <c r="BK592" i="5"/>
  <c r="BO592" i="5"/>
  <c r="BK182" i="5"/>
  <c r="BO182" i="5"/>
  <c r="BL182" i="5"/>
  <c r="BP182" i="5"/>
  <c r="BM182" i="5"/>
  <c r="BJ182" i="5"/>
  <c r="BN182" i="5"/>
  <c r="BL472" i="5"/>
  <c r="BP472" i="5"/>
  <c r="BM472" i="5"/>
  <c r="BJ472" i="5"/>
  <c r="BN472" i="5"/>
  <c r="BK472" i="5"/>
  <c r="BO472" i="5"/>
  <c r="BL932" i="5"/>
  <c r="BP932" i="5"/>
  <c r="BM932" i="5"/>
  <c r="BJ932" i="5"/>
  <c r="BN932" i="5"/>
  <c r="BK932" i="5"/>
  <c r="BO932" i="5"/>
  <c r="BL482" i="5"/>
  <c r="BP482" i="5"/>
  <c r="BM482" i="5"/>
  <c r="BJ482" i="5"/>
  <c r="BN482" i="5"/>
  <c r="BK482" i="5"/>
  <c r="BO482" i="5"/>
  <c r="BL262" i="5"/>
  <c r="BP262" i="5"/>
  <c r="BM262" i="5"/>
  <c r="BJ262" i="5"/>
  <c r="BN262" i="5"/>
  <c r="BK262" i="5"/>
  <c r="BO262" i="5"/>
  <c r="BL542" i="5"/>
  <c r="BP542" i="5"/>
  <c r="BM542" i="5"/>
  <c r="BJ542" i="5"/>
  <c r="BN542" i="5"/>
  <c r="BK542" i="5"/>
  <c r="BO542" i="5"/>
  <c r="BL232" i="5"/>
  <c r="BP232" i="5"/>
  <c r="BM232" i="5"/>
  <c r="BJ232" i="5"/>
  <c r="BN232" i="5"/>
  <c r="BO232" i="5"/>
  <c r="BK232" i="5"/>
  <c r="BL352" i="5"/>
  <c r="BP352" i="5"/>
  <c r="BM352" i="5"/>
  <c r="BJ352" i="5"/>
  <c r="BN352" i="5"/>
  <c r="BK352" i="5"/>
  <c r="BO352" i="5"/>
  <c r="BJ672" i="5"/>
  <c r="BN672" i="5"/>
  <c r="BK672" i="5"/>
  <c r="BO672" i="5"/>
  <c r="BL672" i="5"/>
  <c r="BP672" i="5"/>
  <c r="BM672" i="5"/>
  <c r="BL502" i="5"/>
  <c r="BP502" i="5"/>
  <c r="BM502" i="5"/>
  <c r="BJ502" i="5"/>
  <c r="BN502" i="5"/>
  <c r="BK502" i="5"/>
  <c r="BO502" i="5"/>
  <c r="BL512" i="5"/>
  <c r="BP512" i="5"/>
  <c r="BM512" i="5"/>
  <c r="BJ512" i="5"/>
  <c r="BN512" i="5"/>
  <c r="BK512" i="5"/>
  <c r="BO512" i="5"/>
  <c r="BL382" i="5"/>
  <c r="BP382" i="5"/>
  <c r="BM382" i="5"/>
  <c r="BJ382" i="5"/>
  <c r="BN382" i="5"/>
  <c r="BK382" i="5"/>
  <c r="BO382" i="5"/>
  <c r="BJ142" i="5"/>
  <c r="BN142" i="5"/>
  <c r="BK142" i="5"/>
  <c r="BO142" i="5"/>
  <c r="BL142" i="5"/>
  <c r="BP142" i="5"/>
  <c r="BM142" i="5"/>
  <c r="BJ702" i="5"/>
  <c r="BN702" i="5"/>
  <c r="BK702" i="5"/>
  <c r="BO702" i="5"/>
  <c r="BL702" i="5"/>
  <c r="BP702" i="5"/>
  <c r="BM702" i="5"/>
  <c r="BL272" i="5"/>
  <c r="BP272" i="5"/>
  <c r="BM272" i="5"/>
  <c r="BJ272" i="5"/>
  <c r="BN272" i="5"/>
  <c r="BK272" i="5"/>
  <c r="BO272" i="5"/>
  <c r="BL922" i="5"/>
  <c r="BP922" i="5"/>
  <c r="BM922" i="5"/>
  <c r="BJ922" i="5"/>
  <c r="BN922" i="5"/>
  <c r="BK922" i="5"/>
  <c r="BO922" i="5"/>
  <c r="BL462" i="5"/>
  <c r="BP462" i="5"/>
  <c r="BM462" i="5"/>
  <c r="BJ462" i="5"/>
  <c r="BN462" i="5"/>
  <c r="BK462" i="5"/>
  <c r="BO462" i="5"/>
  <c r="BJ682" i="5"/>
  <c r="BN682" i="5"/>
  <c r="BK682" i="5"/>
  <c r="BO682" i="5"/>
  <c r="BL682" i="5"/>
  <c r="BP682" i="5"/>
  <c r="BM682" i="5"/>
  <c r="BL842" i="5"/>
  <c r="BP842" i="5"/>
  <c r="BM842" i="5"/>
  <c r="BJ842" i="5"/>
  <c r="BN842" i="5"/>
  <c r="BK842" i="5"/>
  <c r="BO842" i="5"/>
  <c r="BL952" i="5"/>
  <c r="BP952" i="5"/>
  <c r="BM952" i="5"/>
  <c r="BJ952" i="5"/>
  <c r="BN952" i="5"/>
  <c r="BK952" i="5"/>
  <c r="BO952" i="5"/>
  <c r="BK202" i="5"/>
  <c r="BO202" i="5"/>
  <c r="BL202" i="5"/>
  <c r="BP202" i="5"/>
  <c r="BM202" i="5"/>
  <c r="BJ202" i="5"/>
  <c r="BN202" i="5"/>
  <c r="BL822" i="5"/>
  <c r="BP822" i="5"/>
  <c r="BM822" i="5"/>
  <c r="BJ822" i="5"/>
  <c r="BN822" i="5"/>
  <c r="BK822" i="5"/>
  <c r="BO822" i="5"/>
  <c r="BL852" i="5"/>
  <c r="BP852" i="5"/>
  <c r="BM852" i="5"/>
  <c r="BJ852" i="5"/>
  <c r="BN852" i="5"/>
  <c r="BK852" i="5"/>
  <c r="BO852" i="5"/>
  <c r="BJ692" i="5"/>
  <c r="BN692" i="5"/>
  <c r="BK692" i="5"/>
  <c r="BO692" i="5"/>
  <c r="BL692" i="5"/>
  <c r="BP692" i="5"/>
  <c r="BM692" i="5"/>
  <c r="BL872" i="5"/>
  <c r="BP872" i="5"/>
  <c r="BM872" i="5"/>
  <c r="BJ872" i="5"/>
  <c r="BN872" i="5"/>
  <c r="BK872" i="5"/>
  <c r="BO872" i="5"/>
  <c r="BL292" i="5"/>
  <c r="BP292" i="5"/>
  <c r="BM292" i="5"/>
  <c r="BK292" i="5"/>
  <c r="BN292" i="5"/>
  <c r="BO292" i="5"/>
  <c r="BJ292" i="5"/>
  <c r="BJ772" i="5"/>
  <c r="BL612" i="5"/>
  <c r="BP612" i="5"/>
  <c r="BM612" i="5"/>
  <c r="BJ612" i="5"/>
  <c r="BN612" i="5"/>
  <c r="BK612" i="5"/>
  <c r="BO612" i="5"/>
  <c r="BL782" i="5"/>
  <c r="BP782" i="5"/>
  <c r="BM782" i="5"/>
  <c r="BJ782" i="5"/>
  <c r="BN782" i="5"/>
  <c r="BK782" i="5"/>
  <c r="BO782" i="5"/>
  <c r="BL892" i="5"/>
  <c r="BP892" i="5"/>
  <c r="BM892" i="5"/>
  <c r="BJ892" i="5"/>
  <c r="BN892" i="5"/>
  <c r="BK892" i="5"/>
  <c r="BO892" i="5"/>
  <c r="BL552" i="5"/>
  <c r="BP552" i="5"/>
  <c r="BM552" i="5"/>
  <c r="BJ552" i="5"/>
  <c r="BN552" i="5"/>
  <c r="BK552" i="5"/>
  <c r="BO552" i="5"/>
  <c r="BL442" i="5"/>
  <c r="BP442" i="5"/>
  <c r="BM442" i="5"/>
  <c r="BJ442" i="5"/>
  <c r="BN442" i="5"/>
  <c r="BK442" i="5"/>
  <c r="BO442" i="5"/>
  <c r="BL222" i="5"/>
  <c r="BP222" i="5"/>
  <c r="BM222" i="5"/>
  <c r="BJ222" i="5"/>
  <c r="BN222" i="5"/>
  <c r="BK222" i="5"/>
  <c r="BO222" i="5"/>
  <c r="BJ972" i="5"/>
  <c r="BN972" i="5"/>
  <c r="BK972" i="5"/>
  <c r="BO972" i="5"/>
  <c r="BL972" i="5"/>
  <c r="BP972" i="5"/>
  <c r="BM972" i="5"/>
  <c r="BL632" i="5"/>
  <c r="BP632" i="5"/>
  <c r="BM632" i="5"/>
  <c r="BJ632" i="5"/>
  <c r="BN632" i="5"/>
  <c r="BK632" i="5"/>
  <c r="BO632" i="5"/>
  <c r="BM162" i="5"/>
  <c r="BJ162" i="5"/>
  <c r="BN162" i="5"/>
  <c r="BK162" i="5"/>
  <c r="BO162" i="5"/>
  <c r="BP162" i="5"/>
  <c r="BL162" i="5"/>
  <c r="BM252" i="5"/>
  <c r="BJ252" i="5"/>
  <c r="BN252" i="5"/>
  <c r="BP252" i="5"/>
  <c r="BK252" i="5"/>
  <c r="BL252" i="5"/>
  <c r="BO252" i="5"/>
  <c r="BM152" i="5"/>
  <c r="BJ152" i="5"/>
  <c r="BN152" i="5"/>
  <c r="BK152" i="5"/>
  <c r="BO152" i="5"/>
  <c r="BL152" i="5"/>
  <c r="BP152" i="5"/>
  <c r="BJ712" i="5"/>
  <c r="BN712" i="5"/>
  <c r="BK712" i="5"/>
  <c r="BO712" i="5"/>
  <c r="BL712" i="5"/>
  <c r="BP712" i="5"/>
  <c r="BM712" i="5"/>
  <c r="BJ982" i="5"/>
  <c r="BN982" i="5"/>
  <c r="BK982" i="5"/>
  <c r="BO982" i="5"/>
  <c r="BL982" i="5"/>
  <c r="BP982" i="5"/>
  <c r="BM982" i="5"/>
  <c r="BJ742" i="5"/>
  <c r="BN742" i="5"/>
  <c r="BK742" i="5"/>
  <c r="BO742" i="5"/>
  <c r="BL742" i="5"/>
  <c r="BP742" i="5"/>
  <c r="BM742" i="5"/>
  <c r="BL582" i="5"/>
  <c r="BP582" i="5"/>
  <c r="BM582" i="5"/>
  <c r="BJ582" i="5"/>
  <c r="BN582" i="5"/>
  <c r="BK582" i="5"/>
  <c r="BO582" i="5"/>
  <c r="BL802" i="5"/>
  <c r="BP802" i="5"/>
  <c r="BM802" i="5"/>
  <c r="BJ802" i="5"/>
  <c r="BN802" i="5"/>
  <c r="BK802" i="5"/>
  <c r="BO802" i="5"/>
  <c r="BL622" i="5"/>
  <c r="BP622" i="5"/>
  <c r="BM622" i="5"/>
  <c r="BJ622" i="5"/>
  <c r="BN622" i="5"/>
  <c r="BK622" i="5"/>
  <c r="BO622" i="5"/>
  <c r="BL322" i="5"/>
  <c r="BP322" i="5"/>
  <c r="BM322" i="5"/>
  <c r="BJ322" i="5"/>
  <c r="BN322" i="5"/>
  <c r="BK322" i="5"/>
  <c r="BO322" i="5"/>
  <c r="BL762" i="5"/>
  <c r="BP762" i="5"/>
  <c r="BM762" i="5"/>
  <c r="BJ762" i="5"/>
  <c r="BN762" i="5"/>
  <c r="BK762" i="5"/>
  <c r="BO762" i="5"/>
  <c r="BJ642" i="5"/>
  <c r="BN642" i="5"/>
  <c r="BK642" i="5"/>
  <c r="BO642" i="5"/>
  <c r="BL642" i="5"/>
  <c r="BM642" i="5"/>
  <c r="BP642" i="5"/>
  <c r="BM122" i="5"/>
  <c r="BJ122" i="5"/>
  <c r="BN122" i="5"/>
  <c r="BK122" i="5"/>
  <c r="BO122" i="5"/>
  <c r="BL122" i="5"/>
  <c r="BP122" i="5"/>
  <c r="BL942" i="5"/>
  <c r="BP942" i="5"/>
  <c r="BM942" i="5"/>
  <c r="BJ942" i="5"/>
  <c r="BN942" i="5"/>
  <c r="BK942" i="5"/>
  <c r="BO942" i="5"/>
  <c r="BJ992" i="5"/>
  <c r="BN992" i="5"/>
  <c r="BK992" i="5"/>
  <c r="BO992" i="5"/>
  <c r="BL992" i="5"/>
  <c r="BP992" i="5"/>
  <c r="BM992" i="5"/>
  <c r="BL902" i="5"/>
  <c r="BP902" i="5"/>
  <c r="BM902" i="5"/>
  <c r="BJ902" i="5"/>
  <c r="BN902" i="5"/>
  <c r="BK902" i="5"/>
  <c r="BO902" i="5"/>
  <c r="BL312" i="5"/>
  <c r="BP312" i="5"/>
  <c r="BM312" i="5"/>
  <c r="BJ312" i="5"/>
  <c r="BN312" i="5"/>
  <c r="BO312" i="5"/>
  <c r="BK312" i="5"/>
  <c r="BM112" i="5"/>
  <c r="BJ112" i="5"/>
  <c r="BN112" i="5"/>
  <c r="BK112" i="5"/>
  <c r="BO112" i="5"/>
  <c r="BL112" i="5"/>
  <c r="BP112" i="5"/>
  <c r="BL832" i="5"/>
  <c r="BP832" i="5"/>
  <c r="BM832" i="5"/>
  <c r="BJ832" i="5"/>
  <c r="BN832" i="5"/>
  <c r="BK832" i="5"/>
  <c r="BO832" i="5"/>
  <c r="BL862" i="5"/>
  <c r="BP862" i="5"/>
  <c r="BM862" i="5"/>
  <c r="BJ862" i="5"/>
  <c r="BN862" i="5"/>
  <c r="BK862" i="5"/>
  <c r="BO862" i="5"/>
  <c r="BL242" i="5"/>
  <c r="BP242" i="5"/>
  <c r="BM242" i="5"/>
  <c r="BJ242" i="5"/>
  <c r="BN242" i="5"/>
  <c r="BK242" i="5"/>
  <c r="BO242" i="5"/>
  <c r="BL602" i="5"/>
  <c r="BP602" i="5"/>
  <c r="BM602" i="5"/>
  <c r="BJ602" i="5"/>
  <c r="BN602" i="5"/>
  <c r="BK602" i="5"/>
  <c r="BO602" i="5"/>
  <c r="BL522" i="5"/>
  <c r="BP522" i="5"/>
  <c r="BM522" i="5"/>
  <c r="BJ522" i="5"/>
  <c r="BN522" i="5"/>
  <c r="BK522" i="5"/>
  <c r="BO522" i="5"/>
  <c r="BL912" i="5"/>
  <c r="BP912" i="5"/>
  <c r="BM912" i="5"/>
  <c r="BJ912" i="5"/>
  <c r="BN912" i="5"/>
  <c r="BK912" i="5"/>
  <c r="BO912" i="5"/>
  <c r="BJ722" i="5"/>
  <c r="BN722" i="5"/>
  <c r="BK722" i="5"/>
  <c r="BO722" i="5"/>
  <c r="BL722" i="5"/>
  <c r="BP722" i="5"/>
  <c r="BM722" i="5"/>
  <c r="BL562" i="5"/>
  <c r="BP562" i="5"/>
  <c r="BM562" i="5"/>
  <c r="BJ562" i="5"/>
  <c r="BN562" i="5"/>
  <c r="BK562" i="5"/>
  <c r="BO562" i="5"/>
  <c r="BL282" i="5"/>
  <c r="BP282" i="5"/>
  <c r="BM282" i="5"/>
  <c r="BJ282" i="5"/>
  <c r="BN282" i="5"/>
  <c r="BO282" i="5"/>
  <c r="BK282" i="5"/>
  <c r="P12" i="3"/>
  <c r="P11" i="3"/>
  <c r="BO772" i="5" l="1"/>
  <c r="BM772" i="5"/>
  <c r="BM172" i="5"/>
  <c r="BJ172" i="5"/>
  <c r="BO172" i="5"/>
  <c r="BK772" i="5"/>
  <c r="BP772" i="5"/>
  <c r="BN772" i="5"/>
  <c r="BL172" i="5"/>
  <c r="BO362" i="5"/>
  <c r="BM362" i="5"/>
  <c r="BP392" i="5"/>
  <c r="BK362" i="5"/>
  <c r="BP362" i="5"/>
  <c r="BN392" i="5"/>
  <c r="BL392" i="5"/>
  <c r="BN362" i="5"/>
  <c r="BJ392" i="5"/>
  <c r="A13" i="5"/>
  <c r="A23" i="5" s="1"/>
  <c r="A33" i="5" s="1"/>
  <c r="A43" i="5" s="1"/>
  <c r="A53" i="5" s="1"/>
  <c r="A63" i="5" s="1"/>
  <c r="A73" i="5" s="1"/>
  <c r="A83" i="5" s="1"/>
  <c r="A93" i="5" s="1"/>
  <c r="A103" i="5" s="1"/>
  <c r="A113" i="5" s="1"/>
  <c r="A123" i="5" s="1"/>
  <c r="A133" i="5" s="1"/>
  <c r="A143" i="5" s="1"/>
  <c r="A153" i="5" s="1"/>
  <c r="A163" i="5" s="1"/>
  <c r="A173" i="5" s="1"/>
  <c r="A183" i="5" s="1"/>
  <c r="A193" i="5" s="1"/>
  <c r="A203" i="5" s="1"/>
  <c r="A213" i="5" s="1"/>
  <c r="A223" i="5" s="1"/>
  <c r="A233" i="5" s="1"/>
  <c r="A243" i="5" s="1"/>
  <c r="A253" i="5" s="1"/>
  <c r="A263" i="5" s="1"/>
  <c r="A273" i="5" s="1"/>
  <c r="A283" i="5" s="1"/>
  <c r="A293" i="5" s="1"/>
  <c r="A303" i="5" s="1"/>
  <c r="A313" i="5" s="1"/>
  <c r="A323" i="5" s="1"/>
  <c r="A333" i="5" s="1"/>
  <c r="A343" i="5" s="1"/>
  <c r="A353" i="5" s="1"/>
  <c r="A363" i="5" s="1"/>
  <c r="A373" i="5" s="1"/>
  <c r="A383" i="5" s="1"/>
  <c r="A393" i="5" s="1"/>
  <c r="A403" i="5" s="1"/>
  <c r="A413" i="5" s="1"/>
  <c r="A423" i="5" s="1"/>
  <c r="A433" i="5" s="1"/>
  <c r="A443" i="5" s="1"/>
  <c r="A453" i="5" s="1"/>
  <c r="A463" i="5" s="1"/>
  <c r="A473" i="5" s="1"/>
  <c r="A483" i="5" s="1"/>
  <c r="A493" i="5" s="1"/>
  <c r="A503" i="5" s="1"/>
  <c r="A513" i="5" s="1"/>
  <c r="A523" i="5" s="1"/>
  <c r="A533" i="5" s="1"/>
  <c r="A543" i="5" s="1"/>
  <c r="A553" i="5" s="1"/>
  <c r="A563" i="5" s="1"/>
  <c r="A573" i="5" s="1"/>
  <c r="A583" i="5" s="1"/>
  <c r="A593" i="5" s="1"/>
  <c r="A603" i="5" s="1"/>
  <c r="A613" i="5" s="1"/>
  <c r="A623" i="5" s="1"/>
  <c r="A633" i="5" s="1"/>
  <c r="A643" i="5" s="1"/>
  <c r="A653" i="5" s="1"/>
  <c r="A663" i="5" s="1"/>
  <c r="A673" i="5" s="1"/>
  <c r="A683" i="5" s="1"/>
  <c r="A693" i="5" s="1"/>
  <c r="A703" i="5" s="1"/>
  <c r="A713" i="5" s="1"/>
  <c r="A723" i="5" s="1"/>
  <c r="A733" i="5" s="1"/>
  <c r="A743" i="5" s="1"/>
  <c r="A753" i="5" s="1"/>
  <c r="A763" i="5" s="1"/>
  <c r="A773" i="5" s="1"/>
  <c r="A783" i="5" s="1"/>
  <c r="A793" i="5" s="1"/>
  <c r="A803" i="5" s="1"/>
  <c r="A813" i="5" s="1"/>
  <c r="A823" i="5" s="1"/>
  <c r="A833" i="5" s="1"/>
  <c r="A843" i="5" s="1"/>
  <c r="A853" i="5" s="1"/>
  <c r="A863" i="5" s="1"/>
  <c r="A873" i="5" s="1"/>
  <c r="A883" i="5" s="1"/>
  <c r="A893" i="5" s="1"/>
  <c r="A903" i="5" s="1"/>
  <c r="A913" i="5" s="1"/>
  <c r="A923" i="5" s="1"/>
  <c r="A933" i="5" s="1"/>
  <c r="A943" i="5" s="1"/>
  <c r="A953" i="5" s="1"/>
  <c r="A963" i="5" s="1"/>
  <c r="A973" i="5" s="1"/>
  <c r="A983" i="5" s="1"/>
  <c r="A993" i="5" s="1"/>
  <c r="A1003" i="5" s="1"/>
  <c r="A14" i="3"/>
  <c r="A24" i="3" s="1"/>
  <c r="A34" i="3" s="1"/>
  <c r="A44" i="3" s="1"/>
  <c r="A54" i="3" s="1"/>
  <c r="A64" i="3" s="1"/>
  <c r="A74" i="3" s="1"/>
  <c r="A84" i="3" s="1"/>
  <c r="A94" i="3" s="1"/>
  <c r="A104" i="3" s="1"/>
  <c r="A114" i="3" s="1"/>
  <c r="A124" i="3" s="1"/>
  <c r="A134" i="3" s="1"/>
  <c r="A144" i="3" s="1"/>
  <c r="A154" i="3" s="1"/>
  <c r="A164" i="3" s="1"/>
  <c r="A174" i="3" s="1"/>
  <c r="A184" i="3" s="1"/>
  <c r="A194" i="3" s="1"/>
  <c r="A204" i="3" s="1"/>
  <c r="A214" i="3" s="1"/>
  <c r="A224" i="3" s="1"/>
  <c r="A234" i="3" s="1"/>
  <c r="A244" i="3" s="1"/>
  <c r="A254" i="3" s="1"/>
  <c r="A264" i="3" s="1"/>
  <c r="A274" i="3" s="1"/>
  <c r="A284" i="3" s="1"/>
  <c r="A294" i="3" s="1"/>
  <c r="A304" i="3" s="1"/>
  <c r="A314" i="3" s="1"/>
  <c r="A324" i="3" s="1"/>
  <c r="A334" i="3" s="1"/>
  <c r="A344" i="3" s="1"/>
  <c r="A354" i="3" s="1"/>
  <c r="A364" i="3" s="1"/>
  <c r="A374" i="3" s="1"/>
  <c r="A384" i="3" s="1"/>
  <c r="A394" i="3" s="1"/>
  <c r="A404" i="3" s="1"/>
  <c r="A414" i="3" s="1"/>
  <c r="A424" i="3" s="1"/>
  <c r="A434" i="3" s="1"/>
  <c r="A444" i="3" s="1"/>
  <c r="A454" i="3" s="1"/>
  <c r="A464" i="3" s="1"/>
  <c r="A474" i="3" s="1"/>
  <c r="A484" i="3" s="1"/>
  <c r="A494" i="3" s="1"/>
  <c r="A504" i="3" s="1"/>
  <c r="A514" i="3" s="1"/>
  <c r="A524" i="3" s="1"/>
  <c r="A534" i="3" s="1"/>
  <c r="A544" i="3" s="1"/>
  <c r="A554" i="3" s="1"/>
  <c r="A564" i="3" s="1"/>
  <c r="A574" i="3" s="1"/>
  <c r="A584" i="3" s="1"/>
  <c r="A594" i="3" s="1"/>
  <c r="A604" i="3" s="1"/>
  <c r="A614" i="3" s="1"/>
  <c r="A624" i="3" s="1"/>
  <c r="A634" i="3" s="1"/>
  <c r="A644" i="3" s="1"/>
  <c r="A654" i="3" s="1"/>
  <c r="A664" i="3" s="1"/>
  <c r="A674" i="3" s="1"/>
  <c r="A684" i="3" s="1"/>
  <c r="A694" i="3" s="1"/>
  <c r="A704" i="3" s="1"/>
  <c r="A714" i="3" s="1"/>
  <c r="A724" i="3" s="1"/>
  <c r="A734" i="3" s="1"/>
  <c r="A744" i="3" s="1"/>
  <c r="A754" i="3" s="1"/>
  <c r="A764" i="3" s="1"/>
  <c r="A774" i="3" s="1"/>
  <c r="A784" i="3" s="1"/>
  <c r="A794" i="3" s="1"/>
  <c r="A804" i="3" s="1"/>
  <c r="A814" i="3" s="1"/>
  <c r="A824" i="3" s="1"/>
  <c r="A834" i="3" s="1"/>
  <c r="A844" i="3" s="1"/>
  <c r="A854" i="3" s="1"/>
  <c r="A864" i="3" s="1"/>
  <c r="A874" i="3" s="1"/>
  <c r="A884" i="3" s="1"/>
  <c r="A894" i="3" s="1"/>
  <c r="A904" i="3" s="1"/>
  <c r="A914" i="3" s="1"/>
  <c r="A924" i="3" s="1"/>
  <c r="A934" i="3" s="1"/>
  <c r="A944" i="3" s="1"/>
  <c r="A954" i="3" s="1"/>
  <c r="A964" i="3" s="1"/>
  <c r="A974" i="3" s="1"/>
  <c r="A984" i="3" s="1"/>
  <c r="A994" i="3" s="1"/>
  <c r="A1004" i="3" s="1"/>
  <c r="BI43" i="2" l="1"/>
  <c r="BI44" i="2" s="1"/>
  <c r="BA4" i="5" l="1"/>
  <c r="BA5" i="5"/>
  <c r="BB4" i="5"/>
  <c r="BC4" i="5"/>
  <c r="BD4" i="5"/>
  <c r="BE4" i="5"/>
  <c r="BF4" i="5"/>
  <c r="BG4" i="5"/>
  <c r="BB5" i="5"/>
  <c r="BC5" i="5"/>
  <c r="BD5" i="5"/>
  <c r="BE5" i="5"/>
  <c r="BF5" i="5"/>
  <c r="BG5" i="5"/>
  <c r="BA6" i="5"/>
  <c r="BB6" i="5"/>
  <c r="BC6" i="5"/>
  <c r="BD6" i="5"/>
  <c r="BE6" i="5"/>
  <c r="BF6" i="5"/>
  <c r="BG6" i="5"/>
  <c r="BA7" i="5"/>
  <c r="BB7" i="5"/>
  <c r="BC7" i="5"/>
  <c r="BD7" i="5"/>
  <c r="BE7" i="5"/>
  <c r="BF7" i="5"/>
  <c r="BG7" i="5"/>
  <c r="BA8" i="5"/>
  <c r="BB8" i="5"/>
  <c r="BC8" i="5"/>
  <c r="BD8" i="5"/>
  <c r="BE8" i="5"/>
  <c r="BF8" i="5"/>
  <c r="BG8" i="5"/>
  <c r="BA9" i="5"/>
  <c r="BB9" i="5"/>
  <c r="BC9" i="5"/>
  <c r="BD9" i="5"/>
  <c r="BE9" i="5"/>
  <c r="BF9" i="5"/>
  <c r="BG9" i="5"/>
  <c r="BA10" i="5"/>
  <c r="BB10" i="5"/>
  <c r="BC10" i="5"/>
  <c r="BD10" i="5"/>
  <c r="BE10" i="5"/>
  <c r="BF10" i="5"/>
  <c r="BG10" i="5"/>
  <c r="BA11" i="5"/>
  <c r="BB11" i="5"/>
  <c r="BC11" i="5"/>
  <c r="BD11" i="5"/>
  <c r="BE11" i="5"/>
  <c r="BF11" i="5"/>
  <c r="BG11" i="5"/>
  <c r="BA12" i="5"/>
  <c r="BB12" i="5"/>
  <c r="BC12" i="5"/>
  <c r="BD12" i="5"/>
  <c r="BE12" i="5"/>
  <c r="BF12" i="5"/>
  <c r="BG12" i="5"/>
  <c r="H3" i="5"/>
  <c r="BK1" i="5" l="1"/>
  <c r="S43" i="3"/>
  <c r="BH42" i="5" s="1"/>
  <c r="S33" i="3"/>
  <c r="BH32" i="5" s="1"/>
  <c r="S53" i="3"/>
  <c r="BH52" i="5" s="1"/>
  <c r="S63" i="3"/>
  <c r="BH62" i="5" s="1"/>
  <c r="S73" i="3"/>
  <c r="S83" i="3"/>
  <c r="S93" i="3"/>
  <c r="S103" i="3"/>
  <c r="S23" i="3"/>
  <c r="BH22" i="5" l="1"/>
  <c r="BI22" i="5"/>
  <c r="BH102" i="5"/>
  <c r="BI102" i="5"/>
  <c r="BH92" i="5"/>
  <c r="BI92" i="5"/>
  <c r="BH82" i="5"/>
  <c r="BI82" i="5"/>
  <c r="BH72" i="5"/>
  <c r="BI72" i="5"/>
  <c r="BI62" i="5"/>
  <c r="BI52" i="5"/>
  <c r="BI42" i="5"/>
  <c r="BI32" i="5"/>
  <c r="A41" i="2"/>
  <c r="BV1" i="5"/>
  <c r="BW1" i="5"/>
  <c r="BX1" i="5"/>
  <c r="BY1" i="5"/>
  <c r="BZ1" i="5"/>
  <c r="CA1" i="5"/>
  <c r="C14" i="5"/>
  <c r="D14" i="5"/>
  <c r="E14" i="5"/>
  <c r="F14" i="5"/>
  <c r="G14" i="5"/>
  <c r="H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BA14" i="5"/>
  <c r="BB14" i="5"/>
  <c r="BC14" i="5"/>
  <c r="BD14" i="5"/>
  <c r="BE14" i="5"/>
  <c r="BF14" i="5"/>
  <c r="BG14" i="5"/>
  <c r="C15" i="5"/>
  <c r="D15" i="5"/>
  <c r="E15" i="5"/>
  <c r="F15" i="5"/>
  <c r="G15" i="5"/>
  <c r="H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BA15" i="5"/>
  <c r="BB15" i="5"/>
  <c r="BC15" i="5"/>
  <c r="BD15" i="5"/>
  <c r="BE15" i="5"/>
  <c r="BF15" i="5"/>
  <c r="BG15" i="5"/>
  <c r="C16" i="5"/>
  <c r="D16" i="5"/>
  <c r="E16" i="5"/>
  <c r="F16" i="5"/>
  <c r="G16" i="5"/>
  <c r="H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BA16" i="5"/>
  <c r="BB16" i="5"/>
  <c r="BC16" i="5"/>
  <c r="BD16" i="5"/>
  <c r="BE16" i="5"/>
  <c r="BF16" i="5"/>
  <c r="BG16" i="5"/>
  <c r="C17" i="5"/>
  <c r="D17" i="5"/>
  <c r="E17" i="5"/>
  <c r="F17" i="5"/>
  <c r="G17" i="5"/>
  <c r="H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BA17" i="5"/>
  <c r="BB17" i="5"/>
  <c r="BC17" i="5"/>
  <c r="BD17" i="5"/>
  <c r="BE17" i="5"/>
  <c r="BF17" i="5"/>
  <c r="BG17" i="5"/>
  <c r="C18" i="5"/>
  <c r="D18" i="5"/>
  <c r="E18" i="5"/>
  <c r="F18" i="5"/>
  <c r="G18" i="5"/>
  <c r="H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BA18" i="5"/>
  <c r="BB18" i="5"/>
  <c r="BC18" i="5"/>
  <c r="BD18" i="5"/>
  <c r="BE18" i="5"/>
  <c r="BF18" i="5"/>
  <c r="BG18" i="5"/>
  <c r="C19" i="5"/>
  <c r="D19" i="5"/>
  <c r="E19" i="5"/>
  <c r="F19" i="5"/>
  <c r="G19" i="5"/>
  <c r="H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BA19" i="5"/>
  <c r="BB19" i="5"/>
  <c r="BC19" i="5"/>
  <c r="BD19" i="5"/>
  <c r="BE19" i="5"/>
  <c r="BF19" i="5"/>
  <c r="BG19" i="5"/>
  <c r="C20" i="5"/>
  <c r="D20" i="5"/>
  <c r="E20" i="5"/>
  <c r="F20" i="5"/>
  <c r="G20" i="5"/>
  <c r="H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BA20" i="5"/>
  <c r="BB20" i="5"/>
  <c r="BC20" i="5"/>
  <c r="BD20" i="5"/>
  <c r="BE20" i="5"/>
  <c r="BF20" i="5"/>
  <c r="BG20" i="5"/>
  <c r="C21" i="5"/>
  <c r="D21" i="5"/>
  <c r="E21" i="5"/>
  <c r="F21" i="5"/>
  <c r="G21" i="5"/>
  <c r="H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BA21" i="5"/>
  <c r="BB21" i="5"/>
  <c r="BC21" i="5"/>
  <c r="BD21" i="5"/>
  <c r="BE21" i="5"/>
  <c r="BF21" i="5"/>
  <c r="BG21" i="5"/>
  <c r="C22" i="5"/>
  <c r="D22" i="5"/>
  <c r="E22" i="5"/>
  <c r="F22" i="5"/>
  <c r="G22" i="5"/>
  <c r="H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BA22" i="5"/>
  <c r="BB22" i="5"/>
  <c r="BC22" i="5"/>
  <c r="BD22" i="5"/>
  <c r="BE22" i="5"/>
  <c r="BF22" i="5"/>
  <c r="BG22" i="5"/>
  <c r="C23" i="5"/>
  <c r="D23" i="5"/>
  <c r="E23" i="5"/>
  <c r="F23" i="5"/>
  <c r="G23" i="5"/>
  <c r="H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BA23" i="5"/>
  <c r="BB23" i="5"/>
  <c r="BC23" i="5"/>
  <c r="BD23" i="5"/>
  <c r="BE23" i="5"/>
  <c r="BF23" i="5"/>
  <c r="BG23" i="5"/>
  <c r="C24" i="5"/>
  <c r="D24" i="5"/>
  <c r="E24" i="5"/>
  <c r="F24" i="5"/>
  <c r="G24" i="5"/>
  <c r="H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BA24" i="5"/>
  <c r="BB24" i="5"/>
  <c r="BC24" i="5"/>
  <c r="BD24" i="5"/>
  <c r="BE24" i="5"/>
  <c r="BF24" i="5"/>
  <c r="BG24" i="5"/>
  <c r="C25" i="5"/>
  <c r="D25" i="5"/>
  <c r="E25" i="5"/>
  <c r="F25" i="5"/>
  <c r="G25" i="5"/>
  <c r="H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BA25" i="5"/>
  <c r="BB25" i="5"/>
  <c r="BC25" i="5"/>
  <c r="BD25" i="5"/>
  <c r="BE25" i="5"/>
  <c r="BF25" i="5"/>
  <c r="BG25" i="5"/>
  <c r="C26" i="5"/>
  <c r="D26" i="5"/>
  <c r="E26" i="5"/>
  <c r="F26" i="5"/>
  <c r="G26" i="5"/>
  <c r="H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BA26" i="5"/>
  <c r="BB26" i="5"/>
  <c r="BC26" i="5"/>
  <c r="BD26" i="5"/>
  <c r="BE26" i="5"/>
  <c r="BF26" i="5"/>
  <c r="BG26" i="5"/>
  <c r="C27" i="5"/>
  <c r="D27" i="5"/>
  <c r="E27" i="5"/>
  <c r="F27" i="5"/>
  <c r="G27" i="5"/>
  <c r="H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AI27" i="5"/>
  <c r="BA27" i="5"/>
  <c r="BB27" i="5"/>
  <c r="BC27" i="5"/>
  <c r="BD27" i="5"/>
  <c r="BE27" i="5"/>
  <c r="BF27" i="5"/>
  <c r="BG27" i="5"/>
  <c r="C28" i="5"/>
  <c r="D28" i="5"/>
  <c r="E28" i="5"/>
  <c r="F28" i="5"/>
  <c r="G28" i="5"/>
  <c r="H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BA28" i="5"/>
  <c r="BB28" i="5"/>
  <c r="BC28" i="5"/>
  <c r="BD28" i="5"/>
  <c r="BE28" i="5"/>
  <c r="BF28" i="5"/>
  <c r="BG28" i="5"/>
  <c r="C29" i="5"/>
  <c r="D29" i="5"/>
  <c r="E29" i="5"/>
  <c r="F29" i="5"/>
  <c r="G29" i="5"/>
  <c r="H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AI29" i="5"/>
  <c r="BA29" i="5"/>
  <c r="BB29" i="5"/>
  <c r="BC29" i="5"/>
  <c r="BD29" i="5"/>
  <c r="BE29" i="5"/>
  <c r="BF29" i="5"/>
  <c r="BG29" i="5"/>
  <c r="C30" i="5"/>
  <c r="D30" i="5"/>
  <c r="E30" i="5"/>
  <c r="F30" i="5"/>
  <c r="G30" i="5"/>
  <c r="H30" i="5"/>
  <c r="U30" i="5"/>
  <c r="V30" i="5"/>
  <c r="W30" i="5"/>
  <c r="X30" i="5"/>
  <c r="Y30" i="5"/>
  <c r="Z30" i="5"/>
  <c r="AA30" i="5"/>
  <c r="AB30" i="5"/>
  <c r="AC30" i="5"/>
  <c r="AD30" i="5"/>
  <c r="AE30" i="5"/>
  <c r="AF30" i="5"/>
  <c r="AG30" i="5"/>
  <c r="AH30" i="5"/>
  <c r="AI30" i="5"/>
  <c r="BA30" i="5"/>
  <c r="BB30" i="5"/>
  <c r="BC30" i="5"/>
  <c r="BD30" i="5"/>
  <c r="BE30" i="5"/>
  <c r="BF30" i="5"/>
  <c r="BG30" i="5"/>
  <c r="C31" i="5"/>
  <c r="D31" i="5"/>
  <c r="E31" i="5"/>
  <c r="F31" i="5"/>
  <c r="G31" i="5"/>
  <c r="H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AH31" i="5"/>
  <c r="AI31" i="5"/>
  <c r="BA31" i="5"/>
  <c r="BB31" i="5"/>
  <c r="BC31" i="5"/>
  <c r="BD31" i="5"/>
  <c r="BE31" i="5"/>
  <c r="BF31" i="5"/>
  <c r="BG31" i="5"/>
  <c r="C32" i="5"/>
  <c r="D32" i="5"/>
  <c r="E32" i="5"/>
  <c r="F32" i="5"/>
  <c r="G32" i="5"/>
  <c r="H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AI32" i="5"/>
  <c r="BA32" i="5"/>
  <c r="BB32" i="5"/>
  <c r="BC32" i="5"/>
  <c r="BD32" i="5"/>
  <c r="BE32" i="5"/>
  <c r="BF32" i="5"/>
  <c r="BG32" i="5"/>
  <c r="C33" i="5"/>
  <c r="D33" i="5"/>
  <c r="E33" i="5"/>
  <c r="F33" i="5"/>
  <c r="G33" i="5"/>
  <c r="H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AI33" i="5"/>
  <c r="BA33" i="5"/>
  <c r="BB33" i="5"/>
  <c r="BC33" i="5"/>
  <c r="BD33" i="5"/>
  <c r="BE33" i="5"/>
  <c r="BF33" i="5"/>
  <c r="BG33" i="5"/>
  <c r="C34" i="5"/>
  <c r="D34" i="5"/>
  <c r="E34" i="5"/>
  <c r="F34" i="5"/>
  <c r="G34" i="5"/>
  <c r="H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BA34" i="5"/>
  <c r="BB34" i="5"/>
  <c r="BC34" i="5"/>
  <c r="BD34" i="5"/>
  <c r="BE34" i="5"/>
  <c r="BF34" i="5"/>
  <c r="BG34" i="5"/>
  <c r="C35" i="5"/>
  <c r="D35" i="5"/>
  <c r="E35" i="5"/>
  <c r="F35" i="5"/>
  <c r="G35" i="5"/>
  <c r="H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AH35" i="5"/>
  <c r="AI35" i="5"/>
  <c r="BA35" i="5"/>
  <c r="BB35" i="5"/>
  <c r="BC35" i="5"/>
  <c r="BD35" i="5"/>
  <c r="BE35" i="5"/>
  <c r="BF35" i="5"/>
  <c r="BG35" i="5"/>
  <c r="C36" i="5"/>
  <c r="D36" i="5"/>
  <c r="E36" i="5"/>
  <c r="F36" i="5"/>
  <c r="G36" i="5"/>
  <c r="H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H36" i="5"/>
  <c r="AI36" i="5"/>
  <c r="BA36" i="5"/>
  <c r="BB36" i="5"/>
  <c r="BC36" i="5"/>
  <c r="BD36" i="5"/>
  <c r="BE36" i="5"/>
  <c r="BF36" i="5"/>
  <c r="BG36" i="5"/>
  <c r="C37" i="5"/>
  <c r="D37" i="5"/>
  <c r="E37" i="5"/>
  <c r="F37" i="5"/>
  <c r="G37" i="5"/>
  <c r="H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AH37" i="5"/>
  <c r="AI37" i="5"/>
  <c r="BA37" i="5"/>
  <c r="BB37" i="5"/>
  <c r="BC37" i="5"/>
  <c r="BD37" i="5"/>
  <c r="BE37" i="5"/>
  <c r="BF37" i="5"/>
  <c r="BG37" i="5"/>
  <c r="C38" i="5"/>
  <c r="D38" i="5"/>
  <c r="E38" i="5"/>
  <c r="F38" i="5"/>
  <c r="G38" i="5"/>
  <c r="H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BA38" i="5"/>
  <c r="BB38" i="5"/>
  <c r="BC38" i="5"/>
  <c r="BD38" i="5"/>
  <c r="BE38" i="5"/>
  <c r="BF38" i="5"/>
  <c r="BG38" i="5"/>
  <c r="C39" i="5"/>
  <c r="D39" i="5"/>
  <c r="E39" i="5"/>
  <c r="F39" i="5"/>
  <c r="G39" i="5"/>
  <c r="H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AH39" i="5"/>
  <c r="AI39" i="5"/>
  <c r="BA39" i="5"/>
  <c r="BB39" i="5"/>
  <c r="BC39" i="5"/>
  <c r="BD39" i="5"/>
  <c r="BE39" i="5"/>
  <c r="BF39" i="5"/>
  <c r="BG39" i="5"/>
  <c r="C40" i="5"/>
  <c r="D40" i="5"/>
  <c r="E40" i="5"/>
  <c r="F40" i="5"/>
  <c r="G40" i="5"/>
  <c r="H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BA40" i="5"/>
  <c r="BB40" i="5"/>
  <c r="BC40" i="5"/>
  <c r="BD40" i="5"/>
  <c r="BE40" i="5"/>
  <c r="BF40" i="5"/>
  <c r="BG40" i="5"/>
  <c r="C41" i="5"/>
  <c r="D41" i="5"/>
  <c r="E41" i="5"/>
  <c r="F41" i="5"/>
  <c r="G41" i="5"/>
  <c r="H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BA41" i="5"/>
  <c r="BB41" i="5"/>
  <c r="BC41" i="5"/>
  <c r="BD41" i="5"/>
  <c r="BE41" i="5"/>
  <c r="BF41" i="5"/>
  <c r="BG41" i="5"/>
  <c r="C42" i="5"/>
  <c r="D42" i="5"/>
  <c r="E42" i="5"/>
  <c r="F42" i="5"/>
  <c r="G42" i="5"/>
  <c r="H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BA42" i="5"/>
  <c r="BB42" i="5"/>
  <c r="BC42" i="5"/>
  <c r="BD42" i="5"/>
  <c r="BE42" i="5"/>
  <c r="BF42" i="5"/>
  <c r="BG42" i="5"/>
  <c r="C43" i="5"/>
  <c r="D43" i="5"/>
  <c r="E43" i="5"/>
  <c r="F43" i="5"/>
  <c r="G43" i="5"/>
  <c r="H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H43" i="5"/>
  <c r="AI43" i="5"/>
  <c r="BA43" i="5"/>
  <c r="BB43" i="5"/>
  <c r="BC43" i="5"/>
  <c r="BD43" i="5"/>
  <c r="BE43" i="5"/>
  <c r="BF43" i="5"/>
  <c r="BG43" i="5"/>
  <c r="C44" i="5"/>
  <c r="D44" i="5"/>
  <c r="E44" i="5"/>
  <c r="F44" i="5"/>
  <c r="G44" i="5"/>
  <c r="H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AH44" i="5"/>
  <c r="AI44" i="5"/>
  <c r="BA44" i="5"/>
  <c r="BB44" i="5"/>
  <c r="BC44" i="5"/>
  <c r="BD44" i="5"/>
  <c r="BE44" i="5"/>
  <c r="BF44" i="5"/>
  <c r="BG44" i="5"/>
  <c r="C45" i="5"/>
  <c r="D45" i="5"/>
  <c r="E45" i="5"/>
  <c r="F45" i="5"/>
  <c r="G45" i="5"/>
  <c r="H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AH45" i="5"/>
  <c r="AI45" i="5"/>
  <c r="BA45" i="5"/>
  <c r="BB45" i="5"/>
  <c r="BC45" i="5"/>
  <c r="BD45" i="5"/>
  <c r="BE45" i="5"/>
  <c r="BF45" i="5"/>
  <c r="BG45" i="5"/>
  <c r="C46" i="5"/>
  <c r="D46" i="5"/>
  <c r="E46" i="5"/>
  <c r="F46" i="5"/>
  <c r="G46" i="5"/>
  <c r="H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AH46" i="5"/>
  <c r="AI46" i="5"/>
  <c r="BA46" i="5"/>
  <c r="BB46" i="5"/>
  <c r="BC46" i="5"/>
  <c r="BD46" i="5"/>
  <c r="BE46" i="5"/>
  <c r="BF46" i="5"/>
  <c r="BG46" i="5"/>
  <c r="C47" i="5"/>
  <c r="D47" i="5"/>
  <c r="E47" i="5"/>
  <c r="F47" i="5"/>
  <c r="G47" i="5"/>
  <c r="H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BA47" i="5"/>
  <c r="BB47" i="5"/>
  <c r="BC47" i="5"/>
  <c r="BD47" i="5"/>
  <c r="BE47" i="5"/>
  <c r="BF47" i="5"/>
  <c r="BG47" i="5"/>
  <c r="C48" i="5"/>
  <c r="D48" i="5"/>
  <c r="E48" i="5"/>
  <c r="F48" i="5"/>
  <c r="G48" i="5"/>
  <c r="H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AI48" i="5"/>
  <c r="BA48" i="5"/>
  <c r="BB48" i="5"/>
  <c r="BC48" i="5"/>
  <c r="BD48" i="5"/>
  <c r="BE48" i="5"/>
  <c r="BF48" i="5"/>
  <c r="BG48" i="5"/>
  <c r="C49" i="5"/>
  <c r="D49" i="5"/>
  <c r="E49" i="5"/>
  <c r="F49" i="5"/>
  <c r="G49" i="5"/>
  <c r="H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AI49" i="5"/>
  <c r="BA49" i="5"/>
  <c r="BB49" i="5"/>
  <c r="BC49" i="5"/>
  <c r="BD49" i="5"/>
  <c r="BE49" i="5"/>
  <c r="BF49" i="5"/>
  <c r="BG49" i="5"/>
  <c r="C50" i="5"/>
  <c r="D50" i="5"/>
  <c r="E50" i="5"/>
  <c r="F50" i="5"/>
  <c r="G50" i="5"/>
  <c r="H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AH50" i="5"/>
  <c r="AI50" i="5"/>
  <c r="BA50" i="5"/>
  <c r="BB50" i="5"/>
  <c r="BC50" i="5"/>
  <c r="BD50" i="5"/>
  <c r="BE50" i="5"/>
  <c r="BF50" i="5"/>
  <c r="BG50" i="5"/>
  <c r="C51" i="5"/>
  <c r="D51" i="5"/>
  <c r="E51" i="5"/>
  <c r="F51" i="5"/>
  <c r="G51" i="5"/>
  <c r="H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H51" i="5"/>
  <c r="AI51" i="5"/>
  <c r="BA51" i="5"/>
  <c r="BB51" i="5"/>
  <c r="BC51" i="5"/>
  <c r="BD51" i="5"/>
  <c r="BE51" i="5"/>
  <c r="BF51" i="5"/>
  <c r="BG51" i="5"/>
  <c r="C52" i="5"/>
  <c r="D52" i="5"/>
  <c r="E52" i="5"/>
  <c r="F52" i="5"/>
  <c r="G52" i="5"/>
  <c r="H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AH52" i="5"/>
  <c r="AI52" i="5"/>
  <c r="BA52" i="5"/>
  <c r="BB52" i="5"/>
  <c r="BC52" i="5"/>
  <c r="BD52" i="5"/>
  <c r="BE52" i="5"/>
  <c r="BF52" i="5"/>
  <c r="BG52" i="5"/>
  <c r="C53" i="5"/>
  <c r="D53" i="5"/>
  <c r="E53" i="5"/>
  <c r="F53" i="5"/>
  <c r="G53" i="5"/>
  <c r="H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AH53" i="5"/>
  <c r="AI53" i="5"/>
  <c r="BA53" i="5"/>
  <c r="BB53" i="5"/>
  <c r="BC53" i="5"/>
  <c r="BD53" i="5"/>
  <c r="BE53" i="5"/>
  <c r="BF53" i="5"/>
  <c r="BG53" i="5"/>
  <c r="C54" i="5"/>
  <c r="D54" i="5"/>
  <c r="E54" i="5"/>
  <c r="F54" i="5"/>
  <c r="G54" i="5"/>
  <c r="H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AH54" i="5"/>
  <c r="AI54" i="5"/>
  <c r="BA54" i="5"/>
  <c r="BB54" i="5"/>
  <c r="BC54" i="5"/>
  <c r="BD54" i="5"/>
  <c r="BE54" i="5"/>
  <c r="BF54" i="5"/>
  <c r="BG54" i="5"/>
  <c r="C55" i="5"/>
  <c r="D55" i="5"/>
  <c r="E55" i="5"/>
  <c r="F55" i="5"/>
  <c r="G55" i="5"/>
  <c r="H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AH55" i="5"/>
  <c r="AI55" i="5"/>
  <c r="BA55" i="5"/>
  <c r="BB55" i="5"/>
  <c r="BC55" i="5"/>
  <c r="BD55" i="5"/>
  <c r="BE55" i="5"/>
  <c r="BF55" i="5"/>
  <c r="BG55" i="5"/>
  <c r="C56" i="5"/>
  <c r="D56" i="5"/>
  <c r="E56" i="5"/>
  <c r="F56" i="5"/>
  <c r="G56" i="5"/>
  <c r="H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AI56" i="5"/>
  <c r="BA56" i="5"/>
  <c r="BB56" i="5"/>
  <c r="BC56" i="5"/>
  <c r="BD56" i="5"/>
  <c r="BE56" i="5"/>
  <c r="BF56" i="5"/>
  <c r="BG56" i="5"/>
  <c r="C57" i="5"/>
  <c r="D57" i="5"/>
  <c r="E57" i="5"/>
  <c r="F57" i="5"/>
  <c r="G57" i="5"/>
  <c r="H57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AH57" i="5"/>
  <c r="AI57" i="5"/>
  <c r="BA57" i="5"/>
  <c r="BB57" i="5"/>
  <c r="BC57" i="5"/>
  <c r="BD57" i="5"/>
  <c r="BE57" i="5"/>
  <c r="BF57" i="5"/>
  <c r="BG57" i="5"/>
  <c r="C58" i="5"/>
  <c r="D58" i="5"/>
  <c r="E58" i="5"/>
  <c r="F58" i="5"/>
  <c r="G58" i="5"/>
  <c r="H58" i="5"/>
  <c r="U58" i="5"/>
  <c r="V58" i="5"/>
  <c r="W58" i="5"/>
  <c r="X58" i="5"/>
  <c r="Y58" i="5"/>
  <c r="Z58" i="5"/>
  <c r="AA58" i="5"/>
  <c r="AB58" i="5"/>
  <c r="AC58" i="5"/>
  <c r="AD58" i="5"/>
  <c r="AE58" i="5"/>
  <c r="AF58" i="5"/>
  <c r="AG58" i="5"/>
  <c r="AH58" i="5"/>
  <c r="AI58" i="5"/>
  <c r="BA58" i="5"/>
  <c r="BB58" i="5"/>
  <c r="BC58" i="5"/>
  <c r="BD58" i="5"/>
  <c r="BE58" i="5"/>
  <c r="BF58" i="5"/>
  <c r="BG58" i="5"/>
  <c r="C59" i="5"/>
  <c r="D59" i="5"/>
  <c r="E59" i="5"/>
  <c r="F59" i="5"/>
  <c r="G59" i="5"/>
  <c r="H59" i="5"/>
  <c r="U59" i="5"/>
  <c r="V59" i="5"/>
  <c r="W59" i="5"/>
  <c r="X59" i="5"/>
  <c r="Y59" i="5"/>
  <c r="Z59" i="5"/>
  <c r="AA59" i="5"/>
  <c r="AB59" i="5"/>
  <c r="AC59" i="5"/>
  <c r="AD59" i="5"/>
  <c r="AE59" i="5"/>
  <c r="AF59" i="5"/>
  <c r="AG59" i="5"/>
  <c r="AH59" i="5"/>
  <c r="AI59" i="5"/>
  <c r="BA59" i="5"/>
  <c r="BB59" i="5"/>
  <c r="BC59" i="5"/>
  <c r="BD59" i="5"/>
  <c r="BE59" i="5"/>
  <c r="BF59" i="5"/>
  <c r="BG59" i="5"/>
  <c r="C60" i="5"/>
  <c r="D60" i="5"/>
  <c r="E60" i="5"/>
  <c r="F60" i="5"/>
  <c r="G60" i="5"/>
  <c r="H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AH60" i="5"/>
  <c r="AI60" i="5"/>
  <c r="BA60" i="5"/>
  <c r="BB60" i="5"/>
  <c r="BC60" i="5"/>
  <c r="BD60" i="5"/>
  <c r="BE60" i="5"/>
  <c r="BF60" i="5"/>
  <c r="BG60" i="5"/>
  <c r="C61" i="5"/>
  <c r="D61" i="5"/>
  <c r="E61" i="5"/>
  <c r="F61" i="5"/>
  <c r="G61" i="5"/>
  <c r="H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AH61" i="5"/>
  <c r="AI61" i="5"/>
  <c r="BA61" i="5"/>
  <c r="BB61" i="5"/>
  <c r="BC61" i="5"/>
  <c r="BD61" i="5"/>
  <c r="BE61" i="5"/>
  <c r="BF61" i="5"/>
  <c r="BG61" i="5"/>
  <c r="C62" i="5"/>
  <c r="D62" i="5"/>
  <c r="E62" i="5"/>
  <c r="F62" i="5"/>
  <c r="G62" i="5"/>
  <c r="H62" i="5"/>
  <c r="U62" i="5"/>
  <c r="V62" i="5"/>
  <c r="W62" i="5"/>
  <c r="X62" i="5"/>
  <c r="Y62" i="5"/>
  <c r="Z62" i="5"/>
  <c r="AA62" i="5"/>
  <c r="AB62" i="5"/>
  <c r="AC62" i="5"/>
  <c r="AD62" i="5"/>
  <c r="AE62" i="5"/>
  <c r="AF62" i="5"/>
  <c r="AG62" i="5"/>
  <c r="AH62" i="5"/>
  <c r="AI62" i="5"/>
  <c r="BA62" i="5"/>
  <c r="BB62" i="5"/>
  <c r="BC62" i="5"/>
  <c r="BD62" i="5"/>
  <c r="BE62" i="5"/>
  <c r="BF62" i="5"/>
  <c r="BG62" i="5"/>
  <c r="C63" i="5"/>
  <c r="D63" i="5"/>
  <c r="E63" i="5"/>
  <c r="F63" i="5"/>
  <c r="G63" i="5"/>
  <c r="H63" i="5"/>
  <c r="U63" i="5"/>
  <c r="V63" i="5"/>
  <c r="W63" i="5"/>
  <c r="X63" i="5"/>
  <c r="Y63" i="5"/>
  <c r="Z63" i="5"/>
  <c r="AA63" i="5"/>
  <c r="AB63" i="5"/>
  <c r="AC63" i="5"/>
  <c r="AD63" i="5"/>
  <c r="AE63" i="5"/>
  <c r="AF63" i="5"/>
  <c r="AG63" i="5"/>
  <c r="AH63" i="5"/>
  <c r="AI63" i="5"/>
  <c r="BA63" i="5"/>
  <c r="BB63" i="5"/>
  <c r="BC63" i="5"/>
  <c r="BD63" i="5"/>
  <c r="BE63" i="5"/>
  <c r="BF63" i="5"/>
  <c r="BG63" i="5"/>
  <c r="C64" i="5"/>
  <c r="D64" i="5"/>
  <c r="E64" i="5"/>
  <c r="F64" i="5"/>
  <c r="G64" i="5"/>
  <c r="H64" i="5"/>
  <c r="U64" i="5"/>
  <c r="V64" i="5"/>
  <c r="W64" i="5"/>
  <c r="X64" i="5"/>
  <c r="Y64" i="5"/>
  <c r="Z64" i="5"/>
  <c r="AA64" i="5"/>
  <c r="AB64" i="5"/>
  <c r="AC64" i="5"/>
  <c r="AD64" i="5"/>
  <c r="AE64" i="5"/>
  <c r="AF64" i="5"/>
  <c r="AG64" i="5"/>
  <c r="AH64" i="5"/>
  <c r="AI64" i="5"/>
  <c r="BA64" i="5"/>
  <c r="BB64" i="5"/>
  <c r="BC64" i="5"/>
  <c r="BD64" i="5"/>
  <c r="BE64" i="5"/>
  <c r="BF64" i="5"/>
  <c r="BG64" i="5"/>
  <c r="C65" i="5"/>
  <c r="D65" i="5"/>
  <c r="E65" i="5"/>
  <c r="F65" i="5"/>
  <c r="G65" i="5"/>
  <c r="H65" i="5"/>
  <c r="U65" i="5"/>
  <c r="V65" i="5"/>
  <c r="W65" i="5"/>
  <c r="X65" i="5"/>
  <c r="Y65" i="5"/>
  <c r="Z65" i="5"/>
  <c r="AA65" i="5"/>
  <c r="AB65" i="5"/>
  <c r="AC65" i="5"/>
  <c r="AD65" i="5"/>
  <c r="AE65" i="5"/>
  <c r="AF65" i="5"/>
  <c r="AG65" i="5"/>
  <c r="AH65" i="5"/>
  <c r="AI65" i="5"/>
  <c r="BA65" i="5"/>
  <c r="BB65" i="5"/>
  <c r="BC65" i="5"/>
  <c r="BD65" i="5"/>
  <c r="BE65" i="5"/>
  <c r="BF65" i="5"/>
  <c r="BG65" i="5"/>
  <c r="C66" i="5"/>
  <c r="D66" i="5"/>
  <c r="E66" i="5"/>
  <c r="F66" i="5"/>
  <c r="G66" i="5"/>
  <c r="H66" i="5"/>
  <c r="U66" i="5"/>
  <c r="V66" i="5"/>
  <c r="W66" i="5"/>
  <c r="X66" i="5"/>
  <c r="Y66" i="5"/>
  <c r="Z66" i="5"/>
  <c r="AA66" i="5"/>
  <c r="AB66" i="5"/>
  <c r="AC66" i="5"/>
  <c r="AD66" i="5"/>
  <c r="AE66" i="5"/>
  <c r="AF66" i="5"/>
  <c r="AG66" i="5"/>
  <c r="AH66" i="5"/>
  <c r="AI66" i="5"/>
  <c r="BA66" i="5"/>
  <c r="BB66" i="5"/>
  <c r="BC66" i="5"/>
  <c r="BD66" i="5"/>
  <c r="BE66" i="5"/>
  <c r="BF66" i="5"/>
  <c r="BG66" i="5"/>
  <c r="C67" i="5"/>
  <c r="D67" i="5"/>
  <c r="E67" i="5"/>
  <c r="F67" i="5"/>
  <c r="G67" i="5"/>
  <c r="H67" i="5"/>
  <c r="U67" i="5"/>
  <c r="V67" i="5"/>
  <c r="W67" i="5"/>
  <c r="X67" i="5"/>
  <c r="Y67" i="5"/>
  <c r="Z67" i="5"/>
  <c r="AA67" i="5"/>
  <c r="AB67" i="5"/>
  <c r="AC67" i="5"/>
  <c r="AD67" i="5"/>
  <c r="AE67" i="5"/>
  <c r="AF67" i="5"/>
  <c r="AG67" i="5"/>
  <c r="AH67" i="5"/>
  <c r="AI67" i="5"/>
  <c r="BA67" i="5"/>
  <c r="BB67" i="5"/>
  <c r="BC67" i="5"/>
  <c r="BD67" i="5"/>
  <c r="BE67" i="5"/>
  <c r="BF67" i="5"/>
  <c r="BG67" i="5"/>
  <c r="C68" i="5"/>
  <c r="D68" i="5"/>
  <c r="E68" i="5"/>
  <c r="F68" i="5"/>
  <c r="G68" i="5"/>
  <c r="H68" i="5"/>
  <c r="U68" i="5"/>
  <c r="V68" i="5"/>
  <c r="W68" i="5"/>
  <c r="X68" i="5"/>
  <c r="Y68" i="5"/>
  <c r="Z68" i="5"/>
  <c r="AA68" i="5"/>
  <c r="AB68" i="5"/>
  <c r="AC68" i="5"/>
  <c r="AD68" i="5"/>
  <c r="AE68" i="5"/>
  <c r="AF68" i="5"/>
  <c r="AG68" i="5"/>
  <c r="AH68" i="5"/>
  <c r="AI68" i="5"/>
  <c r="BA68" i="5"/>
  <c r="BB68" i="5"/>
  <c r="BC68" i="5"/>
  <c r="BD68" i="5"/>
  <c r="BE68" i="5"/>
  <c r="BF68" i="5"/>
  <c r="BG68" i="5"/>
  <c r="C69" i="5"/>
  <c r="D69" i="5"/>
  <c r="E69" i="5"/>
  <c r="F69" i="5"/>
  <c r="G69" i="5"/>
  <c r="H69" i="5"/>
  <c r="U69" i="5"/>
  <c r="V69" i="5"/>
  <c r="W69" i="5"/>
  <c r="X69" i="5"/>
  <c r="Y69" i="5"/>
  <c r="Z69" i="5"/>
  <c r="AA69" i="5"/>
  <c r="AB69" i="5"/>
  <c r="AC69" i="5"/>
  <c r="AD69" i="5"/>
  <c r="AE69" i="5"/>
  <c r="AF69" i="5"/>
  <c r="AG69" i="5"/>
  <c r="AH69" i="5"/>
  <c r="AI69" i="5"/>
  <c r="BA69" i="5"/>
  <c r="BB69" i="5"/>
  <c r="BC69" i="5"/>
  <c r="BD69" i="5"/>
  <c r="BE69" i="5"/>
  <c r="BF69" i="5"/>
  <c r="BG69" i="5"/>
  <c r="C70" i="5"/>
  <c r="D70" i="5"/>
  <c r="E70" i="5"/>
  <c r="F70" i="5"/>
  <c r="G70" i="5"/>
  <c r="H70" i="5"/>
  <c r="U70" i="5"/>
  <c r="V70" i="5"/>
  <c r="W70" i="5"/>
  <c r="X70" i="5"/>
  <c r="Y70" i="5"/>
  <c r="Z70" i="5"/>
  <c r="AA70" i="5"/>
  <c r="AB70" i="5"/>
  <c r="AC70" i="5"/>
  <c r="AD70" i="5"/>
  <c r="AE70" i="5"/>
  <c r="AF70" i="5"/>
  <c r="AG70" i="5"/>
  <c r="AH70" i="5"/>
  <c r="AI70" i="5"/>
  <c r="BA70" i="5"/>
  <c r="BB70" i="5"/>
  <c r="BC70" i="5"/>
  <c r="BD70" i="5"/>
  <c r="BE70" i="5"/>
  <c r="BF70" i="5"/>
  <c r="BG70" i="5"/>
  <c r="C71" i="5"/>
  <c r="D71" i="5"/>
  <c r="E71" i="5"/>
  <c r="F71" i="5"/>
  <c r="G71" i="5"/>
  <c r="H71" i="5"/>
  <c r="U71" i="5"/>
  <c r="V71" i="5"/>
  <c r="W71" i="5"/>
  <c r="X71" i="5"/>
  <c r="Y71" i="5"/>
  <c r="Z71" i="5"/>
  <c r="AA71" i="5"/>
  <c r="AB71" i="5"/>
  <c r="AC71" i="5"/>
  <c r="AD71" i="5"/>
  <c r="AE71" i="5"/>
  <c r="AF71" i="5"/>
  <c r="AG71" i="5"/>
  <c r="AH71" i="5"/>
  <c r="AI71" i="5"/>
  <c r="BA71" i="5"/>
  <c r="BB71" i="5"/>
  <c r="BC71" i="5"/>
  <c r="BD71" i="5"/>
  <c r="BE71" i="5"/>
  <c r="BF71" i="5"/>
  <c r="BG71" i="5"/>
  <c r="C72" i="5"/>
  <c r="D72" i="5"/>
  <c r="E72" i="5"/>
  <c r="F72" i="5"/>
  <c r="G72" i="5"/>
  <c r="H72" i="5"/>
  <c r="U72" i="5"/>
  <c r="V72" i="5"/>
  <c r="W72" i="5"/>
  <c r="X72" i="5"/>
  <c r="Y72" i="5"/>
  <c r="Z72" i="5"/>
  <c r="AA72" i="5"/>
  <c r="AB72" i="5"/>
  <c r="AC72" i="5"/>
  <c r="AD72" i="5"/>
  <c r="AE72" i="5"/>
  <c r="AF72" i="5"/>
  <c r="AG72" i="5"/>
  <c r="AH72" i="5"/>
  <c r="AI72" i="5"/>
  <c r="BA72" i="5"/>
  <c r="BB72" i="5"/>
  <c r="BC72" i="5"/>
  <c r="BD72" i="5"/>
  <c r="BE72" i="5"/>
  <c r="BF72" i="5"/>
  <c r="BG72" i="5"/>
  <c r="C73" i="5"/>
  <c r="D73" i="5"/>
  <c r="E73" i="5"/>
  <c r="F73" i="5"/>
  <c r="G73" i="5"/>
  <c r="H73" i="5"/>
  <c r="U73" i="5"/>
  <c r="V73" i="5"/>
  <c r="W73" i="5"/>
  <c r="X73" i="5"/>
  <c r="Y73" i="5"/>
  <c r="Z73" i="5"/>
  <c r="AA73" i="5"/>
  <c r="AB73" i="5"/>
  <c r="AC73" i="5"/>
  <c r="AD73" i="5"/>
  <c r="AE73" i="5"/>
  <c r="AF73" i="5"/>
  <c r="AG73" i="5"/>
  <c r="AH73" i="5"/>
  <c r="AI73" i="5"/>
  <c r="BA73" i="5"/>
  <c r="BB73" i="5"/>
  <c r="BC73" i="5"/>
  <c r="BD73" i="5"/>
  <c r="BE73" i="5"/>
  <c r="BF73" i="5"/>
  <c r="BG73" i="5"/>
  <c r="C74" i="5"/>
  <c r="D74" i="5"/>
  <c r="E74" i="5"/>
  <c r="F74" i="5"/>
  <c r="G74" i="5"/>
  <c r="H74" i="5"/>
  <c r="U74" i="5"/>
  <c r="V74" i="5"/>
  <c r="W74" i="5"/>
  <c r="X74" i="5"/>
  <c r="Y74" i="5"/>
  <c r="Z74" i="5"/>
  <c r="AA74" i="5"/>
  <c r="AB74" i="5"/>
  <c r="AC74" i="5"/>
  <c r="AD74" i="5"/>
  <c r="AE74" i="5"/>
  <c r="AF74" i="5"/>
  <c r="AG74" i="5"/>
  <c r="AH74" i="5"/>
  <c r="AI74" i="5"/>
  <c r="BA74" i="5"/>
  <c r="BB74" i="5"/>
  <c r="BC74" i="5"/>
  <c r="BD74" i="5"/>
  <c r="BE74" i="5"/>
  <c r="BF74" i="5"/>
  <c r="BG74" i="5"/>
  <c r="C75" i="5"/>
  <c r="D75" i="5"/>
  <c r="E75" i="5"/>
  <c r="F75" i="5"/>
  <c r="G75" i="5"/>
  <c r="H75" i="5"/>
  <c r="U75" i="5"/>
  <c r="V75" i="5"/>
  <c r="W75" i="5"/>
  <c r="X75" i="5"/>
  <c r="Y75" i="5"/>
  <c r="Z75" i="5"/>
  <c r="AA75" i="5"/>
  <c r="AB75" i="5"/>
  <c r="AC75" i="5"/>
  <c r="AD75" i="5"/>
  <c r="AE75" i="5"/>
  <c r="AF75" i="5"/>
  <c r="AG75" i="5"/>
  <c r="AH75" i="5"/>
  <c r="AI75" i="5"/>
  <c r="BA75" i="5"/>
  <c r="BB75" i="5"/>
  <c r="BC75" i="5"/>
  <c r="BD75" i="5"/>
  <c r="BE75" i="5"/>
  <c r="BF75" i="5"/>
  <c r="BG75" i="5"/>
  <c r="C76" i="5"/>
  <c r="D76" i="5"/>
  <c r="E76" i="5"/>
  <c r="F76" i="5"/>
  <c r="G76" i="5"/>
  <c r="H76" i="5"/>
  <c r="U76" i="5"/>
  <c r="V76" i="5"/>
  <c r="W76" i="5"/>
  <c r="X76" i="5"/>
  <c r="Y76" i="5"/>
  <c r="Z76" i="5"/>
  <c r="AA76" i="5"/>
  <c r="AB76" i="5"/>
  <c r="AC76" i="5"/>
  <c r="AD76" i="5"/>
  <c r="AE76" i="5"/>
  <c r="AF76" i="5"/>
  <c r="AG76" i="5"/>
  <c r="AH76" i="5"/>
  <c r="AI76" i="5"/>
  <c r="BA76" i="5"/>
  <c r="BB76" i="5"/>
  <c r="BC76" i="5"/>
  <c r="BD76" i="5"/>
  <c r="BE76" i="5"/>
  <c r="BF76" i="5"/>
  <c r="BG76" i="5"/>
  <c r="C77" i="5"/>
  <c r="D77" i="5"/>
  <c r="E77" i="5"/>
  <c r="F77" i="5"/>
  <c r="G77" i="5"/>
  <c r="H77" i="5"/>
  <c r="U77" i="5"/>
  <c r="V77" i="5"/>
  <c r="W77" i="5"/>
  <c r="X77" i="5"/>
  <c r="Y77" i="5"/>
  <c r="Z77" i="5"/>
  <c r="AA77" i="5"/>
  <c r="AB77" i="5"/>
  <c r="AC77" i="5"/>
  <c r="AD77" i="5"/>
  <c r="AE77" i="5"/>
  <c r="AF77" i="5"/>
  <c r="AG77" i="5"/>
  <c r="AH77" i="5"/>
  <c r="AI77" i="5"/>
  <c r="BA77" i="5"/>
  <c r="BB77" i="5"/>
  <c r="BC77" i="5"/>
  <c r="BD77" i="5"/>
  <c r="BE77" i="5"/>
  <c r="BF77" i="5"/>
  <c r="BG77" i="5"/>
  <c r="C78" i="5"/>
  <c r="D78" i="5"/>
  <c r="E78" i="5"/>
  <c r="F78" i="5"/>
  <c r="G78" i="5"/>
  <c r="H78" i="5"/>
  <c r="U78" i="5"/>
  <c r="V78" i="5"/>
  <c r="W78" i="5"/>
  <c r="X78" i="5"/>
  <c r="Y78" i="5"/>
  <c r="Z78" i="5"/>
  <c r="AA78" i="5"/>
  <c r="AB78" i="5"/>
  <c r="AC78" i="5"/>
  <c r="AD78" i="5"/>
  <c r="AE78" i="5"/>
  <c r="AF78" i="5"/>
  <c r="AG78" i="5"/>
  <c r="AH78" i="5"/>
  <c r="AI78" i="5"/>
  <c r="BA78" i="5"/>
  <c r="BB78" i="5"/>
  <c r="BC78" i="5"/>
  <c r="BD78" i="5"/>
  <c r="BE78" i="5"/>
  <c r="BF78" i="5"/>
  <c r="BG78" i="5"/>
  <c r="C79" i="5"/>
  <c r="D79" i="5"/>
  <c r="E79" i="5"/>
  <c r="F79" i="5"/>
  <c r="G79" i="5"/>
  <c r="H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AH79" i="5"/>
  <c r="AI79" i="5"/>
  <c r="BA79" i="5"/>
  <c r="BB79" i="5"/>
  <c r="BC79" i="5"/>
  <c r="BD79" i="5"/>
  <c r="BE79" i="5"/>
  <c r="BF79" i="5"/>
  <c r="BG79" i="5"/>
  <c r="C80" i="5"/>
  <c r="D80" i="5"/>
  <c r="E80" i="5"/>
  <c r="F80" i="5"/>
  <c r="G80" i="5"/>
  <c r="H80" i="5"/>
  <c r="U80" i="5"/>
  <c r="V80" i="5"/>
  <c r="W80" i="5"/>
  <c r="X80" i="5"/>
  <c r="Y80" i="5"/>
  <c r="Z80" i="5"/>
  <c r="AA80" i="5"/>
  <c r="AB80" i="5"/>
  <c r="AC80" i="5"/>
  <c r="AD80" i="5"/>
  <c r="AE80" i="5"/>
  <c r="AF80" i="5"/>
  <c r="AG80" i="5"/>
  <c r="AH80" i="5"/>
  <c r="AI80" i="5"/>
  <c r="BA80" i="5"/>
  <c r="BB80" i="5"/>
  <c r="BC80" i="5"/>
  <c r="BD80" i="5"/>
  <c r="BE80" i="5"/>
  <c r="BF80" i="5"/>
  <c r="BG80" i="5"/>
  <c r="C81" i="5"/>
  <c r="D81" i="5"/>
  <c r="E81" i="5"/>
  <c r="F81" i="5"/>
  <c r="G81" i="5"/>
  <c r="H81" i="5"/>
  <c r="U81" i="5"/>
  <c r="V81" i="5"/>
  <c r="W81" i="5"/>
  <c r="X81" i="5"/>
  <c r="Y81" i="5"/>
  <c r="Z81" i="5"/>
  <c r="AA81" i="5"/>
  <c r="AB81" i="5"/>
  <c r="AC81" i="5"/>
  <c r="AD81" i="5"/>
  <c r="AE81" i="5"/>
  <c r="AF81" i="5"/>
  <c r="AG81" i="5"/>
  <c r="AH81" i="5"/>
  <c r="AI81" i="5"/>
  <c r="BA81" i="5"/>
  <c r="BB81" i="5"/>
  <c r="BC81" i="5"/>
  <c r="BD81" i="5"/>
  <c r="BE81" i="5"/>
  <c r="BF81" i="5"/>
  <c r="BG81" i="5"/>
  <c r="C82" i="5"/>
  <c r="D82" i="5"/>
  <c r="E82" i="5"/>
  <c r="F82" i="5"/>
  <c r="G82" i="5"/>
  <c r="H82" i="5"/>
  <c r="U82" i="5"/>
  <c r="V82" i="5"/>
  <c r="W82" i="5"/>
  <c r="X82" i="5"/>
  <c r="Y82" i="5"/>
  <c r="Z82" i="5"/>
  <c r="AA82" i="5"/>
  <c r="AB82" i="5"/>
  <c r="AC82" i="5"/>
  <c r="AD82" i="5"/>
  <c r="AE82" i="5"/>
  <c r="AF82" i="5"/>
  <c r="AG82" i="5"/>
  <c r="AH82" i="5"/>
  <c r="AI82" i="5"/>
  <c r="BA82" i="5"/>
  <c r="BB82" i="5"/>
  <c r="BC82" i="5"/>
  <c r="BD82" i="5"/>
  <c r="BE82" i="5"/>
  <c r="BF82" i="5"/>
  <c r="BG82" i="5"/>
  <c r="C83" i="5"/>
  <c r="D83" i="5"/>
  <c r="E83" i="5"/>
  <c r="F83" i="5"/>
  <c r="G83" i="5"/>
  <c r="H83" i="5"/>
  <c r="U83" i="5"/>
  <c r="V83" i="5"/>
  <c r="W83" i="5"/>
  <c r="X83" i="5"/>
  <c r="Y83" i="5"/>
  <c r="Z83" i="5"/>
  <c r="AA83" i="5"/>
  <c r="AB83" i="5"/>
  <c r="AC83" i="5"/>
  <c r="AD83" i="5"/>
  <c r="AE83" i="5"/>
  <c r="AF83" i="5"/>
  <c r="AG83" i="5"/>
  <c r="AH83" i="5"/>
  <c r="AI83" i="5"/>
  <c r="BA83" i="5"/>
  <c r="BB83" i="5"/>
  <c r="BC83" i="5"/>
  <c r="BD83" i="5"/>
  <c r="BE83" i="5"/>
  <c r="BF83" i="5"/>
  <c r="BG83" i="5"/>
  <c r="C84" i="5"/>
  <c r="D84" i="5"/>
  <c r="E84" i="5"/>
  <c r="F84" i="5"/>
  <c r="G84" i="5"/>
  <c r="H84" i="5"/>
  <c r="U84" i="5"/>
  <c r="V84" i="5"/>
  <c r="W84" i="5"/>
  <c r="X84" i="5"/>
  <c r="Y84" i="5"/>
  <c r="Z84" i="5"/>
  <c r="AA84" i="5"/>
  <c r="AB84" i="5"/>
  <c r="AC84" i="5"/>
  <c r="AD84" i="5"/>
  <c r="AE84" i="5"/>
  <c r="AF84" i="5"/>
  <c r="AG84" i="5"/>
  <c r="AH84" i="5"/>
  <c r="AI84" i="5"/>
  <c r="BA84" i="5"/>
  <c r="BB84" i="5"/>
  <c r="BC84" i="5"/>
  <c r="BD84" i="5"/>
  <c r="BE84" i="5"/>
  <c r="BF84" i="5"/>
  <c r="BG84" i="5"/>
  <c r="C85" i="5"/>
  <c r="D85" i="5"/>
  <c r="E85" i="5"/>
  <c r="F85" i="5"/>
  <c r="G85" i="5"/>
  <c r="H85" i="5"/>
  <c r="U85" i="5"/>
  <c r="V85" i="5"/>
  <c r="W85" i="5"/>
  <c r="X85" i="5"/>
  <c r="Y85" i="5"/>
  <c r="Z85" i="5"/>
  <c r="AA85" i="5"/>
  <c r="AB85" i="5"/>
  <c r="AC85" i="5"/>
  <c r="AD85" i="5"/>
  <c r="AE85" i="5"/>
  <c r="AF85" i="5"/>
  <c r="AG85" i="5"/>
  <c r="AH85" i="5"/>
  <c r="AI85" i="5"/>
  <c r="BA85" i="5"/>
  <c r="BB85" i="5"/>
  <c r="BC85" i="5"/>
  <c r="BD85" i="5"/>
  <c r="BE85" i="5"/>
  <c r="BF85" i="5"/>
  <c r="BG85" i="5"/>
  <c r="C86" i="5"/>
  <c r="D86" i="5"/>
  <c r="E86" i="5"/>
  <c r="F86" i="5"/>
  <c r="G86" i="5"/>
  <c r="H86" i="5"/>
  <c r="U86" i="5"/>
  <c r="V86" i="5"/>
  <c r="W86" i="5"/>
  <c r="X86" i="5"/>
  <c r="Y86" i="5"/>
  <c r="Z86" i="5"/>
  <c r="AA86" i="5"/>
  <c r="AB86" i="5"/>
  <c r="AC86" i="5"/>
  <c r="AD86" i="5"/>
  <c r="AE86" i="5"/>
  <c r="AF86" i="5"/>
  <c r="AG86" i="5"/>
  <c r="AH86" i="5"/>
  <c r="AI86" i="5"/>
  <c r="BA86" i="5"/>
  <c r="BB86" i="5"/>
  <c r="BC86" i="5"/>
  <c r="BD86" i="5"/>
  <c r="BE86" i="5"/>
  <c r="BF86" i="5"/>
  <c r="BG86" i="5"/>
  <c r="C87" i="5"/>
  <c r="D87" i="5"/>
  <c r="E87" i="5"/>
  <c r="F87" i="5"/>
  <c r="G87" i="5"/>
  <c r="H87" i="5"/>
  <c r="U87" i="5"/>
  <c r="V87" i="5"/>
  <c r="W87" i="5"/>
  <c r="X87" i="5"/>
  <c r="Y87" i="5"/>
  <c r="Z87" i="5"/>
  <c r="AA87" i="5"/>
  <c r="AB87" i="5"/>
  <c r="AC87" i="5"/>
  <c r="AD87" i="5"/>
  <c r="AE87" i="5"/>
  <c r="AF87" i="5"/>
  <c r="AG87" i="5"/>
  <c r="AH87" i="5"/>
  <c r="AI87" i="5"/>
  <c r="BA87" i="5"/>
  <c r="BB87" i="5"/>
  <c r="BC87" i="5"/>
  <c r="BD87" i="5"/>
  <c r="BE87" i="5"/>
  <c r="BF87" i="5"/>
  <c r="BG87" i="5"/>
  <c r="C88" i="5"/>
  <c r="D88" i="5"/>
  <c r="E88" i="5"/>
  <c r="F88" i="5"/>
  <c r="G88" i="5"/>
  <c r="H88" i="5"/>
  <c r="U88" i="5"/>
  <c r="V88" i="5"/>
  <c r="W88" i="5"/>
  <c r="X88" i="5"/>
  <c r="Y88" i="5"/>
  <c r="Z88" i="5"/>
  <c r="AA88" i="5"/>
  <c r="AB88" i="5"/>
  <c r="AC88" i="5"/>
  <c r="AD88" i="5"/>
  <c r="AE88" i="5"/>
  <c r="AF88" i="5"/>
  <c r="AG88" i="5"/>
  <c r="AH88" i="5"/>
  <c r="AI88" i="5"/>
  <c r="BA88" i="5"/>
  <c r="BB88" i="5"/>
  <c r="BC88" i="5"/>
  <c r="BD88" i="5"/>
  <c r="BE88" i="5"/>
  <c r="BF88" i="5"/>
  <c r="BG88" i="5"/>
  <c r="C89" i="5"/>
  <c r="D89" i="5"/>
  <c r="E89" i="5"/>
  <c r="F89" i="5"/>
  <c r="G89" i="5"/>
  <c r="H89" i="5"/>
  <c r="U89" i="5"/>
  <c r="V89" i="5"/>
  <c r="W89" i="5"/>
  <c r="X89" i="5"/>
  <c r="Y89" i="5"/>
  <c r="Z89" i="5"/>
  <c r="AA89" i="5"/>
  <c r="AB89" i="5"/>
  <c r="AC89" i="5"/>
  <c r="AD89" i="5"/>
  <c r="AE89" i="5"/>
  <c r="AF89" i="5"/>
  <c r="AG89" i="5"/>
  <c r="AH89" i="5"/>
  <c r="AI89" i="5"/>
  <c r="BA89" i="5"/>
  <c r="BB89" i="5"/>
  <c r="BC89" i="5"/>
  <c r="BD89" i="5"/>
  <c r="BE89" i="5"/>
  <c r="BF89" i="5"/>
  <c r="BG89" i="5"/>
  <c r="C90" i="5"/>
  <c r="D90" i="5"/>
  <c r="E90" i="5"/>
  <c r="F90" i="5"/>
  <c r="G90" i="5"/>
  <c r="H90" i="5"/>
  <c r="U90" i="5"/>
  <c r="V90" i="5"/>
  <c r="W90" i="5"/>
  <c r="X90" i="5"/>
  <c r="Y90" i="5"/>
  <c r="Z90" i="5"/>
  <c r="AA90" i="5"/>
  <c r="AB90" i="5"/>
  <c r="AC90" i="5"/>
  <c r="AD90" i="5"/>
  <c r="AE90" i="5"/>
  <c r="AF90" i="5"/>
  <c r="AG90" i="5"/>
  <c r="AH90" i="5"/>
  <c r="AI90" i="5"/>
  <c r="BA90" i="5"/>
  <c r="BB90" i="5"/>
  <c r="BC90" i="5"/>
  <c r="BD90" i="5"/>
  <c r="BE90" i="5"/>
  <c r="BF90" i="5"/>
  <c r="BG90" i="5"/>
  <c r="C91" i="5"/>
  <c r="D91" i="5"/>
  <c r="E91" i="5"/>
  <c r="F91" i="5"/>
  <c r="G91" i="5"/>
  <c r="H91" i="5"/>
  <c r="U91" i="5"/>
  <c r="V91" i="5"/>
  <c r="W91" i="5"/>
  <c r="X91" i="5"/>
  <c r="Y91" i="5"/>
  <c r="Z91" i="5"/>
  <c r="AA91" i="5"/>
  <c r="AB91" i="5"/>
  <c r="AC91" i="5"/>
  <c r="AD91" i="5"/>
  <c r="AE91" i="5"/>
  <c r="AF91" i="5"/>
  <c r="AG91" i="5"/>
  <c r="AH91" i="5"/>
  <c r="AI91" i="5"/>
  <c r="BA91" i="5"/>
  <c r="BB91" i="5"/>
  <c r="BC91" i="5"/>
  <c r="BD91" i="5"/>
  <c r="BE91" i="5"/>
  <c r="BF91" i="5"/>
  <c r="BG91" i="5"/>
  <c r="C92" i="5"/>
  <c r="D92" i="5"/>
  <c r="E92" i="5"/>
  <c r="F92" i="5"/>
  <c r="G92" i="5"/>
  <c r="H92" i="5"/>
  <c r="U92" i="5"/>
  <c r="V92" i="5"/>
  <c r="W92" i="5"/>
  <c r="X92" i="5"/>
  <c r="Y92" i="5"/>
  <c r="Z92" i="5"/>
  <c r="AA92" i="5"/>
  <c r="AB92" i="5"/>
  <c r="AC92" i="5"/>
  <c r="AD92" i="5"/>
  <c r="AE92" i="5"/>
  <c r="AF92" i="5"/>
  <c r="AG92" i="5"/>
  <c r="AH92" i="5"/>
  <c r="AI92" i="5"/>
  <c r="BA92" i="5"/>
  <c r="BB92" i="5"/>
  <c r="BC92" i="5"/>
  <c r="BD92" i="5"/>
  <c r="BE92" i="5"/>
  <c r="BF92" i="5"/>
  <c r="BG92" i="5"/>
  <c r="C93" i="5"/>
  <c r="D93" i="5"/>
  <c r="E93" i="5"/>
  <c r="F93" i="5"/>
  <c r="G93" i="5"/>
  <c r="H93" i="5"/>
  <c r="U93" i="5"/>
  <c r="V93" i="5"/>
  <c r="W93" i="5"/>
  <c r="X93" i="5"/>
  <c r="Y93" i="5"/>
  <c r="Z93" i="5"/>
  <c r="AA93" i="5"/>
  <c r="AB93" i="5"/>
  <c r="AC93" i="5"/>
  <c r="AD93" i="5"/>
  <c r="AE93" i="5"/>
  <c r="AF93" i="5"/>
  <c r="AG93" i="5"/>
  <c r="AH93" i="5"/>
  <c r="AI93" i="5"/>
  <c r="BA93" i="5"/>
  <c r="BB93" i="5"/>
  <c r="BC93" i="5"/>
  <c r="BD93" i="5"/>
  <c r="BE93" i="5"/>
  <c r="BF93" i="5"/>
  <c r="BG93" i="5"/>
  <c r="C94" i="5"/>
  <c r="D94" i="5"/>
  <c r="E94" i="5"/>
  <c r="F94" i="5"/>
  <c r="G94" i="5"/>
  <c r="H94" i="5"/>
  <c r="U94" i="5"/>
  <c r="V94" i="5"/>
  <c r="W94" i="5"/>
  <c r="X94" i="5"/>
  <c r="Y94" i="5"/>
  <c r="Z94" i="5"/>
  <c r="AA94" i="5"/>
  <c r="AB94" i="5"/>
  <c r="AC94" i="5"/>
  <c r="AD94" i="5"/>
  <c r="AE94" i="5"/>
  <c r="AF94" i="5"/>
  <c r="AG94" i="5"/>
  <c r="AH94" i="5"/>
  <c r="AI94" i="5"/>
  <c r="BA94" i="5"/>
  <c r="BB94" i="5"/>
  <c r="BC94" i="5"/>
  <c r="BD94" i="5"/>
  <c r="BE94" i="5"/>
  <c r="BF94" i="5"/>
  <c r="BG94" i="5"/>
  <c r="C95" i="5"/>
  <c r="D95" i="5"/>
  <c r="E95" i="5"/>
  <c r="F95" i="5"/>
  <c r="G95" i="5"/>
  <c r="H95" i="5"/>
  <c r="U95" i="5"/>
  <c r="V95" i="5"/>
  <c r="W95" i="5"/>
  <c r="X95" i="5"/>
  <c r="Y95" i="5"/>
  <c r="Z95" i="5"/>
  <c r="AA95" i="5"/>
  <c r="AB95" i="5"/>
  <c r="AC95" i="5"/>
  <c r="AD95" i="5"/>
  <c r="AE95" i="5"/>
  <c r="AF95" i="5"/>
  <c r="AG95" i="5"/>
  <c r="AH95" i="5"/>
  <c r="AI95" i="5"/>
  <c r="BA95" i="5"/>
  <c r="BB95" i="5"/>
  <c r="BC95" i="5"/>
  <c r="BD95" i="5"/>
  <c r="BE95" i="5"/>
  <c r="BF95" i="5"/>
  <c r="BG95" i="5"/>
  <c r="C96" i="5"/>
  <c r="D96" i="5"/>
  <c r="E96" i="5"/>
  <c r="F96" i="5"/>
  <c r="G96" i="5"/>
  <c r="H96" i="5"/>
  <c r="U96" i="5"/>
  <c r="V96" i="5"/>
  <c r="W96" i="5"/>
  <c r="X96" i="5"/>
  <c r="Y96" i="5"/>
  <c r="Z96" i="5"/>
  <c r="AA96" i="5"/>
  <c r="AB96" i="5"/>
  <c r="AC96" i="5"/>
  <c r="AD96" i="5"/>
  <c r="AE96" i="5"/>
  <c r="AF96" i="5"/>
  <c r="AG96" i="5"/>
  <c r="AH96" i="5"/>
  <c r="AI96" i="5"/>
  <c r="BA96" i="5"/>
  <c r="BB96" i="5"/>
  <c r="BC96" i="5"/>
  <c r="BD96" i="5"/>
  <c r="BE96" i="5"/>
  <c r="BF96" i="5"/>
  <c r="BG96" i="5"/>
  <c r="C97" i="5"/>
  <c r="D97" i="5"/>
  <c r="E97" i="5"/>
  <c r="F97" i="5"/>
  <c r="G97" i="5"/>
  <c r="H97" i="5"/>
  <c r="U97" i="5"/>
  <c r="V97" i="5"/>
  <c r="W97" i="5"/>
  <c r="X97" i="5"/>
  <c r="Y97" i="5"/>
  <c r="Z97" i="5"/>
  <c r="AA97" i="5"/>
  <c r="AB97" i="5"/>
  <c r="AC97" i="5"/>
  <c r="AD97" i="5"/>
  <c r="AE97" i="5"/>
  <c r="AF97" i="5"/>
  <c r="AG97" i="5"/>
  <c r="AH97" i="5"/>
  <c r="AI97" i="5"/>
  <c r="BA97" i="5"/>
  <c r="BB97" i="5"/>
  <c r="BC97" i="5"/>
  <c r="BD97" i="5"/>
  <c r="BE97" i="5"/>
  <c r="BF97" i="5"/>
  <c r="BG97" i="5"/>
  <c r="C98" i="5"/>
  <c r="D98" i="5"/>
  <c r="E98" i="5"/>
  <c r="F98" i="5"/>
  <c r="G98" i="5"/>
  <c r="H98" i="5"/>
  <c r="U98" i="5"/>
  <c r="V98" i="5"/>
  <c r="W98" i="5"/>
  <c r="X98" i="5"/>
  <c r="Y98" i="5"/>
  <c r="Z98" i="5"/>
  <c r="AA98" i="5"/>
  <c r="AB98" i="5"/>
  <c r="AC98" i="5"/>
  <c r="AD98" i="5"/>
  <c r="AE98" i="5"/>
  <c r="AF98" i="5"/>
  <c r="AG98" i="5"/>
  <c r="AH98" i="5"/>
  <c r="AI98" i="5"/>
  <c r="BA98" i="5"/>
  <c r="BB98" i="5"/>
  <c r="BC98" i="5"/>
  <c r="BD98" i="5"/>
  <c r="BE98" i="5"/>
  <c r="BF98" i="5"/>
  <c r="BG98" i="5"/>
  <c r="C99" i="5"/>
  <c r="D99" i="5"/>
  <c r="E99" i="5"/>
  <c r="F99" i="5"/>
  <c r="G99" i="5"/>
  <c r="H99" i="5"/>
  <c r="U99" i="5"/>
  <c r="V99" i="5"/>
  <c r="W99" i="5"/>
  <c r="X99" i="5"/>
  <c r="Y99" i="5"/>
  <c r="Z99" i="5"/>
  <c r="AA99" i="5"/>
  <c r="AB99" i="5"/>
  <c r="AC99" i="5"/>
  <c r="AD99" i="5"/>
  <c r="AE99" i="5"/>
  <c r="AF99" i="5"/>
  <c r="AG99" i="5"/>
  <c r="AH99" i="5"/>
  <c r="AI99" i="5"/>
  <c r="BA99" i="5"/>
  <c r="BB99" i="5"/>
  <c r="BC99" i="5"/>
  <c r="BD99" i="5"/>
  <c r="BE99" i="5"/>
  <c r="BF99" i="5"/>
  <c r="BG99" i="5"/>
  <c r="C100" i="5"/>
  <c r="D100" i="5"/>
  <c r="E100" i="5"/>
  <c r="F100" i="5"/>
  <c r="G100" i="5"/>
  <c r="H100" i="5"/>
  <c r="U100" i="5"/>
  <c r="V100" i="5"/>
  <c r="W100" i="5"/>
  <c r="X100" i="5"/>
  <c r="Y100" i="5"/>
  <c r="Z100" i="5"/>
  <c r="AA100" i="5"/>
  <c r="AB100" i="5"/>
  <c r="AC100" i="5"/>
  <c r="AD100" i="5"/>
  <c r="AE100" i="5"/>
  <c r="AF100" i="5"/>
  <c r="AG100" i="5"/>
  <c r="AH100" i="5"/>
  <c r="AI100" i="5"/>
  <c r="BA100" i="5"/>
  <c r="BB100" i="5"/>
  <c r="BC100" i="5"/>
  <c r="BD100" i="5"/>
  <c r="BE100" i="5"/>
  <c r="BF100" i="5"/>
  <c r="BG100" i="5"/>
  <c r="C101" i="5"/>
  <c r="D101" i="5"/>
  <c r="E101" i="5"/>
  <c r="F101" i="5"/>
  <c r="G101" i="5"/>
  <c r="H101" i="5"/>
  <c r="U101" i="5"/>
  <c r="V101" i="5"/>
  <c r="W101" i="5"/>
  <c r="X101" i="5"/>
  <c r="Y101" i="5"/>
  <c r="Z101" i="5"/>
  <c r="AA101" i="5"/>
  <c r="AB101" i="5"/>
  <c r="AC101" i="5"/>
  <c r="AD101" i="5"/>
  <c r="AE101" i="5"/>
  <c r="AF101" i="5"/>
  <c r="AG101" i="5"/>
  <c r="AH101" i="5"/>
  <c r="AI101" i="5"/>
  <c r="BA101" i="5"/>
  <c r="BB101" i="5"/>
  <c r="BC101" i="5"/>
  <c r="BD101" i="5"/>
  <c r="BE101" i="5"/>
  <c r="BF101" i="5"/>
  <c r="BG101" i="5"/>
  <c r="C102" i="5"/>
  <c r="D102" i="5"/>
  <c r="E102" i="5"/>
  <c r="F102" i="5"/>
  <c r="G102" i="5"/>
  <c r="H102" i="5"/>
  <c r="U102" i="5"/>
  <c r="V102" i="5"/>
  <c r="W102" i="5"/>
  <c r="X102" i="5"/>
  <c r="Y102" i="5"/>
  <c r="Z102" i="5"/>
  <c r="AA102" i="5"/>
  <c r="AB102" i="5"/>
  <c r="AC102" i="5"/>
  <c r="AD102" i="5"/>
  <c r="AE102" i="5"/>
  <c r="AF102" i="5"/>
  <c r="AG102" i="5"/>
  <c r="AH102" i="5"/>
  <c r="AI102" i="5"/>
  <c r="BA102" i="5"/>
  <c r="BB102" i="5"/>
  <c r="BC102" i="5"/>
  <c r="BD102" i="5"/>
  <c r="BE102" i="5"/>
  <c r="BF102" i="5"/>
  <c r="BG102" i="5"/>
  <c r="AO84" i="5"/>
  <c r="AT84" i="5"/>
  <c r="AJ85" i="5"/>
  <c r="AO85" i="5"/>
  <c r="AT85" i="5"/>
  <c r="AJ86" i="5"/>
  <c r="AO86" i="5"/>
  <c r="AT86" i="5"/>
  <c r="AJ87" i="5"/>
  <c r="AO87" i="5"/>
  <c r="AT87" i="5"/>
  <c r="AJ88" i="5"/>
  <c r="AO88" i="5"/>
  <c r="AT88" i="5"/>
  <c r="AJ89" i="5"/>
  <c r="AO89" i="5"/>
  <c r="AT89" i="5"/>
  <c r="AJ90" i="5"/>
  <c r="AO90" i="5"/>
  <c r="AT90" i="5"/>
  <c r="AJ91" i="5"/>
  <c r="AO91" i="5"/>
  <c r="AT91" i="5"/>
  <c r="AJ92" i="5"/>
  <c r="AO92" i="5"/>
  <c r="AT92" i="5"/>
  <c r="AJ93" i="5"/>
  <c r="AO93" i="5"/>
  <c r="AJ94" i="5"/>
  <c r="AO94" i="5"/>
  <c r="AT94" i="5"/>
  <c r="AJ95" i="5"/>
  <c r="AO95" i="5"/>
  <c r="AT95" i="5"/>
  <c r="AJ96" i="5"/>
  <c r="AO96" i="5"/>
  <c r="AT96" i="5"/>
  <c r="AJ97" i="5"/>
  <c r="AO97" i="5"/>
  <c r="AT97" i="5"/>
  <c r="AJ98" i="5"/>
  <c r="AO98" i="5"/>
  <c r="AT98" i="5"/>
  <c r="AJ99" i="5"/>
  <c r="AO99" i="5"/>
  <c r="AT99" i="5"/>
  <c r="AJ100" i="5"/>
  <c r="AO100" i="5"/>
  <c r="AT100" i="5"/>
  <c r="AJ101" i="5"/>
  <c r="AO101" i="5"/>
  <c r="AT101" i="5"/>
  <c r="AJ102" i="5"/>
  <c r="AO102" i="5"/>
  <c r="AT102" i="5"/>
  <c r="C13" i="5"/>
  <c r="D13" i="5"/>
  <c r="E13" i="5"/>
  <c r="F13" i="5"/>
  <c r="G13" i="5"/>
  <c r="H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AK13" i="5"/>
  <c r="AL13" i="5"/>
  <c r="AM13" i="5"/>
  <c r="AN13" i="5"/>
  <c r="AO13" i="5"/>
  <c r="AP13" i="5"/>
  <c r="AQ13" i="5"/>
  <c r="AR13" i="5"/>
  <c r="AS13" i="5"/>
  <c r="AT13" i="5"/>
  <c r="AU13" i="5"/>
  <c r="AV13" i="5"/>
  <c r="AW13" i="5"/>
  <c r="AX13" i="5"/>
  <c r="AY13" i="5"/>
  <c r="AZ13" i="5"/>
  <c r="BA13" i="5"/>
  <c r="BB13" i="5"/>
  <c r="BC13" i="5"/>
  <c r="BD13" i="5"/>
  <c r="BE13" i="5"/>
  <c r="BF13" i="5"/>
  <c r="BG13" i="5"/>
  <c r="C8" i="5"/>
  <c r="D8" i="5"/>
  <c r="E8" i="5"/>
  <c r="F8" i="5"/>
  <c r="G8" i="5"/>
  <c r="H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O8" i="5"/>
  <c r="AP8" i="5"/>
  <c r="AQ8" i="5"/>
  <c r="AR8" i="5"/>
  <c r="AS8" i="5"/>
  <c r="AT8" i="5"/>
  <c r="AU8" i="5"/>
  <c r="AV8" i="5"/>
  <c r="AW8" i="5"/>
  <c r="AX8" i="5"/>
  <c r="AY8" i="5"/>
  <c r="AZ8" i="5"/>
  <c r="C9" i="5"/>
  <c r="D9" i="5"/>
  <c r="E9" i="5"/>
  <c r="F9" i="5"/>
  <c r="G9" i="5"/>
  <c r="H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AO9" i="5"/>
  <c r="AP9" i="5"/>
  <c r="AQ9" i="5"/>
  <c r="AR9" i="5"/>
  <c r="AS9" i="5"/>
  <c r="AT9" i="5"/>
  <c r="AU9" i="5"/>
  <c r="AV9" i="5"/>
  <c r="AW9" i="5"/>
  <c r="AX9" i="5"/>
  <c r="AY9" i="5"/>
  <c r="AZ9" i="5"/>
  <c r="C10" i="5"/>
  <c r="D10" i="5"/>
  <c r="E10" i="5"/>
  <c r="F10" i="5"/>
  <c r="G10" i="5"/>
  <c r="H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AO10" i="5"/>
  <c r="AP10" i="5"/>
  <c r="AQ10" i="5"/>
  <c r="AR10" i="5"/>
  <c r="AS10" i="5"/>
  <c r="AT10" i="5"/>
  <c r="AU10" i="5"/>
  <c r="AV10" i="5"/>
  <c r="AW10" i="5"/>
  <c r="AX10" i="5"/>
  <c r="AY10" i="5"/>
  <c r="AZ10" i="5"/>
  <c r="C11" i="5"/>
  <c r="D11" i="5"/>
  <c r="E11" i="5"/>
  <c r="F11" i="5"/>
  <c r="G11" i="5"/>
  <c r="H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AO11" i="5"/>
  <c r="AP11" i="5"/>
  <c r="AQ11" i="5"/>
  <c r="AR11" i="5"/>
  <c r="AS11" i="5"/>
  <c r="AT11" i="5"/>
  <c r="AU11" i="5"/>
  <c r="AV11" i="5"/>
  <c r="AW11" i="5"/>
  <c r="AX11" i="5"/>
  <c r="AY11" i="5"/>
  <c r="AZ11" i="5"/>
  <c r="C12" i="5"/>
  <c r="D12" i="5"/>
  <c r="E12" i="5"/>
  <c r="F12" i="5"/>
  <c r="G12" i="5"/>
  <c r="H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AO12" i="5"/>
  <c r="AP12" i="5"/>
  <c r="AQ12" i="5"/>
  <c r="AR12" i="5"/>
  <c r="AS12" i="5"/>
  <c r="AT12" i="5"/>
  <c r="AU12" i="5"/>
  <c r="AV12" i="5"/>
  <c r="AW12" i="5"/>
  <c r="AX12" i="5"/>
  <c r="AY12" i="5"/>
  <c r="AZ12" i="5"/>
  <c r="AJ8" i="5"/>
  <c r="AJ9" i="5"/>
  <c r="AJ10" i="5"/>
  <c r="AJ11" i="5"/>
  <c r="AJ12" i="5"/>
  <c r="AJ7" i="5"/>
  <c r="C7" i="5"/>
  <c r="D7" i="5"/>
  <c r="E7" i="5"/>
  <c r="F7" i="5"/>
  <c r="G7" i="5"/>
  <c r="H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K7" i="5"/>
  <c r="AL7" i="5"/>
  <c r="AM7" i="5"/>
  <c r="AN7" i="5"/>
  <c r="AO7" i="5"/>
  <c r="AP7" i="5"/>
  <c r="AQ7" i="5"/>
  <c r="AR7" i="5"/>
  <c r="AS7" i="5"/>
  <c r="AT7" i="5"/>
  <c r="AU7" i="5"/>
  <c r="AV7" i="5"/>
  <c r="AW7" i="5"/>
  <c r="AX7" i="5"/>
  <c r="AY7" i="5"/>
  <c r="AZ7" i="5"/>
  <c r="C6" i="5"/>
  <c r="D6" i="5"/>
  <c r="E6" i="5"/>
  <c r="F6" i="5"/>
  <c r="G6" i="5"/>
  <c r="H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Q6" i="5"/>
  <c r="AR6" i="5"/>
  <c r="AS6" i="5"/>
  <c r="AT6" i="5"/>
  <c r="AU6" i="5"/>
  <c r="AV6" i="5"/>
  <c r="AW6" i="5"/>
  <c r="AX6" i="5"/>
  <c r="AY6" i="5"/>
  <c r="AZ6" i="5"/>
  <c r="AT93" i="5" l="1"/>
  <c r="T103" i="3"/>
  <c r="T93" i="3"/>
  <c r="T83" i="3"/>
  <c r="T73" i="3"/>
  <c r="T63" i="3"/>
  <c r="T53" i="3"/>
  <c r="T43" i="3"/>
  <c r="T33" i="3"/>
  <c r="T23" i="3"/>
  <c r="BQ3" i="5"/>
  <c r="K40" i="2" s="1"/>
  <c r="BT3" i="5"/>
  <c r="N40" i="2" s="1"/>
  <c r="AJ84" i="5"/>
  <c r="AK84" i="5"/>
  <c r="AL84" i="5"/>
  <c r="AM84" i="5"/>
  <c r="AT83" i="5"/>
  <c r="AU83" i="5"/>
  <c r="AV83" i="5"/>
  <c r="AW83" i="5"/>
  <c r="AX83" i="5"/>
  <c r="AY83" i="5"/>
  <c r="AZ83" i="5"/>
  <c r="AO83" i="5"/>
  <c r="AP83" i="5"/>
  <c r="AQ83" i="5"/>
  <c r="AR83" i="5"/>
  <c r="AS83" i="5"/>
  <c r="AJ83" i="5"/>
  <c r="AK83" i="5"/>
  <c r="AL83" i="5"/>
  <c r="AM83" i="5"/>
  <c r="AN83" i="5"/>
  <c r="AT82" i="5"/>
  <c r="AU82" i="5"/>
  <c r="AV82" i="5"/>
  <c r="AW82" i="5"/>
  <c r="AX82" i="5"/>
  <c r="AY82" i="5"/>
  <c r="AZ82" i="5"/>
  <c r="AO82" i="5"/>
  <c r="AP82" i="5"/>
  <c r="AQ82" i="5"/>
  <c r="AR82" i="5"/>
  <c r="AS82" i="5"/>
  <c r="AJ82" i="5"/>
  <c r="AK82" i="5"/>
  <c r="AL82" i="5"/>
  <c r="AM82" i="5"/>
  <c r="AN82" i="5"/>
  <c r="AT81" i="5"/>
  <c r="AU81" i="5"/>
  <c r="AV81" i="5"/>
  <c r="AW81" i="5"/>
  <c r="AX81" i="5"/>
  <c r="AY81" i="5"/>
  <c r="AZ81" i="5"/>
  <c r="AO81" i="5"/>
  <c r="AP81" i="5"/>
  <c r="AQ81" i="5"/>
  <c r="AR81" i="5"/>
  <c r="AS81" i="5"/>
  <c r="AJ81" i="5"/>
  <c r="AK81" i="5"/>
  <c r="AL81" i="5"/>
  <c r="AM81" i="5"/>
  <c r="AN81" i="5"/>
  <c r="AT80" i="5"/>
  <c r="AU80" i="5"/>
  <c r="AV80" i="5"/>
  <c r="AW80" i="5"/>
  <c r="AX80" i="5"/>
  <c r="AY80" i="5"/>
  <c r="AZ80" i="5"/>
  <c r="AO80" i="5"/>
  <c r="AP80" i="5"/>
  <c r="AQ80" i="5"/>
  <c r="AR80" i="5"/>
  <c r="AS80" i="5"/>
  <c r="AJ80" i="5"/>
  <c r="AK80" i="5"/>
  <c r="AL80" i="5"/>
  <c r="AM80" i="5"/>
  <c r="AN80" i="5"/>
  <c r="AT79" i="5"/>
  <c r="AU79" i="5"/>
  <c r="AV79" i="5"/>
  <c r="AW79" i="5"/>
  <c r="AX79" i="5"/>
  <c r="AY79" i="5"/>
  <c r="AZ79" i="5"/>
  <c r="AO79" i="5"/>
  <c r="AP79" i="5"/>
  <c r="AQ79" i="5"/>
  <c r="AR79" i="5"/>
  <c r="AS79" i="5"/>
  <c r="AJ79" i="5"/>
  <c r="AK79" i="5"/>
  <c r="AL79" i="5"/>
  <c r="AM79" i="5"/>
  <c r="AN79" i="5"/>
  <c r="AT78" i="5"/>
  <c r="AU78" i="5"/>
  <c r="AV78" i="5"/>
  <c r="AW78" i="5"/>
  <c r="AX78" i="5"/>
  <c r="AY78" i="5"/>
  <c r="AZ78" i="5"/>
  <c r="AO78" i="5"/>
  <c r="AP78" i="5"/>
  <c r="AQ78" i="5"/>
  <c r="AR78" i="5"/>
  <c r="AS78" i="5"/>
  <c r="AJ78" i="5"/>
  <c r="AK78" i="5"/>
  <c r="AL78" i="5"/>
  <c r="AM78" i="5"/>
  <c r="AN78" i="5"/>
  <c r="AT77" i="5"/>
  <c r="AU77" i="5"/>
  <c r="AV77" i="5"/>
  <c r="AW77" i="5"/>
  <c r="AX77" i="5"/>
  <c r="AY77" i="5"/>
  <c r="AZ77" i="5"/>
  <c r="AO77" i="5"/>
  <c r="AP77" i="5"/>
  <c r="AQ77" i="5"/>
  <c r="AR77" i="5"/>
  <c r="AS77" i="5"/>
  <c r="AJ77" i="5"/>
  <c r="AK77" i="5"/>
  <c r="AL77" i="5"/>
  <c r="AM77" i="5"/>
  <c r="AN77" i="5"/>
  <c r="AT76" i="5"/>
  <c r="AU76" i="5"/>
  <c r="AV76" i="5"/>
  <c r="AW76" i="5"/>
  <c r="AX76" i="5"/>
  <c r="AY76" i="5"/>
  <c r="AZ76" i="5"/>
  <c r="AO76" i="5"/>
  <c r="AP76" i="5"/>
  <c r="AQ76" i="5"/>
  <c r="AR76" i="5"/>
  <c r="AS76" i="5"/>
  <c r="AJ76" i="5"/>
  <c r="AK76" i="5"/>
  <c r="AL76" i="5"/>
  <c r="AM76" i="5"/>
  <c r="AN76" i="5"/>
  <c r="AT75" i="5"/>
  <c r="AU75" i="5"/>
  <c r="AV75" i="5"/>
  <c r="AW75" i="5"/>
  <c r="AX75" i="5"/>
  <c r="AY75" i="5"/>
  <c r="AZ75" i="5"/>
  <c r="AO75" i="5"/>
  <c r="AP75" i="5"/>
  <c r="AQ75" i="5"/>
  <c r="AR75" i="5"/>
  <c r="AS75" i="5"/>
  <c r="AJ75" i="5"/>
  <c r="AK75" i="5"/>
  <c r="AL75" i="5"/>
  <c r="AM75" i="5"/>
  <c r="AN75" i="5"/>
  <c r="AT74" i="5"/>
  <c r="AU74" i="5"/>
  <c r="AV74" i="5"/>
  <c r="AW74" i="5"/>
  <c r="AX74" i="5"/>
  <c r="AY74" i="5"/>
  <c r="AZ74" i="5"/>
  <c r="AO74" i="5"/>
  <c r="AP74" i="5"/>
  <c r="AQ74" i="5"/>
  <c r="AR74" i="5"/>
  <c r="AS74" i="5"/>
  <c r="AJ74" i="5"/>
  <c r="AK74" i="5"/>
  <c r="AL74" i="5"/>
  <c r="AM74" i="5"/>
  <c r="AN74" i="5"/>
  <c r="AT73" i="5"/>
  <c r="AU73" i="5"/>
  <c r="AV73" i="5"/>
  <c r="AW73" i="5"/>
  <c r="AX73" i="5"/>
  <c r="AY73" i="5"/>
  <c r="AZ73" i="5"/>
  <c r="AO73" i="5"/>
  <c r="AP73" i="5"/>
  <c r="AQ73" i="5"/>
  <c r="AR73" i="5"/>
  <c r="AS73" i="5"/>
  <c r="AJ73" i="5"/>
  <c r="AK73" i="5"/>
  <c r="AL73" i="5"/>
  <c r="AM73" i="5"/>
  <c r="AN73" i="5"/>
  <c r="AT72" i="5"/>
  <c r="AU72" i="5"/>
  <c r="AV72" i="5"/>
  <c r="AW72" i="5"/>
  <c r="AX72" i="5"/>
  <c r="AY72" i="5"/>
  <c r="AZ72" i="5"/>
  <c r="AO72" i="5"/>
  <c r="AP72" i="5"/>
  <c r="AQ72" i="5"/>
  <c r="AR72" i="5"/>
  <c r="AS72" i="5"/>
  <c r="AJ72" i="5"/>
  <c r="AK72" i="5"/>
  <c r="AL72" i="5"/>
  <c r="AM72" i="5"/>
  <c r="AN72" i="5"/>
  <c r="AT71" i="5"/>
  <c r="AU71" i="5"/>
  <c r="AV71" i="5"/>
  <c r="AW71" i="5"/>
  <c r="AX71" i="5"/>
  <c r="AY71" i="5"/>
  <c r="AZ71" i="5"/>
  <c r="AO71" i="5"/>
  <c r="AP71" i="5"/>
  <c r="AQ71" i="5"/>
  <c r="AR71" i="5"/>
  <c r="AS71" i="5"/>
  <c r="AJ71" i="5"/>
  <c r="AK71" i="5"/>
  <c r="AL71" i="5"/>
  <c r="AM71" i="5"/>
  <c r="AN71" i="5"/>
  <c r="AT70" i="5"/>
  <c r="AU70" i="5"/>
  <c r="AV70" i="5"/>
  <c r="AW70" i="5"/>
  <c r="AX70" i="5"/>
  <c r="AY70" i="5"/>
  <c r="AZ70" i="5"/>
  <c r="AO70" i="5"/>
  <c r="AP70" i="5"/>
  <c r="AQ70" i="5"/>
  <c r="AR70" i="5"/>
  <c r="AS70" i="5"/>
  <c r="AJ70" i="5"/>
  <c r="AK70" i="5"/>
  <c r="AL70" i="5"/>
  <c r="AM70" i="5"/>
  <c r="AN70" i="5"/>
  <c r="AT69" i="5"/>
  <c r="AU69" i="5"/>
  <c r="AV69" i="5"/>
  <c r="AW69" i="5"/>
  <c r="AX69" i="5"/>
  <c r="AY69" i="5"/>
  <c r="AZ69" i="5"/>
  <c r="AO69" i="5"/>
  <c r="AP69" i="5"/>
  <c r="AQ69" i="5"/>
  <c r="AR69" i="5"/>
  <c r="AS69" i="5"/>
  <c r="AJ69" i="5"/>
  <c r="AK69" i="5"/>
  <c r="AL69" i="5"/>
  <c r="AM69" i="5"/>
  <c r="AN69" i="5"/>
  <c r="AT68" i="5"/>
  <c r="AU68" i="5"/>
  <c r="AV68" i="5"/>
  <c r="AW68" i="5"/>
  <c r="AX68" i="5"/>
  <c r="AY68" i="5"/>
  <c r="AZ68" i="5"/>
  <c r="AO68" i="5"/>
  <c r="AP68" i="5"/>
  <c r="AQ68" i="5"/>
  <c r="AR68" i="5"/>
  <c r="AS68" i="5"/>
  <c r="AJ68" i="5"/>
  <c r="AK68" i="5"/>
  <c r="AL68" i="5"/>
  <c r="AM68" i="5"/>
  <c r="AN68" i="5"/>
  <c r="AT67" i="5"/>
  <c r="AU67" i="5"/>
  <c r="AV67" i="5"/>
  <c r="AW67" i="5"/>
  <c r="AX67" i="5"/>
  <c r="AY67" i="5"/>
  <c r="AZ67" i="5"/>
  <c r="AO67" i="5"/>
  <c r="AP67" i="5"/>
  <c r="AQ67" i="5"/>
  <c r="AR67" i="5"/>
  <c r="AS67" i="5"/>
  <c r="AJ67" i="5"/>
  <c r="AK67" i="5"/>
  <c r="AL67" i="5"/>
  <c r="AM67" i="5"/>
  <c r="AN67" i="5"/>
  <c r="AT66" i="5"/>
  <c r="AU66" i="5"/>
  <c r="AV66" i="5"/>
  <c r="AW66" i="5"/>
  <c r="AX66" i="5"/>
  <c r="AY66" i="5"/>
  <c r="AZ66" i="5"/>
  <c r="AO66" i="5"/>
  <c r="AP66" i="5"/>
  <c r="AQ66" i="5"/>
  <c r="AR66" i="5"/>
  <c r="AS66" i="5"/>
  <c r="AJ66" i="5"/>
  <c r="AK66" i="5"/>
  <c r="AL66" i="5"/>
  <c r="AM66" i="5"/>
  <c r="AN66" i="5"/>
  <c r="AT65" i="5"/>
  <c r="AU65" i="5"/>
  <c r="AV65" i="5"/>
  <c r="AW65" i="5"/>
  <c r="AX65" i="5"/>
  <c r="AY65" i="5"/>
  <c r="AZ65" i="5"/>
  <c r="AO65" i="5"/>
  <c r="AP65" i="5"/>
  <c r="AQ65" i="5"/>
  <c r="AR65" i="5"/>
  <c r="AS65" i="5"/>
  <c r="AJ65" i="5"/>
  <c r="AK65" i="5"/>
  <c r="AL65" i="5"/>
  <c r="AM65" i="5"/>
  <c r="AN65" i="5"/>
  <c r="AT64" i="5"/>
  <c r="AU64" i="5"/>
  <c r="AV64" i="5"/>
  <c r="AW64" i="5"/>
  <c r="AX64" i="5"/>
  <c r="AY64" i="5"/>
  <c r="AZ64" i="5"/>
  <c r="AO64" i="5"/>
  <c r="AP64" i="5"/>
  <c r="AQ64" i="5"/>
  <c r="AR64" i="5"/>
  <c r="AS64" i="5"/>
  <c r="AJ64" i="5"/>
  <c r="AK64" i="5"/>
  <c r="AL64" i="5"/>
  <c r="AM64" i="5"/>
  <c r="AN64" i="5"/>
  <c r="AT63" i="5"/>
  <c r="AU63" i="5"/>
  <c r="AV63" i="5"/>
  <c r="AW63" i="5"/>
  <c r="AX63" i="5"/>
  <c r="AY63" i="5"/>
  <c r="AZ63" i="5"/>
  <c r="AO63" i="5"/>
  <c r="AP63" i="5"/>
  <c r="AQ63" i="5"/>
  <c r="AR63" i="5"/>
  <c r="AS63" i="5"/>
  <c r="AJ63" i="5"/>
  <c r="AK63" i="5"/>
  <c r="AL63" i="5"/>
  <c r="AM63" i="5"/>
  <c r="AN63" i="5"/>
  <c r="AT62" i="5"/>
  <c r="AU62" i="5"/>
  <c r="AV62" i="5"/>
  <c r="AW62" i="5"/>
  <c r="AX62" i="5"/>
  <c r="AY62" i="5"/>
  <c r="AZ62" i="5"/>
  <c r="AO62" i="5"/>
  <c r="AP62" i="5"/>
  <c r="AQ62" i="5"/>
  <c r="AR62" i="5"/>
  <c r="AS62" i="5"/>
  <c r="AJ62" i="5"/>
  <c r="AK62" i="5"/>
  <c r="AL62" i="5"/>
  <c r="AM62" i="5"/>
  <c r="AN62" i="5"/>
  <c r="AT61" i="5"/>
  <c r="AU61" i="5"/>
  <c r="AV61" i="5"/>
  <c r="AW61" i="5"/>
  <c r="AX61" i="5"/>
  <c r="AY61" i="5"/>
  <c r="AZ61" i="5"/>
  <c r="AO61" i="5"/>
  <c r="AP61" i="5"/>
  <c r="AQ61" i="5"/>
  <c r="AR61" i="5"/>
  <c r="AS61" i="5"/>
  <c r="AJ61" i="5"/>
  <c r="AK61" i="5"/>
  <c r="AL61" i="5"/>
  <c r="AM61" i="5"/>
  <c r="AN61" i="5"/>
  <c r="AT60" i="5"/>
  <c r="AU60" i="5"/>
  <c r="AV60" i="5"/>
  <c r="AW60" i="5"/>
  <c r="AX60" i="5"/>
  <c r="AY60" i="5"/>
  <c r="AZ60" i="5"/>
  <c r="AO60" i="5"/>
  <c r="AP60" i="5"/>
  <c r="AQ60" i="5"/>
  <c r="AR60" i="5"/>
  <c r="AS60" i="5"/>
  <c r="AJ60" i="5"/>
  <c r="AK60" i="5"/>
  <c r="AL60" i="5"/>
  <c r="AM60" i="5"/>
  <c r="AN60" i="5"/>
  <c r="AT59" i="5"/>
  <c r="AU59" i="5"/>
  <c r="AV59" i="5"/>
  <c r="AW59" i="5"/>
  <c r="AX59" i="5"/>
  <c r="AY59" i="5"/>
  <c r="AZ59" i="5"/>
  <c r="AO59" i="5"/>
  <c r="AP59" i="5"/>
  <c r="AQ59" i="5"/>
  <c r="AR59" i="5"/>
  <c r="AS59" i="5"/>
  <c r="AJ59" i="5"/>
  <c r="AK59" i="5"/>
  <c r="AL59" i="5"/>
  <c r="AM59" i="5"/>
  <c r="AN59" i="5"/>
  <c r="AT58" i="5"/>
  <c r="AU58" i="5"/>
  <c r="AV58" i="5"/>
  <c r="AW58" i="5"/>
  <c r="AX58" i="5"/>
  <c r="AY58" i="5"/>
  <c r="AZ58" i="5"/>
  <c r="AO58" i="5"/>
  <c r="AP58" i="5"/>
  <c r="AQ58" i="5"/>
  <c r="AR58" i="5"/>
  <c r="AS58" i="5"/>
  <c r="AJ58" i="5"/>
  <c r="AK58" i="5"/>
  <c r="AL58" i="5"/>
  <c r="AM58" i="5"/>
  <c r="AN58" i="5"/>
  <c r="AT57" i="5"/>
  <c r="AU57" i="5"/>
  <c r="AV57" i="5"/>
  <c r="AW57" i="5"/>
  <c r="AX57" i="5"/>
  <c r="AY57" i="5"/>
  <c r="AZ57" i="5"/>
  <c r="AO57" i="5"/>
  <c r="AP57" i="5"/>
  <c r="AQ57" i="5"/>
  <c r="AR57" i="5"/>
  <c r="AS57" i="5"/>
  <c r="AJ57" i="5"/>
  <c r="AK57" i="5"/>
  <c r="AL57" i="5"/>
  <c r="AM57" i="5"/>
  <c r="AN57" i="5"/>
  <c r="AT56" i="5"/>
  <c r="AU56" i="5"/>
  <c r="AV56" i="5"/>
  <c r="AW56" i="5"/>
  <c r="AX56" i="5"/>
  <c r="AY56" i="5"/>
  <c r="AZ56" i="5"/>
  <c r="AO56" i="5"/>
  <c r="AP56" i="5"/>
  <c r="AQ56" i="5"/>
  <c r="AR56" i="5"/>
  <c r="AS56" i="5"/>
  <c r="AJ56" i="5"/>
  <c r="AK56" i="5"/>
  <c r="AL56" i="5"/>
  <c r="AM56" i="5"/>
  <c r="AN56" i="5"/>
  <c r="AT55" i="5"/>
  <c r="AU55" i="5"/>
  <c r="AV55" i="5"/>
  <c r="AW55" i="5"/>
  <c r="AX55" i="5"/>
  <c r="AY55" i="5"/>
  <c r="AZ55" i="5"/>
  <c r="AO55" i="5"/>
  <c r="AP55" i="5"/>
  <c r="AQ55" i="5"/>
  <c r="AR55" i="5"/>
  <c r="AS55" i="5"/>
  <c r="AJ55" i="5"/>
  <c r="AK55" i="5"/>
  <c r="AL55" i="5"/>
  <c r="AM55" i="5"/>
  <c r="AN55" i="5"/>
  <c r="AT54" i="5"/>
  <c r="AU54" i="5"/>
  <c r="AV54" i="5"/>
  <c r="AW54" i="5"/>
  <c r="AX54" i="5"/>
  <c r="AY54" i="5"/>
  <c r="AZ54" i="5"/>
  <c r="AO54" i="5"/>
  <c r="AP54" i="5"/>
  <c r="AQ54" i="5"/>
  <c r="AR54" i="5"/>
  <c r="AS54" i="5"/>
  <c r="AJ54" i="5"/>
  <c r="AK54" i="5"/>
  <c r="AL54" i="5"/>
  <c r="AM54" i="5"/>
  <c r="AN54" i="5"/>
  <c r="AT53" i="5"/>
  <c r="AU53" i="5"/>
  <c r="AV53" i="5"/>
  <c r="AW53" i="5"/>
  <c r="AX53" i="5"/>
  <c r="AY53" i="5"/>
  <c r="AZ53" i="5"/>
  <c r="AO53" i="5"/>
  <c r="AP53" i="5"/>
  <c r="AQ53" i="5"/>
  <c r="AR53" i="5"/>
  <c r="AS53" i="5"/>
  <c r="AJ53" i="5"/>
  <c r="AK53" i="5"/>
  <c r="AL53" i="5"/>
  <c r="AM53" i="5"/>
  <c r="AN53" i="5"/>
  <c r="AT52" i="5"/>
  <c r="AU52" i="5"/>
  <c r="AV52" i="5"/>
  <c r="AW52" i="5"/>
  <c r="AX52" i="5"/>
  <c r="AY52" i="5"/>
  <c r="AZ52" i="5"/>
  <c r="AO52" i="5"/>
  <c r="AP52" i="5"/>
  <c r="AQ52" i="5"/>
  <c r="AR52" i="5"/>
  <c r="AS52" i="5"/>
  <c r="AJ52" i="5"/>
  <c r="AK52" i="5"/>
  <c r="AL52" i="5"/>
  <c r="AM52" i="5"/>
  <c r="AN52" i="5"/>
  <c r="AT51" i="5"/>
  <c r="AU51" i="5"/>
  <c r="AV51" i="5"/>
  <c r="AW51" i="5"/>
  <c r="AX51" i="5"/>
  <c r="AY51" i="5"/>
  <c r="AZ51" i="5"/>
  <c r="AO51" i="5"/>
  <c r="AP51" i="5"/>
  <c r="AQ51" i="5"/>
  <c r="AR51" i="5"/>
  <c r="AS51" i="5"/>
  <c r="AJ51" i="5"/>
  <c r="AK51" i="5"/>
  <c r="AL51" i="5"/>
  <c r="AM51" i="5"/>
  <c r="AN51" i="5"/>
  <c r="AT50" i="5"/>
  <c r="AU50" i="5"/>
  <c r="AV50" i="5"/>
  <c r="AW50" i="5"/>
  <c r="AX50" i="5"/>
  <c r="AY50" i="5"/>
  <c r="AZ50" i="5"/>
  <c r="AO50" i="5"/>
  <c r="AP50" i="5"/>
  <c r="AQ50" i="5"/>
  <c r="AR50" i="5"/>
  <c r="AS50" i="5"/>
  <c r="AJ50" i="5"/>
  <c r="AK50" i="5"/>
  <c r="AL50" i="5"/>
  <c r="AM50" i="5"/>
  <c r="AN50" i="5"/>
  <c r="AT49" i="5"/>
  <c r="AU49" i="5"/>
  <c r="AV49" i="5"/>
  <c r="AW49" i="5"/>
  <c r="AX49" i="5"/>
  <c r="AY49" i="5"/>
  <c r="AZ49" i="5"/>
  <c r="AO49" i="5"/>
  <c r="AP49" i="5"/>
  <c r="AQ49" i="5"/>
  <c r="AR49" i="5"/>
  <c r="AS49" i="5"/>
  <c r="AJ49" i="5"/>
  <c r="AK49" i="5"/>
  <c r="AL49" i="5"/>
  <c r="AM49" i="5"/>
  <c r="AN49" i="5"/>
  <c r="AT48" i="5"/>
  <c r="AU48" i="5"/>
  <c r="AV48" i="5"/>
  <c r="AW48" i="5"/>
  <c r="AX48" i="5"/>
  <c r="AY48" i="5"/>
  <c r="AZ48" i="5"/>
  <c r="AO48" i="5"/>
  <c r="AP48" i="5"/>
  <c r="AQ48" i="5"/>
  <c r="AR48" i="5"/>
  <c r="AS48" i="5"/>
  <c r="AJ48" i="5"/>
  <c r="AK48" i="5"/>
  <c r="AL48" i="5"/>
  <c r="AM48" i="5"/>
  <c r="AN48" i="5"/>
  <c r="AT47" i="5"/>
  <c r="AU47" i="5"/>
  <c r="AV47" i="5"/>
  <c r="AW47" i="5"/>
  <c r="AX47" i="5"/>
  <c r="AY47" i="5"/>
  <c r="AZ47" i="5"/>
  <c r="AO47" i="5"/>
  <c r="AP47" i="5"/>
  <c r="AQ47" i="5"/>
  <c r="AR47" i="5"/>
  <c r="AS47" i="5"/>
  <c r="AJ47" i="5"/>
  <c r="AK47" i="5"/>
  <c r="AL47" i="5"/>
  <c r="AM47" i="5"/>
  <c r="AN47" i="5"/>
  <c r="AT46" i="5"/>
  <c r="AU46" i="5"/>
  <c r="AV46" i="5"/>
  <c r="AW46" i="5"/>
  <c r="AX46" i="5"/>
  <c r="AY46" i="5"/>
  <c r="AZ46" i="5"/>
  <c r="AO46" i="5"/>
  <c r="AP46" i="5"/>
  <c r="AQ46" i="5"/>
  <c r="AR46" i="5"/>
  <c r="AS46" i="5"/>
  <c r="AJ46" i="5"/>
  <c r="AK46" i="5"/>
  <c r="AL46" i="5"/>
  <c r="AM46" i="5"/>
  <c r="AN46" i="5"/>
  <c r="AT45" i="5"/>
  <c r="AU45" i="5"/>
  <c r="AV45" i="5"/>
  <c r="AW45" i="5"/>
  <c r="AX45" i="5"/>
  <c r="AY45" i="5"/>
  <c r="AZ45" i="5"/>
  <c r="AO45" i="5"/>
  <c r="AP45" i="5"/>
  <c r="AQ45" i="5"/>
  <c r="AR45" i="5"/>
  <c r="AS45" i="5"/>
  <c r="AJ45" i="5"/>
  <c r="AK45" i="5"/>
  <c r="AL45" i="5"/>
  <c r="AM45" i="5"/>
  <c r="AN45" i="5"/>
  <c r="AT44" i="5"/>
  <c r="AU44" i="5"/>
  <c r="AV44" i="5"/>
  <c r="AW44" i="5"/>
  <c r="AX44" i="5"/>
  <c r="AY44" i="5"/>
  <c r="AZ44" i="5"/>
  <c r="AO44" i="5"/>
  <c r="AP44" i="5"/>
  <c r="AQ44" i="5"/>
  <c r="AR44" i="5"/>
  <c r="AS44" i="5"/>
  <c r="AJ44" i="5"/>
  <c r="AK44" i="5"/>
  <c r="AL44" i="5"/>
  <c r="AM44" i="5"/>
  <c r="AN44" i="5"/>
  <c r="AT43" i="5"/>
  <c r="AU43" i="5"/>
  <c r="AV43" i="5"/>
  <c r="AW43" i="5"/>
  <c r="AX43" i="5"/>
  <c r="AY43" i="5"/>
  <c r="AZ43" i="5"/>
  <c r="AO43" i="5"/>
  <c r="AP43" i="5"/>
  <c r="AQ43" i="5"/>
  <c r="AR43" i="5"/>
  <c r="AS43" i="5"/>
  <c r="AJ43" i="5"/>
  <c r="AK43" i="5"/>
  <c r="AL43" i="5"/>
  <c r="AM43" i="5"/>
  <c r="AN43" i="5"/>
  <c r="AT42" i="5"/>
  <c r="AU42" i="5"/>
  <c r="AV42" i="5"/>
  <c r="AW42" i="5"/>
  <c r="AX42" i="5"/>
  <c r="AY42" i="5"/>
  <c r="AZ42" i="5"/>
  <c r="AO42" i="5"/>
  <c r="AP42" i="5"/>
  <c r="AQ42" i="5"/>
  <c r="AR42" i="5"/>
  <c r="AS42" i="5"/>
  <c r="AJ42" i="5"/>
  <c r="AK42" i="5"/>
  <c r="AL42" i="5"/>
  <c r="AM42" i="5"/>
  <c r="AN42" i="5"/>
  <c r="AT41" i="5"/>
  <c r="AU41" i="5"/>
  <c r="AV41" i="5"/>
  <c r="AW41" i="5"/>
  <c r="AX41" i="5"/>
  <c r="AY41" i="5"/>
  <c r="AZ41" i="5"/>
  <c r="AO41" i="5"/>
  <c r="AP41" i="5"/>
  <c r="AQ41" i="5"/>
  <c r="AR41" i="5"/>
  <c r="AS41" i="5"/>
  <c r="AJ41" i="5"/>
  <c r="AK41" i="5"/>
  <c r="AL41" i="5"/>
  <c r="AM41" i="5"/>
  <c r="AN41" i="5"/>
  <c r="AT40" i="5"/>
  <c r="AU40" i="5"/>
  <c r="AV40" i="5"/>
  <c r="AW40" i="5"/>
  <c r="AX40" i="5"/>
  <c r="AY40" i="5"/>
  <c r="AZ40" i="5"/>
  <c r="AO40" i="5"/>
  <c r="AP40" i="5"/>
  <c r="AQ40" i="5"/>
  <c r="AR40" i="5"/>
  <c r="AS40" i="5"/>
  <c r="AJ40" i="5"/>
  <c r="AK40" i="5"/>
  <c r="AL40" i="5"/>
  <c r="AM40" i="5"/>
  <c r="AN40" i="5"/>
  <c r="AT39" i="5"/>
  <c r="AU39" i="5"/>
  <c r="AV39" i="5"/>
  <c r="AW39" i="5"/>
  <c r="AX39" i="5"/>
  <c r="AY39" i="5"/>
  <c r="AZ39" i="5"/>
  <c r="AO39" i="5"/>
  <c r="AP39" i="5"/>
  <c r="AQ39" i="5"/>
  <c r="AR39" i="5"/>
  <c r="AS39" i="5"/>
  <c r="AJ39" i="5"/>
  <c r="AK39" i="5"/>
  <c r="AL39" i="5"/>
  <c r="AM39" i="5"/>
  <c r="AN39" i="5"/>
  <c r="AT38" i="5"/>
  <c r="AU38" i="5"/>
  <c r="AV38" i="5"/>
  <c r="AW38" i="5"/>
  <c r="AX38" i="5"/>
  <c r="AY38" i="5"/>
  <c r="AZ38" i="5"/>
  <c r="AO38" i="5"/>
  <c r="AP38" i="5"/>
  <c r="AQ38" i="5"/>
  <c r="AR38" i="5"/>
  <c r="AS38" i="5"/>
  <c r="AJ38" i="5"/>
  <c r="AK38" i="5"/>
  <c r="AL38" i="5"/>
  <c r="AM38" i="5"/>
  <c r="AN38" i="5"/>
  <c r="AT37" i="5"/>
  <c r="AU37" i="5"/>
  <c r="AV37" i="5"/>
  <c r="AW37" i="5"/>
  <c r="AX37" i="5"/>
  <c r="AY37" i="5"/>
  <c r="AZ37" i="5"/>
  <c r="AO37" i="5"/>
  <c r="AP37" i="5"/>
  <c r="AQ37" i="5"/>
  <c r="AR37" i="5"/>
  <c r="AS37" i="5"/>
  <c r="AJ37" i="5"/>
  <c r="AK37" i="5"/>
  <c r="AL37" i="5"/>
  <c r="AM37" i="5"/>
  <c r="AN37" i="5"/>
  <c r="AT36" i="5"/>
  <c r="AU36" i="5"/>
  <c r="AV36" i="5"/>
  <c r="AW36" i="5"/>
  <c r="AX36" i="5"/>
  <c r="AY36" i="5"/>
  <c r="AZ36" i="5"/>
  <c r="AO36" i="5"/>
  <c r="AP36" i="5"/>
  <c r="AQ36" i="5"/>
  <c r="AR36" i="5"/>
  <c r="AS36" i="5"/>
  <c r="AJ36" i="5"/>
  <c r="AK36" i="5"/>
  <c r="AL36" i="5"/>
  <c r="AM36" i="5"/>
  <c r="AN36" i="5"/>
  <c r="AT35" i="5"/>
  <c r="AU35" i="5"/>
  <c r="AV35" i="5"/>
  <c r="AW35" i="5"/>
  <c r="AX35" i="5"/>
  <c r="AY35" i="5"/>
  <c r="AZ35" i="5"/>
  <c r="AO35" i="5"/>
  <c r="AP35" i="5"/>
  <c r="AQ35" i="5"/>
  <c r="AR35" i="5"/>
  <c r="AS35" i="5"/>
  <c r="AJ35" i="5"/>
  <c r="AK35" i="5"/>
  <c r="AL35" i="5"/>
  <c r="AM35" i="5"/>
  <c r="AN35" i="5"/>
  <c r="AT34" i="5"/>
  <c r="AU34" i="5"/>
  <c r="AV34" i="5"/>
  <c r="AW34" i="5"/>
  <c r="AX34" i="5"/>
  <c r="AY34" i="5"/>
  <c r="AZ34" i="5"/>
  <c r="AO34" i="5"/>
  <c r="AP34" i="5"/>
  <c r="AQ34" i="5"/>
  <c r="AR34" i="5"/>
  <c r="AS34" i="5"/>
  <c r="AJ34" i="5"/>
  <c r="AK34" i="5"/>
  <c r="AL34" i="5"/>
  <c r="AM34" i="5"/>
  <c r="AN34" i="5"/>
  <c r="AT33" i="5"/>
  <c r="AU33" i="5"/>
  <c r="AV33" i="5"/>
  <c r="AW33" i="5"/>
  <c r="AX33" i="5"/>
  <c r="AY33" i="5"/>
  <c r="AZ33" i="5"/>
  <c r="AO33" i="5"/>
  <c r="AP33" i="5"/>
  <c r="AQ33" i="5"/>
  <c r="AR33" i="5"/>
  <c r="AS33" i="5"/>
  <c r="AJ33" i="5"/>
  <c r="AK33" i="5"/>
  <c r="AL33" i="5"/>
  <c r="AM33" i="5"/>
  <c r="AN33" i="5"/>
  <c r="AT32" i="5"/>
  <c r="AU32" i="5"/>
  <c r="AV32" i="5"/>
  <c r="AW32" i="5"/>
  <c r="AX32" i="5"/>
  <c r="AY32" i="5"/>
  <c r="AZ32" i="5"/>
  <c r="AO32" i="5"/>
  <c r="AP32" i="5"/>
  <c r="AQ32" i="5"/>
  <c r="AR32" i="5"/>
  <c r="AS32" i="5"/>
  <c r="AJ32" i="5"/>
  <c r="AK32" i="5"/>
  <c r="AL32" i="5"/>
  <c r="AM32" i="5"/>
  <c r="AN32" i="5"/>
  <c r="AT31" i="5"/>
  <c r="AU31" i="5"/>
  <c r="AV31" i="5"/>
  <c r="AW31" i="5"/>
  <c r="AX31" i="5"/>
  <c r="AY31" i="5"/>
  <c r="AZ31" i="5"/>
  <c r="AO31" i="5"/>
  <c r="AP31" i="5"/>
  <c r="AQ31" i="5"/>
  <c r="AR31" i="5"/>
  <c r="AS31" i="5"/>
  <c r="AJ31" i="5"/>
  <c r="AK31" i="5"/>
  <c r="AL31" i="5"/>
  <c r="AM31" i="5"/>
  <c r="AN31" i="5"/>
  <c r="AT30" i="5"/>
  <c r="AU30" i="5"/>
  <c r="AV30" i="5"/>
  <c r="AW30" i="5"/>
  <c r="AX30" i="5"/>
  <c r="AY30" i="5"/>
  <c r="AZ30" i="5"/>
  <c r="AO30" i="5"/>
  <c r="AP30" i="5"/>
  <c r="AQ30" i="5"/>
  <c r="AR30" i="5"/>
  <c r="AS30" i="5"/>
  <c r="AJ30" i="5"/>
  <c r="AK30" i="5"/>
  <c r="AL30" i="5"/>
  <c r="AM30" i="5"/>
  <c r="AN30" i="5"/>
  <c r="AT29" i="5"/>
  <c r="AU29" i="5"/>
  <c r="AV29" i="5"/>
  <c r="AW29" i="5"/>
  <c r="AX29" i="5"/>
  <c r="AY29" i="5"/>
  <c r="AZ29" i="5"/>
  <c r="AO29" i="5"/>
  <c r="AP29" i="5"/>
  <c r="AQ29" i="5"/>
  <c r="AR29" i="5"/>
  <c r="AS29" i="5"/>
  <c r="AJ29" i="5"/>
  <c r="AK29" i="5"/>
  <c r="AL29" i="5"/>
  <c r="AM29" i="5"/>
  <c r="AN29" i="5"/>
  <c r="AT28" i="5"/>
  <c r="AU28" i="5"/>
  <c r="AV28" i="5"/>
  <c r="AW28" i="5"/>
  <c r="AX28" i="5"/>
  <c r="AY28" i="5"/>
  <c r="AZ28" i="5"/>
  <c r="AO28" i="5"/>
  <c r="AP28" i="5"/>
  <c r="AQ28" i="5"/>
  <c r="AR28" i="5"/>
  <c r="AS28" i="5"/>
  <c r="AJ28" i="5"/>
  <c r="AK28" i="5"/>
  <c r="AL28" i="5"/>
  <c r="AM28" i="5"/>
  <c r="AN28" i="5"/>
  <c r="AT27" i="5"/>
  <c r="AU27" i="5"/>
  <c r="AV27" i="5"/>
  <c r="AW27" i="5"/>
  <c r="AX27" i="5"/>
  <c r="AY27" i="5"/>
  <c r="AZ27" i="5"/>
  <c r="AO27" i="5"/>
  <c r="AP27" i="5"/>
  <c r="AQ27" i="5"/>
  <c r="AR27" i="5"/>
  <c r="AS27" i="5"/>
  <c r="AJ27" i="5"/>
  <c r="AK27" i="5"/>
  <c r="AL27" i="5"/>
  <c r="AM27" i="5"/>
  <c r="AN27" i="5"/>
  <c r="AT26" i="5"/>
  <c r="AU26" i="5"/>
  <c r="AV26" i="5"/>
  <c r="AW26" i="5"/>
  <c r="AX26" i="5"/>
  <c r="AY26" i="5"/>
  <c r="AZ26" i="5"/>
  <c r="AO26" i="5"/>
  <c r="AP26" i="5"/>
  <c r="AQ26" i="5"/>
  <c r="AR26" i="5"/>
  <c r="AS26" i="5"/>
  <c r="AJ26" i="5"/>
  <c r="AK26" i="5"/>
  <c r="AL26" i="5"/>
  <c r="AM26" i="5"/>
  <c r="AN26" i="5"/>
  <c r="AT25" i="5"/>
  <c r="AU25" i="5"/>
  <c r="AV25" i="5"/>
  <c r="AW25" i="5"/>
  <c r="AX25" i="5"/>
  <c r="AY25" i="5"/>
  <c r="AZ25" i="5"/>
  <c r="AO25" i="5"/>
  <c r="AP25" i="5"/>
  <c r="AQ25" i="5"/>
  <c r="AR25" i="5"/>
  <c r="AS25" i="5"/>
  <c r="AJ25" i="5"/>
  <c r="AK25" i="5"/>
  <c r="AL25" i="5"/>
  <c r="AM25" i="5"/>
  <c r="AN25" i="5"/>
  <c r="AT24" i="5"/>
  <c r="AU24" i="5"/>
  <c r="AV24" i="5"/>
  <c r="AW24" i="5"/>
  <c r="AX24" i="5"/>
  <c r="AY24" i="5"/>
  <c r="AZ24" i="5"/>
  <c r="AO24" i="5"/>
  <c r="AP24" i="5"/>
  <c r="AQ24" i="5"/>
  <c r="AR24" i="5"/>
  <c r="AS24" i="5"/>
  <c r="AJ24" i="5"/>
  <c r="AK24" i="5"/>
  <c r="AL24" i="5"/>
  <c r="AM24" i="5"/>
  <c r="AN24" i="5"/>
  <c r="AT23" i="5"/>
  <c r="AU23" i="5"/>
  <c r="AV23" i="5"/>
  <c r="AW23" i="5"/>
  <c r="AX23" i="5"/>
  <c r="AY23" i="5"/>
  <c r="AZ23" i="5"/>
  <c r="AO23" i="5"/>
  <c r="AP23" i="5"/>
  <c r="AQ23" i="5"/>
  <c r="AR23" i="5"/>
  <c r="AS23" i="5"/>
  <c r="AJ23" i="5"/>
  <c r="AK23" i="5"/>
  <c r="AL23" i="5"/>
  <c r="AM23" i="5"/>
  <c r="AN23" i="5"/>
  <c r="AT22" i="5"/>
  <c r="AU22" i="5"/>
  <c r="AV22" i="5"/>
  <c r="AW22" i="5"/>
  <c r="AX22" i="5"/>
  <c r="AY22" i="5"/>
  <c r="AZ22" i="5"/>
  <c r="AO22" i="5"/>
  <c r="AP22" i="5"/>
  <c r="AQ22" i="5"/>
  <c r="AR22" i="5"/>
  <c r="AS22" i="5"/>
  <c r="AJ22" i="5"/>
  <c r="AK22" i="5"/>
  <c r="AL22" i="5"/>
  <c r="AM22" i="5"/>
  <c r="AN22" i="5"/>
  <c r="AT21" i="5"/>
  <c r="AU21" i="5"/>
  <c r="AV21" i="5"/>
  <c r="AW21" i="5"/>
  <c r="AX21" i="5"/>
  <c r="AY21" i="5"/>
  <c r="AZ21" i="5"/>
  <c r="AO21" i="5"/>
  <c r="AP21" i="5"/>
  <c r="AQ21" i="5"/>
  <c r="AR21" i="5"/>
  <c r="AS21" i="5"/>
  <c r="AJ21" i="5"/>
  <c r="AK21" i="5"/>
  <c r="AL21" i="5"/>
  <c r="AM21" i="5"/>
  <c r="AN21" i="5"/>
  <c r="AT20" i="5"/>
  <c r="AU20" i="5"/>
  <c r="AV20" i="5"/>
  <c r="AW20" i="5"/>
  <c r="AX20" i="5"/>
  <c r="AY20" i="5"/>
  <c r="AZ20" i="5"/>
  <c r="AO20" i="5"/>
  <c r="AP20" i="5"/>
  <c r="AQ20" i="5"/>
  <c r="AR20" i="5"/>
  <c r="AS20" i="5"/>
  <c r="AJ20" i="5"/>
  <c r="AK20" i="5"/>
  <c r="AL20" i="5"/>
  <c r="AM20" i="5"/>
  <c r="AN20" i="5"/>
  <c r="AT19" i="5"/>
  <c r="AU19" i="5"/>
  <c r="AV19" i="5"/>
  <c r="AW19" i="5"/>
  <c r="AX19" i="5"/>
  <c r="AY19" i="5"/>
  <c r="AZ19" i="5"/>
  <c r="AO19" i="5"/>
  <c r="AP19" i="5"/>
  <c r="AQ19" i="5"/>
  <c r="AR19" i="5"/>
  <c r="AS19" i="5"/>
  <c r="AJ19" i="5"/>
  <c r="AK19" i="5"/>
  <c r="AL19" i="5"/>
  <c r="AM19" i="5"/>
  <c r="AN19" i="5"/>
  <c r="AT18" i="5"/>
  <c r="AU18" i="5"/>
  <c r="AV18" i="5"/>
  <c r="AW18" i="5"/>
  <c r="AX18" i="5"/>
  <c r="AY18" i="5"/>
  <c r="AZ18" i="5"/>
  <c r="AO18" i="5"/>
  <c r="AP18" i="5"/>
  <c r="AQ18" i="5"/>
  <c r="AR18" i="5"/>
  <c r="AS18" i="5"/>
  <c r="AJ18" i="5"/>
  <c r="AK18" i="5"/>
  <c r="AL18" i="5"/>
  <c r="AM18" i="5"/>
  <c r="AN18" i="5"/>
  <c r="AT17" i="5"/>
  <c r="AU17" i="5"/>
  <c r="AV17" i="5"/>
  <c r="AW17" i="5"/>
  <c r="AX17" i="5"/>
  <c r="AY17" i="5"/>
  <c r="AZ17" i="5"/>
  <c r="AO17" i="5"/>
  <c r="AP17" i="5"/>
  <c r="AQ17" i="5"/>
  <c r="AR17" i="5"/>
  <c r="AS17" i="5"/>
  <c r="AJ17" i="5"/>
  <c r="AK17" i="5"/>
  <c r="AL17" i="5"/>
  <c r="AM17" i="5"/>
  <c r="AN17" i="5"/>
  <c r="AT16" i="5"/>
  <c r="AU16" i="5"/>
  <c r="AV16" i="5"/>
  <c r="AW16" i="5"/>
  <c r="AX16" i="5"/>
  <c r="AY16" i="5"/>
  <c r="AZ16" i="5"/>
  <c r="AO16" i="5"/>
  <c r="AP16" i="5"/>
  <c r="AQ16" i="5"/>
  <c r="AR16" i="5"/>
  <c r="AS16" i="5"/>
  <c r="AJ16" i="5"/>
  <c r="AK16" i="5"/>
  <c r="AL16" i="5"/>
  <c r="AM16" i="5"/>
  <c r="AN16" i="5"/>
  <c r="AT15" i="5"/>
  <c r="AU15" i="5"/>
  <c r="AV15" i="5"/>
  <c r="AW15" i="5"/>
  <c r="AX15" i="5"/>
  <c r="AY15" i="5"/>
  <c r="AZ15" i="5"/>
  <c r="AO15" i="5"/>
  <c r="AP15" i="5"/>
  <c r="AQ15" i="5"/>
  <c r="AR15" i="5"/>
  <c r="AS15" i="5"/>
  <c r="AJ15" i="5"/>
  <c r="AK15" i="5"/>
  <c r="AL15" i="5"/>
  <c r="AM15" i="5"/>
  <c r="AN15" i="5"/>
  <c r="AT14" i="5"/>
  <c r="AU14" i="5"/>
  <c r="AV14" i="5"/>
  <c r="AW14" i="5"/>
  <c r="AX14" i="5"/>
  <c r="AY14" i="5"/>
  <c r="AZ14" i="5"/>
  <c r="AO14" i="5"/>
  <c r="AP14" i="5"/>
  <c r="AQ14" i="5"/>
  <c r="AR14" i="5"/>
  <c r="AS14" i="5"/>
  <c r="AJ14" i="5"/>
  <c r="AK14" i="5"/>
  <c r="AL14" i="5"/>
  <c r="AM14" i="5"/>
  <c r="AN14" i="5"/>
  <c r="AZ102" i="5"/>
  <c r="AY102" i="5"/>
  <c r="AX102" i="5"/>
  <c r="AW102" i="5"/>
  <c r="AV102" i="5"/>
  <c r="AU102" i="5"/>
  <c r="AS102" i="5"/>
  <c r="AR102" i="5"/>
  <c r="AQ102" i="5"/>
  <c r="AP102" i="5"/>
  <c r="AN102" i="5"/>
  <c r="AM102" i="5"/>
  <c r="AL102" i="5"/>
  <c r="AK102" i="5"/>
  <c r="AZ101" i="5"/>
  <c r="AY101" i="5"/>
  <c r="AX101" i="5"/>
  <c r="AW101" i="5"/>
  <c r="AV101" i="5"/>
  <c r="AU101" i="5"/>
  <c r="AS101" i="5"/>
  <c r="AR101" i="5"/>
  <c r="AQ101" i="5"/>
  <c r="AP101" i="5"/>
  <c r="AN101" i="5"/>
  <c r="AM101" i="5"/>
  <c r="AL101" i="5"/>
  <c r="AK101" i="5"/>
  <c r="AZ100" i="5"/>
  <c r="AY100" i="5"/>
  <c r="AX100" i="5"/>
  <c r="AW100" i="5"/>
  <c r="AV100" i="5"/>
  <c r="AU100" i="5"/>
  <c r="AS100" i="5"/>
  <c r="AR100" i="5"/>
  <c r="AQ100" i="5"/>
  <c r="AP100" i="5"/>
  <c r="AN100" i="5"/>
  <c r="AM100" i="5"/>
  <c r="AL100" i="5"/>
  <c r="AK100" i="5"/>
  <c r="AZ99" i="5"/>
  <c r="AY99" i="5"/>
  <c r="AX99" i="5"/>
  <c r="AW99" i="5"/>
  <c r="AV99" i="5"/>
  <c r="AU99" i="5"/>
  <c r="AS99" i="5"/>
  <c r="AR99" i="5"/>
  <c r="AQ99" i="5"/>
  <c r="AP99" i="5"/>
  <c r="AN99" i="5"/>
  <c r="AM99" i="5"/>
  <c r="AL99" i="5"/>
  <c r="AK99" i="5"/>
  <c r="AZ98" i="5"/>
  <c r="AY98" i="5"/>
  <c r="AX98" i="5"/>
  <c r="AW98" i="5"/>
  <c r="AV98" i="5"/>
  <c r="AU98" i="5"/>
  <c r="AS98" i="5"/>
  <c r="AR98" i="5"/>
  <c r="AQ98" i="5"/>
  <c r="AP98" i="5"/>
  <c r="AN98" i="5"/>
  <c r="AM98" i="5"/>
  <c r="AL98" i="5"/>
  <c r="AK98" i="5"/>
  <c r="AZ97" i="5"/>
  <c r="AY97" i="5"/>
  <c r="AX97" i="5"/>
  <c r="AW97" i="5"/>
  <c r="AV97" i="5"/>
  <c r="AU97" i="5"/>
  <c r="AS97" i="5"/>
  <c r="AR97" i="5"/>
  <c r="AQ97" i="5"/>
  <c r="AP97" i="5"/>
  <c r="AN97" i="5"/>
  <c r="AM97" i="5"/>
  <c r="AL97" i="5"/>
  <c r="AK97" i="5"/>
  <c r="AZ96" i="5"/>
  <c r="AY96" i="5"/>
  <c r="AX96" i="5"/>
  <c r="AW96" i="5"/>
  <c r="AV96" i="5"/>
  <c r="AU96" i="5"/>
  <c r="AS96" i="5"/>
  <c r="AR96" i="5"/>
  <c r="AQ96" i="5"/>
  <c r="AP96" i="5"/>
  <c r="AN96" i="5"/>
  <c r="AM96" i="5"/>
  <c r="AL96" i="5"/>
  <c r="AK96" i="5"/>
  <c r="AZ95" i="5"/>
  <c r="AY95" i="5"/>
  <c r="AX95" i="5"/>
  <c r="AW95" i="5"/>
  <c r="AV95" i="5"/>
  <c r="AU95" i="5"/>
  <c r="AS95" i="5"/>
  <c r="AR95" i="5"/>
  <c r="AQ95" i="5"/>
  <c r="AP95" i="5"/>
  <c r="AN95" i="5"/>
  <c r="AM95" i="5"/>
  <c r="AL95" i="5"/>
  <c r="AK95" i="5"/>
  <c r="AZ94" i="5"/>
  <c r="AY94" i="5"/>
  <c r="AX94" i="5"/>
  <c r="AW94" i="5"/>
  <c r="AV94" i="5"/>
  <c r="AU94" i="5"/>
  <c r="AS94" i="5"/>
  <c r="AR94" i="5"/>
  <c r="AQ94" i="5"/>
  <c r="AP94" i="5"/>
  <c r="AN94" i="5"/>
  <c r="AM94" i="5"/>
  <c r="AL94" i="5"/>
  <c r="AK94" i="5"/>
  <c r="AZ93" i="5"/>
  <c r="AY93" i="5"/>
  <c r="AX93" i="5"/>
  <c r="AW93" i="5"/>
  <c r="AV93" i="5"/>
  <c r="AU93" i="5"/>
  <c r="AS93" i="5"/>
  <c r="AR93" i="5"/>
  <c r="AQ93" i="5"/>
  <c r="AP93" i="5"/>
  <c r="AN93" i="5"/>
  <c r="AM93" i="5"/>
  <c r="AL93" i="5"/>
  <c r="AK93" i="5"/>
  <c r="AZ92" i="5"/>
  <c r="AY92" i="5"/>
  <c r="AX92" i="5"/>
  <c r="AW92" i="5"/>
  <c r="AV92" i="5"/>
  <c r="AU92" i="5"/>
  <c r="AS92" i="5"/>
  <c r="AR92" i="5"/>
  <c r="AQ92" i="5"/>
  <c r="AP92" i="5"/>
  <c r="AN92" i="5"/>
  <c r="AM92" i="5"/>
  <c r="AL92" i="5"/>
  <c r="AK92" i="5"/>
  <c r="AZ91" i="5"/>
  <c r="AY91" i="5"/>
  <c r="AX91" i="5"/>
  <c r="AW91" i="5"/>
  <c r="AV91" i="5"/>
  <c r="AU91" i="5"/>
  <c r="AS91" i="5"/>
  <c r="AR91" i="5"/>
  <c r="AQ91" i="5"/>
  <c r="AP91" i="5"/>
  <c r="AN91" i="5"/>
  <c r="AM91" i="5"/>
  <c r="AL91" i="5"/>
  <c r="AK91" i="5"/>
  <c r="AZ90" i="5"/>
  <c r="AY90" i="5"/>
  <c r="AX90" i="5"/>
  <c r="AW90" i="5"/>
  <c r="AV90" i="5"/>
  <c r="AU90" i="5"/>
  <c r="AS90" i="5"/>
  <c r="AR90" i="5"/>
  <c r="AQ90" i="5"/>
  <c r="AP90" i="5"/>
  <c r="AN90" i="5"/>
  <c r="AM90" i="5"/>
  <c r="AL90" i="5"/>
  <c r="AK90" i="5"/>
  <c r="AZ89" i="5"/>
  <c r="AY89" i="5"/>
  <c r="AX89" i="5"/>
  <c r="AW89" i="5"/>
  <c r="AV89" i="5"/>
  <c r="AU89" i="5"/>
  <c r="AS89" i="5"/>
  <c r="AR89" i="5"/>
  <c r="AQ89" i="5"/>
  <c r="AP89" i="5"/>
  <c r="AN89" i="5"/>
  <c r="AM89" i="5"/>
  <c r="AL89" i="5"/>
  <c r="AK89" i="5"/>
  <c r="AZ88" i="5"/>
  <c r="AY88" i="5"/>
  <c r="AX88" i="5"/>
  <c r="AW88" i="5"/>
  <c r="AV88" i="5"/>
  <c r="AU88" i="5"/>
  <c r="AS88" i="5"/>
  <c r="AR88" i="5"/>
  <c r="AQ88" i="5"/>
  <c r="AP88" i="5"/>
  <c r="AN88" i="5"/>
  <c r="AM88" i="5"/>
  <c r="AL88" i="5"/>
  <c r="AK88" i="5"/>
  <c r="AZ87" i="5"/>
  <c r="AY87" i="5"/>
  <c r="AX87" i="5"/>
  <c r="AW87" i="5"/>
  <c r="AV87" i="5"/>
  <c r="AU87" i="5"/>
  <c r="AS87" i="5"/>
  <c r="AR87" i="5"/>
  <c r="AQ87" i="5"/>
  <c r="AP87" i="5"/>
  <c r="AN87" i="5"/>
  <c r="AM87" i="5"/>
  <c r="AL87" i="5"/>
  <c r="AK87" i="5"/>
  <c r="AZ86" i="5"/>
  <c r="AY86" i="5"/>
  <c r="AX86" i="5"/>
  <c r="AW86" i="5"/>
  <c r="AV86" i="5"/>
  <c r="AU86" i="5"/>
  <c r="AS86" i="5"/>
  <c r="AR86" i="5"/>
  <c r="AQ86" i="5"/>
  <c r="AP86" i="5"/>
  <c r="AN86" i="5"/>
  <c r="AM86" i="5"/>
  <c r="AL86" i="5"/>
  <c r="AK86" i="5"/>
  <c r="AZ85" i="5"/>
  <c r="AY85" i="5"/>
  <c r="AX85" i="5"/>
  <c r="AW85" i="5"/>
  <c r="AV85" i="5"/>
  <c r="AU85" i="5"/>
  <c r="AS85" i="5"/>
  <c r="AR85" i="5"/>
  <c r="AQ85" i="5"/>
  <c r="AP85" i="5"/>
  <c r="AN85" i="5"/>
  <c r="AM85" i="5"/>
  <c r="AL85" i="5"/>
  <c r="AK85" i="5"/>
  <c r="AZ84" i="5"/>
  <c r="AY84" i="5"/>
  <c r="AX84" i="5"/>
  <c r="AW84" i="5"/>
  <c r="AV84" i="5"/>
  <c r="AU84" i="5"/>
  <c r="AS84" i="5"/>
  <c r="AR84" i="5"/>
  <c r="AQ84" i="5"/>
  <c r="AP84" i="5"/>
  <c r="AN84" i="5"/>
  <c r="BS3" i="5"/>
  <c r="M40" i="2" s="1"/>
  <c r="BR3" i="5"/>
  <c r="L40" i="2" s="1"/>
  <c r="AN11" i="5"/>
  <c r="AM11" i="5"/>
  <c r="AL11" i="5"/>
  <c r="AK11" i="5"/>
  <c r="AN12" i="5"/>
  <c r="AM12" i="5"/>
  <c r="AL12" i="5"/>
  <c r="AK12" i="5"/>
  <c r="AN10" i="5"/>
  <c r="AM10" i="5"/>
  <c r="AL10" i="5"/>
  <c r="AK10" i="5"/>
  <c r="AN9" i="5"/>
  <c r="AM9" i="5"/>
  <c r="AL9" i="5"/>
  <c r="AK9" i="5"/>
  <c r="AN8" i="5"/>
  <c r="AM8" i="5"/>
  <c r="AL8" i="5"/>
  <c r="AK8" i="5"/>
  <c r="BL1" i="5"/>
  <c r="BM1" i="5"/>
  <c r="BN1" i="5"/>
  <c r="BO1" i="5"/>
  <c r="BP1" i="5"/>
  <c r="BQ1" i="5"/>
  <c r="BR1" i="5"/>
  <c r="BS1" i="5"/>
  <c r="BT1" i="5"/>
  <c r="BU1" i="5"/>
  <c r="BI1" i="5"/>
  <c r="BJ1" i="5"/>
  <c r="S13" i="3"/>
  <c r="BI12" i="5" s="1"/>
  <c r="BH1" i="5"/>
  <c r="C5" i="5"/>
  <c r="D5" i="5"/>
  <c r="E5" i="5"/>
  <c r="F5" i="5"/>
  <c r="G5" i="5"/>
  <c r="H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C4" i="5"/>
  <c r="D4" i="5"/>
  <c r="E4" i="5"/>
  <c r="F4" i="5"/>
  <c r="G4" i="5"/>
  <c r="H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O4" i="5"/>
  <c r="AP4" i="5"/>
  <c r="AQ4" i="5"/>
  <c r="AR4" i="5"/>
  <c r="AS4" i="5"/>
  <c r="AT4" i="5"/>
  <c r="AU4" i="5"/>
  <c r="AV4" i="5"/>
  <c r="AW4" i="5"/>
  <c r="AX4" i="5"/>
  <c r="AY4" i="5"/>
  <c r="AZ4" i="5"/>
  <c r="BJ22" i="5" l="1"/>
  <c r="BK22" i="5"/>
  <c r="BL22" i="5"/>
  <c r="BM22" i="5"/>
  <c r="BN22" i="5"/>
  <c r="BO22" i="5"/>
  <c r="BP22" i="5"/>
  <c r="BJ32" i="5"/>
  <c r="BK32" i="5"/>
  <c r="BL32" i="5"/>
  <c r="BM32" i="5"/>
  <c r="BN32" i="5"/>
  <c r="BO32" i="5"/>
  <c r="BP32" i="5"/>
  <c r="BJ42" i="5"/>
  <c r="BK42" i="5"/>
  <c r="BL42" i="5"/>
  <c r="BM42" i="5"/>
  <c r="BN42" i="5"/>
  <c r="BO42" i="5"/>
  <c r="BP42" i="5"/>
  <c r="BJ52" i="5"/>
  <c r="BK52" i="5"/>
  <c r="BL52" i="5"/>
  <c r="BM52" i="5"/>
  <c r="BN52" i="5"/>
  <c r="BO52" i="5"/>
  <c r="BP52" i="5"/>
  <c r="BJ62" i="5"/>
  <c r="BK62" i="5"/>
  <c r="BL62" i="5"/>
  <c r="BM62" i="5"/>
  <c r="BN62" i="5"/>
  <c r="BO62" i="5"/>
  <c r="BP62" i="5"/>
  <c r="BJ72" i="5"/>
  <c r="BK72" i="5"/>
  <c r="BL72" i="5"/>
  <c r="BM72" i="5"/>
  <c r="BN72" i="5"/>
  <c r="BO72" i="5"/>
  <c r="BP72" i="5"/>
  <c r="BJ82" i="5"/>
  <c r="BK82" i="5"/>
  <c r="BL82" i="5"/>
  <c r="BM82" i="5"/>
  <c r="BN82" i="5"/>
  <c r="BO82" i="5"/>
  <c r="BP82" i="5"/>
  <c r="BJ92" i="5"/>
  <c r="BK92" i="5"/>
  <c r="BL92" i="5"/>
  <c r="BM92" i="5"/>
  <c r="BN92" i="5"/>
  <c r="BO92" i="5"/>
  <c r="BP92" i="5"/>
  <c r="BJ102" i="5"/>
  <c r="BK102" i="5"/>
  <c r="BL102" i="5"/>
  <c r="BM102" i="5"/>
  <c r="BN102" i="5"/>
  <c r="BO102" i="5"/>
  <c r="BP102" i="5"/>
  <c r="BH12" i="5"/>
  <c r="B1" i="5"/>
  <c r="C1" i="5"/>
  <c r="D1" i="5"/>
  <c r="E1" i="5"/>
  <c r="F1" i="5"/>
  <c r="G1" i="5"/>
  <c r="J1" i="5"/>
  <c r="K1" i="5"/>
  <c r="L1" i="5"/>
  <c r="M1" i="5"/>
  <c r="N1" i="5"/>
  <c r="O1" i="5"/>
  <c r="Q1" i="5"/>
  <c r="R1" i="5"/>
  <c r="S1" i="5"/>
  <c r="T1" i="5"/>
  <c r="U1" i="5"/>
  <c r="V1" i="5"/>
  <c r="W1" i="5"/>
  <c r="X1" i="5"/>
  <c r="Y1" i="5"/>
  <c r="Z1" i="5"/>
  <c r="AA1" i="5"/>
  <c r="AB1" i="5"/>
  <c r="AC1" i="5"/>
  <c r="AD1" i="5"/>
  <c r="AE1" i="5"/>
  <c r="AF1" i="5"/>
  <c r="AG1" i="5"/>
  <c r="AH1" i="5"/>
  <c r="AI1" i="5"/>
  <c r="AJ1" i="5"/>
  <c r="AK1" i="5"/>
  <c r="AL1" i="5"/>
  <c r="AM1" i="5"/>
  <c r="AN1" i="5"/>
  <c r="AO1" i="5"/>
  <c r="AP1" i="5"/>
  <c r="AQ1" i="5"/>
  <c r="AR1" i="5"/>
  <c r="AS1" i="5"/>
  <c r="AT1" i="5"/>
  <c r="AU1" i="5"/>
  <c r="AV1" i="5"/>
  <c r="AW1" i="5"/>
  <c r="AX1" i="5"/>
  <c r="AY1" i="5"/>
  <c r="AZ1" i="5"/>
  <c r="BA1" i="5"/>
  <c r="BB1" i="5"/>
  <c r="BC1" i="5"/>
  <c r="BD1" i="5"/>
  <c r="BE1" i="5"/>
  <c r="BF1" i="5"/>
  <c r="BG1" i="5"/>
  <c r="A15" i="2"/>
  <c r="AS3" i="5"/>
  <c r="AJ5" i="5" l="1"/>
  <c r="AK5" i="5"/>
  <c r="AL5" i="5"/>
  <c r="AM5" i="5"/>
  <c r="AN5" i="5"/>
  <c r="AJ4" i="5"/>
  <c r="AK4" i="5"/>
  <c r="AL4" i="5"/>
  <c r="AM4" i="5"/>
  <c r="AN4" i="5"/>
  <c r="AO5" i="5"/>
  <c r="AP5" i="5"/>
  <c r="AQ5" i="5"/>
  <c r="AR5" i="5"/>
  <c r="AS5" i="5"/>
  <c r="AT5" i="5"/>
  <c r="AU5" i="5"/>
  <c r="AV5" i="5"/>
  <c r="AW5" i="5"/>
  <c r="AX5" i="5"/>
  <c r="AY5" i="5"/>
  <c r="AZ5" i="5"/>
  <c r="A38" i="2"/>
  <c r="A35" i="2"/>
  <c r="A17" i="2"/>
  <c r="A19" i="2"/>
  <c r="A21" i="2"/>
  <c r="A23" i="2"/>
  <c r="A25" i="2"/>
  <c r="A27" i="2"/>
  <c r="A29" i="2"/>
  <c r="A31" i="2"/>
  <c r="A33" i="2"/>
  <c r="BG3" i="5"/>
  <c r="BF3" i="5"/>
  <c r="BE3" i="5"/>
  <c r="BD3" i="5"/>
  <c r="BF16" i="2" s="1"/>
  <c r="BC3" i="5"/>
  <c r="BB3" i="5"/>
  <c r="BA3" i="5"/>
  <c r="AR3" i="5"/>
  <c r="AT16" i="2" s="1"/>
  <c r="AQ3" i="5"/>
  <c r="AP3" i="5"/>
  <c r="AO3" i="5"/>
  <c r="AE3" i="5"/>
  <c r="AG16" i="2" s="1"/>
  <c r="AF3" i="5"/>
  <c r="H26" i="2" l="1"/>
  <c r="F26" i="2"/>
  <c r="K26" i="2"/>
  <c r="I26" i="2"/>
  <c r="G26" i="2"/>
  <c r="J26" i="2"/>
  <c r="N37" i="2"/>
  <c r="M37" i="2"/>
  <c r="AM18" i="2"/>
  <c r="AZ20" i="2"/>
  <c r="AV20" i="2"/>
  <c r="AR20" i="2"/>
  <c r="AO18" i="2"/>
  <c r="R32" i="2"/>
  <c r="K33" i="2"/>
  <c r="BG32" i="2"/>
  <c r="BF32" i="2"/>
  <c r="BI32" i="2"/>
  <c r="BH32" i="2"/>
  <c r="BC32" i="2"/>
  <c r="BE32" i="2"/>
  <c r="BD32" i="2"/>
  <c r="BB32" i="2"/>
  <c r="AI32" i="2"/>
  <c r="S32" i="2"/>
  <c r="AK32" i="2"/>
  <c r="AS32" i="2"/>
  <c r="X32" i="2"/>
  <c r="AQ32" i="2"/>
  <c r="V32" i="2"/>
  <c r="AX32" i="2"/>
  <c r="AZ32" i="2"/>
  <c r="AE32" i="2"/>
  <c r="N33" i="2"/>
  <c r="Y32" i="2"/>
  <c r="AJ32" i="2"/>
  <c r="T32" i="2"/>
  <c r="AH32" i="2"/>
  <c r="Q33" i="2"/>
  <c r="AC32" i="2"/>
  <c r="AT32" i="2"/>
  <c r="AV32" i="2"/>
  <c r="AA32" i="2"/>
  <c r="U32" i="2"/>
  <c r="BA32" i="2"/>
  <c r="AF32" i="2"/>
  <c r="O33" i="2"/>
  <c r="AY32" i="2"/>
  <c r="AD32" i="2"/>
  <c r="M33" i="2"/>
  <c r="L33" i="2"/>
  <c r="AG32" i="2"/>
  <c r="AR32" i="2"/>
  <c r="W32" i="2"/>
  <c r="P33" i="2"/>
  <c r="AL32" i="2"/>
  <c r="AW32" i="2"/>
  <c r="AB32" i="2"/>
  <c r="K32" i="2"/>
  <c r="AU32" i="2"/>
  <c r="Z32" i="2"/>
  <c r="AP32" i="2"/>
  <c r="AM32" i="2"/>
  <c r="AN32" i="2"/>
  <c r="AO32" i="2"/>
  <c r="R16" i="2"/>
  <c r="T16" i="2"/>
  <c r="U16" i="2"/>
  <c r="V16" i="2"/>
  <c r="S16" i="2"/>
  <c r="AR16" i="2"/>
  <c r="BD16" i="2"/>
  <c r="BH16" i="2"/>
  <c r="K28" i="2"/>
  <c r="R28" i="2"/>
  <c r="K29" i="2"/>
  <c r="V28" i="2"/>
  <c r="S28" i="2"/>
  <c r="T28" i="2"/>
  <c r="U28" i="2"/>
  <c r="BE28" i="2"/>
  <c r="BD28" i="2"/>
  <c r="BG28" i="2"/>
  <c r="BF28" i="2"/>
  <c r="BC28" i="2"/>
  <c r="BI28" i="2"/>
  <c r="BH28" i="2"/>
  <c r="AI28" i="2"/>
  <c r="AH28" i="2"/>
  <c r="AX28" i="2"/>
  <c r="Y28" i="2"/>
  <c r="AL28" i="2"/>
  <c r="AJ28" i="2"/>
  <c r="O29" i="2"/>
  <c r="AE28" i="2"/>
  <c r="AA28" i="2"/>
  <c r="AY28" i="2"/>
  <c r="AD28" i="2"/>
  <c r="AK28" i="2"/>
  <c r="P29" i="2"/>
  <c r="BA28" i="2"/>
  <c r="AF28" i="2"/>
  <c r="W28" i="2"/>
  <c r="AZ28" i="2"/>
  <c r="N29" i="2"/>
  <c r="AU28" i="2"/>
  <c r="Z28" i="2"/>
  <c r="AG28" i="2"/>
  <c r="L29" i="2"/>
  <c r="AW28" i="2"/>
  <c r="AB28" i="2"/>
  <c r="AR28" i="2"/>
  <c r="AQ28" i="2"/>
  <c r="Q29" i="2"/>
  <c r="BB28" i="2"/>
  <c r="AC28" i="2"/>
  <c r="AT28" i="2"/>
  <c r="AS28" i="2"/>
  <c r="X28" i="2"/>
  <c r="AV28" i="2"/>
  <c r="M29" i="2"/>
  <c r="AO28" i="2"/>
  <c r="AP28" i="2"/>
  <c r="AM28" i="2"/>
  <c r="AN28" i="2"/>
  <c r="K20" i="2"/>
  <c r="K21" i="2"/>
  <c r="R20" i="2"/>
  <c r="V20" i="2"/>
  <c r="S20" i="2"/>
  <c r="T20" i="2"/>
  <c r="U20" i="2"/>
  <c r="BG20" i="2"/>
  <c r="BF20" i="2"/>
  <c r="BC20" i="2"/>
  <c r="BI20" i="2"/>
  <c r="BH20" i="2"/>
  <c r="BE20" i="2"/>
  <c r="BD20" i="2"/>
  <c r="AJ20" i="2"/>
  <c r="O21" i="2"/>
  <c r="Z20" i="2"/>
  <c r="AI20" i="2"/>
  <c r="N21" i="2"/>
  <c r="AC20" i="2"/>
  <c r="AF20" i="2"/>
  <c r="Q21" i="2"/>
  <c r="AE20" i="2"/>
  <c r="Y20" i="2"/>
  <c r="AB20" i="2"/>
  <c r="AH20" i="2"/>
  <c r="M21" i="2"/>
  <c r="AA20" i="2"/>
  <c r="AK20" i="2"/>
  <c r="P21" i="2"/>
  <c r="X20" i="2"/>
  <c r="AD20" i="2"/>
  <c r="W20" i="2"/>
  <c r="AG20" i="2"/>
  <c r="L21" i="2"/>
  <c r="BB20" i="2"/>
  <c r="AX20" i="2"/>
  <c r="AT20" i="2"/>
  <c r="AH16" i="2"/>
  <c r="AS16" i="2"/>
  <c r="BE16" i="2"/>
  <c r="BI16" i="2"/>
  <c r="K27" i="2"/>
  <c r="R26" i="2"/>
  <c r="U26" i="2"/>
  <c r="V26" i="2"/>
  <c r="S26" i="2"/>
  <c r="T26" i="2"/>
  <c r="BH26" i="2"/>
  <c r="BG26" i="2"/>
  <c r="BI26" i="2"/>
  <c r="BD26" i="2"/>
  <c r="BC26" i="2"/>
  <c r="BF26" i="2"/>
  <c r="BE26" i="2"/>
  <c r="AQ26" i="2"/>
  <c r="AK26" i="2"/>
  <c r="P27" i="2"/>
  <c r="AW26" i="2"/>
  <c r="AB26" i="2"/>
  <c r="X26" i="2"/>
  <c r="AI26" i="2"/>
  <c r="N27" i="2"/>
  <c r="M27" i="2"/>
  <c r="AH26" i="2"/>
  <c r="BB26" i="2"/>
  <c r="AG26" i="2"/>
  <c r="L27" i="2"/>
  <c r="AS26" i="2"/>
  <c r="O27" i="2"/>
  <c r="AZ26" i="2"/>
  <c r="AE26" i="2"/>
  <c r="AX26" i="2"/>
  <c r="AL26" i="2"/>
  <c r="Z26" i="2"/>
  <c r="AC26" i="2"/>
  <c r="AJ26" i="2"/>
  <c r="AV26" i="2"/>
  <c r="AA26" i="2"/>
  <c r="AU26" i="2"/>
  <c r="AY26" i="2"/>
  <c r="Q27" i="2"/>
  <c r="AT26" i="2"/>
  <c r="Y26" i="2"/>
  <c r="BA26" i="2"/>
  <c r="AF26" i="2"/>
  <c r="AR26" i="2"/>
  <c r="W26" i="2"/>
  <c r="AD26" i="2"/>
  <c r="AP26" i="2"/>
  <c r="AM26" i="2"/>
  <c r="AN26" i="2"/>
  <c r="AO26" i="2"/>
  <c r="K18" i="2"/>
  <c r="K19" i="2"/>
  <c r="R18" i="2"/>
  <c r="U18" i="2"/>
  <c r="V18" i="2"/>
  <c r="S18" i="2"/>
  <c r="T18" i="2"/>
  <c r="BG18" i="2"/>
  <c r="BF18" i="2"/>
  <c r="BI18" i="2"/>
  <c r="BH18" i="2"/>
  <c r="BC18" i="2"/>
  <c r="BE18" i="2"/>
  <c r="BD18" i="2"/>
  <c r="AX18" i="2"/>
  <c r="AC18" i="2"/>
  <c r="AR18" i="2"/>
  <c r="W18" i="2"/>
  <c r="BA18" i="2"/>
  <c r="AF18" i="2"/>
  <c r="AQ18" i="2"/>
  <c r="Q19" i="2"/>
  <c r="AT18" i="2"/>
  <c r="Y18" i="2"/>
  <c r="AI18" i="2"/>
  <c r="N19" i="2"/>
  <c r="AW18" i="2"/>
  <c r="AB18" i="2"/>
  <c r="AH18" i="2"/>
  <c r="M19" i="2"/>
  <c r="AK18" i="2"/>
  <c r="P19" i="2"/>
  <c r="AZ18" i="2"/>
  <c r="AE18" i="2"/>
  <c r="AS18" i="2"/>
  <c r="X18" i="2"/>
  <c r="AY18" i="2"/>
  <c r="AD18" i="2"/>
  <c r="BB18" i="2"/>
  <c r="AG18" i="2"/>
  <c r="L19" i="2"/>
  <c r="AV18" i="2"/>
  <c r="AA18" i="2"/>
  <c r="AJ18" i="2"/>
  <c r="O19" i="2"/>
  <c r="AU18" i="2"/>
  <c r="Z18" i="2"/>
  <c r="BA20" i="2"/>
  <c r="AW20" i="2"/>
  <c r="AS20" i="2"/>
  <c r="AP18" i="2"/>
  <c r="AL18" i="2"/>
  <c r="AM20" i="2"/>
  <c r="K24" i="2"/>
  <c r="R24" i="2"/>
  <c r="K25" i="2"/>
  <c r="T24" i="2"/>
  <c r="U24" i="2"/>
  <c r="V24" i="2"/>
  <c r="S24" i="2"/>
  <c r="BI24" i="2"/>
  <c r="BH24" i="2"/>
  <c r="BC24" i="2"/>
  <c r="BE24" i="2"/>
  <c r="BD24" i="2"/>
  <c r="BG24" i="2"/>
  <c r="BF24" i="2"/>
  <c r="AX24" i="2"/>
  <c r="AG24" i="2"/>
  <c r="L25" i="2"/>
  <c r="AN24" i="2"/>
  <c r="W24" i="2"/>
  <c r="AS24" i="2"/>
  <c r="AB24" i="2"/>
  <c r="AQ24" i="2"/>
  <c r="Z24" i="2"/>
  <c r="AT24" i="2"/>
  <c r="AC24" i="2"/>
  <c r="AZ24" i="2"/>
  <c r="AI24" i="2"/>
  <c r="N25" i="2"/>
  <c r="AO24" i="2"/>
  <c r="X24" i="2"/>
  <c r="AM24" i="2"/>
  <c r="Q25" i="2"/>
  <c r="AP24" i="2"/>
  <c r="Y24" i="2"/>
  <c r="AV24" i="2"/>
  <c r="AE24" i="2"/>
  <c r="BA24" i="2"/>
  <c r="AJ24" i="2"/>
  <c r="O25" i="2"/>
  <c r="AY24" i="2"/>
  <c r="AH24" i="2"/>
  <c r="M25" i="2"/>
  <c r="BB24" i="2"/>
  <c r="AK24" i="2"/>
  <c r="P25" i="2"/>
  <c r="AR24" i="2"/>
  <c r="AA24" i="2"/>
  <c r="AW24" i="2"/>
  <c r="AF24" i="2"/>
  <c r="AU24" i="2"/>
  <c r="AD24" i="2"/>
  <c r="AL24" i="2"/>
  <c r="R34" i="2"/>
  <c r="K35" i="2"/>
  <c r="BF34" i="2"/>
  <c r="BE34" i="2"/>
  <c r="BG34" i="2"/>
  <c r="BH34" i="2"/>
  <c r="BI34" i="2"/>
  <c r="BD34" i="2"/>
  <c r="BC34" i="2"/>
  <c r="AU34" i="2"/>
  <c r="Z34" i="2"/>
  <c r="AW34" i="2"/>
  <c r="AB34" i="2"/>
  <c r="K34" i="2"/>
  <c r="BB34" i="2"/>
  <c r="AG34" i="2"/>
  <c r="P35" i="2"/>
  <c r="AI34" i="2"/>
  <c r="S34" i="2"/>
  <c r="AL34" i="2"/>
  <c r="AQ34" i="2"/>
  <c r="V34" i="2"/>
  <c r="AS34" i="2"/>
  <c r="X34" i="2"/>
  <c r="AX34" i="2"/>
  <c r="AC34" i="2"/>
  <c r="L35" i="2"/>
  <c r="AZ34" i="2"/>
  <c r="AE34" i="2"/>
  <c r="N35" i="2"/>
  <c r="AH34" i="2"/>
  <c r="Q35" i="2"/>
  <c r="AJ34" i="2"/>
  <c r="T34" i="2"/>
  <c r="AT34" i="2"/>
  <c r="Y34" i="2"/>
  <c r="AV34" i="2"/>
  <c r="AA34" i="2"/>
  <c r="AY34" i="2"/>
  <c r="AD34" i="2"/>
  <c r="M35" i="2"/>
  <c r="BA34" i="2"/>
  <c r="AF34" i="2"/>
  <c r="O35" i="2"/>
  <c r="AK34" i="2"/>
  <c r="U34" i="2"/>
  <c r="AR34" i="2"/>
  <c r="W34" i="2"/>
  <c r="AM34" i="2"/>
  <c r="AN34" i="2"/>
  <c r="AO34" i="2"/>
  <c r="AP34" i="2"/>
  <c r="AP20" i="2"/>
  <c r="AL20" i="2"/>
  <c r="AQ16" i="2"/>
  <c r="BC16" i="2"/>
  <c r="BG16" i="2"/>
  <c r="K31" i="2"/>
  <c r="R30" i="2"/>
  <c r="BD30" i="2"/>
  <c r="BC30" i="2"/>
  <c r="BI30" i="2"/>
  <c r="BF30" i="2"/>
  <c r="BE30" i="2"/>
  <c r="BH30" i="2"/>
  <c r="BG30" i="2"/>
  <c r="Z30" i="2"/>
  <c r="AQ30" i="2"/>
  <c r="BA30" i="2"/>
  <c r="T30" i="2"/>
  <c r="AZ30" i="2"/>
  <c r="AE30" i="2"/>
  <c r="N31" i="2"/>
  <c r="AX30" i="2"/>
  <c r="AC30" i="2"/>
  <c r="L31" i="2"/>
  <c r="AF30" i="2"/>
  <c r="AH30" i="2"/>
  <c r="AS30" i="2"/>
  <c r="K30" i="2"/>
  <c r="AV30" i="2"/>
  <c r="AA30" i="2"/>
  <c r="AT30" i="2"/>
  <c r="Y30" i="2"/>
  <c r="X30" i="2"/>
  <c r="AL30" i="2"/>
  <c r="AY30" i="2"/>
  <c r="AD30" i="2"/>
  <c r="AJ30" i="2"/>
  <c r="AR30" i="2"/>
  <c r="W30" i="2"/>
  <c r="Q31" i="2"/>
  <c r="M31" i="2"/>
  <c r="AK30" i="2"/>
  <c r="U30" i="2"/>
  <c r="O31" i="2"/>
  <c r="AU30" i="2"/>
  <c r="V30" i="2"/>
  <c r="AB30" i="2"/>
  <c r="AI30" i="2"/>
  <c r="S30" i="2"/>
  <c r="BB30" i="2"/>
  <c r="AG30" i="2"/>
  <c r="P31" i="2"/>
  <c r="AW30" i="2"/>
  <c r="AO30" i="2"/>
  <c r="AP30" i="2"/>
  <c r="AM30" i="2"/>
  <c r="AN30" i="2"/>
  <c r="K22" i="2"/>
  <c r="K23" i="2"/>
  <c r="R22" i="2"/>
  <c r="S22" i="2"/>
  <c r="T22" i="2"/>
  <c r="U22" i="2"/>
  <c r="V22" i="2"/>
  <c r="BI22" i="2"/>
  <c r="BF22" i="2"/>
  <c r="BE22" i="2"/>
  <c r="BH22" i="2"/>
  <c r="BG22" i="2"/>
  <c r="BD22" i="2"/>
  <c r="BC22" i="2"/>
  <c r="AZ22" i="2"/>
  <c r="O23" i="2"/>
  <c r="AP22" i="2"/>
  <c r="Z22" i="2"/>
  <c r="X22" i="2"/>
  <c r="BA22" i="2"/>
  <c r="AK22" i="2"/>
  <c r="P23" i="2"/>
  <c r="AM22" i="2"/>
  <c r="W22" i="2"/>
  <c r="AR22" i="2"/>
  <c r="BB22" i="2"/>
  <c r="AL22" i="2"/>
  <c r="Q23" i="2"/>
  <c r="AV22" i="2"/>
  <c r="AW22" i="2"/>
  <c r="AG22" i="2"/>
  <c r="L23" i="2"/>
  <c r="AY22" i="2"/>
  <c r="AI22" i="2"/>
  <c r="N23" i="2"/>
  <c r="AJ22" i="2"/>
  <c r="AX22" i="2"/>
  <c r="AH22" i="2"/>
  <c r="M23" i="2"/>
  <c r="AN22" i="2"/>
  <c r="AS22" i="2"/>
  <c r="AC22" i="2"/>
  <c r="AU22" i="2"/>
  <c r="AE22" i="2"/>
  <c r="AB22" i="2"/>
  <c r="AT22" i="2"/>
  <c r="AD22" i="2"/>
  <c r="AF22" i="2"/>
  <c r="AO22" i="2"/>
  <c r="Y22" i="2"/>
  <c r="AQ22" i="2"/>
  <c r="AA22" i="2"/>
  <c r="AY20" i="2"/>
  <c r="AU20" i="2"/>
  <c r="AQ20" i="2"/>
  <c r="AN18" i="2"/>
  <c r="AO20" i="2"/>
  <c r="AN20" i="2"/>
  <c r="AU16" i="2"/>
  <c r="K16" i="2"/>
  <c r="N17" i="2"/>
  <c r="G22" i="2"/>
  <c r="J22" i="2"/>
  <c r="F22" i="2"/>
  <c r="I22" i="2"/>
  <c r="H22" i="2"/>
  <c r="I28" i="2"/>
  <c r="H28" i="2"/>
  <c r="G28" i="2"/>
  <c r="F28" i="2"/>
  <c r="J28" i="2"/>
  <c r="J20" i="2"/>
  <c r="F20" i="2"/>
  <c r="I20" i="2"/>
  <c r="G20" i="2"/>
  <c r="H20" i="2"/>
  <c r="I18" i="2"/>
  <c r="H18" i="2"/>
  <c r="J18" i="2"/>
  <c r="G18" i="2"/>
  <c r="F18" i="2"/>
  <c r="J30" i="2"/>
  <c r="F30" i="2"/>
  <c r="I30" i="2"/>
  <c r="H30" i="2"/>
  <c r="G30" i="2"/>
  <c r="G32" i="2"/>
  <c r="J32" i="2"/>
  <c r="F32" i="2"/>
  <c r="I32" i="2"/>
  <c r="H32" i="2"/>
  <c r="H24" i="2"/>
  <c r="G24" i="2"/>
  <c r="J24" i="2"/>
  <c r="F24" i="2"/>
  <c r="I24" i="2"/>
  <c r="H34" i="2"/>
  <c r="G34" i="2"/>
  <c r="J34" i="2"/>
  <c r="F34" i="2"/>
  <c r="I34" i="2"/>
  <c r="AG3" i="5"/>
  <c r="AI16" i="2" s="1"/>
  <c r="AH3" i="5"/>
  <c r="AJ16" i="2" s="1"/>
  <c r="AI3" i="5"/>
  <c r="AK16" i="2" s="1"/>
  <c r="Y3" i="5"/>
  <c r="AA16" i="2" s="1"/>
  <c r="Z3" i="5"/>
  <c r="AB16" i="2" s="1"/>
  <c r="AA3" i="5"/>
  <c r="AC16" i="2" s="1"/>
  <c r="AB3" i="5"/>
  <c r="AD16" i="2" s="1"/>
  <c r="AC3" i="5"/>
  <c r="AE16" i="2" s="1"/>
  <c r="AD3" i="5"/>
  <c r="AF16" i="2" s="1"/>
  <c r="U3" i="5"/>
  <c r="W16" i="2" s="1"/>
  <c r="V3" i="5"/>
  <c r="X16" i="2" s="1"/>
  <c r="X3" i="5"/>
  <c r="Z16" i="2" s="1"/>
  <c r="W3" i="5"/>
  <c r="Y16" i="2" s="1"/>
  <c r="L17" i="2"/>
  <c r="Q17" i="2"/>
  <c r="P17" i="2"/>
  <c r="O17" i="2"/>
  <c r="M17" i="2"/>
  <c r="G3" i="5"/>
  <c r="J16" i="2" s="1"/>
  <c r="F3" i="5"/>
  <c r="I16" i="2" s="1"/>
  <c r="E3" i="5"/>
  <c r="H16" i="2" s="1"/>
  <c r="D3" i="5"/>
  <c r="G16" i="2" s="1"/>
  <c r="C3" i="5"/>
  <c r="F16" i="2" s="1"/>
  <c r="I3" i="5" l="1"/>
  <c r="K17" i="2" s="1"/>
  <c r="AW3" i="5" l="1"/>
  <c r="AY16" i="2" s="1"/>
  <c r="AU3" i="5"/>
  <c r="AW16" i="2" s="1"/>
  <c r="AT3" i="5"/>
  <c r="AV16" i="2" s="1"/>
  <c r="AX3" i="5"/>
  <c r="AZ16" i="2" s="1"/>
  <c r="V4" i="3"/>
  <c r="AV3" i="5"/>
  <c r="AX16" i="2" s="1"/>
  <c r="AZ3" i="5"/>
  <c r="BB16" i="2" s="1"/>
  <c r="AY3" i="5"/>
  <c r="BA16" i="2" s="1"/>
  <c r="T13" i="3"/>
  <c r="AL3" i="5"/>
  <c r="AN16" i="2" s="1"/>
  <c r="AM3" i="5"/>
  <c r="AO16" i="2" s="1"/>
  <c r="AJ3" i="5"/>
  <c r="AL16" i="2" s="1"/>
  <c r="AK3" i="5"/>
  <c r="AM16" i="2" s="1"/>
  <c r="AN3" i="5"/>
  <c r="AP16" i="2" s="1"/>
  <c r="BP12" i="5" l="1"/>
  <c r="BB37" i="2" s="1"/>
  <c r="BO12" i="5"/>
  <c r="BA37" i="2" s="1"/>
  <c r="BK12" i="5"/>
  <c r="AW37" i="2" s="1"/>
  <c r="BM12" i="5"/>
  <c r="AY37" i="2" s="1"/>
  <c r="BN12" i="5"/>
  <c r="AZ37" i="2" s="1"/>
  <c r="BJ12" i="5"/>
  <c r="AV37" i="2" s="1"/>
  <c r="BL12" i="5"/>
  <c r="AX37" i="2" s="1"/>
  <c r="BW3" i="5"/>
  <c r="AX40" i="2" s="1"/>
  <c r="BV3" i="5"/>
  <c r="AW40" i="2" s="1"/>
  <c r="BU3" i="5"/>
  <c r="AV40" i="2" s="1"/>
  <c r="BY3" i="5"/>
  <c r="AZ40" i="2" s="1"/>
  <c r="BX3" i="5"/>
  <c r="AY40" i="2" s="1"/>
  <c r="CA3" i="5"/>
  <c r="BB40" i="2" s="1"/>
  <c r="BZ3" i="5"/>
  <c r="BA40" i="2" s="1"/>
</calcChain>
</file>

<file path=xl/sharedStrings.xml><?xml version="1.0" encoding="utf-8"?>
<sst xmlns="http://schemas.openxmlformats.org/spreadsheetml/2006/main" count="106" uniqueCount="83">
  <si>
    <t>②受給者氏名(ｶﾀｶﾅ)</t>
    <rPh sb="1" eb="4">
      <t>ジュキュウシャ</t>
    </rPh>
    <rPh sb="4" eb="6">
      <t>シメイ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</si>
  <si>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</si>
  <si>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</si>
  <si>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入</t>
    <rPh sb="0" eb="1">
      <t>ニュウ</t>
    </rPh>
    <phoneticPr fontId="2"/>
  </si>
  <si>
    <t>外</t>
    <rPh sb="0" eb="1">
      <t>ソト</t>
    </rPh>
    <phoneticPr fontId="2"/>
  </si>
  <si>
    <t>日数</t>
    <rPh sb="0" eb="2">
      <t>ニッスウ</t>
    </rPh>
    <phoneticPr fontId="2"/>
  </si>
  <si>
    <t>⑥他法点数</t>
    <rPh sb="1" eb="2">
      <t>タ</t>
    </rPh>
    <rPh sb="2" eb="3">
      <t>ホウ</t>
    </rPh>
    <rPh sb="3" eb="5">
      <t>テンスウ</t>
    </rPh>
    <phoneticPr fontId="2"/>
  </si>
  <si>
    <t>⑦保険診療</t>
    <rPh sb="1" eb="3">
      <t>ホケン</t>
    </rPh>
    <rPh sb="3" eb="5">
      <t>シンリョウ</t>
    </rPh>
    <phoneticPr fontId="2"/>
  </si>
  <si>
    <t>⑩入院時食事療養費</t>
    <rPh sb="1" eb="3">
      <t>ニュウイン</t>
    </rPh>
    <rPh sb="3" eb="4">
      <t>ジ</t>
    </rPh>
    <rPh sb="4" eb="6">
      <t>ショクジ</t>
    </rPh>
    <rPh sb="6" eb="9">
      <t>リョウヨウヒ</t>
    </rPh>
    <phoneticPr fontId="2"/>
  </si>
  <si>
    <t>標準負担額(円)</t>
    <rPh sb="0" eb="2">
      <t>ヒョウジュン</t>
    </rPh>
    <rPh sb="2" eb="4">
      <t>フタン</t>
    </rPh>
    <rPh sb="4" eb="5">
      <t>ガク</t>
    </rPh>
    <rPh sb="6" eb="7">
      <t>エン</t>
    </rPh>
    <phoneticPr fontId="2"/>
  </si>
  <si>
    <t>　　　(点)</t>
    <rPh sb="4" eb="5">
      <t>テン</t>
    </rPh>
    <phoneticPr fontId="2"/>
  </si>
  <si>
    <t>　総点数(点)</t>
    <rPh sb="1" eb="2">
      <t>ソウ</t>
    </rPh>
    <rPh sb="2" eb="4">
      <t>テンスウ</t>
    </rPh>
    <rPh sb="5" eb="6">
      <t>テン</t>
    </rPh>
    <phoneticPr fontId="2"/>
  </si>
  <si>
    <t>⑤保険診療　</t>
    <rPh sb="1" eb="3">
      <t>ホケン</t>
    </rPh>
    <rPh sb="3" eb="5">
      <t>シンリョウ</t>
    </rPh>
    <phoneticPr fontId="2"/>
  </si>
  <si>
    <t>件</t>
    <rPh sb="0" eb="1">
      <t>ケン</t>
    </rPh>
    <phoneticPr fontId="2"/>
  </si>
  <si>
    <t>円</t>
    <rPh sb="0" eb="1">
      <t>エン</t>
    </rPh>
    <phoneticPr fontId="2"/>
  </si>
  <si>
    <t>代表者名</t>
    <rPh sb="0" eb="3">
      <t>ダイヒョウシャ</t>
    </rPh>
    <rPh sb="3" eb="4">
      <t>ナ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</si>
  <si>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</si>
  <si>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名　　称</t>
    <rPh sb="0" eb="1">
      <t>メイ</t>
    </rPh>
    <rPh sb="3" eb="4">
      <t>ショウ</t>
    </rPh>
    <phoneticPr fontId="2"/>
  </si>
  <si>
    <t>印</t>
    <rPh sb="0" eb="1">
      <t>イン</t>
    </rPh>
    <phoneticPr fontId="2"/>
  </si>
  <si>
    <t xml:space="preserve"> 一部負担金(円)</t>
    <rPh sb="1" eb="3">
      <t>イチブ</t>
    </rPh>
    <rPh sb="3" eb="6">
      <t>フタンキン</t>
    </rPh>
    <rPh sb="7" eb="8">
      <t>エン</t>
    </rPh>
    <phoneticPr fontId="2"/>
  </si>
  <si>
    <t>① 受 給 者 番 号</t>
    <rPh sb="2" eb="3">
      <t>ウケ</t>
    </rPh>
    <rPh sb="4" eb="5">
      <t>キュウ</t>
    </rPh>
    <rPh sb="6" eb="7">
      <t>モノ</t>
    </rPh>
    <rPh sb="8" eb="9">
      <t>バン</t>
    </rPh>
    <rPh sb="10" eb="11">
      <t>ゴウ</t>
    </rPh>
    <phoneticPr fontId="2"/>
  </si>
  <si>
    <t>③ 生 年 月 日</t>
    <rPh sb="2" eb="3">
      <t>ショウ</t>
    </rPh>
    <rPh sb="4" eb="5">
      <t>トシ</t>
    </rPh>
    <rPh sb="6" eb="7">
      <t>ツキ</t>
    </rPh>
    <rPh sb="8" eb="9">
      <t>ヒ</t>
    </rPh>
    <phoneticPr fontId="2"/>
  </si>
  <si>
    <t>④ 診 療</t>
    <rPh sb="2" eb="3">
      <t>ミ</t>
    </rPh>
    <rPh sb="4" eb="5">
      <t>リョウ</t>
    </rPh>
    <phoneticPr fontId="2"/>
  </si>
  <si>
    <t>※ 医 療 機 関 コ ー ド</t>
    <rPh sb="2" eb="3">
      <t>イ</t>
    </rPh>
    <rPh sb="4" eb="5">
      <t>リョウ</t>
    </rPh>
    <rPh sb="6" eb="7">
      <t>キ</t>
    </rPh>
    <rPh sb="8" eb="9">
      <t>セキ</t>
    </rPh>
    <phoneticPr fontId="2"/>
  </si>
  <si>
    <t>データを「移動」させると、表示がおかしくなることがあります。</t>
    <rPh sb="5" eb="7">
      <t>イドウ</t>
    </rPh>
    <rPh sb="13" eb="15">
      <t>ヒョウジ</t>
    </rPh>
    <phoneticPr fontId="2"/>
  </si>
  <si>
    <t>面倒でも、「複写」による移し変えの方が、表示の狂いは避けられます。</t>
    <rPh sb="0" eb="2">
      <t>メンドウ</t>
    </rPh>
    <rPh sb="6" eb="8">
      <t>フクシャ</t>
    </rPh>
    <rPh sb="12" eb="13">
      <t>ウツ</t>
    </rPh>
    <rPh sb="14" eb="15">
      <t>カ</t>
    </rPh>
    <rPh sb="17" eb="18">
      <t>ホウ</t>
    </rPh>
    <rPh sb="20" eb="22">
      <t>ヒョウジ</t>
    </rPh>
    <rPh sb="23" eb="24">
      <t>クル</t>
    </rPh>
    <rPh sb="26" eb="27">
      <t>サ</t>
    </rPh>
    <phoneticPr fontId="2"/>
  </si>
  <si>
    <t>表示がおかしくなった場合は、正しい式を複写するなどして対応してください。</t>
    <rPh sb="0" eb="2">
      <t>ヒョウジ</t>
    </rPh>
    <rPh sb="10" eb="12">
      <t>バアイ</t>
    </rPh>
    <rPh sb="14" eb="15">
      <t>タダ</t>
    </rPh>
    <rPh sb="17" eb="18">
      <t>シキ</t>
    </rPh>
    <rPh sb="19" eb="21">
      <t>フクシャ</t>
    </rPh>
    <rPh sb="27" eb="29">
      <t>タイオウ</t>
    </rPh>
    <phoneticPr fontId="2"/>
  </si>
  <si>
    <t>数字を消すときは、Deleteで消してください（Spaceは入れないでください）。</t>
    <rPh sb="0" eb="2">
      <t>スウジ</t>
    </rPh>
    <rPh sb="3" eb="4">
      <t>ケ</t>
    </rPh>
    <rPh sb="16" eb="17">
      <t>ケ</t>
    </rPh>
    <rPh sb="30" eb="31">
      <t>イ</t>
    </rPh>
    <phoneticPr fontId="2"/>
  </si>
  <si>
    <t>数</t>
    <rPh sb="0" eb="1">
      <t>カズ</t>
    </rPh>
    <phoneticPr fontId="2"/>
  </si>
  <si>
    <t>⑦保険診療　 一部負担金(円)</t>
    <rPh sb="1" eb="3">
      <t>ホケン</t>
    </rPh>
    <rPh sb="3" eb="5">
      <t>シンリョウ</t>
    </rPh>
    <phoneticPr fontId="2"/>
  </si>
  <si>
    <t>①受給者番号</t>
    <rPh sb="1" eb="2">
      <t>ウケ</t>
    </rPh>
    <rPh sb="2" eb="3">
      <t>キュウ</t>
    </rPh>
    <rPh sb="3" eb="4">
      <t>モノ</t>
    </rPh>
    <rPh sb="4" eb="5">
      <t>バン</t>
    </rPh>
    <rPh sb="5" eb="6">
      <t>ゴウ</t>
    </rPh>
    <phoneticPr fontId="2"/>
  </si>
  <si>
    <t>③生年月日</t>
    <rPh sb="1" eb="2">
      <t>ショウ</t>
    </rPh>
    <rPh sb="2" eb="3">
      <t>トシ</t>
    </rPh>
    <rPh sb="3" eb="4">
      <t>ツキ</t>
    </rPh>
    <rPh sb="4" eb="5">
      <t>ヒ</t>
    </rPh>
    <phoneticPr fontId="2"/>
  </si>
  <si>
    <t>ページ数</t>
    <rPh sb="3" eb="4">
      <t>スウ</t>
    </rPh>
    <phoneticPr fontId="2"/>
  </si>
  <si>
    <t>連番</t>
    <rPh sb="0" eb="2">
      <t>レンバン</t>
    </rPh>
    <phoneticPr fontId="2"/>
  </si>
  <si>
    <t>④診療年月</t>
    <rPh sb="1" eb="2">
      <t>ミ</t>
    </rPh>
    <rPh sb="2" eb="3">
      <t>リョウ</t>
    </rPh>
    <rPh sb="3" eb="4">
      <t>トシ</t>
    </rPh>
    <rPh sb="4" eb="5">
      <t>ガツ</t>
    </rPh>
    <phoneticPr fontId="2"/>
  </si>
  <si>
    <t>⑧受給者</t>
    <rPh sb="1" eb="4">
      <t>ジュキュウシャ</t>
    </rPh>
    <phoneticPr fontId="2"/>
  </si>
  <si>
    <t>自己負担金(円)</t>
    <rPh sb="0" eb="2">
      <t>ジコ</t>
    </rPh>
    <rPh sb="2" eb="5">
      <t>フタンキン</t>
    </rPh>
    <rPh sb="6" eb="7">
      <t>エン</t>
    </rPh>
    <phoneticPr fontId="2"/>
  </si>
  <si>
    <t>⑨市負担金</t>
    <rPh sb="1" eb="2">
      <t>シ</t>
    </rPh>
    <rPh sb="2" eb="5">
      <t>フタンキン</t>
    </rPh>
    <phoneticPr fontId="2"/>
  </si>
  <si>
    <t>　　　　　(円)</t>
    <rPh sb="6" eb="7">
      <t>エン</t>
    </rPh>
    <phoneticPr fontId="2"/>
  </si>
  <si>
    <t>枚目</t>
    <rPh sb="0" eb="2">
      <t>マイメ</t>
    </rPh>
    <phoneticPr fontId="2"/>
  </si>
  <si>
    <t>①受給者番号</t>
    <phoneticPr fontId="2"/>
  </si>
  <si>
    <t>③生年月日</t>
    <phoneticPr fontId="2"/>
  </si>
  <si>
    <t>④診療年月</t>
    <phoneticPr fontId="2"/>
  </si>
  <si>
    <t>⑤保険診療　総点数(点)</t>
    <phoneticPr fontId="2"/>
  </si>
  <si>
    <t>⑤保険診療　総点数(点)</t>
    <rPh sb="1" eb="3">
      <t>ホケン</t>
    </rPh>
    <rPh sb="3" eb="5">
      <t>シンリョウ</t>
    </rPh>
    <phoneticPr fontId="2"/>
  </si>
  <si>
    <t>⑥他法点数(点)</t>
    <rPh sb="1" eb="2">
      <t>タ</t>
    </rPh>
    <rPh sb="2" eb="3">
      <t>ホウ</t>
    </rPh>
    <rPh sb="3" eb="5">
      <t>テンスウ</t>
    </rPh>
    <phoneticPr fontId="2"/>
  </si>
  <si>
    <t>⑥他法点数　(点)</t>
    <phoneticPr fontId="2"/>
  </si>
  <si>
    <t>⑦保険診療　 一部負担金(円)</t>
    <phoneticPr fontId="2"/>
  </si>
  <si>
    <t>⑧受給者 自己負担金(円)</t>
    <rPh sb="1" eb="4">
      <t>ジュキュウシャ</t>
    </rPh>
    <phoneticPr fontId="2"/>
  </si>
  <si>
    <t>⑧受給者 自己負担金(円)</t>
    <phoneticPr fontId="2"/>
  </si>
  <si>
    <t>⑨市負担金</t>
    <rPh sb="1" eb="2">
      <t>シ</t>
    </rPh>
    <rPh sb="2" eb="5">
      <t>フタンキン</t>
    </rPh>
    <phoneticPr fontId="2"/>
  </si>
  <si>
    <t>⑨市負担金</t>
    <phoneticPr fontId="2"/>
  </si>
  <si>
    <t>標準負担額(円)</t>
    <phoneticPr fontId="2"/>
  </si>
  <si>
    <t>⑩入院時食事療養費　数</t>
    <rPh sb="1" eb="3">
      <t>ニュウイン</t>
    </rPh>
    <rPh sb="3" eb="4">
      <t>ジ</t>
    </rPh>
    <rPh sb="4" eb="6">
      <t>ショクジ</t>
    </rPh>
    <rPh sb="6" eb="9">
      <t>リョウヨウヒ</t>
    </rPh>
    <phoneticPr fontId="2"/>
  </si>
  <si>
    <t>数</t>
    <rPh sb="0" eb="1">
      <t>カズ</t>
    </rPh>
    <phoneticPr fontId="2"/>
  </si>
  <si>
    <t>小計件数</t>
    <rPh sb="0" eb="2">
      <t>ショウケイ</t>
    </rPh>
    <rPh sb="2" eb="4">
      <t>ケンスウ</t>
    </rPh>
    <phoneticPr fontId="2"/>
  </si>
  <si>
    <t>小計金額</t>
    <rPh sb="0" eb="2">
      <t>ショウケイ</t>
    </rPh>
    <rPh sb="2" eb="4">
      <t>キンガク</t>
    </rPh>
    <phoneticPr fontId="2"/>
  </si>
  <si>
    <t>合計件数</t>
    <rPh sb="0" eb="2">
      <t>ゴウケイ</t>
    </rPh>
    <rPh sb="2" eb="4">
      <t>ケンスウ</t>
    </rPh>
    <phoneticPr fontId="2"/>
  </si>
  <si>
    <t>合計金額</t>
    <rPh sb="0" eb="2">
      <t>ゴウケイ</t>
    </rPh>
    <rPh sb="2" eb="4">
      <t>キンガク</t>
    </rPh>
    <phoneticPr fontId="2"/>
  </si>
  <si>
    <t>市負担金小計金額</t>
    <rPh sb="0" eb="1">
      <t>シ</t>
    </rPh>
    <rPh sb="1" eb="4">
      <t>フタンキン</t>
    </rPh>
    <rPh sb="4" eb="6">
      <t>ショウケイ</t>
    </rPh>
    <rPh sb="6" eb="8">
      <t>キンガク</t>
    </rPh>
    <phoneticPr fontId="2"/>
  </si>
  <si>
    <t>※入力シートに入力したデータが、一度変換用シートに飛び、明細書シートにひっぱるような作りになっています。</t>
    <rPh sb="1" eb="3">
      <t>ニュウリョク</t>
    </rPh>
    <rPh sb="7" eb="9">
      <t>ニュウリョク</t>
    </rPh>
    <rPh sb="16" eb="17">
      <t>イチ</t>
    </rPh>
    <rPh sb="17" eb="18">
      <t>ド</t>
    </rPh>
    <rPh sb="18" eb="21">
      <t>ヘンカンヨウ</t>
    </rPh>
    <rPh sb="25" eb="26">
      <t>ト</t>
    </rPh>
    <rPh sb="28" eb="31">
      <t>メイサイショ</t>
    </rPh>
    <rPh sb="42" eb="43">
      <t>ツク</t>
    </rPh>
    <phoneticPr fontId="2"/>
  </si>
  <si>
    <t>（宛先）八潮市長</t>
    <rPh sb="1" eb="2">
      <t>アテ</t>
    </rPh>
    <phoneticPr fontId="2"/>
  </si>
  <si>
    <t>⑪　小　　　計</t>
    <rPh sb="2" eb="3">
      <t>ショウ</t>
    </rPh>
    <rPh sb="6" eb="7">
      <t>ケイ</t>
    </rPh>
    <phoneticPr fontId="2"/>
  </si>
  <si>
    <t>⑫　合　　　計</t>
    <rPh sb="2" eb="3">
      <t>ゴウ</t>
    </rPh>
    <rPh sb="6" eb="7">
      <t>ケイ</t>
    </rPh>
    <phoneticPr fontId="2"/>
  </si>
  <si>
    <t>八潮市こども医療費明細書</t>
    <rPh sb="0" eb="3">
      <t>ヤシオシ</t>
    </rPh>
    <rPh sb="6" eb="9">
      <t>イリョウヒ</t>
    </rPh>
    <rPh sb="9" eb="12">
      <t>メイサイショ</t>
    </rPh>
    <phoneticPr fontId="2"/>
  </si>
  <si>
    <t>未就学基準日</t>
    <rPh sb="0" eb="1">
      <t>ミ</t>
    </rPh>
    <rPh sb="1" eb="3">
      <t>シュウガク</t>
    </rPh>
    <rPh sb="3" eb="6">
      <t>キジュンビ</t>
    </rPh>
    <phoneticPr fontId="2"/>
  </si>
  <si>
    <t>100枚・1000件まで対応します。</t>
    <rPh sb="3" eb="4">
      <t>マイ</t>
    </rPh>
    <rPh sb="9" eb="10">
      <t>ケン</t>
    </rPh>
    <rPh sb="12" eb="14">
      <t>タイオウ</t>
    </rPh>
    <phoneticPr fontId="2"/>
  </si>
  <si>
    <t>入力シートに入力したあと、ここに数字を入れることで、</t>
    <rPh sb="0" eb="2">
      <t>ニュウリョク</t>
    </rPh>
    <rPh sb="6" eb="8">
      <t>ニュウリョク</t>
    </rPh>
    <rPh sb="16" eb="18">
      <t>スウジ</t>
    </rPh>
    <rPh sb="19" eb="20">
      <t>イ</t>
    </rPh>
    <phoneticPr fontId="2"/>
  </si>
  <si>
    <t>明細書シートに反映するしくみとしました。</t>
    <phoneticPr fontId="2"/>
  </si>
  <si>
    <t>010501</t>
    <phoneticPr fontId="2"/>
  </si>
  <si>
    <t>※必要に応じて、適宜加工してください。編集する場合（1000件以上の場合など）は「校閲→シートの保護」を解除してください。</t>
    <rPh sb="1" eb="3">
      <t>ヒツヨウ</t>
    </rPh>
    <rPh sb="4" eb="5">
      <t>オウ</t>
    </rPh>
    <rPh sb="8" eb="10">
      <t>テキギ</t>
    </rPh>
    <rPh sb="10" eb="12">
      <t>カコウ</t>
    </rPh>
    <phoneticPr fontId="2"/>
  </si>
  <si>
    <t>H</t>
    <phoneticPr fontId="2"/>
  </si>
  <si>
    <t>※新元号は01になっていますか？</t>
    <rPh sb="1" eb="4">
      <t>シンゲンゴウ</t>
    </rPh>
    <phoneticPr fontId="2"/>
  </si>
  <si>
    <t>③の桁数</t>
    <rPh sb="2" eb="3">
      <t>ケタ</t>
    </rPh>
    <rPh sb="3" eb="4">
      <t>スウ</t>
    </rPh>
    <phoneticPr fontId="2"/>
  </si>
  <si>
    <t>④の桁数</t>
    <phoneticPr fontId="2"/>
  </si>
  <si>
    <t>R</t>
    <phoneticPr fontId="2"/>
  </si>
  <si>
    <t>入力するセル以外は保護されています。また、色つきのセルは自動計算されます。</t>
    <rPh sb="0" eb="2">
      <t>ニュウリョク</t>
    </rPh>
    <rPh sb="6" eb="8">
      <t>イガイ</t>
    </rPh>
    <rPh sb="9" eb="11">
      <t>ホゴ</t>
    </rPh>
    <phoneticPr fontId="2"/>
  </si>
  <si>
    <t>一度に複数枚を印刷できる入力フォーム（エクセル）を作成しましたが、ホームページに掲載すると</t>
    <rPh sb="0" eb="2">
      <t>イチド</t>
    </rPh>
    <rPh sb="3" eb="5">
      <t>フクスウ</t>
    </rPh>
    <rPh sb="5" eb="6">
      <t>マイ</t>
    </rPh>
    <rPh sb="7" eb="9">
      <t>インサツ</t>
    </rPh>
    <rPh sb="12" eb="14">
      <t>ニュウリョク</t>
    </rPh>
    <rPh sb="25" eb="27">
      <t>サクセイ</t>
    </rPh>
    <rPh sb="40" eb="42">
      <t>ケイサイ</t>
    </rPh>
    <phoneticPr fontId="2"/>
  </si>
  <si>
    <t>使用できないため、必要な医療機関様においては、お手数ですが以下のアドレスにご連絡をいただきますよう</t>
    <rPh sb="0" eb="2">
      <t>シヨウ</t>
    </rPh>
    <rPh sb="9" eb="11">
      <t>ヒツヨウ</t>
    </rPh>
    <rPh sb="12" eb="14">
      <t>イリョウ</t>
    </rPh>
    <rPh sb="14" eb="16">
      <t>キカン</t>
    </rPh>
    <rPh sb="16" eb="17">
      <t>サマ</t>
    </rPh>
    <rPh sb="24" eb="26">
      <t>テスウ</t>
    </rPh>
    <rPh sb="29" eb="31">
      <t>イカ</t>
    </rPh>
    <rPh sb="38" eb="40">
      <t>レンラク</t>
    </rPh>
    <phoneticPr fontId="2"/>
  </si>
  <si>
    <t>お願いします。</t>
    <rPh sb="1" eb="2">
      <t>ネガ</t>
    </rPh>
    <phoneticPr fontId="2"/>
  </si>
  <si>
    <t>＜子育て支援課アドレス＞</t>
    <rPh sb="1" eb="3">
      <t>コソダ</t>
    </rPh>
    <rPh sb="4" eb="6">
      <t>シエン</t>
    </rPh>
    <rPh sb="6" eb="7">
      <t>カ</t>
    </rPh>
    <phoneticPr fontId="2"/>
  </si>
  <si>
    <t>kosodate@city.yashio.lg.jp</t>
    <phoneticPr fontId="2"/>
  </si>
  <si>
    <t>様式第５号（第５条関係）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</si>
</sst>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平成&quot;##&quot;年度&quot;"/>
    <numFmt numFmtId="177" formatCode="##&quot;年度&quot;"/>
    <numFmt numFmtId="178" formatCode="0_);[Red]\(0\)"/>
  </numFmts>
  <fonts count="2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theme="0" tint="-0.499984740745262"/>
      <name val="ＭＳ ゴシック"/>
      <family val="3"/>
      <charset val="128"/>
    </font>
    <font>
      <sz val="11"/>
      <color theme="0" tint="-0.249977111117893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34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0" xfId="0" applyBorder="1"/>
    <xf numFmtId="0" fontId="0" fillId="0" borderId="14" xfId="0" applyBorder="1"/>
    <xf numFmtId="0" fontId="0" fillId="0" borderId="17" xfId="0" applyBorder="1"/>
    <xf numFmtId="0" fontId="3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Border="1"/>
    <xf numFmtId="0" fontId="5" fillId="0" borderId="0" xfId="0" applyFont="1" applyBorder="1" applyAlignment="1">
      <alignment vertical="center"/>
    </xf>
    <xf numFmtId="0" fontId="0" fillId="3" borderId="0" xfId="0" applyFill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15" xfId="0" applyBorder="1"/>
    <xf numFmtId="0" fontId="0" fillId="0" borderId="0" xfId="0" applyBorder="1" applyAlignment="1">
      <alignment horizontal="center" vertical="center"/>
    </xf>
    <xf numFmtId="0" fontId="0" fillId="0" borderId="5" xfId="0" applyFill="1" applyBorder="1"/>
    <xf numFmtId="0" fontId="0" fillId="0" borderId="13" xfId="0" applyFill="1" applyBorder="1"/>
    <xf numFmtId="0" fontId="0" fillId="0" borderId="13" xfId="0" applyFill="1" applyBorder="1" applyAlignment="1">
      <alignment horizontal="center" vertical="center" textRotation="255"/>
    </xf>
    <xf numFmtId="0" fontId="0" fillId="0" borderId="14" xfId="0" applyFill="1" applyBorder="1"/>
    <xf numFmtId="0" fontId="0" fillId="0" borderId="1" xfId="0" applyFill="1" applyBorder="1"/>
    <xf numFmtId="0" fontId="0" fillId="0" borderId="0" xfId="0" applyFill="1" applyBorder="1" applyAlignment="1">
      <alignment shrinkToFit="1"/>
    </xf>
    <xf numFmtId="0" fontId="0" fillId="0" borderId="15" xfId="0" applyFill="1" applyBorder="1"/>
    <xf numFmtId="0" fontId="0" fillId="0" borderId="16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 vertical="center" textRotation="255"/>
    </xf>
    <xf numFmtId="0" fontId="0" fillId="0" borderId="4" xfId="0" applyFill="1" applyBorder="1" applyAlignment="1">
      <alignment horizontal="right" vertical="top"/>
    </xf>
    <xf numFmtId="0" fontId="0" fillId="0" borderId="4" xfId="0" applyFill="1" applyBorder="1" applyAlignment="1">
      <alignment vertical="top"/>
    </xf>
    <xf numFmtId="0" fontId="0" fillId="0" borderId="17" xfId="0" applyFill="1" applyBorder="1"/>
    <xf numFmtId="0" fontId="0" fillId="0" borderId="0" xfId="0" applyAlignment="1">
      <alignment horizontal="center"/>
    </xf>
    <xf numFmtId="0" fontId="0" fillId="0" borderId="0" xfId="0" applyNumberFormat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0" fillId="0" borderId="0" xfId="0" applyFill="1"/>
    <xf numFmtId="0" fontId="10" fillId="0" borderId="0" xfId="0" applyFont="1" applyAlignment="1">
      <alignment vertical="center" wrapText="1"/>
    </xf>
    <xf numFmtId="0" fontId="8" fillId="3" borderId="15" xfId="0" applyFont="1" applyFill="1" applyBorder="1"/>
    <xf numFmtId="0" fontId="0" fillId="0" borderId="0" xfId="0" applyBorder="1" applyAlignment="1">
      <alignment horizontal="center" vertical="center"/>
    </xf>
    <xf numFmtId="0" fontId="8" fillId="3" borderId="17" xfId="0" applyFont="1" applyFill="1" applyBorder="1"/>
    <xf numFmtId="0" fontId="0" fillId="0" borderId="4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3" borderId="17" xfId="0" applyFont="1" applyFill="1" applyBorder="1" applyAlignment="1">
      <alignment vertical="center" wrapText="1"/>
    </xf>
    <xf numFmtId="0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/>
    </xf>
    <xf numFmtId="0" fontId="0" fillId="3" borderId="4" xfId="0" applyFill="1" applyBorder="1"/>
    <xf numFmtId="0" fontId="0" fillId="4" borderId="4" xfId="0" applyFill="1" applyBorder="1"/>
    <xf numFmtId="0" fontId="0" fillId="3" borderId="0" xfId="0" applyFill="1" applyBorder="1"/>
    <xf numFmtId="0" fontId="0" fillId="0" borderId="0" xfId="0" applyFont="1" applyFill="1" applyBorder="1"/>
    <xf numFmtId="0" fontId="0" fillId="0" borderId="11" xfId="0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NumberFormat="1" applyBorder="1" applyAlignment="1">
      <alignment horizontal="left" vertical="center"/>
    </xf>
    <xf numFmtId="0" fontId="8" fillId="3" borderId="17" xfId="0" applyFont="1" applyFill="1" applyBorder="1" applyAlignment="1">
      <alignment horizontal="center"/>
    </xf>
    <xf numFmtId="0" fontId="10" fillId="0" borderId="17" xfId="0" applyFont="1" applyBorder="1" applyAlignment="1">
      <alignment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0" fillId="4" borderId="17" xfId="0" applyFill="1" applyBorder="1"/>
    <xf numFmtId="0" fontId="8" fillId="3" borderId="14" xfId="0" applyFont="1" applyFill="1" applyBorder="1"/>
    <xf numFmtId="0" fontId="0" fillId="3" borderId="15" xfId="0" applyFill="1" applyBorder="1"/>
    <xf numFmtId="0" fontId="8" fillId="5" borderId="9" xfId="0" applyFont="1" applyFill="1" applyBorder="1"/>
    <xf numFmtId="0" fontId="8" fillId="5" borderId="12" xfId="0" applyFont="1" applyFill="1" applyBorder="1"/>
    <xf numFmtId="0" fontId="0" fillId="3" borderId="0" xfId="0" applyFont="1" applyFill="1"/>
    <xf numFmtId="0" fontId="0" fillId="0" borderId="0" xfId="0" applyFont="1"/>
    <xf numFmtId="0" fontId="0" fillId="5" borderId="9" xfId="0" applyFill="1" applyBorder="1"/>
    <xf numFmtId="0" fontId="0" fillId="5" borderId="10" xfId="0" applyFill="1" applyBorder="1"/>
    <xf numFmtId="0" fontId="0" fillId="5" borderId="12" xfId="0" applyFill="1" applyBorder="1"/>
    <xf numFmtId="0" fontId="0" fillId="0" borderId="14" xfId="0" applyFont="1" applyFill="1" applyBorder="1"/>
    <xf numFmtId="0" fontId="10" fillId="3" borderId="0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4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7" xfId="0" applyBorder="1" applyProtection="1">
      <protection locked="0"/>
    </xf>
    <xf numFmtId="0" fontId="13" fillId="0" borderId="9" xfId="0" applyFont="1" applyBorder="1"/>
    <xf numFmtId="0" fontId="13" fillId="2" borderId="20" xfId="0" applyFont="1" applyFill="1" applyBorder="1"/>
    <xf numFmtId="0" fontId="13" fillId="2" borderId="21" xfId="0" applyFont="1" applyFill="1" applyBorder="1"/>
    <xf numFmtId="0" fontId="13" fillId="2" borderId="22" xfId="0" applyFont="1" applyFill="1" applyBorder="1"/>
    <xf numFmtId="0" fontId="13" fillId="0" borderId="10" xfId="0" applyFont="1" applyBorder="1"/>
    <xf numFmtId="0" fontId="13" fillId="0" borderId="11" xfId="0" applyFont="1" applyBorder="1"/>
    <xf numFmtId="0" fontId="13" fillId="0" borderId="10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0" fillId="3" borderId="0" xfId="0" applyFont="1" applyFill="1" applyProtection="1"/>
    <xf numFmtId="0" fontId="9" fillId="0" borderId="0" xfId="0" applyFont="1" applyFill="1" applyProtection="1"/>
    <xf numFmtId="0" fontId="13" fillId="0" borderId="9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Alignment="1">
      <alignment horizontal="right"/>
    </xf>
    <xf numFmtId="0" fontId="0" fillId="4" borderId="0" xfId="0" applyFill="1" applyProtection="1"/>
    <xf numFmtId="0" fontId="0" fillId="4" borderId="4" xfId="0" applyFill="1" applyBorder="1" applyProtection="1"/>
    <xf numFmtId="0" fontId="0" fillId="4" borderId="0" xfId="0" applyFont="1" applyFill="1" applyProtection="1"/>
    <xf numFmtId="0" fontId="0" fillId="4" borderId="0" xfId="0" applyFill="1" applyBorder="1" applyProtection="1"/>
    <xf numFmtId="0" fontId="0" fillId="3" borderId="0" xfId="0" applyFill="1" applyProtection="1"/>
    <xf numFmtId="0" fontId="0" fillId="0" borderId="0" xfId="0" applyFont="1" applyFill="1" applyProtection="1"/>
    <xf numFmtId="0" fontId="0" fillId="4" borderId="0" xfId="0" applyFont="1" applyFill="1" applyBorder="1" applyProtection="1"/>
    <xf numFmtId="0" fontId="0" fillId="4" borderId="4" xfId="0" applyFont="1" applyFill="1" applyBorder="1" applyProtection="1"/>
    <xf numFmtId="0" fontId="0" fillId="0" borderId="0" xfId="0" applyFont="1" applyFill="1" applyBorder="1" applyAlignment="1" applyProtection="1">
      <alignment horizontal="right"/>
    </xf>
    <xf numFmtId="0" fontId="0" fillId="0" borderId="4" xfId="0" applyFont="1" applyFill="1" applyBorder="1" applyAlignment="1" applyProtection="1">
      <alignment horizontal="right"/>
    </xf>
    <xf numFmtId="0" fontId="0" fillId="4" borderId="0" xfId="0" applyFill="1"/>
    <xf numFmtId="0" fontId="8" fillId="4" borderId="0" xfId="0" applyFont="1" applyFill="1"/>
    <xf numFmtId="0" fontId="0" fillId="4" borderId="0" xfId="0" applyFill="1" applyBorder="1"/>
    <xf numFmtId="0" fontId="0" fillId="4" borderId="0" xfId="0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0" fontId="13" fillId="4" borderId="0" xfId="0" applyFont="1" applyFill="1" applyBorder="1"/>
    <xf numFmtId="0" fontId="3" fillId="4" borderId="0" xfId="0" applyFont="1" applyFill="1" applyBorder="1" applyAlignment="1"/>
    <xf numFmtId="0" fontId="13" fillId="4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vertical="center"/>
    </xf>
    <xf numFmtId="0" fontId="0" fillId="0" borderId="0" xfId="0" applyFill="1" applyBorder="1"/>
    <xf numFmtId="0" fontId="7" fillId="0" borderId="0" xfId="0" applyFont="1" applyFill="1"/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38" fontId="0" fillId="0" borderId="0" xfId="1" applyFont="1" applyFill="1" applyAlignment="1">
      <alignment shrinkToFit="1"/>
    </xf>
    <xf numFmtId="0" fontId="13" fillId="0" borderId="0" xfId="0" applyFont="1" applyFill="1" applyBorder="1"/>
    <xf numFmtId="0" fontId="3" fillId="0" borderId="0" xfId="0" applyFont="1" applyFill="1" applyBorder="1" applyAlignment="1"/>
    <xf numFmtId="0" fontId="1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8" fontId="0" fillId="0" borderId="0" xfId="0" applyNumberFormat="1" applyFill="1" applyAlignment="1">
      <alignment shrinkToFit="1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/>
    <xf numFmtId="38" fontId="0" fillId="0" borderId="0" xfId="0" applyNumberFormat="1" applyFill="1"/>
    <xf numFmtId="0" fontId="3" fillId="0" borderId="0" xfId="0" applyFont="1" applyFill="1"/>
    <xf numFmtId="0" fontId="18" fillId="0" borderId="0" xfId="0" applyFont="1" applyFill="1" applyBorder="1"/>
    <xf numFmtId="0" fontId="17" fillId="0" borderId="0" xfId="0" applyFont="1" applyFill="1" applyBorder="1"/>
    <xf numFmtId="0" fontId="15" fillId="0" borderId="0" xfId="0" applyFont="1" applyProtection="1"/>
    <xf numFmtId="49" fontId="16" fillId="3" borderId="0" xfId="0" applyNumberFormat="1" applyFont="1" applyFill="1" applyBorder="1" applyAlignment="1" applyProtection="1">
      <alignment horizontal="right"/>
    </xf>
    <xf numFmtId="49" fontId="0" fillId="3" borderId="0" xfId="0" applyNumberFormat="1" applyFill="1" applyAlignment="1">
      <alignment horizontal="right"/>
    </xf>
    <xf numFmtId="0" fontId="0" fillId="0" borderId="82" xfId="0" applyBorder="1"/>
    <xf numFmtId="178" fontId="16" fillId="3" borderId="0" xfId="0" applyNumberFormat="1" applyFont="1" applyFill="1" applyBorder="1" applyAlignment="1" applyProtection="1">
      <alignment horizontal="right"/>
    </xf>
    <xf numFmtId="178" fontId="0" fillId="0" borderId="0" xfId="0" applyNumberFormat="1" applyAlignment="1" applyProtection="1">
      <alignment horizontal="right"/>
      <protection locked="0"/>
    </xf>
    <xf numFmtId="178" fontId="0" fillId="0" borderId="4" xfId="0" applyNumberFormat="1" applyBorder="1" applyAlignment="1" applyProtection="1">
      <alignment horizontal="right"/>
      <protection locked="0"/>
    </xf>
    <xf numFmtId="178" fontId="0" fillId="0" borderId="0" xfId="0" applyNumberFormat="1" applyBorder="1" applyAlignment="1" applyProtection="1">
      <alignment horizontal="right"/>
      <protection locked="0"/>
    </xf>
    <xf numFmtId="178" fontId="0" fillId="0" borderId="0" xfId="0" applyNumberFormat="1" applyAlignment="1">
      <alignment horizontal="right"/>
    </xf>
    <xf numFmtId="0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Fill="1" applyAlignment="1"/>
    <xf numFmtId="178" fontId="0" fillId="0" borderId="0" xfId="0" applyNumberFormat="1" applyFill="1" applyAlignment="1"/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/>
    <xf numFmtId="0" fontId="0" fillId="0" borderId="0" xfId="0" applyFont="1" applyFill="1" applyAlignment="1">
      <alignment horizontal="center"/>
    </xf>
    <xf numFmtId="0" fontId="8" fillId="0" borderId="6" xfId="0" applyFont="1" applyFill="1" applyBorder="1"/>
    <xf numFmtId="0" fontId="8" fillId="0" borderId="8" xfId="0" applyFont="1" applyFill="1" applyBorder="1"/>
    <xf numFmtId="178" fontId="8" fillId="3" borderId="88" xfId="0" applyNumberFormat="1" applyFont="1" applyFill="1" applyBorder="1" applyAlignment="1" applyProtection="1">
      <alignment horizontal="center"/>
    </xf>
    <xf numFmtId="0" fontId="0" fillId="0" borderId="16" xfId="0" applyBorder="1" applyAlignment="1">
      <alignment horizontal="center"/>
    </xf>
    <xf numFmtId="0" fontId="0" fillId="3" borderId="0" xfId="0" applyFill="1" applyAlignment="1" applyProtection="1">
      <alignment horizontal="center"/>
    </xf>
    <xf numFmtId="49" fontId="0" fillId="0" borderId="0" xfId="0" applyNumberFormat="1" applyFill="1" applyAlignment="1" applyProtection="1"/>
    <xf numFmtId="0" fontId="0" fillId="4" borderId="0" xfId="0" applyFill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178" fontId="0" fillId="3" borderId="0" xfId="0" applyNumberFormat="1" applyFont="1" applyFill="1" applyAlignment="1" applyProtection="1">
      <alignment horizontal="center"/>
    </xf>
    <xf numFmtId="178" fontId="0" fillId="3" borderId="0" xfId="0" applyNumberFormat="1" applyFill="1" applyAlignment="1" applyProtection="1">
      <alignment horizontal="center"/>
    </xf>
    <xf numFmtId="178" fontId="0" fillId="0" borderId="0" xfId="0" applyNumberFormat="1" applyFill="1" applyAlignment="1" applyProtection="1"/>
    <xf numFmtId="178" fontId="0" fillId="4" borderId="0" xfId="0" applyNumberFormat="1" applyFill="1" applyAlignment="1" applyProtection="1">
      <alignment horizontal="right"/>
    </xf>
    <xf numFmtId="178" fontId="0" fillId="4" borderId="4" xfId="0" applyNumberFormat="1" applyFill="1" applyBorder="1" applyAlignment="1" applyProtection="1">
      <alignment horizontal="right"/>
    </xf>
    <xf numFmtId="178" fontId="8" fillId="3" borderId="78" xfId="0" applyNumberFormat="1" applyFont="1" applyFill="1" applyBorder="1" applyAlignment="1" applyProtection="1">
      <alignment horizontal="center"/>
    </xf>
    <xf numFmtId="0" fontId="19" fillId="6" borderId="89" xfId="0" applyFont="1" applyFill="1" applyBorder="1" applyAlignment="1" applyProtection="1">
      <alignment horizontal="center"/>
      <protection locked="0"/>
    </xf>
    <xf numFmtId="0" fontId="20" fillId="0" borderId="0" xfId="2" applyFill="1"/>
    <xf numFmtId="176" fontId="16" fillId="7" borderId="0" xfId="0" applyNumberFormat="1" applyFont="1" applyFill="1" applyBorder="1" applyAlignment="1" applyProtection="1">
      <alignment horizontal="center" vertical="center"/>
      <protection locked="0"/>
    </xf>
    <xf numFmtId="177" fontId="0" fillId="6" borderId="20" xfId="0" applyNumberFormat="1" applyFill="1" applyBorder="1" applyAlignment="1" applyProtection="1">
      <alignment horizontal="center"/>
      <protection locked="0"/>
    </xf>
    <xf numFmtId="177" fontId="0" fillId="6" borderId="22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 vertical="center"/>
    </xf>
    <xf numFmtId="0" fontId="14" fillId="0" borderId="72" xfId="0" applyFont="1" applyBorder="1" applyAlignment="1" applyProtection="1">
      <protection locked="0"/>
    </xf>
    <xf numFmtId="0" fontId="14" fillId="0" borderId="73" xfId="0" applyFont="1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4" fillId="0" borderId="40" xfId="0" applyFont="1" applyBorder="1" applyAlignment="1" applyProtection="1">
      <alignment horizontal="center" vertical="center"/>
      <protection locked="0"/>
    </xf>
    <xf numFmtId="0" fontId="14" fillId="0" borderId="61" xfId="0" applyFont="1" applyBorder="1" applyAlignment="1" applyProtection="1">
      <alignment horizontal="center" vertical="center"/>
      <protection locked="0"/>
    </xf>
    <xf numFmtId="0" fontId="14" fillId="0" borderId="62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protection locked="0"/>
    </xf>
    <xf numFmtId="0" fontId="14" fillId="0" borderId="61" xfId="0" applyFont="1" applyBorder="1" applyAlignment="1" applyProtection="1">
      <protection locked="0"/>
    </xf>
    <xf numFmtId="0" fontId="14" fillId="0" borderId="47" xfId="0" applyFont="1" applyBorder="1" applyAlignment="1" applyProtection="1">
      <protection locked="0"/>
    </xf>
    <xf numFmtId="0" fontId="14" fillId="0" borderId="71" xfId="0" applyFont="1" applyBorder="1" applyAlignment="1" applyProtection="1">
      <protection locked="0"/>
    </xf>
    <xf numFmtId="0" fontId="14" fillId="0" borderId="85" xfId="0" applyFont="1" applyBorder="1" applyAlignment="1" applyProtection="1">
      <protection locked="0"/>
    </xf>
    <xf numFmtId="0" fontId="14" fillId="0" borderId="82" xfId="0" applyFont="1" applyBorder="1" applyAlignment="1" applyProtection="1">
      <protection locked="0"/>
    </xf>
    <xf numFmtId="0" fontId="14" fillId="0" borderId="86" xfId="0" applyFont="1" applyBorder="1" applyAlignment="1" applyProtection="1">
      <protection locked="0"/>
    </xf>
    <xf numFmtId="0" fontId="14" fillId="0" borderId="87" xfId="0" applyFont="1" applyBorder="1" applyAlignment="1" applyProtection="1">
      <protection locked="0"/>
    </xf>
    <xf numFmtId="0" fontId="14" fillId="0" borderId="84" xfId="0" applyFont="1" applyBorder="1" applyAlignment="1" applyProtection="1">
      <protection locked="0"/>
    </xf>
    <xf numFmtId="0" fontId="14" fillId="0" borderId="41" xfId="0" applyFont="1" applyBorder="1" applyAlignment="1" applyProtection="1">
      <protection locked="0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0" fontId="14" fillId="0" borderId="60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5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61" xfId="0" applyFont="1" applyBorder="1" applyAlignment="1">
      <alignment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55" xfId="0" applyFont="1" applyBorder="1" applyAlignment="1">
      <alignment vertical="center"/>
    </xf>
    <xf numFmtId="0" fontId="14" fillId="0" borderId="83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0" fontId="14" fillId="0" borderId="28" xfId="0" applyNumberFormat="1" applyFont="1" applyBorder="1" applyAlignment="1">
      <alignment vertical="center"/>
    </xf>
    <xf numFmtId="0" fontId="14" fillId="0" borderId="56" xfId="0" applyNumberFormat="1" applyFont="1" applyBorder="1" applyAlignment="1">
      <alignment vertical="center"/>
    </xf>
    <xf numFmtId="0" fontId="14" fillId="0" borderId="30" xfId="0" applyNumberFormat="1" applyFont="1" applyBorder="1" applyAlignment="1">
      <alignment vertical="center"/>
    </xf>
    <xf numFmtId="0" fontId="14" fillId="0" borderId="58" xfId="0" applyNumberFormat="1" applyFont="1" applyBorder="1" applyAlignment="1">
      <alignment vertical="center"/>
    </xf>
    <xf numFmtId="0" fontId="14" fillId="0" borderId="74" xfId="0" applyFont="1" applyBorder="1" applyAlignment="1">
      <alignment vertical="center"/>
    </xf>
    <xf numFmtId="0" fontId="14" fillId="0" borderId="75" xfId="0" applyFont="1" applyBorder="1" applyAlignment="1">
      <alignment vertical="center"/>
    </xf>
    <xf numFmtId="0" fontId="14" fillId="0" borderId="42" xfId="0" applyNumberFormat="1" applyFont="1" applyBorder="1" applyAlignment="1">
      <alignment vertical="center"/>
    </xf>
    <xf numFmtId="0" fontId="14" fillId="0" borderId="59" xfId="0" applyNumberFormat="1" applyFont="1" applyBorder="1" applyAlignment="1">
      <alignment vertical="center"/>
    </xf>
    <xf numFmtId="0" fontId="14" fillId="0" borderId="32" xfId="0" applyNumberFormat="1" applyFont="1" applyBorder="1" applyAlignment="1">
      <alignment vertical="center"/>
    </xf>
    <xf numFmtId="0" fontId="14" fillId="0" borderId="60" xfId="0" applyNumberFormat="1" applyFont="1" applyBorder="1" applyAlignment="1">
      <alignment vertical="center"/>
    </xf>
    <xf numFmtId="0" fontId="14" fillId="0" borderId="26" xfId="0" applyNumberFormat="1" applyFont="1" applyBorder="1" applyAlignment="1">
      <alignment vertical="center"/>
    </xf>
    <xf numFmtId="0" fontId="14" fillId="0" borderId="57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63" xfId="0" applyFont="1" applyBorder="1" applyAlignment="1">
      <alignment vertical="center" shrinkToFit="1"/>
    </xf>
    <xf numFmtId="0" fontId="4" fillId="0" borderId="64" xfId="0" applyFont="1" applyBorder="1" applyAlignment="1">
      <alignment vertical="center" shrinkToFit="1"/>
    </xf>
    <xf numFmtId="0" fontId="4" fillId="0" borderId="65" xfId="0" applyFont="1" applyBorder="1" applyAlignment="1">
      <alignment vertical="center" shrinkToFit="1"/>
    </xf>
    <xf numFmtId="0" fontId="13" fillId="0" borderId="4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4" fillId="0" borderId="80" xfId="0" applyFont="1" applyBorder="1" applyAlignment="1">
      <alignment vertical="center"/>
    </xf>
    <xf numFmtId="0" fontId="14" fillId="0" borderId="81" xfId="0" applyFont="1" applyBorder="1" applyAlignment="1">
      <alignment vertical="center"/>
    </xf>
    <xf numFmtId="0" fontId="0" fillId="0" borderId="63" xfId="0" applyFont="1" applyBorder="1" applyAlignment="1">
      <alignment vertical="center" shrinkToFit="1"/>
    </xf>
    <xf numFmtId="0" fontId="0" fillId="0" borderId="64" xfId="0" applyFont="1" applyBorder="1" applyAlignment="1">
      <alignment vertical="center" shrinkToFit="1"/>
    </xf>
    <xf numFmtId="0" fontId="0" fillId="0" borderId="65" xfId="0" applyFont="1" applyBorder="1" applyAlignment="1">
      <alignment vertical="center" shrinkToFit="1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42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6" xfId="0" applyFont="1" applyBorder="1" applyAlignment="1"/>
    <xf numFmtId="0" fontId="3" fillId="0" borderId="27" xfId="0" applyFont="1" applyBorder="1" applyAlignment="1"/>
    <xf numFmtId="0" fontId="3" fillId="0" borderId="32" xfId="0" applyFont="1" applyBorder="1" applyAlignment="1"/>
    <xf numFmtId="0" fontId="3" fillId="0" borderId="33" xfId="0" applyFont="1" applyBorder="1" applyAlignment="1"/>
    <xf numFmtId="0" fontId="13" fillId="0" borderId="34" xfId="0" applyFont="1" applyBorder="1" applyAlignment="1"/>
    <xf numFmtId="0" fontId="13" fillId="0" borderId="44" xfId="0" applyFont="1" applyBorder="1" applyAlignment="1"/>
    <xf numFmtId="0" fontId="13" fillId="0" borderId="35" xfId="0" applyFont="1" applyBorder="1" applyAlignment="1"/>
    <xf numFmtId="0" fontId="13" fillId="0" borderId="36" xfId="0" applyFont="1" applyBorder="1" applyAlignment="1"/>
    <xf numFmtId="0" fontId="13" fillId="0" borderId="45" xfId="0" applyFont="1" applyBorder="1" applyAlignment="1"/>
    <xf numFmtId="0" fontId="13" fillId="0" borderId="37" xfId="0" applyFont="1" applyBorder="1" applyAlignment="1"/>
    <xf numFmtId="0" fontId="13" fillId="0" borderId="38" xfId="0" applyFont="1" applyBorder="1" applyAlignment="1"/>
    <xf numFmtId="0" fontId="13" fillId="0" borderId="46" xfId="0" applyFont="1" applyBorder="1" applyAlignment="1"/>
    <xf numFmtId="0" fontId="13" fillId="0" borderId="39" xfId="0" applyFont="1" applyBorder="1" applyAlignment="1"/>
    <xf numFmtId="0" fontId="13" fillId="0" borderId="52" xfId="0" applyFont="1" applyBorder="1" applyAlignment="1"/>
    <xf numFmtId="0" fontId="13" fillId="0" borderId="53" xfId="0" applyFont="1" applyBorder="1" applyAlignment="1"/>
    <xf numFmtId="0" fontId="13" fillId="0" borderId="54" xfId="0" applyFont="1" applyBorder="1" applyAlignment="1"/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13" fillId="0" borderId="6" xfId="0" applyFont="1" applyBorder="1" applyAlignment="1"/>
    <xf numFmtId="0" fontId="13" fillId="0" borderId="2" xfId="0" applyFont="1" applyBorder="1" applyAlignment="1"/>
    <xf numFmtId="0" fontId="13" fillId="0" borderId="55" xfId="0" applyFont="1" applyBorder="1" applyAlignment="1"/>
    <xf numFmtId="0" fontId="13" fillId="0" borderId="15" xfId="0" applyFont="1" applyBorder="1" applyAlignment="1"/>
    <xf numFmtId="0" fontId="13" fillId="0" borderId="47" xfId="0" applyFont="1" applyBorder="1" applyAlignment="1"/>
    <xf numFmtId="0" fontId="13" fillId="0" borderId="48" xfId="0" applyFont="1" applyBorder="1" applyAlignment="1"/>
    <xf numFmtId="0" fontId="13" fillId="0" borderId="49" xfId="0" applyFont="1" applyBorder="1" applyAlignment="1"/>
    <xf numFmtId="0" fontId="13" fillId="0" borderId="50" xfId="0" applyFont="1" applyBorder="1" applyAlignment="1"/>
    <xf numFmtId="0" fontId="13" fillId="0" borderId="51" xfId="0" applyFont="1" applyBorder="1" applyAlignment="1"/>
    <xf numFmtId="0" fontId="3" fillId="0" borderId="28" xfId="0" applyFont="1" applyBorder="1" applyAlignment="1"/>
    <xf numFmtId="0" fontId="3" fillId="0" borderId="29" xfId="0" applyFont="1" applyBorder="1" applyAlignment="1"/>
    <xf numFmtId="0" fontId="3" fillId="0" borderId="30" xfId="0" applyFont="1" applyBorder="1" applyAlignment="1"/>
    <xf numFmtId="0" fontId="3" fillId="0" borderId="31" xfId="0" applyFont="1" applyBorder="1" applyAlignment="1"/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13" fillId="0" borderId="34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10" fillId="0" borderId="8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12" fillId="5" borderId="63" xfId="0" applyFont="1" applyFill="1" applyBorder="1" applyAlignment="1">
      <alignment horizontal="center" vertical="center" wrapText="1"/>
    </xf>
    <xf numFmtId="0" fontId="12" fillId="5" borderId="64" xfId="0" applyFont="1" applyFill="1" applyBorder="1" applyAlignment="1">
      <alignment horizontal="center" vertical="center" wrapText="1"/>
    </xf>
    <xf numFmtId="0" fontId="12" fillId="5" borderId="65" xfId="0" applyFont="1" applyFill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47625</xdr:colOff>
      <xdr:row>3</xdr:row>
      <xdr:rowOff>79375</xdr:rowOff>
    </xdr:from>
    <xdr:to>
      <xdr:col>64</xdr:col>
      <xdr:colOff>95251</xdr:colOff>
      <xdr:row>3</xdr:row>
      <xdr:rowOff>127000</xdr:rowOff>
    </xdr:to>
    <xdr:cxnSp macro="">
      <xdr:nvCxnSpPr>
        <xdr:cNvPr id="5" name="直線矢印コネクタ 4"/>
        <xdr:cNvCxnSpPr/>
      </xdr:nvCxnSpPr>
      <xdr:spPr bwMode="auto">
        <a:xfrm flipH="1">
          <a:off x="15033625" y="857250"/>
          <a:ext cx="1095376" cy="47625"/>
        </a:xfrm>
        <a:prstGeom prst="straightConnector1">
          <a:avLst/>
        </a:prstGeom>
        <a:solidFill>
          <a:srgbClr val="FFFFFF"/>
        </a:solidFill>
        <a:ln w="5715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kosodate@city.yashio.lg.jp" TargetMode="External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X1004"/>
  <sheetViews>
    <sheetView showZeros="0" tabSelected="1" zoomScale="80" zoomScaleNormal="80" workbookViewId="0">
      <pane ySplit="3" topLeftCell="A4" activePane="bottomLeft" state="frozen"/>
      <selection pane="bottomLeft" activeCell="C21" sqref="C21"/>
    </sheetView>
  </sheetViews>
  <sheetFormatPr defaultRowHeight="13.5" x14ac:dyDescent="0.15"/>
  <cols>
    <col min="1" max="1" width="8.5" style="18" customWidth="1"/>
    <col min="2" max="2" width="4.75" customWidth="1"/>
    <col min="3" max="3" width="12.625" customWidth="1"/>
    <col min="4" max="4" width="18.125" customWidth="1"/>
    <col min="5" max="5" width="3.125" style="165" customWidth="1"/>
    <col min="6" max="6" width="11.125" style="151" customWidth="1"/>
    <col min="7" max="7" width="3.25" style="170" customWidth="1"/>
    <col min="8" max="8" width="10.125" style="151" customWidth="1"/>
    <col min="9" max="10" width="4" style="19" customWidth="1"/>
    <col min="11" max="11" width="4.875" style="20" customWidth="1"/>
    <col min="12" max="12" width="15.75" customWidth="1"/>
    <col min="13" max="13" width="14.5" customWidth="1"/>
    <col min="14" max="14" width="19.5" style="107" customWidth="1"/>
    <col min="15" max="15" width="16.75" style="112" customWidth="1"/>
    <col min="16" max="16" width="11.625" style="109" customWidth="1"/>
    <col min="17" max="17" width="4.875" customWidth="1"/>
    <col min="18" max="18" width="14" style="22" customWidth="1"/>
    <col min="19" max="19" width="8.875" style="42" customWidth="1"/>
    <col min="20" max="20" width="13.125" style="22" customWidth="1"/>
    <col min="21" max="22" width="9" style="75"/>
    <col min="23" max="24" width="3.25" style="74" customWidth="1"/>
  </cols>
  <sheetData>
    <row r="1" spans="1:24" s="18" customFormat="1" ht="17.25" customHeight="1" thickBot="1" x14ac:dyDescent="0.2">
      <c r="A1" s="176">
        <v>2021</v>
      </c>
      <c r="B1" s="177"/>
      <c r="D1" s="106" t="s">
        <v>65</v>
      </c>
      <c r="E1" s="173" t="s">
        <v>75</v>
      </c>
      <c r="F1" s="172" t="s">
        <v>69</v>
      </c>
      <c r="G1" s="167"/>
      <c r="H1" s="147">
        <v>105</v>
      </c>
      <c r="I1" s="53"/>
      <c r="J1" s="53"/>
      <c r="K1" s="54"/>
      <c r="N1" s="111"/>
      <c r="O1" s="98"/>
      <c r="P1" s="98"/>
      <c r="R1" s="71"/>
      <c r="T1" s="71"/>
      <c r="U1" s="74"/>
      <c r="V1" s="74"/>
      <c r="W1" s="74"/>
      <c r="X1" s="74"/>
    </row>
    <row r="2" spans="1:24" s="18" customFormat="1" ht="17.25" customHeight="1" thickBot="1" x14ac:dyDescent="0.2">
      <c r="A2" s="175">
        <f>A1-1988</f>
        <v>33</v>
      </c>
      <c r="B2" s="175"/>
      <c r="D2" s="145">
        <f>(A2*10000)-169669</f>
        <v>160331</v>
      </c>
      <c r="E2" s="163" t="s">
        <v>71</v>
      </c>
      <c r="F2" s="161">
        <f>(A2*10000)-59598</f>
        <v>270402</v>
      </c>
      <c r="G2" s="168"/>
      <c r="H2" s="147">
        <f>A2*100+4</f>
        <v>3304</v>
      </c>
      <c r="I2" s="144"/>
      <c r="J2" s="144"/>
      <c r="K2" s="54"/>
      <c r="N2" s="111"/>
      <c r="O2" s="111"/>
      <c r="P2" s="98"/>
      <c r="Q2" s="18" t="s">
        <v>8</v>
      </c>
      <c r="R2" s="71"/>
      <c r="T2" s="71"/>
      <c r="U2" s="74"/>
      <c r="V2" s="74"/>
      <c r="W2" s="74"/>
      <c r="X2" s="74"/>
    </row>
    <row r="3" spans="1:24" s="42" customFormat="1" x14ac:dyDescent="0.15">
      <c r="A3" s="42" t="s">
        <v>32</v>
      </c>
      <c r="B3" s="42" t="s">
        <v>33</v>
      </c>
      <c r="C3" s="42" t="s">
        <v>30</v>
      </c>
      <c r="D3" s="42" t="s">
        <v>0</v>
      </c>
      <c r="E3" s="164" t="s">
        <v>31</v>
      </c>
      <c r="F3" s="153"/>
      <c r="G3" s="169" t="s">
        <v>34</v>
      </c>
      <c r="H3" s="154"/>
      <c r="I3" s="155" t="s">
        <v>3</v>
      </c>
      <c r="J3" s="155" t="s">
        <v>4</v>
      </c>
      <c r="K3" s="156" t="s">
        <v>5</v>
      </c>
      <c r="L3" s="157" t="s">
        <v>44</v>
      </c>
      <c r="M3" s="42" t="s">
        <v>45</v>
      </c>
      <c r="N3" s="99" t="s">
        <v>29</v>
      </c>
      <c r="O3" s="99" t="s">
        <v>48</v>
      </c>
      <c r="P3" s="112" t="s">
        <v>50</v>
      </c>
      <c r="Q3" s="158" t="s">
        <v>54</v>
      </c>
      <c r="R3" s="30" t="s">
        <v>9</v>
      </c>
      <c r="S3" s="60" t="s">
        <v>55</v>
      </c>
      <c r="T3" s="60" t="s">
        <v>59</v>
      </c>
      <c r="U3" s="159" t="s">
        <v>57</v>
      </c>
      <c r="V3" s="160" t="s">
        <v>58</v>
      </c>
      <c r="W3" s="74" t="s">
        <v>73</v>
      </c>
      <c r="X3" s="74" t="s">
        <v>74</v>
      </c>
    </row>
    <row r="4" spans="1:24" ht="14.25" thickBot="1" x14ac:dyDescent="0.2">
      <c r="A4" s="18">
        <v>1</v>
      </c>
      <c r="B4">
        <v>1</v>
      </c>
      <c r="C4" s="81"/>
      <c r="D4" s="81"/>
      <c r="E4" s="165" t="str">
        <f>IF(F4&gt;0,IF(W4=6,$E$2,$E$1),"")</f>
        <v/>
      </c>
      <c r="F4" s="148"/>
      <c r="G4" s="170" t="str">
        <f>IF(H4&gt;0,IF(X4=4,$E$2,$E$1),"")</f>
        <v/>
      </c>
      <c r="H4" s="152"/>
      <c r="I4" s="82"/>
      <c r="J4" s="82"/>
      <c r="K4" s="83"/>
      <c r="L4" s="81"/>
      <c r="M4" s="81"/>
      <c r="N4" s="110">
        <f>IF(OR(H4&gt;=$H$2,G4=$E$1),IF(OR(F4&gt;=$F$2,E4=$E$1),ROUND((L4-M4)*0.2*10,-1),ROUND((L4-M4)*0.3*10,-1)),IF(F4&gt;=$F$2-10000,ROUND((L4-M4)*0.2*10,-1),ROUND((L4-M4)*0.3*10,-1)))</f>
        <v>0</v>
      </c>
      <c r="O4" s="115"/>
      <c r="P4" s="113">
        <f t="shared" ref="P4:P10" si="0">N4-O4</f>
        <v>0</v>
      </c>
      <c r="Q4" s="81"/>
      <c r="R4" s="88"/>
      <c r="S4" s="60"/>
      <c r="T4" s="60"/>
      <c r="U4" s="72">
        <f>COUNT(F4:F103)</f>
        <v>0</v>
      </c>
      <c r="V4" s="73">
        <f>SUM(P4:P103)</f>
        <v>0</v>
      </c>
      <c r="W4" s="74">
        <f>LEN(F4)</f>
        <v>0</v>
      </c>
      <c r="X4" s="74">
        <f>LEN(H4)</f>
        <v>0</v>
      </c>
    </row>
    <row r="5" spans="1:24" x14ac:dyDescent="0.15">
      <c r="B5">
        <v>2</v>
      </c>
      <c r="C5" s="81"/>
      <c r="D5" s="81"/>
      <c r="E5" s="165" t="str">
        <f t="shared" ref="E5:E10" si="1">IF(F5&gt;0,IF(W5=6,$E$2,$E$1),"")</f>
        <v/>
      </c>
      <c r="F5" s="148"/>
      <c r="G5" s="170" t="str">
        <f t="shared" ref="G5:G10" si="2">IF(H5&gt;0,IF(X5=4,$E$2,$E$1),"")</f>
        <v/>
      </c>
      <c r="H5" s="152"/>
      <c r="I5" s="82"/>
      <c r="J5" s="82"/>
      <c r="K5" s="83"/>
      <c r="L5" s="81"/>
      <c r="M5" s="81"/>
      <c r="N5" s="110">
        <f t="shared" ref="N5:N10" si="3">IF(OR(H5&gt;=$H$2,G5=$E$1),IF(OR(F5&gt;=$F$2,E5=$E$1),ROUND((L5-M5)*0.2*10,-1),ROUND((L5-M5)*0.3*10,-1)),IF(F5&gt;=$F$2-10000,ROUND((L5-M5)*0.2*10,-1),ROUND((L5-M5)*0.3*10,-1)))</f>
        <v>0</v>
      </c>
      <c r="O5" s="115"/>
      <c r="P5" s="113">
        <f t="shared" si="0"/>
        <v>0</v>
      </c>
      <c r="Q5" s="81"/>
      <c r="R5" s="88"/>
      <c r="W5" s="74">
        <f t="shared" ref="W5:W68" si="4">LEN(F5)</f>
        <v>0</v>
      </c>
      <c r="X5" s="74">
        <f t="shared" ref="X5:X68" si="5">LEN(H5)</f>
        <v>0</v>
      </c>
    </row>
    <row r="6" spans="1:24" x14ac:dyDescent="0.15">
      <c r="B6">
        <v>3</v>
      </c>
      <c r="C6" s="81"/>
      <c r="D6" s="81"/>
      <c r="E6" s="165" t="str">
        <f t="shared" si="1"/>
        <v/>
      </c>
      <c r="F6" s="148"/>
      <c r="G6" s="170" t="str">
        <f t="shared" si="2"/>
        <v/>
      </c>
      <c r="H6" s="152"/>
      <c r="I6" s="82"/>
      <c r="J6" s="82"/>
      <c r="K6" s="83"/>
      <c r="L6" s="81"/>
      <c r="M6" s="81"/>
      <c r="N6" s="110">
        <f t="shared" si="3"/>
        <v>0</v>
      </c>
      <c r="O6" s="115"/>
      <c r="P6" s="113">
        <f t="shared" si="0"/>
        <v>0</v>
      </c>
      <c r="Q6" s="81"/>
      <c r="R6" s="88"/>
      <c r="W6" s="74">
        <f t="shared" si="4"/>
        <v>0</v>
      </c>
      <c r="X6" s="74">
        <f t="shared" si="5"/>
        <v>0</v>
      </c>
    </row>
    <row r="7" spans="1:24" x14ac:dyDescent="0.15">
      <c r="B7">
        <v>4</v>
      </c>
      <c r="C7" s="81"/>
      <c r="D7" s="81"/>
      <c r="E7" s="165" t="str">
        <f t="shared" si="1"/>
        <v/>
      </c>
      <c r="F7" s="148"/>
      <c r="G7" s="170" t="str">
        <f t="shared" si="2"/>
        <v/>
      </c>
      <c r="H7" s="152"/>
      <c r="I7" s="82"/>
      <c r="J7" s="82"/>
      <c r="K7" s="83"/>
      <c r="L7" s="81"/>
      <c r="M7" s="81"/>
      <c r="N7" s="110">
        <f t="shared" si="3"/>
        <v>0</v>
      </c>
      <c r="O7" s="115"/>
      <c r="P7" s="113">
        <f t="shared" si="0"/>
        <v>0</v>
      </c>
      <c r="Q7" s="81"/>
      <c r="R7" s="88"/>
      <c r="W7" s="74">
        <f t="shared" si="4"/>
        <v>0</v>
      </c>
      <c r="X7" s="74">
        <f t="shared" si="5"/>
        <v>0</v>
      </c>
    </row>
    <row r="8" spans="1:24" x14ac:dyDescent="0.15">
      <c r="B8">
        <v>5</v>
      </c>
      <c r="C8" s="81"/>
      <c r="D8" s="81"/>
      <c r="E8" s="165" t="str">
        <f t="shared" si="1"/>
        <v/>
      </c>
      <c r="F8" s="148"/>
      <c r="G8" s="170" t="str">
        <f t="shared" si="2"/>
        <v/>
      </c>
      <c r="H8" s="152"/>
      <c r="I8" s="82"/>
      <c r="J8" s="82"/>
      <c r="K8" s="83"/>
      <c r="L8" s="81"/>
      <c r="M8" s="81"/>
      <c r="N8" s="110">
        <f t="shared" si="3"/>
        <v>0</v>
      </c>
      <c r="O8" s="115"/>
      <c r="P8" s="113">
        <f t="shared" si="0"/>
        <v>0</v>
      </c>
      <c r="Q8" s="81"/>
      <c r="R8" s="88"/>
      <c r="W8" s="74">
        <f t="shared" si="4"/>
        <v>0</v>
      </c>
      <c r="X8" s="74">
        <f t="shared" si="5"/>
        <v>0</v>
      </c>
    </row>
    <row r="9" spans="1:24" x14ac:dyDescent="0.15">
      <c r="B9">
        <v>6</v>
      </c>
      <c r="C9" s="81"/>
      <c r="D9" s="81"/>
      <c r="E9" s="165" t="str">
        <f t="shared" si="1"/>
        <v/>
      </c>
      <c r="F9" s="148"/>
      <c r="G9" s="170" t="str">
        <f t="shared" si="2"/>
        <v/>
      </c>
      <c r="H9" s="152"/>
      <c r="I9" s="82"/>
      <c r="J9" s="82"/>
      <c r="K9" s="83"/>
      <c r="L9" s="81"/>
      <c r="M9" s="81"/>
      <c r="N9" s="110">
        <f t="shared" si="3"/>
        <v>0</v>
      </c>
      <c r="O9" s="115"/>
      <c r="P9" s="113">
        <f t="shared" si="0"/>
        <v>0</v>
      </c>
      <c r="Q9" s="81"/>
      <c r="R9" s="88"/>
      <c r="W9" s="74">
        <f t="shared" si="4"/>
        <v>0</v>
      </c>
      <c r="X9" s="74">
        <f t="shared" si="5"/>
        <v>0</v>
      </c>
    </row>
    <row r="10" spans="1:24" x14ac:dyDescent="0.15">
      <c r="B10">
        <v>7</v>
      </c>
      <c r="C10" s="81"/>
      <c r="D10" s="81"/>
      <c r="E10" s="165" t="str">
        <f t="shared" si="1"/>
        <v/>
      </c>
      <c r="F10" s="148"/>
      <c r="G10" s="170" t="str">
        <f t="shared" si="2"/>
        <v/>
      </c>
      <c r="H10" s="148"/>
      <c r="I10" s="82"/>
      <c r="J10" s="82"/>
      <c r="K10" s="83"/>
      <c r="L10" s="81"/>
      <c r="M10" s="81"/>
      <c r="N10" s="110">
        <f t="shared" si="3"/>
        <v>0</v>
      </c>
      <c r="O10" s="115"/>
      <c r="P10" s="113">
        <f t="shared" si="0"/>
        <v>0</v>
      </c>
      <c r="Q10" s="81"/>
      <c r="R10" s="88"/>
      <c r="W10" s="74">
        <f t="shared" si="4"/>
        <v>0</v>
      </c>
      <c r="X10" s="74">
        <f t="shared" si="5"/>
        <v>0</v>
      </c>
    </row>
    <row r="11" spans="1:24" x14ac:dyDescent="0.15">
      <c r="B11">
        <v>8</v>
      </c>
      <c r="C11" s="81"/>
      <c r="D11" s="81"/>
      <c r="E11" s="165" t="str">
        <f t="shared" ref="E11:E14" si="6">IF(F11&gt;0,IF(W11=6,$E$2,$E$1),"")</f>
        <v/>
      </c>
      <c r="F11" s="148"/>
      <c r="G11" s="170" t="str">
        <f t="shared" ref="G11:G14" si="7">IF(H11&gt;0,IF(X11=4,$E$2,$E$1),"")</f>
        <v/>
      </c>
      <c r="H11" s="148"/>
      <c r="I11" s="82"/>
      <c r="J11" s="82"/>
      <c r="K11" s="83"/>
      <c r="L11" s="81"/>
      <c r="M11" s="81"/>
      <c r="N11" s="110">
        <f t="shared" ref="N11:N14" si="8">IF(OR(H11&gt;=$H$2,G11=$E$1),IF(OR(F11&gt;=$F$2,E11=$E$1),ROUND((L11-M11)*0.2*10,-1),ROUND((L11-M11)*0.3*10,-1)),IF(F11&gt;=$F$2-10000,ROUND((L11-M11)*0.2*10,-1),ROUND((L11-M11)*0.3*10,-1)))</f>
        <v>0</v>
      </c>
      <c r="O11" s="115"/>
      <c r="P11" s="113">
        <f t="shared" ref="P11" si="9">N11-O11</f>
        <v>0</v>
      </c>
      <c r="Q11" s="81"/>
      <c r="R11" s="88"/>
      <c r="W11" s="74">
        <f t="shared" si="4"/>
        <v>0</v>
      </c>
      <c r="X11" s="74">
        <f t="shared" si="5"/>
        <v>0</v>
      </c>
    </row>
    <row r="12" spans="1:24" x14ac:dyDescent="0.15">
      <c r="B12">
        <v>9</v>
      </c>
      <c r="C12" s="81"/>
      <c r="D12" s="87"/>
      <c r="E12" s="165" t="str">
        <f t="shared" si="6"/>
        <v/>
      </c>
      <c r="F12" s="150"/>
      <c r="G12" s="170" t="str">
        <f t="shared" si="7"/>
        <v/>
      </c>
      <c r="H12" s="150"/>
      <c r="I12" s="82"/>
      <c r="J12" s="82"/>
      <c r="K12" s="83"/>
      <c r="L12" s="81"/>
      <c r="M12" s="81"/>
      <c r="N12" s="110">
        <f t="shared" si="8"/>
        <v>0</v>
      </c>
      <c r="O12" s="115"/>
      <c r="P12" s="113">
        <f>N12-O12</f>
        <v>0</v>
      </c>
      <c r="Q12" s="81"/>
      <c r="R12" s="88"/>
      <c r="W12" s="74">
        <f t="shared" si="4"/>
        <v>0</v>
      </c>
      <c r="X12" s="74">
        <f t="shared" si="5"/>
        <v>0</v>
      </c>
    </row>
    <row r="13" spans="1:24" x14ac:dyDescent="0.15">
      <c r="A13" s="57"/>
      <c r="B13" s="3">
        <v>10</v>
      </c>
      <c r="C13" s="84"/>
      <c r="D13" s="84"/>
      <c r="E13" s="166" t="str">
        <f t="shared" si="6"/>
        <v/>
      </c>
      <c r="F13" s="149"/>
      <c r="G13" s="171" t="str">
        <f t="shared" si="7"/>
        <v/>
      </c>
      <c r="H13" s="149"/>
      <c r="I13" s="85"/>
      <c r="J13" s="85"/>
      <c r="K13" s="86"/>
      <c r="L13" s="84"/>
      <c r="M13" s="84"/>
      <c r="N13" s="108">
        <f t="shared" si="8"/>
        <v>0</v>
      </c>
      <c r="O13" s="116"/>
      <c r="P13" s="114">
        <f>N13-O13</f>
        <v>0</v>
      </c>
      <c r="Q13" s="84"/>
      <c r="R13" s="89"/>
      <c r="S13" s="58">
        <f>COUNT(C4:C13)</f>
        <v>0</v>
      </c>
      <c r="T13" s="69">
        <f>SUM(P4:P13)</f>
        <v>0</v>
      </c>
      <c r="W13" s="74">
        <f t="shared" si="4"/>
        <v>0</v>
      </c>
      <c r="X13" s="74">
        <f t="shared" si="5"/>
        <v>0</v>
      </c>
    </row>
    <row r="14" spans="1:24" x14ac:dyDescent="0.15">
      <c r="A14" s="18">
        <f>A4+1</f>
        <v>2</v>
      </c>
      <c r="B14">
        <v>11</v>
      </c>
      <c r="C14" s="81"/>
      <c r="D14" s="81"/>
      <c r="E14" s="165" t="str">
        <f t="shared" si="6"/>
        <v/>
      </c>
      <c r="F14" s="148"/>
      <c r="G14" s="170" t="str">
        <f t="shared" si="7"/>
        <v/>
      </c>
      <c r="H14" s="152"/>
      <c r="I14" s="82"/>
      <c r="J14" s="82"/>
      <c r="K14" s="83"/>
      <c r="L14" s="81"/>
      <c r="M14" s="81"/>
      <c r="N14" s="110">
        <f t="shared" si="8"/>
        <v>0</v>
      </c>
      <c r="O14" s="115"/>
      <c r="P14" s="113">
        <f t="shared" ref="P14:P77" si="10">N14-O14</f>
        <v>0</v>
      </c>
      <c r="Q14" s="81"/>
      <c r="R14" s="88"/>
      <c r="S14" s="60"/>
      <c r="T14" s="79"/>
      <c r="W14" s="74">
        <f t="shared" si="4"/>
        <v>0</v>
      </c>
      <c r="X14" s="74">
        <f t="shared" si="5"/>
        <v>0</v>
      </c>
    </row>
    <row r="15" spans="1:24" x14ac:dyDescent="0.15">
      <c r="B15">
        <v>12</v>
      </c>
      <c r="C15" s="81"/>
      <c r="D15" s="81"/>
      <c r="E15" s="165" t="str">
        <f t="shared" ref="E15:E78" si="11">IF(F15&gt;0,IF(W15=6,$E$2,$E$1),"")</f>
        <v/>
      </c>
      <c r="F15" s="148"/>
      <c r="G15" s="170" t="str">
        <f t="shared" ref="G15:G78" si="12">IF(H15&gt;0,IF(X15=4,$E$2,$E$1),"")</f>
        <v/>
      </c>
      <c r="H15" s="152"/>
      <c r="I15" s="82"/>
      <c r="J15" s="82"/>
      <c r="K15" s="83"/>
      <c r="L15" s="81"/>
      <c r="M15" s="81"/>
      <c r="N15" s="110">
        <f t="shared" ref="N15:N78" si="13">IF(OR(H15&gt;=$H$2,G15=$E$1),IF(OR(F15&gt;=$F$2,E15=$E$1),ROUND((L15-M15)*0.2*10,-1),ROUND((L15-M15)*0.3*10,-1)),IF(F15&gt;=$F$2-10000,ROUND((L15-M15)*0.2*10,-1),ROUND((L15-M15)*0.3*10,-1)))</f>
        <v>0</v>
      </c>
      <c r="O15" s="115"/>
      <c r="P15" s="113">
        <f t="shared" si="10"/>
        <v>0</v>
      </c>
      <c r="Q15" s="81"/>
      <c r="R15" s="88"/>
      <c r="W15" s="74">
        <f t="shared" si="4"/>
        <v>0</v>
      </c>
      <c r="X15" s="74">
        <f t="shared" si="5"/>
        <v>0</v>
      </c>
    </row>
    <row r="16" spans="1:24" x14ac:dyDescent="0.15">
      <c r="B16">
        <v>13</v>
      </c>
      <c r="C16" s="81"/>
      <c r="D16" s="81"/>
      <c r="E16" s="165" t="str">
        <f t="shared" si="11"/>
        <v/>
      </c>
      <c r="F16" s="148"/>
      <c r="G16" s="170" t="str">
        <f t="shared" si="12"/>
        <v/>
      </c>
      <c r="H16" s="152"/>
      <c r="I16" s="82"/>
      <c r="J16" s="82"/>
      <c r="K16" s="83"/>
      <c r="L16" s="81"/>
      <c r="M16" s="81"/>
      <c r="N16" s="110">
        <f t="shared" si="13"/>
        <v>0</v>
      </c>
      <c r="O16" s="115"/>
      <c r="P16" s="113">
        <f t="shared" si="10"/>
        <v>0</v>
      </c>
      <c r="Q16" s="81"/>
      <c r="R16" s="88"/>
      <c r="W16" s="74">
        <f t="shared" si="4"/>
        <v>0</v>
      </c>
      <c r="X16" s="74">
        <f t="shared" si="5"/>
        <v>0</v>
      </c>
    </row>
    <row r="17" spans="1:24" x14ac:dyDescent="0.15">
      <c r="B17">
        <v>14</v>
      </c>
      <c r="C17" s="81"/>
      <c r="D17" s="81"/>
      <c r="E17" s="165" t="str">
        <f t="shared" si="11"/>
        <v/>
      </c>
      <c r="F17" s="148"/>
      <c r="G17" s="170" t="str">
        <f t="shared" si="12"/>
        <v/>
      </c>
      <c r="H17" s="152"/>
      <c r="I17" s="82"/>
      <c r="J17" s="82"/>
      <c r="K17" s="83"/>
      <c r="L17" s="81"/>
      <c r="M17" s="81"/>
      <c r="N17" s="110">
        <f t="shared" si="13"/>
        <v>0</v>
      </c>
      <c r="O17" s="115"/>
      <c r="P17" s="113">
        <f t="shared" si="10"/>
        <v>0</v>
      </c>
      <c r="Q17" s="81"/>
      <c r="R17" s="88"/>
      <c r="W17" s="74">
        <f t="shared" si="4"/>
        <v>0</v>
      </c>
      <c r="X17" s="74">
        <f t="shared" si="5"/>
        <v>0</v>
      </c>
    </row>
    <row r="18" spans="1:24" x14ac:dyDescent="0.15">
      <c r="B18">
        <v>15</v>
      </c>
      <c r="C18" s="81"/>
      <c r="D18" s="81"/>
      <c r="E18" s="165" t="str">
        <f t="shared" si="11"/>
        <v/>
      </c>
      <c r="F18" s="148"/>
      <c r="G18" s="170" t="str">
        <f t="shared" si="12"/>
        <v/>
      </c>
      <c r="H18" s="152"/>
      <c r="I18" s="82"/>
      <c r="J18" s="82"/>
      <c r="K18" s="83"/>
      <c r="L18" s="81"/>
      <c r="M18" s="81"/>
      <c r="N18" s="110">
        <f t="shared" si="13"/>
        <v>0</v>
      </c>
      <c r="O18" s="115"/>
      <c r="P18" s="113">
        <f t="shared" si="10"/>
        <v>0</v>
      </c>
      <c r="Q18" s="81"/>
      <c r="R18" s="88"/>
      <c r="W18" s="74">
        <f t="shared" si="4"/>
        <v>0</v>
      </c>
      <c r="X18" s="74">
        <f t="shared" si="5"/>
        <v>0</v>
      </c>
    </row>
    <row r="19" spans="1:24" x14ac:dyDescent="0.15">
      <c r="B19">
        <v>16</v>
      </c>
      <c r="C19" s="81"/>
      <c r="D19" s="81"/>
      <c r="E19" s="165" t="str">
        <f t="shared" si="11"/>
        <v/>
      </c>
      <c r="F19" s="148"/>
      <c r="G19" s="170" t="str">
        <f t="shared" si="12"/>
        <v/>
      </c>
      <c r="H19" s="152"/>
      <c r="I19" s="82"/>
      <c r="J19" s="82"/>
      <c r="K19" s="83"/>
      <c r="L19" s="81"/>
      <c r="M19" s="81"/>
      <c r="N19" s="110">
        <f t="shared" si="13"/>
        <v>0</v>
      </c>
      <c r="O19" s="115"/>
      <c r="P19" s="113">
        <f t="shared" si="10"/>
        <v>0</v>
      </c>
      <c r="Q19" s="81"/>
      <c r="R19" s="88"/>
      <c r="W19" s="74">
        <f t="shared" si="4"/>
        <v>0</v>
      </c>
      <c r="X19" s="74">
        <f t="shared" si="5"/>
        <v>0</v>
      </c>
    </row>
    <row r="20" spans="1:24" x14ac:dyDescent="0.15">
      <c r="B20">
        <v>17</v>
      </c>
      <c r="C20" s="81"/>
      <c r="D20" s="81"/>
      <c r="E20" s="165" t="str">
        <f t="shared" si="11"/>
        <v/>
      </c>
      <c r="F20" s="148"/>
      <c r="G20" s="170" t="str">
        <f t="shared" si="12"/>
        <v/>
      </c>
      <c r="H20" s="148"/>
      <c r="I20" s="82"/>
      <c r="J20" s="82"/>
      <c r="K20" s="83"/>
      <c r="L20" s="81"/>
      <c r="M20" s="81"/>
      <c r="N20" s="110">
        <f t="shared" si="13"/>
        <v>0</v>
      </c>
      <c r="O20" s="115"/>
      <c r="P20" s="113">
        <f t="shared" si="10"/>
        <v>0</v>
      </c>
      <c r="Q20" s="81"/>
      <c r="R20" s="88"/>
      <c r="W20" s="74">
        <f t="shared" si="4"/>
        <v>0</v>
      </c>
      <c r="X20" s="74">
        <f t="shared" si="5"/>
        <v>0</v>
      </c>
    </row>
    <row r="21" spans="1:24" x14ac:dyDescent="0.15">
      <c r="B21">
        <v>18</v>
      </c>
      <c r="C21" s="81"/>
      <c r="D21" s="81"/>
      <c r="E21" s="165" t="str">
        <f t="shared" si="11"/>
        <v/>
      </c>
      <c r="F21" s="148"/>
      <c r="G21" s="170" t="str">
        <f t="shared" si="12"/>
        <v/>
      </c>
      <c r="H21" s="148"/>
      <c r="I21" s="82"/>
      <c r="J21" s="82"/>
      <c r="K21" s="83"/>
      <c r="L21" s="81"/>
      <c r="M21" s="81"/>
      <c r="N21" s="110">
        <f t="shared" si="13"/>
        <v>0</v>
      </c>
      <c r="O21" s="115"/>
      <c r="P21" s="113">
        <f t="shared" si="10"/>
        <v>0</v>
      </c>
      <c r="Q21" s="81"/>
      <c r="R21" s="88"/>
      <c r="W21" s="74">
        <f t="shared" si="4"/>
        <v>0</v>
      </c>
      <c r="X21" s="74">
        <f t="shared" si="5"/>
        <v>0</v>
      </c>
    </row>
    <row r="22" spans="1:24" x14ac:dyDescent="0.15">
      <c r="A22" s="59"/>
      <c r="B22" s="10">
        <v>19</v>
      </c>
      <c r="C22" s="81"/>
      <c r="D22" s="87"/>
      <c r="E22" s="165" t="str">
        <f t="shared" si="11"/>
        <v/>
      </c>
      <c r="F22" s="150"/>
      <c r="G22" s="170" t="str">
        <f t="shared" si="12"/>
        <v/>
      </c>
      <c r="H22" s="150"/>
      <c r="I22" s="82"/>
      <c r="J22" s="82"/>
      <c r="K22" s="83"/>
      <c r="L22" s="81"/>
      <c r="M22" s="81"/>
      <c r="N22" s="110">
        <f t="shared" si="13"/>
        <v>0</v>
      </c>
      <c r="O22" s="115"/>
      <c r="P22" s="113">
        <f t="shared" si="10"/>
        <v>0</v>
      </c>
      <c r="Q22" s="81"/>
      <c r="R22" s="88"/>
      <c r="W22" s="74">
        <f t="shared" si="4"/>
        <v>0</v>
      </c>
      <c r="X22" s="74">
        <f t="shared" si="5"/>
        <v>0</v>
      </c>
    </row>
    <row r="23" spans="1:24" x14ac:dyDescent="0.15">
      <c r="A23" s="57"/>
      <c r="B23" s="3">
        <v>20</v>
      </c>
      <c r="C23" s="84"/>
      <c r="D23" s="84"/>
      <c r="E23" s="166" t="str">
        <f t="shared" si="11"/>
        <v/>
      </c>
      <c r="F23" s="149"/>
      <c r="G23" s="171" t="str">
        <f t="shared" si="12"/>
        <v/>
      </c>
      <c r="H23" s="149"/>
      <c r="I23" s="85"/>
      <c r="J23" s="85"/>
      <c r="K23" s="86"/>
      <c r="L23" s="84"/>
      <c r="M23" s="84"/>
      <c r="N23" s="108">
        <f t="shared" si="13"/>
        <v>0</v>
      </c>
      <c r="O23" s="116"/>
      <c r="P23" s="114">
        <f t="shared" si="10"/>
        <v>0</v>
      </c>
      <c r="Q23" s="84"/>
      <c r="R23" s="89"/>
      <c r="S23" s="58">
        <f>COUNT(C14:C23)</f>
        <v>0</v>
      </c>
      <c r="T23" s="69">
        <f>SUM(P14:P23)</f>
        <v>0</v>
      </c>
      <c r="W23" s="74">
        <f t="shared" si="4"/>
        <v>0</v>
      </c>
      <c r="X23" s="74">
        <f t="shared" si="5"/>
        <v>0</v>
      </c>
    </row>
    <row r="24" spans="1:24" x14ac:dyDescent="0.15">
      <c r="A24" s="18">
        <f>A14+1</f>
        <v>3</v>
      </c>
      <c r="B24">
        <v>21</v>
      </c>
      <c r="C24" s="81"/>
      <c r="D24" s="81"/>
      <c r="E24" s="165" t="str">
        <f t="shared" si="11"/>
        <v/>
      </c>
      <c r="F24" s="148"/>
      <c r="G24" s="170" t="str">
        <f t="shared" si="12"/>
        <v/>
      </c>
      <c r="H24" s="152"/>
      <c r="I24" s="82"/>
      <c r="J24" s="82"/>
      <c r="K24" s="83"/>
      <c r="L24" s="81"/>
      <c r="M24" s="81"/>
      <c r="N24" s="110">
        <f t="shared" si="13"/>
        <v>0</v>
      </c>
      <c r="O24" s="115"/>
      <c r="P24" s="113">
        <f t="shared" si="10"/>
        <v>0</v>
      </c>
      <c r="Q24" s="81"/>
      <c r="R24" s="88"/>
      <c r="S24" s="60"/>
      <c r="T24" s="79"/>
      <c r="W24" s="74">
        <f t="shared" si="4"/>
        <v>0</v>
      </c>
      <c r="X24" s="74">
        <f t="shared" si="5"/>
        <v>0</v>
      </c>
    </row>
    <row r="25" spans="1:24" x14ac:dyDescent="0.15">
      <c r="B25">
        <v>22</v>
      </c>
      <c r="C25" s="81"/>
      <c r="D25" s="81"/>
      <c r="E25" s="165" t="str">
        <f t="shared" si="11"/>
        <v/>
      </c>
      <c r="F25" s="148"/>
      <c r="G25" s="170" t="str">
        <f t="shared" si="12"/>
        <v/>
      </c>
      <c r="H25" s="152"/>
      <c r="I25" s="82"/>
      <c r="J25" s="82"/>
      <c r="K25" s="83"/>
      <c r="L25" s="81"/>
      <c r="M25" s="81"/>
      <c r="N25" s="110">
        <f t="shared" si="13"/>
        <v>0</v>
      </c>
      <c r="O25" s="115"/>
      <c r="P25" s="113">
        <f t="shared" si="10"/>
        <v>0</v>
      </c>
      <c r="Q25" s="81"/>
      <c r="R25" s="88"/>
      <c r="W25" s="74">
        <f t="shared" si="4"/>
        <v>0</v>
      </c>
      <c r="X25" s="74">
        <f t="shared" si="5"/>
        <v>0</v>
      </c>
    </row>
    <row r="26" spans="1:24" x14ac:dyDescent="0.15">
      <c r="B26">
        <v>23</v>
      </c>
      <c r="C26" s="81"/>
      <c r="D26" s="81"/>
      <c r="E26" s="165" t="str">
        <f t="shared" si="11"/>
        <v/>
      </c>
      <c r="F26" s="148"/>
      <c r="G26" s="170" t="str">
        <f t="shared" si="12"/>
        <v/>
      </c>
      <c r="H26" s="152"/>
      <c r="I26" s="82"/>
      <c r="J26" s="82"/>
      <c r="K26" s="83"/>
      <c r="L26" s="81"/>
      <c r="M26" s="81"/>
      <c r="N26" s="110">
        <f t="shared" si="13"/>
        <v>0</v>
      </c>
      <c r="O26" s="115"/>
      <c r="P26" s="113">
        <f t="shared" si="10"/>
        <v>0</v>
      </c>
      <c r="Q26" s="81"/>
      <c r="R26" s="88"/>
      <c r="W26" s="74">
        <f t="shared" si="4"/>
        <v>0</v>
      </c>
      <c r="X26" s="74">
        <f t="shared" si="5"/>
        <v>0</v>
      </c>
    </row>
    <row r="27" spans="1:24" x14ac:dyDescent="0.15">
      <c r="B27">
        <v>24</v>
      </c>
      <c r="C27" s="81"/>
      <c r="D27" s="81"/>
      <c r="E27" s="165" t="str">
        <f t="shared" si="11"/>
        <v/>
      </c>
      <c r="F27" s="148"/>
      <c r="G27" s="170" t="str">
        <f t="shared" si="12"/>
        <v/>
      </c>
      <c r="H27" s="152"/>
      <c r="I27" s="82"/>
      <c r="J27" s="82"/>
      <c r="K27" s="83"/>
      <c r="L27" s="81"/>
      <c r="M27" s="81"/>
      <c r="N27" s="110">
        <f t="shared" si="13"/>
        <v>0</v>
      </c>
      <c r="O27" s="115"/>
      <c r="P27" s="113">
        <f t="shared" si="10"/>
        <v>0</v>
      </c>
      <c r="Q27" s="81"/>
      <c r="R27" s="88"/>
      <c r="W27" s="74">
        <f t="shared" si="4"/>
        <v>0</v>
      </c>
      <c r="X27" s="74">
        <f t="shared" si="5"/>
        <v>0</v>
      </c>
    </row>
    <row r="28" spans="1:24" x14ac:dyDescent="0.15">
      <c r="B28">
        <v>25</v>
      </c>
      <c r="C28" s="81"/>
      <c r="D28" s="81"/>
      <c r="E28" s="165" t="str">
        <f t="shared" si="11"/>
        <v/>
      </c>
      <c r="F28" s="148"/>
      <c r="G28" s="170" t="str">
        <f t="shared" si="12"/>
        <v/>
      </c>
      <c r="H28" s="152"/>
      <c r="I28" s="82"/>
      <c r="J28" s="82"/>
      <c r="K28" s="83"/>
      <c r="L28" s="81"/>
      <c r="M28" s="81"/>
      <c r="N28" s="110">
        <f t="shared" si="13"/>
        <v>0</v>
      </c>
      <c r="O28" s="115"/>
      <c r="P28" s="113">
        <f t="shared" si="10"/>
        <v>0</v>
      </c>
      <c r="Q28" s="81"/>
      <c r="R28" s="88"/>
      <c r="W28" s="74">
        <f t="shared" si="4"/>
        <v>0</v>
      </c>
      <c r="X28" s="74">
        <f t="shared" si="5"/>
        <v>0</v>
      </c>
    </row>
    <row r="29" spans="1:24" x14ac:dyDescent="0.15">
      <c r="B29">
        <v>26</v>
      </c>
      <c r="C29" s="81"/>
      <c r="D29" s="81"/>
      <c r="E29" s="165" t="str">
        <f t="shared" si="11"/>
        <v/>
      </c>
      <c r="F29" s="148"/>
      <c r="G29" s="170" t="str">
        <f t="shared" si="12"/>
        <v/>
      </c>
      <c r="H29" s="152"/>
      <c r="I29" s="82"/>
      <c r="J29" s="82"/>
      <c r="K29" s="83"/>
      <c r="L29" s="81"/>
      <c r="M29" s="81"/>
      <c r="N29" s="110">
        <f t="shared" si="13"/>
        <v>0</v>
      </c>
      <c r="O29" s="115"/>
      <c r="P29" s="113">
        <f t="shared" si="10"/>
        <v>0</v>
      </c>
      <c r="Q29" s="81"/>
      <c r="R29" s="88"/>
      <c r="W29" s="74">
        <f t="shared" si="4"/>
        <v>0</v>
      </c>
      <c r="X29" s="74">
        <f t="shared" si="5"/>
        <v>0</v>
      </c>
    </row>
    <row r="30" spans="1:24" x14ac:dyDescent="0.15">
      <c r="B30">
        <v>27</v>
      </c>
      <c r="C30" s="81"/>
      <c r="D30" s="81"/>
      <c r="E30" s="165" t="str">
        <f t="shared" si="11"/>
        <v/>
      </c>
      <c r="F30" s="148"/>
      <c r="G30" s="170" t="str">
        <f t="shared" si="12"/>
        <v/>
      </c>
      <c r="H30" s="148"/>
      <c r="I30" s="82"/>
      <c r="J30" s="82"/>
      <c r="K30" s="83"/>
      <c r="L30" s="81"/>
      <c r="M30" s="81"/>
      <c r="N30" s="110">
        <f t="shared" si="13"/>
        <v>0</v>
      </c>
      <c r="O30" s="115"/>
      <c r="P30" s="113">
        <f t="shared" si="10"/>
        <v>0</v>
      </c>
      <c r="Q30" s="81"/>
      <c r="R30" s="88"/>
      <c r="W30" s="74">
        <f t="shared" si="4"/>
        <v>0</v>
      </c>
      <c r="X30" s="74">
        <f t="shared" si="5"/>
        <v>0</v>
      </c>
    </row>
    <row r="31" spans="1:24" x14ac:dyDescent="0.15">
      <c r="B31">
        <v>28</v>
      </c>
      <c r="C31" s="81"/>
      <c r="D31" s="81"/>
      <c r="E31" s="165" t="str">
        <f t="shared" si="11"/>
        <v/>
      </c>
      <c r="F31" s="148"/>
      <c r="G31" s="170" t="str">
        <f t="shared" si="12"/>
        <v/>
      </c>
      <c r="H31" s="148"/>
      <c r="I31" s="82"/>
      <c r="J31" s="82"/>
      <c r="K31" s="83"/>
      <c r="L31" s="81"/>
      <c r="M31" s="81"/>
      <c r="N31" s="110">
        <f t="shared" si="13"/>
        <v>0</v>
      </c>
      <c r="O31" s="115"/>
      <c r="P31" s="113">
        <f t="shared" si="10"/>
        <v>0</v>
      </c>
      <c r="Q31" s="81"/>
      <c r="R31" s="88"/>
      <c r="W31" s="74">
        <f t="shared" si="4"/>
        <v>0</v>
      </c>
      <c r="X31" s="74">
        <f t="shared" si="5"/>
        <v>0</v>
      </c>
    </row>
    <row r="32" spans="1:24" x14ac:dyDescent="0.15">
      <c r="B32">
        <v>29</v>
      </c>
      <c r="C32" s="81"/>
      <c r="D32" s="87"/>
      <c r="E32" s="165" t="str">
        <f t="shared" si="11"/>
        <v/>
      </c>
      <c r="F32" s="150"/>
      <c r="G32" s="170" t="str">
        <f t="shared" si="12"/>
        <v/>
      </c>
      <c r="H32" s="150"/>
      <c r="I32" s="82"/>
      <c r="J32" s="82"/>
      <c r="K32" s="83"/>
      <c r="L32" s="81"/>
      <c r="M32" s="81"/>
      <c r="N32" s="110">
        <f t="shared" si="13"/>
        <v>0</v>
      </c>
      <c r="O32" s="115"/>
      <c r="P32" s="113">
        <f t="shared" si="10"/>
        <v>0</v>
      </c>
      <c r="Q32" s="81"/>
      <c r="R32" s="88"/>
      <c r="W32" s="74">
        <f t="shared" si="4"/>
        <v>0</v>
      </c>
      <c r="X32" s="74">
        <f t="shared" si="5"/>
        <v>0</v>
      </c>
    </row>
    <row r="33" spans="1:24" x14ac:dyDescent="0.15">
      <c r="A33" s="57"/>
      <c r="B33" s="3">
        <v>30</v>
      </c>
      <c r="C33" s="84"/>
      <c r="D33" s="84"/>
      <c r="E33" s="166" t="str">
        <f t="shared" si="11"/>
        <v/>
      </c>
      <c r="F33" s="149"/>
      <c r="G33" s="171" t="str">
        <f t="shared" si="12"/>
        <v/>
      </c>
      <c r="H33" s="149"/>
      <c r="I33" s="85"/>
      <c r="J33" s="85"/>
      <c r="K33" s="86"/>
      <c r="L33" s="84"/>
      <c r="M33" s="84"/>
      <c r="N33" s="108">
        <f t="shared" si="13"/>
        <v>0</v>
      </c>
      <c r="O33" s="116"/>
      <c r="P33" s="114">
        <f t="shared" si="10"/>
        <v>0</v>
      </c>
      <c r="Q33" s="84"/>
      <c r="R33" s="89"/>
      <c r="S33" s="58">
        <f>COUNT(C24:C33)</f>
        <v>0</v>
      </c>
      <c r="T33" s="69">
        <f t="shared" ref="T33" si="14">SUM(P24:P33)</f>
        <v>0</v>
      </c>
      <c r="W33" s="74">
        <f t="shared" si="4"/>
        <v>0</v>
      </c>
      <c r="X33" s="74">
        <f t="shared" si="5"/>
        <v>0</v>
      </c>
    </row>
    <row r="34" spans="1:24" x14ac:dyDescent="0.15">
      <c r="A34" s="18">
        <f t="shared" ref="A34" si="15">A24+1</f>
        <v>4</v>
      </c>
      <c r="B34">
        <v>31</v>
      </c>
      <c r="C34" s="81"/>
      <c r="D34" s="81"/>
      <c r="E34" s="165" t="str">
        <f t="shared" si="11"/>
        <v/>
      </c>
      <c r="F34" s="148"/>
      <c r="G34" s="170" t="str">
        <f t="shared" si="12"/>
        <v/>
      </c>
      <c r="H34" s="152"/>
      <c r="I34" s="82"/>
      <c r="J34" s="82"/>
      <c r="K34" s="83"/>
      <c r="L34" s="81"/>
      <c r="M34" s="81"/>
      <c r="N34" s="110">
        <f t="shared" si="13"/>
        <v>0</v>
      </c>
      <c r="O34" s="115"/>
      <c r="P34" s="113">
        <f t="shared" si="10"/>
        <v>0</v>
      </c>
      <c r="Q34" s="81"/>
      <c r="R34" s="88"/>
      <c r="S34" s="60"/>
      <c r="T34" s="79"/>
      <c r="W34" s="74">
        <f t="shared" si="4"/>
        <v>0</v>
      </c>
      <c r="X34" s="74">
        <f t="shared" si="5"/>
        <v>0</v>
      </c>
    </row>
    <row r="35" spans="1:24" x14ac:dyDescent="0.15">
      <c r="B35">
        <v>32</v>
      </c>
      <c r="C35" s="81"/>
      <c r="D35" s="81"/>
      <c r="E35" s="165" t="str">
        <f t="shared" si="11"/>
        <v/>
      </c>
      <c r="F35" s="148"/>
      <c r="G35" s="170" t="str">
        <f t="shared" si="12"/>
        <v/>
      </c>
      <c r="H35" s="152"/>
      <c r="I35" s="82"/>
      <c r="J35" s="82"/>
      <c r="K35" s="83"/>
      <c r="L35" s="81"/>
      <c r="M35" s="81"/>
      <c r="N35" s="110">
        <f t="shared" si="13"/>
        <v>0</v>
      </c>
      <c r="O35" s="115"/>
      <c r="P35" s="113">
        <f t="shared" si="10"/>
        <v>0</v>
      </c>
      <c r="Q35" s="81"/>
      <c r="R35" s="88"/>
      <c r="W35" s="74">
        <f t="shared" si="4"/>
        <v>0</v>
      </c>
      <c r="X35" s="74">
        <f t="shared" si="5"/>
        <v>0</v>
      </c>
    </row>
    <row r="36" spans="1:24" x14ac:dyDescent="0.15">
      <c r="B36">
        <v>33</v>
      </c>
      <c r="C36" s="81"/>
      <c r="D36" s="81"/>
      <c r="E36" s="165" t="str">
        <f t="shared" si="11"/>
        <v/>
      </c>
      <c r="F36" s="148"/>
      <c r="G36" s="170" t="str">
        <f t="shared" si="12"/>
        <v/>
      </c>
      <c r="H36" s="152"/>
      <c r="I36" s="82"/>
      <c r="J36" s="82"/>
      <c r="K36" s="83"/>
      <c r="L36" s="81"/>
      <c r="M36" s="81"/>
      <c r="N36" s="110">
        <f t="shared" si="13"/>
        <v>0</v>
      </c>
      <c r="O36" s="115"/>
      <c r="P36" s="113">
        <f t="shared" si="10"/>
        <v>0</v>
      </c>
      <c r="Q36" s="81"/>
      <c r="R36" s="88"/>
      <c r="W36" s="74">
        <f t="shared" si="4"/>
        <v>0</v>
      </c>
      <c r="X36" s="74">
        <f t="shared" si="5"/>
        <v>0</v>
      </c>
    </row>
    <row r="37" spans="1:24" x14ac:dyDescent="0.15">
      <c r="B37">
        <v>34</v>
      </c>
      <c r="C37" s="81"/>
      <c r="D37" s="81"/>
      <c r="E37" s="165" t="str">
        <f t="shared" si="11"/>
        <v/>
      </c>
      <c r="F37" s="148"/>
      <c r="G37" s="170" t="str">
        <f t="shared" si="12"/>
        <v/>
      </c>
      <c r="H37" s="152"/>
      <c r="I37" s="82"/>
      <c r="J37" s="82"/>
      <c r="K37" s="83"/>
      <c r="L37" s="81"/>
      <c r="M37" s="81"/>
      <c r="N37" s="110">
        <f t="shared" si="13"/>
        <v>0</v>
      </c>
      <c r="O37" s="115"/>
      <c r="P37" s="113">
        <f t="shared" si="10"/>
        <v>0</v>
      </c>
      <c r="Q37" s="81"/>
      <c r="R37" s="88"/>
      <c r="W37" s="74">
        <f t="shared" si="4"/>
        <v>0</v>
      </c>
      <c r="X37" s="74">
        <f t="shared" si="5"/>
        <v>0</v>
      </c>
    </row>
    <row r="38" spans="1:24" x14ac:dyDescent="0.15">
      <c r="B38">
        <v>35</v>
      </c>
      <c r="C38" s="81"/>
      <c r="D38" s="81"/>
      <c r="E38" s="165" t="str">
        <f t="shared" si="11"/>
        <v/>
      </c>
      <c r="F38" s="148"/>
      <c r="G38" s="170" t="str">
        <f t="shared" si="12"/>
        <v/>
      </c>
      <c r="H38" s="152"/>
      <c r="I38" s="82"/>
      <c r="J38" s="82"/>
      <c r="K38" s="83"/>
      <c r="L38" s="81"/>
      <c r="M38" s="81"/>
      <c r="N38" s="110">
        <f t="shared" si="13"/>
        <v>0</v>
      </c>
      <c r="O38" s="115"/>
      <c r="P38" s="113">
        <f t="shared" si="10"/>
        <v>0</v>
      </c>
      <c r="Q38" s="81"/>
      <c r="R38" s="88"/>
      <c r="W38" s="74">
        <f t="shared" si="4"/>
        <v>0</v>
      </c>
      <c r="X38" s="74">
        <f t="shared" si="5"/>
        <v>0</v>
      </c>
    </row>
    <row r="39" spans="1:24" x14ac:dyDescent="0.15">
      <c r="B39">
        <v>36</v>
      </c>
      <c r="C39" s="81"/>
      <c r="D39" s="81"/>
      <c r="E39" s="165" t="str">
        <f t="shared" si="11"/>
        <v/>
      </c>
      <c r="F39" s="148"/>
      <c r="G39" s="170" t="str">
        <f t="shared" si="12"/>
        <v/>
      </c>
      <c r="H39" s="152"/>
      <c r="I39" s="82"/>
      <c r="J39" s="82"/>
      <c r="K39" s="83"/>
      <c r="L39" s="81"/>
      <c r="M39" s="81"/>
      <c r="N39" s="110">
        <f t="shared" si="13"/>
        <v>0</v>
      </c>
      <c r="O39" s="115"/>
      <c r="P39" s="113">
        <f t="shared" si="10"/>
        <v>0</v>
      </c>
      <c r="Q39" s="81"/>
      <c r="R39" s="88"/>
      <c r="W39" s="74">
        <f t="shared" si="4"/>
        <v>0</v>
      </c>
      <c r="X39" s="74">
        <f t="shared" si="5"/>
        <v>0</v>
      </c>
    </row>
    <row r="40" spans="1:24" x14ac:dyDescent="0.15">
      <c r="B40">
        <v>37</v>
      </c>
      <c r="C40" s="81"/>
      <c r="D40" s="81"/>
      <c r="E40" s="165" t="str">
        <f t="shared" si="11"/>
        <v/>
      </c>
      <c r="F40" s="148"/>
      <c r="G40" s="170" t="str">
        <f t="shared" si="12"/>
        <v/>
      </c>
      <c r="H40" s="148"/>
      <c r="I40" s="82"/>
      <c r="J40" s="82"/>
      <c r="K40" s="83"/>
      <c r="L40" s="81"/>
      <c r="M40" s="81"/>
      <c r="N40" s="110">
        <f t="shared" si="13"/>
        <v>0</v>
      </c>
      <c r="O40" s="115"/>
      <c r="P40" s="113">
        <f t="shared" si="10"/>
        <v>0</v>
      </c>
      <c r="Q40" s="81"/>
      <c r="R40" s="88"/>
      <c r="W40" s="74">
        <f t="shared" si="4"/>
        <v>0</v>
      </c>
      <c r="X40" s="74">
        <f t="shared" si="5"/>
        <v>0</v>
      </c>
    </row>
    <row r="41" spans="1:24" x14ac:dyDescent="0.15">
      <c r="B41" s="10">
        <v>38</v>
      </c>
      <c r="C41" s="81"/>
      <c r="D41" s="81"/>
      <c r="E41" s="165" t="str">
        <f t="shared" si="11"/>
        <v/>
      </c>
      <c r="F41" s="148"/>
      <c r="G41" s="170" t="str">
        <f t="shared" si="12"/>
        <v/>
      </c>
      <c r="H41" s="148"/>
      <c r="I41" s="82"/>
      <c r="J41" s="82"/>
      <c r="K41" s="83"/>
      <c r="L41" s="81"/>
      <c r="M41" s="81"/>
      <c r="N41" s="110">
        <f t="shared" si="13"/>
        <v>0</v>
      </c>
      <c r="O41" s="115"/>
      <c r="P41" s="113">
        <f t="shared" si="10"/>
        <v>0</v>
      </c>
      <c r="Q41" s="81"/>
      <c r="R41" s="88"/>
      <c r="W41" s="74">
        <f t="shared" si="4"/>
        <v>0</v>
      </c>
      <c r="X41" s="74">
        <f t="shared" si="5"/>
        <v>0</v>
      </c>
    </row>
    <row r="42" spans="1:24" x14ac:dyDescent="0.15">
      <c r="A42" s="59"/>
      <c r="B42" s="10">
        <v>39</v>
      </c>
      <c r="C42" s="81"/>
      <c r="D42" s="87"/>
      <c r="E42" s="165" t="str">
        <f t="shared" si="11"/>
        <v/>
      </c>
      <c r="F42" s="150"/>
      <c r="G42" s="170" t="str">
        <f t="shared" si="12"/>
        <v/>
      </c>
      <c r="H42" s="150"/>
      <c r="I42" s="82"/>
      <c r="J42" s="82"/>
      <c r="K42" s="83"/>
      <c r="L42" s="81"/>
      <c r="M42" s="81"/>
      <c r="N42" s="110">
        <f t="shared" si="13"/>
        <v>0</v>
      </c>
      <c r="O42" s="115"/>
      <c r="P42" s="113">
        <f t="shared" si="10"/>
        <v>0</v>
      </c>
      <c r="Q42" s="81"/>
      <c r="R42" s="88"/>
      <c r="W42" s="74">
        <f t="shared" si="4"/>
        <v>0</v>
      </c>
      <c r="X42" s="74">
        <f t="shared" si="5"/>
        <v>0</v>
      </c>
    </row>
    <row r="43" spans="1:24" x14ac:dyDescent="0.15">
      <c r="A43" s="57"/>
      <c r="B43" s="3">
        <v>40</v>
      </c>
      <c r="C43" s="84"/>
      <c r="D43" s="84"/>
      <c r="E43" s="166" t="str">
        <f t="shared" si="11"/>
        <v/>
      </c>
      <c r="F43" s="149"/>
      <c r="G43" s="171" t="str">
        <f t="shared" si="12"/>
        <v/>
      </c>
      <c r="H43" s="149"/>
      <c r="I43" s="85"/>
      <c r="J43" s="85"/>
      <c r="K43" s="86"/>
      <c r="L43" s="84"/>
      <c r="M43" s="84"/>
      <c r="N43" s="108">
        <f t="shared" si="13"/>
        <v>0</v>
      </c>
      <c r="O43" s="116"/>
      <c r="P43" s="114">
        <f t="shared" si="10"/>
        <v>0</v>
      </c>
      <c r="Q43" s="84"/>
      <c r="R43" s="89"/>
      <c r="S43" s="58">
        <f>COUNT(C34:C43)</f>
        <v>0</v>
      </c>
      <c r="T43" s="69">
        <f t="shared" ref="T43" si="16">SUM(P34:P43)</f>
        <v>0</v>
      </c>
      <c r="W43" s="74">
        <f t="shared" si="4"/>
        <v>0</v>
      </c>
      <c r="X43" s="74">
        <f t="shared" si="5"/>
        <v>0</v>
      </c>
    </row>
    <row r="44" spans="1:24" x14ac:dyDescent="0.15">
      <c r="A44" s="18">
        <f t="shared" ref="A44" si="17">A34+1</f>
        <v>5</v>
      </c>
      <c r="B44">
        <v>41</v>
      </c>
      <c r="C44" s="81"/>
      <c r="D44" s="81"/>
      <c r="E44" s="165" t="str">
        <f t="shared" si="11"/>
        <v/>
      </c>
      <c r="F44" s="148"/>
      <c r="G44" s="170" t="str">
        <f t="shared" si="12"/>
        <v/>
      </c>
      <c r="H44" s="152"/>
      <c r="I44" s="82"/>
      <c r="J44" s="82"/>
      <c r="K44" s="83"/>
      <c r="L44" s="81"/>
      <c r="M44" s="81"/>
      <c r="N44" s="110">
        <f t="shared" si="13"/>
        <v>0</v>
      </c>
      <c r="O44" s="115"/>
      <c r="P44" s="113">
        <f t="shared" si="10"/>
        <v>0</v>
      </c>
      <c r="Q44" s="81"/>
      <c r="R44" s="88"/>
      <c r="S44" s="60"/>
      <c r="T44" s="79"/>
      <c r="W44" s="74">
        <f t="shared" si="4"/>
        <v>0</v>
      </c>
      <c r="X44" s="74">
        <f t="shared" si="5"/>
        <v>0</v>
      </c>
    </row>
    <row r="45" spans="1:24" x14ac:dyDescent="0.15">
      <c r="B45">
        <v>42</v>
      </c>
      <c r="C45" s="81"/>
      <c r="D45" s="81"/>
      <c r="E45" s="165" t="str">
        <f t="shared" si="11"/>
        <v/>
      </c>
      <c r="F45" s="148"/>
      <c r="G45" s="170" t="str">
        <f t="shared" si="12"/>
        <v/>
      </c>
      <c r="H45" s="152"/>
      <c r="I45" s="82"/>
      <c r="J45" s="82"/>
      <c r="K45" s="83"/>
      <c r="L45" s="81"/>
      <c r="M45" s="81"/>
      <c r="N45" s="110">
        <f t="shared" si="13"/>
        <v>0</v>
      </c>
      <c r="O45" s="115"/>
      <c r="P45" s="113">
        <f t="shared" si="10"/>
        <v>0</v>
      </c>
      <c r="Q45" s="81"/>
      <c r="R45" s="88"/>
      <c r="W45" s="74">
        <f t="shared" si="4"/>
        <v>0</v>
      </c>
      <c r="X45" s="74">
        <f t="shared" si="5"/>
        <v>0</v>
      </c>
    </row>
    <row r="46" spans="1:24" x14ac:dyDescent="0.15">
      <c r="B46">
        <v>43</v>
      </c>
      <c r="C46" s="81"/>
      <c r="D46" s="81"/>
      <c r="E46" s="165" t="str">
        <f t="shared" si="11"/>
        <v/>
      </c>
      <c r="F46" s="148"/>
      <c r="G46" s="170" t="str">
        <f t="shared" si="12"/>
        <v/>
      </c>
      <c r="H46" s="152"/>
      <c r="I46" s="82"/>
      <c r="J46" s="82"/>
      <c r="K46" s="83"/>
      <c r="L46" s="81"/>
      <c r="M46" s="81"/>
      <c r="N46" s="110">
        <f t="shared" si="13"/>
        <v>0</v>
      </c>
      <c r="O46" s="115"/>
      <c r="P46" s="113">
        <f t="shared" si="10"/>
        <v>0</v>
      </c>
      <c r="Q46" s="81"/>
      <c r="R46" s="88"/>
      <c r="W46" s="74">
        <f t="shared" si="4"/>
        <v>0</v>
      </c>
      <c r="X46" s="74">
        <f t="shared" si="5"/>
        <v>0</v>
      </c>
    </row>
    <row r="47" spans="1:24" x14ac:dyDescent="0.15">
      <c r="B47">
        <v>44</v>
      </c>
      <c r="C47" s="81"/>
      <c r="D47" s="81"/>
      <c r="E47" s="165" t="str">
        <f t="shared" si="11"/>
        <v/>
      </c>
      <c r="F47" s="148"/>
      <c r="G47" s="170" t="str">
        <f t="shared" si="12"/>
        <v/>
      </c>
      <c r="H47" s="152"/>
      <c r="I47" s="82"/>
      <c r="J47" s="82"/>
      <c r="K47" s="83"/>
      <c r="L47" s="81"/>
      <c r="M47" s="81"/>
      <c r="N47" s="110">
        <f t="shared" si="13"/>
        <v>0</v>
      </c>
      <c r="O47" s="115"/>
      <c r="P47" s="113">
        <f t="shared" si="10"/>
        <v>0</v>
      </c>
      <c r="Q47" s="81"/>
      <c r="R47" s="88"/>
      <c r="W47" s="74">
        <f t="shared" si="4"/>
        <v>0</v>
      </c>
      <c r="X47" s="74">
        <f t="shared" si="5"/>
        <v>0</v>
      </c>
    </row>
    <row r="48" spans="1:24" x14ac:dyDescent="0.15">
      <c r="B48">
        <v>45</v>
      </c>
      <c r="C48" s="81"/>
      <c r="D48" s="81"/>
      <c r="E48" s="165" t="str">
        <f t="shared" si="11"/>
        <v/>
      </c>
      <c r="F48" s="148"/>
      <c r="G48" s="170" t="str">
        <f t="shared" si="12"/>
        <v/>
      </c>
      <c r="H48" s="152"/>
      <c r="I48" s="82"/>
      <c r="J48" s="82"/>
      <c r="K48" s="83"/>
      <c r="L48" s="81"/>
      <c r="M48" s="81"/>
      <c r="N48" s="110">
        <f t="shared" si="13"/>
        <v>0</v>
      </c>
      <c r="O48" s="115"/>
      <c r="P48" s="113">
        <f t="shared" si="10"/>
        <v>0</v>
      </c>
      <c r="Q48" s="81"/>
      <c r="R48" s="88"/>
      <c r="W48" s="74">
        <f t="shared" si="4"/>
        <v>0</v>
      </c>
      <c r="X48" s="74">
        <f t="shared" si="5"/>
        <v>0</v>
      </c>
    </row>
    <row r="49" spans="1:24" x14ac:dyDescent="0.15">
      <c r="B49">
        <v>46</v>
      </c>
      <c r="C49" s="81"/>
      <c r="D49" s="81"/>
      <c r="E49" s="165" t="str">
        <f t="shared" si="11"/>
        <v/>
      </c>
      <c r="F49" s="148"/>
      <c r="G49" s="170" t="str">
        <f t="shared" si="12"/>
        <v/>
      </c>
      <c r="H49" s="152"/>
      <c r="I49" s="82"/>
      <c r="J49" s="82"/>
      <c r="K49" s="83"/>
      <c r="L49" s="81"/>
      <c r="M49" s="81"/>
      <c r="N49" s="110">
        <f t="shared" si="13"/>
        <v>0</v>
      </c>
      <c r="O49" s="115"/>
      <c r="P49" s="113">
        <f t="shared" si="10"/>
        <v>0</v>
      </c>
      <c r="Q49" s="81"/>
      <c r="R49" s="88"/>
      <c r="W49" s="74">
        <f t="shared" si="4"/>
        <v>0</v>
      </c>
      <c r="X49" s="74">
        <f t="shared" si="5"/>
        <v>0</v>
      </c>
    </row>
    <row r="50" spans="1:24" x14ac:dyDescent="0.15">
      <c r="B50">
        <v>47</v>
      </c>
      <c r="C50" s="81"/>
      <c r="D50" s="81"/>
      <c r="E50" s="165" t="str">
        <f t="shared" si="11"/>
        <v/>
      </c>
      <c r="F50" s="148"/>
      <c r="G50" s="170" t="str">
        <f t="shared" si="12"/>
        <v/>
      </c>
      <c r="H50" s="148"/>
      <c r="I50" s="82"/>
      <c r="J50" s="82"/>
      <c r="K50" s="83"/>
      <c r="L50" s="81"/>
      <c r="M50" s="81"/>
      <c r="N50" s="110">
        <f t="shared" si="13"/>
        <v>0</v>
      </c>
      <c r="O50" s="115"/>
      <c r="P50" s="113">
        <f t="shared" si="10"/>
        <v>0</v>
      </c>
      <c r="Q50" s="81"/>
      <c r="R50" s="88"/>
      <c r="W50" s="74">
        <f t="shared" si="4"/>
        <v>0</v>
      </c>
      <c r="X50" s="74">
        <f t="shared" si="5"/>
        <v>0</v>
      </c>
    </row>
    <row r="51" spans="1:24" x14ac:dyDescent="0.15">
      <c r="B51">
        <v>48</v>
      </c>
      <c r="C51" s="81"/>
      <c r="D51" s="81"/>
      <c r="E51" s="165" t="str">
        <f t="shared" si="11"/>
        <v/>
      </c>
      <c r="F51" s="148"/>
      <c r="G51" s="170" t="str">
        <f t="shared" si="12"/>
        <v/>
      </c>
      <c r="H51" s="148"/>
      <c r="I51" s="82"/>
      <c r="J51" s="82"/>
      <c r="K51" s="83"/>
      <c r="L51" s="81"/>
      <c r="M51" s="81"/>
      <c r="N51" s="110">
        <f t="shared" si="13"/>
        <v>0</v>
      </c>
      <c r="O51" s="115"/>
      <c r="P51" s="113">
        <f t="shared" si="10"/>
        <v>0</v>
      </c>
      <c r="Q51" s="81"/>
      <c r="R51" s="88"/>
      <c r="W51" s="74">
        <f t="shared" si="4"/>
        <v>0</v>
      </c>
      <c r="X51" s="74">
        <f t="shared" si="5"/>
        <v>0</v>
      </c>
    </row>
    <row r="52" spans="1:24" x14ac:dyDescent="0.15">
      <c r="B52" s="10">
        <v>49</v>
      </c>
      <c r="C52" s="81"/>
      <c r="D52" s="87"/>
      <c r="E52" s="165" t="str">
        <f t="shared" si="11"/>
        <v/>
      </c>
      <c r="F52" s="150"/>
      <c r="G52" s="170" t="str">
        <f t="shared" si="12"/>
        <v/>
      </c>
      <c r="H52" s="150"/>
      <c r="I52" s="82"/>
      <c r="J52" s="82"/>
      <c r="K52" s="83"/>
      <c r="L52" s="81"/>
      <c r="M52" s="81"/>
      <c r="N52" s="110">
        <f t="shared" si="13"/>
        <v>0</v>
      </c>
      <c r="O52" s="115"/>
      <c r="P52" s="113">
        <f t="shared" si="10"/>
        <v>0</v>
      </c>
      <c r="Q52" s="81"/>
      <c r="R52" s="88"/>
      <c r="W52" s="74">
        <f t="shared" si="4"/>
        <v>0</v>
      </c>
      <c r="X52" s="74">
        <f t="shared" si="5"/>
        <v>0</v>
      </c>
    </row>
    <row r="53" spans="1:24" x14ac:dyDescent="0.15">
      <c r="A53" s="57"/>
      <c r="B53" s="3">
        <v>50</v>
      </c>
      <c r="C53" s="84"/>
      <c r="D53" s="84"/>
      <c r="E53" s="166" t="str">
        <f t="shared" si="11"/>
        <v/>
      </c>
      <c r="F53" s="149"/>
      <c r="G53" s="171" t="str">
        <f t="shared" si="12"/>
        <v/>
      </c>
      <c r="H53" s="149"/>
      <c r="I53" s="85"/>
      <c r="J53" s="85"/>
      <c r="K53" s="86"/>
      <c r="L53" s="84"/>
      <c r="M53" s="84"/>
      <c r="N53" s="108">
        <f t="shared" si="13"/>
        <v>0</v>
      </c>
      <c r="O53" s="116"/>
      <c r="P53" s="114">
        <f t="shared" si="10"/>
        <v>0</v>
      </c>
      <c r="Q53" s="84"/>
      <c r="R53" s="89"/>
      <c r="S53" s="58">
        <f>COUNT(C44:C53)</f>
        <v>0</v>
      </c>
      <c r="T53" s="69">
        <f t="shared" ref="T53" si="18">SUM(P44:P53)</f>
        <v>0</v>
      </c>
      <c r="W53" s="74">
        <f t="shared" si="4"/>
        <v>0</v>
      </c>
      <c r="X53" s="74">
        <f t="shared" si="5"/>
        <v>0</v>
      </c>
    </row>
    <row r="54" spans="1:24" x14ac:dyDescent="0.15">
      <c r="A54" s="18">
        <f t="shared" ref="A54" si="19">A44+1</f>
        <v>6</v>
      </c>
      <c r="B54">
        <v>51</v>
      </c>
      <c r="C54" s="81"/>
      <c r="D54" s="81"/>
      <c r="E54" s="165" t="str">
        <f t="shared" si="11"/>
        <v/>
      </c>
      <c r="F54" s="148"/>
      <c r="G54" s="170" t="str">
        <f t="shared" si="12"/>
        <v/>
      </c>
      <c r="H54" s="152"/>
      <c r="I54" s="82"/>
      <c r="J54" s="82"/>
      <c r="K54" s="83"/>
      <c r="L54" s="81"/>
      <c r="M54" s="81"/>
      <c r="N54" s="110">
        <f t="shared" si="13"/>
        <v>0</v>
      </c>
      <c r="O54" s="115"/>
      <c r="P54" s="113">
        <f t="shared" si="10"/>
        <v>0</v>
      </c>
      <c r="Q54" s="81"/>
      <c r="R54" s="88"/>
      <c r="S54" s="60"/>
      <c r="T54" s="79"/>
      <c r="W54" s="74">
        <f t="shared" si="4"/>
        <v>0</v>
      </c>
      <c r="X54" s="74">
        <f t="shared" si="5"/>
        <v>0</v>
      </c>
    </row>
    <row r="55" spans="1:24" x14ac:dyDescent="0.15">
      <c r="B55">
        <v>52</v>
      </c>
      <c r="C55" s="81"/>
      <c r="D55" s="81"/>
      <c r="E55" s="165" t="str">
        <f t="shared" si="11"/>
        <v/>
      </c>
      <c r="F55" s="148"/>
      <c r="G55" s="170" t="str">
        <f t="shared" si="12"/>
        <v/>
      </c>
      <c r="H55" s="152"/>
      <c r="I55" s="82"/>
      <c r="J55" s="82"/>
      <c r="K55" s="83"/>
      <c r="L55" s="81"/>
      <c r="M55" s="81"/>
      <c r="N55" s="110">
        <f t="shared" si="13"/>
        <v>0</v>
      </c>
      <c r="O55" s="115"/>
      <c r="P55" s="113">
        <f t="shared" si="10"/>
        <v>0</v>
      </c>
      <c r="Q55" s="81"/>
      <c r="R55" s="88"/>
      <c r="W55" s="74">
        <f t="shared" si="4"/>
        <v>0</v>
      </c>
      <c r="X55" s="74">
        <f t="shared" si="5"/>
        <v>0</v>
      </c>
    </row>
    <row r="56" spans="1:24" x14ac:dyDescent="0.15">
      <c r="B56">
        <v>53</v>
      </c>
      <c r="C56" s="81"/>
      <c r="D56" s="81"/>
      <c r="E56" s="165" t="str">
        <f t="shared" si="11"/>
        <v/>
      </c>
      <c r="F56" s="148"/>
      <c r="G56" s="170" t="str">
        <f t="shared" si="12"/>
        <v/>
      </c>
      <c r="H56" s="152"/>
      <c r="I56" s="82"/>
      <c r="J56" s="82"/>
      <c r="K56" s="83"/>
      <c r="L56" s="81"/>
      <c r="M56" s="81"/>
      <c r="N56" s="110">
        <f t="shared" si="13"/>
        <v>0</v>
      </c>
      <c r="O56" s="115"/>
      <c r="P56" s="113">
        <f t="shared" si="10"/>
        <v>0</v>
      </c>
      <c r="Q56" s="81"/>
      <c r="R56" s="88"/>
      <c r="W56" s="74">
        <f t="shared" si="4"/>
        <v>0</v>
      </c>
      <c r="X56" s="74">
        <f t="shared" si="5"/>
        <v>0</v>
      </c>
    </row>
    <row r="57" spans="1:24" x14ac:dyDescent="0.15">
      <c r="B57">
        <v>54</v>
      </c>
      <c r="C57" s="81"/>
      <c r="D57" s="81"/>
      <c r="E57" s="165" t="str">
        <f t="shared" si="11"/>
        <v/>
      </c>
      <c r="F57" s="148"/>
      <c r="G57" s="170" t="str">
        <f t="shared" si="12"/>
        <v/>
      </c>
      <c r="H57" s="152"/>
      <c r="I57" s="82"/>
      <c r="J57" s="82"/>
      <c r="K57" s="83"/>
      <c r="L57" s="81"/>
      <c r="M57" s="81"/>
      <c r="N57" s="110">
        <f t="shared" si="13"/>
        <v>0</v>
      </c>
      <c r="O57" s="115"/>
      <c r="P57" s="113">
        <f t="shared" si="10"/>
        <v>0</v>
      </c>
      <c r="Q57" s="81"/>
      <c r="R57" s="88"/>
      <c r="W57" s="74">
        <f t="shared" si="4"/>
        <v>0</v>
      </c>
      <c r="X57" s="74">
        <f t="shared" si="5"/>
        <v>0</v>
      </c>
    </row>
    <row r="58" spans="1:24" x14ac:dyDescent="0.15">
      <c r="B58">
        <v>55</v>
      </c>
      <c r="C58" s="81"/>
      <c r="D58" s="81"/>
      <c r="E58" s="165" t="str">
        <f t="shared" si="11"/>
        <v/>
      </c>
      <c r="F58" s="148"/>
      <c r="G58" s="170" t="str">
        <f t="shared" si="12"/>
        <v/>
      </c>
      <c r="H58" s="152"/>
      <c r="I58" s="82"/>
      <c r="J58" s="82"/>
      <c r="K58" s="83"/>
      <c r="L58" s="81"/>
      <c r="M58" s="81"/>
      <c r="N58" s="110">
        <f t="shared" si="13"/>
        <v>0</v>
      </c>
      <c r="O58" s="115"/>
      <c r="P58" s="113">
        <f t="shared" si="10"/>
        <v>0</v>
      </c>
      <c r="Q58" s="81"/>
      <c r="R58" s="88"/>
      <c r="W58" s="74">
        <f t="shared" si="4"/>
        <v>0</v>
      </c>
      <c r="X58" s="74">
        <f t="shared" si="5"/>
        <v>0</v>
      </c>
    </row>
    <row r="59" spans="1:24" x14ac:dyDescent="0.15">
      <c r="B59">
        <v>56</v>
      </c>
      <c r="C59" s="81"/>
      <c r="D59" s="81"/>
      <c r="E59" s="165" t="str">
        <f t="shared" si="11"/>
        <v/>
      </c>
      <c r="F59" s="148"/>
      <c r="G59" s="170" t="str">
        <f t="shared" si="12"/>
        <v/>
      </c>
      <c r="H59" s="152"/>
      <c r="I59" s="82"/>
      <c r="J59" s="82"/>
      <c r="K59" s="83"/>
      <c r="L59" s="81"/>
      <c r="M59" s="81"/>
      <c r="N59" s="110">
        <f t="shared" si="13"/>
        <v>0</v>
      </c>
      <c r="O59" s="115"/>
      <c r="P59" s="113">
        <f t="shared" si="10"/>
        <v>0</v>
      </c>
      <c r="Q59" s="81"/>
      <c r="R59" s="88"/>
      <c r="W59" s="74">
        <f t="shared" si="4"/>
        <v>0</v>
      </c>
      <c r="X59" s="74">
        <f t="shared" si="5"/>
        <v>0</v>
      </c>
    </row>
    <row r="60" spans="1:24" x14ac:dyDescent="0.15">
      <c r="B60">
        <v>57</v>
      </c>
      <c r="C60" s="81"/>
      <c r="D60" s="81"/>
      <c r="E60" s="165" t="str">
        <f t="shared" si="11"/>
        <v/>
      </c>
      <c r="F60" s="148"/>
      <c r="G60" s="170" t="str">
        <f t="shared" si="12"/>
        <v/>
      </c>
      <c r="H60" s="148"/>
      <c r="I60" s="82"/>
      <c r="J60" s="82"/>
      <c r="K60" s="83"/>
      <c r="L60" s="81"/>
      <c r="M60" s="81"/>
      <c r="N60" s="110">
        <f t="shared" si="13"/>
        <v>0</v>
      </c>
      <c r="O60" s="115"/>
      <c r="P60" s="113">
        <f t="shared" si="10"/>
        <v>0</v>
      </c>
      <c r="Q60" s="81"/>
      <c r="R60" s="88"/>
      <c r="W60" s="74">
        <f t="shared" si="4"/>
        <v>0</v>
      </c>
      <c r="X60" s="74">
        <f t="shared" si="5"/>
        <v>0</v>
      </c>
    </row>
    <row r="61" spans="1:24" x14ac:dyDescent="0.15">
      <c r="B61" s="10">
        <v>58</v>
      </c>
      <c r="C61" s="81"/>
      <c r="D61" s="81"/>
      <c r="E61" s="165" t="str">
        <f t="shared" si="11"/>
        <v/>
      </c>
      <c r="F61" s="148"/>
      <c r="G61" s="170" t="str">
        <f t="shared" si="12"/>
        <v/>
      </c>
      <c r="H61" s="148"/>
      <c r="I61" s="82"/>
      <c r="J61" s="82"/>
      <c r="K61" s="83"/>
      <c r="L61" s="81"/>
      <c r="M61" s="81"/>
      <c r="N61" s="110">
        <f t="shared" si="13"/>
        <v>0</v>
      </c>
      <c r="O61" s="115"/>
      <c r="P61" s="113">
        <f t="shared" si="10"/>
        <v>0</v>
      </c>
      <c r="Q61" s="81"/>
      <c r="R61" s="88"/>
      <c r="W61" s="74">
        <f t="shared" si="4"/>
        <v>0</v>
      </c>
      <c r="X61" s="74">
        <f t="shared" si="5"/>
        <v>0</v>
      </c>
    </row>
    <row r="62" spans="1:24" x14ac:dyDescent="0.15">
      <c r="A62" s="59"/>
      <c r="B62" s="10">
        <v>59</v>
      </c>
      <c r="C62" s="81"/>
      <c r="D62" s="87"/>
      <c r="E62" s="165" t="str">
        <f t="shared" si="11"/>
        <v/>
      </c>
      <c r="F62" s="150"/>
      <c r="G62" s="170" t="str">
        <f t="shared" si="12"/>
        <v/>
      </c>
      <c r="H62" s="150"/>
      <c r="I62" s="82"/>
      <c r="J62" s="82"/>
      <c r="K62" s="83"/>
      <c r="L62" s="81"/>
      <c r="M62" s="81"/>
      <c r="N62" s="110">
        <f t="shared" si="13"/>
        <v>0</v>
      </c>
      <c r="O62" s="115"/>
      <c r="P62" s="113">
        <f t="shared" si="10"/>
        <v>0</v>
      </c>
      <c r="Q62" s="81"/>
      <c r="R62" s="88"/>
      <c r="W62" s="74">
        <f t="shared" si="4"/>
        <v>0</v>
      </c>
      <c r="X62" s="74">
        <f t="shared" si="5"/>
        <v>0</v>
      </c>
    </row>
    <row r="63" spans="1:24" x14ac:dyDescent="0.15">
      <c r="A63" s="57"/>
      <c r="B63" s="3">
        <v>60</v>
      </c>
      <c r="C63" s="84"/>
      <c r="D63" s="84"/>
      <c r="E63" s="166" t="str">
        <f t="shared" si="11"/>
        <v/>
      </c>
      <c r="F63" s="149"/>
      <c r="G63" s="171" t="str">
        <f t="shared" si="12"/>
        <v/>
      </c>
      <c r="H63" s="149"/>
      <c r="I63" s="85"/>
      <c r="J63" s="85"/>
      <c r="K63" s="86"/>
      <c r="L63" s="84"/>
      <c r="M63" s="84"/>
      <c r="N63" s="108">
        <f t="shared" si="13"/>
        <v>0</v>
      </c>
      <c r="O63" s="116"/>
      <c r="P63" s="114">
        <f t="shared" si="10"/>
        <v>0</v>
      </c>
      <c r="Q63" s="84"/>
      <c r="R63" s="89"/>
      <c r="S63" s="58">
        <f>COUNT(C54:C63)</f>
        <v>0</v>
      </c>
      <c r="T63" s="69">
        <f t="shared" ref="T63" si="20">SUM(P54:P63)</f>
        <v>0</v>
      </c>
      <c r="W63" s="74">
        <f t="shared" si="4"/>
        <v>0</v>
      </c>
      <c r="X63" s="74">
        <f t="shared" si="5"/>
        <v>0</v>
      </c>
    </row>
    <row r="64" spans="1:24" x14ac:dyDescent="0.15">
      <c r="A64" s="18">
        <f t="shared" ref="A64" si="21">A54+1</f>
        <v>7</v>
      </c>
      <c r="B64">
        <v>61</v>
      </c>
      <c r="C64" s="81"/>
      <c r="D64" s="81"/>
      <c r="E64" s="165" t="str">
        <f t="shared" si="11"/>
        <v/>
      </c>
      <c r="F64" s="148"/>
      <c r="G64" s="170" t="str">
        <f t="shared" si="12"/>
        <v/>
      </c>
      <c r="H64" s="152"/>
      <c r="I64" s="82"/>
      <c r="J64" s="82"/>
      <c r="K64" s="83"/>
      <c r="L64" s="81"/>
      <c r="M64" s="81"/>
      <c r="N64" s="110">
        <f t="shared" si="13"/>
        <v>0</v>
      </c>
      <c r="O64" s="115"/>
      <c r="P64" s="113">
        <f t="shared" si="10"/>
        <v>0</v>
      </c>
      <c r="Q64" s="81"/>
      <c r="R64" s="88"/>
      <c r="S64" s="60"/>
      <c r="T64" s="79"/>
      <c r="W64" s="74">
        <f t="shared" si="4"/>
        <v>0</v>
      </c>
      <c r="X64" s="74">
        <f t="shared" si="5"/>
        <v>0</v>
      </c>
    </row>
    <row r="65" spans="1:24" x14ac:dyDescent="0.15">
      <c r="B65">
        <v>62</v>
      </c>
      <c r="C65" s="81"/>
      <c r="D65" s="81"/>
      <c r="E65" s="165" t="str">
        <f t="shared" si="11"/>
        <v/>
      </c>
      <c r="F65" s="148"/>
      <c r="G65" s="170" t="str">
        <f t="shared" si="12"/>
        <v/>
      </c>
      <c r="H65" s="152"/>
      <c r="I65" s="82"/>
      <c r="J65" s="82"/>
      <c r="K65" s="83"/>
      <c r="L65" s="81"/>
      <c r="M65" s="81"/>
      <c r="N65" s="110">
        <f t="shared" si="13"/>
        <v>0</v>
      </c>
      <c r="O65" s="115"/>
      <c r="P65" s="113">
        <f t="shared" si="10"/>
        <v>0</v>
      </c>
      <c r="Q65" s="81"/>
      <c r="R65" s="88"/>
      <c r="W65" s="74">
        <f t="shared" si="4"/>
        <v>0</v>
      </c>
      <c r="X65" s="74">
        <f t="shared" si="5"/>
        <v>0</v>
      </c>
    </row>
    <row r="66" spans="1:24" x14ac:dyDescent="0.15">
      <c r="B66">
        <v>63</v>
      </c>
      <c r="C66" s="81"/>
      <c r="D66" s="81"/>
      <c r="E66" s="165" t="str">
        <f t="shared" si="11"/>
        <v/>
      </c>
      <c r="F66" s="148"/>
      <c r="G66" s="170" t="str">
        <f t="shared" si="12"/>
        <v/>
      </c>
      <c r="H66" s="152"/>
      <c r="I66" s="82"/>
      <c r="J66" s="82"/>
      <c r="K66" s="83"/>
      <c r="L66" s="81"/>
      <c r="M66" s="81"/>
      <c r="N66" s="110">
        <f t="shared" si="13"/>
        <v>0</v>
      </c>
      <c r="O66" s="115"/>
      <c r="P66" s="113">
        <f t="shared" si="10"/>
        <v>0</v>
      </c>
      <c r="Q66" s="81"/>
      <c r="R66" s="88"/>
      <c r="W66" s="74">
        <f t="shared" si="4"/>
        <v>0</v>
      </c>
      <c r="X66" s="74">
        <f t="shared" si="5"/>
        <v>0</v>
      </c>
    </row>
    <row r="67" spans="1:24" x14ac:dyDescent="0.15">
      <c r="B67">
        <v>64</v>
      </c>
      <c r="C67" s="81"/>
      <c r="D67" s="81"/>
      <c r="E67" s="165" t="str">
        <f t="shared" si="11"/>
        <v/>
      </c>
      <c r="F67" s="148"/>
      <c r="G67" s="170" t="str">
        <f t="shared" si="12"/>
        <v/>
      </c>
      <c r="H67" s="152"/>
      <c r="I67" s="82"/>
      <c r="J67" s="82"/>
      <c r="K67" s="83"/>
      <c r="L67" s="81"/>
      <c r="M67" s="81"/>
      <c r="N67" s="110">
        <f t="shared" si="13"/>
        <v>0</v>
      </c>
      <c r="O67" s="115"/>
      <c r="P67" s="113">
        <f t="shared" si="10"/>
        <v>0</v>
      </c>
      <c r="Q67" s="81"/>
      <c r="R67" s="88"/>
      <c r="W67" s="74">
        <f t="shared" si="4"/>
        <v>0</v>
      </c>
      <c r="X67" s="74">
        <f t="shared" si="5"/>
        <v>0</v>
      </c>
    </row>
    <row r="68" spans="1:24" x14ac:dyDescent="0.15">
      <c r="B68">
        <v>65</v>
      </c>
      <c r="C68" s="81"/>
      <c r="D68" s="81"/>
      <c r="E68" s="165" t="str">
        <f t="shared" si="11"/>
        <v/>
      </c>
      <c r="F68" s="148"/>
      <c r="G68" s="170" t="str">
        <f t="shared" si="12"/>
        <v/>
      </c>
      <c r="H68" s="152"/>
      <c r="I68" s="82"/>
      <c r="J68" s="82"/>
      <c r="K68" s="83"/>
      <c r="L68" s="81"/>
      <c r="M68" s="81"/>
      <c r="N68" s="110">
        <f t="shared" si="13"/>
        <v>0</v>
      </c>
      <c r="O68" s="115"/>
      <c r="P68" s="113">
        <f t="shared" si="10"/>
        <v>0</v>
      </c>
      <c r="Q68" s="81"/>
      <c r="R68" s="88"/>
      <c r="W68" s="74">
        <f t="shared" si="4"/>
        <v>0</v>
      </c>
      <c r="X68" s="74">
        <f t="shared" si="5"/>
        <v>0</v>
      </c>
    </row>
    <row r="69" spans="1:24" x14ac:dyDescent="0.15">
      <c r="B69">
        <v>66</v>
      </c>
      <c r="C69" s="81"/>
      <c r="D69" s="81"/>
      <c r="E69" s="165" t="str">
        <f t="shared" si="11"/>
        <v/>
      </c>
      <c r="F69" s="148"/>
      <c r="G69" s="170" t="str">
        <f t="shared" si="12"/>
        <v/>
      </c>
      <c r="H69" s="152"/>
      <c r="I69" s="82"/>
      <c r="J69" s="82"/>
      <c r="K69" s="83"/>
      <c r="L69" s="81"/>
      <c r="M69" s="81"/>
      <c r="N69" s="110">
        <f t="shared" si="13"/>
        <v>0</v>
      </c>
      <c r="O69" s="115"/>
      <c r="P69" s="113">
        <f t="shared" si="10"/>
        <v>0</v>
      </c>
      <c r="Q69" s="81"/>
      <c r="R69" s="88"/>
      <c r="W69" s="74">
        <f t="shared" ref="W69:W132" si="22">LEN(F69)</f>
        <v>0</v>
      </c>
      <c r="X69" s="74">
        <f t="shared" ref="X69:X132" si="23">LEN(H69)</f>
        <v>0</v>
      </c>
    </row>
    <row r="70" spans="1:24" x14ac:dyDescent="0.15">
      <c r="B70">
        <v>67</v>
      </c>
      <c r="C70" s="81"/>
      <c r="D70" s="81"/>
      <c r="E70" s="165" t="str">
        <f t="shared" si="11"/>
        <v/>
      </c>
      <c r="F70" s="148"/>
      <c r="G70" s="170" t="str">
        <f t="shared" si="12"/>
        <v/>
      </c>
      <c r="H70" s="148"/>
      <c r="I70" s="82"/>
      <c r="J70" s="82"/>
      <c r="K70" s="83"/>
      <c r="L70" s="81"/>
      <c r="M70" s="81"/>
      <c r="N70" s="110">
        <f t="shared" si="13"/>
        <v>0</v>
      </c>
      <c r="O70" s="115"/>
      <c r="P70" s="113">
        <f t="shared" si="10"/>
        <v>0</v>
      </c>
      <c r="Q70" s="81"/>
      <c r="R70" s="88"/>
      <c r="W70" s="74">
        <f t="shared" si="22"/>
        <v>0</v>
      </c>
      <c r="X70" s="74">
        <f t="shared" si="23"/>
        <v>0</v>
      </c>
    </row>
    <row r="71" spans="1:24" x14ac:dyDescent="0.15">
      <c r="B71">
        <v>68</v>
      </c>
      <c r="C71" s="81"/>
      <c r="D71" s="81"/>
      <c r="E71" s="165" t="str">
        <f t="shared" si="11"/>
        <v/>
      </c>
      <c r="F71" s="148"/>
      <c r="G71" s="170" t="str">
        <f t="shared" si="12"/>
        <v/>
      </c>
      <c r="H71" s="148"/>
      <c r="I71" s="82"/>
      <c r="J71" s="82"/>
      <c r="K71" s="83"/>
      <c r="L71" s="81"/>
      <c r="M71" s="81"/>
      <c r="N71" s="110">
        <f t="shared" si="13"/>
        <v>0</v>
      </c>
      <c r="O71" s="115"/>
      <c r="P71" s="113">
        <f t="shared" si="10"/>
        <v>0</v>
      </c>
      <c r="Q71" s="81"/>
      <c r="R71" s="88"/>
      <c r="W71" s="74">
        <f t="shared" si="22"/>
        <v>0</v>
      </c>
      <c r="X71" s="74">
        <f t="shared" si="23"/>
        <v>0</v>
      </c>
    </row>
    <row r="72" spans="1:24" x14ac:dyDescent="0.15">
      <c r="B72">
        <v>69</v>
      </c>
      <c r="C72" s="81"/>
      <c r="D72" s="87"/>
      <c r="E72" s="165" t="str">
        <f t="shared" si="11"/>
        <v/>
      </c>
      <c r="F72" s="150"/>
      <c r="G72" s="170" t="str">
        <f t="shared" si="12"/>
        <v/>
      </c>
      <c r="H72" s="150"/>
      <c r="I72" s="82"/>
      <c r="J72" s="82"/>
      <c r="K72" s="83"/>
      <c r="L72" s="81"/>
      <c r="M72" s="81"/>
      <c r="N72" s="110">
        <f t="shared" si="13"/>
        <v>0</v>
      </c>
      <c r="O72" s="115"/>
      <c r="P72" s="113">
        <f t="shared" si="10"/>
        <v>0</v>
      </c>
      <c r="Q72" s="81"/>
      <c r="R72" s="88"/>
      <c r="W72" s="74">
        <f t="shared" si="22"/>
        <v>0</v>
      </c>
      <c r="X72" s="74">
        <f t="shared" si="23"/>
        <v>0</v>
      </c>
    </row>
    <row r="73" spans="1:24" x14ac:dyDescent="0.15">
      <c r="A73" s="57"/>
      <c r="B73" s="3">
        <v>70</v>
      </c>
      <c r="C73" s="84"/>
      <c r="D73" s="84"/>
      <c r="E73" s="166" t="str">
        <f t="shared" si="11"/>
        <v/>
      </c>
      <c r="F73" s="149"/>
      <c r="G73" s="171" t="str">
        <f t="shared" si="12"/>
        <v/>
      </c>
      <c r="H73" s="149"/>
      <c r="I73" s="85"/>
      <c r="J73" s="85"/>
      <c r="K73" s="86"/>
      <c r="L73" s="84"/>
      <c r="M73" s="84"/>
      <c r="N73" s="108">
        <f t="shared" si="13"/>
        <v>0</v>
      </c>
      <c r="O73" s="116"/>
      <c r="P73" s="114">
        <f t="shared" si="10"/>
        <v>0</v>
      </c>
      <c r="Q73" s="84"/>
      <c r="R73" s="89"/>
      <c r="S73" s="58">
        <f>COUNT(C64:C73)</f>
        <v>0</v>
      </c>
      <c r="T73" s="69">
        <f t="shared" ref="T73" si="24">SUM(P64:P73)</f>
        <v>0</v>
      </c>
      <c r="W73" s="74">
        <f t="shared" si="22"/>
        <v>0</v>
      </c>
      <c r="X73" s="74">
        <f t="shared" si="23"/>
        <v>0</v>
      </c>
    </row>
    <row r="74" spans="1:24" x14ac:dyDescent="0.15">
      <c r="A74" s="18">
        <f t="shared" ref="A74" si="25">A64+1</f>
        <v>8</v>
      </c>
      <c r="B74">
        <v>71</v>
      </c>
      <c r="C74" s="81"/>
      <c r="D74" s="81"/>
      <c r="E74" s="165" t="str">
        <f t="shared" si="11"/>
        <v/>
      </c>
      <c r="F74" s="148"/>
      <c r="G74" s="170" t="str">
        <f t="shared" si="12"/>
        <v/>
      </c>
      <c r="H74" s="152"/>
      <c r="I74" s="82"/>
      <c r="J74" s="82"/>
      <c r="K74" s="83"/>
      <c r="L74" s="81"/>
      <c r="M74" s="81"/>
      <c r="N74" s="110">
        <f t="shared" si="13"/>
        <v>0</v>
      </c>
      <c r="O74" s="115"/>
      <c r="P74" s="113">
        <f t="shared" si="10"/>
        <v>0</v>
      </c>
      <c r="Q74" s="81"/>
      <c r="R74" s="88"/>
      <c r="S74" s="60"/>
      <c r="T74" s="79"/>
      <c r="W74" s="74">
        <f t="shared" si="22"/>
        <v>0</v>
      </c>
      <c r="X74" s="74">
        <f t="shared" si="23"/>
        <v>0</v>
      </c>
    </row>
    <row r="75" spans="1:24" x14ac:dyDescent="0.15">
      <c r="B75">
        <v>72</v>
      </c>
      <c r="C75" s="81"/>
      <c r="D75" s="81"/>
      <c r="E75" s="165" t="str">
        <f t="shared" si="11"/>
        <v/>
      </c>
      <c r="F75" s="148"/>
      <c r="G75" s="170" t="str">
        <f t="shared" si="12"/>
        <v/>
      </c>
      <c r="H75" s="152"/>
      <c r="I75" s="82"/>
      <c r="J75" s="82"/>
      <c r="K75" s="83"/>
      <c r="L75" s="81"/>
      <c r="M75" s="81"/>
      <c r="N75" s="110">
        <f t="shared" si="13"/>
        <v>0</v>
      </c>
      <c r="O75" s="115"/>
      <c r="P75" s="113">
        <f t="shared" si="10"/>
        <v>0</v>
      </c>
      <c r="Q75" s="81"/>
      <c r="R75" s="88"/>
      <c r="W75" s="74">
        <f t="shared" si="22"/>
        <v>0</v>
      </c>
      <c r="X75" s="74">
        <f t="shared" si="23"/>
        <v>0</v>
      </c>
    </row>
    <row r="76" spans="1:24" x14ac:dyDescent="0.15">
      <c r="B76">
        <v>73</v>
      </c>
      <c r="C76" s="81"/>
      <c r="D76" s="81"/>
      <c r="E76" s="165" t="str">
        <f t="shared" si="11"/>
        <v/>
      </c>
      <c r="F76" s="148"/>
      <c r="G76" s="170" t="str">
        <f t="shared" si="12"/>
        <v/>
      </c>
      <c r="H76" s="152"/>
      <c r="I76" s="82"/>
      <c r="J76" s="82"/>
      <c r="K76" s="83"/>
      <c r="L76" s="81"/>
      <c r="M76" s="81"/>
      <c r="N76" s="110">
        <f t="shared" si="13"/>
        <v>0</v>
      </c>
      <c r="O76" s="115"/>
      <c r="P76" s="113">
        <f t="shared" si="10"/>
        <v>0</v>
      </c>
      <c r="Q76" s="81"/>
      <c r="R76" s="88"/>
      <c r="W76" s="74">
        <f t="shared" si="22"/>
        <v>0</v>
      </c>
      <c r="X76" s="74">
        <f t="shared" si="23"/>
        <v>0</v>
      </c>
    </row>
    <row r="77" spans="1:24" x14ac:dyDescent="0.15">
      <c r="B77">
        <v>74</v>
      </c>
      <c r="C77" s="81"/>
      <c r="D77" s="81"/>
      <c r="E77" s="165" t="str">
        <f t="shared" si="11"/>
        <v/>
      </c>
      <c r="F77" s="148"/>
      <c r="G77" s="170" t="str">
        <f t="shared" si="12"/>
        <v/>
      </c>
      <c r="H77" s="152"/>
      <c r="I77" s="82"/>
      <c r="J77" s="82"/>
      <c r="K77" s="83"/>
      <c r="L77" s="81"/>
      <c r="M77" s="81"/>
      <c r="N77" s="110">
        <f t="shared" si="13"/>
        <v>0</v>
      </c>
      <c r="O77" s="115"/>
      <c r="P77" s="113">
        <f t="shared" si="10"/>
        <v>0</v>
      </c>
      <c r="Q77" s="81"/>
      <c r="R77" s="88"/>
      <c r="W77" s="74">
        <f t="shared" si="22"/>
        <v>0</v>
      </c>
      <c r="X77" s="74">
        <f t="shared" si="23"/>
        <v>0</v>
      </c>
    </row>
    <row r="78" spans="1:24" x14ac:dyDescent="0.15">
      <c r="B78">
        <v>75</v>
      </c>
      <c r="C78" s="81"/>
      <c r="D78" s="81"/>
      <c r="E78" s="165" t="str">
        <f t="shared" si="11"/>
        <v/>
      </c>
      <c r="F78" s="148"/>
      <c r="G78" s="170" t="str">
        <f t="shared" si="12"/>
        <v/>
      </c>
      <c r="H78" s="152"/>
      <c r="I78" s="82"/>
      <c r="J78" s="82"/>
      <c r="K78" s="83"/>
      <c r="L78" s="81"/>
      <c r="M78" s="81"/>
      <c r="N78" s="110">
        <f t="shared" si="13"/>
        <v>0</v>
      </c>
      <c r="O78" s="115"/>
      <c r="P78" s="113">
        <f t="shared" ref="P78:P141" si="26">N78-O78</f>
        <v>0</v>
      </c>
      <c r="Q78" s="81"/>
      <c r="R78" s="88"/>
      <c r="W78" s="74">
        <f t="shared" si="22"/>
        <v>0</v>
      </c>
      <c r="X78" s="74">
        <f t="shared" si="23"/>
        <v>0</v>
      </c>
    </row>
    <row r="79" spans="1:24" x14ac:dyDescent="0.15">
      <c r="B79">
        <v>76</v>
      </c>
      <c r="C79" s="81"/>
      <c r="D79" s="81"/>
      <c r="E79" s="165" t="str">
        <f t="shared" ref="E79:E142" si="27">IF(F79&gt;0,IF(W79=6,$E$2,$E$1),"")</f>
        <v/>
      </c>
      <c r="F79" s="148"/>
      <c r="G79" s="170" t="str">
        <f t="shared" ref="G79:G142" si="28">IF(H79&gt;0,IF(X79=4,$E$2,$E$1),"")</f>
        <v/>
      </c>
      <c r="H79" s="152"/>
      <c r="I79" s="82"/>
      <c r="J79" s="82"/>
      <c r="K79" s="83"/>
      <c r="L79" s="81"/>
      <c r="M79" s="81"/>
      <c r="N79" s="110">
        <f t="shared" ref="N79:N142" si="29">IF(OR(H79&gt;=$H$2,G79=$E$1),IF(OR(F79&gt;=$F$2,E79=$E$1),ROUND((L79-M79)*0.2*10,-1),ROUND((L79-M79)*0.3*10,-1)),IF(F79&gt;=$F$2-10000,ROUND((L79-M79)*0.2*10,-1),ROUND((L79-M79)*0.3*10,-1)))</f>
        <v>0</v>
      </c>
      <c r="O79" s="115"/>
      <c r="P79" s="113">
        <f t="shared" si="26"/>
        <v>0</v>
      </c>
      <c r="Q79" s="81"/>
      <c r="R79" s="88"/>
      <c r="W79" s="74">
        <f t="shared" si="22"/>
        <v>0</v>
      </c>
      <c r="X79" s="74">
        <f t="shared" si="23"/>
        <v>0</v>
      </c>
    </row>
    <row r="80" spans="1:24" x14ac:dyDescent="0.15">
      <c r="B80">
        <v>77</v>
      </c>
      <c r="C80" s="81"/>
      <c r="D80" s="81"/>
      <c r="E80" s="165" t="str">
        <f t="shared" si="27"/>
        <v/>
      </c>
      <c r="F80" s="148"/>
      <c r="G80" s="170" t="str">
        <f t="shared" si="28"/>
        <v/>
      </c>
      <c r="H80" s="148"/>
      <c r="I80" s="82"/>
      <c r="J80" s="82"/>
      <c r="K80" s="83"/>
      <c r="L80" s="81"/>
      <c r="M80" s="81"/>
      <c r="N80" s="110">
        <f t="shared" si="29"/>
        <v>0</v>
      </c>
      <c r="O80" s="115"/>
      <c r="P80" s="113">
        <f t="shared" si="26"/>
        <v>0</v>
      </c>
      <c r="Q80" s="81"/>
      <c r="R80" s="88"/>
      <c r="W80" s="74">
        <f t="shared" si="22"/>
        <v>0</v>
      </c>
      <c r="X80" s="74">
        <f t="shared" si="23"/>
        <v>0</v>
      </c>
    </row>
    <row r="81" spans="1:24" x14ac:dyDescent="0.15">
      <c r="B81">
        <v>78</v>
      </c>
      <c r="C81" s="81"/>
      <c r="D81" s="81"/>
      <c r="E81" s="165" t="str">
        <f t="shared" si="27"/>
        <v/>
      </c>
      <c r="F81" s="148"/>
      <c r="G81" s="170" t="str">
        <f t="shared" si="28"/>
        <v/>
      </c>
      <c r="H81" s="148"/>
      <c r="I81" s="82"/>
      <c r="J81" s="82"/>
      <c r="K81" s="83"/>
      <c r="L81" s="81"/>
      <c r="M81" s="81"/>
      <c r="N81" s="110">
        <f t="shared" si="29"/>
        <v>0</v>
      </c>
      <c r="O81" s="115"/>
      <c r="P81" s="113">
        <f t="shared" si="26"/>
        <v>0</v>
      </c>
      <c r="Q81" s="81"/>
      <c r="R81" s="88"/>
      <c r="W81" s="74">
        <f t="shared" si="22"/>
        <v>0</v>
      </c>
      <c r="X81" s="74">
        <f t="shared" si="23"/>
        <v>0</v>
      </c>
    </row>
    <row r="82" spans="1:24" x14ac:dyDescent="0.15">
      <c r="A82" s="59"/>
      <c r="B82">
        <v>79</v>
      </c>
      <c r="C82" s="81"/>
      <c r="D82" s="87"/>
      <c r="E82" s="165" t="str">
        <f t="shared" si="27"/>
        <v/>
      </c>
      <c r="F82" s="150"/>
      <c r="G82" s="170" t="str">
        <f t="shared" si="28"/>
        <v/>
      </c>
      <c r="H82" s="150"/>
      <c r="I82" s="82"/>
      <c r="J82" s="82"/>
      <c r="K82" s="83"/>
      <c r="L82" s="81"/>
      <c r="M82" s="81"/>
      <c r="N82" s="110">
        <f t="shared" si="29"/>
        <v>0</v>
      </c>
      <c r="O82" s="115"/>
      <c r="P82" s="113">
        <f t="shared" si="26"/>
        <v>0</v>
      </c>
      <c r="Q82" s="81"/>
      <c r="R82" s="88"/>
      <c r="W82" s="74">
        <f t="shared" si="22"/>
        <v>0</v>
      </c>
      <c r="X82" s="74">
        <f t="shared" si="23"/>
        <v>0</v>
      </c>
    </row>
    <row r="83" spans="1:24" x14ac:dyDescent="0.15">
      <c r="A83" s="57"/>
      <c r="B83" s="3">
        <v>80</v>
      </c>
      <c r="C83" s="84"/>
      <c r="D83" s="84"/>
      <c r="E83" s="166" t="str">
        <f t="shared" si="27"/>
        <v/>
      </c>
      <c r="F83" s="149"/>
      <c r="G83" s="171" t="str">
        <f t="shared" si="28"/>
        <v/>
      </c>
      <c r="H83" s="149"/>
      <c r="I83" s="85"/>
      <c r="J83" s="85"/>
      <c r="K83" s="86"/>
      <c r="L83" s="84"/>
      <c r="M83" s="84"/>
      <c r="N83" s="108">
        <f t="shared" si="29"/>
        <v>0</v>
      </c>
      <c r="O83" s="116"/>
      <c r="P83" s="114">
        <f t="shared" si="26"/>
        <v>0</v>
      </c>
      <c r="Q83" s="84"/>
      <c r="R83" s="89"/>
      <c r="S83" s="58">
        <f>COUNT(C74:C83)</f>
        <v>0</v>
      </c>
      <c r="T83" s="69">
        <f t="shared" ref="T83" si="30">SUM(P74:P83)</f>
        <v>0</v>
      </c>
      <c r="W83" s="74">
        <f t="shared" si="22"/>
        <v>0</v>
      </c>
      <c r="X83" s="74">
        <f t="shared" si="23"/>
        <v>0</v>
      </c>
    </row>
    <row r="84" spans="1:24" x14ac:dyDescent="0.15">
      <c r="A84" s="18">
        <f t="shared" ref="A84" si="31">A74+1</f>
        <v>9</v>
      </c>
      <c r="B84">
        <v>81</v>
      </c>
      <c r="C84" s="81"/>
      <c r="D84" s="81"/>
      <c r="E84" s="165" t="str">
        <f t="shared" si="27"/>
        <v/>
      </c>
      <c r="F84" s="148"/>
      <c r="G84" s="170" t="str">
        <f t="shared" si="28"/>
        <v/>
      </c>
      <c r="H84" s="152"/>
      <c r="I84" s="82"/>
      <c r="J84" s="82"/>
      <c r="K84" s="83"/>
      <c r="L84" s="81"/>
      <c r="M84" s="81"/>
      <c r="N84" s="110">
        <f t="shared" si="29"/>
        <v>0</v>
      </c>
      <c r="O84" s="115"/>
      <c r="P84" s="113">
        <f t="shared" si="26"/>
        <v>0</v>
      </c>
      <c r="Q84" s="81"/>
      <c r="R84" s="88"/>
      <c r="S84" s="60"/>
      <c r="T84" s="79"/>
      <c r="W84" s="74">
        <f t="shared" si="22"/>
        <v>0</v>
      </c>
      <c r="X84" s="74">
        <f t="shared" si="23"/>
        <v>0</v>
      </c>
    </row>
    <row r="85" spans="1:24" x14ac:dyDescent="0.15">
      <c r="B85">
        <v>82</v>
      </c>
      <c r="C85" s="81"/>
      <c r="D85" s="81"/>
      <c r="E85" s="165" t="str">
        <f t="shared" si="27"/>
        <v/>
      </c>
      <c r="F85" s="148"/>
      <c r="G85" s="170" t="str">
        <f t="shared" si="28"/>
        <v/>
      </c>
      <c r="H85" s="152"/>
      <c r="I85" s="82"/>
      <c r="J85" s="82"/>
      <c r="K85" s="83"/>
      <c r="L85" s="81"/>
      <c r="M85" s="81"/>
      <c r="N85" s="110">
        <f t="shared" si="29"/>
        <v>0</v>
      </c>
      <c r="O85" s="115"/>
      <c r="P85" s="113">
        <f t="shared" si="26"/>
        <v>0</v>
      </c>
      <c r="Q85" s="81"/>
      <c r="R85" s="88"/>
      <c r="W85" s="74">
        <f t="shared" si="22"/>
        <v>0</v>
      </c>
      <c r="X85" s="74">
        <f t="shared" si="23"/>
        <v>0</v>
      </c>
    </row>
    <row r="86" spans="1:24" x14ac:dyDescent="0.15">
      <c r="B86">
        <v>83</v>
      </c>
      <c r="C86" s="81"/>
      <c r="D86" s="81"/>
      <c r="E86" s="165" t="str">
        <f t="shared" si="27"/>
        <v/>
      </c>
      <c r="F86" s="148"/>
      <c r="G86" s="170" t="str">
        <f t="shared" si="28"/>
        <v/>
      </c>
      <c r="H86" s="152"/>
      <c r="I86" s="82"/>
      <c r="J86" s="82"/>
      <c r="K86" s="83"/>
      <c r="L86" s="81"/>
      <c r="M86" s="81"/>
      <c r="N86" s="110">
        <f t="shared" si="29"/>
        <v>0</v>
      </c>
      <c r="O86" s="115"/>
      <c r="P86" s="113">
        <f t="shared" si="26"/>
        <v>0</v>
      </c>
      <c r="Q86" s="81"/>
      <c r="R86" s="88"/>
      <c r="W86" s="74">
        <f t="shared" si="22"/>
        <v>0</v>
      </c>
      <c r="X86" s="74">
        <f t="shared" si="23"/>
        <v>0</v>
      </c>
    </row>
    <row r="87" spans="1:24" x14ac:dyDescent="0.15">
      <c r="B87">
        <v>84</v>
      </c>
      <c r="C87" s="81"/>
      <c r="D87" s="81"/>
      <c r="E87" s="165" t="str">
        <f t="shared" si="27"/>
        <v/>
      </c>
      <c r="F87" s="148"/>
      <c r="G87" s="170" t="str">
        <f t="shared" si="28"/>
        <v/>
      </c>
      <c r="H87" s="152"/>
      <c r="I87" s="82"/>
      <c r="J87" s="82"/>
      <c r="K87" s="83"/>
      <c r="L87" s="81"/>
      <c r="M87" s="81"/>
      <c r="N87" s="110">
        <f t="shared" si="29"/>
        <v>0</v>
      </c>
      <c r="O87" s="115"/>
      <c r="P87" s="113">
        <f t="shared" si="26"/>
        <v>0</v>
      </c>
      <c r="Q87" s="81"/>
      <c r="R87" s="88"/>
      <c r="W87" s="74">
        <f t="shared" si="22"/>
        <v>0</v>
      </c>
      <c r="X87" s="74">
        <f t="shared" si="23"/>
        <v>0</v>
      </c>
    </row>
    <row r="88" spans="1:24" x14ac:dyDescent="0.15">
      <c r="B88">
        <v>85</v>
      </c>
      <c r="C88" s="81"/>
      <c r="D88" s="81"/>
      <c r="E88" s="165" t="str">
        <f t="shared" si="27"/>
        <v/>
      </c>
      <c r="F88" s="148"/>
      <c r="G88" s="170" t="str">
        <f t="shared" si="28"/>
        <v/>
      </c>
      <c r="H88" s="152"/>
      <c r="I88" s="82"/>
      <c r="J88" s="82"/>
      <c r="K88" s="83"/>
      <c r="L88" s="81"/>
      <c r="M88" s="81"/>
      <c r="N88" s="110">
        <f t="shared" si="29"/>
        <v>0</v>
      </c>
      <c r="O88" s="115"/>
      <c r="P88" s="113">
        <f t="shared" si="26"/>
        <v>0</v>
      </c>
      <c r="Q88" s="81"/>
      <c r="R88" s="88"/>
      <c r="W88" s="74">
        <f t="shared" si="22"/>
        <v>0</v>
      </c>
      <c r="X88" s="74">
        <f t="shared" si="23"/>
        <v>0</v>
      </c>
    </row>
    <row r="89" spans="1:24" x14ac:dyDescent="0.15">
      <c r="B89">
        <v>86</v>
      </c>
      <c r="C89" s="81"/>
      <c r="D89" s="81"/>
      <c r="E89" s="165" t="str">
        <f t="shared" si="27"/>
        <v/>
      </c>
      <c r="F89" s="148"/>
      <c r="G89" s="170" t="str">
        <f t="shared" si="28"/>
        <v/>
      </c>
      <c r="H89" s="152"/>
      <c r="I89" s="82"/>
      <c r="J89" s="82"/>
      <c r="K89" s="83"/>
      <c r="L89" s="81"/>
      <c r="M89" s="81"/>
      <c r="N89" s="110">
        <f t="shared" si="29"/>
        <v>0</v>
      </c>
      <c r="O89" s="115"/>
      <c r="P89" s="113">
        <f t="shared" si="26"/>
        <v>0</v>
      </c>
      <c r="Q89" s="81"/>
      <c r="R89" s="88"/>
      <c r="W89" s="74">
        <f t="shared" si="22"/>
        <v>0</v>
      </c>
      <c r="X89" s="74">
        <f t="shared" si="23"/>
        <v>0</v>
      </c>
    </row>
    <row r="90" spans="1:24" x14ac:dyDescent="0.15">
      <c r="B90">
        <v>87</v>
      </c>
      <c r="C90" s="81"/>
      <c r="D90" s="81"/>
      <c r="E90" s="165" t="str">
        <f t="shared" si="27"/>
        <v/>
      </c>
      <c r="F90" s="148"/>
      <c r="G90" s="170" t="str">
        <f t="shared" si="28"/>
        <v/>
      </c>
      <c r="H90" s="148"/>
      <c r="I90" s="82"/>
      <c r="J90" s="82"/>
      <c r="K90" s="83"/>
      <c r="L90" s="81"/>
      <c r="M90" s="81"/>
      <c r="N90" s="110">
        <f t="shared" si="29"/>
        <v>0</v>
      </c>
      <c r="O90" s="115"/>
      <c r="P90" s="113">
        <f t="shared" si="26"/>
        <v>0</v>
      </c>
      <c r="Q90" s="81"/>
      <c r="R90" s="88"/>
      <c r="W90" s="74">
        <f t="shared" si="22"/>
        <v>0</v>
      </c>
      <c r="X90" s="74">
        <f t="shared" si="23"/>
        <v>0</v>
      </c>
    </row>
    <row r="91" spans="1:24" x14ac:dyDescent="0.15">
      <c r="B91">
        <v>88</v>
      </c>
      <c r="C91" s="81"/>
      <c r="D91" s="81"/>
      <c r="E91" s="165" t="str">
        <f t="shared" si="27"/>
        <v/>
      </c>
      <c r="F91" s="148"/>
      <c r="G91" s="170" t="str">
        <f t="shared" si="28"/>
        <v/>
      </c>
      <c r="H91" s="148"/>
      <c r="I91" s="82"/>
      <c r="J91" s="82"/>
      <c r="K91" s="83"/>
      <c r="L91" s="81"/>
      <c r="M91" s="81"/>
      <c r="N91" s="110">
        <f t="shared" si="29"/>
        <v>0</v>
      </c>
      <c r="O91" s="115"/>
      <c r="P91" s="113">
        <f t="shared" si="26"/>
        <v>0</v>
      </c>
      <c r="Q91" s="81"/>
      <c r="R91" s="88"/>
      <c r="W91" s="74">
        <f t="shared" si="22"/>
        <v>0</v>
      </c>
      <c r="X91" s="74">
        <f t="shared" si="23"/>
        <v>0</v>
      </c>
    </row>
    <row r="92" spans="1:24" x14ac:dyDescent="0.15">
      <c r="B92">
        <v>89</v>
      </c>
      <c r="C92" s="81"/>
      <c r="D92" s="87"/>
      <c r="E92" s="165" t="str">
        <f t="shared" si="27"/>
        <v/>
      </c>
      <c r="F92" s="150"/>
      <c r="G92" s="170" t="str">
        <f t="shared" si="28"/>
        <v/>
      </c>
      <c r="H92" s="150"/>
      <c r="I92" s="82"/>
      <c r="J92" s="82"/>
      <c r="K92" s="83"/>
      <c r="L92" s="81"/>
      <c r="M92" s="81"/>
      <c r="N92" s="110">
        <f t="shared" si="29"/>
        <v>0</v>
      </c>
      <c r="O92" s="115"/>
      <c r="P92" s="113">
        <f t="shared" si="26"/>
        <v>0</v>
      </c>
      <c r="Q92" s="81"/>
      <c r="R92" s="88"/>
      <c r="W92" s="74">
        <f t="shared" si="22"/>
        <v>0</v>
      </c>
      <c r="X92" s="74">
        <f t="shared" si="23"/>
        <v>0</v>
      </c>
    </row>
    <row r="93" spans="1:24" x14ac:dyDescent="0.15">
      <c r="A93" s="57"/>
      <c r="B93" s="3">
        <v>90</v>
      </c>
      <c r="C93" s="84"/>
      <c r="D93" s="84"/>
      <c r="E93" s="166" t="str">
        <f t="shared" si="27"/>
        <v/>
      </c>
      <c r="F93" s="149"/>
      <c r="G93" s="171" t="str">
        <f t="shared" si="28"/>
        <v/>
      </c>
      <c r="H93" s="149"/>
      <c r="I93" s="85"/>
      <c r="J93" s="85"/>
      <c r="K93" s="86"/>
      <c r="L93" s="84"/>
      <c r="M93" s="84"/>
      <c r="N93" s="108">
        <f t="shared" si="29"/>
        <v>0</v>
      </c>
      <c r="O93" s="116"/>
      <c r="P93" s="114">
        <f t="shared" si="26"/>
        <v>0</v>
      </c>
      <c r="Q93" s="84"/>
      <c r="R93" s="89"/>
      <c r="S93" s="58">
        <f>COUNT(C84:C93)</f>
        <v>0</v>
      </c>
      <c r="T93" s="69">
        <f t="shared" ref="T93" si="32">SUM(P84:P93)</f>
        <v>0</v>
      </c>
      <c r="W93" s="74">
        <f t="shared" si="22"/>
        <v>0</v>
      </c>
      <c r="X93" s="74">
        <f t="shared" si="23"/>
        <v>0</v>
      </c>
    </row>
    <row r="94" spans="1:24" x14ac:dyDescent="0.15">
      <c r="A94" s="18">
        <f t="shared" ref="A94" si="33">A84+1</f>
        <v>10</v>
      </c>
      <c r="B94">
        <v>91</v>
      </c>
      <c r="C94" s="81"/>
      <c r="D94" s="81"/>
      <c r="E94" s="165" t="str">
        <f t="shared" si="27"/>
        <v/>
      </c>
      <c r="F94" s="148"/>
      <c r="G94" s="170" t="str">
        <f t="shared" si="28"/>
        <v/>
      </c>
      <c r="H94" s="152"/>
      <c r="I94" s="82"/>
      <c r="J94" s="82"/>
      <c r="K94" s="83"/>
      <c r="L94" s="81"/>
      <c r="M94" s="81"/>
      <c r="N94" s="110">
        <f t="shared" si="29"/>
        <v>0</v>
      </c>
      <c r="O94" s="115"/>
      <c r="P94" s="113">
        <f t="shared" si="26"/>
        <v>0</v>
      </c>
      <c r="Q94" s="81"/>
      <c r="R94" s="88"/>
      <c r="S94" s="60"/>
      <c r="T94" s="79"/>
      <c r="W94" s="74">
        <f t="shared" si="22"/>
        <v>0</v>
      </c>
      <c r="X94" s="74">
        <f t="shared" si="23"/>
        <v>0</v>
      </c>
    </row>
    <row r="95" spans="1:24" x14ac:dyDescent="0.15">
      <c r="B95">
        <v>92</v>
      </c>
      <c r="C95" s="81"/>
      <c r="D95" s="81"/>
      <c r="E95" s="165" t="str">
        <f t="shared" si="27"/>
        <v/>
      </c>
      <c r="F95" s="148"/>
      <c r="G95" s="170" t="str">
        <f t="shared" si="28"/>
        <v/>
      </c>
      <c r="H95" s="152"/>
      <c r="I95" s="82"/>
      <c r="J95" s="82"/>
      <c r="K95" s="83"/>
      <c r="L95" s="81"/>
      <c r="M95" s="81"/>
      <c r="N95" s="110">
        <f t="shared" si="29"/>
        <v>0</v>
      </c>
      <c r="O95" s="115"/>
      <c r="P95" s="113">
        <f t="shared" si="26"/>
        <v>0</v>
      </c>
      <c r="Q95" s="81"/>
      <c r="R95" s="88"/>
      <c r="W95" s="74">
        <f t="shared" si="22"/>
        <v>0</v>
      </c>
      <c r="X95" s="74">
        <f t="shared" si="23"/>
        <v>0</v>
      </c>
    </row>
    <row r="96" spans="1:24" x14ac:dyDescent="0.15">
      <c r="B96">
        <v>93</v>
      </c>
      <c r="C96" s="81"/>
      <c r="D96" s="81"/>
      <c r="E96" s="165" t="str">
        <f t="shared" si="27"/>
        <v/>
      </c>
      <c r="F96" s="148"/>
      <c r="G96" s="170" t="str">
        <f t="shared" si="28"/>
        <v/>
      </c>
      <c r="H96" s="152"/>
      <c r="I96" s="82"/>
      <c r="J96" s="82"/>
      <c r="K96" s="83"/>
      <c r="L96" s="81"/>
      <c r="M96" s="81"/>
      <c r="N96" s="110">
        <f t="shared" si="29"/>
        <v>0</v>
      </c>
      <c r="O96" s="115"/>
      <c r="P96" s="113">
        <f t="shared" si="26"/>
        <v>0</v>
      </c>
      <c r="Q96" s="81"/>
      <c r="R96" s="88"/>
      <c r="W96" s="74">
        <f t="shared" si="22"/>
        <v>0</v>
      </c>
      <c r="X96" s="74">
        <f t="shared" si="23"/>
        <v>0</v>
      </c>
    </row>
    <row r="97" spans="1:24" x14ac:dyDescent="0.15">
      <c r="B97">
        <v>94</v>
      </c>
      <c r="C97" s="81"/>
      <c r="D97" s="81"/>
      <c r="E97" s="165" t="str">
        <f t="shared" si="27"/>
        <v/>
      </c>
      <c r="F97" s="148"/>
      <c r="G97" s="170" t="str">
        <f t="shared" si="28"/>
        <v/>
      </c>
      <c r="H97" s="152"/>
      <c r="I97" s="82"/>
      <c r="J97" s="82"/>
      <c r="K97" s="83"/>
      <c r="L97" s="81"/>
      <c r="M97" s="81"/>
      <c r="N97" s="110">
        <f t="shared" si="29"/>
        <v>0</v>
      </c>
      <c r="O97" s="115"/>
      <c r="P97" s="113">
        <f t="shared" si="26"/>
        <v>0</v>
      </c>
      <c r="Q97" s="81"/>
      <c r="R97" s="88"/>
      <c r="W97" s="74">
        <f t="shared" si="22"/>
        <v>0</v>
      </c>
      <c r="X97" s="74">
        <f t="shared" si="23"/>
        <v>0</v>
      </c>
    </row>
    <row r="98" spans="1:24" x14ac:dyDescent="0.15">
      <c r="B98">
        <v>95</v>
      </c>
      <c r="C98" s="81"/>
      <c r="D98" s="81"/>
      <c r="E98" s="165" t="str">
        <f t="shared" si="27"/>
        <v/>
      </c>
      <c r="F98" s="148"/>
      <c r="G98" s="170" t="str">
        <f t="shared" si="28"/>
        <v/>
      </c>
      <c r="H98" s="152"/>
      <c r="I98" s="82"/>
      <c r="J98" s="82"/>
      <c r="K98" s="83"/>
      <c r="L98" s="81"/>
      <c r="M98" s="81"/>
      <c r="N98" s="110">
        <f t="shared" si="29"/>
        <v>0</v>
      </c>
      <c r="O98" s="115"/>
      <c r="P98" s="113">
        <f t="shared" si="26"/>
        <v>0</v>
      </c>
      <c r="Q98" s="81"/>
      <c r="R98" s="88"/>
      <c r="W98" s="74">
        <f t="shared" si="22"/>
        <v>0</v>
      </c>
      <c r="X98" s="74">
        <f t="shared" si="23"/>
        <v>0</v>
      </c>
    </row>
    <row r="99" spans="1:24" x14ac:dyDescent="0.15">
      <c r="B99">
        <v>96</v>
      </c>
      <c r="C99" s="81"/>
      <c r="D99" s="81"/>
      <c r="E99" s="165" t="str">
        <f t="shared" si="27"/>
        <v/>
      </c>
      <c r="F99" s="148"/>
      <c r="G99" s="170" t="str">
        <f t="shared" si="28"/>
        <v/>
      </c>
      <c r="H99" s="152"/>
      <c r="I99" s="82"/>
      <c r="J99" s="82"/>
      <c r="K99" s="83"/>
      <c r="L99" s="81"/>
      <c r="M99" s="81"/>
      <c r="N99" s="110">
        <f t="shared" si="29"/>
        <v>0</v>
      </c>
      <c r="O99" s="115"/>
      <c r="P99" s="113">
        <f t="shared" si="26"/>
        <v>0</v>
      </c>
      <c r="Q99" s="81"/>
      <c r="R99" s="88"/>
      <c r="W99" s="74">
        <f t="shared" si="22"/>
        <v>0</v>
      </c>
      <c r="X99" s="74">
        <f t="shared" si="23"/>
        <v>0</v>
      </c>
    </row>
    <row r="100" spans="1:24" x14ac:dyDescent="0.15">
      <c r="B100">
        <v>97</v>
      </c>
      <c r="C100" s="81"/>
      <c r="D100" s="81"/>
      <c r="E100" s="165" t="str">
        <f t="shared" si="27"/>
        <v/>
      </c>
      <c r="F100" s="148"/>
      <c r="G100" s="170" t="str">
        <f t="shared" si="28"/>
        <v/>
      </c>
      <c r="H100" s="148"/>
      <c r="I100" s="82"/>
      <c r="J100" s="82"/>
      <c r="K100" s="83"/>
      <c r="L100" s="81"/>
      <c r="M100" s="81"/>
      <c r="N100" s="110">
        <f t="shared" si="29"/>
        <v>0</v>
      </c>
      <c r="O100" s="115"/>
      <c r="P100" s="113">
        <f t="shared" si="26"/>
        <v>0</v>
      </c>
      <c r="Q100" s="81"/>
      <c r="R100" s="88"/>
      <c r="W100" s="74">
        <f t="shared" si="22"/>
        <v>0</v>
      </c>
      <c r="X100" s="74">
        <f t="shared" si="23"/>
        <v>0</v>
      </c>
    </row>
    <row r="101" spans="1:24" x14ac:dyDescent="0.15">
      <c r="B101">
        <v>98</v>
      </c>
      <c r="C101" s="81"/>
      <c r="D101" s="81"/>
      <c r="E101" s="165" t="str">
        <f t="shared" si="27"/>
        <v/>
      </c>
      <c r="F101" s="148"/>
      <c r="G101" s="170" t="str">
        <f t="shared" si="28"/>
        <v/>
      </c>
      <c r="H101" s="148"/>
      <c r="I101" s="82"/>
      <c r="J101" s="82"/>
      <c r="K101" s="83"/>
      <c r="L101" s="81"/>
      <c r="M101" s="81"/>
      <c r="N101" s="110">
        <f t="shared" si="29"/>
        <v>0</v>
      </c>
      <c r="O101" s="115"/>
      <c r="P101" s="113">
        <f t="shared" si="26"/>
        <v>0</v>
      </c>
      <c r="Q101" s="81"/>
      <c r="R101" s="88"/>
      <c r="W101" s="74">
        <f t="shared" si="22"/>
        <v>0</v>
      </c>
      <c r="X101" s="74">
        <f t="shared" si="23"/>
        <v>0</v>
      </c>
    </row>
    <row r="102" spans="1:24" x14ac:dyDescent="0.15">
      <c r="A102" s="59"/>
      <c r="B102" s="10">
        <v>99</v>
      </c>
      <c r="C102" s="81"/>
      <c r="D102" s="87"/>
      <c r="E102" s="165" t="str">
        <f t="shared" si="27"/>
        <v/>
      </c>
      <c r="F102" s="150"/>
      <c r="G102" s="170" t="str">
        <f t="shared" si="28"/>
        <v/>
      </c>
      <c r="H102" s="150"/>
      <c r="I102" s="82"/>
      <c r="J102" s="82"/>
      <c r="K102" s="83"/>
      <c r="L102" s="81"/>
      <c r="M102" s="81"/>
      <c r="N102" s="110">
        <f t="shared" si="29"/>
        <v>0</v>
      </c>
      <c r="O102" s="115"/>
      <c r="P102" s="113">
        <f t="shared" si="26"/>
        <v>0</v>
      </c>
      <c r="Q102" s="81"/>
      <c r="R102" s="88"/>
      <c r="W102" s="74">
        <f t="shared" si="22"/>
        <v>0</v>
      </c>
      <c r="X102" s="74">
        <f t="shared" si="23"/>
        <v>0</v>
      </c>
    </row>
    <row r="103" spans="1:24" x14ac:dyDescent="0.15">
      <c r="A103" s="57"/>
      <c r="B103" s="3">
        <v>100</v>
      </c>
      <c r="C103" s="84"/>
      <c r="D103" s="84"/>
      <c r="E103" s="166" t="str">
        <f t="shared" si="27"/>
        <v/>
      </c>
      <c r="F103" s="149"/>
      <c r="G103" s="171" t="str">
        <f t="shared" si="28"/>
        <v/>
      </c>
      <c r="H103" s="149"/>
      <c r="I103" s="85"/>
      <c r="J103" s="85"/>
      <c r="K103" s="86"/>
      <c r="L103" s="84"/>
      <c r="M103" s="84"/>
      <c r="N103" s="108">
        <f t="shared" si="29"/>
        <v>0</v>
      </c>
      <c r="O103" s="116"/>
      <c r="P103" s="114">
        <f t="shared" si="26"/>
        <v>0</v>
      </c>
      <c r="Q103" s="84"/>
      <c r="R103" s="89"/>
      <c r="S103" s="58">
        <f>COUNT(C94:C103)</f>
        <v>0</v>
      </c>
      <c r="T103" s="69">
        <f t="shared" ref="T103" si="34">SUM(P94:P103)</f>
        <v>0</v>
      </c>
      <c r="W103" s="74">
        <f t="shared" si="22"/>
        <v>0</v>
      </c>
      <c r="X103" s="74">
        <f t="shared" si="23"/>
        <v>0</v>
      </c>
    </row>
    <row r="104" spans="1:24" x14ac:dyDescent="0.15">
      <c r="A104" s="18">
        <f t="shared" ref="A104:A164" si="35">A94+1</f>
        <v>11</v>
      </c>
      <c r="B104" s="21">
        <v>101</v>
      </c>
      <c r="C104" s="81"/>
      <c r="D104" s="81"/>
      <c r="E104" s="165" t="str">
        <f t="shared" si="27"/>
        <v/>
      </c>
      <c r="F104" s="148"/>
      <c r="G104" s="170" t="str">
        <f t="shared" si="28"/>
        <v/>
      </c>
      <c r="H104" s="152"/>
      <c r="I104" s="82"/>
      <c r="J104" s="82"/>
      <c r="K104" s="83"/>
      <c r="L104" s="81"/>
      <c r="M104" s="81"/>
      <c r="N104" s="110">
        <f t="shared" si="29"/>
        <v>0</v>
      </c>
      <c r="O104" s="115"/>
      <c r="P104" s="113">
        <f t="shared" si="26"/>
        <v>0</v>
      </c>
      <c r="Q104" s="81"/>
      <c r="R104" s="88"/>
      <c r="S104" s="60"/>
      <c r="T104" s="79"/>
      <c r="W104" s="74">
        <f t="shared" si="22"/>
        <v>0</v>
      </c>
      <c r="X104" s="74">
        <f t="shared" si="23"/>
        <v>0</v>
      </c>
    </row>
    <row r="105" spans="1:24" x14ac:dyDescent="0.15">
      <c r="B105" s="21">
        <v>102</v>
      </c>
      <c r="C105" s="81"/>
      <c r="D105" s="81"/>
      <c r="E105" s="165" t="str">
        <f t="shared" si="27"/>
        <v/>
      </c>
      <c r="F105" s="148"/>
      <c r="G105" s="170" t="str">
        <f t="shared" si="28"/>
        <v/>
      </c>
      <c r="H105" s="152"/>
      <c r="I105" s="82"/>
      <c r="J105" s="82"/>
      <c r="K105" s="83"/>
      <c r="L105" s="81"/>
      <c r="M105" s="81"/>
      <c r="N105" s="110">
        <f t="shared" si="29"/>
        <v>0</v>
      </c>
      <c r="O105" s="115"/>
      <c r="P105" s="113">
        <f t="shared" si="26"/>
        <v>0</v>
      </c>
      <c r="Q105" s="81"/>
      <c r="R105" s="88"/>
      <c r="W105" s="74">
        <f t="shared" si="22"/>
        <v>0</v>
      </c>
      <c r="X105" s="74">
        <f t="shared" si="23"/>
        <v>0</v>
      </c>
    </row>
    <row r="106" spans="1:24" x14ac:dyDescent="0.15">
      <c r="B106" s="21">
        <v>103</v>
      </c>
      <c r="C106" s="81"/>
      <c r="D106" s="81"/>
      <c r="E106" s="165" t="str">
        <f t="shared" si="27"/>
        <v/>
      </c>
      <c r="F106" s="148"/>
      <c r="G106" s="170" t="str">
        <f t="shared" si="28"/>
        <v/>
      </c>
      <c r="H106" s="152"/>
      <c r="I106" s="82"/>
      <c r="J106" s="82"/>
      <c r="K106" s="83"/>
      <c r="L106" s="81"/>
      <c r="M106" s="81"/>
      <c r="N106" s="110">
        <f t="shared" si="29"/>
        <v>0</v>
      </c>
      <c r="O106" s="115"/>
      <c r="P106" s="113">
        <f t="shared" si="26"/>
        <v>0</v>
      </c>
      <c r="Q106" s="81"/>
      <c r="R106" s="88"/>
      <c r="W106" s="74">
        <f t="shared" si="22"/>
        <v>0</v>
      </c>
      <c r="X106" s="74">
        <f t="shared" si="23"/>
        <v>0</v>
      </c>
    </row>
    <row r="107" spans="1:24" x14ac:dyDescent="0.15">
      <c r="B107" s="21">
        <v>104</v>
      </c>
      <c r="C107" s="81"/>
      <c r="D107" s="81"/>
      <c r="E107" s="165" t="str">
        <f t="shared" si="27"/>
        <v/>
      </c>
      <c r="F107" s="148"/>
      <c r="G107" s="170" t="str">
        <f t="shared" si="28"/>
        <v/>
      </c>
      <c r="H107" s="152"/>
      <c r="I107" s="82"/>
      <c r="J107" s="82"/>
      <c r="K107" s="83"/>
      <c r="L107" s="81"/>
      <c r="M107" s="81"/>
      <c r="N107" s="110">
        <f t="shared" si="29"/>
        <v>0</v>
      </c>
      <c r="O107" s="115"/>
      <c r="P107" s="113">
        <f t="shared" si="26"/>
        <v>0</v>
      </c>
      <c r="Q107" s="81"/>
      <c r="R107" s="88"/>
      <c r="W107" s="74">
        <f t="shared" si="22"/>
        <v>0</v>
      </c>
      <c r="X107" s="74">
        <f t="shared" si="23"/>
        <v>0</v>
      </c>
    </row>
    <row r="108" spans="1:24" x14ac:dyDescent="0.15">
      <c r="B108" s="21">
        <v>105</v>
      </c>
      <c r="C108" s="81"/>
      <c r="D108" s="81"/>
      <c r="E108" s="165" t="str">
        <f t="shared" si="27"/>
        <v/>
      </c>
      <c r="F108" s="148"/>
      <c r="G108" s="170" t="str">
        <f t="shared" si="28"/>
        <v/>
      </c>
      <c r="H108" s="152"/>
      <c r="I108" s="82"/>
      <c r="J108" s="82"/>
      <c r="K108" s="83"/>
      <c r="L108" s="81"/>
      <c r="M108" s="81"/>
      <c r="N108" s="110">
        <f t="shared" si="29"/>
        <v>0</v>
      </c>
      <c r="O108" s="115"/>
      <c r="P108" s="113">
        <f t="shared" si="26"/>
        <v>0</v>
      </c>
      <c r="Q108" s="81"/>
      <c r="R108" s="88"/>
      <c r="W108" s="74">
        <f t="shared" si="22"/>
        <v>0</v>
      </c>
      <c r="X108" s="74">
        <f t="shared" si="23"/>
        <v>0</v>
      </c>
    </row>
    <row r="109" spans="1:24" x14ac:dyDescent="0.15">
      <c r="B109" s="21">
        <v>106</v>
      </c>
      <c r="C109" s="81"/>
      <c r="D109" s="81"/>
      <c r="E109" s="165" t="str">
        <f t="shared" si="27"/>
        <v/>
      </c>
      <c r="F109" s="148"/>
      <c r="G109" s="170" t="str">
        <f t="shared" si="28"/>
        <v/>
      </c>
      <c r="H109" s="152"/>
      <c r="I109" s="82"/>
      <c r="J109" s="82"/>
      <c r="K109" s="83"/>
      <c r="L109" s="81"/>
      <c r="M109" s="81"/>
      <c r="N109" s="110">
        <f t="shared" si="29"/>
        <v>0</v>
      </c>
      <c r="O109" s="115"/>
      <c r="P109" s="113">
        <f t="shared" si="26"/>
        <v>0</v>
      </c>
      <c r="Q109" s="81"/>
      <c r="R109" s="88"/>
      <c r="W109" s="74">
        <f t="shared" si="22"/>
        <v>0</v>
      </c>
      <c r="X109" s="74">
        <f t="shared" si="23"/>
        <v>0</v>
      </c>
    </row>
    <row r="110" spans="1:24" x14ac:dyDescent="0.15">
      <c r="B110" s="21">
        <v>107</v>
      </c>
      <c r="C110" s="81"/>
      <c r="D110" s="81"/>
      <c r="E110" s="165" t="str">
        <f t="shared" si="27"/>
        <v/>
      </c>
      <c r="F110" s="148"/>
      <c r="G110" s="170" t="str">
        <f t="shared" si="28"/>
        <v/>
      </c>
      <c r="H110" s="148"/>
      <c r="I110" s="82"/>
      <c r="J110" s="82"/>
      <c r="K110" s="83"/>
      <c r="L110" s="81"/>
      <c r="M110" s="81"/>
      <c r="N110" s="110">
        <f t="shared" si="29"/>
        <v>0</v>
      </c>
      <c r="O110" s="115"/>
      <c r="P110" s="113">
        <f t="shared" si="26"/>
        <v>0</v>
      </c>
      <c r="Q110" s="81"/>
      <c r="R110" s="88"/>
      <c r="W110" s="74">
        <f t="shared" si="22"/>
        <v>0</v>
      </c>
      <c r="X110" s="74">
        <f t="shared" si="23"/>
        <v>0</v>
      </c>
    </row>
    <row r="111" spans="1:24" x14ac:dyDescent="0.15">
      <c r="B111" s="21">
        <v>108</v>
      </c>
      <c r="C111" s="81"/>
      <c r="D111" s="81"/>
      <c r="E111" s="165" t="str">
        <f t="shared" si="27"/>
        <v/>
      </c>
      <c r="F111" s="148"/>
      <c r="G111" s="170" t="str">
        <f t="shared" si="28"/>
        <v/>
      </c>
      <c r="H111" s="148"/>
      <c r="I111" s="82"/>
      <c r="J111" s="82"/>
      <c r="K111" s="83"/>
      <c r="L111" s="81"/>
      <c r="M111" s="81"/>
      <c r="N111" s="110">
        <f t="shared" si="29"/>
        <v>0</v>
      </c>
      <c r="O111" s="115"/>
      <c r="P111" s="113">
        <f t="shared" si="26"/>
        <v>0</v>
      </c>
      <c r="Q111" s="81"/>
      <c r="R111" s="88"/>
      <c r="W111" s="74">
        <f t="shared" si="22"/>
        <v>0</v>
      </c>
      <c r="X111" s="74">
        <f t="shared" si="23"/>
        <v>0</v>
      </c>
    </row>
    <row r="112" spans="1:24" x14ac:dyDescent="0.15">
      <c r="A112" s="59"/>
      <c r="B112" s="10">
        <v>109</v>
      </c>
      <c r="C112" s="81"/>
      <c r="D112" s="87"/>
      <c r="E112" s="165" t="str">
        <f t="shared" si="27"/>
        <v/>
      </c>
      <c r="F112" s="150"/>
      <c r="G112" s="170" t="str">
        <f t="shared" si="28"/>
        <v/>
      </c>
      <c r="H112" s="150"/>
      <c r="I112" s="82"/>
      <c r="J112" s="82"/>
      <c r="K112" s="83"/>
      <c r="L112" s="81"/>
      <c r="M112" s="81"/>
      <c r="N112" s="110">
        <f t="shared" si="29"/>
        <v>0</v>
      </c>
      <c r="O112" s="115"/>
      <c r="P112" s="113">
        <f t="shared" si="26"/>
        <v>0</v>
      </c>
      <c r="Q112" s="81"/>
      <c r="R112" s="88"/>
      <c r="W112" s="74">
        <f t="shared" si="22"/>
        <v>0</v>
      </c>
      <c r="X112" s="74">
        <f t="shared" si="23"/>
        <v>0</v>
      </c>
    </row>
    <row r="113" spans="1:24" x14ac:dyDescent="0.15">
      <c r="A113" s="57"/>
      <c r="B113" s="3">
        <v>110</v>
      </c>
      <c r="C113" s="84"/>
      <c r="D113" s="84"/>
      <c r="E113" s="166" t="str">
        <f t="shared" si="27"/>
        <v/>
      </c>
      <c r="F113" s="149"/>
      <c r="G113" s="171" t="str">
        <f t="shared" si="28"/>
        <v/>
      </c>
      <c r="H113" s="149"/>
      <c r="I113" s="85"/>
      <c r="J113" s="85"/>
      <c r="K113" s="86"/>
      <c r="L113" s="84"/>
      <c r="M113" s="84"/>
      <c r="N113" s="108">
        <f t="shared" si="29"/>
        <v>0</v>
      </c>
      <c r="O113" s="116"/>
      <c r="P113" s="114">
        <f t="shared" si="26"/>
        <v>0</v>
      </c>
      <c r="Q113" s="84"/>
      <c r="R113" s="89"/>
      <c r="S113" s="58">
        <f>COUNT(C104:C113)</f>
        <v>0</v>
      </c>
      <c r="T113" s="69">
        <f t="shared" ref="T113" si="36">SUM(P104:P113)</f>
        <v>0</v>
      </c>
      <c r="W113" s="74">
        <f t="shared" si="22"/>
        <v>0</v>
      </c>
      <c r="X113" s="74">
        <f t="shared" si="23"/>
        <v>0</v>
      </c>
    </row>
    <row r="114" spans="1:24" x14ac:dyDescent="0.15">
      <c r="A114" s="18">
        <f t="shared" si="35"/>
        <v>12</v>
      </c>
      <c r="B114" s="21">
        <v>111</v>
      </c>
      <c r="C114" s="81"/>
      <c r="D114" s="81"/>
      <c r="E114" s="165" t="str">
        <f t="shared" si="27"/>
        <v/>
      </c>
      <c r="F114" s="148"/>
      <c r="G114" s="170" t="str">
        <f t="shared" si="28"/>
        <v/>
      </c>
      <c r="H114" s="152"/>
      <c r="I114" s="82"/>
      <c r="J114" s="82"/>
      <c r="K114" s="83"/>
      <c r="L114" s="81"/>
      <c r="M114" s="81"/>
      <c r="N114" s="110">
        <f t="shared" si="29"/>
        <v>0</v>
      </c>
      <c r="O114" s="115"/>
      <c r="P114" s="113">
        <f t="shared" si="26"/>
        <v>0</v>
      </c>
      <c r="Q114" s="81"/>
      <c r="R114" s="88"/>
      <c r="S114" s="60"/>
      <c r="T114" s="79"/>
      <c r="W114" s="74">
        <f t="shared" si="22"/>
        <v>0</v>
      </c>
      <c r="X114" s="74">
        <f t="shared" si="23"/>
        <v>0</v>
      </c>
    </row>
    <row r="115" spans="1:24" x14ac:dyDescent="0.15">
      <c r="B115" s="21">
        <v>112</v>
      </c>
      <c r="C115" s="81"/>
      <c r="D115" s="81"/>
      <c r="E115" s="165" t="str">
        <f t="shared" si="27"/>
        <v/>
      </c>
      <c r="F115" s="148"/>
      <c r="G115" s="170" t="str">
        <f t="shared" si="28"/>
        <v/>
      </c>
      <c r="H115" s="152"/>
      <c r="I115" s="82"/>
      <c r="J115" s="82"/>
      <c r="K115" s="83"/>
      <c r="L115" s="81"/>
      <c r="M115" s="81"/>
      <c r="N115" s="110">
        <f t="shared" si="29"/>
        <v>0</v>
      </c>
      <c r="O115" s="115"/>
      <c r="P115" s="113">
        <f t="shared" si="26"/>
        <v>0</v>
      </c>
      <c r="Q115" s="81"/>
      <c r="R115" s="88"/>
      <c r="W115" s="74">
        <f t="shared" si="22"/>
        <v>0</v>
      </c>
      <c r="X115" s="74">
        <f t="shared" si="23"/>
        <v>0</v>
      </c>
    </row>
    <row r="116" spans="1:24" x14ac:dyDescent="0.15">
      <c r="B116" s="21">
        <v>113</v>
      </c>
      <c r="C116" s="81"/>
      <c r="D116" s="81"/>
      <c r="E116" s="165" t="str">
        <f t="shared" si="27"/>
        <v/>
      </c>
      <c r="F116" s="148"/>
      <c r="G116" s="170" t="str">
        <f t="shared" si="28"/>
        <v/>
      </c>
      <c r="H116" s="152"/>
      <c r="I116" s="82"/>
      <c r="J116" s="82"/>
      <c r="K116" s="83"/>
      <c r="L116" s="81"/>
      <c r="M116" s="81"/>
      <c r="N116" s="110">
        <f t="shared" si="29"/>
        <v>0</v>
      </c>
      <c r="O116" s="115"/>
      <c r="P116" s="113">
        <f t="shared" si="26"/>
        <v>0</v>
      </c>
      <c r="Q116" s="81"/>
      <c r="R116" s="88"/>
      <c r="W116" s="74">
        <f t="shared" si="22"/>
        <v>0</v>
      </c>
      <c r="X116" s="74">
        <f t="shared" si="23"/>
        <v>0</v>
      </c>
    </row>
    <row r="117" spans="1:24" x14ac:dyDescent="0.15">
      <c r="B117" s="21">
        <v>114</v>
      </c>
      <c r="C117" s="81"/>
      <c r="D117" s="81"/>
      <c r="E117" s="165" t="str">
        <f t="shared" si="27"/>
        <v/>
      </c>
      <c r="F117" s="148"/>
      <c r="G117" s="170" t="str">
        <f t="shared" si="28"/>
        <v/>
      </c>
      <c r="H117" s="152"/>
      <c r="I117" s="82"/>
      <c r="J117" s="82"/>
      <c r="K117" s="83"/>
      <c r="L117" s="81"/>
      <c r="M117" s="81"/>
      <c r="N117" s="110">
        <f t="shared" si="29"/>
        <v>0</v>
      </c>
      <c r="O117" s="115"/>
      <c r="P117" s="113">
        <f t="shared" si="26"/>
        <v>0</v>
      </c>
      <c r="Q117" s="81"/>
      <c r="R117" s="88"/>
      <c r="W117" s="74">
        <f t="shared" si="22"/>
        <v>0</v>
      </c>
      <c r="X117" s="74">
        <f t="shared" si="23"/>
        <v>0</v>
      </c>
    </row>
    <row r="118" spans="1:24" x14ac:dyDescent="0.15">
      <c r="B118" s="21">
        <v>115</v>
      </c>
      <c r="C118" s="81"/>
      <c r="D118" s="81"/>
      <c r="E118" s="165" t="str">
        <f t="shared" si="27"/>
        <v/>
      </c>
      <c r="F118" s="148"/>
      <c r="G118" s="170" t="str">
        <f t="shared" si="28"/>
        <v/>
      </c>
      <c r="H118" s="152"/>
      <c r="I118" s="82"/>
      <c r="J118" s="82"/>
      <c r="K118" s="83"/>
      <c r="L118" s="81"/>
      <c r="M118" s="81"/>
      <c r="N118" s="110">
        <f t="shared" si="29"/>
        <v>0</v>
      </c>
      <c r="O118" s="115"/>
      <c r="P118" s="113">
        <f t="shared" si="26"/>
        <v>0</v>
      </c>
      <c r="Q118" s="81"/>
      <c r="R118" s="88"/>
      <c r="W118" s="74">
        <f t="shared" si="22"/>
        <v>0</v>
      </c>
      <c r="X118" s="74">
        <f t="shared" si="23"/>
        <v>0</v>
      </c>
    </row>
    <row r="119" spans="1:24" x14ac:dyDescent="0.15">
      <c r="B119" s="21">
        <v>116</v>
      </c>
      <c r="C119" s="81"/>
      <c r="D119" s="81"/>
      <c r="E119" s="165" t="str">
        <f t="shared" si="27"/>
        <v/>
      </c>
      <c r="F119" s="148"/>
      <c r="G119" s="170" t="str">
        <f t="shared" si="28"/>
        <v/>
      </c>
      <c r="H119" s="152"/>
      <c r="I119" s="82"/>
      <c r="J119" s="82"/>
      <c r="K119" s="83"/>
      <c r="L119" s="81"/>
      <c r="M119" s="81"/>
      <c r="N119" s="110">
        <f t="shared" si="29"/>
        <v>0</v>
      </c>
      <c r="O119" s="115"/>
      <c r="P119" s="113">
        <f t="shared" si="26"/>
        <v>0</v>
      </c>
      <c r="Q119" s="81"/>
      <c r="R119" s="88"/>
      <c r="W119" s="74">
        <f t="shared" si="22"/>
        <v>0</v>
      </c>
      <c r="X119" s="74">
        <f t="shared" si="23"/>
        <v>0</v>
      </c>
    </row>
    <row r="120" spans="1:24" x14ac:dyDescent="0.15">
      <c r="B120" s="21">
        <v>117</v>
      </c>
      <c r="C120" s="81"/>
      <c r="D120" s="81"/>
      <c r="E120" s="165" t="str">
        <f t="shared" si="27"/>
        <v/>
      </c>
      <c r="F120" s="148"/>
      <c r="G120" s="170" t="str">
        <f t="shared" si="28"/>
        <v/>
      </c>
      <c r="H120" s="148"/>
      <c r="I120" s="82"/>
      <c r="J120" s="82"/>
      <c r="K120" s="83"/>
      <c r="L120" s="81"/>
      <c r="M120" s="81"/>
      <c r="N120" s="110">
        <f t="shared" si="29"/>
        <v>0</v>
      </c>
      <c r="O120" s="115"/>
      <c r="P120" s="113">
        <f t="shared" si="26"/>
        <v>0</v>
      </c>
      <c r="Q120" s="81"/>
      <c r="R120" s="88"/>
      <c r="W120" s="74">
        <f t="shared" si="22"/>
        <v>0</v>
      </c>
      <c r="X120" s="74">
        <f t="shared" si="23"/>
        <v>0</v>
      </c>
    </row>
    <row r="121" spans="1:24" x14ac:dyDescent="0.15">
      <c r="B121" s="21">
        <v>118</v>
      </c>
      <c r="C121" s="81"/>
      <c r="D121" s="81"/>
      <c r="E121" s="165" t="str">
        <f t="shared" si="27"/>
        <v/>
      </c>
      <c r="F121" s="148"/>
      <c r="G121" s="170" t="str">
        <f t="shared" si="28"/>
        <v/>
      </c>
      <c r="H121" s="148"/>
      <c r="I121" s="82"/>
      <c r="J121" s="82"/>
      <c r="K121" s="83"/>
      <c r="L121" s="81"/>
      <c r="M121" s="81"/>
      <c r="N121" s="110">
        <f t="shared" si="29"/>
        <v>0</v>
      </c>
      <c r="O121" s="115"/>
      <c r="P121" s="113">
        <f t="shared" si="26"/>
        <v>0</v>
      </c>
      <c r="Q121" s="81"/>
      <c r="R121" s="88"/>
      <c r="W121" s="74">
        <f t="shared" si="22"/>
        <v>0</v>
      </c>
      <c r="X121" s="74">
        <f t="shared" si="23"/>
        <v>0</v>
      </c>
    </row>
    <row r="122" spans="1:24" x14ac:dyDescent="0.15">
      <c r="A122" s="59"/>
      <c r="B122" s="10">
        <v>119</v>
      </c>
      <c r="C122" s="81"/>
      <c r="D122" s="87"/>
      <c r="E122" s="165" t="str">
        <f t="shared" si="27"/>
        <v/>
      </c>
      <c r="F122" s="150"/>
      <c r="G122" s="170" t="str">
        <f t="shared" si="28"/>
        <v/>
      </c>
      <c r="H122" s="150"/>
      <c r="I122" s="82"/>
      <c r="J122" s="82"/>
      <c r="K122" s="83"/>
      <c r="L122" s="81"/>
      <c r="M122" s="81"/>
      <c r="N122" s="110">
        <f t="shared" si="29"/>
        <v>0</v>
      </c>
      <c r="O122" s="115"/>
      <c r="P122" s="113">
        <f t="shared" si="26"/>
        <v>0</v>
      </c>
      <c r="Q122" s="81"/>
      <c r="R122" s="88"/>
      <c r="W122" s="74">
        <f t="shared" si="22"/>
        <v>0</v>
      </c>
      <c r="X122" s="74">
        <f t="shared" si="23"/>
        <v>0</v>
      </c>
    </row>
    <row r="123" spans="1:24" x14ac:dyDescent="0.15">
      <c r="A123" s="57"/>
      <c r="B123" s="3">
        <v>120</v>
      </c>
      <c r="C123" s="84"/>
      <c r="D123" s="84"/>
      <c r="E123" s="166" t="str">
        <f t="shared" si="27"/>
        <v/>
      </c>
      <c r="F123" s="149"/>
      <c r="G123" s="171" t="str">
        <f t="shared" si="28"/>
        <v/>
      </c>
      <c r="H123" s="149"/>
      <c r="I123" s="85"/>
      <c r="J123" s="85"/>
      <c r="K123" s="86"/>
      <c r="L123" s="84"/>
      <c r="M123" s="84"/>
      <c r="N123" s="108">
        <f t="shared" si="29"/>
        <v>0</v>
      </c>
      <c r="O123" s="116"/>
      <c r="P123" s="114">
        <f t="shared" si="26"/>
        <v>0</v>
      </c>
      <c r="Q123" s="84"/>
      <c r="R123" s="89"/>
      <c r="S123" s="58">
        <f>COUNT(C114:C123)</f>
        <v>0</v>
      </c>
      <c r="T123" s="69">
        <f t="shared" ref="T123" si="37">SUM(P114:P123)</f>
        <v>0</v>
      </c>
      <c r="W123" s="74">
        <f t="shared" si="22"/>
        <v>0</v>
      </c>
      <c r="X123" s="74">
        <f t="shared" si="23"/>
        <v>0</v>
      </c>
    </row>
    <row r="124" spans="1:24" x14ac:dyDescent="0.15">
      <c r="A124" s="18">
        <f t="shared" si="35"/>
        <v>13</v>
      </c>
      <c r="B124" s="21">
        <v>121</v>
      </c>
      <c r="C124" s="81"/>
      <c r="D124" s="81"/>
      <c r="E124" s="165" t="str">
        <f t="shared" si="27"/>
        <v/>
      </c>
      <c r="F124" s="148"/>
      <c r="G124" s="170" t="str">
        <f t="shared" si="28"/>
        <v/>
      </c>
      <c r="H124" s="152"/>
      <c r="I124" s="82"/>
      <c r="J124" s="82"/>
      <c r="K124" s="83"/>
      <c r="L124" s="81"/>
      <c r="M124" s="81"/>
      <c r="N124" s="110">
        <f t="shared" si="29"/>
        <v>0</v>
      </c>
      <c r="O124" s="115"/>
      <c r="P124" s="113">
        <f t="shared" si="26"/>
        <v>0</v>
      </c>
      <c r="Q124" s="81"/>
      <c r="R124" s="88"/>
      <c r="S124" s="60"/>
      <c r="T124" s="79"/>
      <c r="W124" s="74">
        <f t="shared" si="22"/>
        <v>0</v>
      </c>
      <c r="X124" s="74">
        <f t="shared" si="23"/>
        <v>0</v>
      </c>
    </row>
    <row r="125" spans="1:24" x14ac:dyDescent="0.15">
      <c r="B125" s="21">
        <v>122</v>
      </c>
      <c r="C125" s="81"/>
      <c r="D125" s="81"/>
      <c r="E125" s="165" t="str">
        <f t="shared" si="27"/>
        <v/>
      </c>
      <c r="F125" s="148"/>
      <c r="G125" s="170" t="str">
        <f t="shared" si="28"/>
        <v/>
      </c>
      <c r="H125" s="152"/>
      <c r="I125" s="82"/>
      <c r="J125" s="82"/>
      <c r="K125" s="83"/>
      <c r="L125" s="81"/>
      <c r="M125" s="81"/>
      <c r="N125" s="110">
        <f t="shared" si="29"/>
        <v>0</v>
      </c>
      <c r="O125" s="115"/>
      <c r="P125" s="113">
        <f t="shared" si="26"/>
        <v>0</v>
      </c>
      <c r="Q125" s="81"/>
      <c r="R125" s="88"/>
      <c r="W125" s="74">
        <f t="shared" si="22"/>
        <v>0</v>
      </c>
      <c r="X125" s="74">
        <f t="shared" si="23"/>
        <v>0</v>
      </c>
    </row>
    <row r="126" spans="1:24" x14ac:dyDescent="0.15">
      <c r="B126" s="21">
        <v>123</v>
      </c>
      <c r="C126" s="81"/>
      <c r="D126" s="81"/>
      <c r="E126" s="165" t="str">
        <f t="shared" si="27"/>
        <v/>
      </c>
      <c r="F126" s="148"/>
      <c r="G126" s="170" t="str">
        <f t="shared" si="28"/>
        <v/>
      </c>
      <c r="H126" s="152"/>
      <c r="I126" s="82"/>
      <c r="J126" s="82"/>
      <c r="K126" s="83"/>
      <c r="L126" s="81"/>
      <c r="M126" s="81"/>
      <c r="N126" s="110">
        <f t="shared" si="29"/>
        <v>0</v>
      </c>
      <c r="O126" s="115"/>
      <c r="P126" s="113">
        <f t="shared" si="26"/>
        <v>0</v>
      </c>
      <c r="Q126" s="81"/>
      <c r="R126" s="88"/>
      <c r="W126" s="74">
        <f t="shared" si="22"/>
        <v>0</v>
      </c>
      <c r="X126" s="74">
        <f t="shared" si="23"/>
        <v>0</v>
      </c>
    </row>
    <row r="127" spans="1:24" x14ac:dyDescent="0.15">
      <c r="B127" s="21">
        <v>124</v>
      </c>
      <c r="C127" s="81"/>
      <c r="D127" s="81"/>
      <c r="E127" s="165" t="str">
        <f t="shared" si="27"/>
        <v/>
      </c>
      <c r="F127" s="148"/>
      <c r="G127" s="170" t="str">
        <f t="shared" si="28"/>
        <v/>
      </c>
      <c r="H127" s="152"/>
      <c r="I127" s="82"/>
      <c r="J127" s="82"/>
      <c r="K127" s="83"/>
      <c r="L127" s="81"/>
      <c r="M127" s="81"/>
      <c r="N127" s="110">
        <f t="shared" si="29"/>
        <v>0</v>
      </c>
      <c r="O127" s="115"/>
      <c r="P127" s="113">
        <f t="shared" si="26"/>
        <v>0</v>
      </c>
      <c r="Q127" s="81"/>
      <c r="R127" s="88"/>
      <c r="W127" s="74">
        <f t="shared" si="22"/>
        <v>0</v>
      </c>
      <c r="X127" s="74">
        <f t="shared" si="23"/>
        <v>0</v>
      </c>
    </row>
    <row r="128" spans="1:24" x14ac:dyDescent="0.15">
      <c r="B128" s="21">
        <v>125</v>
      </c>
      <c r="C128" s="81"/>
      <c r="D128" s="81"/>
      <c r="E128" s="165" t="str">
        <f t="shared" si="27"/>
        <v/>
      </c>
      <c r="F128" s="148"/>
      <c r="G128" s="170" t="str">
        <f t="shared" si="28"/>
        <v/>
      </c>
      <c r="H128" s="152"/>
      <c r="I128" s="82"/>
      <c r="J128" s="82"/>
      <c r="K128" s="83"/>
      <c r="L128" s="81"/>
      <c r="M128" s="81"/>
      <c r="N128" s="110">
        <f t="shared" si="29"/>
        <v>0</v>
      </c>
      <c r="O128" s="115"/>
      <c r="P128" s="113">
        <f t="shared" si="26"/>
        <v>0</v>
      </c>
      <c r="Q128" s="81"/>
      <c r="R128" s="88"/>
      <c r="W128" s="74">
        <f t="shared" si="22"/>
        <v>0</v>
      </c>
      <c r="X128" s="74">
        <f t="shared" si="23"/>
        <v>0</v>
      </c>
    </row>
    <row r="129" spans="1:24" x14ac:dyDescent="0.15">
      <c r="B129" s="21">
        <v>126</v>
      </c>
      <c r="C129" s="81"/>
      <c r="D129" s="81"/>
      <c r="E129" s="165" t="str">
        <f t="shared" si="27"/>
        <v/>
      </c>
      <c r="F129" s="148"/>
      <c r="G129" s="170" t="str">
        <f t="shared" si="28"/>
        <v/>
      </c>
      <c r="H129" s="152"/>
      <c r="I129" s="82"/>
      <c r="J129" s="82"/>
      <c r="K129" s="83"/>
      <c r="L129" s="81"/>
      <c r="M129" s="81"/>
      <c r="N129" s="110">
        <f t="shared" si="29"/>
        <v>0</v>
      </c>
      <c r="O129" s="115"/>
      <c r="P129" s="113">
        <f t="shared" si="26"/>
        <v>0</v>
      </c>
      <c r="Q129" s="81"/>
      <c r="R129" s="88"/>
      <c r="W129" s="74">
        <f t="shared" si="22"/>
        <v>0</v>
      </c>
      <c r="X129" s="74">
        <f t="shared" si="23"/>
        <v>0</v>
      </c>
    </row>
    <row r="130" spans="1:24" x14ac:dyDescent="0.15">
      <c r="B130" s="21">
        <v>127</v>
      </c>
      <c r="C130" s="81"/>
      <c r="D130" s="81"/>
      <c r="E130" s="165" t="str">
        <f t="shared" si="27"/>
        <v/>
      </c>
      <c r="F130" s="148"/>
      <c r="G130" s="170" t="str">
        <f t="shared" si="28"/>
        <v/>
      </c>
      <c r="H130" s="148"/>
      <c r="I130" s="82"/>
      <c r="J130" s="82"/>
      <c r="K130" s="83"/>
      <c r="L130" s="81"/>
      <c r="M130" s="81"/>
      <c r="N130" s="110">
        <f t="shared" si="29"/>
        <v>0</v>
      </c>
      <c r="O130" s="115"/>
      <c r="P130" s="113">
        <f t="shared" si="26"/>
        <v>0</v>
      </c>
      <c r="Q130" s="81"/>
      <c r="R130" s="88"/>
      <c r="W130" s="74">
        <f t="shared" si="22"/>
        <v>0</v>
      </c>
      <c r="X130" s="74">
        <f t="shared" si="23"/>
        <v>0</v>
      </c>
    </row>
    <row r="131" spans="1:24" x14ac:dyDescent="0.15">
      <c r="B131" s="21">
        <v>128</v>
      </c>
      <c r="C131" s="81"/>
      <c r="D131" s="81"/>
      <c r="E131" s="165" t="str">
        <f t="shared" si="27"/>
        <v/>
      </c>
      <c r="F131" s="148"/>
      <c r="G131" s="170" t="str">
        <f t="shared" si="28"/>
        <v/>
      </c>
      <c r="H131" s="148"/>
      <c r="I131" s="82"/>
      <c r="J131" s="82"/>
      <c r="K131" s="83"/>
      <c r="L131" s="81"/>
      <c r="M131" s="81"/>
      <c r="N131" s="110">
        <f t="shared" si="29"/>
        <v>0</v>
      </c>
      <c r="O131" s="115"/>
      <c r="P131" s="113">
        <f t="shared" si="26"/>
        <v>0</v>
      </c>
      <c r="Q131" s="81"/>
      <c r="R131" s="88"/>
      <c r="W131" s="74">
        <f t="shared" si="22"/>
        <v>0</v>
      </c>
      <c r="X131" s="74">
        <f t="shared" si="23"/>
        <v>0</v>
      </c>
    </row>
    <row r="132" spans="1:24" x14ac:dyDescent="0.15">
      <c r="A132" s="59"/>
      <c r="B132" s="10">
        <v>129</v>
      </c>
      <c r="C132" s="81"/>
      <c r="D132" s="87"/>
      <c r="E132" s="165" t="str">
        <f t="shared" si="27"/>
        <v/>
      </c>
      <c r="F132" s="150"/>
      <c r="G132" s="170" t="str">
        <f t="shared" si="28"/>
        <v/>
      </c>
      <c r="H132" s="150"/>
      <c r="I132" s="82"/>
      <c r="J132" s="82"/>
      <c r="K132" s="83"/>
      <c r="L132" s="81"/>
      <c r="M132" s="81"/>
      <c r="N132" s="110">
        <f t="shared" si="29"/>
        <v>0</v>
      </c>
      <c r="O132" s="115"/>
      <c r="P132" s="113">
        <f t="shared" si="26"/>
        <v>0</v>
      </c>
      <c r="Q132" s="81"/>
      <c r="R132" s="88"/>
      <c r="W132" s="74">
        <f t="shared" si="22"/>
        <v>0</v>
      </c>
      <c r="X132" s="74">
        <f t="shared" si="23"/>
        <v>0</v>
      </c>
    </row>
    <row r="133" spans="1:24" x14ac:dyDescent="0.15">
      <c r="A133" s="57"/>
      <c r="B133" s="3">
        <v>130</v>
      </c>
      <c r="C133" s="84"/>
      <c r="D133" s="84"/>
      <c r="E133" s="166" t="str">
        <f t="shared" si="27"/>
        <v/>
      </c>
      <c r="F133" s="149"/>
      <c r="G133" s="171" t="str">
        <f t="shared" si="28"/>
        <v/>
      </c>
      <c r="H133" s="149"/>
      <c r="I133" s="85"/>
      <c r="J133" s="85"/>
      <c r="K133" s="86"/>
      <c r="L133" s="84"/>
      <c r="M133" s="84"/>
      <c r="N133" s="108">
        <f t="shared" si="29"/>
        <v>0</v>
      </c>
      <c r="O133" s="116"/>
      <c r="P133" s="114">
        <f t="shared" si="26"/>
        <v>0</v>
      </c>
      <c r="Q133" s="84"/>
      <c r="R133" s="89"/>
      <c r="S133" s="58">
        <f>COUNT(C124:C133)</f>
        <v>0</v>
      </c>
      <c r="T133" s="69">
        <f t="shared" ref="T133" si="38">SUM(P124:P133)</f>
        <v>0</v>
      </c>
      <c r="W133" s="74">
        <f t="shared" ref="W133:W196" si="39">LEN(F133)</f>
        <v>0</v>
      </c>
      <c r="X133" s="74">
        <f t="shared" ref="X133:X196" si="40">LEN(H133)</f>
        <v>0</v>
      </c>
    </row>
    <row r="134" spans="1:24" x14ac:dyDescent="0.15">
      <c r="A134" s="18">
        <f t="shared" si="35"/>
        <v>14</v>
      </c>
      <c r="B134" s="21">
        <v>131</v>
      </c>
      <c r="C134" s="81"/>
      <c r="D134" s="81"/>
      <c r="E134" s="165" t="str">
        <f t="shared" si="27"/>
        <v/>
      </c>
      <c r="F134" s="148"/>
      <c r="G134" s="170" t="str">
        <f t="shared" si="28"/>
        <v/>
      </c>
      <c r="H134" s="152"/>
      <c r="I134" s="82"/>
      <c r="J134" s="82"/>
      <c r="K134" s="83"/>
      <c r="L134" s="81"/>
      <c r="M134" s="81"/>
      <c r="N134" s="110">
        <f t="shared" si="29"/>
        <v>0</v>
      </c>
      <c r="O134" s="115"/>
      <c r="P134" s="113">
        <f t="shared" si="26"/>
        <v>0</v>
      </c>
      <c r="Q134" s="81"/>
      <c r="R134" s="88"/>
      <c r="S134" s="60"/>
      <c r="T134" s="79"/>
      <c r="W134" s="74">
        <f t="shared" si="39"/>
        <v>0</v>
      </c>
      <c r="X134" s="74">
        <f t="shared" si="40"/>
        <v>0</v>
      </c>
    </row>
    <row r="135" spans="1:24" x14ac:dyDescent="0.15">
      <c r="B135" s="21">
        <v>132</v>
      </c>
      <c r="C135" s="81"/>
      <c r="D135" s="81"/>
      <c r="E135" s="165" t="str">
        <f t="shared" si="27"/>
        <v/>
      </c>
      <c r="F135" s="148"/>
      <c r="G135" s="170" t="str">
        <f t="shared" si="28"/>
        <v/>
      </c>
      <c r="H135" s="152"/>
      <c r="I135" s="82"/>
      <c r="J135" s="82"/>
      <c r="K135" s="83"/>
      <c r="L135" s="81"/>
      <c r="M135" s="81"/>
      <c r="N135" s="110">
        <f t="shared" si="29"/>
        <v>0</v>
      </c>
      <c r="O135" s="115"/>
      <c r="P135" s="113">
        <f t="shared" si="26"/>
        <v>0</v>
      </c>
      <c r="Q135" s="81"/>
      <c r="R135" s="88"/>
      <c r="W135" s="74">
        <f t="shared" si="39"/>
        <v>0</v>
      </c>
      <c r="X135" s="74">
        <f t="shared" si="40"/>
        <v>0</v>
      </c>
    </row>
    <row r="136" spans="1:24" x14ac:dyDescent="0.15">
      <c r="B136" s="21">
        <v>133</v>
      </c>
      <c r="C136" s="81"/>
      <c r="D136" s="81"/>
      <c r="E136" s="165" t="str">
        <f t="shared" si="27"/>
        <v/>
      </c>
      <c r="F136" s="148"/>
      <c r="G136" s="170" t="str">
        <f t="shared" si="28"/>
        <v/>
      </c>
      <c r="H136" s="152"/>
      <c r="I136" s="82"/>
      <c r="J136" s="82"/>
      <c r="K136" s="83"/>
      <c r="L136" s="81"/>
      <c r="M136" s="81"/>
      <c r="N136" s="110">
        <f t="shared" si="29"/>
        <v>0</v>
      </c>
      <c r="O136" s="115"/>
      <c r="P136" s="113">
        <f t="shared" si="26"/>
        <v>0</v>
      </c>
      <c r="Q136" s="81"/>
      <c r="R136" s="88"/>
      <c r="W136" s="74">
        <f t="shared" si="39"/>
        <v>0</v>
      </c>
      <c r="X136" s="74">
        <f t="shared" si="40"/>
        <v>0</v>
      </c>
    </row>
    <row r="137" spans="1:24" x14ac:dyDescent="0.15">
      <c r="B137" s="21">
        <v>134</v>
      </c>
      <c r="C137" s="81"/>
      <c r="D137" s="81"/>
      <c r="E137" s="165" t="str">
        <f t="shared" si="27"/>
        <v/>
      </c>
      <c r="F137" s="148"/>
      <c r="G137" s="170" t="str">
        <f t="shared" si="28"/>
        <v/>
      </c>
      <c r="H137" s="152"/>
      <c r="I137" s="82"/>
      <c r="J137" s="82"/>
      <c r="K137" s="83"/>
      <c r="L137" s="81"/>
      <c r="M137" s="81"/>
      <c r="N137" s="110">
        <f t="shared" si="29"/>
        <v>0</v>
      </c>
      <c r="O137" s="115"/>
      <c r="P137" s="113">
        <f t="shared" si="26"/>
        <v>0</v>
      </c>
      <c r="Q137" s="81"/>
      <c r="R137" s="88"/>
      <c r="W137" s="74">
        <f t="shared" si="39"/>
        <v>0</v>
      </c>
      <c r="X137" s="74">
        <f t="shared" si="40"/>
        <v>0</v>
      </c>
    </row>
    <row r="138" spans="1:24" x14ac:dyDescent="0.15">
      <c r="B138" s="21">
        <v>135</v>
      </c>
      <c r="C138" s="81"/>
      <c r="D138" s="81"/>
      <c r="E138" s="165" t="str">
        <f t="shared" si="27"/>
        <v/>
      </c>
      <c r="F138" s="148"/>
      <c r="G138" s="170" t="str">
        <f t="shared" si="28"/>
        <v/>
      </c>
      <c r="H138" s="152"/>
      <c r="I138" s="82"/>
      <c r="J138" s="82"/>
      <c r="K138" s="83"/>
      <c r="L138" s="81"/>
      <c r="M138" s="81"/>
      <c r="N138" s="110">
        <f t="shared" si="29"/>
        <v>0</v>
      </c>
      <c r="O138" s="115"/>
      <c r="P138" s="113">
        <f t="shared" si="26"/>
        <v>0</v>
      </c>
      <c r="Q138" s="81"/>
      <c r="R138" s="88"/>
      <c r="W138" s="74">
        <f t="shared" si="39"/>
        <v>0</v>
      </c>
      <c r="X138" s="74">
        <f t="shared" si="40"/>
        <v>0</v>
      </c>
    </row>
    <row r="139" spans="1:24" x14ac:dyDescent="0.15">
      <c r="B139" s="21">
        <v>136</v>
      </c>
      <c r="C139" s="81"/>
      <c r="D139" s="81"/>
      <c r="E139" s="165" t="str">
        <f t="shared" si="27"/>
        <v/>
      </c>
      <c r="F139" s="148"/>
      <c r="G139" s="170" t="str">
        <f t="shared" si="28"/>
        <v/>
      </c>
      <c r="H139" s="152"/>
      <c r="I139" s="82"/>
      <c r="J139" s="82"/>
      <c r="K139" s="83"/>
      <c r="L139" s="81"/>
      <c r="M139" s="81"/>
      <c r="N139" s="110">
        <f t="shared" si="29"/>
        <v>0</v>
      </c>
      <c r="O139" s="115"/>
      <c r="P139" s="113">
        <f t="shared" si="26"/>
        <v>0</v>
      </c>
      <c r="Q139" s="81"/>
      <c r="R139" s="88"/>
      <c r="W139" s="74">
        <f t="shared" si="39"/>
        <v>0</v>
      </c>
      <c r="X139" s="74">
        <f t="shared" si="40"/>
        <v>0</v>
      </c>
    </row>
    <row r="140" spans="1:24" x14ac:dyDescent="0.15">
      <c r="B140" s="21">
        <v>137</v>
      </c>
      <c r="C140" s="81"/>
      <c r="D140" s="81"/>
      <c r="E140" s="165" t="str">
        <f t="shared" si="27"/>
        <v/>
      </c>
      <c r="F140" s="148"/>
      <c r="G140" s="170" t="str">
        <f t="shared" si="28"/>
        <v/>
      </c>
      <c r="H140" s="148"/>
      <c r="I140" s="82"/>
      <c r="J140" s="82"/>
      <c r="K140" s="83"/>
      <c r="L140" s="81"/>
      <c r="M140" s="81"/>
      <c r="N140" s="110">
        <f t="shared" si="29"/>
        <v>0</v>
      </c>
      <c r="O140" s="115"/>
      <c r="P140" s="113">
        <f t="shared" si="26"/>
        <v>0</v>
      </c>
      <c r="Q140" s="81"/>
      <c r="R140" s="88"/>
      <c r="W140" s="74">
        <f t="shared" si="39"/>
        <v>0</v>
      </c>
      <c r="X140" s="74">
        <f t="shared" si="40"/>
        <v>0</v>
      </c>
    </row>
    <row r="141" spans="1:24" x14ac:dyDescent="0.15">
      <c r="B141" s="21">
        <v>138</v>
      </c>
      <c r="C141" s="81"/>
      <c r="D141" s="81"/>
      <c r="E141" s="165" t="str">
        <f t="shared" si="27"/>
        <v/>
      </c>
      <c r="F141" s="148"/>
      <c r="G141" s="170" t="str">
        <f t="shared" si="28"/>
        <v/>
      </c>
      <c r="H141" s="148"/>
      <c r="I141" s="82"/>
      <c r="J141" s="82"/>
      <c r="K141" s="83"/>
      <c r="L141" s="81"/>
      <c r="M141" s="81"/>
      <c r="N141" s="110">
        <f t="shared" si="29"/>
        <v>0</v>
      </c>
      <c r="O141" s="115"/>
      <c r="P141" s="113">
        <f t="shared" si="26"/>
        <v>0</v>
      </c>
      <c r="Q141" s="81"/>
      <c r="R141" s="88"/>
      <c r="W141" s="74">
        <f t="shared" si="39"/>
        <v>0</v>
      </c>
      <c r="X141" s="74">
        <f t="shared" si="40"/>
        <v>0</v>
      </c>
    </row>
    <row r="142" spans="1:24" x14ac:dyDescent="0.15">
      <c r="A142" s="59"/>
      <c r="B142" s="10">
        <v>139</v>
      </c>
      <c r="C142" s="81"/>
      <c r="D142" s="87"/>
      <c r="E142" s="165" t="str">
        <f t="shared" si="27"/>
        <v/>
      </c>
      <c r="F142" s="150"/>
      <c r="G142" s="170" t="str">
        <f t="shared" si="28"/>
        <v/>
      </c>
      <c r="H142" s="150"/>
      <c r="I142" s="82"/>
      <c r="J142" s="82"/>
      <c r="K142" s="83"/>
      <c r="L142" s="81"/>
      <c r="M142" s="81"/>
      <c r="N142" s="110">
        <f t="shared" si="29"/>
        <v>0</v>
      </c>
      <c r="O142" s="115"/>
      <c r="P142" s="113">
        <f t="shared" ref="P142:P205" si="41">N142-O142</f>
        <v>0</v>
      </c>
      <c r="Q142" s="81"/>
      <c r="R142" s="88"/>
      <c r="W142" s="74">
        <f t="shared" si="39"/>
        <v>0</v>
      </c>
      <c r="X142" s="74">
        <f t="shared" si="40"/>
        <v>0</v>
      </c>
    </row>
    <row r="143" spans="1:24" x14ac:dyDescent="0.15">
      <c r="A143" s="57"/>
      <c r="B143" s="3">
        <v>140</v>
      </c>
      <c r="C143" s="84"/>
      <c r="D143" s="84"/>
      <c r="E143" s="166" t="str">
        <f t="shared" ref="E143:E206" si="42">IF(F143&gt;0,IF(W143=6,$E$2,$E$1),"")</f>
        <v/>
      </c>
      <c r="F143" s="149"/>
      <c r="G143" s="171" t="str">
        <f t="shared" ref="G143:G206" si="43">IF(H143&gt;0,IF(X143=4,$E$2,$E$1),"")</f>
        <v/>
      </c>
      <c r="H143" s="149"/>
      <c r="I143" s="85"/>
      <c r="J143" s="85"/>
      <c r="K143" s="86"/>
      <c r="L143" s="84"/>
      <c r="M143" s="84"/>
      <c r="N143" s="108">
        <f t="shared" ref="N143:N206" si="44">IF(OR(H143&gt;=$H$2,G143=$E$1),IF(OR(F143&gt;=$F$2,E143=$E$1),ROUND((L143-M143)*0.2*10,-1),ROUND((L143-M143)*0.3*10,-1)),IF(F143&gt;=$F$2-10000,ROUND((L143-M143)*0.2*10,-1),ROUND((L143-M143)*0.3*10,-1)))</f>
        <v>0</v>
      </c>
      <c r="O143" s="116"/>
      <c r="P143" s="114">
        <f t="shared" si="41"/>
        <v>0</v>
      </c>
      <c r="Q143" s="84"/>
      <c r="R143" s="89"/>
      <c r="S143" s="58">
        <f>COUNT(C134:C143)</f>
        <v>0</v>
      </c>
      <c r="T143" s="69">
        <f t="shared" ref="T143" si="45">SUM(P134:P143)</f>
        <v>0</v>
      </c>
      <c r="W143" s="74">
        <f t="shared" si="39"/>
        <v>0</v>
      </c>
      <c r="X143" s="74">
        <f t="shared" si="40"/>
        <v>0</v>
      </c>
    </row>
    <row r="144" spans="1:24" x14ac:dyDescent="0.15">
      <c r="A144" s="18">
        <f t="shared" si="35"/>
        <v>15</v>
      </c>
      <c r="B144" s="21">
        <v>141</v>
      </c>
      <c r="C144" s="81"/>
      <c r="D144" s="81"/>
      <c r="E144" s="165" t="str">
        <f t="shared" si="42"/>
        <v/>
      </c>
      <c r="F144" s="148"/>
      <c r="G144" s="170" t="str">
        <f t="shared" si="43"/>
        <v/>
      </c>
      <c r="H144" s="152"/>
      <c r="I144" s="82"/>
      <c r="J144" s="82"/>
      <c r="K144" s="83"/>
      <c r="L144" s="81"/>
      <c r="M144" s="81"/>
      <c r="N144" s="110">
        <f t="shared" si="44"/>
        <v>0</v>
      </c>
      <c r="O144" s="115"/>
      <c r="P144" s="113">
        <f t="shared" si="41"/>
        <v>0</v>
      </c>
      <c r="Q144" s="81"/>
      <c r="R144" s="88"/>
      <c r="S144" s="60"/>
      <c r="T144" s="79"/>
      <c r="W144" s="74">
        <f t="shared" si="39"/>
        <v>0</v>
      </c>
      <c r="X144" s="74">
        <f t="shared" si="40"/>
        <v>0</v>
      </c>
    </row>
    <row r="145" spans="1:24" x14ac:dyDescent="0.15">
      <c r="B145" s="21">
        <v>142</v>
      </c>
      <c r="C145" s="81"/>
      <c r="D145" s="81"/>
      <c r="E145" s="165" t="str">
        <f t="shared" si="42"/>
        <v/>
      </c>
      <c r="F145" s="148"/>
      <c r="G145" s="170" t="str">
        <f t="shared" si="43"/>
        <v/>
      </c>
      <c r="H145" s="152"/>
      <c r="I145" s="82"/>
      <c r="J145" s="82"/>
      <c r="K145" s="83"/>
      <c r="L145" s="81"/>
      <c r="M145" s="81"/>
      <c r="N145" s="110">
        <f t="shared" si="44"/>
        <v>0</v>
      </c>
      <c r="O145" s="115"/>
      <c r="P145" s="113">
        <f t="shared" si="41"/>
        <v>0</v>
      </c>
      <c r="Q145" s="81"/>
      <c r="R145" s="88"/>
      <c r="W145" s="74">
        <f t="shared" si="39"/>
        <v>0</v>
      </c>
      <c r="X145" s="74">
        <f t="shared" si="40"/>
        <v>0</v>
      </c>
    </row>
    <row r="146" spans="1:24" x14ac:dyDescent="0.15">
      <c r="B146" s="21">
        <v>143</v>
      </c>
      <c r="C146" s="81"/>
      <c r="D146" s="81"/>
      <c r="E146" s="165" t="str">
        <f t="shared" si="42"/>
        <v/>
      </c>
      <c r="F146" s="148"/>
      <c r="G146" s="170" t="str">
        <f t="shared" si="43"/>
        <v/>
      </c>
      <c r="H146" s="152"/>
      <c r="I146" s="82"/>
      <c r="J146" s="82"/>
      <c r="K146" s="83"/>
      <c r="L146" s="81"/>
      <c r="M146" s="81"/>
      <c r="N146" s="110">
        <f t="shared" si="44"/>
        <v>0</v>
      </c>
      <c r="O146" s="115"/>
      <c r="P146" s="113">
        <f t="shared" si="41"/>
        <v>0</v>
      </c>
      <c r="Q146" s="81"/>
      <c r="R146" s="88"/>
      <c r="W146" s="74">
        <f t="shared" si="39"/>
        <v>0</v>
      </c>
      <c r="X146" s="74">
        <f t="shared" si="40"/>
        <v>0</v>
      </c>
    </row>
    <row r="147" spans="1:24" x14ac:dyDescent="0.15">
      <c r="B147" s="21">
        <v>144</v>
      </c>
      <c r="C147" s="81"/>
      <c r="D147" s="81"/>
      <c r="E147" s="165" t="str">
        <f t="shared" si="42"/>
        <v/>
      </c>
      <c r="F147" s="148"/>
      <c r="G147" s="170" t="str">
        <f t="shared" si="43"/>
        <v/>
      </c>
      <c r="H147" s="152"/>
      <c r="I147" s="82"/>
      <c r="J147" s="82"/>
      <c r="K147" s="83"/>
      <c r="L147" s="81"/>
      <c r="M147" s="81"/>
      <c r="N147" s="110">
        <f t="shared" si="44"/>
        <v>0</v>
      </c>
      <c r="O147" s="115"/>
      <c r="P147" s="113">
        <f t="shared" si="41"/>
        <v>0</v>
      </c>
      <c r="Q147" s="81"/>
      <c r="R147" s="88"/>
      <c r="W147" s="74">
        <f t="shared" si="39"/>
        <v>0</v>
      </c>
      <c r="X147" s="74">
        <f t="shared" si="40"/>
        <v>0</v>
      </c>
    </row>
    <row r="148" spans="1:24" x14ac:dyDescent="0.15">
      <c r="B148" s="21">
        <v>145</v>
      </c>
      <c r="C148" s="81"/>
      <c r="D148" s="81"/>
      <c r="E148" s="165" t="str">
        <f t="shared" si="42"/>
        <v/>
      </c>
      <c r="F148" s="148"/>
      <c r="G148" s="170" t="str">
        <f t="shared" si="43"/>
        <v/>
      </c>
      <c r="H148" s="152"/>
      <c r="I148" s="82"/>
      <c r="J148" s="82"/>
      <c r="K148" s="83"/>
      <c r="L148" s="81"/>
      <c r="M148" s="81"/>
      <c r="N148" s="110">
        <f t="shared" si="44"/>
        <v>0</v>
      </c>
      <c r="O148" s="115"/>
      <c r="P148" s="113">
        <f t="shared" si="41"/>
        <v>0</v>
      </c>
      <c r="Q148" s="81"/>
      <c r="R148" s="88"/>
      <c r="W148" s="74">
        <f t="shared" si="39"/>
        <v>0</v>
      </c>
      <c r="X148" s="74">
        <f t="shared" si="40"/>
        <v>0</v>
      </c>
    </row>
    <row r="149" spans="1:24" x14ac:dyDescent="0.15">
      <c r="B149" s="21">
        <v>146</v>
      </c>
      <c r="C149" s="81"/>
      <c r="D149" s="81"/>
      <c r="E149" s="165" t="str">
        <f t="shared" si="42"/>
        <v/>
      </c>
      <c r="F149" s="148"/>
      <c r="G149" s="170" t="str">
        <f t="shared" si="43"/>
        <v/>
      </c>
      <c r="H149" s="152"/>
      <c r="I149" s="82"/>
      <c r="J149" s="82"/>
      <c r="K149" s="83"/>
      <c r="L149" s="81"/>
      <c r="M149" s="81"/>
      <c r="N149" s="110">
        <f t="shared" si="44"/>
        <v>0</v>
      </c>
      <c r="O149" s="115"/>
      <c r="P149" s="113">
        <f t="shared" si="41"/>
        <v>0</v>
      </c>
      <c r="Q149" s="81"/>
      <c r="R149" s="88"/>
      <c r="W149" s="74">
        <f t="shared" si="39"/>
        <v>0</v>
      </c>
      <c r="X149" s="74">
        <f t="shared" si="40"/>
        <v>0</v>
      </c>
    </row>
    <row r="150" spans="1:24" x14ac:dyDescent="0.15">
      <c r="B150" s="21">
        <v>147</v>
      </c>
      <c r="C150" s="81"/>
      <c r="D150" s="81"/>
      <c r="E150" s="165" t="str">
        <f t="shared" si="42"/>
        <v/>
      </c>
      <c r="F150" s="148"/>
      <c r="G150" s="170" t="str">
        <f t="shared" si="43"/>
        <v/>
      </c>
      <c r="H150" s="148"/>
      <c r="I150" s="82"/>
      <c r="J150" s="82"/>
      <c r="K150" s="83"/>
      <c r="L150" s="81"/>
      <c r="M150" s="81"/>
      <c r="N150" s="110">
        <f t="shared" si="44"/>
        <v>0</v>
      </c>
      <c r="O150" s="115"/>
      <c r="P150" s="113">
        <f t="shared" si="41"/>
        <v>0</v>
      </c>
      <c r="Q150" s="81"/>
      <c r="R150" s="88"/>
      <c r="W150" s="74">
        <f t="shared" si="39"/>
        <v>0</v>
      </c>
      <c r="X150" s="74">
        <f t="shared" si="40"/>
        <v>0</v>
      </c>
    </row>
    <row r="151" spans="1:24" x14ac:dyDescent="0.15">
      <c r="B151" s="21">
        <v>148</v>
      </c>
      <c r="C151" s="81"/>
      <c r="D151" s="81"/>
      <c r="E151" s="165" t="str">
        <f t="shared" si="42"/>
        <v/>
      </c>
      <c r="F151" s="148"/>
      <c r="G151" s="170" t="str">
        <f t="shared" si="43"/>
        <v/>
      </c>
      <c r="H151" s="148"/>
      <c r="I151" s="82"/>
      <c r="J151" s="82"/>
      <c r="K151" s="83"/>
      <c r="L151" s="81"/>
      <c r="M151" s="81"/>
      <c r="N151" s="110">
        <f t="shared" si="44"/>
        <v>0</v>
      </c>
      <c r="O151" s="115"/>
      <c r="P151" s="113">
        <f t="shared" si="41"/>
        <v>0</v>
      </c>
      <c r="Q151" s="81"/>
      <c r="R151" s="88"/>
      <c r="W151" s="74">
        <f t="shared" si="39"/>
        <v>0</v>
      </c>
      <c r="X151" s="74">
        <f t="shared" si="40"/>
        <v>0</v>
      </c>
    </row>
    <row r="152" spans="1:24" x14ac:dyDescent="0.15">
      <c r="A152" s="59"/>
      <c r="B152" s="10">
        <v>149</v>
      </c>
      <c r="C152" s="81"/>
      <c r="D152" s="87"/>
      <c r="E152" s="165" t="str">
        <f t="shared" si="42"/>
        <v/>
      </c>
      <c r="F152" s="150"/>
      <c r="G152" s="170" t="str">
        <f t="shared" si="43"/>
        <v/>
      </c>
      <c r="H152" s="150"/>
      <c r="I152" s="82"/>
      <c r="J152" s="82"/>
      <c r="K152" s="83"/>
      <c r="L152" s="81"/>
      <c r="M152" s="81"/>
      <c r="N152" s="110">
        <f t="shared" si="44"/>
        <v>0</v>
      </c>
      <c r="O152" s="115"/>
      <c r="P152" s="113">
        <f t="shared" si="41"/>
        <v>0</v>
      </c>
      <c r="Q152" s="81"/>
      <c r="R152" s="88"/>
      <c r="W152" s="74">
        <f t="shared" si="39"/>
        <v>0</v>
      </c>
      <c r="X152" s="74">
        <f t="shared" si="40"/>
        <v>0</v>
      </c>
    </row>
    <row r="153" spans="1:24" x14ac:dyDescent="0.15">
      <c r="A153" s="57"/>
      <c r="B153" s="3">
        <v>150</v>
      </c>
      <c r="C153" s="84"/>
      <c r="D153" s="84"/>
      <c r="E153" s="166" t="str">
        <f t="shared" si="42"/>
        <v/>
      </c>
      <c r="F153" s="149"/>
      <c r="G153" s="171" t="str">
        <f t="shared" si="43"/>
        <v/>
      </c>
      <c r="H153" s="149"/>
      <c r="I153" s="85"/>
      <c r="J153" s="85"/>
      <c r="K153" s="86"/>
      <c r="L153" s="84"/>
      <c r="M153" s="84"/>
      <c r="N153" s="108">
        <f t="shared" si="44"/>
        <v>0</v>
      </c>
      <c r="O153" s="116"/>
      <c r="P153" s="114">
        <f t="shared" si="41"/>
        <v>0</v>
      </c>
      <c r="Q153" s="84"/>
      <c r="R153" s="89"/>
      <c r="S153" s="58">
        <f>COUNT(C144:C153)</f>
        <v>0</v>
      </c>
      <c r="T153" s="69">
        <f t="shared" ref="T153" si="46">SUM(P144:P153)</f>
        <v>0</v>
      </c>
      <c r="W153" s="74">
        <f t="shared" si="39"/>
        <v>0</v>
      </c>
      <c r="X153" s="74">
        <f t="shared" si="40"/>
        <v>0</v>
      </c>
    </row>
    <row r="154" spans="1:24" x14ac:dyDescent="0.15">
      <c r="A154" s="18">
        <f t="shared" si="35"/>
        <v>16</v>
      </c>
      <c r="B154" s="21">
        <v>151</v>
      </c>
      <c r="C154" s="81"/>
      <c r="D154" s="81"/>
      <c r="E154" s="165" t="str">
        <f t="shared" si="42"/>
        <v/>
      </c>
      <c r="F154" s="148"/>
      <c r="G154" s="170" t="str">
        <f t="shared" si="43"/>
        <v/>
      </c>
      <c r="H154" s="152"/>
      <c r="I154" s="82"/>
      <c r="J154" s="82"/>
      <c r="K154" s="83"/>
      <c r="L154" s="81"/>
      <c r="M154" s="81"/>
      <c r="N154" s="110">
        <f t="shared" si="44"/>
        <v>0</v>
      </c>
      <c r="O154" s="115"/>
      <c r="P154" s="113">
        <f t="shared" si="41"/>
        <v>0</v>
      </c>
      <c r="Q154" s="81"/>
      <c r="R154" s="88"/>
      <c r="S154" s="60"/>
      <c r="T154" s="79"/>
      <c r="W154" s="74">
        <f t="shared" si="39"/>
        <v>0</v>
      </c>
      <c r="X154" s="74">
        <f t="shared" si="40"/>
        <v>0</v>
      </c>
    </row>
    <row r="155" spans="1:24" x14ac:dyDescent="0.15">
      <c r="B155" s="21">
        <v>152</v>
      </c>
      <c r="C155" s="81"/>
      <c r="D155" s="81"/>
      <c r="E155" s="165" t="str">
        <f t="shared" si="42"/>
        <v/>
      </c>
      <c r="F155" s="148"/>
      <c r="G155" s="170" t="str">
        <f t="shared" si="43"/>
        <v/>
      </c>
      <c r="H155" s="152"/>
      <c r="I155" s="82"/>
      <c r="J155" s="82"/>
      <c r="K155" s="83"/>
      <c r="L155" s="81"/>
      <c r="M155" s="81"/>
      <c r="N155" s="110">
        <f t="shared" si="44"/>
        <v>0</v>
      </c>
      <c r="O155" s="115"/>
      <c r="P155" s="113">
        <f t="shared" si="41"/>
        <v>0</v>
      </c>
      <c r="Q155" s="81"/>
      <c r="R155" s="88"/>
      <c r="W155" s="74">
        <f t="shared" si="39"/>
        <v>0</v>
      </c>
      <c r="X155" s="74">
        <f t="shared" si="40"/>
        <v>0</v>
      </c>
    </row>
    <row r="156" spans="1:24" x14ac:dyDescent="0.15">
      <c r="B156" s="21">
        <v>153</v>
      </c>
      <c r="C156" s="81"/>
      <c r="D156" s="81"/>
      <c r="E156" s="165" t="str">
        <f t="shared" si="42"/>
        <v/>
      </c>
      <c r="F156" s="148"/>
      <c r="G156" s="170" t="str">
        <f t="shared" si="43"/>
        <v/>
      </c>
      <c r="H156" s="152"/>
      <c r="I156" s="82"/>
      <c r="J156" s="82"/>
      <c r="K156" s="83"/>
      <c r="L156" s="81"/>
      <c r="M156" s="81"/>
      <c r="N156" s="110">
        <f t="shared" si="44"/>
        <v>0</v>
      </c>
      <c r="O156" s="115"/>
      <c r="P156" s="113">
        <f t="shared" si="41"/>
        <v>0</v>
      </c>
      <c r="Q156" s="81"/>
      <c r="R156" s="88"/>
      <c r="W156" s="74">
        <f t="shared" si="39"/>
        <v>0</v>
      </c>
      <c r="X156" s="74">
        <f t="shared" si="40"/>
        <v>0</v>
      </c>
    </row>
    <row r="157" spans="1:24" x14ac:dyDescent="0.15">
      <c r="B157" s="21">
        <v>154</v>
      </c>
      <c r="C157" s="81"/>
      <c r="D157" s="81"/>
      <c r="E157" s="165" t="str">
        <f t="shared" si="42"/>
        <v/>
      </c>
      <c r="F157" s="148"/>
      <c r="G157" s="170" t="str">
        <f t="shared" si="43"/>
        <v/>
      </c>
      <c r="H157" s="152"/>
      <c r="I157" s="82"/>
      <c r="J157" s="82"/>
      <c r="K157" s="83"/>
      <c r="L157" s="81"/>
      <c r="M157" s="81"/>
      <c r="N157" s="110">
        <f t="shared" si="44"/>
        <v>0</v>
      </c>
      <c r="O157" s="115"/>
      <c r="P157" s="113">
        <f t="shared" si="41"/>
        <v>0</v>
      </c>
      <c r="Q157" s="81"/>
      <c r="R157" s="88"/>
      <c r="W157" s="74">
        <f t="shared" si="39"/>
        <v>0</v>
      </c>
      <c r="X157" s="74">
        <f t="shared" si="40"/>
        <v>0</v>
      </c>
    </row>
    <row r="158" spans="1:24" x14ac:dyDescent="0.15">
      <c r="B158" s="21">
        <v>155</v>
      </c>
      <c r="C158" s="81"/>
      <c r="D158" s="81"/>
      <c r="E158" s="165" t="str">
        <f t="shared" si="42"/>
        <v/>
      </c>
      <c r="F158" s="148"/>
      <c r="G158" s="170" t="str">
        <f t="shared" si="43"/>
        <v/>
      </c>
      <c r="H158" s="152"/>
      <c r="I158" s="82"/>
      <c r="J158" s="82"/>
      <c r="K158" s="83"/>
      <c r="L158" s="81"/>
      <c r="M158" s="81"/>
      <c r="N158" s="110">
        <f t="shared" si="44"/>
        <v>0</v>
      </c>
      <c r="O158" s="115"/>
      <c r="P158" s="113">
        <f t="shared" si="41"/>
        <v>0</v>
      </c>
      <c r="Q158" s="81"/>
      <c r="R158" s="88"/>
      <c r="W158" s="74">
        <f t="shared" si="39"/>
        <v>0</v>
      </c>
      <c r="X158" s="74">
        <f t="shared" si="40"/>
        <v>0</v>
      </c>
    </row>
    <row r="159" spans="1:24" x14ac:dyDescent="0.15">
      <c r="B159" s="21">
        <v>156</v>
      </c>
      <c r="C159" s="81"/>
      <c r="D159" s="81"/>
      <c r="E159" s="165" t="str">
        <f t="shared" si="42"/>
        <v/>
      </c>
      <c r="F159" s="148"/>
      <c r="G159" s="170" t="str">
        <f t="shared" si="43"/>
        <v/>
      </c>
      <c r="H159" s="152"/>
      <c r="I159" s="82"/>
      <c r="J159" s="82"/>
      <c r="K159" s="83"/>
      <c r="L159" s="81"/>
      <c r="M159" s="81"/>
      <c r="N159" s="110">
        <f t="shared" si="44"/>
        <v>0</v>
      </c>
      <c r="O159" s="115"/>
      <c r="P159" s="113">
        <f t="shared" si="41"/>
        <v>0</v>
      </c>
      <c r="Q159" s="81"/>
      <c r="R159" s="88"/>
      <c r="W159" s="74">
        <f t="shared" si="39"/>
        <v>0</v>
      </c>
      <c r="X159" s="74">
        <f t="shared" si="40"/>
        <v>0</v>
      </c>
    </row>
    <row r="160" spans="1:24" x14ac:dyDescent="0.15">
      <c r="B160" s="21">
        <v>157</v>
      </c>
      <c r="C160" s="81"/>
      <c r="D160" s="81"/>
      <c r="E160" s="165" t="str">
        <f t="shared" si="42"/>
        <v/>
      </c>
      <c r="F160" s="148"/>
      <c r="G160" s="170" t="str">
        <f t="shared" si="43"/>
        <v/>
      </c>
      <c r="H160" s="148"/>
      <c r="I160" s="82"/>
      <c r="J160" s="82"/>
      <c r="K160" s="83"/>
      <c r="L160" s="81"/>
      <c r="M160" s="81"/>
      <c r="N160" s="110">
        <f t="shared" si="44"/>
        <v>0</v>
      </c>
      <c r="O160" s="115"/>
      <c r="P160" s="113">
        <f t="shared" si="41"/>
        <v>0</v>
      </c>
      <c r="Q160" s="81"/>
      <c r="R160" s="88"/>
      <c r="W160" s="74">
        <f t="shared" si="39"/>
        <v>0</v>
      </c>
      <c r="X160" s="74">
        <f t="shared" si="40"/>
        <v>0</v>
      </c>
    </row>
    <row r="161" spans="1:24" x14ac:dyDescent="0.15">
      <c r="B161" s="21">
        <v>158</v>
      </c>
      <c r="C161" s="81"/>
      <c r="D161" s="81"/>
      <c r="E161" s="165" t="str">
        <f t="shared" si="42"/>
        <v/>
      </c>
      <c r="F161" s="148"/>
      <c r="G161" s="170" t="str">
        <f t="shared" si="43"/>
        <v/>
      </c>
      <c r="H161" s="148"/>
      <c r="I161" s="82"/>
      <c r="J161" s="82"/>
      <c r="K161" s="83"/>
      <c r="L161" s="81"/>
      <c r="M161" s="81"/>
      <c r="N161" s="110">
        <f t="shared" si="44"/>
        <v>0</v>
      </c>
      <c r="O161" s="115"/>
      <c r="P161" s="113">
        <f t="shared" si="41"/>
        <v>0</v>
      </c>
      <c r="Q161" s="81"/>
      <c r="R161" s="88"/>
      <c r="W161" s="74">
        <f t="shared" si="39"/>
        <v>0</v>
      </c>
      <c r="X161" s="74">
        <f t="shared" si="40"/>
        <v>0</v>
      </c>
    </row>
    <row r="162" spans="1:24" x14ac:dyDescent="0.15">
      <c r="A162" s="59"/>
      <c r="B162" s="10">
        <v>159</v>
      </c>
      <c r="C162" s="81"/>
      <c r="D162" s="87"/>
      <c r="E162" s="165" t="str">
        <f t="shared" si="42"/>
        <v/>
      </c>
      <c r="F162" s="150"/>
      <c r="G162" s="170" t="str">
        <f t="shared" si="43"/>
        <v/>
      </c>
      <c r="H162" s="150"/>
      <c r="I162" s="82"/>
      <c r="J162" s="82"/>
      <c r="K162" s="83"/>
      <c r="L162" s="81"/>
      <c r="M162" s="81"/>
      <c r="N162" s="110">
        <f t="shared" si="44"/>
        <v>0</v>
      </c>
      <c r="O162" s="115"/>
      <c r="P162" s="113">
        <f t="shared" si="41"/>
        <v>0</v>
      </c>
      <c r="Q162" s="81"/>
      <c r="R162" s="88"/>
      <c r="W162" s="74">
        <f t="shared" si="39"/>
        <v>0</v>
      </c>
      <c r="X162" s="74">
        <f t="shared" si="40"/>
        <v>0</v>
      </c>
    </row>
    <row r="163" spans="1:24" x14ac:dyDescent="0.15">
      <c r="A163" s="57"/>
      <c r="B163" s="3">
        <v>160</v>
      </c>
      <c r="C163" s="84"/>
      <c r="D163" s="84"/>
      <c r="E163" s="166" t="str">
        <f t="shared" si="42"/>
        <v/>
      </c>
      <c r="F163" s="149"/>
      <c r="G163" s="171" t="str">
        <f t="shared" si="43"/>
        <v/>
      </c>
      <c r="H163" s="149"/>
      <c r="I163" s="85"/>
      <c r="J163" s="85"/>
      <c r="K163" s="86"/>
      <c r="L163" s="84"/>
      <c r="M163" s="84"/>
      <c r="N163" s="108">
        <f t="shared" si="44"/>
        <v>0</v>
      </c>
      <c r="O163" s="116"/>
      <c r="P163" s="114">
        <f t="shared" si="41"/>
        <v>0</v>
      </c>
      <c r="Q163" s="84"/>
      <c r="R163" s="89"/>
      <c r="S163" s="58">
        <f>COUNT(C154:C163)</f>
        <v>0</v>
      </c>
      <c r="T163" s="69">
        <f t="shared" ref="T163" si="47">SUM(P154:P163)</f>
        <v>0</v>
      </c>
      <c r="W163" s="74">
        <f t="shared" si="39"/>
        <v>0</v>
      </c>
      <c r="X163" s="74">
        <f t="shared" si="40"/>
        <v>0</v>
      </c>
    </row>
    <row r="164" spans="1:24" x14ac:dyDescent="0.15">
      <c r="A164" s="18">
        <f t="shared" si="35"/>
        <v>17</v>
      </c>
      <c r="B164" s="21">
        <v>161</v>
      </c>
      <c r="C164" s="81"/>
      <c r="D164" s="81"/>
      <c r="E164" s="165" t="str">
        <f t="shared" si="42"/>
        <v/>
      </c>
      <c r="F164" s="148"/>
      <c r="G164" s="170" t="str">
        <f t="shared" si="43"/>
        <v/>
      </c>
      <c r="H164" s="152"/>
      <c r="I164" s="82"/>
      <c r="J164" s="82"/>
      <c r="K164" s="83"/>
      <c r="L164" s="81"/>
      <c r="M164" s="81"/>
      <c r="N164" s="110">
        <f t="shared" si="44"/>
        <v>0</v>
      </c>
      <c r="O164" s="115"/>
      <c r="P164" s="113">
        <f t="shared" si="41"/>
        <v>0</v>
      </c>
      <c r="Q164" s="81"/>
      <c r="R164" s="88"/>
      <c r="S164" s="60"/>
      <c r="T164" s="79"/>
      <c r="W164" s="74">
        <f t="shared" si="39"/>
        <v>0</v>
      </c>
      <c r="X164" s="74">
        <f t="shared" si="40"/>
        <v>0</v>
      </c>
    </row>
    <row r="165" spans="1:24" x14ac:dyDescent="0.15">
      <c r="B165" s="21">
        <v>162</v>
      </c>
      <c r="C165" s="81"/>
      <c r="D165" s="81"/>
      <c r="E165" s="165" t="str">
        <f t="shared" si="42"/>
        <v/>
      </c>
      <c r="F165" s="148"/>
      <c r="G165" s="170" t="str">
        <f t="shared" si="43"/>
        <v/>
      </c>
      <c r="H165" s="152"/>
      <c r="I165" s="82"/>
      <c r="J165" s="82"/>
      <c r="K165" s="83"/>
      <c r="L165" s="81"/>
      <c r="M165" s="81"/>
      <c r="N165" s="110">
        <f t="shared" si="44"/>
        <v>0</v>
      </c>
      <c r="O165" s="115"/>
      <c r="P165" s="113">
        <f t="shared" si="41"/>
        <v>0</v>
      </c>
      <c r="Q165" s="81"/>
      <c r="R165" s="88"/>
      <c r="W165" s="74">
        <f t="shared" si="39"/>
        <v>0</v>
      </c>
      <c r="X165" s="74">
        <f t="shared" si="40"/>
        <v>0</v>
      </c>
    </row>
    <row r="166" spans="1:24" x14ac:dyDescent="0.15">
      <c r="B166" s="21">
        <v>163</v>
      </c>
      <c r="C166" s="81"/>
      <c r="D166" s="81"/>
      <c r="E166" s="165" t="str">
        <f t="shared" si="42"/>
        <v/>
      </c>
      <c r="F166" s="148"/>
      <c r="G166" s="170" t="str">
        <f t="shared" si="43"/>
        <v/>
      </c>
      <c r="H166" s="152"/>
      <c r="I166" s="82"/>
      <c r="J166" s="82"/>
      <c r="K166" s="83"/>
      <c r="L166" s="81"/>
      <c r="M166" s="81"/>
      <c r="N166" s="110">
        <f t="shared" si="44"/>
        <v>0</v>
      </c>
      <c r="O166" s="115"/>
      <c r="P166" s="113">
        <f t="shared" si="41"/>
        <v>0</v>
      </c>
      <c r="Q166" s="81"/>
      <c r="R166" s="88"/>
      <c r="W166" s="74">
        <f t="shared" si="39"/>
        <v>0</v>
      </c>
      <c r="X166" s="74">
        <f t="shared" si="40"/>
        <v>0</v>
      </c>
    </row>
    <row r="167" spans="1:24" x14ac:dyDescent="0.15">
      <c r="B167" s="21">
        <v>164</v>
      </c>
      <c r="C167" s="81"/>
      <c r="D167" s="81"/>
      <c r="E167" s="165" t="str">
        <f t="shared" si="42"/>
        <v/>
      </c>
      <c r="F167" s="148"/>
      <c r="G167" s="170" t="str">
        <f t="shared" si="43"/>
        <v/>
      </c>
      <c r="H167" s="152"/>
      <c r="I167" s="82"/>
      <c r="J167" s="82"/>
      <c r="K167" s="83"/>
      <c r="L167" s="81"/>
      <c r="M167" s="81"/>
      <c r="N167" s="110">
        <f t="shared" si="44"/>
        <v>0</v>
      </c>
      <c r="O167" s="115"/>
      <c r="P167" s="113">
        <f t="shared" si="41"/>
        <v>0</v>
      </c>
      <c r="Q167" s="81"/>
      <c r="R167" s="88"/>
      <c r="W167" s="74">
        <f t="shared" si="39"/>
        <v>0</v>
      </c>
      <c r="X167" s="74">
        <f t="shared" si="40"/>
        <v>0</v>
      </c>
    </row>
    <row r="168" spans="1:24" x14ac:dyDescent="0.15">
      <c r="B168" s="21">
        <v>165</v>
      </c>
      <c r="C168" s="81"/>
      <c r="D168" s="81"/>
      <c r="E168" s="165" t="str">
        <f t="shared" si="42"/>
        <v/>
      </c>
      <c r="F168" s="148"/>
      <c r="G168" s="170" t="str">
        <f t="shared" si="43"/>
        <v/>
      </c>
      <c r="H168" s="152"/>
      <c r="I168" s="82"/>
      <c r="J168" s="82"/>
      <c r="K168" s="83"/>
      <c r="L168" s="81"/>
      <c r="M168" s="81"/>
      <c r="N168" s="110">
        <f t="shared" si="44"/>
        <v>0</v>
      </c>
      <c r="O168" s="115"/>
      <c r="P168" s="113">
        <f t="shared" si="41"/>
        <v>0</v>
      </c>
      <c r="Q168" s="81"/>
      <c r="R168" s="88"/>
      <c r="W168" s="74">
        <f t="shared" si="39"/>
        <v>0</v>
      </c>
      <c r="X168" s="74">
        <f t="shared" si="40"/>
        <v>0</v>
      </c>
    </row>
    <row r="169" spans="1:24" x14ac:dyDescent="0.15">
      <c r="B169" s="21">
        <v>166</v>
      </c>
      <c r="C169" s="81"/>
      <c r="D169" s="81"/>
      <c r="E169" s="165" t="str">
        <f t="shared" si="42"/>
        <v/>
      </c>
      <c r="F169" s="148"/>
      <c r="G169" s="170" t="str">
        <f t="shared" si="43"/>
        <v/>
      </c>
      <c r="H169" s="152"/>
      <c r="I169" s="82"/>
      <c r="J169" s="82"/>
      <c r="K169" s="83"/>
      <c r="L169" s="81"/>
      <c r="M169" s="81"/>
      <c r="N169" s="110">
        <f t="shared" si="44"/>
        <v>0</v>
      </c>
      <c r="O169" s="115"/>
      <c r="P169" s="113">
        <f t="shared" si="41"/>
        <v>0</v>
      </c>
      <c r="Q169" s="81"/>
      <c r="R169" s="88"/>
      <c r="W169" s="74">
        <f t="shared" si="39"/>
        <v>0</v>
      </c>
      <c r="X169" s="74">
        <f t="shared" si="40"/>
        <v>0</v>
      </c>
    </row>
    <row r="170" spans="1:24" x14ac:dyDescent="0.15">
      <c r="B170" s="21">
        <v>167</v>
      </c>
      <c r="C170" s="81"/>
      <c r="D170" s="81"/>
      <c r="E170" s="165" t="str">
        <f t="shared" si="42"/>
        <v/>
      </c>
      <c r="F170" s="148"/>
      <c r="G170" s="170" t="str">
        <f t="shared" si="43"/>
        <v/>
      </c>
      <c r="H170" s="148"/>
      <c r="I170" s="82"/>
      <c r="J170" s="82"/>
      <c r="K170" s="83"/>
      <c r="L170" s="81"/>
      <c r="M170" s="81"/>
      <c r="N170" s="110">
        <f t="shared" si="44"/>
        <v>0</v>
      </c>
      <c r="O170" s="115"/>
      <c r="P170" s="113">
        <f t="shared" si="41"/>
        <v>0</v>
      </c>
      <c r="Q170" s="81"/>
      <c r="R170" s="88"/>
      <c r="W170" s="74">
        <f t="shared" si="39"/>
        <v>0</v>
      </c>
      <c r="X170" s="74">
        <f t="shared" si="40"/>
        <v>0</v>
      </c>
    </row>
    <row r="171" spans="1:24" x14ac:dyDescent="0.15">
      <c r="B171" s="21">
        <v>168</v>
      </c>
      <c r="C171" s="81"/>
      <c r="D171" s="81"/>
      <c r="E171" s="165" t="str">
        <f t="shared" si="42"/>
        <v/>
      </c>
      <c r="F171" s="148"/>
      <c r="G171" s="170" t="str">
        <f t="shared" si="43"/>
        <v/>
      </c>
      <c r="H171" s="148"/>
      <c r="I171" s="82"/>
      <c r="J171" s="82"/>
      <c r="K171" s="83"/>
      <c r="L171" s="81"/>
      <c r="M171" s="81"/>
      <c r="N171" s="110">
        <f t="shared" si="44"/>
        <v>0</v>
      </c>
      <c r="O171" s="115"/>
      <c r="P171" s="113">
        <f t="shared" si="41"/>
        <v>0</v>
      </c>
      <c r="Q171" s="81"/>
      <c r="R171" s="88"/>
      <c r="W171" s="74">
        <f t="shared" si="39"/>
        <v>0</v>
      </c>
      <c r="X171" s="74">
        <f t="shared" si="40"/>
        <v>0</v>
      </c>
    </row>
    <row r="172" spans="1:24" x14ac:dyDescent="0.15">
      <c r="A172" s="59"/>
      <c r="B172" s="10">
        <v>169</v>
      </c>
      <c r="C172" s="81"/>
      <c r="D172" s="87"/>
      <c r="E172" s="165" t="str">
        <f t="shared" si="42"/>
        <v/>
      </c>
      <c r="F172" s="150"/>
      <c r="G172" s="170" t="str">
        <f t="shared" si="43"/>
        <v/>
      </c>
      <c r="H172" s="150"/>
      <c r="I172" s="82"/>
      <c r="J172" s="82"/>
      <c r="K172" s="83"/>
      <c r="L172" s="81"/>
      <c r="M172" s="81"/>
      <c r="N172" s="110">
        <f t="shared" si="44"/>
        <v>0</v>
      </c>
      <c r="O172" s="115"/>
      <c r="P172" s="113">
        <f t="shared" si="41"/>
        <v>0</v>
      </c>
      <c r="Q172" s="81"/>
      <c r="R172" s="88"/>
      <c r="W172" s="74">
        <f t="shared" si="39"/>
        <v>0</v>
      </c>
      <c r="X172" s="74">
        <f t="shared" si="40"/>
        <v>0</v>
      </c>
    </row>
    <row r="173" spans="1:24" x14ac:dyDescent="0.15">
      <c r="A173" s="57"/>
      <c r="B173" s="3">
        <v>170</v>
      </c>
      <c r="C173" s="84"/>
      <c r="D173" s="84"/>
      <c r="E173" s="166" t="str">
        <f t="shared" si="42"/>
        <v/>
      </c>
      <c r="F173" s="149"/>
      <c r="G173" s="171" t="str">
        <f t="shared" si="43"/>
        <v/>
      </c>
      <c r="H173" s="149"/>
      <c r="I173" s="85"/>
      <c r="J173" s="85"/>
      <c r="K173" s="86"/>
      <c r="L173" s="84"/>
      <c r="M173" s="84"/>
      <c r="N173" s="108">
        <f t="shared" si="44"/>
        <v>0</v>
      </c>
      <c r="O173" s="116"/>
      <c r="P173" s="114">
        <f t="shared" si="41"/>
        <v>0</v>
      </c>
      <c r="Q173" s="84"/>
      <c r="R173" s="89"/>
      <c r="S173" s="58">
        <f>COUNT(C164:C173)</f>
        <v>0</v>
      </c>
      <c r="T173" s="69">
        <f t="shared" ref="T173" si="48">SUM(P164:P173)</f>
        <v>0</v>
      </c>
      <c r="W173" s="74">
        <f t="shared" si="39"/>
        <v>0</v>
      </c>
      <c r="X173" s="74">
        <f t="shared" si="40"/>
        <v>0</v>
      </c>
    </row>
    <row r="174" spans="1:24" x14ac:dyDescent="0.15">
      <c r="A174" s="18">
        <f t="shared" ref="A174:A234" si="49">A164+1</f>
        <v>18</v>
      </c>
      <c r="B174" s="21">
        <v>171</v>
      </c>
      <c r="C174" s="81"/>
      <c r="D174" s="81"/>
      <c r="E174" s="165" t="str">
        <f t="shared" si="42"/>
        <v/>
      </c>
      <c r="F174" s="148"/>
      <c r="G174" s="170" t="str">
        <f t="shared" si="43"/>
        <v/>
      </c>
      <c r="H174" s="152"/>
      <c r="I174" s="82"/>
      <c r="J174" s="82"/>
      <c r="K174" s="83"/>
      <c r="L174" s="81"/>
      <c r="M174" s="81"/>
      <c r="N174" s="110">
        <f t="shared" si="44"/>
        <v>0</v>
      </c>
      <c r="O174" s="115"/>
      <c r="P174" s="113">
        <f t="shared" si="41"/>
        <v>0</v>
      </c>
      <c r="Q174" s="81"/>
      <c r="R174" s="88"/>
      <c r="S174" s="60"/>
      <c r="T174" s="79"/>
      <c r="W174" s="74">
        <f t="shared" si="39"/>
        <v>0</v>
      </c>
      <c r="X174" s="74">
        <f t="shared" si="40"/>
        <v>0</v>
      </c>
    </row>
    <row r="175" spans="1:24" x14ac:dyDescent="0.15">
      <c r="B175" s="21">
        <v>172</v>
      </c>
      <c r="C175" s="81"/>
      <c r="D175" s="81"/>
      <c r="E175" s="165" t="str">
        <f t="shared" si="42"/>
        <v/>
      </c>
      <c r="F175" s="148"/>
      <c r="G175" s="170" t="str">
        <f t="shared" si="43"/>
        <v/>
      </c>
      <c r="H175" s="152"/>
      <c r="I175" s="82"/>
      <c r="J175" s="82"/>
      <c r="K175" s="83"/>
      <c r="L175" s="81"/>
      <c r="M175" s="81"/>
      <c r="N175" s="110">
        <f t="shared" si="44"/>
        <v>0</v>
      </c>
      <c r="O175" s="115"/>
      <c r="P175" s="113">
        <f t="shared" si="41"/>
        <v>0</v>
      </c>
      <c r="Q175" s="81"/>
      <c r="R175" s="88"/>
      <c r="W175" s="74">
        <f t="shared" si="39"/>
        <v>0</v>
      </c>
      <c r="X175" s="74">
        <f t="shared" si="40"/>
        <v>0</v>
      </c>
    </row>
    <row r="176" spans="1:24" x14ac:dyDescent="0.15">
      <c r="B176" s="21">
        <v>173</v>
      </c>
      <c r="C176" s="81"/>
      <c r="D176" s="81"/>
      <c r="E176" s="165" t="str">
        <f t="shared" si="42"/>
        <v/>
      </c>
      <c r="F176" s="148"/>
      <c r="G176" s="170" t="str">
        <f t="shared" si="43"/>
        <v/>
      </c>
      <c r="H176" s="152"/>
      <c r="I176" s="82"/>
      <c r="J176" s="82"/>
      <c r="K176" s="83"/>
      <c r="L176" s="81"/>
      <c r="M176" s="81"/>
      <c r="N176" s="110">
        <f t="shared" si="44"/>
        <v>0</v>
      </c>
      <c r="O176" s="115"/>
      <c r="P176" s="113">
        <f t="shared" si="41"/>
        <v>0</v>
      </c>
      <c r="Q176" s="81"/>
      <c r="R176" s="88"/>
      <c r="W176" s="74">
        <f t="shared" si="39"/>
        <v>0</v>
      </c>
      <c r="X176" s="74">
        <f t="shared" si="40"/>
        <v>0</v>
      </c>
    </row>
    <row r="177" spans="1:24" x14ac:dyDescent="0.15">
      <c r="B177" s="21">
        <v>174</v>
      </c>
      <c r="C177" s="81"/>
      <c r="D177" s="81"/>
      <c r="E177" s="165" t="str">
        <f t="shared" si="42"/>
        <v/>
      </c>
      <c r="F177" s="148"/>
      <c r="G177" s="170" t="str">
        <f t="shared" si="43"/>
        <v/>
      </c>
      <c r="H177" s="152"/>
      <c r="I177" s="82"/>
      <c r="J177" s="82"/>
      <c r="K177" s="83"/>
      <c r="L177" s="81"/>
      <c r="M177" s="81"/>
      <c r="N177" s="110">
        <f t="shared" si="44"/>
        <v>0</v>
      </c>
      <c r="O177" s="115"/>
      <c r="P177" s="113">
        <f t="shared" si="41"/>
        <v>0</v>
      </c>
      <c r="Q177" s="81"/>
      <c r="R177" s="88"/>
      <c r="W177" s="74">
        <f t="shared" si="39"/>
        <v>0</v>
      </c>
      <c r="X177" s="74">
        <f t="shared" si="40"/>
        <v>0</v>
      </c>
    </row>
    <row r="178" spans="1:24" x14ac:dyDescent="0.15">
      <c r="B178" s="21">
        <v>175</v>
      </c>
      <c r="C178" s="81"/>
      <c r="D178" s="81"/>
      <c r="E178" s="165" t="str">
        <f t="shared" si="42"/>
        <v/>
      </c>
      <c r="F178" s="148"/>
      <c r="G178" s="170" t="str">
        <f t="shared" si="43"/>
        <v/>
      </c>
      <c r="H178" s="152"/>
      <c r="I178" s="82"/>
      <c r="J178" s="82"/>
      <c r="K178" s="83"/>
      <c r="L178" s="81"/>
      <c r="M178" s="81"/>
      <c r="N178" s="110">
        <f t="shared" si="44"/>
        <v>0</v>
      </c>
      <c r="O178" s="115"/>
      <c r="P178" s="113">
        <f t="shared" si="41"/>
        <v>0</v>
      </c>
      <c r="Q178" s="81"/>
      <c r="R178" s="88"/>
      <c r="W178" s="74">
        <f t="shared" si="39"/>
        <v>0</v>
      </c>
      <c r="X178" s="74">
        <f t="shared" si="40"/>
        <v>0</v>
      </c>
    </row>
    <row r="179" spans="1:24" x14ac:dyDescent="0.15">
      <c r="B179" s="21">
        <v>176</v>
      </c>
      <c r="C179" s="81"/>
      <c r="D179" s="81"/>
      <c r="E179" s="165" t="str">
        <f t="shared" si="42"/>
        <v/>
      </c>
      <c r="F179" s="148"/>
      <c r="G179" s="170" t="str">
        <f t="shared" si="43"/>
        <v/>
      </c>
      <c r="H179" s="152"/>
      <c r="I179" s="82"/>
      <c r="J179" s="82"/>
      <c r="K179" s="83"/>
      <c r="L179" s="81"/>
      <c r="M179" s="81"/>
      <c r="N179" s="110">
        <f t="shared" si="44"/>
        <v>0</v>
      </c>
      <c r="O179" s="115"/>
      <c r="P179" s="113">
        <f t="shared" si="41"/>
        <v>0</v>
      </c>
      <c r="Q179" s="81"/>
      <c r="R179" s="88"/>
      <c r="W179" s="74">
        <f t="shared" si="39"/>
        <v>0</v>
      </c>
      <c r="X179" s="74">
        <f t="shared" si="40"/>
        <v>0</v>
      </c>
    </row>
    <row r="180" spans="1:24" x14ac:dyDescent="0.15">
      <c r="B180" s="21">
        <v>177</v>
      </c>
      <c r="C180" s="81"/>
      <c r="D180" s="81"/>
      <c r="E180" s="165" t="str">
        <f t="shared" si="42"/>
        <v/>
      </c>
      <c r="F180" s="148"/>
      <c r="G180" s="170" t="str">
        <f t="shared" si="43"/>
        <v/>
      </c>
      <c r="H180" s="148"/>
      <c r="I180" s="82"/>
      <c r="J180" s="82"/>
      <c r="K180" s="83"/>
      <c r="L180" s="81"/>
      <c r="M180" s="81"/>
      <c r="N180" s="110">
        <f t="shared" si="44"/>
        <v>0</v>
      </c>
      <c r="O180" s="115"/>
      <c r="P180" s="113">
        <f t="shared" si="41"/>
        <v>0</v>
      </c>
      <c r="Q180" s="81"/>
      <c r="R180" s="88"/>
      <c r="W180" s="74">
        <f t="shared" si="39"/>
        <v>0</v>
      </c>
      <c r="X180" s="74">
        <f t="shared" si="40"/>
        <v>0</v>
      </c>
    </row>
    <row r="181" spans="1:24" x14ac:dyDescent="0.15">
      <c r="B181" s="21">
        <v>178</v>
      </c>
      <c r="C181" s="81"/>
      <c r="D181" s="81"/>
      <c r="E181" s="165" t="str">
        <f t="shared" si="42"/>
        <v/>
      </c>
      <c r="F181" s="148"/>
      <c r="G181" s="170" t="str">
        <f t="shared" si="43"/>
        <v/>
      </c>
      <c r="H181" s="148"/>
      <c r="I181" s="82"/>
      <c r="J181" s="82"/>
      <c r="K181" s="83"/>
      <c r="L181" s="81"/>
      <c r="M181" s="81"/>
      <c r="N181" s="110">
        <f t="shared" si="44"/>
        <v>0</v>
      </c>
      <c r="O181" s="115"/>
      <c r="P181" s="113">
        <f t="shared" si="41"/>
        <v>0</v>
      </c>
      <c r="Q181" s="81"/>
      <c r="R181" s="88"/>
      <c r="W181" s="74">
        <f t="shared" si="39"/>
        <v>0</v>
      </c>
      <c r="X181" s="74">
        <f t="shared" si="40"/>
        <v>0</v>
      </c>
    </row>
    <row r="182" spans="1:24" x14ac:dyDescent="0.15">
      <c r="A182" s="59"/>
      <c r="B182" s="10">
        <v>179</v>
      </c>
      <c r="C182" s="81"/>
      <c r="D182" s="87"/>
      <c r="E182" s="165" t="str">
        <f t="shared" si="42"/>
        <v/>
      </c>
      <c r="F182" s="150"/>
      <c r="G182" s="170" t="str">
        <f t="shared" si="43"/>
        <v/>
      </c>
      <c r="H182" s="150"/>
      <c r="I182" s="82"/>
      <c r="J182" s="82"/>
      <c r="K182" s="83"/>
      <c r="L182" s="81"/>
      <c r="M182" s="81"/>
      <c r="N182" s="110">
        <f t="shared" si="44"/>
        <v>0</v>
      </c>
      <c r="O182" s="115"/>
      <c r="P182" s="113">
        <f t="shared" si="41"/>
        <v>0</v>
      </c>
      <c r="Q182" s="81"/>
      <c r="R182" s="88"/>
      <c r="W182" s="74">
        <f t="shared" si="39"/>
        <v>0</v>
      </c>
      <c r="X182" s="74">
        <f t="shared" si="40"/>
        <v>0</v>
      </c>
    </row>
    <row r="183" spans="1:24" x14ac:dyDescent="0.15">
      <c r="A183" s="57"/>
      <c r="B183" s="3">
        <v>180</v>
      </c>
      <c r="C183" s="84"/>
      <c r="D183" s="84"/>
      <c r="E183" s="166" t="str">
        <f t="shared" si="42"/>
        <v/>
      </c>
      <c r="F183" s="149"/>
      <c r="G183" s="171" t="str">
        <f t="shared" si="43"/>
        <v/>
      </c>
      <c r="H183" s="149"/>
      <c r="I183" s="85"/>
      <c r="J183" s="85"/>
      <c r="K183" s="86"/>
      <c r="L183" s="84"/>
      <c r="M183" s="84"/>
      <c r="N183" s="108">
        <f t="shared" si="44"/>
        <v>0</v>
      </c>
      <c r="O183" s="116"/>
      <c r="P183" s="114">
        <f t="shared" si="41"/>
        <v>0</v>
      </c>
      <c r="Q183" s="84"/>
      <c r="R183" s="89"/>
      <c r="S183" s="58">
        <f>COUNT(C174:C183)</f>
        <v>0</v>
      </c>
      <c r="T183" s="69">
        <f t="shared" ref="T183" si="50">SUM(P174:P183)</f>
        <v>0</v>
      </c>
      <c r="W183" s="74">
        <f t="shared" si="39"/>
        <v>0</v>
      </c>
      <c r="X183" s="74">
        <f t="shared" si="40"/>
        <v>0</v>
      </c>
    </row>
    <row r="184" spans="1:24" x14ac:dyDescent="0.15">
      <c r="A184" s="18">
        <f t="shared" si="49"/>
        <v>19</v>
      </c>
      <c r="B184" s="21">
        <v>181</v>
      </c>
      <c r="C184" s="81"/>
      <c r="D184" s="81"/>
      <c r="E184" s="165" t="str">
        <f t="shared" si="42"/>
        <v/>
      </c>
      <c r="F184" s="148"/>
      <c r="G184" s="170" t="str">
        <f t="shared" si="43"/>
        <v/>
      </c>
      <c r="H184" s="152"/>
      <c r="I184" s="82"/>
      <c r="J184" s="82"/>
      <c r="K184" s="83"/>
      <c r="L184" s="81"/>
      <c r="M184" s="81"/>
      <c r="N184" s="110">
        <f t="shared" si="44"/>
        <v>0</v>
      </c>
      <c r="O184" s="115"/>
      <c r="P184" s="113">
        <f t="shared" si="41"/>
        <v>0</v>
      </c>
      <c r="Q184" s="81"/>
      <c r="R184" s="88"/>
      <c r="S184" s="60"/>
      <c r="T184" s="79"/>
      <c r="W184" s="74">
        <f t="shared" si="39"/>
        <v>0</v>
      </c>
      <c r="X184" s="74">
        <f t="shared" si="40"/>
        <v>0</v>
      </c>
    </row>
    <row r="185" spans="1:24" x14ac:dyDescent="0.15">
      <c r="B185" s="21">
        <v>182</v>
      </c>
      <c r="C185" s="81"/>
      <c r="D185" s="81"/>
      <c r="E185" s="165" t="str">
        <f t="shared" si="42"/>
        <v/>
      </c>
      <c r="F185" s="148"/>
      <c r="G185" s="170" t="str">
        <f t="shared" si="43"/>
        <v/>
      </c>
      <c r="H185" s="152"/>
      <c r="I185" s="82"/>
      <c r="J185" s="82"/>
      <c r="K185" s="83"/>
      <c r="L185" s="81"/>
      <c r="M185" s="81"/>
      <c r="N185" s="110">
        <f t="shared" si="44"/>
        <v>0</v>
      </c>
      <c r="O185" s="115"/>
      <c r="P185" s="113">
        <f t="shared" si="41"/>
        <v>0</v>
      </c>
      <c r="Q185" s="81"/>
      <c r="R185" s="88"/>
      <c r="W185" s="74">
        <f t="shared" si="39"/>
        <v>0</v>
      </c>
      <c r="X185" s="74">
        <f t="shared" si="40"/>
        <v>0</v>
      </c>
    </row>
    <row r="186" spans="1:24" x14ac:dyDescent="0.15">
      <c r="B186" s="21">
        <v>183</v>
      </c>
      <c r="C186" s="81"/>
      <c r="D186" s="81"/>
      <c r="E186" s="165" t="str">
        <f t="shared" si="42"/>
        <v/>
      </c>
      <c r="F186" s="148"/>
      <c r="G186" s="170" t="str">
        <f t="shared" si="43"/>
        <v/>
      </c>
      <c r="H186" s="152"/>
      <c r="I186" s="82"/>
      <c r="J186" s="82"/>
      <c r="K186" s="83"/>
      <c r="L186" s="81"/>
      <c r="M186" s="81"/>
      <c r="N186" s="110">
        <f t="shared" si="44"/>
        <v>0</v>
      </c>
      <c r="O186" s="115"/>
      <c r="P186" s="113">
        <f t="shared" si="41"/>
        <v>0</v>
      </c>
      <c r="Q186" s="81"/>
      <c r="R186" s="88"/>
      <c r="W186" s="74">
        <f t="shared" si="39"/>
        <v>0</v>
      </c>
      <c r="X186" s="74">
        <f t="shared" si="40"/>
        <v>0</v>
      </c>
    </row>
    <row r="187" spans="1:24" x14ac:dyDescent="0.15">
      <c r="B187" s="21">
        <v>184</v>
      </c>
      <c r="C187" s="81"/>
      <c r="D187" s="81"/>
      <c r="E187" s="165" t="str">
        <f t="shared" si="42"/>
        <v/>
      </c>
      <c r="F187" s="148"/>
      <c r="G187" s="170" t="str">
        <f t="shared" si="43"/>
        <v/>
      </c>
      <c r="H187" s="152"/>
      <c r="I187" s="82"/>
      <c r="J187" s="82"/>
      <c r="K187" s="83"/>
      <c r="L187" s="81"/>
      <c r="M187" s="81"/>
      <c r="N187" s="110">
        <f t="shared" si="44"/>
        <v>0</v>
      </c>
      <c r="O187" s="115"/>
      <c r="P187" s="113">
        <f t="shared" si="41"/>
        <v>0</v>
      </c>
      <c r="Q187" s="81"/>
      <c r="R187" s="88"/>
      <c r="W187" s="74">
        <f t="shared" si="39"/>
        <v>0</v>
      </c>
      <c r="X187" s="74">
        <f t="shared" si="40"/>
        <v>0</v>
      </c>
    </row>
    <row r="188" spans="1:24" x14ac:dyDescent="0.15">
      <c r="B188" s="21">
        <v>185</v>
      </c>
      <c r="C188" s="81"/>
      <c r="D188" s="81"/>
      <c r="E188" s="165" t="str">
        <f t="shared" si="42"/>
        <v/>
      </c>
      <c r="F188" s="148"/>
      <c r="G188" s="170" t="str">
        <f t="shared" si="43"/>
        <v/>
      </c>
      <c r="H188" s="152"/>
      <c r="I188" s="82"/>
      <c r="J188" s="82"/>
      <c r="K188" s="83"/>
      <c r="L188" s="81"/>
      <c r="M188" s="81"/>
      <c r="N188" s="110">
        <f t="shared" si="44"/>
        <v>0</v>
      </c>
      <c r="O188" s="115"/>
      <c r="P188" s="113">
        <f t="shared" si="41"/>
        <v>0</v>
      </c>
      <c r="Q188" s="81"/>
      <c r="R188" s="88"/>
      <c r="W188" s="74">
        <f t="shared" si="39"/>
        <v>0</v>
      </c>
      <c r="X188" s="74">
        <f t="shared" si="40"/>
        <v>0</v>
      </c>
    </row>
    <row r="189" spans="1:24" x14ac:dyDescent="0.15">
      <c r="B189" s="21">
        <v>186</v>
      </c>
      <c r="C189" s="81"/>
      <c r="D189" s="81"/>
      <c r="E189" s="165" t="str">
        <f t="shared" si="42"/>
        <v/>
      </c>
      <c r="F189" s="148"/>
      <c r="G189" s="170" t="str">
        <f t="shared" si="43"/>
        <v/>
      </c>
      <c r="H189" s="152"/>
      <c r="I189" s="82"/>
      <c r="J189" s="82"/>
      <c r="K189" s="83"/>
      <c r="L189" s="81"/>
      <c r="M189" s="81"/>
      <c r="N189" s="110">
        <f t="shared" si="44"/>
        <v>0</v>
      </c>
      <c r="O189" s="115"/>
      <c r="P189" s="113">
        <f t="shared" si="41"/>
        <v>0</v>
      </c>
      <c r="Q189" s="81"/>
      <c r="R189" s="88"/>
      <c r="W189" s="74">
        <f t="shared" si="39"/>
        <v>0</v>
      </c>
      <c r="X189" s="74">
        <f t="shared" si="40"/>
        <v>0</v>
      </c>
    </row>
    <row r="190" spans="1:24" x14ac:dyDescent="0.15">
      <c r="B190" s="21">
        <v>187</v>
      </c>
      <c r="C190" s="81"/>
      <c r="D190" s="81"/>
      <c r="E190" s="165" t="str">
        <f t="shared" si="42"/>
        <v/>
      </c>
      <c r="F190" s="148"/>
      <c r="G190" s="170" t="str">
        <f t="shared" si="43"/>
        <v/>
      </c>
      <c r="H190" s="148"/>
      <c r="I190" s="82"/>
      <c r="J190" s="82"/>
      <c r="K190" s="83"/>
      <c r="L190" s="81"/>
      <c r="M190" s="81"/>
      <c r="N190" s="110">
        <f t="shared" si="44"/>
        <v>0</v>
      </c>
      <c r="O190" s="115"/>
      <c r="P190" s="113">
        <f t="shared" si="41"/>
        <v>0</v>
      </c>
      <c r="Q190" s="81"/>
      <c r="R190" s="88"/>
      <c r="W190" s="74">
        <f t="shared" si="39"/>
        <v>0</v>
      </c>
      <c r="X190" s="74">
        <f t="shared" si="40"/>
        <v>0</v>
      </c>
    </row>
    <row r="191" spans="1:24" x14ac:dyDescent="0.15">
      <c r="B191" s="21">
        <v>188</v>
      </c>
      <c r="C191" s="81"/>
      <c r="D191" s="81"/>
      <c r="E191" s="165" t="str">
        <f t="shared" si="42"/>
        <v/>
      </c>
      <c r="F191" s="148"/>
      <c r="G191" s="170" t="str">
        <f t="shared" si="43"/>
        <v/>
      </c>
      <c r="H191" s="148"/>
      <c r="I191" s="82"/>
      <c r="J191" s="82"/>
      <c r="K191" s="83"/>
      <c r="L191" s="81"/>
      <c r="M191" s="81"/>
      <c r="N191" s="110">
        <f t="shared" si="44"/>
        <v>0</v>
      </c>
      <c r="O191" s="115"/>
      <c r="P191" s="113">
        <f t="shared" si="41"/>
        <v>0</v>
      </c>
      <c r="Q191" s="81"/>
      <c r="R191" s="88"/>
      <c r="W191" s="74">
        <f t="shared" si="39"/>
        <v>0</v>
      </c>
      <c r="X191" s="74">
        <f t="shared" si="40"/>
        <v>0</v>
      </c>
    </row>
    <row r="192" spans="1:24" x14ac:dyDescent="0.15">
      <c r="A192" s="59"/>
      <c r="B192" s="10">
        <v>189</v>
      </c>
      <c r="C192" s="81"/>
      <c r="D192" s="87"/>
      <c r="E192" s="165" t="str">
        <f t="shared" si="42"/>
        <v/>
      </c>
      <c r="F192" s="150"/>
      <c r="G192" s="170" t="str">
        <f t="shared" si="43"/>
        <v/>
      </c>
      <c r="H192" s="150"/>
      <c r="I192" s="82"/>
      <c r="J192" s="82"/>
      <c r="K192" s="83"/>
      <c r="L192" s="81"/>
      <c r="M192" s="81"/>
      <c r="N192" s="110">
        <f t="shared" si="44"/>
        <v>0</v>
      </c>
      <c r="O192" s="115"/>
      <c r="P192" s="113">
        <f t="shared" si="41"/>
        <v>0</v>
      </c>
      <c r="Q192" s="81"/>
      <c r="R192" s="88"/>
      <c r="W192" s="74">
        <f t="shared" si="39"/>
        <v>0</v>
      </c>
      <c r="X192" s="74">
        <f t="shared" si="40"/>
        <v>0</v>
      </c>
    </row>
    <row r="193" spans="1:24" x14ac:dyDescent="0.15">
      <c r="A193" s="57"/>
      <c r="B193" s="3">
        <v>190</v>
      </c>
      <c r="C193" s="84"/>
      <c r="D193" s="84"/>
      <c r="E193" s="166" t="str">
        <f t="shared" si="42"/>
        <v/>
      </c>
      <c r="F193" s="149"/>
      <c r="G193" s="171" t="str">
        <f t="shared" si="43"/>
        <v/>
      </c>
      <c r="H193" s="149"/>
      <c r="I193" s="85"/>
      <c r="J193" s="85"/>
      <c r="K193" s="86"/>
      <c r="L193" s="84"/>
      <c r="M193" s="84"/>
      <c r="N193" s="108">
        <f t="shared" si="44"/>
        <v>0</v>
      </c>
      <c r="O193" s="116"/>
      <c r="P193" s="114">
        <f t="shared" si="41"/>
        <v>0</v>
      </c>
      <c r="Q193" s="84"/>
      <c r="R193" s="89"/>
      <c r="S193" s="58">
        <f>COUNT(C184:C193)</f>
        <v>0</v>
      </c>
      <c r="T193" s="69">
        <f t="shared" ref="T193" si="51">SUM(P184:P193)</f>
        <v>0</v>
      </c>
      <c r="W193" s="74">
        <f t="shared" si="39"/>
        <v>0</v>
      </c>
      <c r="X193" s="74">
        <f t="shared" si="40"/>
        <v>0</v>
      </c>
    </row>
    <row r="194" spans="1:24" x14ac:dyDescent="0.15">
      <c r="A194" s="18">
        <f t="shared" si="49"/>
        <v>20</v>
      </c>
      <c r="B194" s="21">
        <v>191</v>
      </c>
      <c r="C194" s="81"/>
      <c r="D194" s="81"/>
      <c r="E194" s="165" t="str">
        <f t="shared" si="42"/>
        <v/>
      </c>
      <c r="F194" s="148"/>
      <c r="G194" s="170" t="str">
        <f t="shared" si="43"/>
        <v/>
      </c>
      <c r="H194" s="152"/>
      <c r="I194" s="82"/>
      <c r="J194" s="82"/>
      <c r="K194" s="83"/>
      <c r="L194" s="81"/>
      <c r="M194" s="81"/>
      <c r="N194" s="110">
        <f t="shared" si="44"/>
        <v>0</v>
      </c>
      <c r="O194" s="115"/>
      <c r="P194" s="113">
        <f t="shared" si="41"/>
        <v>0</v>
      </c>
      <c r="Q194" s="81"/>
      <c r="R194" s="88"/>
      <c r="S194" s="60"/>
      <c r="T194" s="79"/>
      <c r="W194" s="74">
        <f t="shared" si="39"/>
        <v>0</v>
      </c>
      <c r="X194" s="74">
        <f t="shared" si="40"/>
        <v>0</v>
      </c>
    </row>
    <row r="195" spans="1:24" x14ac:dyDescent="0.15">
      <c r="B195" s="21">
        <v>192</v>
      </c>
      <c r="C195" s="81"/>
      <c r="D195" s="81"/>
      <c r="E195" s="165" t="str">
        <f t="shared" si="42"/>
        <v/>
      </c>
      <c r="F195" s="148"/>
      <c r="G195" s="170" t="str">
        <f t="shared" si="43"/>
        <v/>
      </c>
      <c r="H195" s="152"/>
      <c r="I195" s="82"/>
      <c r="J195" s="82"/>
      <c r="K195" s="83"/>
      <c r="L195" s="81"/>
      <c r="M195" s="81"/>
      <c r="N195" s="110">
        <f t="shared" si="44"/>
        <v>0</v>
      </c>
      <c r="O195" s="115"/>
      <c r="P195" s="113">
        <f t="shared" si="41"/>
        <v>0</v>
      </c>
      <c r="Q195" s="81"/>
      <c r="R195" s="88"/>
      <c r="W195" s="74">
        <f t="shared" si="39"/>
        <v>0</v>
      </c>
      <c r="X195" s="74">
        <f t="shared" si="40"/>
        <v>0</v>
      </c>
    </row>
    <row r="196" spans="1:24" x14ac:dyDescent="0.15">
      <c r="B196" s="21">
        <v>193</v>
      </c>
      <c r="C196" s="81"/>
      <c r="D196" s="81"/>
      <c r="E196" s="165" t="str">
        <f t="shared" si="42"/>
        <v/>
      </c>
      <c r="F196" s="148"/>
      <c r="G196" s="170" t="str">
        <f t="shared" si="43"/>
        <v/>
      </c>
      <c r="H196" s="152"/>
      <c r="I196" s="82"/>
      <c r="J196" s="82"/>
      <c r="K196" s="83"/>
      <c r="L196" s="81"/>
      <c r="M196" s="81"/>
      <c r="N196" s="110">
        <f t="shared" si="44"/>
        <v>0</v>
      </c>
      <c r="O196" s="115"/>
      <c r="P196" s="113">
        <f t="shared" si="41"/>
        <v>0</v>
      </c>
      <c r="Q196" s="81"/>
      <c r="R196" s="88"/>
      <c r="W196" s="74">
        <f t="shared" si="39"/>
        <v>0</v>
      </c>
      <c r="X196" s="74">
        <f t="shared" si="40"/>
        <v>0</v>
      </c>
    </row>
    <row r="197" spans="1:24" x14ac:dyDescent="0.15">
      <c r="B197" s="21">
        <v>194</v>
      </c>
      <c r="C197" s="81"/>
      <c r="D197" s="81"/>
      <c r="E197" s="165" t="str">
        <f t="shared" si="42"/>
        <v/>
      </c>
      <c r="F197" s="148"/>
      <c r="G197" s="170" t="str">
        <f t="shared" si="43"/>
        <v/>
      </c>
      <c r="H197" s="152"/>
      <c r="I197" s="82"/>
      <c r="J197" s="82"/>
      <c r="K197" s="83"/>
      <c r="L197" s="81"/>
      <c r="M197" s="81"/>
      <c r="N197" s="110">
        <f t="shared" si="44"/>
        <v>0</v>
      </c>
      <c r="O197" s="115"/>
      <c r="P197" s="113">
        <f t="shared" si="41"/>
        <v>0</v>
      </c>
      <c r="Q197" s="81"/>
      <c r="R197" s="88"/>
      <c r="W197" s="74">
        <f t="shared" ref="W197:W260" si="52">LEN(F197)</f>
        <v>0</v>
      </c>
      <c r="X197" s="74">
        <f t="shared" ref="X197:X260" si="53">LEN(H197)</f>
        <v>0</v>
      </c>
    </row>
    <row r="198" spans="1:24" x14ac:dyDescent="0.15">
      <c r="B198" s="21">
        <v>195</v>
      </c>
      <c r="C198" s="81"/>
      <c r="D198" s="81"/>
      <c r="E198" s="165" t="str">
        <f t="shared" si="42"/>
        <v/>
      </c>
      <c r="F198" s="148"/>
      <c r="G198" s="170" t="str">
        <f t="shared" si="43"/>
        <v/>
      </c>
      <c r="H198" s="152"/>
      <c r="I198" s="82"/>
      <c r="J198" s="82"/>
      <c r="K198" s="83"/>
      <c r="L198" s="81"/>
      <c r="M198" s="81"/>
      <c r="N198" s="110">
        <f t="shared" si="44"/>
        <v>0</v>
      </c>
      <c r="O198" s="115"/>
      <c r="P198" s="113">
        <f t="shared" si="41"/>
        <v>0</v>
      </c>
      <c r="Q198" s="81"/>
      <c r="R198" s="88"/>
      <c r="W198" s="74">
        <f t="shared" si="52"/>
        <v>0</v>
      </c>
      <c r="X198" s="74">
        <f t="shared" si="53"/>
        <v>0</v>
      </c>
    </row>
    <row r="199" spans="1:24" x14ac:dyDescent="0.15">
      <c r="B199" s="21">
        <v>196</v>
      </c>
      <c r="C199" s="81"/>
      <c r="D199" s="81"/>
      <c r="E199" s="165" t="str">
        <f t="shared" si="42"/>
        <v/>
      </c>
      <c r="F199" s="148"/>
      <c r="G199" s="170" t="str">
        <f t="shared" si="43"/>
        <v/>
      </c>
      <c r="H199" s="152"/>
      <c r="I199" s="82"/>
      <c r="J199" s="82"/>
      <c r="K199" s="83"/>
      <c r="L199" s="81"/>
      <c r="M199" s="81"/>
      <c r="N199" s="110">
        <f t="shared" si="44"/>
        <v>0</v>
      </c>
      <c r="O199" s="115"/>
      <c r="P199" s="113">
        <f t="shared" si="41"/>
        <v>0</v>
      </c>
      <c r="Q199" s="81"/>
      <c r="R199" s="88"/>
      <c r="W199" s="74">
        <f t="shared" si="52"/>
        <v>0</v>
      </c>
      <c r="X199" s="74">
        <f t="shared" si="53"/>
        <v>0</v>
      </c>
    </row>
    <row r="200" spans="1:24" x14ac:dyDescent="0.15">
      <c r="B200" s="21">
        <v>197</v>
      </c>
      <c r="C200" s="81"/>
      <c r="D200" s="81"/>
      <c r="E200" s="165" t="str">
        <f t="shared" si="42"/>
        <v/>
      </c>
      <c r="F200" s="148"/>
      <c r="G200" s="170" t="str">
        <f t="shared" si="43"/>
        <v/>
      </c>
      <c r="H200" s="148"/>
      <c r="I200" s="82"/>
      <c r="J200" s="82"/>
      <c r="K200" s="83"/>
      <c r="L200" s="81"/>
      <c r="M200" s="81"/>
      <c r="N200" s="110">
        <f t="shared" si="44"/>
        <v>0</v>
      </c>
      <c r="O200" s="115"/>
      <c r="P200" s="113">
        <f t="shared" si="41"/>
        <v>0</v>
      </c>
      <c r="Q200" s="81"/>
      <c r="R200" s="88"/>
      <c r="W200" s="74">
        <f t="shared" si="52"/>
        <v>0</v>
      </c>
      <c r="X200" s="74">
        <f t="shared" si="53"/>
        <v>0</v>
      </c>
    </row>
    <row r="201" spans="1:24" x14ac:dyDescent="0.15">
      <c r="B201" s="21">
        <v>198</v>
      </c>
      <c r="C201" s="81"/>
      <c r="D201" s="81"/>
      <c r="E201" s="165" t="str">
        <f t="shared" si="42"/>
        <v/>
      </c>
      <c r="F201" s="148"/>
      <c r="G201" s="170" t="str">
        <f t="shared" si="43"/>
        <v/>
      </c>
      <c r="H201" s="148"/>
      <c r="I201" s="82"/>
      <c r="J201" s="82"/>
      <c r="K201" s="83"/>
      <c r="L201" s="81"/>
      <c r="M201" s="81"/>
      <c r="N201" s="110">
        <f t="shared" si="44"/>
        <v>0</v>
      </c>
      <c r="O201" s="115"/>
      <c r="P201" s="113">
        <f t="shared" si="41"/>
        <v>0</v>
      </c>
      <c r="Q201" s="81"/>
      <c r="R201" s="88"/>
      <c r="W201" s="74">
        <f t="shared" si="52"/>
        <v>0</v>
      </c>
      <c r="X201" s="74">
        <f t="shared" si="53"/>
        <v>0</v>
      </c>
    </row>
    <row r="202" spans="1:24" x14ac:dyDescent="0.15">
      <c r="A202" s="59"/>
      <c r="B202" s="10">
        <v>199</v>
      </c>
      <c r="C202" s="81"/>
      <c r="D202" s="87"/>
      <c r="E202" s="165" t="str">
        <f t="shared" si="42"/>
        <v/>
      </c>
      <c r="F202" s="150"/>
      <c r="G202" s="170" t="str">
        <f t="shared" si="43"/>
        <v/>
      </c>
      <c r="H202" s="150"/>
      <c r="I202" s="82"/>
      <c r="J202" s="82"/>
      <c r="K202" s="83"/>
      <c r="L202" s="81"/>
      <c r="M202" s="81"/>
      <c r="N202" s="110">
        <f t="shared" si="44"/>
        <v>0</v>
      </c>
      <c r="O202" s="115"/>
      <c r="P202" s="113">
        <f t="shared" si="41"/>
        <v>0</v>
      </c>
      <c r="Q202" s="81"/>
      <c r="R202" s="88"/>
      <c r="W202" s="74">
        <f t="shared" si="52"/>
        <v>0</v>
      </c>
      <c r="X202" s="74">
        <f t="shared" si="53"/>
        <v>0</v>
      </c>
    </row>
    <row r="203" spans="1:24" x14ac:dyDescent="0.15">
      <c r="A203" s="57"/>
      <c r="B203" s="3">
        <v>200</v>
      </c>
      <c r="C203" s="84"/>
      <c r="D203" s="84"/>
      <c r="E203" s="166" t="str">
        <f t="shared" si="42"/>
        <v/>
      </c>
      <c r="F203" s="149"/>
      <c r="G203" s="171" t="str">
        <f t="shared" si="43"/>
        <v/>
      </c>
      <c r="H203" s="149"/>
      <c r="I203" s="85"/>
      <c r="J203" s="85"/>
      <c r="K203" s="86"/>
      <c r="L203" s="84"/>
      <c r="M203" s="84"/>
      <c r="N203" s="108">
        <f t="shared" si="44"/>
        <v>0</v>
      </c>
      <c r="O203" s="116"/>
      <c r="P203" s="114">
        <f t="shared" si="41"/>
        <v>0</v>
      </c>
      <c r="Q203" s="84"/>
      <c r="R203" s="89"/>
      <c r="S203" s="58">
        <f>COUNT(C194:C203)</f>
        <v>0</v>
      </c>
      <c r="T203" s="69">
        <f t="shared" ref="T203" si="54">SUM(P194:P203)</f>
        <v>0</v>
      </c>
      <c r="W203" s="74">
        <f t="shared" si="52"/>
        <v>0</v>
      </c>
      <c r="X203" s="74">
        <f t="shared" si="53"/>
        <v>0</v>
      </c>
    </row>
    <row r="204" spans="1:24" x14ac:dyDescent="0.15">
      <c r="A204" s="18">
        <f t="shared" si="49"/>
        <v>21</v>
      </c>
      <c r="B204" s="21">
        <v>201</v>
      </c>
      <c r="C204" s="81"/>
      <c r="D204" s="81"/>
      <c r="E204" s="165" t="str">
        <f t="shared" si="42"/>
        <v/>
      </c>
      <c r="F204" s="148"/>
      <c r="G204" s="170" t="str">
        <f t="shared" si="43"/>
        <v/>
      </c>
      <c r="H204" s="152"/>
      <c r="I204" s="82"/>
      <c r="J204" s="82"/>
      <c r="K204" s="83"/>
      <c r="L204" s="81"/>
      <c r="M204" s="81"/>
      <c r="N204" s="110">
        <f t="shared" si="44"/>
        <v>0</v>
      </c>
      <c r="O204" s="115"/>
      <c r="P204" s="113">
        <f t="shared" si="41"/>
        <v>0</v>
      </c>
      <c r="Q204" s="81"/>
      <c r="R204" s="88"/>
      <c r="S204" s="60"/>
      <c r="T204" s="79"/>
      <c r="W204" s="74">
        <f t="shared" si="52"/>
        <v>0</v>
      </c>
      <c r="X204" s="74">
        <f t="shared" si="53"/>
        <v>0</v>
      </c>
    </row>
    <row r="205" spans="1:24" x14ac:dyDescent="0.15">
      <c r="B205" s="21">
        <v>202</v>
      </c>
      <c r="C205" s="81"/>
      <c r="D205" s="81"/>
      <c r="E205" s="165" t="str">
        <f t="shared" si="42"/>
        <v/>
      </c>
      <c r="F205" s="148"/>
      <c r="G205" s="170" t="str">
        <f t="shared" si="43"/>
        <v/>
      </c>
      <c r="H205" s="152"/>
      <c r="I205" s="82"/>
      <c r="J205" s="82"/>
      <c r="K205" s="83"/>
      <c r="L205" s="81"/>
      <c r="M205" s="81"/>
      <c r="N205" s="110">
        <f t="shared" si="44"/>
        <v>0</v>
      </c>
      <c r="O205" s="115"/>
      <c r="P205" s="113">
        <f t="shared" si="41"/>
        <v>0</v>
      </c>
      <c r="Q205" s="81"/>
      <c r="R205" s="88"/>
      <c r="W205" s="74">
        <f t="shared" si="52"/>
        <v>0</v>
      </c>
      <c r="X205" s="74">
        <f t="shared" si="53"/>
        <v>0</v>
      </c>
    </row>
    <row r="206" spans="1:24" x14ac:dyDescent="0.15">
      <c r="B206" s="21">
        <v>203</v>
      </c>
      <c r="C206" s="81"/>
      <c r="D206" s="81"/>
      <c r="E206" s="165" t="str">
        <f t="shared" si="42"/>
        <v/>
      </c>
      <c r="F206" s="148"/>
      <c r="G206" s="170" t="str">
        <f t="shared" si="43"/>
        <v/>
      </c>
      <c r="H206" s="152"/>
      <c r="I206" s="82"/>
      <c r="J206" s="82"/>
      <c r="K206" s="83"/>
      <c r="L206" s="81"/>
      <c r="M206" s="81"/>
      <c r="N206" s="110">
        <f t="shared" si="44"/>
        <v>0</v>
      </c>
      <c r="O206" s="115"/>
      <c r="P206" s="113">
        <f t="shared" ref="P206:P269" si="55">N206-O206</f>
        <v>0</v>
      </c>
      <c r="Q206" s="81"/>
      <c r="R206" s="88"/>
      <c r="W206" s="74">
        <f t="shared" si="52"/>
        <v>0</v>
      </c>
      <c r="X206" s="74">
        <f t="shared" si="53"/>
        <v>0</v>
      </c>
    </row>
    <row r="207" spans="1:24" x14ac:dyDescent="0.15">
      <c r="B207" s="21">
        <v>204</v>
      </c>
      <c r="C207" s="81"/>
      <c r="D207" s="81"/>
      <c r="E207" s="165" t="str">
        <f t="shared" ref="E207:E270" si="56">IF(F207&gt;0,IF(W207=6,$E$2,$E$1),"")</f>
        <v/>
      </c>
      <c r="F207" s="148"/>
      <c r="G207" s="170" t="str">
        <f t="shared" ref="G207:G270" si="57">IF(H207&gt;0,IF(X207=4,$E$2,$E$1),"")</f>
        <v/>
      </c>
      <c r="H207" s="152"/>
      <c r="I207" s="82"/>
      <c r="J207" s="82"/>
      <c r="K207" s="83"/>
      <c r="L207" s="81"/>
      <c r="M207" s="81"/>
      <c r="N207" s="110">
        <f t="shared" ref="N207:N270" si="58">IF(OR(H207&gt;=$H$2,G207=$E$1),IF(OR(F207&gt;=$F$2,E207=$E$1),ROUND((L207-M207)*0.2*10,-1),ROUND((L207-M207)*0.3*10,-1)),IF(F207&gt;=$F$2-10000,ROUND((L207-M207)*0.2*10,-1),ROUND((L207-M207)*0.3*10,-1)))</f>
        <v>0</v>
      </c>
      <c r="O207" s="115"/>
      <c r="P207" s="113">
        <f t="shared" si="55"/>
        <v>0</v>
      </c>
      <c r="Q207" s="81"/>
      <c r="R207" s="88"/>
      <c r="W207" s="74">
        <f t="shared" si="52"/>
        <v>0</v>
      </c>
      <c r="X207" s="74">
        <f t="shared" si="53"/>
        <v>0</v>
      </c>
    </row>
    <row r="208" spans="1:24" x14ac:dyDescent="0.15">
      <c r="B208" s="21">
        <v>205</v>
      </c>
      <c r="C208" s="81"/>
      <c r="D208" s="81"/>
      <c r="E208" s="165" t="str">
        <f t="shared" si="56"/>
        <v/>
      </c>
      <c r="F208" s="148"/>
      <c r="G208" s="170" t="str">
        <f t="shared" si="57"/>
        <v/>
      </c>
      <c r="H208" s="152"/>
      <c r="I208" s="82"/>
      <c r="J208" s="82"/>
      <c r="K208" s="83"/>
      <c r="L208" s="81"/>
      <c r="M208" s="81"/>
      <c r="N208" s="110">
        <f t="shared" si="58"/>
        <v>0</v>
      </c>
      <c r="O208" s="115"/>
      <c r="P208" s="113">
        <f t="shared" si="55"/>
        <v>0</v>
      </c>
      <c r="Q208" s="81"/>
      <c r="R208" s="88"/>
      <c r="W208" s="74">
        <f t="shared" si="52"/>
        <v>0</v>
      </c>
      <c r="X208" s="74">
        <f t="shared" si="53"/>
        <v>0</v>
      </c>
    </row>
    <row r="209" spans="1:24" x14ac:dyDescent="0.15">
      <c r="B209" s="21">
        <v>206</v>
      </c>
      <c r="C209" s="81"/>
      <c r="D209" s="81"/>
      <c r="E209" s="165" t="str">
        <f t="shared" si="56"/>
        <v/>
      </c>
      <c r="F209" s="148"/>
      <c r="G209" s="170" t="str">
        <f t="shared" si="57"/>
        <v/>
      </c>
      <c r="H209" s="152"/>
      <c r="I209" s="82"/>
      <c r="J209" s="82"/>
      <c r="K209" s="83"/>
      <c r="L209" s="81"/>
      <c r="M209" s="81"/>
      <c r="N209" s="110">
        <f t="shared" si="58"/>
        <v>0</v>
      </c>
      <c r="O209" s="115"/>
      <c r="P209" s="113">
        <f t="shared" si="55"/>
        <v>0</v>
      </c>
      <c r="Q209" s="81"/>
      <c r="R209" s="88"/>
      <c r="W209" s="74">
        <f t="shared" si="52"/>
        <v>0</v>
      </c>
      <c r="X209" s="74">
        <f t="shared" si="53"/>
        <v>0</v>
      </c>
    </row>
    <row r="210" spans="1:24" x14ac:dyDescent="0.15">
      <c r="B210" s="21">
        <v>207</v>
      </c>
      <c r="C210" s="81"/>
      <c r="D210" s="81"/>
      <c r="E210" s="165" t="str">
        <f t="shared" si="56"/>
        <v/>
      </c>
      <c r="F210" s="148"/>
      <c r="G210" s="170" t="str">
        <f t="shared" si="57"/>
        <v/>
      </c>
      <c r="H210" s="148"/>
      <c r="I210" s="82"/>
      <c r="J210" s="82"/>
      <c r="K210" s="83"/>
      <c r="L210" s="81"/>
      <c r="M210" s="81"/>
      <c r="N210" s="110">
        <f t="shared" si="58"/>
        <v>0</v>
      </c>
      <c r="O210" s="115"/>
      <c r="P210" s="113">
        <f t="shared" si="55"/>
        <v>0</v>
      </c>
      <c r="Q210" s="81"/>
      <c r="R210" s="88"/>
      <c r="W210" s="74">
        <f t="shared" si="52"/>
        <v>0</v>
      </c>
      <c r="X210" s="74">
        <f t="shared" si="53"/>
        <v>0</v>
      </c>
    </row>
    <row r="211" spans="1:24" x14ac:dyDescent="0.15">
      <c r="B211" s="21">
        <v>208</v>
      </c>
      <c r="C211" s="81"/>
      <c r="D211" s="81"/>
      <c r="E211" s="165" t="str">
        <f t="shared" si="56"/>
        <v/>
      </c>
      <c r="F211" s="148"/>
      <c r="G211" s="170" t="str">
        <f t="shared" si="57"/>
        <v/>
      </c>
      <c r="H211" s="148"/>
      <c r="I211" s="82"/>
      <c r="J211" s="82"/>
      <c r="K211" s="83"/>
      <c r="L211" s="81"/>
      <c r="M211" s="81"/>
      <c r="N211" s="110">
        <f t="shared" si="58"/>
        <v>0</v>
      </c>
      <c r="O211" s="115"/>
      <c r="P211" s="113">
        <f t="shared" si="55"/>
        <v>0</v>
      </c>
      <c r="Q211" s="81"/>
      <c r="R211" s="88"/>
      <c r="W211" s="74">
        <f t="shared" si="52"/>
        <v>0</v>
      </c>
      <c r="X211" s="74">
        <f t="shared" si="53"/>
        <v>0</v>
      </c>
    </row>
    <row r="212" spans="1:24" x14ac:dyDescent="0.15">
      <c r="A212" s="59"/>
      <c r="B212" s="10">
        <v>209</v>
      </c>
      <c r="C212" s="81"/>
      <c r="D212" s="87"/>
      <c r="E212" s="165" t="str">
        <f t="shared" si="56"/>
        <v/>
      </c>
      <c r="F212" s="150"/>
      <c r="G212" s="170" t="str">
        <f t="shared" si="57"/>
        <v/>
      </c>
      <c r="H212" s="150"/>
      <c r="I212" s="82"/>
      <c r="J212" s="82"/>
      <c r="K212" s="83"/>
      <c r="L212" s="81"/>
      <c r="M212" s="81"/>
      <c r="N212" s="110">
        <f t="shared" si="58"/>
        <v>0</v>
      </c>
      <c r="O212" s="115"/>
      <c r="P212" s="113">
        <f t="shared" si="55"/>
        <v>0</v>
      </c>
      <c r="Q212" s="81"/>
      <c r="R212" s="88"/>
      <c r="W212" s="74">
        <f t="shared" si="52"/>
        <v>0</v>
      </c>
      <c r="X212" s="74">
        <f t="shared" si="53"/>
        <v>0</v>
      </c>
    </row>
    <row r="213" spans="1:24" x14ac:dyDescent="0.15">
      <c r="A213" s="57"/>
      <c r="B213" s="3">
        <v>210</v>
      </c>
      <c r="C213" s="84"/>
      <c r="D213" s="84"/>
      <c r="E213" s="166" t="str">
        <f t="shared" si="56"/>
        <v/>
      </c>
      <c r="F213" s="149"/>
      <c r="G213" s="171" t="str">
        <f t="shared" si="57"/>
        <v/>
      </c>
      <c r="H213" s="149"/>
      <c r="I213" s="85"/>
      <c r="J213" s="85"/>
      <c r="K213" s="86"/>
      <c r="L213" s="84"/>
      <c r="M213" s="84"/>
      <c r="N213" s="108">
        <f t="shared" si="58"/>
        <v>0</v>
      </c>
      <c r="O213" s="116"/>
      <c r="P213" s="114">
        <f t="shared" si="55"/>
        <v>0</v>
      </c>
      <c r="Q213" s="84"/>
      <c r="R213" s="89"/>
      <c r="S213" s="58">
        <f>COUNT(C204:C213)</f>
        <v>0</v>
      </c>
      <c r="T213" s="69">
        <f t="shared" ref="T213" si="59">SUM(P204:P213)</f>
        <v>0</v>
      </c>
      <c r="W213" s="74">
        <f t="shared" si="52"/>
        <v>0</v>
      </c>
      <c r="X213" s="74">
        <f t="shared" si="53"/>
        <v>0</v>
      </c>
    </row>
    <row r="214" spans="1:24" x14ac:dyDescent="0.15">
      <c r="A214" s="18">
        <f t="shared" si="49"/>
        <v>22</v>
      </c>
      <c r="B214" s="21">
        <v>211</v>
      </c>
      <c r="C214" s="81"/>
      <c r="D214" s="81"/>
      <c r="E214" s="165" t="str">
        <f t="shared" si="56"/>
        <v/>
      </c>
      <c r="F214" s="148"/>
      <c r="G214" s="170" t="str">
        <f t="shared" si="57"/>
        <v/>
      </c>
      <c r="H214" s="152"/>
      <c r="I214" s="82"/>
      <c r="J214" s="82"/>
      <c r="K214" s="83"/>
      <c r="L214" s="81"/>
      <c r="M214" s="81"/>
      <c r="N214" s="110">
        <f t="shared" si="58"/>
        <v>0</v>
      </c>
      <c r="O214" s="115"/>
      <c r="P214" s="113">
        <f t="shared" si="55"/>
        <v>0</v>
      </c>
      <c r="Q214" s="81"/>
      <c r="R214" s="88"/>
      <c r="S214" s="60"/>
      <c r="T214" s="79"/>
      <c r="W214" s="74">
        <f t="shared" si="52"/>
        <v>0</v>
      </c>
      <c r="X214" s="74">
        <f t="shared" si="53"/>
        <v>0</v>
      </c>
    </row>
    <row r="215" spans="1:24" x14ac:dyDescent="0.15">
      <c r="B215" s="21">
        <v>212</v>
      </c>
      <c r="C215" s="81"/>
      <c r="D215" s="81"/>
      <c r="E215" s="165" t="str">
        <f t="shared" si="56"/>
        <v/>
      </c>
      <c r="F215" s="148"/>
      <c r="G215" s="170" t="str">
        <f t="shared" si="57"/>
        <v/>
      </c>
      <c r="H215" s="152"/>
      <c r="I215" s="82"/>
      <c r="J215" s="82"/>
      <c r="K215" s="83"/>
      <c r="L215" s="81"/>
      <c r="M215" s="81"/>
      <c r="N215" s="110">
        <f t="shared" si="58"/>
        <v>0</v>
      </c>
      <c r="O215" s="115"/>
      <c r="P215" s="113">
        <f t="shared" si="55"/>
        <v>0</v>
      </c>
      <c r="Q215" s="81"/>
      <c r="R215" s="88"/>
      <c r="W215" s="74">
        <f t="shared" si="52"/>
        <v>0</v>
      </c>
      <c r="X215" s="74">
        <f t="shared" si="53"/>
        <v>0</v>
      </c>
    </row>
    <row r="216" spans="1:24" x14ac:dyDescent="0.15">
      <c r="B216" s="21">
        <v>213</v>
      </c>
      <c r="C216" s="81"/>
      <c r="D216" s="81"/>
      <c r="E216" s="165" t="str">
        <f t="shared" si="56"/>
        <v/>
      </c>
      <c r="F216" s="148"/>
      <c r="G216" s="170" t="str">
        <f t="shared" si="57"/>
        <v/>
      </c>
      <c r="H216" s="152"/>
      <c r="I216" s="82"/>
      <c r="J216" s="82"/>
      <c r="K216" s="83"/>
      <c r="L216" s="81"/>
      <c r="M216" s="81"/>
      <c r="N216" s="110">
        <f t="shared" si="58"/>
        <v>0</v>
      </c>
      <c r="O216" s="115"/>
      <c r="P216" s="113">
        <f t="shared" si="55"/>
        <v>0</v>
      </c>
      <c r="Q216" s="81"/>
      <c r="R216" s="88"/>
      <c r="W216" s="74">
        <f t="shared" si="52"/>
        <v>0</v>
      </c>
      <c r="X216" s="74">
        <f t="shared" si="53"/>
        <v>0</v>
      </c>
    </row>
    <row r="217" spans="1:24" x14ac:dyDescent="0.15">
      <c r="B217" s="21">
        <v>214</v>
      </c>
      <c r="C217" s="81"/>
      <c r="D217" s="81"/>
      <c r="E217" s="165" t="str">
        <f t="shared" si="56"/>
        <v/>
      </c>
      <c r="F217" s="148"/>
      <c r="G217" s="170" t="str">
        <f t="shared" si="57"/>
        <v/>
      </c>
      <c r="H217" s="152"/>
      <c r="I217" s="82"/>
      <c r="J217" s="82"/>
      <c r="K217" s="83"/>
      <c r="L217" s="81"/>
      <c r="M217" s="81"/>
      <c r="N217" s="110">
        <f t="shared" si="58"/>
        <v>0</v>
      </c>
      <c r="O217" s="115"/>
      <c r="P217" s="113">
        <f t="shared" si="55"/>
        <v>0</v>
      </c>
      <c r="Q217" s="81"/>
      <c r="R217" s="88"/>
      <c r="W217" s="74">
        <f t="shared" si="52"/>
        <v>0</v>
      </c>
      <c r="X217" s="74">
        <f t="shared" si="53"/>
        <v>0</v>
      </c>
    </row>
    <row r="218" spans="1:24" x14ac:dyDescent="0.15">
      <c r="B218" s="21">
        <v>215</v>
      </c>
      <c r="C218" s="81"/>
      <c r="D218" s="81"/>
      <c r="E218" s="165" t="str">
        <f t="shared" si="56"/>
        <v/>
      </c>
      <c r="F218" s="148"/>
      <c r="G218" s="170" t="str">
        <f t="shared" si="57"/>
        <v/>
      </c>
      <c r="H218" s="152"/>
      <c r="I218" s="82"/>
      <c r="J218" s="82"/>
      <c r="K218" s="83"/>
      <c r="L218" s="81"/>
      <c r="M218" s="81"/>
      <c r="N218" s="110">
        <f t="shared" si="58"/>
        <v>0</v>
      </c>
      <c r="O218" s="115"/>
      <c r="P218" s="113">
        <f t="shared" si="55"/>
        <v>0</v>
      </c>
      <c r="Q218" s="81"/>
      <c r="R218" s="88"/>
      <c r="W218" s="74">
        <f t="shared" si="52"/>
        <v>0</v>
      </c>
      <c r="X218" s="74">
        <f t="shared" si="53"/>
        <v>0</v>
      </c>
    </row>
    <row r="219" spans="1:24" x14ac:dyDescent="0.15">
      <c r="B219" s="21">
        <v>216</v>
      </c>
      <c r="C219" s="81"/>
      <c r="D219" s="81"/>
      <c r="E219" s="165" t="str">
        <f t="shared" si="56"/>
        <v/>
      </c>
      <c r="F219" s="148"/>
      <c r="G219" s="170" t="str">
        <f t="shared" si="57"/>
        <v/>
      </c>
      <c r="H219" s="152"/>
      <c r="I219" s="82"/>
      <c r="J219" s="82"/>
      <c r="K219" s="83"/>
      <c r="L219" s="81"/>
      <c r="M219" s="81"/>
      <c r="N219" s="110">
        <f t="shared" si="58"/>
        <v>0</v>
      </c>
      <c r="O219" s="115"/>
      <c r="P219" s="113">
        <f t="shared" si="55"/>
        <v>0</v>
      </c>
      <c r="Q219" s="81"/>
      <c r="R219" s="88"/>
      <c r="W219" s="74">
        <f t="shared" si="52"/>
        <v>0</v>
      </c>
      <c r="X219" s="74">
        <f t="shared" si="53"/>
        <v>0</v>
      </c>
    </row>
    <row r="220" spans="1:24" x14ac:dyDescent="0.15">
      <c r="B220" s="21">
        <v>217</v>
      </c>
      <c r="C220" s="81"/>
      <c r="D220" s="81"/>
      <c r="E220" s="165" t="str">
        <f t="shared" si="56"/>
        <v/>
      </c>
      <c r="F220" s="148"/>
      <c r="G220" s="170" t="str">
        <f t="shared" si="57"/>
        <v/>
      </c>
      <c r="H220" s="148"/>
      <c r="I220" s="82"/>
      <c r="J220" s="82"/>
      <c r="K220" s="83"/>
      <c r="L220" s="81"/>
      <c r="M220" s="81"/>
      <c r="N220" s="110">
        <f t="shared" si="58"/>
        <v>0</v>
      </c>
      <c r="O220" s="115"/>
      <c r="P220" s="113">
        <f t="shared" si="55"/>
        <v>0</v>
      </c>
      <c r="Q220" s="81"/>
      <c r="R220" s="88"/>
      <c r="W220" s="74">
        <f t="shared" si="52"/>
        <v>0</v>
      </c>
      <c r="X220" s="74">
        <f t="shared" si="53"/>
        <v>0</v>
      </c>
    </row>
    <row r="221" spans="1:24" x14ac:dyDescent="0.15">
      <c r="B221" s="21">
        <v>218</v>
      </c>
      <c r="C221" s="81"/>
      <c r="D221" s="81"/>
      <c r="E221" s="165" t="str">
        <f t="shared" si="56"/>
        <v/>
      </c>
      <c r="F221" s="148"/>
      <c r="G221" s="170" t="str">
        <f t="shared" si="57"/>
        <v/>
      </c>
      <c r="H221" s="148"/>
      <c r="I221" s="82"/>
      <c r="J221" s="82"/>
      <c r="K221" s="83"/>
      <c r="L221" s="81"/>
      <c r="M221" s="81"/>
      <c r="N221" s="110">
        <f t="shared" si="58"/>
        <v>0</v>
      </c>
      <c r="O221" s="115"/>
      <c r="P221" s="113">
        <f t="shared" si="55"/>
        <v>0</v>
      </c>
      <c r="Q221" s="81"/>
      <c r="R221" s="88"/>
      <c r="W221" s="74">
        <f t="shared" si="52"/>
        <v>0</v>
      </c>
      <c r="X221" s="74">
        <f t="shared" si="53"/>
        <v>0</v>
      </c>
    </row>
    <row r="222" spans="1:24" x14ac:dyDescent="0.15">
      <c r="A222" s="59"/>
      <c r="B222" s="10">
        <v>219</v>
      </c>
      <c r="C222" s="81"/>
      <c r="D222" s="87"/>
      <c r="E222" s="165" t="str">
        <f t="shared" si="56"/>
        <v/>
      </c>
      <c r="F222" s="150"/>
      <c r="G222" s="170" t="str">
        <f t="shared" si="57"/>
        <v/>
      </c>
      <c r="H222" s="150"/>
      <c r="I222" s="82"/>
      <c r="J222" s="82"/>
      <c r="K222" s="83"/>
      <c r="L222" s="81"/>
      <c r="M222" s="81"/>
      <c r="N222" s="110">
        <f t="shared" si="58"/>
        <v>0</v>
      </c>
      <c r="O222" s="115"/>
      <c r="P222" s="113">
        <f t="shared" si="55"/>
        <v>0</v>
      </c>
      <c r="Q222" s="81"/>
      <c r="R222" s="88"/>
      <c r="W222" s="74">
        <f t="shared" si="52"/>
        <v>0</v>
      </c>
      <c r="X222" s="74">
        <f t="shared" si="53"/>
        <v>0</v>
      </c>
    </row>
    <row r="223" spans="1:24" x14ac:dyDescent="0.15">
      <c r="A223" s="57"/>
      <c r="B223" s="3">
        <v>220</v>
      </c>
      <c r="C223" s="84"/>
      <c r="D223" s="84"/>
      <c r="E223" s="166" t="str">
        <f t="shared" si="56"/>
        <v/>
      </c>
      <c r="F223" s="149"/>
      <c r="G223" s="171" t="str">
        <f t="shared" si="57"/>
        <v/>
      </c>
      <c r="H223" s="149"/>
      <c r="I223" s="85"/>
      <c r="J223" s="85"/>
      <c r="K223" s="86"/>
      <c r="L223" s="84"/>
      <c r="M223" s="84"/>
      <c r="N223" s="108">
        <f t="shared" si="58"/>
        <v>0</v>
      </c>
      <c r="O223" s="116"/>
      <c r="P223" s="114">
        <f t="shared" si="55"/>
        <v>0</v>
      </c>
      <c r="Q223" s="84"/>
      <c r="R223" s="89"/>
      <c r="S223" s="58">
        <f>COUNT(C214:C223)</f>
        <v>0</v>
      </c>
      <c r="T223" s="69">
        <f t="shared" ref="T223" si="60">SUM(P214:P223)</f>
        <v>0</v>
      </c>
      <c r="W223" s="74">
        <f t="shared" si="52"/>
        <v>0</v>
      </c>
      <c r="X223" s="74">
        <f t="shared" si="53"/>
        <v>0</v>
      </c>
    </row>
    <row r="224" spans="1:24" x14ac:dyDescent="0.15">
      <c r="A224" s="18">
        <f t="shared" si="49"/>
        <v>23</v>
      </c>
      <c r="B224" s="21">
        <v>221</v>
      </c>
      <c r="C224" s="81"/>
      <c r="D224" s="81"/>
      <c r="E224" s="165" t="str">
        <f t="shared" si="56"/>
        <v/>
      </c>
      <c r="F224" s="148"/>
      <c r="G224" s="170" t="str">
        <f t="shared" si="57"/>
        <v/>
      </c>
      <c r="H224" s="152"/>
      <c r="I224" s="82"/>
      <c r="J224" s="82"/>
      <c r="K224" s="83"/>
      <c r="L224" s="81"/>
      <c r="M224" s="81"/>
      <c r="N224" s="110">
        <f t="shared" si="58"/>
        <v>0</v>
      </c>
      <c r="O224" s="115"/>
      <c r="P224" s="113">
        <f t="shared" si="55"/>
        <v>0</v>
      </c>
      <c r="Q224" s="81"/>
      <c r="R224" s="88"/>
      <c r="S224" s="60"/>
      <c r="T224" s="79"/>
      <c r="W224" s="74">
        <f t="shared" si="52"/>
        <v>0</v>
      </c>
      <c r="X224" s="74">
        <f t="shared" si="53"/>
        <v>0</v>
      </c>
    </row>
    <row r="225" spans="1:24" x14ac:dyDescent="0.15">
      <c r="B225" s="21">
        <v>222</v>
      </c>
      <c r="C225" s="81"/>
      <c r="D225" s="81"/>
      <c r="E225" s="165" t="str">
        <f t="shared" si="56"/>
        <v/>
      </c>
      <c r="F225" s="148"/>
      <c r="G225" s="170" t="str">
        <f t="shared" si="57"/>
        <v/>
      </c>
      <c r="H225" s="152"/>
      <c r="I225" s="82"/>
      <c r="J225" s="82"/>
      <c r="K225" s="83"/>
      <c r="L225" s="81"/>
      <c r="M225" s="81"/>
      <c r="N225" s="110">
        <f t="shared" si="58"/>
        <v>0</v>
      </c>
      <c r="O225" s="115"/>
      <c r="P225" s="113">
        <f t="shared" si="55"/>
        <v>0</v>
      </c>
      <c r="Q225" s="81"/>
      <c r="R225" s="88"/>
      <c r="W225" s="74">
        <f t="shared" si="52"/>
        <v>0</v>
      </c>
      <c r="X225" s="74">
        <f t="shared" si="53"/>
        <v>0</v>
      </c>
    </row>
    <row r="226" spans="1:24" x14ac:dyDescent="0.15">
      <c r="B226" s="21">
        <v>223</v>
      </c>
      <c r="C226" s="81"/>
      <c r="D226" s="81"/>
      <c r="E226" s="165" t="str">
        <f t="shared" si="56"/>
        <v/>
      </c>
      <c r="F226" s="148"/>
      <c r="G226" s="170" t="str">
        <f t="shared" si="57"/>
        <v/>
      </c>
      <c r="H226" s="152"/>
      <c r="I226" s="82"/>
      <c r="J226" s="82"/>
      <c r="K226" s="83"/>
      <c r="L226" s="81"/>
      <c r="M226" s="81"/>
      <c r="N226" s="110">
        <f t="shared" si="58"/>
        <v>0</v>
      </c>
      <c r="O226" s="115"/>
      <c r="P226" s="113">
        <f t="shared" si="55"/>
        <v>0</v>
      </c>
      <c r="Q226" s="81"/>
      <c r="R226" s="88"/>
      <c r="W226" s="74">
        <f t="shared" si="52"/>
        <v>0</v>
      </c>
      <c r="X226" s="74">
        <f t="shared" si="53"/>
        <v>0</v>
      </c>
    </row>
    <row r="227" spans="1:24" x14ac:dyDescent="0.15">
      <c r="B227" s="21">
        <v>224</v>
      </c>
      <c r="C227" s="81"/>
      <c r="D227" s="81"/>
      <c r="E227" s="165" t="str">
        <f t="shared" si="56"/>
        <v/>
      </c>
      <c r="F227" s="148"/>
      <c r="G227" s="170" t="str">
        <f t="shared" si="57"/>
        <v/>
      </c>
      <c r="H227" s="152"/>
      <c r="I227" s="82"/>
      <c r="J227" s="82"/>
      <c r="K227" s="83"/>
      <c r="L227" s="81"/>
      <c r="M227" s="81"/>
      <c r="N227" s="110">
        <f t="shared" si="58"/>
        <v>0</v>
      </c>
      <c r="O227" s="115"/>
      <c r="P227" s="113">
        <f t="shared" si="55"/>
        <v>0</v>
      </c>
      <c r="Q227" s="81"/>
      <c r="R227" s="88"/>
      <c r="W227" s="74">
        <f t="shared" si="52"/>
        <v>0</v>
      </c>
      <c r="X227" s="74">
        <f t="shared" si="53"/>
        <v>0</v>
      </c>
    </row>
    <row r="228" spans="1:24" x14ac:dyDescent="0.15">
      <c r="B228" s="21">
        <v>225</v>
      </c>
      <c r="C228" s="81"/>
      <c r="D228" s="81"/>
      <c r="E228" s="165" t="str">
        <f t="shared" si="56"/>
        <v/>
      </c>
      <c r="F228" s="148"/>
      <c r="G228" s="170" t="str">
        <f t="shared" si="57"/>
        <v/>
      </c>
      <c r="H228" s="152"/>
      <c r="I228" s="82"/>
      <c r="J228" s="82"/>
      <c r="K228" s="83"/>
      <c r="L228" s="81"/>
      <c r="M228" s="81"/>
      <c r="N228" s="110">
        <f t="shared" si="58"/>
        <v>0</v>
      </c>
      <c r="O228" s="115"/>
      <c r="P228" s="113">
        <f t="shared" si="55"/>
        <v>0</v>
      </c>
      <c r="Q228" s="81"/>
      <c r="R228" s="88"/>
      <c r="W228" s="74">
        <f t="shared" si="52"/>
        <v>0</v>
      </c>
      <c r="X228" s="74">
        <f t="shared" si="53"/>
        <v>0</v>
      </c>
    </row>
    <row r="229" spans="1:24" x14ac:dyDescent="0.15">
      <c r="B229" s="21">
        <v>226</v>
      </c>
      <c r="C229" s="81"/>
      <c r="D229" s="81"/>
      <c r="E229" s="165" t="str">
        <f t="shared" si="56"/>
        <v/>
      </c>
      <c r="F229" s="148"/>
      <c r="G229" s="170" t="str">
        <f t="shared" si="57"/>
        <v/>
      </c>
      <c r="H229" s="152"/>
      <c r="I229" s="82"/>
      <c r="J229" s="82"/>
      <c r="K229" s="83"/>
      <c r="L229" s="81"/>
      <c r="M229" s="81"/>
      <c r="N229" s="110">
        <f t="shared" si="58"/>
        <v>0</v>
      </c>
      <c r="O229" s="115"/>
      <c r="P229" s="113">
        <f t="shared" si="55"/>
        <v>0</v>
      </c>
      <c r="Q229" s="81"/>
      <c r="R229" s="88"/>
      <c r="W229" s="74">
        <f t="shared" si="52"/>
        <v>0</v>
      </c>
      <c r="X229" s="74">
        <f t="shared" si="53"/>
        <v>0</v>
      </c>
    </row>
    <row r="230" spans="1:24" x14ac:dyDescent="0.15">
      <c r="B230" s="21">
        <v>227</v>
      </c>
      <c r="C230" s="81"/>
      <c r="D230" s="81"/>
      <c r="E230" s="165" t="str">
        <f t="shared" si="56"/>
        <v/>
      </c>
      <c r="F230" s="148"/>
      <c r="G230" s="170" t="str">
        <f t="shared" si="57"/>
        <v/>
      </c>
      <c r="H230" s="148"/>
      <c r="I230" s="82"/>
      <c r="J230" s="82"/>
      <c r="K230" s="83"/>
      <c r="L230" s="81"/>
      <c r="M230" s="81"/>
      <c r="N230" s="110">
        <f t="shared" si="58"/>
        <v>0</v>
      </c>
      <c r="O230" s="115"/>
      <c r="P230" s="113">
        <f t="shared" si="55"/>
        <v>0</v>
      </c>
      <c r="Q230" s="81"/>
      <c r="R230" s="88"/>
      <c r="W230" s="74">
        <f t="shared" si="52"/>
        <v>0</v>
      </c>
      <c r="X230" s="74">
        <f t="shared" si="53"/>
        <v>0</v>
      </c>
    </row>
    <row r="231" spans="1:24" x14ac:dyDescent="0.15">
      <c r="B231" s="21">
        <v>228</v>
      </c>
      <c r="C231" s="81"/>
      <c r="D231" s="81"/>
      <c r="E231" s="165" t="str">
        <f t="shared" si="56"/>
        <v/>
      </c>
      <c r="F231" s="148"/>
      <c r="G231" s="170" t="str">
        <f t="shared" si="57"/>
        <v/>
      </c>
      <c r="H231" s="148"/>
      <c r="I231" s="82"/>
      <c r="J231" s="82"/>
      <c r="K231" s="83"/>
      <c r="L231" s="81"/>
      <c r="M231" s="81"/>
      <c r="N231" s="110">
        <f t="shared" si="58"/>
        <v>0</v>
      </c>
      <c r="O231" s="115"/>
      <c r="P231" s="113">
        <f t="shared" si="55"/>
        <v>0</v>
      </c>
      <c r="Q231" s="81"/>
      <c r="R231" s="88"/>
      <c r="W231" s="74">
        <f t="shared" si="52"/>
        <v>0</v>
      </c>
      <c r="X231" s="74">
        <f t="shared" si="53"/>
        <v>0</v>
      </c>
    </row>
    <row r="232" spans="1:24" x14ac:dyDescent="0.15">
      <c r="A232" s="59"/>
      <c r="B232" s="10">
        <v>229</v>
      </c>
      <c r="C232" s="81"/>
      <c r="D232" s="87"/>
      <c r="E232" s="165" t="str">
        <f t="shared" si="56"/>
        <v/>
      </c>
      <c r="F232" s="150"/>
      <c r="G232" s="170" t="str">
        <f t="shared" si="57"/>
        <v/>
      </c>
      <c r="H232" s="150"/>
      <c r="I232" s="82"/>
      <c r="J232" s="82"/>
      <c r="K232" s="83"/>
      <c r="L232" s="81"/>
      <c r="M232" s="81"/>
      <c r="N232" s="110">
        <f t="shared" si="58"/>
        <v>0</v>
      </c>
      <c r="O232" s="115"/>
      <c r="P232" s="113">
        <f t="shared" si="55"/>
        <v>0</v>
      </c>
      <c r="Q232" s="81"/>
      <c r="R232" s="88"/>
      <c r="W232" s="74">
        <f t="shared" si="52"/>
        <v>0</v>
      </c>
      <c r="X232" s="74">
        <f t="shared" si="53"/>
        <v>0</v>
      </c>
    </row>
    <row r="233" spans="1:24" x14ac:dyDescent="0.15">
      <c r="A233" s="57"/>
      <c r="B233" s="3">
        <v>230</v>
      </c>
      <c r="C233" s="84"/>
      <c r="D233" s="84"/>
      <c r="E233" s="166" t="str">
        <f t="shared" si="56"/>
        <v/>
      </c>
      <c r="F233" s="149"/>
      <c r="G233" s="171" t="str">
        <f t="shared" si="57"/>
        <v/>
      </c>
      <c r="H233" s="149"/>
      <c r="I233" s="85"/>
      <c r="J233" s="85"/>
      <c r="K233" s="86"/>
      <c r="L233" s="84"/>
      <c r="M233" s="84"/>
      <c r="N233" s="108">
        <f t="shared" si="58"/>
        <v>0</v>
      </c>
      <c r="O233" s="116"/>
      <c r="P233" s="114">
        <f t="shared" si="55"/>
        <v>0</v>
      </c>
      <c r="Q233" s="84"/>
      <c r="R233" s="89"/>
      <c r="S233" s="58">
        <f>COUNT(C224:C233)</f>
        <v>0</v>
      </c>
      <c r="T233" s="69">
        <f t="shared" ref="T233" si="61">SUM(P224:P233)</f>
        <v>0</v>
      </c>
      <c r="W233" s="74">
        <f t="shared" si="52"/>
        <v>0</v>
      </c>
      <c r="X233" s="74">
        <f t="shared" si="53"/>
        <v>0</v>
      </c>
    </row>
    <row r="234" spans="1:24" x14ac:dyDescent="0.15">
      <c r="A234" s="18">
        <f t="shared" si="49"/>
        <v>24</v>
      </c>
      <c r="B234" s="21">
        <v>231</v>
      </c>
      <c r="C234" s="81"/>
      <c r="D234" s="81"/>
      <c r="E234" s="165" t="str">
        <f t="shared" si="56"/>
        <v/>
      </c>
      <c r="F234" s="148"/>
      <c r="G234" s="170" t="str">
        <f t="shared" si="57"/>
        <v/>
      </c>
      <c r="H234" s="152"/>
      <c r="I234" s="82"/>
      <c r="J234" s="82"/>
      <c r="K234" s="83"/>
      <c r="L234" s="81"/>
      <c r="M234" s="81"/>
      <c r="N234" s="110">
        <f t="shared" si="58"/>
        <v>0</v>
      </c>
      <c r="O234" s="115"/>
      <c r="P234" s="113">
        <f t="shared" si="55"/>
        <v>0</v>
      </c>
      <c r="Q234" s="81"/>
      <c r="R234" s="88"/>
      <c r="S234" s="60"/>
      <c r="T234" s="79"/>
      <c r="W234" s="74">
        <f t="shared" si="52"/>
        <v>0</v>
      </c>
      <c r="X234" s="74">
        <f t="shared" si="53"/>
        <v>0</v>
      </c>
    </row>
    <row r="235" spans="1:24" x14ac:dyDescent="0.15">
      <c r="B235" s="21">
        <v>232</v>
      </c>
      <c r="C235" s="81"/>
      <c r="D235" s="81"/>
      <c r="E235" s="165" t="str">
        <f t="shared" si="56"/>
        <v/>
      </c>
      <c r="F235" s="148"/>
      <c r="G235" s="170" t="str">
        <f t="shared" si="57"/>
        <v/>
      </c>
      <c r="H235" s="152"/>
      <c r="I235" s="82"/>
      <c r="J235" s="82"/>
      <c r="K235" s="83"/>
      <c r="L235" s="81"/>
      <c r="M235" s="81"/>
      <c r="N235" s="110">
        <f t="shared" si="58"/>
        <v>0</v>
      </c>
      <c r="O235" s="115"/>
      <c r="P235" s="113">
        <f t="shared" si="55"/>
        <v>0</v>
      </c>
      <c r="Q235" s="81"/>
      <c r="R235" s="88"/>
      <c r="W235" s="74">
        <f t="shared" si="52"/>
        <v>0</v>
      </c>
      <c r="X235" s="74">
        <f t="shared" si="53"/>
        <v>0</v>
      </c>
    </row>
    <row r="236" spans="1:24" x14ac:dyDescent="0.15">
      <c r="B236" s="21">
        <v>233</v>
      </c>
      <c r="C236" s="81"/>
      <c r="D236" s="81"/>
      <c r="E236" s="165" t="str">
        <f t="shared" si="56"/>
        <v/>
      </c>
      <c r="F236" s="148"/>
      <c r="G236" s="170" t="str">
        <f t="shared" si="57"/>
        <v/>
      </c>
      <c r="H236" s="152"/>
      <c r="I236" s="82"/>
      <c r="J236" s="82"/>
      <c r="K236" s="83"/>
      <c r="L236" s="81"/>
      <c r="M236" s="81"/>
      <c r="N236" s="110">
        <f t="shared" si="58"/>
        <v>0</v>
      </c>
      <c r="O236" s="115"/>
      <c r="P236" s="113">
        <f t="shared" si="55"/>
        <v>0</v>
      </c>
      <c r="Q236" s="81"/>
      <c r="R236" s="88"/>
      <c r="W236" s="74">
        <f t="shared" si="52"/>
        <v>0</v>
      </c>
      <c r="X236" s="74">
        <f t="shared" si="53"/>
        <v>0</v>
      </c>
    </row>
    <row r="237" spans="1:24" x14ac:dyDescent="0.15">
      <c r="B237" s="21">
        <v>234</v>
      </c>
      <c r="C237" s="81"/>
      <c r="D237" s="81"/>
      <c r="E237" s="165" t="str">
        <f t="shared" si="56"/>
        <v/>
      </c>
      <c r="F237" s="148"/>
      <c r="G237" s="170" t="str">
        <f t="shared" si="57"/>
        <v/>
      </c>
      <c r="H237" s="152"/>
      <c r="I237" s="82"/>
      <c r="J237" s="82"/>
      <c r="K237" s="83"/>
      <c r="L237" s="81"/>
      <c r="M237" s="81"/>
      <c r="N237" s="110">
        <f t="shared" si="58"/>
        <v>0</v>
      </c>
      <c r="O237" s="115"/>
      <c r="P237" s="113">
        <f t="shared" si="55"/>
        <v>0</v>
      </c>
      <c r="Q237" s="81"/>
      <c r="R237" s="88"/>
      <c r="W237" s="74">
        <f t="shared" si="52"/>
        <v>0</v>
      </c>
      <c r="X237" s="74">
        <f t="shared" si="53"/>
        <v>0</v>
      </c>
    </row>
    <row r="238" spans="1:24" x14ac:dyDescent="0.15">
      <c r="B238" s="21">
        <v>235</v>
      </c>
      <c r="C238" s="81"/>
      <c r="D238" s="81"/>
      <c r="E238" s="165" t="str">
        <f t="shared" si="56"/>
        <v/>
      </c>
      <c r="F238" s="148"/>
      <c r="G238" s="170" t="str">
        <f t="shared" si="57"/>
        <v/>
      </c>
      <c r="H238" s="152"/>
      <c r="I238" s="82"/>
      <c r="J238" s="82"/>
      <c r="K238" s="83"/>
      <c r="L238" s="81"/>
      <c r="M238" s="81"/>
      <c r="N238" s="110">
        <f t="shared" si="58"/>
        <v>0</v>
      </c>
      <c r="O238" s="115"/>
      <c r="P238" s="113">
        <f t="shared" si="55"/>
        <v>0</v>
      </c>
      <c r="Q238" s="81"/>
      <c r="R238" s="88"/>
      <c r="W238" s="74">
        <f t="shared" si="52"/>
        <v>0</v>
      </c>
      <c r="X238" s="74">
        <f t="shared" si="53"/>
        <v>0</v>
      </c>
    </row>
    <row r="239" spans="1:24" x14ac:dyDescent="0.15">
      <c r="B239" s="21">
        <v>236</v>
      </c>
      <c r="C239" s="81"/>
      <c r="D239" s="81"/>
      <c r="E239" s="165" t="str">
        <f t="shared" si="56"/>
        <v/>
      </c>
      <c r="F239" s="148"/>
      <c r="G239" s="170" t="str">
        <f t="shared" si="57"/>
        <v/>
      </c>
      <c r="H239" s="152"/>
      <c r="I239" s="82"/>
      <c r="J239" s="82"/>
      <c r="K239" s="83"/>
      <c r="L239" s="81"/>
      <c r="M239" s="81"/>
      <c r="N239" s="110">
        <f t="shared" si="58"/>
        <v>0</v>
      </c>
      <c r="O239" s="115"/>
      <c r="P239" s="113">
        <f t="shared" si="55"/>
        <v>0</v>
      </c>
      <c r="Q239" s="81"/>
      <c r="R239" s="88"/>
      <c r="W239" s="74">
        <f t="shared" si="52"/>
        <v>0</v>
      </c>
      <c r="X239" s="74">
        <f t="shared" si="53"/>
        <v>0</v>
      </c>
    </row>
    <row r="240" spans="1:24" x14ac:dyDescent="0.15">
      <c r="B240" s="21">
        <v>237</v>
      </c>
      <c r="C240" s="81"/>
      <c r="D240" s="81"/>
      <c r="E240" s="165" t="str">
        <f t="shared" si="56"/>
        <v/>
      </c>
      <c r="F240" s="148"/>
      <c r="G240" s="170" t="str">
        <f t="shared" si="57"/>
        <v/>
      </c>
      <c r="H240" s="148"/>
      <c r="I240" s="82"/>
      <c r="J240" s="82"/>
      <c r="K240" s="83"/>
      <c r="L240" s="81"/>
      <c r="M240" s="81"/>
      <c r="N240" s="110">
        <f t="shared" si="58"/>
        <v>0</v>
      </c>
      <c r="O240" s="115"/>
      <c r="P240" s="113">
        <f t="shared" si="55"/>
        <v>0</v>
      </c>
      <c r="Q240" s="81"/>
      <c r="R240" s="88"/>
      <c r="W240" s="74">
        <f t="shared" si="52"/>
        <v>0</v>
      </c>
      <c r="X240" s="74">
        <f t="shared" si="53"/>
        <v>0</v>
      </c>
    </row>
    <row r="241" spans="1:24" x14ac:dyDescent="0.15">
      <c r="B241" s="21">
        <v>238</v>
      </c>
      <c r="C241" s="81"/>
      <c r="D241" s="81"/>
      <c r="E241" s="165" t="str">
        <f t="shared" si="56"/>
        <v/>
      </c>
      <c r="F241" s="148"/>
      <c r="G241" s="170" t="str">
        <f t="shared" si="57"/>
        <v/>
      </c>
      <c r="H241" s="148"/>
      <c r="I241" s="82"/>
      <c r="J241" s="82"/>
      <c r="K241" s="83"/>
      <c r="L241" s="81"/>
      <c r="M241" s="81"/>
      <c r="N241" s="110">
        <f t="shared" si="58"/>
        <v>0</v>
      </c>
      <c r="O241" s="115"/>
      <c r="P241" s="113">
        <f t="shared" si="55"/>
        <v>0</v>
      </c>
      <c r="Q241" s="81"/>
      <c r="R241" s="88"/>
      <c r="W241" s="74">
        <f t="shared" si="52"/>
        <v>0</v>
      </c>
      <c r="X241" s="74">
        <f t="shared" si="53"/>
        <v>0</v>
      </c>
    </row>
    <row r="242" spans="1:24" x14ac:dyDescent="0.15">
      <c r="A242" s="59"/>
      <c r="B242" s="10">
        <v>239</v>
      </c>
      <c r="C242" s="81"/>
      <c r="D242" s="87"/>
      <c r="E242" s="165" t="str">
        <f t="shared" si="56"/>
        <v/>
      </c>
      <c r="F242" s="150"/>
      <c r="G242" s="170" t="str">
        <f t="shared" si="57"/>
        <v/>
      </c>
      <c r="H242" s="150"/>
      <c r="I242" s="82"/>
      <c r="J242" s="82"/>
      <c r="K242" s="83"/>
      <c r="L242" s="81"/>
      <c r="M242" s="81"/>
      <c r="N242" s="110">
        <f t="shared" si="58"/>
        <v>0</v>
      </c>
      <c r="O242" s="115"/>
      <c r="P242" s="113">
        <f t="shared" si="55"/>
        <v>0</v>
      </c>
      <c r="Q242" s="81"/>
      <c r="R242" s="88"/>
      <c r="W242" s="74">
        <f t="shared" si="52"/>
        <v>0</v>
      </c>
      <c r="X242" s="74">
        <f t="shared" si="53"/>
        <v>0</v>
      </c>
    </row>
    <row r="243" spans="1:24" x14ac:dyDescent="0.15">
      <c r="A243" s="57"/>
      <c r="B243" s="3">
        <v>240</v>
      </c>
      <c r="C243" s="84"/>
      <c r="D243" s="84"/>
      <c r="E243" s="166" t="str">
        <f t="shared" si="56"/>
        <v/>
      </c>
      <c r="F243" s="149"/>
      <c r="G243" s="171" t="str">
        <f t="shared" si="57"/>
        <v/>
      </c>
      <c r="H243" s="149"/>
      <c r="I243" s="85"/>
      <c r="J243" s="85"/>
      <c r="K243" s="86"/>
      <c r="L243" s="84"/>
      <c r="M243" s="84"/>
      <c r="N243" s="108">
        <f t="shared" si="58"/>
        <v>0</v>
      </c>
      <c r="O243" s="116"/>
      <c r="P243" s="114">
        <f t="shared" si="55"/>
        <v>0</v>
      </c>
      <c r="Q243" s="84"/>
      <c r="R243" s="89"/>
      <c r="S243" s="58">
        <f>COUNT(C234:C243)</f>
        <v>0</v>
      </c>
      <c r="T243" s="69">
        <f t="shared" ref="T243" si="62">SUM(P234:P243)</f>
        <v>0</v>
      </c>
      <c r="W243" s="74">
        <f t="shared" si="52"/>
        <v>0</v>
      </c>
      <c r="X243" s="74">
        <f t="shared" si="53"/>
        <v>0</v>
      </c>
    </row>
    <row r="244" spans="1:24" x14ac:dyDescent="0.15">
      <c r="A244" s="18">
        <f t="shared" ref="A244:A304" si="63">A234+1</f>
        <v>25</v>
      </c>
      <c r="B244" s="21">
        <v>241</v>
      </c>
      <c r="C244" s="81"/>
      <c r="D244" s="81"/>
      <c r="E244" s="165" t="str">
        <f t="shared" si="56"/>
        <v/>
      </c>
      <c r="F244" s="148"/>
      <c r="G244" s="170" t="str">
        <f t="shared" si="57"/>
        <v/>
      </c>
      <c r="H244" s="152"/>
      <c r="I244" s="82"/>
      <c r="J244" s="82"/>
      <c r="K244" s="83"/>
      <c r="L244" s="81"/>
      <c r="M244" s="81"/>
      <c r="N244" s="110">
        <f t="shared" si="58"/>
        <v>0</v>
      </c>
      <c r="O244" s="115"/>
      <c r="P244" s="113">
        <f t="shared" si="55"/>
        <v>0</v>
      </c>
      <c r="Q244" s="81"/>
      <c r="R244" s="88"/>
      <c r="S244" s="60"/>
      <c r="T244" s="79"/>
      <c r="W244" s="74">
        <f t="shared" si="52"/>
        <v>0</v>
      </c>
      <c r="X244" s="74">
        <f t="shared" si="53"/>
        <v>0</v>
      </c>
    </row>
    <row r="245" spans="1:24" x14ac:dyDescent="0.15">
      <c r="B245" s="21">
        <v>242</v>
      </c>
      <c r="C245" s="81"/>
      <c r="D245" s="81"/>
      <c r="E245" s="165" t="str">
        <f t="shared" si="56"/>
        <v/>
      </c>
      <c r="F245" s="148"/>
      <c r="G245" s="170" t="str">
        <f t="shared" si="57"/>
        <v/>
      </c>
      <c r="H245" s="152"/>
      <c r="I245" s="82"/>
      <c r="J245" s="82"/>
      <c r="K245" s="83"/>
      <c r="L245" s="81"/>
      <c r="M245" s="81"/>
      <c r="N245" s="110">
        <f t="shared" si="58"/>
        <v>0</v>
      </c>
      <c r="O245" s="115"/>
      <c r="P245" s="113">
        <f t="shared" si="55"/>
        <v>0</v>
      </c>
      <c r="Q245" s="81"/>
      <c r="R245" s="88"/>
      <c r="W245" s="74">
        <f t="shared" si="52"/>
        <v>0</v>
      </c>
      <c r="X245" s="74">
        <f t="shared" si="53"/>
        <v>0</v>
      </c>
    </row>
    <row r="246" spans="1:24" x14ac:dyDescent="0.15">
      <c r="B246" s="21">
        <v>243</v>
      </c>
      <c r="C246" s="81"/>
      <c r="D246" s="81"/>
      <c r="E246" s="165" t="str">
        <f t="shared" si="56"/>
        <v/>
      </c>
      <c r="F246" s="148"/>
      <c r="G246" s="170" t="str">
        <f t="shared" si="57"/>
        <v/>
      </c>
      <c r="H246" s="152"/>
      <c r="I246" s="82"/>
      <c r="J246" s="82"/>
      <c r="K246" s="83"/>
      <c r="L246" s="81"/>
      <c r="M246" s="81"/>
      <c r="N246" s="110">
        <f t="shared" si="58"/>
        <v>0</v>
      </c>
      <c r="O246" s="115"/>
      <c r="P246" s="113">
        <f t="shared" si="55"/>
        <v>0</v>
      </c>
      <c r="Q246" s="81"/>
      <c r="R246" s="88"/>
      <c r="W246" s="74">
        <f t="shared" si="52"/>
        <v>0</v>
      </c>
      <c r="X246" s="74">
        <f t="shared" si="53"/>
        <v>0</v>
      </c>
    </row>
    <row r="247" spans="1:24" x14ac:dyDescent="0.15">
      <c r="B247" s="21">
        <v>244</v>
      </c>
      <c r="C247" s="81"/>
      <c r="D247" s="81"/>
      <c r="E247" s="165" t="str">
        <f t="shared" si="56"/>
        <v/>
      </c>
      <c r="F247" s="148"/>
      <c r="G247" s="170" t="str">
        <f t="shared" si="57"/>
        <v/>
      </c>
      <c r="H247" s="152"/>
      <c r="I247" s="82"/>
      <c r="J247" s="82"/>
      <c r="K247" s="83"/>
      <c r="L247" s="81"/>
      <c r="M247" s="81"/>
      <c r="N247" s="110">
        <f t="shared" si="58"/>
        <v>0</v>
      </c>
      <c r="O247" s="115"/>
      <c r="P247" s="113">
        <f t="shared" si="55"/>
        <v>0</v>
      </c>
      <c r="Q247" s="81"/>
      <c r="R247" s="88"/>
      <c r="W247" s="74">
        <f t="shared" si="52"/>
        <v>0</v>
      </c>
      <c r="X247" s="74">
        <f t="shared" si="53"/>
        <v>0</v>
      </c>
    </row>
    <row r="248" spans="1:24" x14ac:dyDescent="0.15">
      <c r="B248" s="21">
        <v>245</v>
      </c>
      <c r="C248" s="81"/>
      <c r="D248" s="81"/>
      <c r="E248" s="165" t="str">
        <f t="shared" si="56"/>
        <v/>
      </c>
      <c r="F248" s="148"/>
      <c r="G248" s="170" t="str">
        <f t="shared" si="57"/>
        <v/>
      </c>
      <c r="H248" s="152"/>
      <c r="I248" s="82"/>
      <c r="J248" s="82"/>
      <c r="K248" s="83"/>
      <c r="L248" s="81"/>
      <c r="M248" s="81"/>
      <c r="N248" s="110">
        <f t="shared" si="58"/>
        <v>0</v>
      </c>
      <c r="O248" s="115"/>
      <c r="P248" s="113">
        <f t="shared" si="55"/>
        <v>0</v>
      </c>
      <c r="Q248" s="81"/>
      <c r="R248" s="88"/>
      <c r="W248" s="74">
        <f t="shared" si="52"/>
        <v>0</v>
      </c>
      <c r="X248" s="74">
        <f t="shared" si="53"/>
        <v>0</v>
      </c>
    </row>
    <row r="249" spans="1:24" x14ac:dyDescent="0.15">
      <c r="B249" s="21">
        <v>246</v>
      </c>
      <c r="C249" s="81"/>
      <c r="D249" s="81"/>
      <c r="E249" s="165" t="str">
        <f t="shared" si="56"/>
        <v/>
      </c>
      <c r="F249" s="148"/>
      <c r="G249" s="170" t="str">
        <f t="shared" si="57"/>
        <v/>
      </c>
      <c r="H249" s="152"/>
      <c r="I249" s="82"/>
      <c r="J249" s="82"/>
      <c r="K249" s="83"/>
      <c r="L249" s="81"/>
      <c r="M249" s="81"/>
      <c r="N249" s="110">
        <f t="shared" si="58"/>
        <v>0</v>
      </c>
      <c r="O249" s="115"/>
      <c r="P249" s="113">
        <f t="shared" si="55"/>
        <v>0</v>
      </c>
      <c r="Q249" s="81"/>
      <c r="R249" s="88"/>
      <c r="W249" s="74">
        <f t="shared" si="52"/>
        <v>0</v>
      </c>
      <c r="X249" s="74">
        <f t="shared" si="53"/>
        <v>0</v>
      </c>
    </row>
    <row r="250" spans="1:24" x14ac:dyDescent="0.15">
      <c r="B250" s="21">
        <v>247</v>
      </c>
      <c r="C250" s="81"/>
      <c r="D250" s="81"/>
      <c r="E250" s="165" t="str">
        <f t="shared" si="56"/>
        <v/>
      </c>
      <c r="F250" s="148"/>
      <c r="G250" s="170" t="str">
        <f t="shared" si="57"/>
        <v/>
      </c>
      <c r="H250" s="148"/>
      <c r="I250" s="82"/>
      <c r="J250" s="82"/>
      <c r="K250" s="83"/>
      <c r="L250" s="81"/>
      <c r="M250" s="81"/>
      <c r="N250" s="110">
        <f t="shared" si="58"/>
        <v>0</v>
      </c>
      <c r="O250" s="115"/>
      <c r="P250" s="113">
        <f t="shared" si="55"/>
        <v>0</v>
      </c>
      <c r="Q250" s="81"/>
      <c r="R250" s="88"/>
      <c r="W250" s="74">
        <f t="shared" si="52"/>
        <v>0</v>
      </c>
      <c r="X250" s="74">
        <f t="shared" si="53"/>
        <v>0</v>
      </c>
    </row>
    <row r="251" spans="1:24" x14ac:dyDescent="0.15">
      <c r="B251" s="21">
        <v>248</v>
      </c>
      <c r="C251" s="81"/>
      <c r="D251" s="81"/>
      <c r="E251" s="165" t="str">
        <f t="shared" si="56"/>
        <v/>
      </c>
      <c r="F251" s="148"/>
      <c r="G251" s="170" t="str">
        <f t="shared" si="57"/>
        <v/>
      </c>
      <c r="H251" s="148"/>
      <c r="I251" s="82"/>
      <c r="J251" s="82"/>
      <c r="K251" s="83"/>
      <c r="L251" s="81"/>
      <c r="M251" s="81"/>
      <c r="N251" s="110">
        <f t="shared" si="58"/>
        <v>0</v>
      </c>
      <c r="O251" s="115"/>
      <c r="P251" s="113">
        <f t="shared" si="55"/>
        <v>0</v>
      </c>
      <c r="Q251" s="81"/>
      <c r="R251" s="88"/>
      <c r="W251" s="74">
        <f t="shared" si="52"/>
        <v>0</v>
      </c>
      <c r="X251" s="74">
        <f t="shared" si="53"/>
        <v>0</v>
      </c>
    </row>
    <row r="252" spans="1:24" x14ac:dyDescent="0.15">
      <c r="A252" s="59"/>
      <c r="B252" s="10">
        <v>249</v>
      </c>
      <c r="C252" s="81"/>
      <c r="D252" s="87"/>
      <c r="E252" s="165" t="str">
        <f t="shared" si="56"/>
        <v/>
      </c>
      <c r="F252" s="150"/>
      <c r="G252" s="170" t="str">
        <f t="shared" si="57"/>
        <v/>
      </c>
      <c r="H252" s="150"/>
      <c r="I252" s="82"/>
      <c r="J252" s="82"/>
      <c r="K252" s="83"/>
      <c r="L252" s="81"/>
      <c r="M252" s="81"/>
      <c r="N252" s="110">
        <f t="shared" si="58"/>
        <v>0</v>
      </c>
      <c r="O252" s="115"/>
      <c r="P252" s="113">
        <f t="shared" si="55"/>
        <v>0</v>
      </c>
      <c r="Q252" s="81"/>
      <c r="R252" s="88"/>
      <c r="W252" s="74">
        <f t="shared" si="52"/>
        <v>0</v>
      </c>
      <c r="X252" s="74">
        <f t="shared" si="53"/>
        <v>0</v>
      </c>
    </row>
    <row r="253" spans="1:24" x14ac:dyDescent="0.15">
      <c r="A253" s="57"/>
      <c r="B253" s="3">
        <v>250</v>
      </c>
      <c r="C253" s="84"/>
      <c r="D253" s="84"/>
      <c r="E253" s="166" t="str">
        <f t="shared" si="56"/>
        <v/>
      </c>
      <c r="F253" s="149"/>
      <c r="G253" s="171" t="str">
        <f t="shared" si="57"/>
        <v/>
      </c>
      <c r="H253" s="149"/>
      <c r="I253" s="85"/>
      <c r="J253" s="85"/>
      <c r="K253" s="86"/>
      <c r="L253" s="84"/>
      <c r="M253" s="84"/>
      <c r="N253" s="108">
        <f t="shared" si="58"/>
        <v>0</v>
      </c>
      <c r="O253" s="116"/>
      <c r="P253" s="114">
        <f t="shared" si="55"/>
        <v>0</v>
      </c>
      <c r="Q253" s="84"/>
      <c r="R253" s="89"/>
      <c r="S253" s="58">
        <f>COUNT(C244:C253)</f>
        <v>0</v>
      </c>
      <c r="T253" s="69">
        <f t="shared" ref="T253" si="64">SUM(P244:P253)</f>
        <v>0</v>
      </c>
      <c r="W253" s="74">
        <f t="shared" si="52"/>
        <v>0</v>
      </c>
      <c r="X253" s="74">
        <f t="shared" si="53"/>
        <v>0</v>
      </c>
    </row>
    <row r="254" spans="1:24" x14ac:dyDescent="0.15">
      <c r="A254" s="18">
        <f t="shared" si="63"/>
        <v>26</v>
      </c>
      <c r="B254" s="21">
        <v>251</v>
      </c>
      <c r="C254" s="81"/>
      <c r="D254" s="81"/>
      <c r="E254" s="165" t="str">
        <f t="shared" si="56"/>
        <v/>
      </c>
      <c r="F254" s="148"/>
      <c r="G254" s="170" t="str">
        <f t="shared" si="57"/>
        <v/>
      </c>
      <c r="H254" s="152"/>
      <c r="I254" s="82"/>
      <c r="J254" s="82"/>
      <c r="K254" s="83"/>
      <c r="L254" s="81"/>
      <c r="M254" s="81"/>
      <c r="N254" s="110">
        <f t="shared" si="58"/>
        <v>0</v>
      </c>
      <c r="O254" s="115"/>
      <c r="P254" s="113">
        <f t="shared" si="55"/>
        <v>0</v>
      </c>
      <c r="Q254" s="81"/>
      <c r="R254" s="88"/>
      <c r="S254" s="60"/>
      <c r="T254" s="79"/>
      <c r="W254" s="74">
        <f t="shared" si="52"/>
        <v>0</v>
      </c>
      <c r="X254" s="74">
        <f t="shared" si="53"/>
        <v>0</v>
      </c>
    </row>
    <row r="255" spans="1:24" x14ac:dyDescent="0.15">
      <c r="B255" s="21">
        <v>252</v>
      </c>
      <c r="C255" s="81"/>
      <c r="D255" s="81"/>
      <c r="E255" s="165" t="str">
        <f t="shared" si="56"/>
        <v/>
      </c>
      <c r="F255" s="148"/>
      <c r="G255" s="170" t="str">
        <f t="shared" si="57"/>
        <v/>
      </c>
      <c r="H255" s="152"/>
      <c r="I255" s="82"/>
      <c r="J255" s="82"/>
      <c r="K255" s="83"/>
      <c r="L255" s="81"/>
      <c r="M255" s="81"/>
      <c r="N255" s="110">
        <f t="shared" si="58"/>
        <v>0</v>
      </c>
      <c r="O255" s="115"/>
      <c r="P255" s="113">
        <f t="shared" si="55"/>
        <v>0</v>
      </c>
      <c r="Q255" s="81"/>
      <c r="R255" s="88"/>
      <c r="W255" s="74">
        <f t="shared" si="52"/>
        <v>0</v>
      </c>
      <c r="X255" s="74">
        <f t="shared" si="53"/>
        <v>0</v>
      </c>
    </row>
    <row r="256" spans="1:24" x14ac:dyDescent="0.15">
      <c r="B256" s="21">
        <v>253</v>
      </c>
      <c r="C256" s="81"/>
      <c r="D256" s="81"/>
      <c r="E256" s="165" t="str">
        <f t="shared" si="56"/>
        <v/>
      </c>
      <c r="F256" s="148"/>
      <c r="G256" s="170" t="str">
        <f t="shared" si="57"/>
        <v/>
      </c>
      <c r="H256" s="152"/>
      <c r="I256" s="82"/>
      <c r="J256" s="82"/>
      <c r="K256" s="83"/>
      <c r="L256" s="81"/>
      <c r="M256" s="81"/>
      <c r="N256" s="110">
        <f t="shared" si="58"/>
        <v>0</v>
      </c>
      <c r="O256" s="115"/>
      <c r="P256" s="113">
        <f t="shared" si="55"/>
        <v>0</v>
      </c>
      <c r="Q256" s="81"/>
      <c r="R256" s="88"/>
      <c r="W256" s="74">
        <f t="shared" si="52"/>
        <v>0</v>
      </c>
      <c r="X256" s="74">
        <f t="shared" si="53"/>
        <v>0</v>
      </c>
    </row>
    <row r="257" spans="1:24" x14ac:dyDescent="0.15">
      <c r="B257" s="21">
        <v>254</v>
      </c>
      <c r="C257" s="81"/>
      <c r="D257" s="81"/>
      <c r="E257" s="165" t="str">
        <f t="shared" si="56"/>
        <v/>
      </c>
      <c r="F257" s="148"/>
      <c r="G257" s="170" t="str">
        <f t="shared" si="57"/>
        <v/>
      </c>
      <c r="H257" s="152"/>
      <c r="I257" s="82"/>
      <c r="J257" s="82"/>
      <c r="K257" s="83"/>
      <c r="L257" s="81"/>
      <c r="M257" s="81"/>
      <c r="N257" s="110">
        <f t="shared" si="58"/>
        <v>0</v>
      </c>
      <c r="O257" s="115"/>
      <c r="P257" s="113">
        <f t="shared" si="55"/>
        <v>0</v>
      </c>
      <c r="Q257" s="81"/>
      <c r="R257" s="88"/>
      <c r="W257" s="74">
        <f t="shared" si="52"/>
        <v>0</v>
      </c>
      <c r="X257" s="74">
        <f t="shared" si="53"/>
        <v>0</v>
      </c>
    </row>
    <row r="258" spans="1:24" x14ac:dyDescent="0.15">
      <c r="B258" s="21">
        <v>255</v>
      </c>
      <c r="C258" s="81"/>
      <c r="D258" s="81"/>
      <c r="E258" s="165" t="str">
        <f t="shared" si="56"/>
        <v/>
      </c>
      <c r="F258" s="148"/>
      <c r="G258" s="170" t="str">
        <f t="shared" si="57"/>
        <v/>
      </c>
      <c r="H258" s="152"/>
      <c r="I258" s="82"/>
      <c r="J258" s="82"/>
      <c r="K258" s="83"/>
      <c r="L258" s="81"/>
      <c r="M258" s="81"/>
      <c r="N258" s="110">
        <f t="shared" si="58"/>
        <v>0</v>
      </c>
      <c r="O258" s="115"/>
      <c r="P258" s="113">
        <f t="shared" si="55"/>
        <v>0</v>
      </c>
      <c r="Q258" s="81"/>
      <c r="R258" s="88"/>
      <c r="W258" s="74">
        <f t="shared" si="52"/>
        <v>0</v>
      </c>
      <c r="X258" s="74">
        <f t="shared" si="53"/>
        <v>0</v>
      </c>
    </row>
    <row r="259" spans="1:24" x14ac:dyDescent="0.15">
      <c r="B259" s="21">
        <v>256</v>
      </c>
      <c r="C259" s="81"/>
      <c r="D259" s="81"/>
      <c r="E259" s="165" t="str">
        <f t="shared" si="56"/>
        <v/>
      </c>
      <c r="F259" s="148"/>
      <c r="G259" s="170" t="str">
        <f t="shared" si="57"/>
        <v/>
      </c>
      <c r="H259" s="152"/>
      <c r="I259" s="82"/>
      <c r="J259" s="82"/>
      <c r="K259" s="83"/>
      <c r="L259" s="81"/>
      <c r="M259" s="81"/>
      <c r="N259" s="110">
        <f t="shared" si="58"/>
        <v>0</v>
      </c>
      <c r="O259" s="115"/>
      <c r="P259" s="113">
        <f t="shared" si="55"/>
        <v>0</v>
      </c>
      <c r="Q259" s="81"/>
      <c r="R259" s="88"/>
      <c r="W259" s="74">
        <f t="shared" si="52"/>
        <v>0</v>
      </c>
      <c r="X259" s="74">
        <f t="shared" si="53"/>
        <v>0</v>
      </c>
    </row>
    <row r="260" spans="1:24" x14ac:dyDescent="0.15">
      <c r="B260" s="21">
        <v>257</v>
      </c>
      <c r="C260" s="81"/>
      <c r="D260" s="81"/>
      <c r="E260" s="165" t="str">
        <f t="shared" si="56"/>
        <v/>
      </c>
      <c r="F260" s="148"/>
      <c r="G260" s="170" t="str">
        <f t="shared" si="57"/>
        <v/>
      </c>
      <c r="H260" s="148"/>
      <c r="I260" s="82"/>
      <c r="J260" s="82"/>
      <c r="K260" s="83"/>
      <c r="L260" s="81"/>
      <c r="M260" s="81"/>
      <c r="N260" s="110">
        <f t="shared" si="58"/>
        <v>0</v>
      </c>
      <c r="O260" s="115"/>
      <c r="P260" s="113">
        <f t="shared" si="55"/>
        <v>0</v>
      </c>
      <c r="Q260" s="81"/>
      <c r="R260" s="88"/>
      <c r="W260" s="74">
        <f t="shared" si="52"/>
        <v>0</v>
      </c>
      <c r="X260" s="74">
        <f t="shared" si="53"/>
        <v>0</v>
      </c>
    </row>
    <row r="261" spans="1:24" x14ac:dyDescent="0.15">
      <c r="B261" s="21">
        <v>258</v>
      </c>
      <c r="C261" s="81"/>
      <c r="D261" s="81"/>
      <c r="E261" s="165" t="str">
        <f t="shared" si="56"/>
        <v/>
      </c>
      <c r="F261" s="148"/>
      <c r="G261" s="170" t="str">
        <f t="shared" si="57"/>
        <v/>
      </c>
      <c r="H261" s="148"/>
      <c r="I261" s="82"/>
      <c r="J261" s="82"/>
      <c r="K261" s="83"/>
      <c r="L261" s="81"/>
      <c r="M261" s="81"/>
      <c r="N261" s="110">
        <f t="shared" si="58"/>
        <v>0</v>
      </c>
      <c r="O261" s="115"/>
      <c r="P261" s="113">
        <f t="shared" si="55"/>
        <v>0</v>
      </c>
      <c r="Q261" s="81"/>
      <c r="R261" s="88"/>
      <c r="W261" s="74">
        <f t="shared" ref="W261:W324" si="65">LEN(F261)</f>
        <v>0</v>
      </c>
      <c r="X261" s="74">
        <f t="shared" ref="X261:X324" si="66">LEN(H261)</f>
        <v>0</v>
      </c>
    </row>
    <row r="262" spans="1:24" x14ac:dyDescent="0.15">
      <c r="A262" s="59"/>
      <c r="B262" s="10">
        <v>259</v>
      </c>
      <c r="C262" s="81"/>
      <c r="D262" s="87"/>
      <c r="E262" s="165" t="str">
        <f t="shared" si="56"/>
        <v/>
      </c>
      <c r="F262" s="150"/>
      <c r="G262" s="170" t="str">
        <f t="shared" si="57"/>
        <v/>
      </c>
      <c r="H262" s="150"/>
      <c r="I262" s="82"/>
      <c r="J262" s="82"/>
      <c r="K262" s="83"/>
      <c r="L262" s="81"/>
      <c r="M262" s="81"/>
      <c r="N262" s="110">
        <f t="shared" si="58"/>
        <v>0</v>
      </c>
      <c r="O262" s="115"/>
      <c r="P262" s="113">
        <f t="shared" si="55"/>
        <v>0</v>
      </c>
      <c r="Q262" s="81"/>
      <c r="R262" s="88"/>
      <c r="W262" s="74">
        <f t="shared" si="65"/>
        <v>0</v>
      </c>
      <c r="X262" s="74">
        <f t="shared" si="66"/>
        <v>0</v>
      </c>
    </row>
    <row r="263" spans="1:24" x14ac:dyDescent="0.15">
      <c r="A263" s="57"/>
      <c r="B263" s="3">
        <v>260</v>
      </c>
      <c r="C263" s="84"/>
      <c r="D263" s="84"/>
      <c r="E263" s="166" t="str">
        <f t="shared" si="56"/>
        <v/>
      </c>
      <c r="F263" s="149"/>
      <c r="G263" s="171" t="str">
        <f t="shared" si="57"/>
        <v/>
      </c>
      <c r="H263" s="149"/>
      <c r="I263" s="85"/>
      <c r="J263" s="85"/>
      <c r="K263" s="86"/>
      <c r="L263" s="84"/>
      <c r="M263" s="84"/>
      <c r="N263" s="108">
        <f t="shared" si="58"/>
        <v>0</v>
      </c>
      <c r="O263" s="116"/>
      <c r="P263" s="114">
        <f t="shared" si="55"/>
        <v>0</v>
      </c>
      <c r="Q263" s="84"/>
      <c r="R263" s="89"/>
      <c r="S263" s="58">
        <f>COUNT(C254:C263)</f>
        <v>0</v>
      </c>
      <c r="T263" s="69">
        <f t="shared" ref="T263" si="67">SUM(P254:P263)</f>
        <v>0</v>
      </c>
      <c r="W263" s="74">
        <f t="shared" si="65"/>
        <v>0</v>
      </c>
      <c r="X263" s="74">
        <f t="shared" si="66"/>
        <v>0</v>
      </c>
    </row>
    <row r="264" spans="1:24" x14ac:dyDescent="0.15">
      <c r="A264" s="18">
        <f t="shared" si="63"/>
        <v>27</v>
      </c>
      <c r="B264" s="21">
        <v>261</v>
      </c>
      <c r="C264" s="81"/>
      <c r="D264" s="81"/>
      <c r="E264" s="165" t="str">
        <f t="shared" si="56"/>
        <v/>
      </c>
      <c r="F264" s="148"/>
      <c r="G264" s="170" t="str">
        <f t="shared" si="57"/>
        <v/>
      </c>
      <c r="H264" s="152"/>
      <c r="I264" s="82"/>
      <c r="J264" s="82"/>
      <c r="K264" s="83"/>
      <c r="L264" s="81"/>
      <c r="M264" s="81"/>
      <c r="N264" s="110">
        <f t="shared" si="58"/>
        <v>0</v>
      </c>
      <c r="O264" s="115"/>
      <c r="P264" s="113">
        <f t="shared" si="55"/>
        <v>0</v>
      </c>
      <c r="Q264" s="81"/>
      <c r="R264" s="88"/>
      <c r="S264" s="60"/>
      <c r="T264" s="79"/>
      <c r="W264" s="74">
        <f t="shared" si="65"/>
        <v>0</v>
      </c>
      <c r="X264" s="74">
        <f t="shared" si="66"/>
        <v>0</v>
      </c>
    </row>
    <row r="265" spans="1:24" x14ac:dyDescent="0.15">
      <c r="B265" s="21">
        <v>262</v>
      </c>
      <c r="C265" s="81"/>
      <c r="D265" s="81"/>
      <c r="E265" s="165" t="str">
        <f t="shared" si="56"/>
        <v/>
      </c>
      <c r="F265" s="148"/>
      <c r="G265" s="170" t="str">
        <f t="shared" si="57"/>
        <v/>
      </c>
      <c r="H265" s="152"/>
      <c r="I265" s="82"/>
      <c r="J265" s="82"/>
      <c r="K265" s="83"/>
      <c r="L265" s="81"/>
      <c r="M265" s="81"/>
      <c r="N265" s="110">
        <f t="shared" si="58"/>
        <v>0</v>
      </c>
      <c r="O265" s="115"/>
      <c r="P265" s="113">
        <f t="shared" si="55"/>
        <v>0</v>
      </c>
      <c r="Q265" s="81"/>
      <c r="R265" s="88"/>
      <c r="W265" s="74">
        <f t="shared" si="65"/>
        <v>0</v>
      </c>
      <c r="X265" s="74">
        <f t="shared" si="66"/>
        <v>0</v>
      </c>
    </row>
    <row r="266" spans="1:24" x14ac:dyDescent="0.15">
      <c r="B266" s="21">
        <v>263</v>
      </c>
      <c r="C266" s="81"/>
      <c r="D266" s="81"/>
      <c r="E266" s="165" t="str">
        <f t="shared" si="56"/>
        <v/>
      </c>
      <c r="F266" s="148"/>
      <c r="G266" s="170" t="str">
        <f t="shared" si="57"/>
        <v/>
      </c>
      <c r="H266" s="152"/>
      <c r="I266" s="82"/>
      <c r="J266" s="82"/>
      <c r="K266" s="83"/>
      <c r="L266" s="81"/>
      <c r="M266" s="81"/>
      <c r="N266" s="110">
        <f t="shared" si="58"/>
        <v>0</v>
      </c>
      <c r="O266" s="115"/>
      <c r="P266" s="113">
        <f t="shared" si="55"/>
        <v>0</v>
      </c>
      <c r="Q266" s="81"/>
      <c r="R266" s="88"/>
      <c r="W266" s="74">
        <f t="shared" si="65"/>
        <v>0</v>
      </c>
      <c r="X266" s="74">
        <f t="shared" si="66"/>
        <v>0</v>
      </c>
    </row>
    <row r="267" spans="1:24" x14ac:dyDescent="0.15">
      <c r="B267" s="21">
        <v>264</v>
      </c>
      <c r="C267" s="81"/>
      <c r="D267" s="81"/>
      <c r="E267" s="165" t="str">
        <f t="shared" si="56"/>
        <v/>
      </c>
      <c r="F267" s="148"/>
      <c r="G267" s="170" t="str">
        <f t="shared" si="57"/>
        <v/>
      </c>
      <c r="H267" s="152"/>
      <c r="I267" s="82"/>
      <c r="J267" s="82"/>
      <c r="K267" s="83"/>
      <c r="L267" s="81"/>
      <c r="M267" s="81"/>
      <c r="N267" s="110">
        <f t="shared" si="58"/>
        <v>0</v>
      </c>
      <c r="O267" s="115"/>
      <c r="P267" s="113">
        <f t="shared" si="55"/>
        <v>0</v>
      </c>
      <c r="Q267" s="81"/>
      <c r="R267" s="88"/>
      <c r="W267" s="74">
        <f t="shared" si="65"/>
        <v>0</v>
      </c>
      <c r="X267" s="74">
        <f t="shared" si="66"/>
        <v>0</v>
      </c>
    </row>
    <row r="268" spans="1:24" x14ac:dyDescent="0.15">
      <c r="B268" s="21">
        <v>265</v>
      </c>
      <c r="C268" s="81"/>
      <c r="D268" s="81"/>
      <c r="E268" s="165" t="str">
        <f t="shared" si="56"/>
        <v/>
      </c>
      <c r="F268" s="148"/>
      <c r="G268" s="170" t="str">
        <f t="shared" si="57"/>
        <v/>
      </c>
      <c r="H268" s="152"/>
      <c r="I268" s="82"/>
      <c r="J268" s="82"/>
      <c r="K268" s="83"/>
      <c r="L268" s="81"/>
      <c r="M268" s="81"/>
      <c r="N268" s="110">
        <f t="shared" si="58"/>
        <v>0</v>
      </c>
      <c r="O268" s="115"/>
      <c r="P268" s="113">
        <f t="shared" si="55"/>
        <v>0</v>
      </c>
      <c r="Q268" s="81"/>
      <c r="R268" s="88"/>
      <c r="W268" s="74">
        <f t="shared" si="65"/>
        <v>0</v>
      </c>
      <c r="X268" s="74">
        <f t="shared" si="66"/>
        <v>0</v>
      </c>
    </row>
    <row r="269" spans="1:24" x14ac:dyDescent="0.15">
      <c r="B269" s="21">
        <v>266</v>
      </c>
      <c r="C269" s="81"/>
      <c r="D269" s="81"/>
      <c r="E269" s="165" t="str">
        <f t="shared" si="56"/>
        <v/>
      </c>
      <c r="F269" s="148"/>
      <c r="G269" s="170" t="str">
        <f t="shared" si="57"/>
        <v/>
      </c>
      <c r="H269" s="152"/>
      <c r="I269" s="82"/>
      <c r="J269" s="82"/>
      <c r="K269" s="83"/>
      <c r="L269" s="81"/>
      <c r="M269" s="81"/>
      <c r="N269" s="110">
        <f t="shared" si="58"/>
        <v>0</v>
      </c>
      <c r="O269" s="115"/>
      <c r="P269" s="113">
        <f t="shared" si="55"/>
        <v>0</v>
      </c>
      <c r="Q269" s="81"/>
      <c r="R269" s="88"/>
      <c r="W269" s="74">
        <f t="shared" si="65"/>
        <v>0</v>
      </c>
      <c r="X269" s="74">
        <f t="shared" si="66"/>
        <v>0</v>
      </c>
    </row>
    <row r="270" spans="1:24" x14ac:dyDescent="0.15">
      <c r="B270" s="21">
        <v>267</v>
      </c>
      <c r="C270" s="81"/>
      <c r="D270" s="81"/>
      <c r="E270" s="165" t="str">
        <f t="shared" si="56"/>
        <v/>
      </c>
      <c r="F270" s="148"/>
      <c r="G270" s="170" t="str">
        <f t="shared" si="57"/>
        <v/>
      </c>
      <c r="H270" s="148"/>
      <c r="I270" s="82"/>
      <c r="J270" s="82"/>
      <c r="K270" s="83"/>
      <c r="L270" s="81"/>
      <c r="M270" s="81"/>
      <c r="N270" s="110">
        <f t="shared" si="58"/>
        <v>0</v>
      </c>
      <c r="O270" s="115"/>
      <c r="P270" s="113">
        <f t="shared" ref="P270:P333" si="68">N270-O270</f>
        <v>0</v>
      </c>
      <c r="Q270" s="81"/>
      <c r="R270" s="88"/>
      <c r="W270" s="74">
        <f t="shared" si="65"/>
        <v>0</v>
      </c>
      <c r="X270" s="74">
        <f t="shared" si="66"/>
        <v>0</v>
      </c>
    </row>
    <row r="271" spans="1:24" x14ac:dyDescent="0.15">
      <c r="B271" s="21">
        <v>268</v>
      </c>
      <c r="C271" s="81"/>
      <c r="D271" s="81"/>
      <c r="E271" s="165" t="str">
        <f t="shared" ref="E271:E334" si="69">IF(F271&gt;0,IF(W271=6,$E$2,$E$1),"")</f>
        <v/>
      </c>
      <c r="F271" s="148"/>
      <c r="G271" s="170" t="str">
        <f t="shared" ref="G271:G334" si="70">IF(H271&gt;0,IF(X271=4,$E$2,$E$1),"")</f>
        <v/>
      </c>
      <c r="H271" s="148"/>
      <c r="I271" s="82"/>
      <c r="J271" s="82"/>
      <c r="K271" s="83"/>
      <c r="L271" s="81"/>
      <c r="M271" s="81"/>
      <c r="N271" s="110">
        <f t="shared" ref="N271:N334" si="71">IF(OR(H271&gt;=$H$2,G271=$E$1),IF(OR(F271&gt;=$F$2,E271=$E$1),ROUND((L271-M271)*0.2*10,-1),ROUND((L271-M271)*0.3*10,-1)),IF(F271&gt;=$F$2-10000,ROUND((L271-M271)*0.2*10,-1),ROUND((L271-M271)*0.3*10,-1)))</f>
        <v>0</v>
      </c>
      <c r="O271" s="115"/>
      <c r="P271" s="113">
        <f t="shared" si="68"/>
        <v>0</v>
      </c>
      <c r="Q271" s="81"/>
      <c r="R271" s="88"/>
      <c r="W271" s="74">
        <f t="shared" si="65"/>
        <v>0</v>
      </c>
      <c r="X271" s="74">
        <f t="shared" si="66"/>
        <v>0</v>
      </c>
    </row>
    <row r="272" spans="1:24" x14ac:dyDescent="0.15">
      <c r="A272" s="59"/>
      <c r="B272" s="10">
        <v>269</v>
      </c>
      <c r="C272" s="81"/>
      <c r="D272" s="87"/>
      <c r="E272" s="165" t="str">
        <f t="shared" si="69"/>
        <v/>
      </c>
      <c r="F272" s="150"/>
      <c r="G272" s="170" t="str">
        <f t="shared" si="70"/>
        <v/>
      </c>
      <c r="H272" s="150"/>
      <c r="I272" s="82"/>
      <c r="J272" s="82"/>
      <c r="K272" s="83"/>
      <c r="L272" s="81"/>
      <c r="M272" s="81"/>
      <c r="N272" s="110">
        <f t="shared" si="71"/>
        <v>0</v>
      </c>
      <c r="O272" s="115"/>
      <c r="P272" s="113">
        <f t="shared" si="68"/>
        <v>0</v>
      </c>
      <c r="Q272" s="81"/>
      <c r="R272" s="88"/>
      <c r="W272" s="74">
        <f t="shared" si="65"/>
        <v>0</v>
      </c>
      <c r="X272" s="74">
        <f t="shared" si="66"/>
        <v>0</v>
      </c>
    </row>
    <row r="273" spans="1:24" x14ac:dyDescent="0.15">
      <c r="A273" s="57"/>
      <c r="B273" s="3">
        <v>270</v>
      </c>
      <c r="C273" s="84"/>
      <c r="D273" s="84"/>
      <c r="E273" s="166" t="str">
        <f t="shared" si="69"/>
        <v/>
      </c>
      <c r="F273" s="149"/>
      <c r="G273" s="171" t="str">
        <f t="shared" si="70"/>
        <v/>
      </c>
      <c r="H273" s="149"/>
      <c r="I273" s="85"/>
      <c r="J273" s="85"/>
      <c r="K273" s="86"/>
      <c r="L273" s="84"/>
      <c r="M273" s="84"/>
      <c r="N273" s="108">
        <f t="shared" si="71"/>
        <v>0</v>
      </c>
      <c r="O273" s="116"/>
      <c r="P273" s="114">
        <f t="shared" si="68"/>
        <v>0</v>
      </c>
      <c r="Q273" s="84"/>
      <c r="R273" s="89"/>
      <c r="S273" s="58">
        <f>COUNT(C264:C273)</f>
        <v>0</v>
      </c>
      <c r="T273" s="69">
        <f t="shared" ref="T273" si="72">SUM(P264:P273)</f>
        <v>0</v>
      </c>
      <c r="W273" s="74">
        <f t="shared" si="65"/>
        <v>0</v>
      </c>
      <c r="X273" s="74">
        <f t="shared" si="66"/>
        <v>0</v>
      </c>
    </row>
    <row r="274" spans="1:24" x14ac:dyDescent="0.15">
      <c r="A274" s="18">
        <f t="shared" si="63"/>
        <v>28</v>
      </c>
      <c r="B274" s="21">
        <v>271</v>
      </c>
      <c r="C274" s="81"/>
      <c r="D274" s="81"/>
      <c r="E274" s="165" t="str">
        <f t="shared" si="69"/>
        <v/>
      </c>
      <c r="F274" s="148"/>
      <c r="G274" s="170" t="str">
        <f t="shared" si="70"/>
        <v/>
      </c>
      <c r="H274" s="152"/>
      <c r="I274" s="82"/>
      <c r="J274" s="82"/>
      <c r="K274" s="83"/>
      <c r="L274" s="81"/>
      <c r="M274" s="81"/>
      <c r="N274" s="110">
        <f t="shared" si="71"/>
        <v>0</v>
      </c>
      <c r="O274" s="115"/>
      <c r="P274" s="113">
        <f t="shared" si="68"/>
        <v>0</v>
      </c>
      <c r="Q274" s="81"/>
      <c r="R274" s="88"/>
      <c r="S274" s="60"/>
      <c r="T274" s="79"/>
      <c r="W274" s="74">
        <f t="shared" si="65"/>
        <v>0</v>
      </c>
      <c r="X274" s="74">
        <f t="shared" si="66"/>
        <v>0</v>
      </c>
    </row>
    <row r="275" spans="1:24" x14ac:dyDescent="0.15">
      <c r="B275" s="21">
        <v>272</v>
      </c>
      <c r="C275" s="81"/>
      <c r="D275" s="81"/>
      <c r="E275" s="165" t="str">
        <f t="shared" si="69"/>
        <v/>
      </c>
      <c r="F275" s="148"/>
      <c r="G275" s="170" t="str">
        <f t="shared" si="70"/>
        <v/>
      </c>
      <c r="H275" s="152"/>
      <c r="I275" s="82"/>
      <c r="J275" s="82"/>
      <c r="K275" s="83"/>
      <c r="L275" s="81"/>
      <c r="M275" s="81"/>
      <c r="N275" s="110">
        <f t="shared" si="71"/>
        <v>0</v>
      </c>
      <c r="O275" s="115"/>
      <c r="P275" s="113">
        <f t="shared" si="68"/>
        <v>0</v>
      </c>
      <c r="Q275" s="81"/>
      <c r="R275" s="88"/>
      <c r="W275" s="74">
        <f t="shared" si="65"/>
        <v>0</v>
      </c>
      <c r="X275" s="74">
        <f t="shared" si="66"/>
        <v>0</v>
      </c>
    </row>
    <row r="276" spans="1:24" x14ac:dyDescent="0.15">
      <c r="B276" s="21">
        <v>273</v>
      </c>
      <c r="C276" s="81"/>
      <c r="D276" s="81"/>
      <c r="E276" s="165" t="str">
        <f t="shared" si="69"/>
        <v/>
      </c>
      <c r="F276" s="148"/>
      <c r="G276" s="170" t="str">
        <f t="shared" si="70"/>
        <v/>
      </c>
      <c r="H276" s="152"/>
      <c r="I276" s="82"/>
      <c r="J276" s="82"/>
      <c r="K276" s="83"/>
      <c r="L276" s="81"/>
      <c r="M276" s="81"/>
      <c r="N276" s="110">
        <f t="shared" si="71"/>
        <v>0</v>
      </c>
      <c r="O276" s="115"/>
      <c r="P276" s="113">
        <f t="shared" si="68"/>
        <v>0</v>
      </c>
      <c r="Q276" s="81"/>
      <c r="R276" s="88"/>
      <c r="W276" s="74">
        <f t="shared" si="65"/>
        <v>0</v>
      </c>
      <c r="X276" s="74">
        <f t="shared" si="66"/>
        <v>0</v>
      </c>
    </row>
    <row r="277" spans="1:24" x14ac:dyDescent="0.15">
      <c r="B277" s="21">
        <v>274</v>
      </c>
      <c r="C277" s="81"/>
      <c r="D277" s="81"/>
      <c r="E277" s="165" t="str">
        <f t="shared" si="69"/>
        <v/>
      </c>
      <c r="F277" s="148"/>
      <c r="G277" s="170" t="str">
        <f t="shared" si="70"/>
        <v/>
      </c>
      <c r="H277" s="152"/>
      <c r="I277" s="82"/>
      <c r="J277" s="82"/>
      <c r="K277" s="83"/>
      <c r="L277" s="81"/>
      <c r="M277" s="81"/>
      <c r="N277" s="110">
        <f t="shared" si="71"/>
        <v>0</v>
      </c>
      <c r="O277" s="115"/>
      <c r="P277" s="113">
        <f t="shared" si="68"/>
        <v>0</v>
      </c>
      <c r="Q277" s="81"/>
      <c r="R277" s="88"/>
      <c r="W277" s="74">
        <f t="shared" si="65"/>
        <v>0</v>
      </c>
      <c r="X277" s="74">
        <f t="shared" si="66"/>
        <v>0</v>
      </c>
    </row>
    <row r="278" spans="1:24" x14ac:dyDescent="0.15">
      <c r="B278" s="21">
        <v>275</v>
      </c>
      <c r="C278" s="81"/>
      <c r="D278" s="81"/>
      <c r="E278" s="165" t="str">
        <f t="shared" si="69"/>
        <v/>
      </c>
      <c r="F278" s="148"/>
      <c r="G278" s="170" t="str">
        <f t="shared" si="70"/>
        <v/>
      </c>
      <c r="H278" s="152"/>
      <c r="I278" s="82"/>
      <c r="J278" s="82"/>
      <c r="K278" s="83"/>
      <c r="L278" s="81"/>
      <c r="M278" s="81"/>
      <c r="N278" s="110">
        <f t="shared" si="71"/>
        <v>0</v>
      </c>
      <c r="O278" s="115"/>
      <c r="P278" s="113">
        <f t="shared" si="68"/>
        <v>0</v>
      </c>
      <c r="Q278" s="81"/>
      <c r="R278" s="88"/>
      <c r="W278" s="74">
        <f t="shared" si="65"/>
        <v>0</v>
      </c>
      <c r="X278" s="74">
        <f t="shared" si="66"/>
        <v>0</v>
      </c>
    </row>
    <row r="279" spans="1:24" x14ac:dyDescent="0.15">
      <c r="B279" s="21">
        <v>276</v>
      </c>
      <c r="C279" s="81"/>
      <c r="D279" s="81"/>
      <c r="E279" s="165" t="str">
        <f t="shared" si="69"/>
        <v/>
      </c>
      <c r="F279" s="148"/>
      <c r="G279" s="170" t="str">
        <f t="shared" si="70"/>
        <v/>
      </c>
      <c r="H279" s="152"/>
      <c r="I279" s="82"/>
      <c r="J279" s="82"/>
      <c r="K279" s="83"/>
      <c r="L279" s="81"/>
      <c r="M279" s="81"/>
      <c r="N279" s="110">
        <f t="shared" si="71"/>
        <v>0</v>
      </c>
      <c r="O279" s="115"/>
      <c r="P279" s="113">
        <f t="shared" si="68"/>
        <v>0</v>
      </c>
      <c r="Q279" s="81"/>
      <c r="R279" s="88"/>
      <c r="W279" s="74">
        <f t="shared" si="65"/>
        <v>0</v>
      </c>
      <c r="X279" s="74">
        <f t="shared" si="66"/>
        <v>0</v>
      </c>
    </row>
    <row r="280" spans="1:24" x14ac:dyDescent="0.15">
      <c r="B280" s="21">
        <v>277</v>
      </c>
      <c r="C280" s="81"/>
      <c r="D280" s="81"/>
      <c r="E280" s="165" t="str">
        <f t="shared" si="69"/>
        <v/>
      </c>
      <c r="F280" s="148"/>
      <c r="G280" s="170" t="str">
        <f t="shared" si="70"/>
        <v/>
      </c>
      <c r="H280" s="148"/>
      <c r="I280" s="82"/>
      <c r="J280" s="82"/>
      <c r="K280" s="83"/>
      <c r="L280" s="81"/>
      <c r="M280" s="81"/>
      <c r="N280" s="110">
        <f t="shared" si="71"/>
        <v>0</v>
      </c>
      <c r="O280" s="115"/>
      <c r="P280" s="113">
        <f t="shared" si="68"/>
        <v>0</v>
      </c>
      <c r="Q280" s="81"/>
      <c r="R280" s="88"/>
      <c r="W280" s="74">
        <f t="shared" si="65"/>
        <v>0</v>
      </c>
      <c r="X280" s="74">
        <f t="shared" si="66"/>
        <v>0</v>
      </c>
    </row>
    <row r="281" spans="1:24" x14ac:dyDescent="0.15">
      <c r="B281" s="21">
        <v>278</v>
      </c>
      <c r="C281" s="81"/>
      <c r="D281" s="81"/>
      <c r="E281" s="165" t="str">
        <f t="shared" si="69"/>
        <v/>
      </c>
      <c r="F281" s="148"/>
      <c r="G281" s="170" t="str">
        <f t="shared" si="70"/>
        <v/>
      </c>
      <c r="H281" s="148"/>
      <c r="I281" s="82"/>
      <c r="J281" s="82"/>
      <c r="K281" s="83"/>
      <c r="L281" s="81"/>
      <c r="M281" s="81"/>
      <c r="N281" s="110">
        <f t="shared" si="71"/>
        <v>0</v>
      </c>
      <c r="O281" s="115"/>
      <c r="P281" s="113">
        <f t="shared" si="68"/>
        <v>0</v>
      </c>
      <c r="Q281" s="81"/>
      <c r="R281" s="88"/>
      <c r="W281" s="74">
        <f t="shared" si="65"/>
        <v>0</v>
      </c>
      <c r="X281" s="74">
        <f t="shared" si="66"/>
        <v>0</v>
      </c>
    </row>
    <row r="282" spans="1:24" x14ac:dyDescent="0.15">
      <c r="A282" s="59"/>
      <c r="B282" s="10">
        <v>279</v>
      </c>
      <c r="C282" s="81"/>
      <c r="D282" s="87"/>
      <c r="E282" s="165" t="str">
        <f t="shared" si="69"/>
        <v/>
      </c>
      <c r="F282" s="150"/>
      <c r="G282" s="170" t="str">
        <f t="shared" si="70"/>
        <v/>
      </c>
      <c r="H282" s="150"/>
      <c r="I282" s="82"/>
      <c r="J282" s="82"/>
      <c r="K282" s="83"/>
      <c r="L282" s="81"/>
      <c r="M282" s="81"/>
      <c r="N282" s="110">
        <f t="shared" si="71"/>
        <v>0</v>
      </c>
      <c r="O282" s="115"/>
      <c r="P282" s="113">
        <f t="shared" si="68"/>
        <v>0</v>
      </c>
      <c r="Q282" s="81"/>
      <c r="R282" s="88"/>
      <c r="W282" s="74">
        <f t="shared" si="65"/>
        <v>0</v>
      </c>
      <c r="X282" s="74">
        <f t="shared" si="66"/>
        <v>0</v>
      </c>
    </row>
    <row r="283" spans="1:24" x14ac:dyDescent="0.15">
      <c r="A283" s="57"/>
      <c r="B283" s="3">
        <v>280</v>
      </c>
      <c r="C283" s="84"/>
      <c r="D283" s="84"/>
      <c r="E283" s="166" t="str">
        <f t="shared" si="69"/>
        <v/>
      </c>
      <c r="F283" s="149"/>
      <c r="G283" s="171" t="str">
        <f t="shared" si="70"/>
        <v/>
      </c>
      <c r="H283" s="149"/>
      <c r="I283" s="85"/>
      <c r="J283" s="85"/>
      <c r="K283" s="86"/>
      <c r="L283" s="84"/>
      <c r="M283" s="84"/>
      <c r="N283" s="108">
        <f t="shared" si="71"/>
        <v>0</v>
      </c>
      <c r="O283" s="116"/>
      <c r="P283" s="114">
        <f t="shared" si="68"/>
        <v>0</v>
      </c>
      <c r="Q283" s="84"/>
      <c r="R283" s="89"/>
      <c r="S283" s="58">
        <f>COUNT(C274:C283)</f>
        <v>0</v>
      </c>
      <c r="T283" s="69">
        <f t="shared" ref="T283" si="73">SUM(P274:P283)</f>
        <v>0</v>
      </c>
      <c r="W283" s="74">
        <f t="shared" si="65"/>
        <v>0</v>
      </c>
      <c r="X283" s="74">
        <f t="shared" si="66"/>
        <v>0</v>
      </c>
    </row>
    <row r="284" spans="1:24" x14ac:dyDescent="0.15">
      <c r="A284" s="18">
        <f t="shared" si="63"/>
        <v>29</v>
      </c>
      <c r="B284" s="21">
        <v>281</v>
      </c>
      <c r="C284" s="81"/>
      <c r="D284" s="81"/>
      <c r="E284" s="165" t="str">
        <f t="shared" si="69"/>
        <v/>
      </c>
      <c r="F284" s="148"/>
      <c r="G284" s="170" t="str">
        <f t="shared" si="70"/>
        <v/>
      </c>
      <c r="H284" s="152"/>
      <c r="I284" s="82"/>
      <c r="J284" s="82"/>
      <c r="K284" s="83"/>
      <c r="L284" s="81"/>
      <c r="M284" s="81"/>
      <c r="N284" s="110">
        <f t="shared" si="71"/>
        <v>0</v>
      </c>
      <c r="O284" s="115"/>
      <c r="P284" s="113">
        <f t="shared" si="68"/>
        <v>0</v>
      </c>
      <c r="Q284" s="81"/>
      <c r="R284" s="88"/>
      <c r="S284" s="60"/>
      <c r="T284" s="79"/>
      <c r="W284" s="74">
        <f t="shared" si="65"/>
        <v>0</v>
      </c>
      <c r="X284" s="74">
        <f t="shared" si="66"/>
        <v>0</v>
      </c>
    </row>
    <row r="285" spans="1:24" x14ac:dyDescent="0.15">
      <c r="B285" s="21">
        <v>282</v>
      </c>
      <c r="C285" s="81"/>
      <c r="D285" s="81"/>
      <c r="E285" s="165" t="str">
        <f t="shared" si="69"/>
        <v/>
      </c>
      <c r="F285" s="148"/>
      <c r="G285" s="170" t="str">
        <f t="shared" si="70"/>
        <v/>
      </c>
      <c r="H285" s="152"/>
      <c r="I285" s="82"/>
      <c r="J285" s="82"/>
      <c r="K285" s="83"/>
      <c r="L285" s="81"/>
      <c r="M285" s="81"/>
      <c r="N285" s="110">
        <f t="shared" si="71"/>
        <v>0</v>
      </c>
      <c r="O285" s="115"/>
      <c r="P285" s="113">
        <f t="shared" si="68"/>
        <v>0</v>
      </c>
      <c r="Q285" s="81"/>
      <c r="R285" s="88"/>
      <c r="W285" s="74">
        <f t="shared" si="65"/>
        <v>0</v>
      </c>
      <c r="X285" s="74">
        <f t="shared" si="66"/>
        <v>0</v>
      </c>
    </row>
    <row r="286" spans="1:24" x14ac:dyDescent="0.15">
      <c r="B286" s="21">
        <v>283</v>
      </c>
      <c r="C286" s="81"/>
      <c r="D286" s="81"/>
      <c r="E286" s="165" t="str">
        <f t="shared" si="69"/>
        <v/>
      </c>
      <c r="F286" s="148"/>
      <c r="G286" s="170" t="str">
        <f t="shared" si="70"/>
        <v/>
      </c>
      <c r="H286" s="152"/>
      <c r="I286" s="82"/>
      <c r="J286" s="82"/>
      <c r="K286" s="83"/>
      <c r="L286" s="81"/>
      <c r="M286" s="81"/>
      <c r="N286" s="110">
        <f t="shared" si="71"/>
        <v>0</v>
      </c>
      <c r="O286" s="115"/>
      <c r="P286" s="113">
        <f t="shared" si="68"/>
        <v>0</v>
      </c>
      <c r="Q286" s="81"/>
      <c r="R286" s="88"/>
      <c r="W286" s="74">
        <f t="shared" si="65"/>
        <v>0</v>
      </c>
      <c r="X286" s="74">
        <f t="shared" si="66"/>
        <v>0</v>
      </c>
    </row>
    <row r="287" spans="1:24" x14ac:dyDescent="0.15">
      <c r="B287" s="21">
        <v>284</v>
      </c>
      <c r="C287" s="81"/>
      <c r="D287" s="81"/>
      <c r="E287" s="165" t="str">
        <f t="shared" si="69"/>
        <v/>
      </c>
      <c r="F287" s="148"/>
      <c r="G287" s="170" t="str">
        <f t="shared" si="70"/>
        <v/>
      </c>
      <c r="H287" s="152"/>
      <c r="I287" s="82"/>
      <c r="J287" s="82"/>
      <c r="K287" s="83"/>
      <c r="L287" s="81"/>
      <c r="M287" s="81"/>
      <c r="N287" s="110">
        <f t="shared" si="71"/>
        <v>0</v>
      </c>
      <c r="O287" s="115"/>
      <c r="P287" s="113">
        <f t="shared" si="68"/>
        <v>0</v>
      </c>
      <c r="Q287" s="81"/>
      <c r="R287" s="88"/>
      <c r="W287" s="74">
        <f t="shared" si="65"/>
        <v>0</v>
      </c>
      <c r="X287" s="74">
        <f t="shared" si="66"/>
        <v>0</v>
      </c>
    </row>
    <row r="288" spans="1:24" x14ac:dyDescent="0.15">
      <c r="B288" s="21">
        <v>285</v>
      </c>
      <c r="C288" s="81"/>
      <c r="D288" s="81"/>
      <c r="E288" s="165" t="str">
        <f t="shared" si="69"/>
        <v/>
      </c>
      <c r="F288" s="148"/>
      <c r="G288" s="170" t="str">
        <f t="shared" si="70"/>
        <v/>
      </c>
      <c r="H288" s="152"/>
      <c r="I288" s="82"/>
      <c r="J288" s="82"/>
      <c r="K288" s="83"/>
      <c r="L288" s="81"/>
      <c r="M288" s="81"/>
      <c r="N288" s="110">
        <f t="shared" si="71"/>
        <v>0</v>
      </c>
      <c r="O288" s="115"/>
      <c r="P288" s="113">
        <f t="shared" si="68"/>
        <v>0</v>
      </c>
      <c r="Q288" s="81"/>
      <c r="R288" s="88"/>
      <c r="W288" s="74">
        <f t="shared" si="65"/>
        <v>0</v>
      </c>
      <c r="X288" s="74">
        <f t="shared" si="66"/>
        <v>0</v>
      </c>
    </row>
    <row r="289" spans="1:24" x14ac:dyDescent="0.15">
      <c r="B289" s="21">
        <v>286</v>
      </c>
      <c r="C289" s="81"/>
      <c r="D289" s="81"/>
      <c r="E289" s="165" t="str">
        <f t="shared" si="69"/>
        <v/>
      </c>
      <c r="F289" s="148"/>
      <c r="G289" s="170" t="str">
        <f t="shared" si="70"/>
        <v/>
      </c>
      <c r="H289" s="152"/>
      <c r="I289" s="82"/>
      <c r="J289" s="82"/>
      <c r="K289" s="83"/>
      <c r="L289" s="81"/>
      <c r="M289" s="81"/>
      <c r="N289" s="110">
        <f t="shared" si="71"/>
        <v>0</v>
      </c>
      <c r="O289" s="115"/>
      <c r="P289" s="113">
        <f t="shared" si="68"/>
        <v>0</v>
      </c>
      <c r="Q289" s="81"/>
      <c r="R289" s="88"/>
      <c r="W289" s="74">
        <f t="shared" si="65"/>
        <v>0</v>
      </c>
      <c r="X289" s="74">
        <f t="shared" si="66"/>
        <v>0</v>
      </c>
    </row>
    <row r="290" spans="1:24" x14ac:dyDescent="0.15">
      <c r="B290" s="21">
        <v>287</v>
      </c>
      <c r="C290" s="81"/>
      <c r="D290" s="81"/>
      <c r="E290" s="165" t="str">
        <f t="shared" si="69"/>
        <v/>
      </c>
      <c r="F290" s="148"/>
      <c r="G290" s="170" t="str">
        <f t="shared" si="70"/>
        <v/>
      </c>
      <c r="H290" s="148"/>
      <c r="I290" s="82"/>
      <c r="J290" s="82"/>
      <c r="K290" s="83"/>
      <c r="L290" s="81"/>
      <c r="M290" s="81"/>
      <c r="N290" s="110">
        <f t="shared" si="71"/>
        <v>0</v>
      </c>
      <c r="O290" s="115"/>
      <c r="P290" s="113">
        <f t="shared" si="68"/>
        <v>0</v>
      </c>
      <c r="Q290" s="81"/>
      <c r="R290" s="88"/>
      <c r="W290" s="74">
        <f t="shared" si="65"/>
        <v>0</v>
      </c>
      <c r="X290" s="74">
        <f t="shared" si="66"/>
        <v>0</v>
      </c>
    </row>
    <row r="291" spans="1:24" x14ac:dyDescent="0.15">
      <c r="B291" s="21">
        <v>288</v>
      </c>
      <c r="C291" s="81"/>
      <c r="D291" s="81"/>
      <c r="E291" s="165" t="str">
        <f t="shared" si="69"/>
        <v/>
      </c>
      <c r="F291" s="148"/>
      <c r="G291" s="170" t="str">
        <f t="shared" si="70"/>
        <v/>
      </c>
      <c r="H291" s="148"/>
      <c r="I291" s="82"/>
      <c r="J291" s="82"/>
      <c r="K291" s="83"/>
      <c r="L291" s="81"/>
      <c r="M291" s="81"/>
      <c r="N291" s="110">
        <f t="shared" si="71"/>
        <v>0</v>
      </c>
      <c r="O291" s="115"/>
      <c r="P291" s="113">
        <f t="shared" si="68"/>
        <v>0</v>
      </c>
      <c r="Q291" s="81"/>
      <c r="R291" s="88"/>
      <c r="W291" s="74">
        <f t="shared" si="65"/>
        <v>0</v>
      </c>
      <c r="X291" s="74">
        <f t="shared" si="66"/>
        <v>0</v>
      </c>
    </row>
    <row r="292" spans="1:24" x14ac:dyDescent="0.15">
      <c r="A292" s="59"/>
      <c r="B292" s="10">
        <v>289</v>
      </c>
      <c r="C292" s="81"/>
      <c r="D292" s="87"/>
      <c r="E292" s="165" t="str">
        <f t="shared" si="69"/>
        <v/>
      </c>
      <c r="F292" s="150"/>
      <c r="G292" s="170" t="str">
        <f t="shared" si="70"/>
        <v/>
      </c>
      <c r="H292" s="150"/>
      <c r="I292" s="82"/>
      <c r="J292" s="82"/>
      <c r="K292" s="83"/>
      <c r="L292" s="81"/>
      <c r="M292" s="81"/>
      <c r="N292" s="110">
        <f t="shared" si="71"/>
        <v>0</v>
      </c>
      <c r="O292" s="115"/>
      <c r="P292" s="113">
        <f t="shared" si="68"/>
        <v>0</v>
      </c>
      <c r="Q292" s="81"/>
      <c r="R292" s="88"/>
      <c r="W292" s="74">
        <f t="shared" si="65"/>
        <v>0</v>
      </c>
      <c r="X292" s="74">
        <f t="shared" si="66"/>
        <v>0</v>
      </c>
    </row>
    <row r="293" spans="1:24" x14ac:dyDescent="0.15">
      <c r="A293" s="57"/>
      <c r="B293" s="3">
        <v>290</v>
      </c>
      <c r="C293" s="84"/>
      <c r="D293" s="84"/>
      <c r="E293" s="166" t="str">
        <f t="shared" si="69"/>
        <v/>
      </c>
      <c r="F293" s="149"/>
      <c r="G293" s="171" t="str">
        <f t="shared" si="70"/>
        <v/>
      </c>
      <c r="H293" s="149"/>
      <c r="I293" s="85"/>
      <c r="J293" s="85"/>
      <c r="K293" s="86"/>
      <c r="L293" s="84"/>
      <c r="M293" s="84"/>
      <c r="N293" s="108">
        <f t="shared" si="71"/>
        <v>0</v>
      </c>
      <c r="O293" s="116"/>
      <c r="P293" s="114">
        <f t="shared" si="68"/>
        <v>0</v>
      </c>
      <c r="Q293" s="84"/>
      <c r="R293" s="89"/>
      <c r="S293" s="58">
        <f>COUNT(C284:C293)</f>
        <v>0</v>
      </c>
      <c r="T293" s="69">
        <f t="shared" ref="T293" si="74">SUM(P284:P293)</f>
        <v>0</v>
      </c>
      <c r="W293" s="74">
        <f t="shared" si="65"/>
        <v>0</v>
      </c>
      <c r="X293" s="74">
        <f t="shared" si="66"/>
        <v>0</v>
      </c>
    </row>
    <row r="294" spans="1:24" x14ac:dyDescent="0.15">
      <c r="A294" s="18">
        <f t="shared" si="63"/>
        <v>30</v>
      </c>
      <c r="B294" s="21">
        <v>291</v>
      </c>
      <c r="C294" s="81"/>
      <c r="D294" s="81"/>
      <c r="E294" s="165" t="str">
        <f t="shared" si="69"/>
        <v/>
      </c>
      <c r="F294" s="148"/>
      <c r="G294" s="170" t="str">
        <f t="shared" si="70"/>
        <v/>
      </c>
      <c r="H294" s="152"/>
      <c r="I294" s="82"/>
      <c r="J294" s="82"/>
      <c r="K294" s="83"/>
      <c r="L294" s="81"/>
      <c r="M294" s="81"/>
      <c r="N294" s="110">
        <f t="shared" si="71"/>
        <v>0</v>
      </c>
      <c r="O294" s="115"/>
      <c r="P294" s="113">
        <f t="shared" si="68"/>
        <v>0</v>
      </c>
      <c r="Q294" s="81"/>
      <c r="R294" s="88"/>
      <c r="S294" s="60"/>
      <c r="T294" s="79"/>
      <c r="W294" s="74">
        <f t="shared" si="65"/>
        <v>0</v>
      </c>
      <c r="X294" s="74">
        <f t="shared" si="66"/>
        <v>0</v>
      </c>
    </row>
    <row r="295" spans="1:24" x14ac:dyDescent="0.15">
      <c r="B295" s="21">
        <v>292</v>
      </c>
      <c r="C295" s="81"/>
      <c r="D295" s="81"/>
      <c r="E295" s="165" t="str">
        <f t="shared" si="69"/>
        <v/>
      </c>
      <c r="F295" s="148"/>
      <c r="G295" s="170" t="str">
        <f t="shared" si="70"/>
        <v/>
      </c>
      <c r="H295" s="152"/>
      <c r="I295" s="82"/>
      <c r="J295" s="82"/>
      <c r="K295" s="83"/>
      <c r="L295" s="81"/>
      <c r="M295" s="81"/>
      <c r="N295" s="110">
        <f t="shared" si="71"/>
        <v>0</v>
      </c>
      <c r="O295" s="115"/>
      <c r="P295" s="113">
        <f t="shared" si="68"/>
        <v>0</v>
      </c>
      <c r="Q295" s="81"/>
      <c r="R295" s="88"/>
      <c r="W295" s="74">
        <f t="shared" si="65"/>
        <v>0</v>
      </c>
      <c r="X295" s="74">
        <f t="shared" si="66"/>
        <v>0</v>
      </c>
    </row>
    <row r="296" spans="1:24" x14ac:dyDescent="0.15">
      <c r="B296" s="21">
        <v>293</v>
      </c>
      <c r="C296" s="81"/>
      <c r="D296" s="81"/>
      <c r="E296" s="165" t="str">
        <f t="shared" si="69"/>
        <v/>
      </c>
      <c r="F296" s="148"/>
      <c r="G296" s="170" t="str">
        <f t="shared" si="70"/>
        <v/>
      </c>
      <c r="H296" s="152"/>
      <c r="I296" s="82"/>
      <c r="J296" s="82"/>
      <c r="K296" s="83"/>
      <c r="L296" s="81"/>
      <c r="M296" s="81"/>
      <c r="N296" s="110">
        <f t="shared" si="71"/>
        <v>0</v>
      </c>
      <c r="O296" s="115"/>
      <c r="P296" s="113">
        <f t="shared" si="68"/>
        <v>0</v>
      </c>
      <c r="Q296" s="81"/>
      <c r="R296" s="88"/>
      <c r="W296" s="74">
        <f t="shared" si="65"/>
        <v>0</v>
      </c>
      <c r="X296" s="74">
        <f t="shared" si="66"/>
        <v>0</v>
      </c>
    </row>
    <row r="297" spans="1:24" x14ac:dyDescent="0.15">
      <c r="B297" s="21">
        <v>294</v>
      </c>
      <c r="C297" s="81"/>
      <c r="D297" s="81"/>
      <c r="E297" s="165" t="str">
        <f t="shared" si="69"/>
        <v/>
      </c>
      <c r="F297" s="148"/>
      <c r="G297" s="170" t="str">
        <f t="shared" si="70"/>
        <v/>
      </c>
      <c r="H297" s="152"/>
      <c r="I297" s="82"/>
      <c r="J297" s="82"/>
      <c r="K297" s="83"/>
      <c r="L297" s="81"/>
      <c r="M297" s="81"/>
      <c r="N297" s="110">
        <f t="shared" si="71"/>
        <v>0</v>
      </c>
      <c r="O297" s="115"/>
      <c r="P297" s="113">
        <f t="shared" si="68"/>
        <v>0</v>
      </c>
      <c r="Q297" s="81"/>
      <c r="R297" s="88"/>
      <c r="W297" s="74">
        <f t="shared" si="65"/>
        <v>0</v>
      </c>
      <c r="X297" s="74">
        <f t="shared" si="66"/>
        <v>0</v>
      </c>
    </row>
    <row r="298" spans="1:24" x14ac:dyDescent="0.15">
      <c r="B298" s="21">
        <v>295</v>
      </c>
      <c r="C298" s="81"/>
      <c r="D298" s="81"/>
      <c r="E298" s="165" t="str">
        <f t="shared" si="69"/>
        <v/>
      </c>
      <c r="F298" s="148"/>
      <c r="G298" s="170" t="str">
        <f t="shared" si="70"/>
        <v/>
      </c>
      <c r="H298" s="152"/>
      <c r="I298" s="82"/>
      <c r="J298" s="82"/>
      <c r="K298" s="83"/>
      <c r="L298" s="81"/>
      <c r="M298" s="81"/>
      <c r="N298" s="110">
        <f t="shared" si="71"/>
        <v>0</v>
      </c>
      <c r="O298" s="115"/>
      <c r="P298" s="113">
        <f t="shared" si="68"/>
        <v>0</v>
      </c>
      <c r="Q298" s="81"/>
      <c r="R298" s="88"/>
      <c r="W298" s="74">
        <f t="shared" si="65"/>
        <v>0</v>
      </c>
      <c r="X298" s="74">
        <f t="shared" si="66"/>
        <v>0</v>
      </c>
    </row>
    <row r="299" spans="1:24" x14ac:dyDescent="0.15">
      <c r="B299" s="21">
        <v>296</v>
      </c>
      <c r="C299" s="81"/>
      <c r="D299" s="81"/>
      <c r="E299" s="165" t="str">
        <f t="shared" si="69"/>
        <v/>
      </c>
      <c r="F299" s="148"/>
      <c r="G299" s="170" t="str">
        <f t="shared" si="70"/>
        <v/>
      </c>
      <c r="H299" s="152"/>
      <c r="I299" s="82"/>
      <c r="J299" s="82"/>
      <c r="K299" s="83"/>
      <c r="L299" s="81"/>
      <c r="M299" s="81"/>
      <c r="N299" s="110">
        <f t="shared" si="71"/>
        <v>0</v>
      </c>
      <c r="O299" s="115"/>
      <c r="P299" s="113">
        <f t="shared" si="68"/>
        <v>0</v>
      </c>
      <c r="Q299" s="81"/>
      <c r="R299" s="88"/>
      <c r="W299" s="74">
        <f t="shared" si="65"/>
        <v>0</v>
      </c>
      <c r="X299" s="74">
        <f t="shared" si="66"/>
        <v>0</v>
      </c>
    </row>
    <row r="300" spans="1:24" x14ac:dyDescent="0.15">
      <c r="B300" s="21">
        <v>297</v>
      </c>
      <c r="C300" s="81"/>
      <c r="D300" s="81"/>
      <c r="E300" s="165" t="str">
        <f t="shared" si="69"/>
        <v/>
      </c>
      <c r="F300" s="148"/>
      <c r="G300" s="170" t="str">
        <f t="shared" si="70"/>
        <v/>
      </c>
      <c r="H300" s="148"/>
      <c r="I300" s="82"/>
      <c r="J300" s="82"/>
      <c r="K300" s="83"/>
      <c r="L300" s="81"/>
      <c r="M300" s="81"/>
      <c r="N300" s="110">
        <f t="shared" si="71"/>
        <v>0</v>
      </c>
      <c r="O300" s="115"/>
      <c r="P300" s="113">
        <f t="shared" si="68"/>
        <v>0</v>
      </c>
      <c r="Q300" s="81"/>
      <c r="R300" s="88"/>
      <c r="W300" s="74">
        <f t="shared" si="65"/>
        <v>0</v>
      </c>
      <c r="X300" s="74">
        <f t="shared" si="66"/>
        <v>0</v>
      </c>
    </row>
    <row r="301" spans="1:24" x14ac:dyDescent="0.15">
      <c r="B301" s="21">
        <v>298</v>
      </c>
      <c r="C301" s="81"/>
      <c r="D301" s="81"/>
      <c r="E301" s="165" t="str">
        <f t="shared" si="69"/>
        <v/>
      </c>
      <c r="F301" s="148"/>
      <c r="G301" s="170" t="str">
        <f t="shared" si="70"/>
        <v/>
      </c>
      <c r="H301" s="148"/>
      <c r="I301" s="82"/>
      <c r="J301" s="82"/>
      <c r="K301" s="83"/>
      <c r="L301" s="81"/>
      <c r="M301" s="81"/>
      <c r="N301" s="110">
        <f t="shared" si="71"/>
        <v>0</v>
      </c>
      <c r="O301" s="115"/>
      <c r="P301" s="113">
        <f t="shared" si="68"/>
        <v>0</v>
      </c>
      <c r="Q301" s="81"/>
      <c r="R301" s="88"/>
      <c r="W301" s="74">
        <f t="shared" si="65"/>
        <v>0</v>
      </c>
      <c r="X301" s="74">
        <f t="shared" si="66"/>
        <v>0</v>
      </c>
    </row>
    <row r="302" spans="1:24" x14ac:dyDescent="0.15">
      <c r="A302" s="59"/>
      <c r="B302" s="10">
        <v>299</v>
      </c>
      <c r="C302" s="81"/>
      <c r="D302" s="87"/>
      <c r="E302" s="165" t="str">
        <f t="shared" si="69"/>
        <v/>
      </c>
      <c r="F302" s="150"/>
      <c r="G302" s="170" t="str">
        <f t="shared" si="70"/>
        <v/>
      </c>
      <c r="H302" s="150"/>
      <c r="I302" s="82"/>
      <c r="J302" s="82"/>
      <c r="K302" s="83"/>
      <c r="L302" s="81"/>
      <c r="M302" s="81"/>
      <c r="N302" s="110">
        <f t="shared" si="71"/>
        <v>0</v>
      </c>
      <c r="O302" s="115"/>
      <c r="P302" s="113">
        <f t="shared" si="68"/>
        <v>0</v>
      </c>
      <c r="Q302" s="81"/>
      <c r="R302" s="88"/>
      <c r="W302" s="74">
        <f t="shared" si="65"/>
        <v>0</v>
      </c>
      <c r="X302" s="74">
        <f t="shared" si="66"/>
        <v>0</v>
      </c>
    </row>
    <row r="303" spans="1:24" x14ac:dyDescent="0.15">
      <c r="A303" s="57"/>
      <c r="B303" s="3">
        <v>300</v>
      </c>
      <c r="C303" s="84"/>
      <c r="D303" s="84"/>
      <c r="E303" s="166" t="str">
        <f t="shared" si="69"/>
        <v/>
      </c>
      <c r="F303" s="149"/>
      <c r="G303" s="171" t="str">
        <f t="shared" si="70"/>
        <v/>
      </c>
      <c r="H303" s="149"/>
      <c r="I303" s="85"/>
      <c r="J303" s="85"/>
      <c r="K303" s="86"/>
      <c r="L303" s="84"/>
      <c r="M303" s="84"/>
      <c r="N303" s="108">
        <f t="shared" si="71"/>
        <v>0</v>
      </c>
      <c r="O303" s="116"/>
      <c r="P303" s="114">
        <f t="shared" si="68"/>
        <v>0</v>
      </c>
      <c r="Q303" s="84"/>
      <c r="R303" s="89"/>
      <c r="S303" s="58">
        <f>COUNT(C294:C303)</f>
        <v>0</v>
      </c>
      <c r="T303" s="69">
        <f t="shared" ref="T303" si="75">SUM(P294:P303)</f>
        <v>0</v>
      </c>
      <c r="W303" s="74">
        <f t="shared" si="65"/>
        <v>0</v>
      </c>
      <c r="X303" s="74">
        <f t="shared" si="66"/>
        <v>0</v>
      </c>
    </row>
    <row r="304" spans="1:24" x14ac:dyDescent="0.15">
      <c r="A304" s="18">
        <f t="shared" si="63"/>
        <v>31</v>
      </c>
      <c r="B304" s="21">
        <v>301</v>
      </c>
      <c r="C304" s="81"/>
      <c r="D304" s="81"/>
      <c r="E304" s="165" t="str">
        <f t="shared" si="69"/>
        <v/>
      </c>
      <c r="F304" s="148"/>
      <c r="G304" s="170" t="str">
        <f t="shared" si="70"/>
        <v/>
      </c>
      <c r="H304" s="152"/>
      <c r="I304" s="82"/>
      <c r="J304" s="82"/>
      <c r="K304" s="83"/>
      <c r="L304" s="81"/>
      <c r="M304" s="81"/>
      <c r="N304" s="110">
        <f t="shared" si="71"/>
        <v>0</v>
      </c>
      <c r="O304" s="115"/>
      <c r="P304" s="113">
        <f t="shared" si="68"/>
        <v>0</v>
      </c>
      <c r="Q304" s="81"/>
      <c r="R304" s="88"/>
      <c r="S304" s="60"/>
      <c r="T304" s="79"/>
      <c r="W304" s="74">
        <f t="shared" si="65"/>
        <v>0</v>
      </c>
      <c r="X304" s="74">
        <f t="shared" si="66"/>
        <v>0</v>
      </c>
    </row>
    <row r="305" spans="1:24" x14ac:dyDescent="0.15">
      <c r="B305" s="21">
        <v>302</v>
      </c>
      <c r="C305" s="81"/>
      <c r="D305" s="81"/>
      <c r="E305" s="165" t="str">
        <f t="shared" si="69"/>
        <v/>
      </c>
      <c r="F305" s="148"/>
      <c r="G305" s="170" t="str">
        <f t="shared" si="70"/>
        <v/>
      </c>
      <c r="H305" s="152"/>
      <c r="I305" s="82"/>
      <c r="J305" s="82"/>
      <c r="K305" s="83"/>
      <c r="L305" s="81"/>
      <c r="M305" s="81"/>
      <c r="N305" s="110">
        <f t="shared" si="71"/>
        <v>0</v>
      </c>
      <c r="O305" s="115"/>
      <c r="P305" s="113">
        <f t="shared" si="68"/>
        <v>0</v>
      </c>
      <c r="Q305" s="81"/>
      <c r="R305" s="88"/>
      <c r="W305" s="74">
        <f t="shared" si="65"/>
        <v>0</v>
      </c>
      <c r="X305" s="74">
        <f t="shared" si="66"/>
        <v>0</v>
      </c>
    </row>
    <row r="306" spans="1:24" x14ac:dyDescent="0.15">
      <c r="B306" s="21">
        <v>303</v>
      </c>
      <c r="C306" s="81"/>
      <c r="D306" s="81"/>
      <c r="E306" s="165" t="str">
        <f t="shared" si="69"/>
        <v/>
      </c>
      <c r="F306" s="148"/>
      <c r="G306" s="170" t="str">
        <f t="shared" si="70"/>
        <v/>
      </c>
      <c r="H306" s="152"/>
      <c r="I306" s="82"/>
      <c r="J306" s="82"/>
      <c r="K306" s="83"/>
      <c r="L306" s="81"/>
      <c r="M306" s="81"/>
      <c r="N306" s="110">
        <f t="shared" si="71"/>
        <v>0</v>
      </c>
      <c r="O306" s="115"/>
      <c r="P306" s="113">
        <f t="shared" si="68"/>
        <v>0</v>
      </c>
      <c r="Q306" s="81"/>
      <c r="R306" s="88"/>
      <c r="W306" s="74">
        <f t="shared" si="65"/>
        <v>0</v>
      </c>
      <c r="X306" s="74">
        <f t="shared" si="66"/>
        <v>0</v>
      </c>
    </row>
    <row r="307" spans="1:24" x14ac:dyDescent="0.15">
      <c r="B307" s="21">
        <v>304</v>
      </c>
      <c r="C307" s="81"/>
      <c r="D307" s="81"/>
      <c r="E307" s="165" t="str">
        <f t="shared" si="69"/>
        <v/>
      </c>
      <c r="F307" s="148"/>
      <c r="G307" s="170" t="str">
        <f t="shared" si="70"/>
        <v/>
      </c>
      <c r="H307" s="152"/>
      <c r="I307" s="82"/>
      <c r="J307" s="82"/>
      <c r="K307" s="83"/>
      <c r="L307" s="81"/>
      <c r="M307" s="81"/>
      <c r="N307" s="110">
        <f t="shared" si="71"/>
        <v>0</v>
      </c>
      <c r="O307" s="115"/>
      <c r="P307" s="113">
        <f t="shared" si="68"/>
        <v>0</v>
      </c>
      <c r="Q307" s="81"/>
      <c r="R307" s="88"/>
      <c r="W307" s="74">
        <f t="shared" si="65"/>
        <v>0</v>
      </c>
      <c r="X307" s="74">
        <f t="shared" si="66"/>
        <v>0</v>
      </c>
    </row>
    <row r="308" spans="1:24" x14ac:dyDescent="0.15">
      <c r="B308" s="21">
        <v>305</v>
      </c>
      <c r="C308" s="81"/>
      <c r="D308" s="81"/>
      <c r="E308" s="165" t="str">
        <f t="shared" si="69"/>
        <v/>
      </c>
      <c r="F308" s="148"/>
      <c r="G308" s="170" t="str">
        <f t="shared" si="70"/>
        <v/>
      </c>
      <c r="H308" s="152"/>
      <c r="I308" s="82"/>
      <c r="J308" s="82"/>
      <c r="K308" s="83"/>
      <c r="L308" s="81"/>
      <c r="M308" s="81"/>
      <c r="N308" s="110">
        <f t="shared" si="71"/>
        <v>0</v>
      </c>
      <c r="O308" s="115"/>
      <c r="P308" s="113">
        <f t="shared" si="68"/>
        <v>0</v>
      </c>
      <c r="Q308" s="81"/>
      <c r="R308" s="88"/>
      <c r="W308" s="74">
        <f t="shared" si="65"/>
        <v>0</v>
      </c>
      <c r="X308" s="74">
        <f t="shared" si="66"/>
        <v>0</v>
      </c>
    </row>
    <row r="309" spans="1:24" x14ac:dyDescent="0.15">
      <c r="B309" s="21">
        <v>306</v>
      </c>
      <c r="C309" s="81"/>
      <c r="D309" s="81"/>
      <c r="E309" s="165" t="str">
        <f t="shared" si="69"/>
        <v/>
      </c>
      <c r="F309" s="148"/>
      <c r="G309" s="170" t="str">
        <f t="shared" si="70"/>
        <v/>
      </c>
      <c r="H309" s="152"/>
      <c r="I309" s="82"/>
      <c r="J309" s="82"/>
      <c r="K309" s="83"/>
      <c r="L309" s="81"/>
      <c r="M309" s="81"/>
      <c r="N309" s="110">
        <f t="shared" si="71"/>
        <v>0</v>
      </c>
      <c r="O309" s="115"/>
      <c r="P309" s="113">
        <f t="shared" si="68"/>
        <v>0</v>
      </c>
      <c r="Q309" s="81"/>
      <c r="R309" s="88"/>
      <c r="W309" s="74">
        <f t="shared" si="65"/>
        <v>0</v>
      </c>
      <c r="X309" s="74">
        <f t="shared" si="66"/>
        <v>0</v>
      </c>
    </row>
    <row r="310" spans="1:24" x14ac:dyDescent="0.15">
      <c r="B310" s="21">
        <v>307</v>
      </c>
      <c r="C310" s="81"/>
      <c r="D310" s="81"/>
      <c r="E310" s="165" t="str">
        <f t="shared" si="69"/>
        <v/>
      </c>
      <c r="F310" s="148"/>
      <c r="G310" s="170" t="str">
        <f t="shared" si="70"/>
        <v/>
      </c>
      <c r="H310" s="148"/>
      <c r="I310" s="82"/>
      <c r="J310" s="82"/>
      <c r="K310" s="83"/>
      <c r="L310" s="81"/>
      <c r="M310" s="81"/>
      <c r="N310" s="110">
        <f t="shared" si="71"/>
        <v>0</v>
      </c>
      <c r="O310" s="115"/>
      <c r="P310" s="113">
        <f t="shared" si="68"/>
        <v>0</v>
      </c>
      <c r="Q310" s="81"/>
      <c r="R310" s="88"/>
      <c r="W310" s="74">
        <f t="shared" si="65"/>
        <v>0</v>
      </c>
      <c r="X310" s="74">
        <f t="shared" si="66"/>
        <v>0</v>
      </c>
    </row>
    <row r="311" spans="1:24" x14ac:dyDescent="0.15">
      <c r="B311" s="21">
        <v>308</v>
      </c>
      <c r="C311" s="81"/>
      <c r="D311" s="81"/>
      <c r="E311" s="165" t="str">
        <f t="shared" si="69"/>
        <v/>
      </c>
      <c r="F311" s="148"/>
      <c r="G311" s="170" t="str">
        <f t="shared" si="70"/>
        <v/>
      </c>
      <c r="H311" s="148"/>
      <c r="I311" s="82"/>
      <c r="J311" s="82"/>
      <c r="K311" s="83"/>
      <c r="L311" s="81"/>
      <c r="M311" s="81"/>
      <c r="N311" s="110">
        <f t="shared" si="71"/>
        <v>0</v>
      </c>
      <c r="O311" s="115"/>
      <c r="P311" s="113">
        <f t="shared" si="68"/>
        <v>0</v>
      </c>
      <c r="Q311" s="81"/>
      <c r="R311" s="88"/>
      <c r="W311" s="74">
        <f t="shared" si="65"/>
        <v>0</v>
      </c>
      <c r="X311" s="74">
        <f t="shared" si="66"/>
        <v>0</v>
      </c>
    </row>
    <row r="312" spans="1:24" x14ac:dyDescent="0.15">
      <c r="A312" s="59"/>
      <c r="B312" s="10">
        <v>309</v>
      </c>
      <c r="C312" s="81"/>
      <c r="D312" s="87"/>
      <c r="E312" s="165" t="str">
        <f t="shared" si="69"/>
        <v/>
      </c>
      <c r="F312" s="150"/>
      <c r="G312" s="170" t="str">
        <f t="shared" si="70"/>
        <v/>
      </c>
      <c r="H312" s="150"/>
      <c r="I312" s="82"/>
      <c r="J312" s="82"/>
      <c r="K312" s="83"/>
      <c r="L312" s="81"/>
      <c r="M312" s="81"/>
      <c r="N312" s="110">
        <f t="shared" si="71"/>
        <v>0</v>
      </c>
      <c r="O312" s="115"/>
      <c r="P312" s="113">
        <f t="shared" si="68"/>
        <v>0</v>
      </c>
      <c r="Q312" s="81"/>
      <c r="R312" s="88"/>
      <c r="W312" s="74">
        <f t="shared" si="65"/>
        <v>0</v>
      </c>
      <c r="X312" s="74">
        <f t="shared" si="66"/>
        <v>0</v>
      </c>
    </row>
    <row r="313" spans="1:24" x14ac:dyDescent="0.15">
      <c r="A313" s="57"/>
      <c r="B313" s="3">
        <v>310</v>
      </c>
      <c r="C313" s="84"/>
      <c r="D313" s="84"/>
      <c r="E313" s="166" t="str">
        <f t="shared" si="69"/>
        <v/>
      </c>
      <c r="F313" s="149"/>
      <c r="G313" s="171" t="str">
        <f t="shared" si="70"/>
        <v/>
      </c>
      <c r="H313" s="149"/>
      <c r="I313" s="85"/>
      <c r="J313" s="85"/>
      <c r="K313" s="86"/>
      <c r="L313" s="84"/>
      <c r="M313" s="84"/>
      <c r="N313" s="108">
        <f t="shared" si="71"/>
        <v>0</v>
      </c>
      <c r="O313" s="116"/>
      <c r="P313" s="114">
        <f t="shared" si="68"/>
        <v>0</v>
      </c>
      <c r="Q313" s="84"/>
      <c r="R313" s="89"/>
      <c r="S313" s="58">
        <f>COUNT(C304:C313)</f>
        <v>0</v>
      </c>
      <c r="T313" s="69">
        <f t="shared" ref="T313" si="76">SUM(P304:P313)</f>
        <v>0</v>
      </c>
      <c r="W313" s="74">
        <f t="shared" si="65"/>
        <v>0</v>
      </c>
      <c r="X313" s="74">
        <f t="shared" si="66"/>
        <v>0</v>
      </c>
    </row>
    <row r="314" spans="1:24" x14ac:dyDescent="0.15">
      <c r="A314" s="18">
        <f t="shared" ref="A314:A374" si="77">A304+1</f>
        <v>32</v>
      </c>
      <c r="B314" s="21">
        <v>311</v>
      </c>
      <c r="C314" s="81"/>
      <c r="D314" s="81"/>
      <c r="E314" s="165" t="str">
        <f t="shared" si="69"/>
        <v/>
      </c>
      <c r="F314" s="148"/>
      <c r="G314" s="170" t="str">
        <f t="shared" si="70"/>
        <v/>
      </c>
      <c r="H314" s="152"/>
      <c r="I314" s="82"/>
      <c r="J314" s="82"/>
      <c r="K314" s="83"/>
      <c r="L314" s="81"/>
      <c r="M314" s="81"/>
      <c r="N314" s="110">
        <f t="shared" si="71"/>
        <v>0</v>
      </c>
      <c r="O314" s="115"/>
      <c r="P314" s="113">
        <f t="shared" si="68"/>
        <v>0</v>
      </c>
      <c r="Q314" s="81"/>
      <c r="R314" s="88"/>
      <c r="S314" s="60"/>
      <c r="T314" s="79"/>
      <c r="W314" s="74">
        <f t="shared" si="65"/>
        <v>0</v>
      </c>
      <c r="X314" s="74">
        <f t="shared" si="66"/>
        <v>0</v>
      </c>
    </row>
    <row r="315" spans="1:24" x14ac:dyDescent="0.15">
      <c r="B315" s="21">
        <v>312</v>
      </c>
      <c r="C315" s="81"/>
      <c r="D315" s="81"/>
      <c r="E315" s="165" t="str">
        <f t="shared" si="69"/>
        <v/>
      </c>
      <c r="F315" s="148"/>
      <c r="G315" s="170" t="str">
        <f t="shared" si="70"/>
        <v/>
      </c>
      <c r="H315" s="152"/>
      <c r="I315" s="82"/>
      <c r="J315" s="82"/>
      <c r="K315" s="83"/>
      <c r="L315" s="81"/>
      <c r="M315" s="81"/>
      <c r="N315" s="110">
        <f t="shared" si="71"/>
        <v>0</v>
      </c>
      <c r="O315" s="115"/>
      <c r="P315" s="113">
        <f t="shared" si="68"/>
        <v>0</v>
      </c>
      <c r="Q315" s="81"/>
      <c r="R315" s="88"/>
      <c r="W315" s="74">
        <f t="shared" si="65"/>
        <v>0</v>
      </c>
      <c r="X315" s="74">
        <f t="shared" si="66"/>
        <v>0</v>
      </c>
    </row>
    <row r="316" spans="1:24" x14ac:dyDescent="0.15">
      <c r="B316" s="21">
        <v>313</v>
      </c>
      <c r="C316" s="81"/>
      <c r="D316" s="81"/>
      <c r="E316" s="165" t="str">
        <f t="shared" si="69"/>
        <v/>
      </c>
      <c r="F316" s="148"/>
      <c r="G316" s="170" t="str">
        <f t="shared" si="70"/>
        <v/>
      </c>
      <c r="H316" s="152"/>
      <c r="I316" s="82"/>
      <c r="J316" s="82"/>
      <c r="K316" s="83"/>
      <c r="L316" s="81"/>
      <c r="M316" s="81"/>
      <c r="N316" s="110">
        <f t="shared" si="71"/>
        <v>0</v>
      </c>
      <c r="O316" s="115"/>
      <c r="P316" s="113">
        <f t="shared" si="68"/>
        <v>0</v>
      </c>
      <c r="Q316" s="81"/>
      <c r="R316" s="88"/>
      <c r="W316" s="74">
        <f t="shared" si="65"/>
        <v>0</v>
      </c>
      <c r="X316" s="74">
        <f t="shared" si="66"/>
        <v>0</v>
      </c>
    </row>
    <row r="317" spans="1:24" x14ac:dyDescent="0.15">
      <c r="B317" s="21">
        <v>314</v>
      </c>
      <c r="C317" s="81"/>
      <c r="D317" s="81"/>
      <c r="E317" s="165" t="str">
        <f t="shared" si="69"/>
        <v/>
      </c>
      <c r="F317" s="148"/>
      <c r="G317" s="170" t="str">
        <f t="shared" si="70"/>
        <v/>
      </c>
      <c r="H317" s="152"/>
      <c r="I317" s="82"/>
      <c r="J317" s="82"/>
      <c r="K317" s="83"/>
      <c r="L317" s="81"/>
      <c r="M317" s="81"/>
      <c r="N317" s="110">
        <f t="shared" si="71"/>
        <v>0</v>
      </c>
      <c r="O317" s="115"/>
      <c r="P317" s="113">
        <f t="shared" si="68"/>
        <v>0</v>
      </c>
      <c r="Q317" s="81"/>
      <c r="R317" s="88"/>
      <c r="W317" s="74">
        <f t="shared" si="65"/>
        <v>0</v>
      </c>
      <c r="X317" s="74">
        <f t="shared" si="66"/>
        <v>0</v>
      </c>
    </row>
    <row r="318" spans="1:24" x14ac:dyDescent="0.15">
      <c r="B318" s="21">
        <v>315</v>
      </c>
      <c r="C318" s="81"/>
      <c r="D318" s="81"/>
      <c r="E318" s="165" t="str">
        <f t="shared" si="69"/>
        <v/>
      </c>
      <c r="F318" s="148"/>
      <c r="G318" s="170" t="str">
        <f t="shared" si="70"/>
        <v/>
      </c>
      <c r="H318" s="152"/>
      <c r="I318" s="82"/>
      <c r="J318" s="82"/>
      <c r="K318" s="83"/>
      <c r="L318" s="81"/>
      <c r="M318" s="81"/>
      <c r="N318" s="110">
        <f t="shared" si="71"/>
        <v>0</v>
      </c>
      <c r="O318" s="115"/>
      <c r="P318" s="113">
        <f t="shared" si="68"/>
        <v>0</v>
      </c>
      <c r="Q318" s="81"/>
      <c r="R318" s="88"/>
      <c r="W318" s="74">
        <f t="shared" si="65"/>
        <v>0</v>
      </c>
      <c r="X318" s="74">
        <f t="shared" si="66"/>
        <v>0</v>
      </c>
    </row>
    <row r="319" spans="1:24" x14ac:dyDescent="0.15">
      <c r="B319" s="21">
        <v>316</v>
      </c>
      <c r="C319" s="81"/>
      <c r="D319" s="81"/>
      <c r="E319" s="165" t="str">
        <f t="shared" si="69"/>
        <v/>
      </c>
      <c r="F319" s="148"/>
      <c r="G319" s="170" t="str">
        <f t="shared" si="70"/>
        <v/>
      </c>
      <c r="H319" s="152"/>
      <c r="I319" s="82"/>
      <c r="J319" s="82"/>
      <c r="K319" s="83"/>
      <c r="L319" s="81"/>
      <c r="M319" s="81"/>
      <c r="N319" s="110">
        <f t="shared" si="71"/>
        <v>0</v>
      </c>
      <c r="O319" s="115"/>
      <c r="P319" s="113">
        <f t="shared" si="68"/>
        <v>0</v>
      </c>
      <c r="Q319" s="81"/>
      <c r="R319" s="88"/>
      <c r="W319" s="74">
        <f t="shared" si="65"/>
        <v>0</v>
      </c>
      <c r="X319" s="74">
        <f t="shared" si="66"/>
        <v>0</v>
      </c>
    </row>
    <row r="320" spans="1:24" x14ac:dyDescent="0.15">
      <c r="B320" s="21">
        <v>317</v>
      </c>
      <c r="C320" s="81"/>
      <c r="D320" s="81"/>
      <c r="E320" s="165" t="str">
        <f t="shared" si="69"/>
        <v/>
      </c>
      <c r="F320" s="148"/>
      <c r="G320" s="170" t="str">
        <f t="shared" si="70"/>
        <v/>
      </c>
      <c r="H320" s="148"/>
      <c r="I320" s="82"/>
      <c r="J320" s="82"/>
      <c r="K320" s="83"/>
      <c r="L320" s="81"/>
      <c r="M320" s="81"/>
      <c r="N320" s="110">
        <f t="shared" si="71"/>
        <v>0</v>
      </c>
      <c r="O320" s="115"/>
      <c r="P320" s="113">
        <f t="shared" si="68"/>
        <v>0</v>
      </c>
      <c r="Q320" s="81"/>
      <c r="R320" s="88"/>
      <c r="W320" s="74">
        <f t="shared" si="65"/>
        <v>0</v>
      </c>
      <c r="X320" s="74">
        <f t="shared" si="66"/>
        <v>0</v>
      </c>
    </row>
    <row r="321" spans="1:24" x14ac:dyDescent="0.15">
      <c r="B321" s="21">
        <v>318</v>
      </c>
      <c r="C321" s="81"/>
      <c r="D321" s="81"/>
      <c r="E321" s="165" t="str">
        <f t="shared" si="69"/>
        <v/>
      </c>
      <c r="F321" s="148"/>
      <c r="G321" s="170" t="str">
        <f t="shared" si="70"/>
        <v/>
      </c>
      <c r="H321" s="148"/>
      <c r="I321" s="82"/>
      <c r="J321" s="82"/>
      <c r="K321" s="83"/>
      <c r="L321" s="81"/>
      <c r="M321" s="81"/>
      <c r="N321" s="110">
        <f t="shared" si="71"/>
        <v>0</v>
      </c>
      <c r="O321" s="115"/>
      <c r="P321" s="113">
        <f t="shared" si="68"/>
        <v>0</v>
      </c>
      <c r="Q321" s="81"/>
      <c r="R321" s="88"/>
      <c r="W321" s="74">
        <f t="shared" si="65"/>
        <v>0</v>
      </c>
      <c r="X321" s="74">
        <f t="shared" si="66"/>
        <v>0</v>
      </c>
    </row>
    <row r="322" spans="1:24" x14ac:dyDescent="0.15">
      <c r="A322" s="59"/>
      <c r="B322" s="10">
        <v>319</v>
      </c>
      <c r="C322" s="81"/>
      <c r="D322" s="87"/>
      <c r="E322" s="165" t="str">
        <f t="shared" si="69"/>
        <v/>
      </c>
      <c r="F322" s="150"/>
      <c r="G322" s="170" t="str">
        <f t="shared" si="70"/>
        <v/>
      </c>
      <c r="H322" s="150"/>
      <c r="I322" s="82"/>
      <c r="J322" s="82"/>
      <c r="K322" s="83"/>
      <c r="L322" s="81"/>
      <c r="M322" s="81"/>
      <c r="N322" s="110">
        <f t="shared" si="71"/>
        <v>0</v>
      </c>
      <c r="O322" s="115"/>
      <c r="P322" s="113">
        <f t="shared" si="68"/>
        <v>0</v>
      </c>
      <c r="Q322" s="81"/>
      <c r="R322" s="88"/>
      <c r="W322" s="74">
        <f t="shared" si="65"/>
        <v>0</v>
      </c>
      <c r="X322" s="74">
        <f t="shared" si="66"/>
        <v>0</v>
      </c>
    </row>
    <row r="323" spans="1:24" x14ac:dyDescent="0.15">
      <c r="A323" s="57"/>
      <c r="B323" s="3">
        <v>320</v>
      </c>
      <c r="C323" s="84"/>
      <c r="D323" s="84"/>
      <c r="E323" s="166" t="str">
        <f t="shared" si="69"/>
        <v/>
      </c>
      <c r="F323" s="149"/>
      <c r="G323" s="171" t="str">
        <f t="shared" si="70"/>
        <v/>
      </c>
      <c r="H323" s="149"/>
      <c r="I323" s="85"/>
      <c r="J323" s="85"/>
      <c r="K323" s="86"/>
      <c r="L323" s="84"/>
      <c r="M323" s="84"/>
      <c r="N323" s="108">
        <f t="shared" si="71"/>
        <v>0</v>
      </c>
      <c r="O323" s="116"/>
      <c r="P323" s="114">
        <f t="shared" si="68"/>
        <v>0</v>
      </c>
      <c r="Q323" s="84"/>
      <c r="R323" s="89"/>
      <c r="S323" s="58">
        <f>COUNT(C314:C323)</f>
        <v>0</v>
      </c>
      <c r="T323" s="69">
        <f t="shared" ref="T323" si="78">SUM(P314:P323)</f>
        <v>0</v>
      </c>
      <c r="W323" s="74">
        <f t="shared" si="65"/>
        <v>0</v>
      </c>
      <c r="X323" s="74">
        <f t="shared" si="66"/>
        <v>0</v>
      </c>
    </row>
    <row r="324" spans="1:24" x14ac:dyDescent="0.15">
      <c r="A324" s="18">
        <f t="shared" si="77"/>
        <v>33</v>
      </c>
      <c r="B324" s="21">
        <v>321</v>
      </c>
      <c r="C324" s="81"/>
      <c r="D324" s="81"/>
      <c r="E324" s="165" t="str">
        <f t="shared" si="69"/>
        <v/>
      </c>
      <c r="F324" s="148"/>
      <c r="G324" s="170" t="str">
        <f t="shared" si="70"/>
        <v/>
      </c>
      <c r="H324" s="152"/>
      <c r="I324" s="82"/>
      <c r="J324" s="82"/>
      <c r="K324" s="83"/>
      <c r="L324" s="81"/>
      <c r="M324" s="81"/>
      <c r="N324" s="110">
        <f t="shared" si="71"/>
        <v>0</v>
      </c>
      <c r="O324" s="115"/>
      <c r="P324" s="113">
        <f t="shared" si="68"/>
        <v>0</v>
      </c>
      <c r="Q324" s="81"/>
      <c r="R324" s="88"/>
      <c r="S324" s="60"/>
      <c r="T324" s="79"/>
      <c r="W324" s="74">
        <f t="shared" si="65"/>
        <v>0</v>
      </c>
      <c r="X324" s="74">
        <f t="shared" si="66"/>
        <v>0</v>
      </c>
    </row>
    <row r="325" spans="1:24" x14ac:dyDescent="0.15">
      <c r="B325" s="21">
        <v>322</v>
      </c>
      <c r="C325" s="81"/>
      <c r="D325" s="81"/>
      <c r="E325" s="165" t="str">
        <f t="shared" si="69"/>
        <v/>
      </c>
      <c r="F325" s="148"/>
      <c r="G325" s="170" t="str">
        <f t="shared" si="70"/>
        <v/>
      </c>
      <c r="H325" s="152"/>
      <c r="I325" s="82"/>
      <c r="J325" s="82"/>
      <c r="K325" s="83"/>
      <c r="L325" s="81"/>
      <c r="M325" s="81"/>
      <c r="N325" s="110">
        <f t="shared" si="71"/>
        <v>0</v>
      </c>
      <c r="O325" s="115"/>
      <c r="P325" s="113">
        <f t="shared" si="68"/>
        <v>0</v>
      </c>
      <c r="Q325" s="81"/>
      <c r="R325" s="88"/>
      <c r="W325" s="74">
        <f t="shared" ref="W325:W388" si="79">LEN(F325)</f>
        <v>0</v>
      </c>
      <c r="X325" s="74">
        <f t="shared" ref="X325:X388" si="80">LEN(H325)</f>
        <v>0</v>
      </c>
    </row>
    <row r="326" spans="1:24" x14ac:dyDescent="0.15">
      <c r="B326" s="21">
        <v>323</v>
      </c>
      <c r="C326" s="81"/>
      <c r="D326" s="81"/>
      <c r="E326" s="165" t="str">
        <f t="shared" si="69"/>
        <v/>
      </c>
      <c r="F326" s="148"/>
      <c r="G326" s="170" t="str">
        <f t="shared" si="70"/>
        <v/>
      </c>
      <c r="H326" s="152"/>
      <c r="I326" s="82"/>
      <c r="J326" s="82"/>
      <c r="K326" s="83"/>
      <c r="L326" s="81"/>
      <c r="M326" s="81"/>
      <c r="N326" s="110">
        <f t="shared" si="71"/>
        <v>0</v>
      </c>
      <c r="O326" s="115"/>
      <c r="P326" s="113">
        <f t="shared" si="68"/>
        <v>0</v>
      </c>
      <c r="Q326" s="81"/>
      <c r="R326" s="88"/>
      <c r="W326" s="74">
        <f t="shared" si="79"/>
        <v>0</v>
      </c>
      <c r="X326" s="74">
        <f t="shared" si="80"/>
        <v>0</v>
      </c>
    </row>
    <row r="327" spans="1:24" x14ac:dyDescent="0.15">
      <c r="B327" s="21">
        <v>324</v>
      </c>
      <c r="C327" s="81"/>
      <c r="D327" s="81"/>
      <c r="E327" s="165" t="str">
        <f t="shared" si="69"/>
        <v/>
      </c>
      <c r="F327" s="148"/>
      <c r="G327" s="170" t="str">
        <f t="shared" si="70"/>
        <v/>
      </c>
      <c r="H327" s="152"/>
      <c r="I327" s="82"/>
      <c r="J327" s="82"/>
      <c r="K327" s="83"/>
      <c r="L327" s="81"/>
      <c r="M327" s="81"/>
      <c r="N327" s="110">
        <f t="shared" si="71"/>
        <v>0</v>
      </c>
      <c r="O327" s="115"/>
      <c r="P327" s="113">
        <f t="shared" si="68"/>
        <v>0</v>
      </c>
      <c r="Q327" s="81"/>
      <c r="R327" s="88"/>
      <c r="W327" s="74">
        <f t="shared" si="79"/>
        <v>0</v>
      </c>
      <c r="X327" s="74">
        <f t="shared" si="80"/>
        <v>0</v>
      </c>
    </row>
    <row r="328" spans="1:24" x14ac:dyDescent="0.15">
      <c r="B328" s="21">
        <v>325</v>
      </c>
      <c r="C328" s="81"/>
      <c r="D328" s="81"/>
      <c r="E328" s="165" t="str">
        <f t="shared" si="69"/>
        <v/>
      </c>
      <c r="F328" s="148"/>
      <c r="G328" s="170" t="str">
        <f t="shared" si="70"/>
        <v/>
      </c>
      <c r="H328" s="152"/>
      <c r="I328" s="82"/>
      <c r="J328" s="82"/>
      <c r="K328" s="83"/>
      <c r="L328" s="81"/>
      <c r="M328" s="81"/>
      <c r="N328" s="110">
        <f t="shared" si="71"/>
        <v>0</v>
      </c>
      <c r="O328" s="115"/>
      <c r="P328" s="113">
        <f t="shared" si="68"/>
        <v>0</v>
      </c>
      <c r="Q328" s="81"/>
      <c r="R328" s="88"/>
      <c r="W328" s="74">
        <f t="shared" si="79"/>
        <v>0</v>
      </c>
      <c r="X328" s="74">
        <f t="shared" si="80"/>
        <v>0</v>
      </c>
    </row>
    <row r="329" spans="1:24" x14ac:dyDescent="0.15">
      <c r="B329" s="21">
        <v>326</v>
      </c>
      <c r="C329" s="81"/>
      <c r="D329" s="81"/>
      <c r="E329" s="165" t="str">
        <f t="shared" si="69"/>
        <v/>
      </c>
      <c r="F329" s="148"/>
      <c r="G329" s="170" t="str">
        <f t="shared" si="70"/>
        <v/>
      </c>
      <c r="H329" s="152"/>
      <c r="I329" s="82"/>
      <c r="J329" s="82"/>
      <c r="K329" s="83"/>
      <c r="L329" s="81"/>
      <c r="M329" s="81"/>
      <c r="N329" s="110">
        <f t="shared" si="71"/>
        <v>0</v>
      </c>
      <c r="O329" s="115"/>
      <c r="P329" s="113">
        <f t="shared" si="68"/>
        <v>0</v>
      </c>
      <c r="Q329" s="81"/>
      <c r="R329" s="88"/>
      <c r="W329" s="74">
        <f t="shared" si="79"/>
        <v>0</v>
      </c>
      <c r="X329" s="74">
        <f t="shared" si="80"/>
        <v>0</v>
      </c>
    </row>
    <row r="330" spans="1:24" x14ac:dyDescent="0.15">
      <c r="B330" s="21">
        <v>327</v>
      </c>
      <c r="C330" s="81"/>
      <c r="D330" s="81"/>
      <c r="E330" s="165" t="str">
        <f t="shared" si="69"/>
        <v/>
      </c>
      <c r="F330" s="148"/>
      <c r="G330" s="170" t="str">
        <f t="shared" si="70"/>
        <v/>
      </c>
      <c r="H330" s="148"/>
      <c r="I330" s="82"/>
      <c r="J330" s="82"/>
      <c r="K330" s="83"/>
      <c r="L330" s="81"/>
      <c r="M330" s="81"/>
      <c r="N330" s="110">
        <f t="shared" si="71"/>
        <v>0</v>
      </c>
      <c r="O330" s="115"/>
      <c r="P330" s="113">
        <f t="shared" si="68"/>
        <v>0</v>
      </c>
      <c r="Q330" s="81"/>
      <c r="R330" s="88"/>
      <c r="W330" s="74">
        <f t="shared" si="79"/>
        <v>0</v>
      </c>
      <c r="X330" s="74">
        <f t="shared" si="80"/>
        <v>0</v>
      </c>
    </row>
    <row r="331" spans="1:24" x14ac:dyDescent="0.15">
      <c r="B331" s="21">
        <v>328</v>
      </c>
      <c r="C331" s="81"/>
      <c r="D331" s="81"/>
      <c r="E331" s="165" t="str">
        <f t="shared" si="69"/>
        <v/>
      </c>
      <c r="F331" s="148"/>
      <c r="G331" s="170" t="str">
        <f t="shared" si="70"/>
        <v/>
      </c>
      <c r="H331" s="148"/>
      <c r="I331" s="82"/>
      <c r="J331" s="82"/>
      <c r="K331" s="83"/>
      <c r="L331" s="81"/>
      <c r="M331" s="81"/>
      <c r="N331" s="110">
        <f t="shared" si="71"/>
        <v>0</v>
      </c>
      <c r="O331" s="115"/>
      <c r="P331" s="113">
        <f t="shared" si="68"/>
        <v>0</v>
      </c>
      <c r="Q331" s="81"/>
      <c r="R331" s="88"/>
      <c r="W331" s="74">
        <f t="shared" si="79"/>
        <v>0</v>
      </c>
      <c r="X331" s="74">
        <f t="shared" si="80"/>
        <v>0</v>
      </c>
    </row>
    <row r="332" spans="1:24" x14ac:dyDescent="0.15">
      <c r="A332" s="59"/>
      <c r="B332" s="10">
        <v>329</v>
      </c>
      <c r="C332" s="81"/>
      <c r="D332" s="87"/>
      <c r="E332" s="165" t="str">
        <f t="shared" si="69"/>
        <v/>
      </c>
      <c r="F332" s="150"/>
      <c r="G332" s="170" t="str">
        <f t="shared" si="70"/>
        <v/>
      </c>
      <c r="H332" s="150"/>
      <c r="I332" s="82"/>
      <c r="J332" s="82"/>
      <c r="K332" s="83"/>
      <c r="L332" s="81"/>
      <c r="M332" s="81"/>
      <c r="N332" s="110">
        <f t="shared" si="71"/>
        <v>0</v>
      </c>
      <c r="O332" s="115"/>
      <c r="P332" s="113">
        <f t="shared" si="68"/>
        <v>0</v>
      </c>
      <c r="Q332" s="81"/>
      <c r="R332" s="88"/>
      <c r="W332" s="74">
        <f t="shared" si="79"/>
        <v>0</v>
      </c>
      <c r="X332" s="74">
        <f t="shared" si="80"/>
        <v>0</v>
      </c>
    </row>
    <row r="333" spans="1:24" x14ac:dyDescent="0.15">
      <c r="A333" s="57"/>
      <c r="B333" s="3">
        <v>330</v>
      </c>
      <c r="C333" s="84"/>
      <c r="D333" s="84"/>
      <c r="E333" s="166" t="str">
        <f t="shared" si="69"/>
        <v/>
      </c>
      <c r="F333" s="149"/>
      <c r="G333" s="171" t="str">
        <f t="shared" si="70"/>
        <v/>
      </c>
      <c r="H333" s="149"/>
      <c r="I333" s="85"/>
      <c r="J333" s="85"/>
      <c r="K333" s="86"/>
      <c r="L333" s="84"/>
      <c r="M333" s="84"/>
      <c r="N333" s="108">
        <f t="shared" si="71"/>
        <v>0</v>
      </c>
      <c r="O333" s="116"/>
      <c r="P333" s="114">
        <f t="shared" si="68"/>
        <v>0</v>
      </c>
      <c r="Q333" s="84"/>
      <c r="R333" s="89"/>
      <c r="S333" s="58">
        <f>COUNT(C324:C333)</f>
        <v>0</v>
      </c>
      <c r="T333" s="69">
        <f t="shared" ref="T333" si="81">SUM(P324:P333)</f>
        <v>0</v>
      </c>
      <c r="W333" s="74">
        <f t="shared" si="79"/>
        <v>0</v>
      </c>
      <c r="X333" s="74">
        <f t="shared" si="80"/>
        <v>0</v>
      </c>
    </row>
    <row r="334" spans="1:24" x14ac:dyDescent="0.15">
      <c r="A334" s="18">
        <f t="shared" si="77"/>
        <v>34</v>
      </c>
      <c r="B334" s="21">
        <v>331</v>
      </c>
      <c r="C334" s="81"/>
      <c r="D334" s="81"/>
      <c r="E334" s="165" t="str">
        <f t="shared" si="69"/>
        <v/>
      </c>
      <c r="F334" s="148"/>
      <c r="G334" s="170" t="str">
        <f t="shared" si="70"/>
        <v/>
      </c>
      <c r="H334" s="152"/>
      <c r="I334" s="82"/>
      <c r="J334" s="82"/>
      <c r="K334" s="83"/>
      <c r="L334" s="81"/>
      <c r="M334" s="81"/>
      <c r="N334" s="110">
        <f t="shared" si="71"/>
        <v>0</v>
      </c>
      <c r="O334" s="115"/>
      <c r="P334" s="113">
        <f t="shared" ref="P334:P397" si="82">N334-O334</f>
        <v>0</v>
      </c>
      <c r="Q334" s="81"/>
      <c r="R334" s="88"/>
      <c r="S334" s="60"/>
      <c r="T334" s="79"/>
      <c r="W334" s="74">
        <f t="shared" si="79"/>
        <v>0</v>
      </c>
      <c r="X334" s="74">
        <f t="shared" si="80"/>
        <v>0</v>
      </c>
    </row>
    <row r="335" spans="1:24" x14ac:dyDescent="0.15">
      <c r="B335" s="21">
        <v>332</v>
      </c>
      <c r="C335" s="81"/>
      <c r="D335" s="81"/>
      <c r="E335" s="165" t="str">
        <f t="shared" ref="E335:E398" si="83">IF(F335&gt;0,IF(W335=6,$E$2,$E$1),"")</f>
        <v/>
      </c>
      <c r="F335" s="148"/>
      <c r="G335" s="170" t="str">
        <f t="shared" ref="G335:G398" si="84">IF(H335&gt;0,IF(X335=4,$E$2,$E$1),"")</f>
        <v/>
      </c>
      <c r="H335" s="152"/>
      <c r="I335" s="82"/>
      <c r="J335" s="82"/>
      <c r="K335" s="83"/>
      <c r="L335" s="81"/>
      <c r="M335" s="81"/>
      <c r="N335" s="110">
        <f t="shared" ref="N335:N398" si="85">IF(OR(H335&gt;=$H$2,G335=$E$1),IF(OR(F335&gt;=$F$2,E335=$E$1),ROUND((L335-M335)*0.2*10,-1),ROUND((L335-M335)*0.3*10,-1)),IF(F335&gt;=$F$2-10000,ROUND((L335-M335)*0.2*10,-1),ROUND((L335-M335)*0.3*10,-1)))</f>
        <v>0</v>
      </c>
      <c r="O335" s="115"/>
      <c r="P335" s="113">
        <f t="shared" si="82"/>
        <v>0</v>
      </c>
      <c r="Q335" s="81"/>
      <c r="R335" s="88"/>
      <c r="W335" s="74">
        <f t="shared" si="79"/>
        <v>0</v>
      </c>
      <c r="X335" s="74">
        <f t="shared" si="80"/>
        <v>0</v>
      </c>
    </row>
    <row r="336" spans="1:24" x14ac:dyDescent="0.15">
      <c r="B336" s="21">
        <v>333</v>
      </c>
      <c r="C336" s="81"/>
      <c r="D336" s="81"/>
      <c r="E336" s="165" t="str">
        <f t="shared" si="83"/>
        <v/>
      </c>
      <c r="F336" s="148"/>
      <c r="G336" s="170" t="str">
        <f t="shared" si="84"/>
        <v/>
      </c>
      <c r="H336" s="152"/>
      <c r="I336" s="82"/>
      <c r="J336" s="82"/>
      <c r="K336" s="83"/>
      <c r="L336" s="81"/>
      <c r="M336" s="81"/>
      <c r="N336" s="110">
        <f t="shared" si="85"/>
        <v>0</v>
      </c>
      <c r="O336" s="115"/>
      <c r="P336" s="113">
        <f t="shared" si="82"/>
        <v>0</v>
      </c>
      <c r="Q336" s="81"/>
      <c r="R336" s="88"/>
      <c r="W336" s="74">
        <f t="shared" si="79"/>
        <v>0</v>
      </c>
      <c r="X336" s="74">
        <f t="shared" si="80"/>
        <v>0</v>
      </c>
    </row>
    <row r="337" spans="1:24" x14ac:dyDescent="0.15">
      <c r="B337" s="21">
        <v>334</v>
      </c>
      <c r="C337" s="81"/>
      <c r="D337" s="81"/>
      <c r="E337" s="165" t="str">
        <f t="shared" si="83"/>
        <v/>
      </c>
      <c r="F337" s="148"/>
      <c r="G337" s="170" t="str">
        <f t="shared" si="84"/>
        <v/>
      </c>
      <c r="H337" s="152"/>
      <c r="I337" s="82"/>
      <c r="J337" s="82"/>
      <c r="K337" s="83"/>
      <c r="L337" s="81"/>
      <c r="M337" s="81"/>
      <c r="N337" s="110">
        <f t="shared" si="85"/>
        <v>0</v>
      </c>
      <c r="O337" s="115"/>
      <c r="P337" s="113">
        <f t="shared" si="82"/>
        <v>0</v>
      </c>
      <c r="Q337" s="81"/>
      <c r="R337" s="88"/>
      <c r="W337" s="74">
        <f t="shared" si="79"/>
        <v>0</v>
      </c>
      <c r="X337" s="74">
        <f t="shared" si="80"/>
        <v>0</v>
      </c>
    </row>
    <row r="338" spans="1:24" x14ac:dyDescent="0.15">
      <c r="B338" s="21">
        <v>335</v>
      </c>
      <c r="C338" s="81"/>
      <c r="D338" s="81"/>
      <c r="E338" s="165" t="str">
        <f t="shared" si="83"/>
        <v/>
      </c>
      <c r="F338" s="148"/>
      <c r="G338" s="170" t="str">
        <f t="shared" si="84"/>
        <v/>
      </c>
      <c r="H338" s="152"/>
      <c r="I338" s="82"/>
      <c r="J338" s="82"/>
      <c r="K338" s="83"/>
      <c r="L338" s="81"/>
      <c r="M338" s="81"/>
      <c r="N338" s="110">
        <f t="shared" si="85"/>
        <v>0</v>
      </c>
      <c r="O338" s="115"/>
      <c r="P338" s="113">
        <f t="shared" si="82"/>
        <v>0</v>
      </c>
      <c r="Q338" s="81"/>
      <c r="R338" s="88"/>
      <c r="W338" s="74">
        <f t="shared" si="79"/>
        <v>0</v>
      </c>
      <c r="X338" s="74">
        <f t="shared" si="80"/>
        <v>0</v>
      </c>
    </row>
    <row r="339" spans="1:24" x14ac:dyDescent="0.15">
      <c r="B339" s="21">
        <v>336</v>
      </c>
      <c r="C339" s="81"/>
      <c r="D339" s="81"/>
      <c r="E339" s="165" t="str">
        <f t="shared" si="83"/>
        <v/>
      </c>
      <c r="F339" s="148"/>
      <c r="G339" s="170" t="str">
        <f t="shared" si="84"/>
        <v/>
      </c>
      <c r="H339" s="152"/>
      <c r="I339" s="82"/>
      <c r="J339" s="82"/>
      <c r="K339" s="83"/>
      <c r="L339" s="81"/>
      <c r="M339" s="81"/>
      <c r="N339" s="110">
        <f t="shared" si="85"/>
        <v>0</v>
      </c>
      <c r="O339" s="115"/>
      <c r="P339" s="113">
        <f t="shared" si="82"/>
        <v>0</v>
      </c>
      <c r="Q339" s="81"/>
      <c r="R339" s="88"/>
      <c r="W339" s="74">
        <f t="shared" si="79"/>
        <v>0</v>
      </c>
      <c r="X339" s="74">
        <f t="shared" si="80"/>
        <v>0</v>
      </c>
    </row>
    <row r="340" spans="1:24" x14ac:dyDescent="0.15">
      <c r="B340" s="21">
        <v>337</v>
      </c>
      <c r="C340" s="81"/>
      <c r="D340" s="81"/>
      <c r="E340" s="165" t="str">
        <f t="shared" si="83"/>
        <v/>
      </c>
      <c r="F340" s="148"/>
      <c r="G340" s="170" t="str">
        <f t="shared" si="84"/>
        <v/>
      </c>
      <c r="H340" s="148"/>
      <c r="I340" s="82"/>
      <c r="J340" s="82"/>
      <c r="K340" s="83"/>
      <c r="L340" s="81"/>
      <c r="M340" s="81"/>
      <c r="N340" s="110">
        <f t="shared" si="85"/>
        <v>0</v>
      </c>
      <c r="O340" s="115"/>
      <c r="P340" s="113">
        <f t="shared" si="82"/>
        <v>0</v>
      </c>
      <c r="Q340" s="81"/>
      <c r="R340" s="88"/>
      <c r="W340" s="74">
        <f t="shared" si="79"/>
        <v>0</v>
      </c>
      <c r="X340" s="74">
        <f t="shared" si="80"/>
        <v>0</v>
      </c>
    </row>
    <row r="341" spans="1:24" x14ac:dyDescent="0.15">
      <c r="B341" s="21">
        <v>338</v>
      </c>
      <c r="C341" s="81"/>
      <c r="D341" s="81"/>
      <c r="E341" s="165" t="str">
        <f t="shared" si="83"/>
        <v/>
      </c>
      <c r="F341" s="148"/>
      <c r="G341" s="170" t="str">
        <f t="shared" si="84"/>
        <v/>
      </c>
      <c r="H341" s="148"/>
      <c r="I341" s="82"/>
      <c r="J341" s="82"/>
      <c r="K341" s="83"/>
      <c r="L341" s="81"/>
      <c r="M341" s="81"/>
      <c r="N341" s="110">
        <f t="shared" si="85"/>
        <v>0</v>
      </c>
      <c r="O341" s="115"/>
      <c r="P341" s="113">
        <f t="shared" si="82"/>
        <v>0</v>
      </c>
      <c r="Q341" s="81"/>
      <c r="R341" s="88"/>
      <c r="W341" s="74">
        <f t="shared" si="79"/>
        <v>0</v>
      </c>
      <c r="X341" s="74">
        <f t="shared" si="80"/>
        <v>0</v>
      </c>
    </row>
    <row r="342" spans="1:24" x14ac:dyDescent="0.15">
      <c r="A342" s="59"/>
      <c r="B342" s="10">
        <v>339</v>
      </c>
      <c r="C342" s="81"/>
      <c r="D342" s="87"/>
      <c r="E342" s="165" t="str">
        <f t="shared" si="83"/>
        <v/>
      </c>
      <c r="F342" s="150"/>
      <c r="G342" s="170" t="str">
        <f t="shared" si="84"/>
        <v/>
      </c>
      <c r="H342" s="150"/>
      <c r="I342" s="82"/>
      <c r="J342" s="82"/>
      <c r="K342" s="83"/>
      <c r="L342" s="81"/>
      <c r="M342" s="81"/>
      <c r="N342" s="110">
        <f t="shared" si="85"/>
        <v>0</v>
      </c>
      <c r="O342" s="115"/>
      <c r="P342" s="113">
        <f t="shared" si="82"/>
        <v>0</v>
      </c>
      <c r="Q342" s="81"/>
      <c r="R342" s="88"/>
      <c r="W342" s="74">
        <f t="shared" si="79"/>
        <v>0</v>
      </c>
      <c r="X342" s="74">
        <f t="shared" si="80"/>
        <v>0</v>
      </c>
    </row>
    <row r="343" spans="1:24" x14ac:dyDescent="0.15">
      <c r="A343" s="57"/>
      <c r="B343" s="3">
        <v>340</v>
      </c>
      <c r="C343" s="84"/>
      <c r="D343" s="84"/>
      <c r="E343" s="166" t="str">
        <f t="shared" si="83"/>
        <v/>
      </c>
      <c r="F343" s="149"/>
      <c r="G343" s="171" t="str">
        <f t="shared" si="84"/>
        <v/>
      </c>
      <c r="H343" s="149"/>
      <c r="I343" s="85"/>
      <c r="J343" s="85"/>
      <c r="K343" s="86"/>
      <c r="L343" s="84"/>
      <c r="M343" s="84"/>
      <c r="N343" s="108">
        <f t="shared" si="85"/>
        <v>0</v>
      </c>
      <c r="O343" s="116"/>
      <c r="P343" s="114">
        <f t="shared" si="82"/>
        <v>0</v>
      </c>
      <c r="Q343" s="84"/>
      <c r="R343" s="89"/>
      <c r="S343" s="58">
        <f>COUNT(C334:C343)</f>
        <v>0</v>
      </c>
      <c r="T343" s="69">
        <f t="shared" ref="T343" si="86">SUM(P334:P343)</f>
        <v>0</v>
      </c>
      <c r="W343" s="74">
        <f t="shared" si="79"/>
        <v>0</v>
      </c>
      <c r="X343" s="74">
        <f t="shared" si="80"/>
        <v>0</v>
      </c>
    </row>
    <row r="344" spans="1:24" x14ac:dyDescent="0.15">
      <c r="A344" s="18">
        <f t="shared" si="77"/>
        <v>35</v>
      </c>
      <c r="B344" s="21">
        <v>341</v>
      </c>
      <c r="C344" s="81"/>
      <c r="D344" s="81"/>
      <c r="E344" s="165" t="str">
        <f t="shared" si="83"/>
        <v/>
      </c>
      <c r="F344" s="148"/>
      <c r="G344" s="170" t="str">
        <f t="shared" si="84"/>
        <v/>
      </c>
      <c r="H344" s="152"/>
      <c r="I344" s="82"/>
      <c r="J344" s="82"/>
      <c r="K344" s="83"/>
      <c r="L344" s="81"/>
      <c r="M344" s="81"/>
      <c r="N344" s="110">
        <f t="shared" si="85"/>
        <v>0</v>
      </c>
      <c r="O344" s="115"/>
      <c r="P344" s="113">
        <f t="shared" si="82"/>
        <v>0</v>
      </c>
      <c r="Q344" s="81"/>
      <c r="R344" s="88"/>
      <c r="S344" s="60"/>
      <c r="T344" s="79"/>
      <c r="W344" s="74">
        <f t="shared" si="79"/>
        <v>0</v>
      </c>
      <c r="X344" s="74">
        <f t="shared" si="80"/>
        <v>0</v>
      </c>
    </row>
    <row r="345" spans="1:24" x14ac:dyDescent="0.15">
      <c r="B345" s="21">
        <v>342</v>
      </c>
      <c r="C345" s="81"/>
      <c r="D345" s="81"/>
      <c r="E345" s="165" t="str">
        <f t="shared" si="83"/>
        <v/>
      </c>
      <c r="F345" s="148"/>
      <c r="G345" s="170" t="str">
        <f t="shared" si="84"/>
        <v/>
      </c>
      <c r="H345" s="152"/>
      <c r="I345" s="82"/>
      <c r="J345" s="82"/>
      <c r="K345" s="83"/>
      <c r="L345" s="81"/>
      <c r="M345" s="81"/>
      <c r="N345" s="110">
        <f t="shared" si="85"/>
        <v>0</v>
      </c>
      <c r="O345" s="115"/>
      <c r="P345" s="113">
        <f t="shared" si="82"/>
        <v>0</v>
      </c>
      <c r="Q345" s="81"/>
      <c r="R345" s="88"/>
      <c r="W345" s="74">
        <f t="shared" si="79"/>
        <v>0</v>
      </c>
      <c r="X345" s="74">
        <f t="shared" si="80"/>
        <v>0</v>
      </c>
    </row>
    <row r="346" spans="1:24" x14ac:dyDescent="0.15">
      <c r="B346" s="21">
        <v>343</v>
      </c>
      <c r="C346" s="81"/>
      <c r="D346" s="81"/>
      <c r="E346" s="165" t="str">
        <f t="shared" si="83"/>
        <v/>
      </c>
      <c r="F346" s="148"/>
      <c r="G346" s="170" t="str">
        <f t="shared" si="84"/>
        <v/>
      </c>
      <c r="H346" s="152"/>
      <c r="I346" s="82"/>
      <c r="J346" s="82"/>
      <c r="K346" s="83"/>
      <c r="L346" s="81"/>
      <c r="M346" s="81"/>
      <c r="N346" s="110">
        <f t="shared" si="85"/>
        <v>0</v>
      </c>
      <c r="O346" s="115"/>
      <c r="P346" s="113">
        <f t="shared" si="82"/>
        <v>0</v>
      </c>
      <c r="Q346" s="81"/>
      <c r="R346" s="88"/>
      <c r="W346" s="74">
        <f t="shared" si="79"/>
        <v>0</v>
      </c>
      <c r="X346" s="74">
        <f t="shared" si="80"/>
        <v>0</v>
      </c>
    </row>
    <row r="347" spans="1:24" x14ac:dyDescent="0.15">
      <c r="B347" s="21">
        <v>344</v>
      </c>
      <c r="C347" s="81"/>
      <c r="D347" s="81"/>
      <c r="E347" s="165" t="str">
        <f t="shared" si="83"/>
        <v/>
      </c>
      <c r="F347" s="148"/>
      <c r="G347" s="170" t="str">
        <f t="shared" si="84"/>
        <v/>
      </c>
      <c r="H347" s="152"/>
      <c r="I347" s="82"/>
      <c r="J347" s="82"/>
      <c r="K347" s="83"/>
      <c r="L347" s="81"/>
      <c r="M347" s="81"/>
      <c r="N347" s="110">
        <f t="shared" si="85"/>
        <v>0</v>
      </c>
      <c r="O347" s="115"/>
      <c r="P347" s="113">
        <f t="shared" si="82"/>
        <v>0</v>
      </c>
      <c r="Q347" s="81"/>
      <c r="R347" s="88"/>
      <c r="W347" s="74">
        <f t="shared" si="79"/>
        <v>0</v>
      </c>
      <c r="X347" s="74">
        <f t="shared" si="80"/>
        <v>0</v>
      </c>
    </row>
    <row r="348" spans="1:24" x14ac:dyDescent="0.15">
      <c r="B348" s="21">
        <v>345</v>
      </c>
      <c r="C348" s="81"/>
      <c r="D348" s="81"/>
      <c r="E348" s="165" t="str">
        <f t="shared" si="83"/>
        <v/>
      </c>
      <c r="F348" s="148"/>
      <c r="G348" s="170" t="str">
        <f t="shared" si="84"/>
        <v/>
      </c>
      <c r="H348" s="152"/>
      <c r="I348" s="82"/>
      <c r="J348" s="82"/>
      <c r="K348" s="83"/>
      <c r="L348" s="81"/>
      <c r="M348" s="81"/>
      <c r="N348" s="110">
        <f t="shared" si="85"/>
        <v>0</v>
      </c>
      <c r="O348" s="115"/>
      <c r="P348" s="113">
        <f t="shared" si="82"/>
        <v>0</v>
      </c>
      <c r="Q348" s="81"/>
      <c r="R348" s="88"/>
      <c r="W348" s="74">
        <f t="shared" si="79"/>
        <v>0</v>
      </c>
      <c r="X348" s="74">
        <f t="shared" si="80"/>
        <v>0</v>
      </c>
    </row>
    <row r="349" spans="1:24" x14ac:dyDescent="0.15">
      <c r="B349" s="21">
        <v>346</v>
      </c>
      <c r="C349" s="81"/>
      <c r="D349" s="81"/>
      <c r="E349" s="165" t="str">
        <f t="shared" si="83"/>
        <v/>
      </c>
      <c r="F349" s="148"/>
      <c r="G349" s="170" t="str">
        <f t="shared" si="84"/>
        <v/>
      </c>
      <c r="H349" s="152"/>
      <c r="I349" s="82"/>
      <c r="J349" s="82"/>
      <c r="K349" s="83"/>
      <c r="L349" s="81"/>
      <c r="M349" s="81"/>
      <c r="N349" s="110">
        <f t="shared" si="85"/>
        <v>0</v>
      </c>
      <c r="O349" s="115"/>
      <c r="P349" s="113">
        <f t="shared" si="82"/>
        <v>0</v>
      </c>
      <c r="Q349" s="81"/>
      <c r="R349" s="88"/>
      <c r="W349" s="74">
        <f t="shared" si="79"/>
        <v>0</v>
      </c>
      <c r="X349" s="74">
        <f t="shared" si="80"/>
        <v>0</v>
      </c>
    </row>
    <row r="350" spans="1:24" x14ac:dyDescent="0.15">
      <c r="B350" s="21">
        <v>347</v>
      </c>
      <c r="C350" s="81"/>
      <c r="D350" s="81"/>
      <c r="E350" s="165" t="str">
        <f t="shared" si="83"/>
        <v/>
      </c>
      <c r="F350" s="148"/>
      <c r="G350" s="170" t="str">
        <f t="shared" si="84"/>
        <v/>
      </c>
      <c r="H350" s="148"/>
      <c r="I350" s="82"/>
      <c r="J350" s="82"/>
      <c r="K350" s="83"/>
      <c r="L350" s="81"/>
      <c r="M350" s="81"/>
      <c r="N350" s="110">
        <f t="shared" si="85"/>
        <v>0</v>
      </c>
      <c r="O350" s="115"/>
      <c r="P350" s="113">
        <f t="shared" si="82"/>
        <v>0</v>
      </c>
      <c r="Q350" s="81"/>
      <c r="R350" s="88"/>
      <c r="W350" s="74">
        <f t="shared" si="79"/>
        <v>0</v>
      </c>
      <c r="X350" s="74">
        <f t="shared" si="80"/>
        <v>0</v>
      </c>
    </row>
    <row r="351" spans="1:24" x14ac:dyDescent="0.15">
      <c r="B351" s="21">
        <v>348</v>
      </c>
      <c r="C351" s="81"/>
      <c r="D351" s="81"/>
      <c r="E351" s="165" t="str">
        <f t="shared" si="83"/>
        <v/>
      </c>
      <c r="F351" s="148"/>
      <c r="G351" s="170" t="str">
        <f t="shared" si="84"/>
        <v/>
      </c>
      <c r="H351" s="148"/>
      <c r="I351" s="82"/>
      <c r="J351" s="82"/>
      <c r="K351" s="83"/>
      <c r="L351" s="81"/>
      <c r="M351" s="81"/>
      <c r="N351" s="110">
        <f t="shared" si="85"/>
        <v>0</v>
      </c>
      <c r="O351" s="115"/>
      <c r="P351" s="113">
        <f t="shared" si="82"/>
        <v>0</v>
      </c>
      <c r="Q351" s="81"/>
      <c r="R351" s="88"/>
      <c r="W351" s="74">
        <f t="shared" si="79"/>
        <v>0</v>
      </c>
      <c r="X351" s="74">
        <f t="shared" si="80"/>
        <v>0</v>
      </c>
    </row>
    <row r="352" spans="1:24" x14ac:dyDescent="0.15">
      <c r="A352" s="59"/>
      <c r="B352" s="10">
        <v>349</v>
      </c>
      <c r="C352" s="81"/>
      <c r="D352" s="87"/>
      <c r="E352" s="165" t="str">
        <f t="shared" si="83"/>
        <v/>
      </c>
      <c r="F352" s="150"/>
      <c r="G352" s="170" t="str">
        <f t="shared" si="84"/>
        <v/>
      </c>
      <c r="H352" s="150"/>
      <c r="I352" s="82"/>
      <c r="J352" s="82"/>
      <c r="K352" s="83"/>
      <c r="L352" s="81"/>
      <c r="M352" s="81"/>
      <c r="N352" s="110">
        <f t="shared" si="85"/>
        <v>0</v>
      </c>
      <c r="O352" s="115"/>
      <c r="P352" s="113">
        <f t="shared" si="82"/>
        <v>0</v>
      </c>
      <c r="Q352" s="81"/>
      <c r="R352" s="88"/>
      <c r="W352" s="74">
        <f t="shared" si="79"/>
        <v>0</v>
      </c>
      <c r="X352" s="74">
        <f t="shared" si="80"/>
        <v>0</v>
      </c>
    </row>
    <row r="353" spans="1:24" x14ac:dyDescent="0.15">
      <c r="A353" s="57"/>
      <c r="B353" s="3">
        <v>350</v>
      </c>
      <c r="C353" s="84"/>
      <c r="D353" s="84"/>
      <c r="E353" s="166" t="str">
        <f t="shared" si="83"/>
        <v/>
      </c>
      <c r="F353" s="149"/>
      <c r="G353" s="171" t="str">
        <f t="shared" si="84"/>
        <v/>
      </c>
      <c r="H353" s="149"/>
      <c r="I353" s="85"/>
      <c r="J353" s="85"/>
      <c r="K353" s="86"/>
      <c r="L353" s="84"/>
      <c r="M353" s="84"/>
      <c r="N353" s="108">
        <f t="shared" si="85"/>
        <v>0</v>
      </c>
      <c r="O353" s="116"/>
      <c r="P353" s="114">
        <f t="shared" si="82"/>
        <v>0</v>
      </c>
      <c r="Q353" s="84"/>
      <c r="R353" s="89"/>
      <c r="S353" s="58">
        <f>COUNT(C344:C353)</f>
        <v>0</v>
      </c>
      <c r="T353" s="69">
        <f t="shared" ref="T353" si="87">SUM(P344:P353)</f>
        <v>0</v>
      </c>
      <c r="W353" s="74">
        <f t="shared" si="79"/>
        <v>0</v>
      </c>
      <c r="X353" s="74">
        <f t="shared" si="80"/>
        <v>0</v>
      </c>
    </row>
    <row r="354" spans="1:24" x14ac:dyDescent="0.15">
      <c r="A354" s="18">
        <f t="shared" si="77"/>
        <v>36</v>
      </c>
      <c r="B354" s="21">
        <v>351</v>
      </c>
      <c r="C354" s="81"/>
      <c r="D354" s="81"/>
      <c r="E354" s="165" t="str">
        <f t="shared" si="83"/>
        <v/>
      </c>
      <c r="F354" s="148"/>
      <c r="G354" s="170" t="str">
        <f t="shared" si="84"/>
        <v/>
      </c>
      <c r="H354" s="152"/>
      <c r="I354" s="82"/>
      <c r="J354" s="82"/>
      <c r="K354" s="83"/>
      <c r="L354" s="81"/>
      <c r="M354" s="81"/>
      <c r="N354" s="110">
        <f t="shared" si="85"/>
        <v>0</v>
      </c>
      <c r="O354" s="115"/>
      <c r="P354" s="113">
        <f t="shared" si="82"/>
        <v>0</v>
      </c>
      <c r="Q354" s="81"/>
      <c r="R354" s="88"/>
      <c r="S354" s="60"/>
      <c r="T354" s="79"/>
      <c r="W354" s="74">
        <f t="shared" si="79"/>
        <v>0</v>
      </c>
      <c r="X354" s="74">
        <f t="shared" si="80"/>
        <v>0</v>
      </c>
    </row>
    <row r="355" spans="1:24" x14ac:dyDescent="0.15">
      <c r="B355" s="21">
        <v>352</v>
      </c>
      <c r="C355" s="81"/>
      <c r="D355" s="81"/>
      <c r="E355" s="165" t="str">
        <f t="shared" si="83"/>
        <v/>
      </c>
      <c r="F355" s="148"/>
      <c r="G355" s="170" t="str">
        <f t="shared" si="84"/>
        <v/>
      </c>
      <c r="H355" s="152"/>
      <c r="I355" s="82"/>
      <c r="J355" s="82"/>
      <c r="K355" s="83"/>
      <c r="L355" s="81"/>
      <c r="M355" s="81"/>
      <c r="N355" s="110">
        <f t="shared" si="85"/>
        <v>0</v>
      </c>
      <c r="O355" s="115"/>
      <c r="P355" s="113">
        <f t="shared" si="82"/>
        <v>0</v>
      </c>
      <c r="Q355" s="81"/>
      <c r="R355" s="88"/>
      <c r="W355" s="74">
        <f t="shared" si="79"/>
        <v>0</v>
      </c>
      <c r="X355" s="74">
        <f t="shared" si="80"/>
        <v>0</v>
      </c>
    </row>
    <row r="356" spans="1:24" x14ac:dyDescent="0.15">
      <c r="B356" s="21">
        <v>353</v>
      </c>
      <c r="C356" s="81"/>
      <c r="D356" s="81"/>
      <c r="E356" s="165" t="str">
        <f t="shared" si="83"/>
        <v/>
      </c>
      <c r="F356" s="148"/>
      <c r="G356" s="170" t="str">
        <f t="shared" si="84"/>
        <v/>
      </c>
      <c r="H356" s="152"/>
      <c r="I356" s="82"/>
      <c r="J356" s="82"/>
      <c r="K356" s="83"/>
      <c r="L356" s="81"/>
      <c r="M356" s="81"/>
      <c r="N356" s="110">
        <f t="shared" si="85"/>
        <v>0</v>
      </c>
      <c r="O356" s="115"/>
      <c r="P356" s="113">
        <f t="shared" si="82"/>
        <v>0</v>
      </c>
      <c r="Q356" s="81"/>
      <c r="R356" s="88"/>
      <c r="W356" s="74">
        <f t="shared" si="79"/>
        <v>0</v>
      </c>
      <c r="X356" s="74">
        <f t="shared" si="80"/>
        <v>0</v>
      </c>
    </row>
    <row r="357" spans="1:24" x14ac:dyDescent="0.15">
      <c r="B357" s="21">
        <v>354</v>
      </c>
      <c r="C357" s="81"/>
      <c r="D357" s="81"/>
      <c r="E357" s="165" t="str">
        <f t="shared" si="83"/>
        <v/>
      </c>
      <c r="F357" s="148"/>
      <c r="G357" s="170" t="str">
        <f t="shared" si="84"/>
        <v/>
      </c>
      <c r="H357" s="152"/>
      <c r="I357" s="82"/>
      <c r="J357" s="82"/>
      <c r="K357" s="83"/>
      <c r="L357" s="81"/>
      <c r="M357" s="81"/>
      <c r="N357" s="110">
        <f t="shared" si="85"/>
        <v>0</v>
      </c>
      <c r="O357" s="115"/>
      <c r="P357" s="113">
        <f t="shared" si="82"/>
        <v>0</v>
      </c>
      <c r="Q357" s="81"/>
      <c r="R357" s="88"/>
      <c r="W357" s="74">
        <f t="shared" si="79"/>
        <v>0</v>
      </c>
      <c r="X357" s="74">
        <f t="shared" si="80"/>
        <v>0</v>
      </c>
    </row>
    <row r="358" spans="1:24" x14ac:dyDescent="0.15">
      <c r="B358" s="21">
        <v>355</v>
      </c>
      <c r="C358" s="81"/>
      <c r="D358" s="81"/>
      <c r="E358" s="165" t="str">
        <f t="shared" si="83"/>
        <v/>
      </c>
      <c r="F358" s="148"/>
      <c r="G358" s="170" t="str">
        <f t="shared" si="84"/>
        <v/>
      </c>
      <c r="H358" s="152"/>
      <c r="I358" s="82"/>
      <c r="J358" s="82"/>
      <c r="K358" s="83"/>
      <c r="L358" s="81"/>
      <c r="M358" s="81"/>
      <c r="N358" s="110">
        <f t="shared" si="85"/>
        <v>0</v>
      </c>
      <c r="O358" s="115"/>
      <c r="P358" s="113">
        <f t="shared" si="82"/>
        <v>0</v>
      </c>
      <c r="Q358" s="81"/>
      <c r="R358" s="88"/>
      <c r="W358" s="74">
        <f t="shared" si="79"/>
        <v>0</v>
      </c>
      <c r="X358" s="74">
        <f t="shared" si="80"/>
        <v>0</v>
      </c>
    </row>
    <row r="359" spans="1:24" x14ac:dyDescent="0.15">
      <c r="B359" s="21">
        <v>356</v>
      </c>
      <c r="C359" s="81"/>
      <c r="D359" s="81"/>
      <c r="E359" s="165" t="str">
        <f t="shared" si="83"/>
        <v/>
      </c>
      <c r="F359" s="148"/>
      <c r="G359" s="170" t="str">
        <f t="shared" si="84"/>
        <v/>
      </c>
      <c r="H359" s="152"/>
      <c r="I359" s="82"/>
      <c r="J359" s="82"/>
      <c r="K359" s="83"/>
      <c r="L359" s="81"/>
      <c r="M359" s="81"/>
      <c r="N359" s="110">
        <f t="shared" si="85"/>
        <v>0</v>
      </c>
      <c r="O359" s="115"/>
      <c r="P359" s="113">
        <f t="shared" si="82"/>
        <v>0</v>
      </c>
      <c r="Q359" s="81"/>
      <c r="R359" s="88"/>
      <c r="W359" s="74">
        <f t="shared" si="79"/>
        <v>0</v>
      </c>
      <c r="X359" s="74">
        <f t="shared" si="80"/>
        <v>0</v>
      </c>
    </row>
    <row r="360" spans="1:24" x14ac:dyDescent="0.15">
      <c r="B360" s="21">
        <v>357</v>
      </c>
      <c r="C360" s="81"/>
      <c r="D360" s="81"/>
      <c r="E360" s="165" t="str">
        <f t="shared" si="83"/>
        <v/>
      </c>
      <c r="F360" s="148"/>
      <c r="G360" s="170" t="str">
        <f t="shared" si="84"/>
        <v/>
      </c>
      <c r="H360" s="148"/>
      <c r="I360" s="82"/>
      <c r="J360" s="82"/>
      <c r="K360" s="83"/>
      <c r="L360" s="81"/>
      <c r="M360" s="81"/>
      <c r="N360" s="110">
        <f t="shared" si="85"/>
        <v>0</v>
      </c>
      <c r="O360" s="115"/>
      <c r="P360" s="113">
        <f t="shared" si="82"/>
        <v>0</v>
      </c>
      <c r="Q360" s="81"/>
      <c r="R360" s="88"/>
      <c r="W360" s="74">
        <f t="shared" si="79"/>
        <v>0</v>
      </c>
      <c r="X360" s="74">
        <f t="shared" si="80"/>
        <v>0</v>
      </c>
    </row>
    <row r="361" spans="1:24" x14ac:dyDescent="0.15">
      <c r="B361" s="21">
        <v>358</v>
      </c>
      <c r="C361" s="81"/>
      <c r="D361" s="81"/>
      <c r="E361" s="165" t="str">
        <f t="shared" si="83"/>
        <v/>
      </c>
      <c r="F361" s="148"/>
      <c r="G361" s="170" t="str">
        <f t="shared" si="84"/>
        <v/>
      </c>
      <c r="H361" s="148"/>
      <c r="I361" s="82"/>
      <c r="J361" s="82"/>
      <c r="K361" s="83"/>
      <c r="L361" s="81"/>
      <c r="M361" s="81"/>
      <c r="N361" s="110">
        <f t="shared" si="85"/>
        <v>0</v>
      </c>
      <c r="O361" s="115"/>
      <c r="P361" s="113">
        <f t="shared" si="82"/>
        <v>0</v>
      </c>
      <c r="Q361" s="81"/>
      <c r="R361" s="88"/>
      <c r="W361" s="74">
        <f t="shared" si="79"/>
        <v>0</v>
      </c>
      <c r="X361" s="74">
        <f t="shared" si="80"/>
        <v>0</v>
      </c>
    </row>
    <row r="362" spans="1:24" x14ac:dyDescent="0.15">
      <c r="A362" s="59"/>
      <c r="B362" s="10">
        <v>359</v>
      </c>
      <c r="C362" s="81"/>
      <c r="D362" s="87"/>
      <c r="E362" s="165" t="str">
        <f t="shared" si="83"/>
        <v/>
      </c>
      <c r="F362" s="150"/>
      <c r="G362" s="170" t="str">
        <f t="shared" si="84"/>
        <v/>
      </c>
      <c r="H362" s="150"/>
      <c r="I362" s="82"/>
      <c r="J362" s="82"/>
      <c r="K362" s="83"/>
      <c r="L362" s="81"/>
      <c r="M362" s="81"/>
      <c r="N362" s="110">
        <f t="shared" si="85"/>
        <v>0</v>
      </c>
      <c r="O362" s="115"/>
      <c r="P362" s="113">
        <f t="shared" si="82"/>
        <v>0</v>
      </c>
      <c r="Q362" s="81"/>
      <c r="R362" s="88"/>
      <c r="W362" s="74">
        <f t="shared" si="79"/>
        <v>0</v>
      </c>
      <c r="X362" s="74">
        <f t="shared" si="80"/>
        <v>0</v>
      </c>
    </row>
    <row r="363" spans="1:24" x14ac:dyDescent="0.15">
      <c r="A363" s="57"/>
      <c r="B363" s="3">
        <v>360</v>
      </c>
      <c r="C363" s="84"/>
      <c r="D363" s="84"/>
      <c r="E363" s="166" t="str">
        <f t="shared" si="83"/>
        <v/>
      </c>
      <c r="F363" s="149"/>
      <c r="G363" s="171" t="str">
        <f t="shared" si="84"/>
        <v/>
      </c>
      <c r="H363" s="149"/>
      <c r="I363" s="85"/>
      <c r="J363" s="85"/>
      <c r="K363" s="86"/>
      <c r="L363" s="84"/>
      <c r="M363" s="84"/>
      <c r="N363" s="108">
        <f t="shared" si="85"/>
        <v>0</v>
      </c>
      <c r="O363" s="116"/>
      <c r="P363" s="114">
        <f t="shared" si="82"/>
        <v>0</v>
      </c>
      <c r="Q363" s="84"/>
      <c r="R363" s="89"/>
      <c r="S363" s="58">
        <f>COUNT(C354:C363)</f>
        <v>0</v>
      </c>
      <c r="T363" s="69">
        <f t="shared" ref="T363" si="88">SUM(P354:P363)</f>
        <v>0</v>
      </c>
      <c r="W363" s="74">
        <f t="shared" si="79"/>
        <v>0</v>
      </c>
      <c r="X363" s="74">
        <f t="shared" si="80"/>
        <v>0</v>
      </c>
    </row>
    <row r="364" spans="1:24" x14ac:dyDescent="0.15">
      <c r="A364" s="18">
        <f t="shared" si="77"/>
        <v>37</v>
      </c>
      <c r="B364" s="21">
        <v>361</v>
      </c>
      <c r="C364" s="81"/>
      <c r="D364" s="81"/>
      <c r="E364" s="165" t="str">
        <f t="shared" si="83"/>
        <v/>
      </c>
      <c r="F364" s="148"/>
      <c r="G364" s="170" t="str">
        <f t="shared" si="84"/>
        <v/>
      </c>
      <c r="H364" s="152"/>
      <c r="I364" s="82"/>
      <c r="J364" s="82"/>
      <c r="K364" s="83"/>
      <c r="L364" s="81"/>
      <c r="M364" s="81"/>
      <c r="N364" s="110">
        <f t="shared" si="85"/>
        <v>0</v>
      </c>
      <c r="O364" s="115"/>
      <c r="P364" s="113">
        <f t="shared" si="82"/>
        <v>0</v>
      </c>
      <c r="Q364" s="81"/>
      <c r="R364" s="88"/>
      <c r="S364" s="60"/>
      <c r="T364" s="79"/>
      <c r="W364" s="74">
        <f t="shared" si="79"/>
        <v>0</v>
      </c>
      <c r="X364" s="74">
        <f t="shared" si="80"/>
        <v>0</v>
      </c>
    </row>
    <row r="365" spans="1:24" x14ac:dyDescent="0.15">
      <c r="B365" s="21">
        <v>362</v>
      </c>
      <c r="C365" s="81"/>
      <c r="D365" s="81"/>
      <c r="E365" s="165" t="str">
        <f t="shared" si="83"/>
        <v/>
      </c>
      <c r="F365" s="148"/>
      <c r="G365" s="170" t="str">
        <f t="shared" si="84"/>
        <v/>
      </c>
      <c r="H365" s="152"/>
      <c r="I365" s="82"/>
      <c r="J365" s="82"/>
      <c r="K365" s="83"/>
      <c r="L365" s="81"/>
      <c r="M365" s="81"/>
      <c r="N365" s="110">
        <f t="shared" si="85"/>
        <v>0</v>
      </c>
      <c r="O365" s="115"/>
      <c r="P365" s="113">
        <f t="shared" si="82"/>
        <v>0</v>
      </c>
      <c r="Q365" s="81"/>
      <c r="R365" s="88"/>
      <c r="W365" s="74">
        <f t="shared" si="79"/>
        <v>0</v>
      </c>
      <c r="X365" s="74">
        <f t="shared" si="80"/>
        <v>0</v>
      </c>
    </row>
    <row r="366" spans="1:24" x14ac:dyDescent="0.15">
      <c r="B366" s="21">
        <v>363</v>
      </c>
      <c r="C366" s="81"/>
      <c r="D366" s="81"/>
      <c r="E366" s="165" t="str">
        <f t="shared" si="83"/>
        <v/>
      </c>
      <c r="F366" s="148"/>
      <c r="G366" s="170" t="str">
        <f t="shared" si="84"/>
        <v/>
      </c>
      <c r="H366" s="152"/>
      <c r="I366" s="82"/>
      <c r="J366" s="82"/>
      <c r="K366" s="83"/>
      <c r="L366" s="81"/>
      <c r="M366" s="81"/>
      <c r="N366" s="110">
        <f t="shared" si="85"/>
        <v>0</v>
      </c>
      <c r="O366" s="115"/>
      <c r="P366" s="113">
        <f t="shared" si="82"/>
        <v>0</v>
      </c>
      <c r="Q366" s="81"/>
      <c r="R366" s="88"/>
      <c r="W366" s="74">
        <f t="shared" si="79"/>
        <v>0</v>
      </c>
      <c r="X366" s="74">
        <f t="shared" si="80"/>
        <v>0</v>
      </c>
    </row>
    <row r="367" spans="1:24" x14ac:dyDescent="0.15">
      <c r="B367" s="21">
        <v>364</v>
      </c>
      <c r="C367" s="81"/>
      <c r="D367" s="81"/>
      <c r="E367" s="165" t="str">
        <f t="shared" si="83"/>
        <v/>
      </c>
      <c r="F367" s="148"/>
      <c r="G367" s="170" t="str">
        <f t="shared" si="84"/>
        <v/>
      </c>
      <c r="H367" s="152"/>
      <c r="I367" s="82"/>
      <c r="J367" s="82"/>
      <c r="K367" s="83"/>
      <c r="L367" s="81"/>
      <c r="M367" s="81"/>
      <c r="N367" s="110">
        <f t="shared" si="85"/>
        <v>0</v>
      </c>
      <c r="O367" s="115"/>
      <c r="P367" s="113">
        <f t="shared" si="82"/>
        <v>0</v>
      </c>
      <c r="Q367" s="81"/>
      <c r="R367" s="88"/>
      <c r="W367" s="74">
        <f t="shared" si="79"/>
        <v>0</v>
      </c>
      <c r="X367" s="74">
        <f t="shared" si="80"/>
        <v>0</v>
      </c>
    </row>
    <row r="368" spans="1:24" x14ac:dyDescent="0.15">
      <c r="B368" s="21">
        <v>365</v>
      </c>
      <c r="C368" s="81"/>
      <c r="D368" s="81"/>
      <c r="E368" s="165" t="str">
        <f t="shared" si="83"/>
        <v/>
      </c>
      <c r="F368" s="148"/>
      <c r="G368" s="170" t="str">
        <f t="shared" si="84"/>
        <v/>
      </c>
      <c r="H368" s="152"/>
      <c r="I368" s="82"/>
      <c r="J368" s="82"/>
      <c r="K368" s="83"/>
      <c r="L368" s="81"/>
      <c r="M368" s="81"/>
      <c r="N368" s="110">
        <f t="shared" si="85"/>
        <v>0</v>
      </c>
      <c r="O368" s="115"/>
      <c r="P368" s="113">
        <f t="shared" si="82"/>
        <v>0</v>
      </c>
      <c r="Q368" s="81"/>
      <c r="R368" s="88"/>
      <c r="W368" s="74">
        <f t="shared" si="79"/>
        <v>0</v>
      </c>
      <c r="X368" s="74">
        <f t="shared" si="80"/>
        <v>0</v>
      </c>
    </row>
    <row r="369" spans="1:24" x14ac:dyDescent="0.15">
      <c r="B369" s="21">
        <v>366</v>
      </c>
      <c r="C369" s="81"/>
      <c r="D369" s="81"/>
      <c r="E369" s="165" t="str">
        <f t="shared" si="83"/>
        <v/>
      </c>
      <c r="F369" s="148"/>
      <c r="G369" s="170" t="str">
        <f t="shared" si="84"/>
        <v/>
      </c>
      <c r="H369" s="152"/>
      <c r="I369" s="82"/>
      <c r="J369" s="82"/>
      <c r="K369" s="83"/>
      <c r="L369" s="81"/>
      <c r="M369" s="81"/>
      <c r="N369" s="110">
        <f t="shared" si="85"/>
        <v>0</v>
      </c>
      <c r="O369" s="115"/>
      <c r="P369" s="113">
        <f t="shared" si="82"/>
        <v>0</v>
      </c>
      <c r="Q369" s="81"/>
      <c r="R369" s="88"/>
      <c r="W369" s="74">
        <f t="shared" si="79"/>
        <v>0</v>
      </c>
      <c r="X369" s="74">
        <f t="shared" si="80"/>
        <v>0</v>
      </c>
    </row>
    <row r="370" spans="1:24" x14ac:dyDescent="0.15">
      <c r="B370" s="21">
        <v>367</v>
      </c>
      <c r="C370" s="81"/>
      <c r="D370" s="81"/>
      <c r="E370" s="165" t="str">
        <f t="shared" si="83"/>
        <v/>
      </c>
      <c r="F370" s="148"/>
      <c r="G370" s="170" t="str">
        <f t="shared" si="84"/>
        <v/>
      </c>
      <c r="H370" s="148"/>
      <c r="I370" s="82"/>
      <c r="J370" s="82"/>
      <c r="K370" s="83"/>
      <c r="L370" s="81"/>
      <c r="M370" s="81"/>
      <c r="N370" s="110">
        <f t="shared" si="85"/>
        <v>0</v>
      </c>
      <c r="O370" s="115"/>
      <c r="P370" s="113">
        <f t="shared" si="82"/>
        <v>0</v>
      </c>
      <c r="Q370" s="81"/>
      <c r="R370" s="88"/>
      <c r="W370" s="74">
        <f t="shared" si="79"/>
        <v>0</v>
      </c>
      <c r="X370" s="74">
        <f t="shared" si="80"/>
        <v>0</v>
      </c>
    </row>
    <row r="371" spans="1:24" x14ac:dyDescent="0.15">
      <c r="B371" s="21">
        <v>368</v>
      </c>
      <c r="C371" s="81"/>
      <c r="D371" s="81"/>
      <c r="E371" s="165" t="str">
        <f t="shared" si="83"/>
        <v/>
      </c>
      <c r="F371" s="148"/>
      <c r="G371" s="170" t="str">
        <f t="shared" si="84"/>
        <v/>
      </c>
      <c r="H371" s="148"/>
      <c r="I371" s="82"/>
      <c r="J371" s="82"/>
      <c r="K371" s="83"/>
      <c r="L371" s="81"/>
      <c r="M371" s="81"/>
      <c r="N371" s="110">
        <f t="shared" si="85"/>
        <v>0</v>
      </c>
      <c r="O371" s="115"/>
      <c r="P371" s="113">
        <f t="shared" si="82"/>
        <v>0</v>
      </c>
      <c r="Q371" s="81"/>
      <c r="R371" s="88"/>
      <c r="W371" s="74">
        <f t="shared" si="79"/>
        <v>0</v>
      </c>
      <c r="X371" s="74">
        <f t="shared" si="80"/>
        <v>0</v>
      </c>
    </row>
    <row r="372" spans="1:24" x14ac:dyDescent="0.15">
      <c r="A372" s="59"/>
      <c r="B372" s="10">
        <v>369</v>
      </c>
      <c r="C372" s="81"/>
      <c r="D372" s="87"/>
      <c r="E372" s="165" t="str">
        <f t="shared" si="83"/>
        <v/>
      </c>
      <c r="F372" s="150"/>
      <c r="G372" s="170" t="str">
        <f t="shared" si="84"/>
        <v/>
      </c>
      <c r="H372" s="150"/>
      <c r="I372" s="82"/>
      <c r="J372" s="82"/>
      <c r="K372" s="83"/>
      <c r="L372" s="81"/>
      <c r="M372" s="81"/>
      <c r="N372" s="110">
        <f t="shared" si="85"/>
        <v>0</v>
      </c>
      <c r="O372" s="115"/>
      <c r="P372" s="113">
        <f t="shared" si="82"/>
        <v>0</v>
      </c>
      <c r="Q372" s="81"/>
      <c r="R372" s="88"/>
      <c r="W372" s="74">
        <f t="shared" si="79"/>
        <v>0</v>
      </c>
      <c r="X372" s="74">
        <f t="shared" si="80"/>
        <v>0</v>
      </c>
    </row>
    <row r="373" spans="1:24" x14ac:dyDescent="0.15">
      <c r="A373" s="57"/>
      <c r="B373" s="3">
        <v>370</v>
      </c>
      <c r="C373" s="84"/>
      <c r="D373" s="84"/>
      <c r="E373" s="166" t="str">
        <f t="shared" si="83"/>
        <v/>
      </c>
      <c r="F373" s="149"/>
      <c r="G373" s="171" t="str">
        <f t="shared" si="84"/>
        <v/>
      </c>
      <c r="H373" s="149"/>
      <c r="I373" s="85"/>
      <c r="J373" s="85"/>
      <c r="K373" s="86"/>
      <c r="L373" s="84"/>
      <c r="M373" s="84"/>
      <c r="N373" s="108">
        <f t="shared" si="85"/>
        <v>0</v>
      </c>
      <c r="O373" s="116"/>
      <c r="P373" s="114">
        <f t="shared" si="82"/>
        <v>0</v>
      </c>
      <c r="Q373" s="84"/>
      <c r="R373" s="89"/>
      <c r="S373" s="58">
        <f>COUNT(C364:C373)</f>
        <v>0</v>
      </c>
      <c r="T373" s="69">
        <f t="shared" ref="T373" si="89">SUM(P364:P373)</f>
        <v>0</v>
      </c>
      <c r="W373" s="74">
        <f t="shared" si="79"/>
        <v>0</v>
      </c>
      <c r="X373" s="74">
        <f t="shared" si="80"/>
        <v>0</v>
      </c>
    </row>
    <row r="374" spans="1:24" x14ac:dyDescent="0.15">
      <c r="A374" s="18">
        <f t="shared" si="77"/>
        <v>38</v>
      </c>
      <c r="B374" s="21">
        <v>371</v>
      </c>
      <c r="C374" s="81"/>
      <c r="D374" s="81"/>
      <c r="E374" s="165" t="str">
        <f t="shared" si="83"/>
        <v/>
      </c>
      <c r="F374" s="148"/>
      <c r="G374" s="170" t="str">
        <f t="shared" si="84"/>
        <v/>
      </c>
      <c r="H374" s="152"/>
      <c r="I374" s="82"/>
      <c r="J374" s="82"/>
      <c r="K374" s="83"/>
      <c r="L374" s="81"/>
      <c r="M374" s="81"/>
      <c r="N374" s="110">
        <f t="shared" si="85"/>
        <v>0</v>
      </c>
      <c r="O374" s="115"/>
      <c r="P374" s="113">
        <f t="shared" si="82"/>
        <v>0</v>
      </c>
      <c r="Q374" s="81"/>
      <c r="R374" s="88"/>
      <c r="S374" s="60"/>
      <c r="T374" s="79"/>
      <c r="W374" s="74">
        <f t="shared" si="79"/>
        <v>0</v>
      </c>
      <c r="X374" s="74">
        <f t="shared" si="80"/>
        <v>0</v>
      </c>
    </row>
    <row r="375" spans="1:24" x14ac:dyDescent="0.15">
      <c r="B375" s="21">
        <v>372</v>
      </c>
      <c r="C375" s="81"/>
      <c r="D375" s="81"/>
      <c r="E375" s="165" t="str">
        <f t="shared" si="83"/>
        <v/>
      </c>
      <c r="F375" s="148"/>
      <c r="G375" s="170" t="str">
        <f t="shared" si="84"/>
        <v/>
      </c>
      <c r="H375" s="152"/>
      <c r="I375" s="82"/>
      <c r="J375" s="82"/>
      <c r="K375" s="83"/>
      <c r="L375" s="81"/>
      <c r="M375" s="81"/>
      <c r="N375" s="110">
        <f t="shared" si="85"/>
        <v>0</v>
      </c>
      <c r="O375" s="115"/>
      <c r="P375" s="113">
        <f t="shared" si="82"/>
        <v>0</v>
      </c>
      <c r="Q375" s="81"/>
      <c r="R375" s="88"/>
      <c r="W375" s="74">
        <f t="shared" si="79"/>
        <v>0</v>
      </c>
      <c r="X375" s="74">
        <f t="shared" si="80"/>
        <v>0</v>
      </c>
    </row>
    <row r="376" spans="1:24" x14ac:dyDescent="0.15">
      <c r="B376" s="21">
        <v>373</v>
      </c>
      <c r="C376" s="81"/>
      <c r="D376" s="81"/>
      <c r="E376" s="165" t="str">
        <f t="shared" si="83"/>
        <v/>
      </c>
      <c r="F376" s="148"/>
      <c r="G376" s="170" t="str">
        <f t="shared" si="84"/>
        <v/>
      </c>
      <c r="H376" s="152"/>
      <c r="I376" s="82"/>
      <c r="J376" s="82"/>
      <c r="K376" s="83"/>
      <c r="L376" s="81"/>
      <c r="M376" s="81"/>
      <c r="N376" s="110">
        <f t="shared" si="85"/>
        <v>0</v>
      </c>
      <c r="O376" s="115"/>
      <c r="P376" s="113">
        <f t="shared" si="82"/>
        <v>0</v>
      </c>
      <c r="Q376" s="81"/>
      <c r="R376" s="88"/>
      <c r="W376" s="74">
        <f t="shared" si="79"/>
        <v>0</v>
      </c>
      <c r="X376" s="74">
        <f t="shared" si="80"/>
        <v>0</v>
      </c>
    </row>
    <row r="377" spans="1:24" x14ac:dyDescent="0.15">
      <c r="B377" s="21">
        <v>374</v>
      </c>
      <c r="C377" s="81"/>
      <c r="D377" s="81"/>
      <c r="E377" s="165" t="str">
        <f t="shared" si="83"/>
        <v/>
      </c>
      <c r="F377" s="148"/>
      <c r="G377" s="170" t="str">
        <f t="shared" si="84"/>
        <v/>
      </c>
      <c r="H377" s="152"/>
      <c r="I377" s="82"/>
      <c r="J377" s="82"/>
      <c r="K377" s="83"/>
      <c r="L377" s="81"/>
      <c r="M377" s="81"/>
      <c r="N377" s="110">
        <f t="shared" si="85"/>
        <v>0</v>
      </c>
      <c r="O377" s="115"/>
      <c r="P377" s="113">
        <f t="shared" si="82"/>
        <v>0</v>
      </c>
      <c r="Q377" s="81"/>
      <c r="R377" s="88"/>
      <c r="W377" s="74">
        <f t="shared" si="79"/>
        <v>0</v>
      </c>
      <c r="X377" s="74">
        <f t="shared" si="80"/>
        <v>0</v>
      </c>
    </row>
    <row r="378" spans="1:24" x14ac:dyDescent="0.15">
      <c r="B378" s="21">
        <v>375</v>
      </c>
      <c r="C378" s="81"/>
      <c r="D378" s="81"/>
      <c r="E378" s="165" t="str">
        <f t="shared" si="83"/>
        <v/>
      </c>
      <c r="F378" s="148"/>
      <c r="G378" s="170" t="str">
        <f t="shared" si="84"/>
        <v/>
      </c>
      <c r="H378" s="152"/>
      <c r="I378" s="82"/>
      <c r="J378" s="82"/>
      <c r="K378" s="83"/>
      <c r="L378" s="81"/>
      <c r="M378" s="81"/>
      <c r="N378" s="110">
        <f t="shared" si="85"/>
        <v>0</v>
      </c>
      <c r="O378" s="115"/>
      <c r="P378" s="113">
        <f t="shared" si="82"/>
        <v>0</v>
      </c>
      <c r="Q378" s="81"/>
      <c r="R378" s="88"/>
      <c r="W378" s="74">
        <f t="shared" si="79"/>
        <v>0</v>
      </c>
      <c r="X378" s="74">
        <f t="shared" si="80"/>
        <v>0</v>
      </c>
    </row>
    <row r="379" spans="1:24" x14ac:dyDescent="0.15">
      <c r="B379" s="21">
        <v>376</v>
      </c>
      <c r="C379" s="81"/>
      <c r="D379" s="81"/>
      <c r="E379" s="165" t="str">
        <f t="shared" si="83"/>
        <v/>
      </c>
      <c r="F379" s="148"/>
      <c r="G379" s="170" t="str">
        <f t="shared" si="84"/>
        <v/>
      </c>
      <c r="H379" s="152"/>
      <c r="I379" s="82"/>
      <c r="J379" s="82"/>
      <c r="K379" s="83"/>
      <c r="L379" s="81"/>
      <c r="M379" s="81"/>
      <c r="N379" s="110">
        <f t="shared" si="85"/>
        <v>0</v>
      </c>
      <c r="O379" s="115"/>
      <c r="P379" s="113">
        <f t="shared" si="82"/>
        <v>0</v>
      </c>
      <c r="Q379" s="81"/>
      <c r="R379" s="88"/>
      <c r="W379" s="74">
        <f t="shared" si="79"/>
        <v>0</v>
      </c>
      <c r="X379" s="74">
        <f t="shared" si="80"/>
        <v>0</v>
      </c>
    </row>
    <row r="380" spans="1:24" x14ac:dyDescent="0.15">
      <c r="B380" s="21">
        <v>377</v>
      </c>
      <c r="C380" s="81"/>
      <c r="D380" s="81"/>
      <c r="E380" s="165" t="str">
        <f t="shared" si="83"/>
        <v/>
      </c>
      <c r="F380" s="148"/>
      <c r="G380" s="170" t="str">
        <f t="shared" si="84"/>
        <v/>
      </c>
      <c r="H380" s="148"/>
      <c r="I380" s="82"/>
      <c r="J380" s="82"/>
      <c r="K380" s="83"/>
      <c r="L380" s="81"/>
      <c r="M380" s="81"/>
      <c r="N380" s="110">
        <f t="shared" si="85"/>
        <v>0</v>
      </c>
      <c r="O380" s="115"/>
      <c r="P380" s="113">
        <f t="shared" si="82"/>
        <v>0</v>
      </c>
      <c r="Q380" s="81"/>
      <c r="R380" s="88"/>
      <c r="W380" s="74">
        <f t="shared" si="79"/>
        <v>0</v>
      </c>
      <c r="X380" s="74">
        <f t="shared" si="80"/>
        <v>0</v>
      </c>
    </row>
    <row r="381" spans="1:24" x14ac:dyDescent="0.15">
      <c r="B381" s="21">
        <v>378</v>
      </c>
      <c r="C381" s="81"/>
      <c r="D381" s="81"/>
      <c r="E381" s="165" t="str">
        <f t="shared" si="83"/>
        <v/>
      </c>
      <c r="F381" s="148"/>
      <c r="G381" s="170" t="str">
        <f t="shared" si="84"/>
        <v/>
      </c>
      <c r="H381" s="148"/>
      <c r="I381" s="82"/>
      <c r="J381" s="82"/>
      <c r="K381" s="83"/>
      <c r="L381" s="81"/>
      <c r="M381" s="81"/>
      <c r="N381" s="110">
        <f t="shared" si="85"/>
        <v>0</v>
      </c>
      <c r="O381" s="115"/>
      <c r="P381" s="113">
        <f t="shared" si="82"/>
        <v>0</v>
      </c>
      <c r="Q381" s="81"/>
      <c r="R381" s="88"/>
      <c r="W381" s="74">
        <f t="shared" si="79"/>
        <v>0</v>
      </c>
      <c r="X381" s="74">
        <f t="shared" si="80"/>
        <v>0</v>
      </c>
    </row>
    <row r="382" spans="1:24" x14ac:dyDescent="0.15">
      <c r="A382" s="59"/>
      <c r="B382" s="10">
        <v>379</v>
      </c>
      <c r="C382" s="81"/>
      <c r="D382" s="87"/>
      <c r="E382" s="165" t="str">
        <f t="shared" si="83"/>
        <v/>
      </c>
      <c r="F382" s="150"/>
      <c r="G382" s="170" t="str">
        <f t="shared" si="84"/>
        <v/>
      </c>
      <c r="H382" s="150"/>
      <c r="I382" s="82"/>
      <c r="J382" s="82"/>
      <c r="K382" s="83"/>
      <c r="L382" s="81"/>
      <c r="M382" s="81"/>
      <c r="N382" s="110">
        <f t="shared" si="85"/>
        <v>0</v>
      </c>
      <c r="O382" s="115"/>
      <c r="P382" s="113">
        <f t="shared" si="82"/>
        <v>0</v>
      </c>
      <c r="Q382" s="81"/>
      <c r="R382" s="88"/>
      <c r="W382" s="74">
        <f t="shared" si="79"/>
        <v>0</v>
      </c>
      <c r="X382" s="74">
        <f t="shared" si="80"/>
        <v>0</v>
      </c>
    </row>
    <row r="383" spans="1:24" x14ac:dyDescent="0.15">
      <c r="A383" s="57"/>
      <c r="B383" s="3">
        <v>380</v>
      </c>
      <c r="C383" s="84"/>
      <c r="D383" s="84"/>
      <c r="E383" s="166" t="str">
        <f t="shared" si="83"/>
        <v/>
      </c>
      <c r="F383" s="149"/>
      <c r="G383" s="171" t="str">
        <f t="shared" si="84"/>
        <v/>
      </c>
      <c r="H383" s="149"/>
      <c r="I383" s="85"/>
      <c r="J383" s="85"/>
      <c r="K383" s="86"/>
      <c r="L383" s="84"/>
      <c r="M383" s="84"/>
      <c r="N383" s="108">
        <f t="shared" si="85"/>
        <v>0</v>
      </c>
      <c r="O383" s="116"/>
      <c r="P383" s="114">
        <f t="shared" si="82"/>
        <v>0</v>
      </c>
      <c r="Q383" s="84"/>
      <c r="R383" s="89"/>
      <c r="S383" s="58">
        <f>COUNT(C374:C383)</f>
        <v>0</v>
      </c>
      <c r="T383" s="69">
        <f t="shared" ref="T383" si="90">SUM(P374:P383)</f>
        <v>0</v>
      </c>
      <c r="W383" s="74">
        <f t="shared" si="79"/>
        <v>0</v>
      </c>
      <c r="X383" s="74">
        <f t="shared" si="80"/>
        <v>0</v>
      </c>
    </row>
    <row r="384" spans="1:24" x14ac:dyDescent="0.15">
      <c r="A384" s="18">
        <f t="shared" ref="A384:A444" si="91">A374+1</f>
        <v>39</v>
      </c>
      <c r="B384" s="21">
        <v>381</v>
      </c>
      <c r="C384" s="81"/>
      <c r="D384" s="81"/>
      <c r="E384" s="165" t="str">
        <f t="shared" si="83"/>
        <v/>
      </c>
      <c r="F384" s="148"/>
      <c r="G384" s="170" t="str">
        <f t="shared" si="84"/>
        <v/>
      </c>
      <c r="H384" s="152"/>
      <c r="I384" s="82"/>
      <c r="J384" s="82"/>
      <c r="K384" s="83"/>
      <c r="L384" s="81"/>
      <c r="M384" s="81"/>
      <c r="N384" s="110">
        <f t="shared" si="85"/>
        <v>0</v>
      </c>
      <c r="O384" s="115"/>
      <c r="P384" s="113">
        <f t="shared" si="82"/>
        <v>0</v>
      </c>
      <c r="Q384" s="81"/>
      <c r="R384" s="88"/>
      <c r="S384" s="60"/>
      <c r="T384" s="79"/>
      <c r="W384" s="74">
        <f t="shared" si="79"/>
        <v>0</v>
      </c>
      <c r="X384" s="74">
        <f t="shared" si="80"/>
        <v>0</v>
      </c>
    </row>
    <row r="385" spans="1:24" x14ac:dyDescent="0.15">
      <c r="B385" s="21">
        <v>382</v>
      </c>
      <c r="C385" s="81"/>
      <c r="D385" s="81"/>
      <c r="E385" s="165" t="str">
        <f t="shared" si="83"/>
        <v/>
      </c>
      <c r="F385" s="148"/>
      <c r="G385" s="170" t="str">
        <f t="shared" si="84"/>
        <v/>
      </c>
      <c r="H385" s="152"/>
      <c r="I385" s="82"/>
      <c r="J385" s="82"/>
      <c r="K385" s="83"/>
      <c r="L385" s="81"/>
      <c r="M385" s="81"/>
      <c r="N385" s="110">
        <f t="shared" si="85"/>
        <v>0</v>
      </c>
      <c r="O385" s="115"/>
      <c r="P385" s="113">
        <f t="shared" si="82"/>
        <v>0</v>
      </c>
      <c r="Q385" s="81"/>
      <c r="R385" s="88"/>
      <c r="W385" s="74">
        <f t="shared" si="79"/>
        <v>0</v>
      </c>
      <c r="X385" s="74">
        <f t="shared" si="80"/>
        <v>0</v>
      </c>
    </row>
    <row r="386" spans="1:24" x14ac:dyDescent="0.15">
      <c r="B386" s="21">
        <v>383</v>
      </c>
      <c r="C386" s="81"/>
      <c r="D386" s="81"/>
      <c r="E386" s="165" t="str">
        <f t="shared" si="83"/>
        <v/>
      </c>
      <c r="F386" s="148"/>
      <c r="G386" s="170" t="str">
        <f t="shared" si="84"/>
        <v/>
      </c>
      <c r="H386" s="152"/>
      <c r="I386" s="82"/>
      <c r="J386" s="82"/>
      <c r="K386" s="83"/>
      <c r="L386" s="81"/>
      <c r="M386" s="81"/>
      <c r="N386" s="110">
        <f t="shared" si="85"/>
        <v>0</v>
      </c>
      <c r="O386" s="115"/>
      <c r="P386" s="113">
        <f t="shared" si="82"/>
        <v>0</v>
      </c>
      <c r="Q386" s="81"/>
      <c r="R386" s="88"/>
      <c r="W386" s="74">
        <f t="shared" si="79"/>
        <v>0</v>
      </c>
      <c r="X386" s="74">
        <f t="shared" si="80"/>
        <v>0</v>
      </c>
    </row>
    <row r="387" spans="1:24" x14ac:dyDescent="0.15">
      <c r="B387" s="21">
        <v>384</v>
      </c>
      <c r="C387" s="81"/>
      <c r="D387" s="81"/>
      <c r="E387" s="165" t="str">
        <f t="shared" si="83"/>
        <v/>
      </c>
      <c r="F387" s="148"/>
      <c r="G387" s="170" t="str">
        <f t="shared" si="84"/>
        <v/>
      </c>
      <c r="H387" s="152"/>
      <c r="I387" s="82"/>
      <c r="J387" s="82"/>
      <c r="K387" s="83"/>
      <c r="L387" s="81"/>
      <c r="M387" s="81"/>
      <c r="N387" s="110">
        <f t="shared" si="85"/>
        <v>0</v>
      </c>
      <c r="O387" s="115"/>
      <c r="P387" s="113">
        <f t="shared" si="82"/>
        <v>0</v>
      </c>
      <c r="Q387" s="81"/>
      <c r="R387" s="88"/>
      <c r="W387" s="74">
        <f t="shared" si="79"/>
        <v>0</v>
      </c>
      <c r="X387" s="74">
        <f t="shared" si="80"/>
        <v>0</v>
      </c>
    </row>
    <row r="388" spans="1:24" x14ac:dyDescent="0.15">
      <c r="B388" s="21">
        <v>385</v>
      </c>
      <c r="C388" s="81"/>
      <c r="D388" s="81"/>
      <c r="E388" s="165" t="str">
        <f t="shared" si="83"/>
        <v/>
      </c>
      <c r="F388" s="148"/>
      <c r="G388" s="170" t="str">
        <f t="shared" si="84"/>
        <v/>
      </c>
      <c r="H388" s="152"/>
      <c r="I388" s="82"/>
      <c r="J388" s="82"/>
      <c r="K388" s="83"/>
      <c r="L388" s="81"/>
      <c r="M388" s="81"/>
      <c r="N388" s="110">
        <f t="shared" si="85"/>
        <v>0</v>
      </c>
      <c r="O388" s="115"/>
      <c r="P388" s="113">
        <f t="shared" si="82"/>
        <v>0</v>
      </c>
      <c r="Q388" s="81"/>
      <c r="R388" s="88"/>
      <c r="W388" s="74">
        <f t="shared" si="79"/>
        <v>0</v>
      </c>
      <c r="X388" s="74">
        <f t="shared" si="80"/>
        <v>0</v>
      </c>
    </row>
    <row r="389" spans="1:24" x14ac:dyDescent="0.15">
      <c r="B389" s="21">
        <v>386</v>
      </c>
      <c r="C389" s="81"/>
      <c r="D389" s="81"/>
      <c r="E389" s="165" t="str">
        <f t="shared" si="83"/>
        <v/>
      </c>
      <c r="F389" s="148"/>
      <c r="G389" s="170" t="str">
        <f t="shared" si="84"/>
        <v/>
      </c>
      <c r="H389" s="152"/>
      <c r="I389" s="82"/>
      <c r="J389" s="82"/>
      <c r="K389" s="83"/>
      <c r="L389" s="81"/>
      <c r="M389" s="81"/>
      <c r="N389" s="110">
        <f t="shared" si="85"/>
        <v>0</v>
      </c>
      <c r="O389" s="115"/>
      <c r="P389" s="113">
        <f t="shared" si="82"/>
        <v>0</v>
      </c>
      <c r="Q389" s="81"/>
      <c r="R389" s="88"/>
      <c r="W389" s="74">
        <f t="shared" ref="W389:W452" si="92">LEN(F389)</f>
        <v>0</v>
      </c>
      <c r="X389" s="74">
        <f t="shared" ref="X389:X452" si="93">LEN(H389)</f>
        <v>0</v>
      </c>
    </row>
    <row r="390" spans="1:24" x14ac:dyDescent="0.15">
      <c r="B390" s="21">
        <v>387</v>
      </c>
      <c r="C390" s="81"/>
      <c r="D390" s="81"/>
      <c r="E390" s="165" t="str">
        <f t="shared" si="83"/>
        <v/>
      </c>
      <c r="F390" s="148"/>
      <c r="G390" s="170" t="str">
        <f t="shared" si="84"/>
        <v/>
      </c>
      <c r="H390" s="148"/>
      <c r="I390" s="82"/>
      <c r="J390" s="82"/>
      <c r="K390" s="83"/>
      <c r="L390" s="81"/>
      <c r="M390" s="81"/>
      <c r="N390" s="110">
        <f t="shared" si="85"/>
        <v>0</v>
      </c>
      <c r="O390" s="115"/>
      <c r="P390" s="113">
        <f t="shared" si="82"/>
        <v>0</v>
      </c>
      <c r="Q390" s="81"/>
      <c r="R390" s="88"/>
      <c r="W390" s="74">
        <f t="shared" si="92"/>
        <v>0</v>
      </c>
      <c r="X390" s="74">
        <f t="shared" si="93"/>
        <v>0</v>
      </c>
    </row>
    <row r="391" spans="1:24" x14ac:dyDescent="0.15">
      <c r="B391" s="21">
        <v>388</v>
      </c>
      <c r="C391" s="81"/>
      <c r="D391" s="81"/>
      <c r="E391" s="165" t="str">
        <f t="shared" si="83"/>
        <v/>
      </c>
      <c r="F391" s="148"/>
      <c r="G391" s="170" t="str">
        <f t="shared" si="84"/>
        <v/>
      </c>
      <c r="H391" s="148"/>
      <c r="I391" s="82"/>
      <c r="J391" s="82"/>
      <c r="K391" s="83"/>
      <c r="L391" s="81"/>
      <c r="M391" s="81"/>
      <c r="N391" s="110">
        <f t="shared" si="85"/>
        <v>0</v>
      </c>
      <c r="O391" s="115"/>
      <c r="P391" s="113">
        <f t="shared" si="82"/>
        <v>0</v>
      </c>
      <c r="Q391" s="81"/>
      <c r="R391" s="88"/>
      <c r="W391" s="74">
        <f t="shared" si="92"/>
        <v>0</v>
      </c>
      <c r="X391" s="74">
        <f t="shared" si="93"/>
        <v>0</v>
      </c>
    </row>
    <row r="392" spans="1:24" x14ac:dyDescent="0.15">
      <c r="A392" s="59"/>
      <c r="B392" s="10">
        <v>389</v>
      </c>
      <c r="C392" s="81"/>
      <c r="D392" s="87"/>
      <c r="E392" s="165" t="str">
        <f t="shared" si="83"/>
        <v/>
      </c>
      <c r="F392" s="150"/>
      <c r="G392" s="170" t="str">
        <f t="shared" si="84"/>
        <v/>
      </c>
      <c r="H392" s="150"/>
      <c r="I392" s="82"/>
      <c r="J392" s="82"/>
      <c r="K392" s="83"/>
      <c r="L392" s="81"/>
      <c r="M392" s="81"/>
      <c r="N392" s="110">
        <f t="shared" si="85"/>
        <v>0</v>
      </c>
      <c r="O392" s="115"/>
      <c r="P392" s="113">
        <f t="shared" si="82"/>
        <v>0</v>
      </c>
      <c r="Q392" s="81"/>
      <c r="R392" s="88"/>
      <c r="W392" s="74">
        <f t="shared" si="92"/>
        <v>0</v>
      </c>
      <c r="X392" s="74">
        <f t="shared" si="93"/>
        <v>0</v>
      </c>
    </row>
    <row r="393" spans="1:24" x14ac:dyDescent="0.15">
      <c r="A393" s="57"/>
      <c r="B393" s="3">
        <v>390</v>
      </c>
      <c r="C393" s="84"/>
      <c r="D393" s="84"/>
      <c r="E393" s="166" t="str">
        <f t="shared" si="83"/>
        <v/>
      </c>
      <c r="F393" s="149"/>
      <c r="G393" s="171" t="str">
        <f t="shared" si="84"/>
        <v/>
      </c>
      <c r="H393" s="149"/>
      <c r="I393" s="85"/>
      <c r="J393" s="85"/>
      <c r="K393" s="86"/>
      <c r="L393" s="84"/>
      <c r="M393" s="84"/>
      <c r="N393" s="108">
        <f t="shared" si="85"/>
        <v>0</v>
      </c>
      <c r="O393" s="116"/>
      <c r="P393" s="114">
        <f t="shared" si="82"/>
        <v>0</v>
      </c>
      <c r="Q393" s="84"/>
      <c r="R393" s="89"/>
      <c r="S393" s="58">
        <f>COUNT(C384:C393)</f>
        <v>0</v>
      </c>
      <c r="T393" s="69">
        <f t="shared" ref="T393" si="94">SUM(P384:P393)</f>
        <v>0</v>
      </c>
      <c r="W393" s="74">
        <f t="shared" si="92"/>
        <v>0</v>
      </c>
      <c r="X393" s="74">
        <f t="shared" si="93"/>
        <v>0</v>
      </c>
    </row>
    <row r="394" spans="1:24" x14ac:dyDescent="0.15">
      <c r="A394" s="18">
        <f t="shared" si="91"/>
        <v>40</v>
      </c>
      <c r="B394" s="21">
        <v>391</v>
      </c>
      <c r="C394" s="81"/>
      <c r="D394" s="81"/>
      <c r="E394" s="165" t="str">
        <f t="shared" si="83"/>
        <v/>
      </c>
      <c r="F394" s="148"/>
      <c r="G394" s="170" t="str">
        <f t="shared" si="84"/>
        <v/>
      </c>
      <c r="H394" s="152"/>
      <c r="I394" s="82"/>
      <c r="J394" s="82"/>
      <c r="K394" s="83"/>
      <c r="L394" s="81"/>
      <c r="M394" s="81"/>
      <c r="N394" s="110">
        <f t="shared" si="85"/>
        <v>0</v>
      </c>
      <c r="O394" s="115"/>
      <c r="P394" s="113">
        <f t="shared" si="82"/>
        <v>0</v>
      </c>
      <c r="Q394" s="81"/>
      <c r="R394" s="88"/>
      <c r="S394" s="60"/>
      <c r="T394" s="79"/>
      <c r="W394" s="74">
        <f t="shared" si="92"/>
        <v>0</v>
      </c>
      <c r="X394" s="74">
        <f t="shared" si="93"/>
        <v>0</v>
      </c>
    </row>
    <row r="395" spans="1:24" x14ac:dyDescent="0.15">
      <c r="B395" s="21">
        <v>392</v>
      </c>
      <c r="C395" s="81"/>
      <c r="D395" s="81"/>
      <c r="E395" s="165" t="str">
        <f t="shared" si="83"/>
        <v/>
      </c>
      <c r="F395" s="148"/>
      <c r="G395" s="170" t="str">
        <f t="shared" si="84"/>
        <v/>
      </c>
      <c r="H395" s="152"/>
      <c r="I395" s="82"/>
      <c r="J395" s="82"/>
      <c r="K395" s="83"/>
      <c r="L395" s="81"/>
      <c r="M395" s="81"/>
      <c r="N395" s="110">
        <f t="shared" si="85"/>
        <v>0</v>
      </c>
      <c r="O395" s="115"/>
      <c r="P395" s="113">
        <f t="shared" si="82"/>
        <v>0</v>
      </c>
      <c r="Q395" s="81"/>
      <c r="R395" s="88"/>
      <c r="W395" s="74">
        <f t="shared" si="92"/>
        <v>0</v>
      </c>
      <c r="X395" s="74">
        <f t="shared" si="93"/>
        <v>0</v>
      </c>
    </row>
    <row r="396" spans="1:24" x14ac:dyDescent="0.15">
      <c r="B396" s="21">
        <v>393</v>
      </c>
      <c r="C396" s="81"/>
      <c r="D396" s="81"/>
      <c r="E396" s="165" t="str">
        <f t="shared" si="83"/>
        <v/>
      </c>
      <c r="F396" s="148"/>
      <c r="G396" s="170" t="str">
        <f t="shared" si="84"/>
        <v/>
      </c>
      <c r="H396" s="152"/>
      <c r="I396" s="82"/>
      <c r="J396" s="82"/>
      <c r="K396" s="83"/>
      <c r="L396" s="81"/>
      <c r="M396" s="81"/>
      <c r="N396" s="110">
        <f t="shared" si="85"/>
        <v>0</v>
      </c>
      <c r="O396" s="115"/>
      <c r="P396" s="113">
        <f t="shared" si="82"/>
        <v>0</v>
      </c>
      <c r="Q396" s="81"/>
      <c r="R396" s="88"/>
      <c r="W396" s="74">
        <f t="shared" si="92"/>
        <v>0</v>
      </c>
      <c r="X396" s="74">
        <f t="shared" si="93"/>
        <v>0</v>
      </c>
    </row>
    <row r="397" spans="1:24" x14ac:dyDescent="0.15">
      <c r="B397" s="21">
        <v>394</v>
      </c>
      <c r="C397" s="81"/>
      <c r="D397" s="81"/>
      <c r="E397" s="165" t="str">
        <f t="shared" si="83"/>
        <v/>
      </c>
      <c r="F397" s="148"/>
      <c r="G397" s="170" t="str">
        <f t="shared" si="84"/>
        <v/>
      </c>
      <c r="H397" s="152"/>
      <c r="I397" s="82"/>
      <c r="J397" s="82"/>
      <c r="K397" s="83"/>
      <c r="L397" s="81"/>
      <c r="M397" s="81"/>
      <c r="N397" s="110">
        <f t="shared" si="85"/>
        <v>0</v>
      </c>
      <c r="O397" s="115"/>
      <c r="P397" s="113">
        <f t="shared" si="82"/>
        <v>0</v>
      </c>
      <c r="Q397" s="81"/>
      <c r="R397" s="88"/>
      <c r="W397" s="74">
        <f t="shared" si="92"/>
        <v>0</v>
      </c>
      <c r="X397" s="74">
        <f t="shared" si="93"/>
        <v>0</v>
      </c>
    </row>
    <row r="398" spans="1:24" x14ac:dyDescent="0.15">
      <c r="B398" s="21">
        <v>395</v>
      </c>
      <c r="C398" s="81"/>
      <c r="D398" s="81"/>
      <c r="E398" s="165" t="str">
        <f t="shared" si="83"/>
        <v/>
      </c>
      <c r="F398" s="148"/>
      <c r="G398" s="170" t="str">
        <f t="shared" si="84"/>
        <v/>
      </c>
      <c r="H398" s="152"/>
      <c r="I398" s="82"/>
      <c r="J398" s="82"/>
      <c r="K398" s="83"/>
      <c r="L398" s="81"/>
      <c r="M398" s="81"/>
      <c r="N398" s="110">
        <f t="shared" si="85"/>
        <v>0</v>
      </c>
      <c r="O398" s="115"/>
      <c r="P398" s="113">
        <f t="shared" ref="P398:P461" si="95">N398-O398</f>
        <v>0</v>
      </c>
      <c r="Q398" s="81"/>
      <c r="R398" s="88"/>
      <c r="W398" s="74">
        <f t="shared" si="92"/>
        <v>0</v>
      </c>
      <c r="X398" s="74">
        <f t="shared" si="93"/>
        <v>0</v>
      </c>
    </row>
    <row r="399" spans="1:24" x14ac:dyDescent="0.15">
      <c r="B399" s="21">
        <v>396</v>
      </c>
      <c r="C399" s="81"/>
      <c r="D399" s="81"/>
      <c r="E399" s="165" t="str">
        <f t="shared" ref="E399:E462" si="96">IF(F399&gt;0,IF(W399=6,$E$2,$E$1),"")</f>
        <v/>
      </c>
      <c r="F399" s="148"/>
      <c r="G399" s="170" t="str">
        <f t="shared" ref="G399:G462" si="97">IF(H399&gt;0,IF(X399=4,$E$2,$E$1),"")</f>
        <v/>
      </c>
      <c r="H399" s="152"/>
      <c r="I399" s="82"/>
      <c r="J399" s="82"/>
      <c r="K399" s="83"/>
      <c r="L399" s="81"/>
      <c r="M399" s="81"/>
      <c r="N399" s="110">
        <f t="shared" ref="N399:N462" si="98">IF(OR(H399&gt;=$H$2,G399=$E$1),IF(OR(F399&gt;=$F$2,E399=$E$1),ROUND((L399-M399)*0.2*10,-1),ROUND((L399-M399)*0.3*10,-1)),IF(F399&gt;=$F$2-10000,ROUND((L399-M399)*0.2*10,-1),ROUND((L399-M399)*0.3*10,-1)))</f>
        <v>0</v>
      </c>
      <c r="O399" s="115"/>
      <c r="P399" s="113">
        <f t="shared" si="95"/>
        <v>0</v>
      </c>
      <c r="Q399" s="81"/>
      <c r="R399" s="88"/>
      <c r="W399" s="74">
        <f t="shared" si="92"/>
        <v>0</v>
      </c>
      <c r="X399" s="74">
        <f t="shared" si="93"/>
        <v>0</v>
      </c>
    </row>
    <row r="400" spans="1:24" x14ac:dyDescent="0.15">
      <c r="B400" s="21">
        <v>397</v>
      </c>
      <c r="C400" s="81"/>
      <c r="D400" s="81"/>
      <c r="E400" s="165" t="str">
        <f t="shared" si="96"/>
        <v/>
      </c>
      <c r="F400" s="148"/>
      <c r="G400" s="170" t="str">
        <f t="shared" si="97"/>
        <v/>
      </c>
      <c r="H400" s="148"/>
      <c r="I400" s="82"/>
      <c r="J400" s="82"/>
      <c r="K400" s="83"/>
      <c r="L400" s="81"/>
      <c r="M400" s="81"/>
      <c r="N400" s="110">
        <f t="shared" si="98"/>
        <v>0</v>
      </c>
      <c r="O400" s="115"/>
      <c r="P400" s="113">
        <f t="shared" si="95"/>
        <v>0</v>
      </c>
      <c r="Q400" s="81"/>
      <c r="R400" s="88"/>
      <c r="W400" s="74">
        <f t="shared" si="92"/>
        <v>0</v>
      </c>
      <c r="X400" s="74">
        <f t="shared" si="93"/>
        <v>0</v>
      </c>
    </row>
    <row r="401" spans="1:24" x14ac:dyDescent="0.15">
      <c r="B401" s="21">
        <v>398</v>
      </c>
      <c r="C401" s="81"/>
      <c r="D401" s="81"/>
      <c r="E401" s="165" t="str">
        <f t="shared" si="96"/>
        <v/>
      </c>
      <c r="F401" s="148"/>
      <c r="G401" s="170" t="str">
        <f t="shared" si="97"/>
        <v/>
      </c>
      <c r="H401" s="148"/>
      <c r="I401" s="82"/>
      <c r="J401" s="82"/>
      <c r="K401" s="83"/>
      <c r="L401" s="81"/>
      <c r="M401" s="81"/>
      <c r="N401" s="110">
        <f t="shared" si="98"/>
        <v>0</v>
      </c>
      <c r="O401" s="115"/>
      <c r="P401" s="113">
        <f t="shared" si="95"/>
        <v>0</v>
      </c>
      <c r="Q401" s="81"/>
      <c r="R401" s="88"/>
      <c r="W401" s="74">
        <f t="shared" si="92"/>
        <v>0</v>
      </c>
      <c r="X401" s="74">
        <f t="shared" si="93"/>
        <v>0</v>
      </c>
    </row>
    <row r="402" spans="1:24" x14ac:dyDescent="0.15">
      <c r="A402" s="59"/>
      <c r="B402" s="10">
        <v>399</v>
      </c>
      <c r="C402" s="81"/>
      <c r="D402" s="87"/>
      <c r="E402" s="165" t="str">
        <f t="shared" si="96"/>
        <v/>
      </c>
      <c r="F402" s="150"/>
      <c r="G402" s="170" t="str">
        <f t="shared" si="97"/>
        <v/>
      </c>
      <c r="H402" s="150"/>
      <c r="I402" s="82"/>
      <c r="J402" s="82"/>
      <c r="K402" s="83"/>
      <c r="L402" s="81"/>
      <c r="M402" s="81"/>
      <c r="N402" s="110">
        <f t="shared" si="98"/>
        <v>0</v>
      </c>
      <c r="O402" s="115"/>
      <c r="P402" s="113">
        <f t="shared" si="95"/>
        <v>0</v>
      </c>
      <c r="Q402" s="81"/>
      <c r="R402" s="88"/>
      <c r="W402" s="74">
        <f t="shared" si="92"/>
        <v>0</v>
      </c>
      <c r="X402" s="74">
        <f t="shared" si="93"/>
        <v>0</v>
      </c>
    </row>
    <row r="403" spans="1:24" x14ac:dyDescent="0.15">
      <c r="A403" s="57"/>
      <c r="B403" s="3">
        <v>400</v>
      </c>
      <c r="C403" s="84"/>
      <c r="D403" s="84"/>
      <c r="E403" s="166" t="str">
        <f t="shared" si="96"/>
        <v/>
      </c>
      <c r="F403" s="149"/>
      <c r="G403" s="171" t="str">
        <f t="shared" si="97"/>
        <v/>
      </c>
      <c r="H403" s="149"/>
      <c r="I403" s="85"/>
      <c r="J403" s="85"/>
      <c r="K403" s="86"/>
      <c r="L403" s="84"/>
      <c r="M403" s="84"/>
      <c r="N403" s="108">
        <f t="shared" si="98"/>
        <v>0</v>
      </c>
      <c r="O403" s="116"/>
      <c r="P403" s="114">
        <f t="shared" si="95"/>
        <v>0</v>
      </c>
      <c r="Q403" s="84"/>
      <c r="R403" s="89"/>
      <c r="S403" s="58">
        <f>COUNT(C394:C403)</f>
        <v>0</v>
      </c>
      <c r="T403" s="69">
        <f t="shared" ref="T403" si="99">SUM(P394:P403)</f>
        <v>0</v>
      </c>
      <c r="W403" s="74">
        <f t="shared" si="92"/>
        <v>0</v>
      </c>
      <c r="X403" s="74">
        <f t="shared" si="93"/>
        <v>0</v>
      </c>
    </row>
    <row r="404" spans="1:24" x14ac:dyDescent="0.15">
      <c r="A404" s="18">
        <f t="shared" si="91"/>
        <v>41</v>
      </c>
      <c r="B404" s="21">
        <v>401</v>
      </c>
      <c r="C404" s="81"/>
      <c r="D404" s="81"/>
      <c r="E404" s="165" t="str">
        <f t="shared" si="96"/>
        <v/>
      </c>
      <c r="F404" s="148"/>
      <c r="G404" s="170" t="str">
        <f t="shared" si="97"/>
        <v/>
      </c>
      <c r="H404" s="152"/>
      <c r="I404" s="82"/>
      <c r="J404" s="82"/>
      <c r="K404" s="83"/>
      <c r="L404" s="81"/>
      <c r="M404" s="81"/>
      <c r="N404" s="110">
        <f t="shared" si="98"/>
        <v>0</v>
      </c>
      <c r="O404" s="115"/>
      <c r="P404" s="113">
        <f t="shared" si="95"/>
        <v>0</v>
      </c>
      <c r="Q404" s="81"/>
      <c r="R404" s="88"/>
      <c r="S404" s="60"/>
      <c r="T404" s="79"/>
      <c r="W404" s="74">
        <f t="shared" si="92"/>
        <v>0</v>
      </c>
      <c r="X404" s="74">
        <f t="shared" si="93"/>
        <v>0</v>
      </c>
    </row>
    <row r="405" spans="1:24" x14ac:dyDescent="0.15">
      <c r="B405" s="21">
        <v>402</v>
      </c>
      <c r="C405" s="81"/>
      <c r="D405" s="81"/>
      <c r="E405" s="165" t="str">
        <f t="shared" si="96"/>
        <v/>
      </c>
      <c r="F405" s="148"/>
      <c r="G405" s="170" t="str">
        <f t="shared" si="97"/>
        <v/>
      </c>
      <c r="H405" s="152"/>
      <c r="I405" s="82"/>
      <c r="J405" s="82"/>
      <c r="K405" s="83"/>
      <c r="L405" s="81"/>
      <c r="M405" s="81"/>
      <c r="N405" s="110">
        <f t="shared" si="98"/>
        <v>0</v>
      </c>
      <c r="O405" s="115"/>
      <c r="P405" s="113">
        <f t="shared" si="95"/>
        <v>0</v>
      </c>
      <c r="Q405" s="81"/>
      <c r="R405" s="88"/>
      <c r="W405" s="74">
        <f t="shared" si="92"/>
        <v>0</v>
      </c>
      <c r="X405" s="74">
        <f t="shared" si="93"/>
        <v>0</v>
      </c>
    </row>
    <row r="406" spans="1:24" x14ac:dyDescent="0.15">
      <c r="B406" s="21">
        <v>403</v>
      </c>
      <c r="C406" s="81"/>
      <c r="D406" s="81"/>
      <c r="E406" s="165" t="str">
        <f t="shared" si="96"/>
        <v/>
      </c>
      <c r="F406" s="148"/>
      <c r="G406" s="170" t="str">
        <f t="shared" si="97"/>
        <v/>
      </c>
      <c r="H406" s="152"/>
      <c r="I406" s="82"/>
      <c r="J406" s="82"/>
      <c r="K406" s="83"/>
      <c r="L406" s="81"/>
      <c r="M406" s="81"/>
      <c r="N406" s="110">
        <f t="shared" si="98"/>
        <v>0</v>
      </c>
      <c r="O406" s="115"/>
      <c r="P406" s="113">
        <f t="shared" si="95"/>
        <v>0</v>
      </c>
      <c r="Q406" s="81"/>
      <c r="R406" s="88"/>
      <c r="W406" s="74">
        <f t="shared" si="92"/>
        <v>0</v>
      </c>
      <c r="X406" s="74">
        <f t="shared" si="93"/>
        <v>0</v>
      </c>
    </row>
    <row r="407" spans="1:24" x14ac:dyDescent="0.15">
      <c r="B407" s="21">
        <v>404</v>
      </c>
      <c r="C407" s="81"/>
      <c r="D407" s="81"/>
      <c r="E407" s="165" t="str">
        <f t="shared" si="96"/>
        <v/>
      </c>
      <c r="F407" s="148"/>
      <c r="G407" s="170" t="str">
        <f t="shared" si="97"/>
        <v/>
      </c>
      <c r="H407" s="152"/>
      <c r="I407" s="82"/>
      <c r="J407" s="82"/>
      <c r="K407" s="83"/>
      <c r="L407" s="81"/>
      <c r="M407" s="81"/>
      <c r="N407" s="110">
        <f t="shared" si="98"/>
        <v>0</v>
      </c>
      <c r="O407" s="115"/>
      <c r="P407" s="113">
        <f t="shared" si="95"/>
        <v>0</v>
      </c>
      <c r="Q407" s="81"/>
      <c r="R407" s="88"/>
      <c r="W407" s="74">
        <f t="shared" si="92"/>
        <v>0</v>
      </c>
      <c r="X407" s="74">
        <f t="shared" si="93"/>
        <v>0</v>
      </c>
    </row>
    <row r="408" spans="1:24" x14ac:dyDescent="0.15">
      <c r="B408" s="21">
        <v>405</v>
      </c>
      <c r="C408" s="81"/>
      <c r="D408" s="81"/>
      <c r="E408" s="165" t="str">
        <f t="shared" si="96"/>
        <v/>
      </c>
      <c r="F408" s="148"/>
      <c r="G408" s="170" t="str">
        <f t="shared" si="97"/>
        <v/>
      </c>
      <c r="H408" s="152"/>
      <c r="I408" s="82"/>
      <c r="J408" s="82"/>
      <c r="K408" s="83"/>
      <c r="L408" s="81"/>
      <c r="M408" s="81"/>
      <c r="N408" s="110">
        <f t="shared" si="98"/>
        <v>0</v>
      </c>
      <c r="O408" s="115"/>
      <c r="P408" s="113">
        <f t="shared" si="95"/>
        <v>0</v>
      </c>
      <c r="Q408" s="81"/>
      <c r="R408" s="88"/>
      <c r="W408" s="74">
        <f t="shared" si="92"/>
        <v>0</v>
      </c>
      <c r="X408" s="74">
        <f t="shared" si="93"/>
        <v>0</v>
      </c>
    </row>
    <row r="409" spans="1:24" x14ac:dyDescent="0.15">
      <c r="B409" s="21">
        <v>406</v>
      </c>
      <c r="C409" s="81"/>
      <c r="D409" s="81"/>
      <c r="E409" s="165" t="str">
        <f t="shared" si="96"/>
        <v/>
      </c>
      <c r="F409" s="148"/>
      <c r="G409" s="170" t="str">
        <f t="shared" si="97"/>
        <v/>
      </c>
      <c r="H409" s="152"/>
      <c r="I409" s="82"/>
      <c r="J409" s="82"/>
      <c r="K409" s="83"/>
      <c r="L409" s="81"/>
      <c r="M409" s="81"/>
      <c r="N409" s="110">
        <f t="shared" si="98"/>
        <v>0</v>
      </c>
      <c r="O409" s="115"/>
      <c r="P409" s="113">
        <f t="shared" si="95"/>
        <v>0</v>
      </c>
      <c r="Q409" s="81"/>
      <c r="R409" s="88"/>
      <c r="W409" s="74">
        <f t="shared" si="92"/>
        <v>0</v>
      </c>
      <c r="X409" s="74">
        <f t="shared" si="93"/>
        <v>0</v>
      </c>
    </row>
    <row r="410" spans="1:24" x14ac:dyDescent="0.15">
      <c r="B410" s="21">
        <v>407</v>
      </c>
      <c r="C410" s="81"/>
      <c r="D410" s="81"/>
      <c r="E410" s="165" t="str">
        <f t="shared" si="96"/>
        <v/>
      </c>
      <c r="F410" s="148"/>
      <c r="G410" s="170" t="str">
        <f t="shared" si="97"/>
        <v/>
      </c>
      <c r="H410" s="148"/>
      <c r="I410" s="82"/>
      <c r="J410" s="82"/>
      <c r="K410" s="83"/>
      <c r="L410" s="81"/>
      <c r="M410" s="81"/>
      <c r="N410" s="110">
        <f t="shared" si="98"/>
        <v>0</v>
      </c>
      <c r="O410" s="115"/>
      <c r="P410" s="113">
        <f t="shared" si="95"/>
        <v>0</v>
      </c>
      <c r="Q410" s="81"/>
      <c r="R410" s="88"/>
      <c r="W410" s="74">
        <f t="shared" si="92"/>
        <v>0</v>
      </c>
      <c r="X410" s="74">
        <f t="shared" si="93"/>
        <v>0</v>
      </c>
    </row>
    <row r="411" spans="1:24" x14ac:dyDescent="0.15">
      <c r="B411" s="21">
        <v>408</v>
      </c>
      <c r="C411" s="81"/>
      <c r="D411" s="81"/>
      <c r="E411" s="165" t="str">
        <f t="shared" si="96"/>
        <v/>
      </c>
      <c r="F411" s="148"/>
      <c r="G411" s="170" t="str">
        <f t="shared" si="97"/>
        <v/>
      </c>
      <c r="H411" s="148"/>
      <c r="I411" s="82"/>
      <c r="J411" s="82"/>
      <c r="K411" s="83"/>
      <c r="L411" s="81"/>
      <c r="M411" s="81"/>
      <c r="N411" s="110">
        <f t="shared" si="98"/>
        <v>0</v>
      </c>
      <c r="O411" s="115"/>
      <c r="P411" s="113">
        <f t="shared" si="95"/>
        <v>0</v>
      </c>
      <c r="Q411" s="81"/>
      <c r="R411" s="88"/>
      <c r="W411" s="74">
        <f t="shared" si="92"/>
        <v>0</v>
      </c>
      <c r="X411" s="74">
        <f t="shared" si="93"/>
        <v>0</v>
      </c>
    </row>
    <row r="412" spans="1:24" x14ac:dyDescent="0.15">
      <c r="A412" s="59"/>
      <c r="B412" s="10">
        <v>409</v>
      </c>
      <c r="C412" s="81"/>
      <c r="D412" s="87"/>
      <c r="E412" s="165" t="str">
        <f t="shared" si="96"/>
        <v/>
      </c>
      <c r="F412" s="150"/>
      <c r="G412" s="170" t="str">
        <f t="shared" si="97"/>
        <v/>
      </c>
      <c r="H412" s="150"/>
      <c r="I412" s="82"/>
      <c r="J412" s="82"/>
      <c r="K412" s="83"/>
      <c r="L412" s="81"/>
      <c r="M412" s="81"/>
      <c r="N412" s="110">
        <f t="shared" si="98"/>
        <v>0</v>
      </c>
      <c r="O412" s="115"/>
      <c r="P412" s="113">
        <f t="shared" si="95"/>
        <v>0</v>
      </c>
      <c r="Q412" s="81"/>
      <c r="R412" s="88"/>
      <c r="W412" s="74">
        <f t="shared" si="92"/>
        <v>0</v>
      </c>
      <c r="X412" s="74">
        <f t="shared" si="93"/>
        <v>0</v>
      </c>
    </row>
    <row r="413" spans="1:24" x14ac:dyDescent="0.15">
      <c r="A413" s="57"/>
      <c r="B413" s="3">
        <v>410</v>
      </c>
      <c r="C413" s="84"/>
      <c r="D413" s="84"/>
      <c r="E413" s="166" t="str">
        <f t="shared" si="96"/>
        <v/>
      </c>
      <c r="F413" s="149"/>
      <c r="G413" s="171" t="str">
        <f t="shared" si="97"/>
        <v/>
      </c>
      <c r="H413" s="149"/>
      <c r="I413" s="85"/>
      <c r="J413" s="85"/>
      <c r="K413" s="86"/>
      <c r="L413" s="84"/>
      <c r="M413" s="84"/>
      <c r="N413" s="108">
        <f t="shared" si="98"/>
        <v>0</v>
      </c>
      <c r="O413" s="116"/>
      <c r="P413" s="114">
        <f t="shared" si="95"/>
        <v>0</v>
      </c>
      <c r="Q413" s="84"/>
      <c r="R413" s="89"/>
      <c r="S413" s="58">
        <f>COUNT(C404:C413)</f>
        <v>0</v>
      </c>
      <c r="T413" s="69">
        <f t="shared" ref="T413" si="100">SUM(P404:P413)</f>
        <v>0</v>
      </c>
      <c r="W413" s="74">
        <f t="shared" si="92"/>
        <v>0</v>
      </c>
      <c r="X413" s="74">
        <f t="shared" si="93"/>
        <v>0</v>
      </c>
    </row>
    <row r="414" spans="1:24" x14ac:dyDescent="0.15">
      <c r="A414" s="18">
        <f t="shared" si="91"/>
        <v>42</v>
      </c>
      <c r="B414" s="21">
        <v>411</v>
      </c>
      <c r="C414" s="81"/>
      <c r="D414" s="81"/>
      <c r="E414" s="165" t="str">
        <f t="shared" si="96"/>
        <v/>
      </c>
      <c r="F414" s="148"/>
      <c r="G414" s="170" t="str">
        <f t="shared" si="97"/>
        <v/>
      </c>
      <c r="H414" s="152"/>
      <c r="I414" s="82"/>
      <c r="J414" s="82"/>
      <c r="K414" s="83"/>
      <c r="L414" s="81"/>
      <c r="M414" s="81"/>
      <c r="N414" s="110">
        <f t="shared" si="98"/>
        <v>0</v>
      </c>
      <c r="O414" s="115"/>
      <c r="P414" s="113">
        <f t="shared" si="95"/>
        <v>0</v>
      </c>
      <c r="Q414" s="81"/>
      <c r="R414" s="88"/>
      <c r="S414" s="60"/>
      <c r="T414" s="79"/>
      <c r="W414" s="74">
        <f t="shared" si="92"/>
        <v>0</v>
      </c>
      <c r="X414" s="74">
        <f t="shared" si="93"/>
        <v>0</v>
      </c>
    </row>
    <row r="415" spans="1:24" x14ac:dyDescent="0.15">
      <c r="B415" s="21">
        <v>412</v>
      </c>
      <c r="C415" s="81"/>
      <c r="D415" s="81"/>
      <c r="E415" s="165" t="str">
        <f t="shared" si="96"/>
        <v/>
      </c>
      <c r="F415" s="148"/>
      <c r="G415" s="170" t="str">
        <f t="shared" si="97"/>
        <v/>
      </c>
      <c r="H415" s="152"/>
      <c r="I415" s="82"/>
      <c r="J415" s="82"/>
      <c r="K415" s="83"/>
      <c r="L415" s="81"/>
      <c r="M415" s="81"/>
      <c r="N415" s="110">
        <f t="shared" si="98"/>
        <v>0</v>
      </c>
      <c r="O415" s="115"/>
      <c r="P415" s="113">
        <f t="shared" si="95"/>
        <v>0</v>
      </c>
      <c r="Q415" s="81"/>
      <c r="R415" s="88"/>
      <c r="W415" s="74">
        <f t="shared" si="92"/>
        <v>0</v>
      </c>
      <c r="X415" s="74">
        <f t="shared" si="93"/>
        <v>0</v>
      </c>
    </row>
    <row r="416" spans="1:24" x14ac:dyDescent="0.15">
      <c r="B416" s="21">
        <v>413</v>
      </c>
      <c r="C416" s="81"/>
      <c r="D416" s="81"/>
      <c r="E416" s="165" t="str">
        <f t="shared" si="96"/>
        <v/>
      </c>
      <c r="F416" s="148"/>
      <c r="G416" s="170" t="str">
        <f t="shared" si="97"/>
        <v/>
      </c>
      <c r="H416" s="152"/>
      <c r="I416" s="82"/>
      <c r="J416" s="82"/>
      <c r="K416" s="83"/>
      <c r="L416" s="81"/>
      <c r="M416" s="81"/>
      <c r="N416" s="110">
        <f t="shared" si="98"/>
        <v>0</v>
      </c>
      <c r="O416" s="115"/>
      <c r="P416" s="113">
        <f t="shared" si="95"/>
        <v>0</v>
      </c>
      <c r="Q416" s="81"/>
      <c r="R416" s="88"/>
      <c r="W416" s="74">
        <f t="shared" si="92"/>
        <v>0</v>
      </c>
      <c r="X416" s="74">
        <f t="shared" si="93"/>
        <v>0</v>
      </c>
    </row>
    <row r="417" spans="1:24" x14ac:dyDescent="0.15">
      <c r="B417" s="21">
        <v>414</v>
      </c>
      <c r="C417" s="81"/>
      <c r="D417" s="81"/>
      <c r="E417" s="165" t="str">
        <f t="shared" si="96"/>
        <v/>
      </c>
      <c r="F417" s="148"/>
      <c r="G417" s="170" t="str">
        <f t="shared" si="97"/>
        <v/>
      </c>
      <c r="H417" s="152"/>
      <c r="I417" s="82"/>
      <c r="J417" s="82"/>
      <c r="K417" s="83"/>
      <c r="L417" s="81"/>
      <c r="M417" s="81"/>
      <c r="N417" s="110">
        <f t="shared" si="98"/>
        <v>0</v>
      </c>
      <c r="O417" s="115"/>
      <c r="P417" s="113">
        <f t="shared" si="95"/>
        <v>0</v>
      </c>
      <c r="Q417" s="81"/>
      <c r="R417" s="88"/>
      <c r="W417" s="74">
        <f t="shared" si="92"/>
        <v>0</v>
      </c>
      <c r="X417" s="74">
        <f t="shared" si="93"/>
        <v>0</v>
      </c>
    </row>
    <row r="418" spans="1:24" x14ac:dyDescent="0.15">
      <c r="B418" s="21">
        <v>415</v>
      </c>
      <c r="C418" s="81"/>
      <c r="D418" s="81"/>
      <c r="E418" s="165" t="str">
        <f t="shared" si="96"/>
        <v/>
      </c>
      <c r="F418" s="148"/>
      <c r="G418" s="170" t="str">
        <f t="shared" si="97"/>
        <v/>
      </c>
      <c r="H418" s="152"/>
      <c r="I418" s="82"/>
      <c r="J418" s="82"/>
      <c r="K418" s="83"/>
      <c r="L418" s="81"/>
      <c r="M418" s="81"/>
      <c r="N418" s="110">
        <f t="shared" si="98"/>
        <v>0</v>
      </c>
      <c r="O418" s="115"/>
      <c r="P418" s="113">
        <f t="shared" si="95"/>
        <v>0</v>
      </c>
      <c r="Q418" s="81"/>
      <c r="R418" s="88"/>
      <c r="W418" s="74">
        <f t="shared" si="92"/>
        <v>0</v>
      </c>
      <c r="X418" s="74">
        <f t="shared" si="93"/>
        <v>0</v>
      </c>
    </row>
    <row r="419" spans="1:24" x14ac:dyDescent="0.15">
      <c r="B419" s="21">
        <v>416</v>
      </c>
      <c r="C419" s="81"/>
      <c r="D419" s="81"/>
      <c r="E419" s="165" t="str">
        <f t="shared" si="96"/>
        <v/>
      </c>
      <c r="F419" s="148"/>
      <c r="G419" s="170" t="str">
        <f t="shared" si="97"/>
        <v/>
      </c>
      <c r="H419" s="152"/>
      <c r="I419" s="82"/>
      <c r="J419" s="82"/>
      <c r="K419" s="83"/>
      <c r="L419" s="81"/>
      <c r="M419" s="81"/>
      <c r="N419" s="110">
        <f t="shared" si="98"/>
        <v>0</v>
      </c>
      <c r="O419" s="115"/>
      <c r="P419" s="113">
        <f t="shared" si="95"/>
        <v>0</v>
      </c>
      <c r="Q419" s="81"/>
      <c r="R419" s="88"/>
      <c r="W419" s="74">
        <f t="shared" si="92"/>
        <v>0</v>
      </c>
      <c r="X419" s="74">
        <f t="shared" si="93"/>
        <v>0</v>
      </c>
    </row>
    <row r="420" spans="1:24" x14ac:dyDescent="0.15">
      <c r="B420" s="21">
        <v>417</v>
      </c>
      <c r="C420" s="81"/>
      <c r="D420" s="81"/>
      <c r="E420" s="165" t="str">
        <f t="shared" si="96"/>
        <v/>
      </c>
      <c r="F420" s="148"/>
      <c r="G420" s="170" t="str">
        <f t="shared" si="97"/>
        <v/>
      </c>
      <c r="H420" s="148"/>
      <c r="I420" s="82"/>
      <c r="J420" s="82"/>
      <c r="K420" s="83"/>
      <c r="L420" s="81"/>
      <c r="M420" s="81"/>
      <c r="N420" s="110">
        <f t="shared" si="98"/>
        <v>0</v>
      </c>
      <c r="O420" s="115"/>
      <c r="P420" s="113">
        <f t="shared" si="95"/>
        <v>0</v>
      </c>
      <c r="Q420" s="81"/>
      <c r="R420" s="88"/>
      <c r="W420" s="74">
        <f t="shared" si="92"/>
        <v>0</v>
      </c>
      <c r="X420" s="74">
        <f t="shared" si="93"/>
        <v>0</v>
      </c>
    </row>
    <row r="421" spans="1:24" x14ac:dyDescent="0.15">
      <c r="B421" s="21">
        <v>418</v>
      </c>
      <c r="C421" s="81"/>
      <c r="D421" s="81"/>
      <c r="E421" s="165" t="str">
        <f t="shared" si="96"/>
        <v/>
      </c>
      <c r="F421" s="148"/>
      <c r="G421" s="170" t="str">
        <f t="shared" si="97"/>
        <v/>
      </c>
      <c r="H421" s="148"/>
      <c r="I421" s="82"/>
      <c r="J421" s="82"/>
      <c r="K421" s="83"/>
      <c r="L421" s="81"/>
      <c r="M421" s="81"/>
      <c r="N421" s="110">
        <f t="shared" si="98"/>
        <v>0</v>
      </c>
      <c r="O421" s="115"/>
      <c r="P421" s="113">
        <f t="shared" si="95"/>
        <v>0</v>
      </c>
      <c r="Q421" s="81"/>
      <c r="R421" s="88"/>
      <c r="W421" s="74">
        <f t="shared" si="92"/>
        <v>0</v>
      </c>
      <c r="X421" s="74">
        <f t="shared" si="93"/>
        <v>0</v>
      </c>
    </row>
    <row r="422" spans="1:24" x14ac:dyDescent="0.15">
      <c r="A422" s="59"/>
      <c r="B422" s="10">
        <v>419</v>
      </c>
      <c r="C422" s="81"/>
      <c r="D422" s="87"/>
      <c r="E422" s="165" t="str">
        <f t="shared" si="96"/>
        <v/>
      </c>
      <c r="F422" s="150"/>
      <c r="G422" s="170" t="str">
        <f t="shared" si="97"/>
        <v/>
      </c>
      <c r="H422" s="150"/>
      <c r="I422" s="82"/>
      <c r="J422" s="82"/>
      <c r="K422" s="83"/>
      <c r="L422" s="81"/>
      <c r="M422" s="81"/>
      <c r="N422" s="110">
        <f t="shared" si="98"/>
        <v>0</v>
      </c>
      <c r="O422" s="115"/>
      <c r="P422" s="113">
        <f t="shared" si="95"/>
        <v>0</v>
      </c>
      <c r="Q422" s="81"/>
      <c r="R422" s="88"/>
      <c r="W422" s="74">
        <f t="shared" si="92"/>
        <v>0</v>
      </c>
      <c r="X422" s="74">
        <f t="shared" si="93"/>
        <v>0</v>
      </c>
    </row>
    <row r="423" spans="1:24" x14ac:dyDescent="0.15">
      <c r="A423" s="57"/>
      <c r="B423" s="3">
        <v>420</v>
      </c>
      <c r="C423" s="84"/>
      <c r="D423" s="84"/>
      <c r="E423" s="166" t="str">
        <f t="shared" si="96"/>
        <v/>
      </c>
      <c r="F423" s="149"/>
      <c r="G423" s="171" t="str">
        <f t="shared" si="97"/>
        <v/>
      </c>
      <c r="H423" s="149"/>
      <c r="I423" s="85"/>
      <c r="J423" s="85"/>
      <c r="K423" s="86"/>
      <c r="L423" s="84"/>
      <c r="M423" s="84"/>
      <c r="N423" s="108">
        <f t="shared" si="98"/>
        <v>0</v>
      </c>
      <c r="O423" s="116"/>
      <c r="P423" s="114">
        <f t="shared" si="95"/>
        <v>0</v>
      </c>
      <c r="Q423" s="84"/>
      <c r="R423" s="89"/>
      <c r="S423" s="58">
        <f>COUNT(C414:C423)</f>
        <v>0</v>
      </c>
      <c r="T423" s="69">
        <f t="shared" ref="T423" si="101">SUM(P414:P423)</f>
        <v>0</v>
      </c>
      <c r="W423" s="74">
        <f t="shared" si="92"/>
        <v>0</v>
      </c>
      <c r="X423" s="74">
        <f t="shared" si="93"/>
        <v>0</v>
      </c>
    </row>
    <row r="424" spans="1:24" x14ac:dyDescent="0.15">
      <c r="A424" s="18">
        <f t="shared" si="91"/>
        <v>43</v>
      </c>
      <c r="B424" s="21">
        <v>421</v>
      </c>
      <c r="C424" s="81"/>
      <c r="D424" s="81"/>
      <c r="E424" s="165" t="str">
        <f t="shared" si="96"/>
        <v/>
      </c>
      <c r="F424" s="148"/>
      <c r="G424" s="170" t="str">
        <f t="shared" si="97"/>
        <v/>
      </c>
      <c r="H424" s="152"/>
      <c r="I424" s="82"/>
      <c r="J424" s="82"/>
      <c r="K424" s="83"/>
      <c r="L424" s="81"/>
      <c r="M424" s="81"/>
      <c r="N424" s="110">
        <f t="shared" si="98"/>
        <v>0</v>
      </c>
      <c r="O424" s="115"/>
      <c r="P424" s="113">
        <f t="shared" si="95"/>
        <v>0</v>
      </c>
      <c r="Q424" s="81"/>
      <c r="R424" s="88"/>
      <c r="S424" s="60"/>
      <c r="T424" s="79"/>
      <c r="W424" s="74">
        <f t="shared" si="92"/>
        <v>0</v>
      </c>
      <c r="X424" s="74">
        <f t="shared" si="93"/>
        <v>0</v>
      </c>
    </row>
    <row r="425" spans="1:24" x14ac:dyDescent="0.15">
      <c r="B425" s="21">
        <v>422</v>
      </c>
      <c r="C425" s="81"/>
      <c r="D425" s="81"/>
      <c r="E425" s="165" t="str">
        <f t="shared" si="96"/>
        <v/>
      </c>
      <c r="F425" s="148"/>
      <c r="G425" s="170" t="str">
        <f t="shared" si="97"/>
        <v/>
      </c>
      <c r="H425" s="152"/>
      <c r="I425" s="82"/>
      <c r="J425" s="82"/>
      <c r="K425" s="83"/>
      <c r="L425" s="81"/>
      <c r="M425" s="81"/>
      <c r="N425" s="110">
        <f t="shared" si="98"/>
        <v>0</v>
      </c>
      <c r="O425" s="115"/>
      <c r="P425" s="113">
        <f t="shared" si="95"/>
        <v>0</v>
      </c>
      <c r="Q425" s="81"/>
      <c r="R425" s="88"/>
      <c r="W425" s="74">
        <f t="shared" si="92"/>
        <v>0</v>
      </c>
      <c r="X425" s="74">
        <f t="shared" si="93"/>
        <v>0</v>
      </c>
    </row>
    <row r="426" spans="1:24" x14ac:dyDescent="0.15">
      <c r="B426" s="21">
        <v>423</v>
      </c>
      <c r="C426" s="81"/>
      <c r="D426" s="81"/>
      <c r="E426" s="165" t="str">
        <f t="shared" si="96"/>
        <v/>
      </c>
      <c r="F426" s="148"/>
      <c r="G426" s="170" t="str">
        <f t="shared" si="97"/>
        <v/>
      </c>
      <c r="H426" s="152"/>
      <c r="I426" s="82"/>
      <c r="J426" s="82"/>
      <c r="K426" s="83"/>
      <c r="L426" s="81"/>
      <c r="M426" s="81"/>
      <c r="N426" s="110">
        <f t="shared" si="98"/>
        <v>0</v>
      </c>
      <c r="O426" s="115"/>
      <c r="P426" s="113">
        <f t="shared" si="95"/>
        <v>0</v>
      </c>
      <c r="Q426" s="81"/>
      <c r="R426" s="88"/>
      <c r="W426" s="74">
        <f t="shared" si="92"/>
        <v>0</v>
      </c>
      <c r="X426" s="74">
        <f t="shared" si="93"/>
        <v>0</v>
      </c>
    </row>
    <row r="427" spans="1:24" x14ac:dyDescent="0.15">
      <c r="B427" s="21">
        <v>424</v>
      </c>
      <c r="C427" s="81"/>
      <c r="D427" s="81"/>
      <c r="E427" s="165" t="str">
        <f t="shared" si="96"/>
        <v/>
      </c>
      <c r="F427" s="148"/>
      <c r="G427" s="170" t="str">
        <f t="shared" si="97"/>
        <v/>
      </c>
      <c r="H427" s="152"/>
      <c r="I427" s="82"/>
      <c r="J427" s="82"/>
      <c r="K427" s="83"/>
      <c r="L427" s="81"/>
      <c r="M427" s="81"/>
      <c r="N427" s="110">
        <f t="shared" si="98"/>
        <v>0</v>
      </c>
      <c r="O427" s="115"/>
      <c r="P427" s="113">
        <f t="shared" si="95"/>
        <v>0</v>
      </c>
      <c r="Q427" s="81"/>
      <c r="R427" s="88"/>
      <c r="W427" s="74">
        <f t="shared" si="92"/>
        <v>0</v>
      </c>
      <c r="X427" s="74">
        <f t="shared" si="93"/>
        <v>0</v>
      </c>
    </row>
    <row r="428" spans="1:24" x14ac:dyDescent="0.15">
      <c r="B428" s="21">
        <v>425</v>
      </c>
      <c r="C428" s="81"/>
      <c r="D428" s="81"/>
      <c r="E428" s="165" t="str">
        <f t="shared" si="96"/>
        <v/>
      </c>
      <c r="F428" s="148"/>
      <c r="G428" s="170" t="str">
        <f t="shared" si="97"/>
        <v/>
      </c>
      <c r="H428" s="152"/>
      <c r="I428" s="82"/>
      <c r="J428" s="82"/>
      <c r="K428" s="83"/>
      <c r="L428" s="81"/>
      <c r="M428" s="81"/>
      <c r="N428" s="110">
        <f t="shared" si="98"/>
        <v>0</v>
      </c>
      <c r="O428" s="115"/>
      <c r="P428" s="113">
        <f t="shared" si="95"/>
        <v>0</v>
      </c>
      <c r="Q428" s="81"/>
      <c r="R428" s="88"/>
      <c r="W428" s="74">
        <f t="shared" si="92"/>
        <v>0</v>
      </c>
      <c r="X428" s="74">
        <f t="shared" si="93"/>
        <v>0</v>
      </c>
    </row>
    <row r="429" spans="1:24" x14ac:dyDescent="0.15">
      <c r="B429" s="21">
        <v>426</v>
      </c>
      <c r="C429" s="81"/>
      <c r="D429" s="81"/>
      <c r="E429" s="165" t="str">
        <f t="shared" si="96"/>
        <v/>
      </c>
      <c r="F429" s="148"/>
      <c r="G429" s="170" t="str">
        <f t="shared" si="97"/>
        <v/>
      </c>
      <c r="H429" s="152"/>
      <c r="I429" s="82"/>
      <c r="J429" s="82"/>
      <c r="K429" s="83"/>
      <c r="L429" s="81"/>
      <c r="M429" s="81"/>
      <c r="N429" s="110">
        <f t="shared" si="98"/>
        <v>0</v>
      </c>
      <c r="O429" s="115"/>
      <c r="P429" s="113">
        <f t="shared" si="95"/>
        <v>0</v>
      </c>
      <c r="Q429" s="81"/>
      <c r="R429" s="88"/>
      <c r="W429" s="74">
        <f t="shared" si="92"/>
        <v>0</v>
      </c>
      <c r="X429" s="74">
        <f t="shared" si="93"/>
        <v>0</v>
      </c>
    </row>
    <row r="430" spans="1:24" x14ac:dyDescent="0.15">
      <c r="B430" s="21">
        <v>427</v>
      </c>
      <c r="C430" s="81"/>
      <c r="D430" s="81"/>
      <c r="E430" s="165" t="str">
        <f t="shared" si="96"/>
        <v/>
      </c>
      <c r="F430" s="148"/>
      <c r="G430" s="170" t="str">
        <f t="shared" si="97"/>
        <v/>
      </c>
      <c r="H430" s="148"/>
      <c r="I430" s="82"/>
      <c r="J430" s="82"/>
      <c r="K430" s="83"/>
      <c r="L430" s="81"/>
      <c r="M430" s="81"/>
      <c r="N430" s="110">
        <f t="shared" si="98"/>
        <v>0</v>
      </c>
      <c r="O430" s="115"/>
      <c r="P430" s="113">
        <f t="shared" si="95"/>
        <v>0</v>
      </c>
      <c r="Q430" s="81"/>
      <c r="R430" s="88"/>
      <c r="W430" s="74">
        <f t="shared" si="92"/>
        <v>0</v>
      </c>
      <c r="X430" s="74">
        <f t="shared" si="93"/>
        <v>0</v>
      </c>
    </row>
    <row r="431" spans="1:24" x14ac:dyDescent="0.15">
      <c r="B431" s="21">
        <v>428</v>
      </c>
      <c r="C431" s="81"/>
      <c r="D431" s="81"/>
      <c r="E431" s="165" t="str">
        <f t="shared" si="96"/>
        <v/>
      </c>
      <c r="F431" s="148"/>
      <c r="G431" s="170" t="str">
        <f t="shared" si="97"/>
        <v/>
      </c>
      <c r="H431" s="148"/>
      <c r="I431" s="82"/>
      <c r="J431" s="82"/>
      <c r="K431" s="83"/>
      <c r="L431" s="81"/>
      <c r="M431" s="81"/>
      <c r="N431" s="110">
        <f t="shared" si="98"/>
        <v>0</v>
      </c>
      <c r="O431" s="115"/>
      <c r="P431" s="113">
        <f t="shared" si="95"/>
        <v>0</v>
      </c>
      <c r="Q431" s="81"/>
      <c r="R431" s="88"/>
      <c r="W431" s="74">
        <f t="shared" si="92"/>
        <v>0</v>
      </c>
      <c r="X431" s="74">
        <f t="shared" si="93"/>
        <v>0</v>
      </c>
    </row>
    <row r="432" spans="1:24" x14ac:dyDescent="0.15">
      <c r="A432" s="59"/>
      <c r="B432" s="10">
        <v>429</v>
      </c>
      <c r="C432" s="81"/>
      <c r="D432" s="87"/>
      <c r="E432" s="165" t="str">
        <f t="shared" si="96"/>
        <v/>
      </c>
      <c r="F432" s="150"/>
      <c r="G432" s="170" t="str">
        <f t="shared" si="97"/>
        <v/>
      </c>
      <c r="H432" s="150"/>
      <c r="I432" s="82"/>
      <c r="J432" s="82"/>
      <c r="K432" s="83"/>
      <c r="L432" s="81"/>
      <c r="M432" s="81"/>
      <c r="N432" s="110">
        <f t="shared" si="98"/>
        <v>0</v>
      </c>
      <c r="O432" s="115"/>
      <c r="P432" s="113">
        <f t="shared" si="95"/>
        <v>0</v>
      </c>
      <c r="Q432" s="81"/>
      <c r="R432" s="88"/>
      <c r="W432" s="74">
        <f t="shared" si="92"/>
        <v>0</v>
      </c>
      <c r="X432" s="74">
        <f t="shared" si="93"/>
        <v>0</v>
      </c>
    </row>
    <row r="433" spans="1:24" x14ac:dyDescent="0.15">
      <c r="A433" s="57"/>
      <c r="B433" s="3">
        <v>430</v>
      </c>
      <c r="C433" s="84"/>
      <c r="D433" s="84"/>
      <c r="E433" s="166" t="str">
        <f t="shared" si="96"/>
        <v/>
      </c>
      <c r="F433" s="149"/>
      <c r="G433" s="171" t="str">
        <f t="shared" si="97"/>
        <v/>
      </c>
      <c r="H433" s="149"/>
      <c r="I433" s="85"/>
      <c r="J433" s="85"/>
      <c r="K433" s="86"/>
      <c r="L433" s="84"/>
      <c r="M433" s="84"/>
      <c r="N433" s="108">
        <f t="shared" si="98"/>
        <v>0</v>
      </c>
      <c r="O433" s="116"/>
      <c r="P433" s="114">
        <f t="shared" si="95"/>
        <v>0</v>
      </c>
      <c r="Q433" s="84"/>
      <c r="R433" s="89"/>
      <c r="S433" s="58">
        <f>COUNT(C424:C433)</f>
        <v>0</v>
      </c>
      <c r="T433" s="69">
        <f t="shared" ref="T433" si="102">SUM(P424:P433)</f>
        <v>0</v>
      </c>
      <c r="W433" s="74">
        <f t="shared" si="92"/>
        <v>0</v>
      </c>
      <c r="X433" s="74">
        <f t="shared" si="93"/>
        <v>0</v>
      </c>
    </row>
    <row r="434" spans="1:24" x14ac:dyDescent="0.15">
      <c r="A434" s="18">
        <f t="shared" si="91"/>
        <v>44</v>
      </c>
      <c r="B434" s="21">
        <v>431</v>
      </c>
      <c r="C434" s="81"/>
      <c r="D434" s="81"/>
      <c r="E434" s="165" t="str">
        <f t="shared" si="96"/>
        <v/>
      </c>
      <c r="F434" s="148"/>
      <c r="G434" s="170" t="str">
        <f t="shared" si="97"/>
        <v/>
      </c>
      <c r="H434" s="152"/>
      <c r="I434" s="82"/>
      <c r="J434" s="82"/>
      <c r="K434" s="83"/>
      <c r="L434" s="81"/>
      <c r="M434" s="81"/>
      <c r="N434" s="110">
        <f t="shared" si="98"/>
        <v>0</v>
      </c>
      <c r="O434" s="115"/>
      <c r="P434" s="113">
        <f t="shared" si="95"/>
        <v>0</v>
      </c>
      <c r="Q434" s="81"/>
      <c r="R434" s="88"/>
      <c r="S434" s="60"/>
      <c r="T434" s="79"/>
      <c r="W434" s="74">
        <f t="shared" si="92"/>
        <v>0</v>
      </c>
      <c r="X434" s="74">
        <f t="shared" si="93"/>
        <v>0</v>
      </c>
    </row>
    <row r="435" spans="1:24" x14ac:dyDescent="0.15">
      <c r="B435" s="21">
        <v>432</v>
      </c>
      <c r="C435" s="81"/>
      <c r="D435" s="81"/>
      <c r="E435" s="165" t="str">
        <f t="shared" si="96"/>
        <v/>
      </c>
      <c r="F435" s="148"/>
      <c r="G435" s="170" t="str">
        <f t="shared" si="97"/>
        <v/>
      </c>
      <c r="H435" s="152"/>
      <c r="I435" s="82"/>
      <c r="J435" s="82"/>
      <c r="K435" s="83"/>
      <c r="L435" s="81"/>
      <c r="M435" s="81"/>
      <c r="N435" s="110">
        <f t="shared" si="98"/>
        <v>0</v>
      </c>
      <c r="O435" s="115"/>
      <c r="P435" s="113">
        <f t="shared" si="95"/>
        <v>0</v>
      </c>
      <c r="Q435" s="81"/>
      <c r="R435" s="88"/>
      <c r="W435" s="74">
        <f t="shared" si="92"/>
        <v>0</v>
      </c>
      <c r="X435" s="74">
        <f t="shared" si="93"/>
        <v>0</v>
      </c>
    </row>
    <row r="436" spans="1:24" x14ac:dyDescent="0.15">
      <c r="B436" s="21">
        <v>433</v>
      </c>
      <c r="C436" s="81"/>
      <c r="D436" s="81"/>
      <c r="E436" s="165" t="str">
        <f t="shared" si="96"/>
        <v/>
      </c>
      <c r="F436" s="148"/>
      <c r="G436" s="170" t="str">
        <f t="shared" si="97"/>
        <v/>
      </c>
      <c r="H436" s="152"/>
      <c r="I436" s="82"/>
      <c r="J436" s="82"/>
      <c r="K436" s="83"/>
      <c r="L436" s="81"/>
      <c r="M436" s="81"/>
      <c r="N436" s="110">
        <f t="shared" si="98"/>
        <v>0</v>
      </c>
      <c r="O436" s="115"/>
      <c r="P436" s="113">
        <f t="shared" si="95"/>
        <v>0</v>
      </c>
      <c r="Q436" s="81"/>
      <c r="R436" s="88"/>
      <c r="W436" s="74">
        <f t="shared" si="92"/>
        <v>0</v>
      </c>
      <c r="X436" s="74">
        <f t="shared" si="93"/>
        <v>0</v>
      </c>
    </row>
    <row r="437" spans="1:24" x14ac:dyDescent="0.15">
      <c r="B437" s="21">
        <v>434</v>
      </c>
      <c r="C437" s="81"/>
      <c r="D437" s="81"/>
      <c r="E437" s="165" t="str">
        <f t="shared" si="96"/>
        <v/>
      </c>
      <c r="F437" s="148"/>
      <c r="G437" s="170" t="str">
        <f t="shared" si="97"/>
        <v/>
      </c>
      <c r="H437" s="152"/>
      <c r="I437" s="82"/>
      <c r="J437" s="82"/>
      <c r="K437" s="83"/>
      <c r="L437" s="81"/>
      <c r="M437" s="81"/>
      <c r="N437" s="110">
        <f t="shared" si="98"/>
        <v>0</v>
      </c>
      <c r="O437" s="115"/>
      <c r="P437" s="113">
        <f t="shared" si="95"/>
        <v>0</v>
      </c>
      <c r="Q437" s="81"/>
      <c r="R437" s="88"/>
      <c r="W437" s="74">
        <f t="shared" si="92"/>
        <v>0</v>
      </c>
      <c r="X437" s="74">
        <f t="shared" si="93"/>
        <v>0</v>
      </c>
    </row>
    <row r="438" spans="1:24" x14ac:dyDescent="0.15">
      <c r="B438" s="21">
        <v>435</v>
      </c>
      <c r="C438" s="81"/>
      <c r="D438" s="81"/>
      <c r="E438" s="165" t="str">
        <f t="shared" si="96"/>
        <v/>
      </c>
      <c r="F438" s="148"/>
      <c r="G438" s="170" t="str">
        <f t="shared" si="97"/>
        <v/>
      </c>
      <c r="H438" s="152"/>
      <c r="I438" s="82"/>
      <c r="J438" s="82"/>
      <c r="K438" s="83"/>
      <c r="L438" s="81"/>
      <c r="M438" s="81"/>
      <c r="N438" s="110">
        <f t="shared" si="98"/>
        <v>0</v>
      </c>
      <c r="O438" s="115"/>
      <c r="P438" s="113">
        <f t="shared" si="95"/>
        <v>0</v>
      </c>
      <c r="Q438" s="81"/>
      <c r="R438" s="88"/>
      <c r="W438" s="74">
        <f t="shared" si="92"/>
        <v>0</v>
      </c>
      <c r="X438" s="74">
        <f t="shared" si="93"/>
        <v>0</v>
      </c>
    </row>
    <row r="439" spans="1:24" x14ac:dyDescent="0.15">
      <c r="B439" s="21">
        <v>436</v>
      </c>
      <c r="C439" s="81"/>
      <c r="D439" s="81"/>
      <c r="E439" s="165" t="str">
        <f t="shared" si="96"/>
        <v/>
      </c>
      <c r="F439" s="148"/>
      <c r="G439" s="170" t="str">
        <f t="shared" si="97"/>
        <v/>
      </c>
      <c r="H439" s="152"/>
      <c r="I439" s="82"/>
      <c r="J439" s="82"/>
      <c r="K439" s="83"/>
      <c r="L439" s="81"/>
      <c r="M439" s="81"/>
      <c r="N439" s="110">
        <f t="shared" si="98"/>
        <v>0</v>
      </c>
      <c r="O439" s="115"/>
      <c r="P439" s="113">
        <f t="shared" si="95"/>
        <v>0</v>
      </c>
      <c r="Q439" s="81"/>
      <c r="R439" s="88"/>
      <c r="W439" s="74">
        <f t="shared" si="92"/>
        <v>0</v>
      </c>
      <c r="X439" s="74">
        <f t="shared" si="93"/>
        <v>0</v>
      </c>
    </row>
    <row r="440" spans="1:24" x14ac:dyDescent="0.15">
      <c r="B440" s="21">
        <v>437</v>
      </c>
      <c r="C440" s="81"/>
      <c r="D440" s="81"/>
      <c r="E440" s="165" t="str">
        <f t="shared" si="96"/>
        <v/>
      </c>
      <c r="F440" s="148"/>
      <c r="G440" s="170" t="str">
        <f t="shared" si="97"/>
        <v/>
      </c>
      <c r="H440" s="148"/>
      <c r="I440" s="82"/>
      <c r="J440" s="82"/>
      <c r="K440" s="83"/>
      <c r="L440" s="81"/>
      <c r="M440" s="81"/>
      <c r="N440" s="110">
        <f t="shared" si="98"/>
        <v>0</v>
      </c>
      <c r="O440" s="115"/>
      <c r="P440" s="113">
        <f t="shared" si="95"/>
        <v>0</v>
      </c>
      <c r="Q440" s="81"/>
      <c r="R440" s="88"/>
      <c r="W440" s="74">
        <f t="shared" si="92"/>
        <v>0</v>
      </c>
      <c r="X440" s="74">
        <f t="shared" si="93"/>
        <v>0</v>
      </c>
    </row>
    <row r="441" spans="1:24" x14ac:dyDescent="0.15">
      <c r="B441" s="21">
        <v>438</v>
      </c>
      <c r="C441" s="81"/>
      <c r="D441" s="81"/>
      <c r="E441" s="165" t="str">
        <f t="shared" si="96"/>
        <v/>
      </c>
      <c r="F441" s="148"/>
      <c r="G441" s="170" t="str">
        <f t="shared" si="97"/>
        <v/>
      </c>
      <c r="H441" s="148"/>
      <c r="I441" s="82"/>
      <c r="J441" s="82"/>
      <c r="K441" s="83"/>
      <c r="L441" s="81"/>
      <c r="M441" s="81"/>
      <c r="N441" s="110">
        <f t="shared" si="98"/>
        <v>0</v>
      </c>
      <c r="O441" s="115"/>
      <c r="P441" s="113">
        <f t="shared" si="95"/>
        <v>0</v>
      </c>
      <c r="Q441" s="81"/>
      <c r="R441" s="88"/>
      <c r="W441" s="74">
        <f t="shared" si="92"/>
        <v>0</v>
      </c>
      <c r="X441" s="74">
        <f t="shared" si="93"/>
        <v>0</v>
      </c>
    </row>
    <row r="442" spans="1:24" x14ac:dyDescent="0.15">
      <c r="A442" s="59"/>
      <c r="B442" s="10">
        <v>439</v>
      </c>
      <c r="C442" s="81"/>
      <c r="D442" s="87"/>
      <c r="E442" s="165" t="str">
        <f t="shared" si="96"/>
        <v/>
      </c>
      <c r="F442" s="150"/>
      <c r="G442" s="170" t="str">
        <f t="shared" si="97"/>
        <v/>
      </c>
      <c r="H442" s="150"/>
      <c r="I442" s="82"/>
      <c r="J442" s="82"/>
      <c r="K442" s="83"/>
      <c r="L442" s="81"/>
      <c r="M442" s="81"/>
      <c r="N442" s="110">
        <f t="shared" si="98"/>
        <v>0</v>
      </c>
      <c r="O442" s="115"/>
      <c r="P442" s="113">
        <f t="shared" si="95"/>
        <v>0</v>
      </c>
      <c r="Q442" s="81"/>
      <c r="R442" s="88"/>
      <c r="W442" s="74">
        <f t="shared" si="92"/>
        <v>0</v>
      </c>
      <c r="X442" s="74">
        <f t="shared" si="93"/>
        <v>0</v>
      </c>
    </row>
    <row r="443" spans="1:24" x14ac:dyDescent="0.15">
      <c r="A443" s="57"/>
      <c r="B443" s="3">
        <v>440</v>
      </c>
      <c r="C443" s="84"/>
      <c r="D443" s="84"/>
      <c r="E443" s="166" t="str">
        <f t="shared" si="96"/>
        <v/>
      </c>
      <c r="F443" s="149"/>
      <c r="G443" s="171" t="str">
        <f t="shared" si="97"/>
        <v/>
      </c>
      <c r="H443" s="149"/>
      <c r="I443" s="85"/>
      <c r="J443" s="85"/>
      <c r="K443" s="86"/>
      <c r="L443" s="84"/>
      <c r="M443" s="84"/>
      <c r="N443" s="108">
        <f t="shared" si="98"/>
        <v>0</v>
      </c>
      <c r="O443" s="116"/>
      <c r="P443" s="114">
        <f t="shared" si="95"/>
        <v>0</v>
      </c>
      <c r="Q443" s="84"/>
      <c r="R443" s="89"/>
      <c r="S443" s="58">
        <f>COUNT(C434:C443)</f>
        <v>0</v>
      </c>
      <c r="T443" s="69">
        <f t="shared" ref="T443" si="103">SUM(P434:P443)</f>
        <v>0</v>
      </c>
      <c r="W443" s="74">
        <f t="shared" si="92"/>
        <v>0</v>
      </c>
      <c r="X443" s="74">
        <f t="shared" si="93"/>
        <v>0</v>
      </c>
    </row>
    <row r="444" spans="1:24" x14ac:dyDescent="0.15">
      <c r="A444" s="18">
        <f t="shared" si="91"/>
        <v>45</v>
      </c>
      <c r="B444" s="21">
        <v>441</v>
      </c>
      <c r="C444" s="81"/>
      <c r="D444" s="81"/>
      <c r="E444" s="165" t="str">
        <f t="shared" si="96"/>
        <v/>
      </c>
      <c r="F444" s="148"/>
      <c r="G444" s="170" t="str">
        <f t="shared" si="97"/>
        <v/>
      </c>
      <c r="H444" s="152"/>
      <c r="I444" s="82"/>
      <c r="J444" s="82"/>
      <c r="K444" s="83"/>
      <c r="L444" s="81"/>
      <c r="M444" s="81"/>
      <c r="N444" s="110">
        <f t="shared" si="98"/>
        <v>0</v>
      </c>
      <c r="O444" s="115"/>
      <c r="P444" s="113">
        <f t="shared" si="95"/>
        <v>0</v>
      </c>
      <c r="Q444" s="81"/>
      <c r="R444" s="88"/>
      <c r="S444" s="60"/>
      <c r="T444" s="79"/>
      <c r="W444" s="74">
        <f t="shared" si="92"/>
        <v>0</v>
      </c>
      <c r="X444" s="74">
        <f t="shared" si="93"/>
        <v>0</v>
      </c>
    </row>
    <row r="445" spans="1:24" x14ac:dyDescent="0.15">
      <c r="B445" s="21">
        <v>442</v>
      </c>
      <c r="C445" s="81"/>
      <c r="D445" s="81"/>
      <c r="E445" s="165" t="str">
        <f t="shared" si="96"/>
        <v/>
      </c>
      <c r="F445" s="148"/>
      <c r="G445" s="170" t="str">
        <f t="shared" si="97"/>
        <v/>
      </c>
      <c r="H445" s="152"/>
      <c r="I445" s="82"/>
      <c r="J445" s="82"/>
      <c r="K445" s="83"/>
      <c r="L445" s="81"/>
      <c r="M445" s="81"/>
      <c r="N445" s="110">
        <f t="shared" si="98"/>
        <v>0</v>
      </c>
      <c r="O445" s="115"/>
      <c r="P445" s="113">
        <f t="shared" si="95"/>
        <v>0</v>
      </c>
      <c r="Q445" s="81"/>
      <c r="R445" s="88"/>
      <c r="W445" s="74">
        <f t="shared" si="92"/>
        <v>0</v>
      </c>
      <c r="X445" s="74">
        <f t="shared" si="93"/>
        <v>0</v>
      </c>
    </row>
    <row r="446" spans="1:24" x14ac:dyDescent="0.15">
      <c r="B446" s="21">
        <v>443</v>
      </c>
      <c r="C446" s="81"/>
      <c r="D446" s="81"/>
      <c r="E446" s="165" t="str">
        <f t="shared" si="96"/>
        <v/>
      </c>
      <c r="F446" s="148"/>
      <c r="G446" s="170" t="str">
        <f t="shared" si="97"/>
        <v/>
      </c>
      <c r="H446" s="152"/>
      <c r="I446" s="82"/>
      <c r="J446" s="82"/>
      <c r="K446" s="83"/>
      <c r="L446" s="81"/>
      <c r="M446" s="81"/>
      <c r="N446" s="110">
        <f t="shared" si="98"/>
        <v>0</v>
      </c>
      <c r="O446" s="115"/>
      <c r="P446" s="113">
        <f t="shared" si="95"/>
        <v>0</v>
      </c>
      <c r="Q446" s="81"/>
      <c r="R446" s="88"/>
      <c r="W446" s="74">
        <f t="shared" si="92"/>
        <v>0</v>
      </c>
      <c r="X446" s="74">
        <f t="shared" si="93"/>
        <v>0</v>
      </c>
    </row>
    <row r="447" spans="1:24" x14ac:dyDescent="0.15">
      <c r="B447" s="21">
        <v>444</v>
      </c>
      <c r="C447" s="81"/>
      <c r="D447" s="81"/>
      <c r="E447" s="165" t="str">
        <f t="shared" si="96"/>
        <v/>
      </c>
      <c r="F447" s="148"/>
      <c r="G447" s="170" t="str">
        <f t="shared" si="97"/>
        <v/>
      </c>
      <c r="H447" s="152"/>
      <c r="I447" s="82"/>
      <c r="J447" s="82"/>
      <c r="K447" s="83"/>
      <c r="L447" s="81"/>
      <c r="M447" s="81"/>
      <c r="N447" s="110">
        <f t="shared" si="98"/>
        <v>0</v>
      </c>
      <c r="O447" s="115"/>
      <c r="P447" s="113">
        <f t="shared" si="95"/>
        <v>0</v>
      </c>
      <c r="Q447" s="81"/>
      <c r="R447" s="88"/>
      <c r="W447" s="74">
        <f t="shared" si="92"/>
        <v>0</v>
      </c>
      <c r="X447" s="74">
        <f t="shared" si="93"/>
        <v>0</v>
      </c>
    </row>
    <row r="448" spans="1:24" x14ac:dyDescent="0.15">
      <c r="B448" s="21">
        <v>445</v>
      </c>
      <c r="C448" s="81"/>
      <c r="D448" s="81"/>
      <c r="E448" s="165" t="str">
        <f t="shared" si="96"/>
        <v/>
      </c>
      <c r="F448" s="148"/>
      <c r="G448" s="170" t="str">
        <f t="shared" si="97"/>
        <v/>
      </c>
      <c r="H448" s="152"/>
      <c r="I448" s="82"/>
      <c r="J448" s="82"/>
      <c r="K448" s="83"/>
      <c r="L448" s="81"/>
      <c r="M448" s="81"/>
      <c r="N448" s="110">
        <f t="shared" si="98"/>
        <v>0</v>
      </c>
      <c r="O448" s="115"/>
      <c r="P448" s="113">
        <f t="shared" si="95"/>
        <v>0</v>
      </c>
      <c r="Q448" s="81"/>
      <c r="R448" s="88"/>
      <c r="W448" s="74">
        <f t="shared" si="92"/>
        <v>0</v>
      </c>
      <c r="X448" s="74">
        <f t="shared" si="93"/>
        <v>0</v>
      </c>
    </row>
    <row r="449" spans="1:24" x14ac:dyDescent="0.15">
      <c r="B449" s="21">
        <v>446</v>
      </c>
      <c r="C449" s="81"/>
      <c r="D449" s="81"/>
      <c r="E449" s="165" t="str">
        <f t="shared" si="96"/>
        <v/>
      </c>
      <c r="F449" s="148"/>
      <c r="G449" s="170" t="str">
        <f t="shared" si="97"/>
        <v/>
      </c>
      <c r="H449" s="152"/>
      <c r="I449" s="82"/>
      <c r="J449" s="82"/>
      <c r="K449" s="83"/>
      <c r="L449" s="81"/>
      <c r="M449" s="81"/>
      <c r="N449" s="110">
        <f t="shared" si="98"/>
        <v>0</v>
      </c>
      <c r="O449" s="115"/>
      <c r="P449" s="113">
        <f t="shared" si="95"/>
        <v>0</v>
      </c>
      <c r="Q449" s="81"/>
      <c r="R449" s="88"/>
      <c r="W449" s="74">
        <f t="shared" si="92"/>
        <v>0</v>
      </c>
      <c r="X449" s="74">
        <f t="shared" si="93"/>
        <v>0</v>
      </c>
    </row>
    <row r="450" spans="1:24" x14ac:dyDescent="0.15">
      <c r="B450" s="21">
        <v>447</v>
      </c>
      <c r="C450" s="81"/>
      <c r="D450" s="81"/>
      <c r="E450" s="165" t="str">
        <f t="shared" si="96"/>
        <v/>
      </c>
      <c r="F450" s="148"/>
      <c r="G450" s="170" t="str">
        <f t="shared" si="97"/>
        <v/>
      </c>
      <c r="H450" s="148"/>
      <c r="I450" s="82"/>
      <c r="J450" s="82"/>
      <c r="K450" s="83"/>
      <c r="L450" s="81"/>
      <c r="M450" s="81"/>
      <c r="N450" s="110">
        <f t="shared" si="98"/>
        <v>0</v>
      </c>
      <c r="O450" s="115"/>
      <c r="P450" s="113">
        <f t="shared" si="95"/>
        <v>0</v>
      </c>
      <c r="Q450" s="81"/>
      <c r="R450" s="88"/>
      <c r="W450" s="74">
        <f t="shared" si="92"/>
        <v>0</v>
      </c>
      <c r="X450" s="74">
        <f t="shared" si="93"/>
        <v>0</v>
      </c>
    </row>
    <row r="451" spans="1:24" x14ac:dyDescent="0.15">
      <c r="B451" s="21">
        <v>448</v>
      </c>
      <c r="C451" s="81"/>
      <c r="D451" s="81"/>
      <c r="E451" s="165" t="str">
        <f t="shared" si="96"/>
        <v/>
      </c>
      <c r="F451" s="148"/>
      <c r="G451" s="170" t="str">
        <f t="shared" si="97"/>
        <v/>
      </c>
      <c r="H451" s="148"/>
      <c r="I451" s="82"/>
      <c r="J451" s="82"/>
      <c r="K451" s="83"/>
      <c r="L451" s="81"/>
      <c r="M451" s="81"/>
      <c r="N451" s="110">
        <f t="shared" si="98"/>
        <v>0</v>
      </c>
      <c r="O451" s="115"/>
      <c r="P451" s="113">
        <f t="shared" si="95"/>
        <v>0</v>
      </c>
      <c r="Q451" s="81"/>
      <c r="R451" s="88"/>
      <c r="W451" s="74">
        <f t="shared" si="92"/>
        <v>0</v>
      </c>
      <c r="X451" s="74">
        <f t="shared" si="93"/>
        <v>0</v>
      </c>
    </row>
    <row r="452" spans="1:24" x14ac:dyDescent="0.15">
      <c r="A452" s="59"/>
      <c r="B452" s="10">
        <v>449</v>
      </c>
      <c r="C452" s="81"/>
      <c r="D452" s="87"/>
      <c r="E452" s="165" t="str">
        <f t="shared" si="96"/>
        <v/>
      </c>
      <c r="F452" s="150"/>
      <c r="G452" s="170" t="str">
        <f t="shared" si="97"/>
        <v/>
      </c>
      <c r="H452" s="150"/>
      <c r="I452" s="82"/>
      <c r="J452" s="82"/>
      <c r="K452" s="83"/>
      <c r="L452" s="81"/>
      <c r="M452" s="81"/>
      <c r="N452" s="110">
        <f t="shared" si="98"/>
        <v>0</v>
      </c>
      <c r="O452" s="115"/>
      <c r="P452" s="113">
        <f t="shared" si="95"/>
        <v>0</v>
      </c>
      <c r="Q452" s="81"/>
      <c r="R452" s="88"/>
      <c r="W452" s="74">
        <f t="shared" si="92"/>
        <v>0</v>
      </c>
      <c r="X452" s="74">
        <f t="shared" si="93"/>
        <v>0</v>
      </c>
    </row>
    <row r="453" spans="1:24" x14ac:dyDescent="0.15">
      <c r="A453" s="57"/>
      <c r="B453" s="3">
        <v>450</v>
      </c>
      <c r="C453" s="84"/>
      <c r="D453" s="84"/>
      <c r="E453" s="166" t="str">
        <f t="shared" si="96"/>
        <v/>
      </c>
      <c r="F453" s="149"/>
      <c r="G453" s="171" t="str">
        <f t="shared" si="97"/>
        <v/>
      </c>
      <c r="H453" s="149"/>
      <c r="I453" s="85"/>
      <c r="J453" s="85"/>
      <c r="K453" s="86"/>
      <c r="L453" s="84"/>
      <c r="M453" s="84"/>
      <c r="N453" s="108">
        <f t="shared" si="98"/>
        <v>0</v>
      </c>
      <c r="O453" s="116"/>
      <c r="P453" s="114">
        <f t="shared" si="95"/>
        <v>0</v>
      </c>
      <c r="Q453" s="84"/>
      <c r="R453" s="89"/>
      <c r="S453" s="58">
        <f>COUNT(C444:C453)</f>
        <v>0</v>
      </c>
      <c r="T453" s="69">
        <f t="shared" ref="T453" si="104">SUM(P444:P453)</f>
        <v>0</v>
      </c>
      <c r="W453" s="74">
        <f t="shared" ref="W453:W516" si="105">LEN(F453)</f>
        <v>0</v>
      </c>
      <c r="X453" s="74">
        <f t="shared" ref="X453:X516" si="106">LEN(H453)</f>
        <v>0</v>
      </c>
    </row>
    <row r="454" spans="1:24" x14ac:dyDescent="0.15">
      <c r="A454" s="18">
        <f t="shared" ref="A454:A514" si="107">A444+1</f>
        <v>46</v>
      </c>
      <c r="B454" s="21">
        <v>451</v>
      </c>
      <c r="C454" s="81"/>
      <c r="D454" s="81"/>
      <c r="E454" s="165" t="str">
        <f t="shared" si="96"/>
        <v/>
      </c>
      <c r="F454" s="148"/>
      <c r="G454" s="170" t="str">
        <f t="shared" si="97"/>
        <v/>
      </c>
      <c r="H454" s="152"/>
      <c r="I454" s="82"/>
      <c r="J454" s="82"/>
      <c r="K454" s="83"/>
      <c r="L454" s="81"/>
      <c r="M454" s="81"/>
      <c r="N454" s="110">
        <f t="shared" si="98"/>
        <v>0</v>
      </c>
      <c r="O454" s="115"/>
      <c r="P454" s="113">
        <f t="shared" si="95"/>
        <v>0</v>
      </c>
      <c r="Q454" s="81"/>
      <c r="R454" s="88"/>
      <c r="S454" s="60"/>
      <c r="T454" s="79"/>
      <c r="W454" s="74">
        <f t="shared" si="105"/>
        <v>0</v>
      </c>
      <c r="X454" s="74">
        <f t="shared" si="106"/>
        <v>0</v>
      </c>
    </row>
    <row r="455" spans="1:24" x14ac:dyDescent="0.15">
      <c r="B455" s="21">
        <v>452</v>
      </c>
      <c r="C455" s="81"/>
      <c r="D455" s="81"/>
      <c r="E455" s="165" t="str">
        <f t="shared" si="96"/>
        <v/>
      </c>
      <c r="F455" s="148"/>
      <c r="G455" s="170" t="str">
        <f t="shared" si="97"/>
        <v/>
      </c>
      <c r="H455" s="152"/>
      <c r="I455" s="82"/>
      <c r="J455" s="82"/>
      <c r="K455" s="83"/>
      <c r="L455" s="81"/>
      <c r="M455" s="81"/>
      <c r="N455" s="110">
        <f t="shared" si="98"/>
        <v>0</v>
      </c>
      <c r="O455" s="115"/>
      <c r="P455" s="113">
        <f t="shared" si="95"/>
        <v>0</v>
      </c>
      <c r="Q455" s="81"/>
      <c r="R455" s="88"/>
      <c r="W455" s="74">
        <f t="shared" si="105"/>
        <v>0</v>
      </c>
      <c r="X455" s="74">
        <f t="shared" si="106"/>
        <v>0</v>
      </c>
    </row>
    <row r="456" spans="1:24" x14ac:dyDescent="0.15">
      <c r="B456" s="21">
        <v>453</v>
      </c>
      <c r="C456" s="81"/>
      <c r="D456" s="81"/>
      <c r="E456" s="165" t="str">
        <f t="shared" si="96"/>
        <v/>
      </c>
      <c r="F456" s="148"/>
      <c r="G456" s="170" t="str">
        <f t="shared" si="97"/>
        <v/>
      </c>
      <c r="H456" s="152"/>
      <c r="I456" s="82"/>
      <c r="J456" s="82"/>
      <c r="K456" s="83"/>
      <c r="L456" s="81"/>
      <c r="M456" s="81"/>
      <c r="N456" s="110">
        <f t="shared" si="98"/>
        <v>0</v>
      </c>
      <c r="O456" s="115"/>
      <c r="P456" s="113">
        <f t="shared" si="95"/>
        <v>0</v>
      </c>
      <c r="Q456" s="81"/>
      <c r="R456" s="88"/>
      <c r="W456" s="74">
        <f t="shared" si="105"/>
        <v>0</v>
      </c>
      <c r="X456" s="74">
        <f t="shared" si="106"/>
        <v>0</v>
      </c>
    </row>
    <row r="457" spans="1:24" x14ac:dyDescent="0.15">
      <c r="B457" s="21">
        <v>454</v>
      </c>
      <c r="C457" s="81"/>
      <c r="D457" s="81"/>
      <c r="E457" s="165" t="str">
        <f t="shared" si="96"/>
        <v/>
      </c>
      <c r="F457" s="148"/>
      <c r="G457" s="170" t="str">
        <f t="shared" si="97"/>
        <v/>
      </c>
      <c r="H457" s="152"/>
      <c r="I457" s="82"/>
      <c r="J457" s="82"/>
      <c r="K457" s="83"/>
      <c r="L457" s="81"/>
      <c r="M457" s="81"/>
      <c r="N457" s="110">
        <f t="shared" si="98"/>
        <v>0</v>
      </c>
      <c r="O457" s="115"/>
      <c r="P457" s="113">
        <f t="shared" si="95"/>
        <v>0</v>
      </c>
      <c r="Q457" s="81"/>
      <c r="R457" s="88"/>
      <c r="W457" s="74">
        <f t="shared" si="105"/>
        <v>0</v>
      </c>
      <c r="X457" s="74">
        <f t="shared" si="106"/>
        <v>0</v>
      </c>
    </row>
    <row r="458" spans="1:24" x14ac:dyDescent="0.15">
      <c r="B458" s="21">
        <v>455</v>
      </c>
      <c r="C458" s="81"/>
      <c r="D458" s="81"/>
      <c r="E458" s="165" t="str">
        <f t="shared" si="96"/>
        <v/>
      </c>
      <c r="F458" s="148"/>
      <c r="G458" s="170" t="str">
        <f t="shared" si="97"/>
        <v/>
      </c>
      <c r="H458" s="152"/>
      <c r="I458" s="82"/>
      <c r="J458" s="82"/>
      <c r="K458" s="83"/>
      <c r="L458" s="81"/>
      <c r="M458" s="81"/>
      <c r="N458" s="110">
        <f t="shared" si="98"/>
        <v>0</v>
      </c>
      <c r="O458" s="115"/>
      <c r="P458" s="113">
        <f t="shared" si="95"/>
        <v>0</v>
      </c>
      <c r="Q458" s="81"/>
      <c r="R458" s="88"/>
      <c r="W458" s="74">
        <f t="shared" si="105"/>
        <v>0</v>
      </c>
      <c r="X458" s="74">
        <f t="shared" si="106"/>
        <v>0</v>
      </c>
    </row>
    <row r="459" spans="1:24" x14ac:dyDescent="0.15">
      <c r="B459" s="21">
        <v>456</v>
      </c>
      <c r="C459" s="81"/>
      <c r="D459" s="81"/>
      <c r="E459" s="165" t="str">
        <f t="shared" si="96"/>
        <v/>
      </c>
      <c r="F459" s="148"/>
      <c r="G459" s="170" t="str">
        <f t="shared" si="97"/>
        <v/>
      </c>
      <c r="H459" s="152"/>
      <c r="I459" s="82"/>
      <c r="J459" s="82"/>
      <c r="K459" s="83"/>
      <c r="L459" s="81"/>
      <c r="M459" s="81"/>
      <c r="N459" s="110">
        <f t="shared" si="98"/>
        <v>0</v>
      </c>
      <c r="O459" s="115"/>
      <c r="P459" s="113">
        <f t="shared" si="95"/>
        <v>0</v>
      </c>
      <c r="Q459" s="81"/>
      <c r="R459" s="88"/>
      <c r="W459" s="74">
        <f t="shared" si="105"/>
        <v>0</v>
      </c>
      <c r="X459" s="74">
        <f t="shared" si="106"/>
        <v>0</v>
      </c>
    </row>
    <row r="460" spans="1:24" x14ac:dyDescent="0.15">
      <c r="B460" s="21">
        <v>457</v>
      </c>
      <c r="C460" s="81"/>
      <c r="D460" s="81"/>
      <c r="E460" s="165" t="str">
        <f t="shared" si="96"/>
        <v/>
      </c>
      <c r="F460" s="148"/>
      <c r="G460" s="170" t="str">
        <f t="shared" si="97"/>
        <v/>
      </c>
      <c r="H460" s="148"/>
      <c r="I460" s="82"/>
      <c r="J460" s="82"/>
      <c r="K460" s="83"/>
      <c r="L460" s="81"/>
      <c r="M460" s="81"/>
      <c r="N460" s="110">
        <f t="shared" si="98"/>
        <v>0</v>
      </c>
      <c r="O460" s="115"/>
      <c r="P460" s="113">
        <f t="shared" si="95"/>
        <v>0</v>
      </c>
      <c r="Q460" s="81"/>
      <c r="R460" s="88"/>
      <c r="W460" s="74">
        <f t="shared" si="105"/>
        <v>0</v>
      </c>
      <c r="X460" s="74">
        <f t="shared" si="106"/>
        <v>0</v>
      </c>
    </row>
    <row r="461" spans="1:24" x14ac:dyDescent="0.15">
      <c r="B461" s="21">
        <v>458</v>
      </c>
      <c r="C461" s="81"/>
      <c r="D461" s="81"/>
      <c r="E461" s="165" t="str">
        <f t="shared" si="96"/>
        <v/>
      </c>
      <c r="F461" s="148"/>
      <c r="G461" s="170" t="str">
        <f t="shared" si="97"/>
        <v/>
      </c>
      <c r="H461" s="148"/>
      <c r="I461" s="82"/>
      <c r="J461" s="82"/>
      <c r="K461" s="83"/>
      <c r="L461" s="81"/>
      <c r="M461" s="81"/>
      <c r="N461" s="110">
        <f t="shared" si="98"/>
        <v>0</v>
      </c>
      <c r="O461" s="115"/>
      <c r="P461" s="113">
        <f t="shared" si="95"/>
        <v>0</v>
      </c>
      <c r="Q461" s="81"/>
      <c r="R461" s="88"/>
      <c r="W461" s="74">
        <f t="shared" si="105"/>
        <v>0</v>
      </c>
      <c r="X461" s="74">
        <f t="shared" si="106"/>
        <v>0</v>
      </c>
    </row>
    <row r="462" spans="1:24" x14ac:dyDescent="0.15">
      <c r="A462" s="59"/>
      <c r="B462" s="10">
        <v>459</v>
      </c>
      <c r="C462" s="81"/>
      <c r="D462" s="87"/>
      <c r="E462" s="165" t="str">
        <f t="shared" si="96"/>
        <v/>
      </c>
      <c r="F462" s="150"/>
      <c r="G462" s="170" t="str">
        <f t="shared" si="97"/>
        <v/>
      </c>
      <c r="H462" s="150"/>
      <c r="I462" s="82"/>
      <c r="J462" s="82"/>
      <c r="K462" s="83"/>
      <c r="L462" s="81"/>
      <c r="M462" s="81"/>
      <c r="N462" s="110">
        <f t="shared" si="98"/>
        <v>0</v>
      </c>
      <c r="O462" s="115"/>
      <c r="P462" s="113">
        <f t="shared" ref="P462:P525" si="108">N462-O462</f>
        <v>0</v>
      </c>
      <c r="Q462" s="81"/>
      <c r="R462" s="88"/>
      <c r="W462" s="74">
        <f t="shared" si="105"/>
        <v>0</v>
      </c>
      <c r="X462" s="74">
        <f t="shared" si="106"/>
        <v>0</v>
      </c>
    </row>
    <row r="463" spans="1:24" x14ac:dyDescent="0.15">
      <c r="A463" s="57"/>
      <c r="B463" s="3">
        <v>460</v>
      </c>
      <c r="C463" s="84"/>
      <c r="D463" s="84"/>
      <c r="E463" s="166" t="str">
        <f t="shared" ref="E463:E526" si="109">IF(F463&gt;0,IF(W463=6,$E$2,$E$1),"")</f>
        <v/>
      </c>
      <c r="F463" s="149"/>
      <c r="G463" s="171" t="str">
        <f t="shared" ref="G463:G526" si="110">IF(H463&gt;0,IF(X463=4,$E$2,$E$1),"")</f>
        <v/>
      </c>
      <c r="H463" s="149"/>
      <c r="I463" s="85"/>
      <c r="J463" s="85"/>
      <c r="K463" s="86"/>
      <c r="L463" s="84"/>
      <c r="M463" s="84"/>
      <c r="N463" s="108">
        <f t="shared" ref="N463:N526" si="111">IF(OR(H463&gt;=$H$2,G463=$E$1),IF(OR(F463&gt;=$F$2,E463=$E$1),ROUND((L463-M463)*0.2*10,-1),ROUND((L463-M463)*0.3*10,-1)),IF(F463&gt;=$F$2-10000,ROUND((L463-M463)*0.2*10,-1),ROUND((L463-M463)*0.3*10,-1)))</f>
        <v>0</v>
      </c>
      <c r="O463" s="116"/>
      <c r="P463" s="114">
        <f t="shared" si="108"/>
        <v>0</v>
      </c>
      <c r="Q463" s="84"/>
      <c r="R463" s="89"/>
      <c r="S463" s="58">
        <f>COUNT(C454:C463)</f>
        <v>0</v>
      </c>
      <c r="T463" s="69">
        <f t="shared" ref="T463" si="112">SUM(P454:P463)</f>
        <v>0</v>
      </c>
      <c r="W463" s="74">
        <f t="shared" si="105"/>
        <v>0</v>
      </c>
      <c r="X463" s="74">
        <f t="shared" si="106"/>
        <v>0</v>
      </c>
    </row>
    <row r="464" spans="1:24" x14ac:dyDescent="0.15">
      <c r="A464" s="18">
        <f t="shared" si="107"/>
        <v>47</v>
      </c>
      <c r="B464" s="21">
        <v>461</v>
      </c>
      <c r="C464" s="81"/>
      <c r="D464" s="81"/>
      <c r="E464" s="165" t="str">
        <f t="shared" si="109"/>
        <v/>
      </c>
      <c r="F464" s="148"/>
      <c r="G464" s="170" t="str">
        <f t="shared" si="110"/>
        <v/>
      </c>
      <c r="H464" s="152"/>
      <c r="I464" s="82"/>
      <c r="J464" s="82"/>
      <c r="K464" s="83"/>
      <c r="L464" s="81"/>
      <c r="M464" s="81"/>
      <c r="N464" s="110">
        <f t="shared" si="111"/>
        <v>0</v>
      </c>
      <c r="O464" s="115"/>
      <c r="P464" s="113">
        <f t="shared" si="108"/>
        <v>0</v>
      </c>
      <c r="Q464" s="81"/>
      <c r="R464" s="88"/>
      <c r="S464" s="60"/>
      <c r="T464" s="79"/>
      <c r="W464" s="74">
        <f t="shared" si="105"/>
        <v>0</v>
      </c>
      <c r="X464" s="74">
        <f t="shared" si="106"/>
        <v>0</v>
      </c>
    </row>
    <row r="465" spans="1:24" x14ac:dyDescent="0.15">
      <c r="B465" s="21">
        <v>462</v>
      </c>
      <c r="C465" s="81"/>
      <c r="D465" s="81"/>
      <c r="E465" s="165" t="str">
        <f t="shared" si="109"/>
        <v/>
      </c>
      <c r="F465" s="148"/>
      <c r="G465" s="170" t="str">
        <f t="shared" si="110"/>
        <v/>
      </c>
      <c r="H465" s="152"/>
      <c r="I465" s="82"/>
      <c r="J465" s="82"/>
      <c r="K465" s="83"/>
      <c r="L465" s="81"/>
      <c r="M465" s="81"/>
      <c r="N465" s="110">
        <f t="shared" si="111"/>
        <v>0</v>
      </c>
      <c r="O465" s="115"/>
      <c r="P465" s="113">
        <f t="shared" si="108"/>
        <v>0</v>
      </c>
      <c r="Q465" s="81"/>
      <c r="R465" s="88"/>
      <c r="W465" s="74">
        <f t="shared" si="105"/>
        <v>0</v>
      </c>
      <c r="X465" s="74">
        <f t="shared" si="106"/>
        <v>0</v>
      </c>
    </row>
    <row r="466" spans="1:24" x14ac:dyDescent="0.15">
      <c r="B466" s="21">
        <v>463</v>
      </c>
      <c r="C466" s="81"/>
      <c r="D466" s="81"/>
      <c r="E466" s="165" t="str">
        <f t="shared" si="109"/>
        <v/>
      </c>
      <c r="F466" s="148"/>
      <c r="G466" s="170" t="str">
        <f t="shared" si="110"/>
        <v/>
      </c>
      <c r="H466" s="152"/>
      <c r="I466" s="82"/>
      <c r="J466" s="82"/>
      <c r="K466" s="83"/>
      <c r="L466" s="81"/>
      <c r="M466" s="81"/>
      <c r="N466" s="110">
        <f t="shared" si="111"/>
        <v>0</v>
      </c>
      <c r="O466" s="115"/>
      <c r="P466" s="113">
        <f t="shared" si="108"/>
        <v>0</v>
      </c>
      <c r="Q466" s="81"/>
      <c r="R466" s="88"/>
      <c r="W466" s="74">
        <f t="shared" si="105"/>
        <v>0</v>
      </c>
      <c r="X466" s="74">
        <f t="shared" si="106"/>
        <v>0</v>
      </c>
    </row>
    <row r="467" spans="1:24" x14ac:dyDescent="0.15">
      <c r="B467" s="21">
        <v>464</v>
      </c>
      <c r="C467" s="81"/>
      <c r="D467" s="81"/>
      <c r="E467" s="165" t="str">
        <f t="shared" si="109"/>
        <v/>
      </c>
      <c r="F467" s="148"/>
      <c r="G467" s="170" t="str">
        <f t="shared" si="110"/>
        <v/>
      </c>
      <c r="H467" s="152"/>
      <c r="I467" s="82"/>
      <c r="J467" s="82"/>
      <c r="K467" s="83"/>
      <c r="L467" s="81"/>
      <c r="M467" s="81"/>
      <c r="N467" s="110">
        <f t="shared" si="111"/>
        <v>0</v>
      </c>
      <c r="O467" s="115"/>
      <c r="P467" s="113">
        <f t="shared" si="108"/>
        <v>0</v>
      </c>
      <c r="Q467" s="81"/>
      <c r="R467" s="88"/>
      <c r="W467" s="74">
        <f t="shared" si="105"/>
        <v>0</v>
      </c>
      <c r="X467" s="74">
        <f t="shared" si="106"/>
        <v>0</v>
      </c>
    </row>
    <row r="468" spans="1:24" x14ac:dyDescent="0.15">
      <c r="B468" s="21">
        <v>465</v>
      </c>
      <c r="C468" s="81"/>
      <c r="D468" s="81"/>
      <c r="E468" s="165" t="str">
        <f t="shared" si="109"/>
        <v/>
      </c>
      <c r="F468" s="148"/>
      <c r="G468" s="170" t="str">
        <f t="shared" si="110"/>
        <v/>
      </c>
      <c r="H468" s="152"/>
      <c r="I468" s="82"/>
      <c r="J468" s="82"/>
      <c r="K468" s="83"/>
      <c r="L468" s="81"/>
      <c r="M468" s="81"/>
      <c r="N468" s="110">
        <f t="shared" si="111"/>
        <v>0</v>
      </c>
      <c r="O468" s="115"/>
      <c r="P468" s="113">
        <f t="shared" si="108"/>
        <v>0</v>
      </c>
      <c r="Q468" s="81"/>
      <c r="R468" s="88"/>
      <c r="W468" s="74">
        <f t="shared" si="105"/>
        <v>0</v>
      </c>
      <c r="X468" s="74">
        <f t="shared" si="106"/>
        <v>0</v>
      </c>
    </row>
    <row r="469" spans="1:24" x14ac:dyDescent="0.15">
      <c r="B469" s="21">
        <v>466</v>
      </c>
      <c r="C469" s="81"/>
      <c r="D469" s="81"/>
      <c r="E469" s="165" t="str">
        <f t="shared" si="109"/>
        <v/>
      </c>
      <c r="F469" s="148"/>
      <c r="G469" s="170" t="str">
        <f t="shared" si="110"/>
        <v/>
      </c>
      <c r="H469" s="152"/>
      <c r="I469" s="82"/>
      <c r="J469" s="82"/>
      <c r="K469" s="83"/>
      <c r="L469" s="81"/>
      <c r="M469" s="81"/>
      <c r="N469" s="110">
        <f t="shared" si="111"/>
        <v>0</v>
      </c>
      <c r="O469" s="115"/>
      <c r="P469" s="113">
        <f t="shared" si="108"/>
        <v>0</v>
      </c>
      <c r="Q469" s="81"/>
      <c r="R469" s="88"/>
      <c r="W469" s="74">
        <f t="shared" si="105"/>
        <v>0</v>
      </c>
      <c r="X469" s="74">
        <f t="shared" si="106"/>
        <v>0</v>
      </c>
    </row>
    <row r="470" spans="1:24" x14ac:dyDescent="0.15">
      <c r="B470" s="21">
        <v>467</v>
      </c>
      <c r="C470" s="81"/>
      <c r="D470" s="81"/>
      <c r="E470" s="165" t="str">
        <f t="shared" si="109"/>
        <v/>
      </c>
      <c r="F470" s="148"/>
      <c r="G470" s="170" t="str">
        <f t="shared" si="110"/>
        <v/>
      </c>
      <c r="H470" s="148"/>
      <c r="I470" s="82"/>
      <c r="J470" s="82"/>
      <c r="K470" s="83"/>
      <c r="L470" s="81"/>
      <c r="M470" s="81"/>
      <c r="N470" s="110">
        <f t="shared" si="111"/>
        <v>0</v>
      </c>
      <c r="O470" s="115"/>
      <c r="P470" s="113">
        <f t="shared" si="108"/>
        <v>0</v>
      </c>
      <c r="Q470" s="81"/>
      <c r="R470" s="88"/>
      <c r="W470" s="74">
        <f t="shared" si="105"/>
        <v>0</v>
      </c>
      <c r="X470" s="74">
        <f t="shared" si="106"/>
        <v>0</v>
      </c>
    </row>
    <row r="471" spans="1:24" x14ac:dyDescent="0.15">
      <c r="B471" s="21">
        <v>468</v>
      </c>
      <c r="C471" s="81"/>
      <c r="D471" s="81"/>
      <c r="E471" s="165" t="str">
        <f t="shared" si="109"/>
        <v/>
      </c>
      <c r="F471" s="148"/>
      <c r="G471" s="170" t="str">
        <f t="shared" si="110"/>
        <v/>
      </c>
      <c r="H471" s="148"/>
      <c r="I471" s="82"/>
      <c r="J471" s="82"/>
      <c r="K471" s="83"/>
      <c r="L471" s="81"/>
      <c r="M471" s="81"/>
      <c r="N471" s="110">
        <f t="shared" si="111"/>
        <v>0</v>
      </c>
      <c r="O471" s="115"/>
      <c r="P471" s="113">
        <f t="shared" si="108"/>
        <v>0</v>
      </c>
      <c r="Q471" s="81"/>
      <c r="R471" s="88"/>
      <c r="W471" s="74">
        <f t="shared" si="105"/>
        <v>0</v>
      </c>
      <c r="X471" s="74">
        <f t="shared" si="106"/>
        <v>0</v>
      </c>
    </row>
    <row r="472" spans="1:24" x14ac:dyDescent="0.15">
      <c r="A472" s="59"/>
      <c r="B472" s="10">
        <v>469</v>
      </c>
      <c r="C472" s="81"/>
      <c r="D472" s="87"/>
      <c r="E472" s="165" t="str">
        <f t="shared" si="109"/>
        <v/>
      </c>
      <c r="F472" s="150"/>
      <c r="G472" s="170" t="str">
        <f t="shared" si="110"/>
        <v/>
      </c>
      <c r="H472" s="150"/>
      <c r="I472" s="82"/>
      <c r="J472" s="82"/>
      <c r="K472" s="83"/>
      <c r="L472" s="81"/>
      <c r="M472" s="81"/>
      <c r="N472" s="110">
        <f t="shared" si="111"/>
        <v>0</v>
      </c>
      <c r="O472" s="115"/>
      <c r="P472" s="113">
        <f t="shared" si="108"/>
        <v>0</v>
      </c>
      <c r="Q472" s="81"/>
      <c r="R472" s="88"/>
      <c r="W472" s="74">
        <f t="shared" si="105"/>
        <v>0</v>
      </c>
      <c r="X472" s="74">
        <f t="shared" si="106"/>
        <v>0</v>
      </c>
    </row>
    <row r="473" spans="1:24" x14ac:dyDescent="0.15">
      <c r="A473" s="57"/>
      <c r="B473" s="3">
        <v>470</v>
      </c>
      <c r="C473" s="84"/>
      <c r="D473" s="84"/>
      <c r="E473" s="166" t="str">
        <f t="shared" si="109"/>
        <v/>
      </c>
      <c r="F473" s="149"/>
      <c r="G473" s="171" t="str">
        <f t="shared" si="110"/>
        <v/>
      </c>
      <c r="H473" s="149"/>
      <c r="I473" s="85"/>
      <c r="J473" s="85"/>
      <c r="K473" s="86"/>
      <c r="L473" s="84"/>
      <c r="M473" s="84"/>
      <c r="N473" s="108">
        <f t="shared" si="111"/>
        <v>0</v>
      </c>
      <c r="O473" s="116"/>
      <c r="P473" s="114">
        <f t="shared" si="108"/>
        <v>0</v>
      </c>
      <c r="Q473" s="84"/>
      <c r="R473" s="89"/>
      <c r="S473" s="58">
        <f>COUNT(C464:C473)</f>
        <v>0</v>
      </c>
      <c r="T473" s="69">
        <f t="shared" ref="T473" si="113">SUM(P464:P473)</f>
        <v>0</v>
      </c>
      <c r="W473" s="74">
        <f t="shared" si="105"/>
        <v>0</v>
      </c>
      <c r="X473" s="74">
        <f t="shared" si="106"/>
        <v>0</v>
      </c>
    </row>
    <row r="474" spans="1:24" x14ac:dyDescent="0.15">
      <c r="A474" s="18">
        <f t="shared" si="107"/>
        <v>48</v>
      </c>
      <c r="B474" s="21">
        <v>471</v>
      </c>
      <c r="C474" s="81"/>
      <c r="D474" s="81"/>
      <c r="E474" s="165" t="str">
        <f t="shared" si="109"/>
        <v/>
      </c>
      <c r="F474" s="148"/>
      <c r="G474" s="170" t="str">
        <f t="shared" si="110"/>
        <v/>
      </c>
      <c r="H474" s="152"/>
      <c r="I474" s="82"/>
      <c r="J474" s="82"/>
      <c r="K474" s="83"/>
      <c r="L474" s="81"/>
      <c r="M474" s="81"/>
      <c r="N474" s="110">
        <f t="shared" si="111"/>
        <v>0</v>
      </c>
      <c r="O474" s="115"/>
      <c r="P474" s="113">
        <f t="shared" si="108"/>
        <v>0</v>
      </c>
      <c r="Q474" s="81"/>
      <c r="R474" s="88"/>
      <c r="S474" s="60"/>
      <c r="T474" s="79"/>
      <c r="W474" s="74">
        <f t="shared" si="105"/>
        <v>0</v>
      </c>
      <c r="X474" s="74">
        <f t="shared" si="106"/>
        <v>0</v>
      </c>
    </row>
    <row r="475" spans="1:24" x14ac:dyDescent="0.15">
      <c r="B475" s="21">
        <v>472</v>
      </c>
      <c r="C475" s="81"/>
      <c r="D475" s="81"/>
      <c r="E475" s="165" t="str">
        <f t="shared" si="109"/>
        <v/>
      </c>
      <c r="F475" s="148"/>
      <c r="G475" s="170" t="str">
        <f t="shared" si="110"/>
        <v/>
      </c>
      <c r="H475" s="152"/>
      <c r="I475" s="82"/>
      <c r="J475" s="82"/>
      <c r="K475" s="83"/>
      <c r="L475" s="81"/>
      <c r="M475" s="81"/>
      <c r="N475" s="110">
        <f t="shared" si="111"/>
        <v>0</v>
      </c>
      <c r="O475" s="115"/>
      <c r="P475" s="113">
        <f t="shared" si="108"/>
        <v>0</v>
      </c>
      <c r="Q475" s="81"/>
      <c r="R475" s="88"/>
      <c r="W475" s="74">
        <f t="shared" si="105"/>
        <v>0</v>
      </c>
      <c r="X475" s="74">
        <f t="shared" si="106"/>
        <v>0</v>
      </c>
    </row>
    <row r="476" spans="1:24" x14ac:dyDescent="0.15">
      <c r="B476" s="21">
        <v>473</v>
      </c>
      <c r="C476" s="81"/>
      <c r="D476" s="81"/>
      <c r="E476" s="165" t="str">
        <f t="shared" si="109"/>
        <v/>
      </c>
      <c r="F476" s="148"/>
      <c r="G476" s="170" t="str">
        <f t="shared" si="110"/>
        <v/>
      </c>
      <c r="H476" s="152"/>
      <c r="I476" s="82"/>
      <c r="J476" s="82"/>
      <c r="K476" s="83"/>
      <c r="L476" s="81"/>
      <c r="M476" s="81"/>
      <c r="N476" s="110">
        <f t="shared" si="111"/>
        <v>0</v>
      </c>
      <c r="O476" s="115"/>
      <c r="P476" s="113">
        <f t="shared" si="108"/>
        <v>0</v>
      </c>
      <c r="Q476" s="81"/>
      <c r="R476" s="88"/>
      <c r="W476" s="74">
        <f t="shared" si="105"/>
        <v>0</v>
      </c>
      <c r="X476" s="74">
        <f t="shared" si="106"/>
        <v>0</v>
      </c>
    </row>
    <row r="477" spans="1:24" x14ac:dyDescent="0.15">
      <c r="B477" s="21">
        <v>474</v>
      </c>
      <c r="C477" s="81"/>
      <c r="D477" s="81"/>
      <c r="E477" s="165" t="str">
        <f t="shared" si="109"/>
        <v/>
      </c>
      <c r="F477" s="148"/>
      <c r="G477" s="170" t="str">
        <f t="shared" si="110"/>
        <v/>
      </c>
      <c r="H477" s="152"/>
      <c r="I477" s="82"/>
      <c r="J477" s="82"/>
      <c r="K477" s="83"/>
      <c r="L477" s="81"/>
      <c r="M477" s="81"/>
      <c r="N477" s="110">
        <f t="shared" si="111"/>
        <v>0</v>
      </c>
      <c r="O477" s="115"/>
      <c r="P477" s="113">
        <f t="shared" si="108"/>
        <v>0</v>
      </c>
      <c r="Q477" s="81"/>
      <c r="R477" s="88"/>
      <c r="W477" s="74">
        <f t="shared" si="105"/>
        <v>0</v>
      </c>
      <c r="X477" s="74">
        <f t="shared" si="106"/>
        <v>0</v>
      </c>
    </row>
    <row r="478" spans="1:24" x14ac:dyDescent="0.15">
      <c r="B478" s="21">
        <v>475</v>
      </c>
      <c r="C478" s="81"/>
      <c r="D478" s="81"/>
      <c r="E478" s="165" t="str">
        <f t="shared" si="109"/>
        <v/>
      </c>
      <c r="F478" s="148"/>
      <c r="G478" s="170" t="str">
        <f t="shared" si="110"/>
        <v/>
      </c>
      <c r="H478" s="152"/>
      <c r="I478" s="82"/>
      <c r="J478" s="82"/>
      <c r="K478" s="83"/>
      <c r="L478" s="81"/>
      <c r="M478" s="81"/>
      <c r="N478" s="110">
        <f t="shared" si="111"/>
        <v>0</v>
      </c>
      <c r="O478" s="115"/>
      <c r="P478" s="113">
        <f t="shared" si="108"/>
        <v>0</v>
      </c>
      <c r="Q478" s="81"/>
      <c r="R478" s="88"/>
      <c r="W478" s="74">
        <f t="shared" si="105"/>
        <v>0</v>
      </c>
      <c r="X478" s="74">
        <f t="shared" si="106"/>
        <v>0</v>
      </c>
    </row>
    <row r="479" spans="1:24" x14ac:dyDescent="0.15">
      <c r="B479" s="21">
        <v>476</v>
      </c>
      <c r="C479" s="81"/>
      <c r="D479" s="81"/>
      <c r="E479" s="165" t="str">
        <f t="shared" si="109"/>
        <v/>
      </c>
      <c r="F479" s="148"/>
      <c r="G479" s="170" t="str">
        <f t="shared" si="110"/>
        <v/>
      </c>
      <c r="H479" s="152"/>
      <c r="I479" s="82"/>
      <c r="J479" s="82"/>
      <c r="K479" s="83"/>
      <c r="L479" s="81"/>
      <c r="M479" s="81"/>
      <c r="N479" s="110">
        <f t="shared" si="111"/>
        <v>0</v>
      </c>
      <c r="O479" s="115"/>
      <c r="P479" s="113">
        <f t="shared" si="108"/>
        <v>0</v>
      </c>
      <c r="Q479" s="81"/>
      <c r="R479" s="88"/>
      <c r="W479" s="74">
        <f t="shared" si="105"/>
        <v>0</v>
      </c>
      <c r="X479" s="74">
        <f t="shared" si="106"/>
        <v>0</v>
      </c>
    </row>
    <row r="480" spans="1:24" x14ac:dyDescent="0.15">
      <c r="B480" s="21">
        <v>477</v>
      </c>
      <c r="C480" s="81"/>
      <c r="D480" s="81"/>
      <c r="E480" s="165" t="str">
        <f t="shared" si="109"/>
        <v/>
      </c>
      <c r="F480" s="148"/>
      <c r="G480" s="170" t="str">
        <f t="shared" si="110"/>
        <v/>
      </c>
      <c r="H480" s="148"/>
      <c r="I480" s="82"/>
      <c r="J480" s="82"/>
      <c r="K480" s="83"/>
      <c r="L480" s="81"/>
      <c r="M480" s="81"/>
      <c r="N480" s="110">
        <f t="shared" si="111"/>
        <v>0</v>
      </c>
      <c r="O480" s="115"/>
      <c r="P480" s="113">
        <f t="shared" si="108"/>
        <v>0</v>
      </c>
      <c r="Q480" s="81"/>
      <c r="R480" s="88"/>
      <c r="W480" s="74">
        <f t="shared" si="105"/>
        <v>0</v>
      </c>
      <c r="X480" s="74">
        <f t="shared" si="106"/>
        <v>0</v>
      </c>
    </row>
    <row r="481" spans="1:24" x14ac:dyDescent="0.15">
      <c r="B481" s="21">
        <v>478</v>
      </c>
      <c r="C481" s="81"/>
      <c r="D481" s="81"/>
      <c r="E481" s="165" t="str">
        <f t="shared" si="109"/>
        <v/>
      </c>
      <c r="F481" s="148"/>
      <c r="G481" s="170" t="str">
        <f t="shared" si="110"/>
        <v/>
      </c>
      <c r="H481" s="148"/>
      <c r="I481" s="82"/>
      <c r="J481" s="82"/>
      <c r="K481" s="83"/>
      <c r="L481" s="81"/>
      <c r="M481" s="81"/>
      <c r="N481" s="110">
        <f t="shared" si="111"/>
        <v>0</v>
      </c>
      <c r="O481" s="115"/>
      <c r="P481" s="113">
        <f t="shared" si="108"/>
        <v>0</v>
      </c>
      <c r="Q481" s="81"/>
      <c r="R481" s="88"/>
      <c r="W481" s="74">
        <f t="shared" si="105"/>
        <v>0</v>
      </c>
      <c r="X481" s="74">
        <f t="shared" si="106"/>
        <v>0</v>
      </c>
    </row>
    <row r="482" spans="1:24" x14ac:dyDescent="0.15">
      <c r="A482" s="59"/>
      <c r="B482" s="10">
        <v>479</v>
      </c>
      <c r="C482" s="81"/>
      <c r="D482" s="87"/>
      <c r="E482" s="165" t="str">
        <f t="shared" si="109"/>
        <v/>
      </c>
      <c r="F482" s="150"/>
      <c r="G482" s="170" t="str">
        <f t="shared" si="110"/>
        <v/>
      </c>
      <c r="H482" s="150"/>
      <c r="I482" s="82"/>
      <c r="J482" s="82"/>
      <c r="K482" s="83"/>
      <c r="L482" s="81"/>
      <c r="M482" s="81"/>
      <c r="N482" s="110">
        <f t="shared" si="111"/>
        <v>0</v>
      </c>
      <c r="O482" s="115"/>
      <c r="P482" s="113">
        <f t="shared" si="108"/>
        <v>0</v>
      </c>
      <c r="Q482" s="81"/>
      <c r="R482" s="88"/>
      <c r="W482" s="74">
        <f t="shared" si="105"/>
        <v>0</v>
      </c>
      <c r="X482" s="74">
        <f t="shared" si="106"/>
        <v>0</v>
      </c>
    </row>
    <row r="483" spans="1:24" x14ac:dyDescent="0.15">
      <c r="A483" s="57"/>
      <c r="B483" s="3">
        <v>480</v>
      </c>
      <c r="C483" s="84"/>
      <c r="D483" s="84"/>
      <c r="E483" s="166" t="str">
        <f t="shared" si="109"/>
        <v/>
      </c>
      <c r="F483" s="149"/>
      <c r="G483" s="171" t="str">
        <f t="shared" si="110"/>
        <v/>
      </c>
      <c r="H483" s="149"/>
      <c r="I483" s="85"/>
      <c r="J483" s="85"/>
      <c r="K483" s="86"/>
      <c r="L483" s="84"/>
      <c r="M483" s="84"/>
      <c r="N483" s="108">
        <f t="shared" si="111"/>
        <v>0</v>
      </c>
      <c r="O483" s="116"/>
      <c r="P483" s="114">
        <f t="shared" si="108"/>
        <v>0</v>
      </c>
      <c r="Q483" s="84"/>
      <c r="R483" s="89"/>
      <c r="S483" s="58">
        <f>COUNT(C474:C483)</f>
        <v>0</v>
      </c>
      <c r="T483" s="69">
        <f t="shared" ref="T483" si="114">SUM(P474:P483)</f>
        <v>0</v>
      </c>
      <c r="W483" s="74">
        <f t="shared" si="105"/>
        <v>0</v>
      </c>
      <c r="X483" s="74">
        <f t="shared" si="106"/>
        <v>0</v>
      </c>
    </row>
    <row r="484" spans="1:24" x14ac:dyDescent="0.15">
      <c r="A484" s="18">
        <f t="shared" si="107"/>
        <v>49</v>
      </c>
      <c r="B484" s="21">
        <v>481</v>
      </c>
      <c r="C484" s="81"/>
      <c r="D484" s="81"/>
      <c r="E484" s="165" t="str">
        <f t="shared" si="109"/>
        <v/>
      </c>
      <c r="F484" s="148"/>
      <c r="G484" s="170" t="str">
        <f t="shared" si="110"/>
        <v/>
      </c>
      <c r="H484" s="152"/>
      <c r="I484" s="82"/>
      <c r="J484" s="82"/>
      <c r="K484" s="83"/>
      <c r="L484" s="81"/>
      <c r="M484" s="81"/>
      <c r="N484" s="110">
        <f t="shared" si="111"/>
        <v>0</v>
      </c>
      <c r="O484" s="115"/>
      <c r="P484" s="113">
        <f t="shared" si="108"/>
        <v>0</v>
      </c>
      <c r="Q484" s="81"/>
      <c r="R484" s="88"/>
      <c r="S484" s="60"/>
      <c r="T484" s="79"/>
      <c r="W484" s="74">
        <f t="shared" si="105"/>
        <v>0</v>
      </c>
      <c r="X484" s="74">
        <f t="shared" si="106"/>
        <v>0</v>
      </c>
    </row>
    <row r="485" spans="1:24" x14ac:dyDescent="0.15">
      <c r="B485" s="21">
        <v>482</v>
      </c>
      <c r="C485" s="81"/>
      <c r="D485" s="81"/>
      <c r="E485" s="165" t="str">
        <f t="shared" si="109"/>
        <v/>
      </c>
      <c r="F485" s="148"/>
      <c r="G485" s="170" t="str">
        <f t="shared" si="110"/>
        <v/>
      </c>
      <c r="H485" s="152"/>
      <c r="I485" s="82"/>
      <c r="J485" s="82"/>
      <c r="K485" s="83"/>
      <c r="L485" s="81"/>
      <c r="M485" s="81"/>
      <c r="N485" s="110">
        <f t="shared" si="111"/>
        <v>0</v>
      </c>
      <c r="O485" s="115"/>
      <c r="P485" s="113">
        <f t="shared" si="108"/>
        <v>0</v>
      </c>
      <c r="Q485" s="81"/>
      <c r="R485" s="88"/>
      <c r="W485" s="74">
        <f t="shared" si="105"/>
        <v>0</v>
      </c>
      <c r="X485" s="74">
        <f t="shared" si="106"/>
        <v>0</v>
      </c>
    </row>
    <row r="486" spans="1:24" x14ac:dyDescent="0.15">
      <c r="B486" s="21">
        <v>483</v>
      </c>
      <c r="C486" s="81"/>
      <c r="D486" s="81"/>
      <c r="E486" s="165" t="str">
        <f t="shared" si="109"/>
        <v/>
      </c>
      <c r="F486" s="148"/>
      <c r="G486" s="170" t="str">
        <f t="shared" si="110"/>
        <v/>
      </c>
      <c r="H486" s="152"/>
      <c r="I486" s="82"/>
      <c r="J486" s="82"/>
      <c r="K486" s="83"/>
      <c r="L486" s="81"/>
      <c r="M486" s="81"/>
      <c r="N486" s="110">
        <f t="shared" si="111"/>
        <v>0</v>
      </c>
      <c r="O486" s="115"/>
      <c r="P486" s="113">
        <f t="shared" si="108"/>
        <v>0</v>
      </c>
      <c r="Q486" s="81"/>
      <c r="R486" s="88"/>
      <c r="W486" s="74">
        <f t="shared" si="105"/>
        <v>0</v>
      </c>
      <c r="X486" s="74">
        <f t="shared" si="106"/>
        <v>0</v>
      </c>
    </row>
    <row r="487" spans="1:24" x14ac:dyDescent="0.15">
      <c r="B487" s="21">
        <v>484</v>
      </c>
      <c r="C487" s="81"/>
      <c r="D487" s="81"/>
      <c r="E487" s="165" t="str">
        <f t="shared" si="109"/>
        <v/>
      </c>
      <c r="F487" s="148"/>
      <c r="G487" s="170" t="str">
        <f t="shared" si="110"/>
        <v/>
      </c>
      <c r="H487" s="152"/>
      <c r="I487" s="82"/>
      <c r="J487" s="82"/>
      <c r="K487" s="83"/>
      <c r="L487" s="81"/>
      <c r="M487" s="81"/>
      <c r="N487" s="110">
        <f t="shared" si="111"/>
        <v>0</v>
      </c>
      <c r="O487" s="115"/>
      <c r="P487" s="113">
        <f t="shared" si="108"/>
        <v>0</v>
      </c>
      <c r="Q487" s="81"/>
      <c r="R487" s="88"/>
      <c r="W487" s="74">
        <f t="shared" si="105"/>
        <v>0</v>
      </c>
      <c r="X487" s="74">
        <f t="shared" si="106"/>
        <v>0</v>
      </c>
    </row>
    <row r="488" spans="1:24" x14ac:dyDescent="0.15">
      <c r="B488" s="21">
        <v>485</v>
      </c>
      <c r="C488" s="81"/>
      <c r="D488" s="81"/>
      <c r="E488" s="165" t="str">
        <f t="shared" si="109"/>
        <v/>
      </c>
      <c r="F488" s="148"/>
      <c r="G488" s="170" t="str">
        <f t="shared" si="110"/>
        <v/>
      </c>
      <c r="H488" s="152"/>
      <c r="I488" s="82"/>
      <c r="J488" s="82"/>
      <c r="K488" s="83"/>
      <c r="L488" s="81"/>
      <c r="M488" s="81"/>
      <c r="N488" s="110">
        <f t="shared" si="111"/>
        <v>0</v>
      </c>
      <c r="O488" s="115"/>
      <c r="P488" s="113">
        <f t="shared" si="108"/>
        <v>0</v>
      </c>
      <c r="Q488" s="81"/>
      <c r="R488" s="88"/>
      <c r="W488" s="74">
        <f t="shared" si="105"/>
        <v>0</v>
      </c>
      <c r="X488" s="74">
        <f t="shared" si="106"/>
        <v>0</v>
      </c>
    </row>
    <row r="489" spans="1:24" x14ac:dyDescent="0.15">
      <c r="B489" s="21">
        <v>486</v>
      </c>
      <c r="C489" s="81"/>
      <c r="D489" s="81"/>
      <c r="E489" s="165" t="str">
        <f t="shared" si="109"/>
        <v/>
      </c>
      <c r="F489" s="148"/>
      <c r="G489" s="170" t="str">
        <f t="shared" si="110"/>
        <v/>
      </c>
      <c r="H489" s="152"/>
      <c r="I489" s="82"/>
      <c r="J489" s="82"/>
      <c r="K489" s="83"/>
      <c r="L489" s="81"/>
      <c r="M489" s="81"/>
      <c r="N489" s="110">
        <f t="shared" si="111"/>
        <v>0</v>
      </c>
      <c r="O489" s="115"/>
      <c r="P489" s="113">
        <f t="shared" si="108"/>
        <v>0</v>
      </c>
      <c r="Q489" s="81"/>
      <c r="R489" s="88"/>
      <c r="W489" s="74">
        <f t="shared" si="105"/>
        <v>0</v>
      </c>
      <c r="X489" s="74">
        <f t="shared" si="106"/>
        <v>0</v>
      </c>
    </row>
    <row r="490" spans="1:24" x14ac:dyDescent="0.15">
      <c r="B490" s="21">
        <v>487</v>
      </c>
      <c r="C490" s="81"/>
      <c r="D490" s="81"/>
      <c r="E490" s="165" t="str">
        <f t="shared" si="109"/>
        <v/>
      </c>
      <c r="F490" s="148"/>
      <c r="G490" s="170" t="str">
        <f t="shared" si="110"/>
        <v/>
      </c>
      <c r="H490" s="148"/>
      <c r="I490" s="82"/>
      <c r="J490" s="82"/>
      <c r="K490" s="83"/>
      <c r="L490" s="81"/>
      <c r="M490" s="81"/>
      <c r="N490" s="110">
        <f t="shared" si="111"/>
        <v>0</v>
      </c>
      <c r="O490" s="115"/>
      <c r="P490" s="113">
        <f t="shared" si="108"/>
        <v>0</v>
      </c>
      <c r="Q490" s="81"/>
      <c r="R490" s="88"/>
      <c r="W490" s="74">
        <f t="shared" si="105"/>
        <v>0</v>
      </c>
      <c r="X490" s="74">
        <f t="shared" si="106"/>
        <v>0</v>
      </c>
    </row>
    <row r="491" spans="1:24" x14ac:dyDescent="0.15">
      <c r="B491" s="21">
        <v>488</v>
      </c>
      <c r="C491" s="81"/>
      <c r="D491" s="81"/>
      <c r="E491" s="165" t="str">
        <f t="shared" si="109"/>
        <v/>
      </c>
      <c r="F491" s="148"/>
      <c r="G491" s="170" t="str">
        <f t="shared" si="110"/>
        <v/>
      </c>
      <c r="H491" s="148"/>
      <c r="I491" s="82"/>
      <c r="J491" s="82"/>
      <c r="K491" s="83"/>
      <c r="L491" s="81"/>
      <c r="M491" s="81"/>
      <c r="N491" s="110">
        <f t="shared" si="111"/>
        <v>0</v>
      </c>
      <c r="O491" s="115"/>
      <c r="P491" s="113">
        <f t="shared" si="108"/>
        <v>0</v>
      </c>
      <c r="Q491" s="81"/>
      <c r="R491" s="88"/>
      <c r="W491" s="74">
        <f t="shared" si="105"/>
        <v>0</v>
      </c>
      <c r="X491" s="74">
        <f t="shared" si="106"/>
        <v>0</v>
      </c>
    </row>
    <row r="492" spans="1:24" x14ac:dyDescent="0.15">
      <c r="A492" s="59"/>
      <c r="B492" s="10">
        <v>489</v>
      </c>
      <c r="C492" s="81"/>
      <c r="D492" s="87"/>
      <c r="E492" s="165" t="str">
        <f t="shared" si="109"/>
        <v/>
      </c>
      <c r="F492" s="150"/>
      <c r="G492" s="170" t="str">
        <f t="shared" si="110"/>
        <v/>
      </c>
      <c r="H492" s="150"/>
      <c r="I492" s="82"/>
      <c r="J492" s="82"/>
      <c r="K492" s="83"/>
      <c r="L492" s="81"/>
      <c r="M492" s="81"/>
      <c r="N492" s="110">
        <f t="shared" si="111"/>
        <v>0</v>
      </c>
      <c r="O492" s="115"/>
      <c r="P492" s="113">
        <f t="shared" si="108"/>
        <v>0</v>
      </c>
      <c r="Q492" s="81"/>
      <c r="R492" s="88"/>
      <c r="W492" s="74">
        <f t="shared" si="105"/>
        <v>0</v>
      </c>
      <c r="X492" s="74">
        <f t="shared" si="106"/>
        <v>0</v>
      </c>
    </row>
    <row r="493" spans="1:24" x14ac:dyDescent="0.15">
      <c r="A493" s="57"/>
      <c r="B493" s="3">
        <v>490</v>
      </c>
      <c r="C493" s="84"/>
      <c r="D493" s="84"/>
      <c r="E493" s="166" t="str">
        <f t="shared" si="109"/>
        <v/>
      </c>
      <c r="F493" s="149"/>
      <c r="G493" s="171" t="str">
        <f t="shared" si="110"/>
        <v/>
      </c>
      <c r="H493" s="149"/>
      <c r="I493" s="85"/>
      <c r="J493" s="85"/>
      <c r="K493" s="86"/>
      <c r="L493" s="84"/>
      <c r="M493" s="84"/>
      <c r="N493" s="108">
        <f t="shared" si="111"/>
        <v>0</v>
      </c>
      <c r="O493" s="116"/>
      <c r="P493" s="114">
        <f t="shared" si="108"/>
        <v>0</v>
      </c>
      <c r="Q493" s="84"/>
      <c r="R493" s="89"/>
      <c r="S493" s="58">
        <f>COUNT(C484:C493)</f>
        <v>0</v>
      </c>
      <c r="T493" s="69">
        <f t="shared" ref="T493" si="115">SUM(P484:P493)</f>
        <v>0</v>
      </c>
      <c r="W493" s="74">
        <f t="shared" si="105"/>
        <v>0</v>
      </c>
      <c r="X493" s="74">
        <f t="shared" si="106"/>
        <v>0</v>
      </c>
    </row>
    <row r="494" spans="1:24" x14ac:dyDescent="0.15">
      <c r="A494" s="18">
        <f t="shared" si="107"/>
        <v>50</v>
      </c>
      <c r="B494" s="21">
        <v>491</v>
      </c>
      <c r="C494" s="81"/>
      <c r="D494" s="81"/>
      <c r="E494" s="165" t="str">
        <f t="shared" si="109"/>
        <v/>
      </c>
      <c r="F494" s="148"/>
      <c r="G494" s="170" t="str">
        <f t="shared" si="110"/>
        <v/>
      </c>
      <c r="H494" s="152"/>
      <c r="I494" s="82"/>
      <c r="J494" s="82"/>
      <c r="K494" s="83"/>
      <c r="L494" s="81"/>
      <c r="M494" s="81"/>
      <c r="N494" s="110">
        <f t="shared" si="111"/>
        <v>0</v>
      </c>
      <c r="O494" s="115"/>
      <c r="P494" s="113">
        <f t="shared" si="108"/>
        <v>0</v>
      </c>
      <c r="Q494" s="81"/>
      <c r="R494" s="88"/>
      <c r="S494" s="60"/>
      <c r="T494" s="79"/>
      <c r="W494" s="74">
        <f t="shared" si="105"/>
        <v>0</v>
      </c>
      <c r="X494" s="74">
        <f t="shared" si="106"/>
        <v>0</v>
      </c>
    </row>
    <row r="495" spans="1:24" x14ac:dyDescent="0.15">
      <c r="B495" s="21">
        <v>492</v>
      </c>
      <c r="C495" s="81"/>
      <c r="D495" s="81"/>
      <c r="E495" s="165" t="str">
        <f t="shared" si="109"/>
        <v/>
      </c>
      <c r="F495" s="148"/>
      <c r="G495" s="170" t="str">
        <f t="shared" si="110"/>
        <v/>
      </c>
      <c r="H495" s="152"/>
      <c r="I495" s="82"/>
      <c r="J495" s="82"/>
      <c r="K495" s="83"/>
      <c r="L495" s="81"/>
      <c r="M495" s="81"/>
      <c r="N495" s="110">
        <f t="shared" si="111"/>
        <v>0</v>
      </c>
      <c r="O495" s="115"/>
      <c r="P495" s="113">
        <f t="shared" si="108"/>
        <v>0</v>
      </c>
      <c r="Q495" s="81"/>
      <c r="R495" s="88"/>
      <c r="W495" s="74">
        <f t="shared" si="105"/>
        <v>0</v>
      </c>
      <c r="X495" s="74">
        <f t="shared" si="106"/>
        <v>0</v>
      </c>
    </row>
    <row r="496" spans="1:24" x14ac:dyDescent="0.15">
      <c r="B496" s="21">
        <v>493</v>
      </c>
      <c r="C496" s="81"/>
      <c r="D496" s="81"/>
      <c r="E496" s="165" t="str">
        <f t="shared" si="109"/>
        <v/>
      </c>
      <c r="F496" s="148"/>
      <c r="G496" s="170" t="str">
        <f t="shared" si="110"/>
        <v/>
      </c>
      <c r="H496" s="152"/>
      <c r="I496" s="82"/>
      <c r="J496" s="82"/>
      <c r="K496" s="83"/>
      <c r="L496" s="81"/>
      <c r="M496" s="81"/>
      <c r="N496" s="110">
        <f t="shared" si="111"/>
        <v>0</v>
      </c>
      <c r="O496" s="115"/>
      <c r="P496" s="113">
        <f t="shared" si="108"/>
        <v>0</v>
      </c>
      <c r="Q496" s="81"/>
      <c r="R496" s="88"/>
      <c r="W496" s="74">
        <f t="shared" si="105"/>
        <v>0</v>
      </c>
      <c r="X496" s="74">
        <f t="shared" si="106"/>
        <v>0</v>
      </c>
    </row>
    <row r="497" spans="1:24" x14ac:dyDescent="0.15">
      <c r="B497" s="21">
        <v>494</v>
      </c>
      <c r="C497" s="81"/>
      <c r="D497" s="81"/>
      <c r="E497" s="165" t="str">
        <f t="shared" si="109"/>
        <v/>
      </c>
      <c r="F497" s="148"/>
      <c r="G497" s="170" t="str">
        <f t="shared" si="110"/>
        <v/>
      </c>
      <c r="H497" s="152"/>
      <c r="I497" s="82"/>
      <c r="J497" s="82"/>
      <c r="K497" s="83"/>
      <c r="L497" s="81"/>
      <c r="M497" s="81"/>
      <c r="N497" s="110">
        <f t="shared" si="111"/>
        <v>0</v>
      </c>
      <c r="O497" s="115"/>
      <c r="P497" s="113">
        <f t="shared" si="108"/>
        <v>0</v>
      </c>
      <c r="Q497" s="81"/>
      <c r="R497" s="88"/>
      <c r="W497" s="74">
        <f t="shared" si="105"/>
        <v>0</v>
      </c>
      <c r="X497" s="74">
        <f t="shared" si="106"/>
        <v>0</v>
      </c>
    </row>
    <row r="498" spans="1:24" x14ac:dyDescent="0.15">
      <c r="B498" s="21">
        <v>495</v>
      </c>
      <c r="C498" s="81"/>
      <c r="D498" s="81"/>
      <c r="E498" s="165" t="str">
        <f t="shared" si="109"/>
        <v/>
      </c>
      <c r="F498" s="148"/>
      <c r="G498" s="170" t="str">
        <f t="shared" si="110"/>
        <v/>
      </c>
      <c r="H498" s="152"/>
      <c r="I498" s="82"/>
      <c r="J498" s="82"/>
      <c r="K498" s="83"/>
      <c r="L498" s="81"/>
      <c r="M498" s="81"/>
      <c r="N498" s="110">
        <f t="shared" si="111"/>
        <v>0</v>
      </c>
      <c r="O498" s="115"/>
      <c r="P498" s="113">
        <f t="shared" si="108"/>
        <v>0</v>
      </c>
      <c r="Q498" s="81"/>
      <c r="R498" s="88"/>
      <c r="W498" s="74">
        <f t="shared" si="105"/>
        <v>0</v>
      </c>
      <c r="X498" s="74">
        <f t="shared" si="106"/>
        <v>0</v>
      </c>
    </row>
    <row r="499" spans="1:24" x14ac:dyDescent="0.15">
      <c r="B499" s="21">
        <v>496</v>
      </c>
      <c r="C499" s="81"/>
      <c r="D499" s="81"/>
      <c r="E499" s="165" t="str">
        <f t="shared" si="109"/>
        <v/>
      </c>
      <c r="F499" s="148"/>
      <c r="G499" s="170" t="str">
        <f t="shared" si="110"/>
        <v/>
      </c>
      <c r="H499" s="152"/>
      <c r="I499" s="82"/>
      <c r="J499" s="82"/>
      <c r="K499" s="83"/>
      <c r="L499" s="81"/>
      <c r="M499" s="81"/>
      <c r="N499" s="110">
        <f t="shared" si="111"/>
        <v>0</v>
      </c>
      <c r="O499" s="115"/>
      <c r="P499" s="113">
        <f t="shared" si="108"/>
        <v>0</v>
      </c>
      <c r="Q499" s="81"/>
      <c r="R499" s="88"/>
      <c r="W499" s="74">
        <f t="shared" si="105"/>
        <v>0</v>
      </c>
      <c r="X499" s="74">
        <f t="shared" si="106"/>
        <v>0</v>
      </c>
    </row>
    <row r="500" spans="1:24" x14ac:dyDescent="0.15">
      <c r="B500" s="21">
        <v>497</v>
      </c>
      <c r="C500" s="81"/>
      <c r="D500" s="81"/>
      <c r="E500" s="165" t="str">
        <f t="shared" si="109"/>
        <v/>
      </c>
      <c r="F500" s="148"/>
      <c r="G500" s="170" t="str">
        <f t="shared" si="110"/>
        <v/>
      </c>
      <c r="H500" s="148"/>
      <c r="I500" s="82"/>
      <c r="J500" s="82"/>
      <c r="K500" s="83"/>
      <c r="L500" s="81"/>
      <c r="M500" s="81"/>
      <c r="N500" s="110">
        <f t="shared" si="111"/>
        <v>0</v>
      </c>
      <c r="O500" s="115"/>
      <c r="P500" s="113">
        <f t="shared" si="108"/>
        <v>0</v>
      </c>
      <c r="Q500" s="81"/>
      <c r="R500" s="88"/>
      <c r="W500" s="74">
        <f t="shared" si="105"/>
        <v>0</v>
      </c>
      <c r="X500" s="74">
        <f t="shared" si="106"/>
        <v>0</v>
      </c>
    </row>
    <row r="501" spans="1:24" x14ac:dyDescent="0.15">
      <c r="B501" s="21">
        <v>498</v>
      </c>
      <c r="C501" s="81"/>
      <c r="D501" s="81"/>
      <c r="E501" s="165" t="str">
        <f t="shared" si="109"/>
        <v/>
      </c>
      <c r="F501" s="148"/>
      <c r="G501" s="170" t="str">
        <f t="shared" si="110"/>
        <v/>
      </c>
      <c r="H501" s="148"/>
      <c r="I501" s="82"/>
      <c r="J501" s="82"/>
      <c r="K501" s="83"/>
      <c r="L501" s="81"/>
      <c r="M501" s="81"/>
      <c r="N501" s="110">
        <f t="shared" si="111"/>
        <v>0</v>
      </c>
      <c r="O501" s="115"/>
      <c r="P501" s="113">
        <f t="shared" si="108"/>
        <v>0</v>
      </c>
      <c r="Q501" s="81"/>
      <c r="R501" s="88"/>
      <c r="W501" s="74">
        <f t="shared" si="105"/>
        <v>0</v>
      </c>
      <c r="X501" s="74">
        <f t="shared" si="106"/>
        <v>0</v>
      </c>
    </row>
    <row r="502" spans="1:24" x14ac:dyDescent="0.15">
      <c r="A502" s="59"/>
      <c r="B502" s="10">
        <v>499</v>
      </c>
      <c r="C502" s="81"/>
      <c r="D502" s="87"/>
      <c r="E502" s="165" t="str">
        <f t="shared" si="109"/>
        <v/>
      </c>
      <c r="F502" s="150"/>
      <c r="G502" s="170" t="str">
        <f t="shared" si="110"/>
        <v/>
      </c>
      <c r="H502" s="150"/>
      <c r="I502" s="82"/>
      <c r="J502" s="82"/>
      <c r="K502" s="83"/>
      <c r="L502" s="81"/>
      <c r="M502" s="81"/>
      <c r="N502" s="110">
        <f t="shared" si="111"/>
        <v>0</v>
      </c>
      <c r="O502" s="115"/>
      <c r="P502" s="113">
        <f t="shared" si="108"/>
        <v>0</v>
      </c>
      <c r="Q502" s="81"/>
      <c r="R502" s="88"/>
      <c r="W502" s="74">
        <f t="shared" si="105"/>
        <v>0</v>
      </c>
      <c r="X502" s="74">
        <f t="shared" si="106"/>
        <v>0</v>
      </c>
    </row>
    <row r="503" spans="1:24" x14ac:dyDescent="0.15">
      <c r="A503" s="57"/>
      <c r="B503" s="3">
        <v>500</v>
      </c>
      <c r="C503" s="84"/>
      <c r="D503" s="84"/>
      <c r="E503" s="166" t="str">
        <f t="shared" si="109"/>
        <v/>
      </c>
      <c r="F503" s="149"/>
      <c r="G503" s="171" t="str">
        <f t="shared" si="110"/>
        <v/>
      </c>
      <c r="H503" s="149"/>
      <c r="I503" s="85"/>
      <c r="J503" s="85"/>
      <c r="K503" s="86"/>
      <c r="L503" s="84"/>
      <c r="M503" s="84"/>
      <c r="N503" s="108">
        <f t="shared" si="111"/>
        <v>0</v>
      </c>
      <c r="O503" s="116"/>
      <c r="P503" s="114">
        <f t="shared" si="108"/>
        <v>0</v>
      </c>
      <c r="Q503" s="84"/>
      <c r="R503" s="89"/>
      <c r="S503" s="58">
        <f>COUNT(C494:C503)</f>
        <v>0</v>
      </c>
      <c r="T503" s="69">
        <f t="shared" ref="T503" si="116">SUM(P494:P503)</f>
        <v>0</v>
      </c>
      <c r="W503" s="74">
        <f t="shared" si="105"/>
        <v>0</v>
      </c>
      <c r="X503" s="74">
        <f t="shared" si="106"/>
        <v>0</v>
      </c>
    </row>
    <row r="504" spans="1:24" x14ac:dyDescent="0.15">
      <c r="A504" s="18">
        <f t="shared" si="107"/>
        <v>51</v>
      </c>
      <c r="B504" s="21">
        <v>501</v>
      </c>
      <c r="C504" s="81"/>
      <c r="D504" s="81"/>
      <c r="E504" s="165" t="str">
        <f t="shared" si="109"/>
        <v/>
      </c>
      <c r="F504" s="148"/>
      <c r="G504" s="170" t="str">
        <f t="shared" si="110"/>
        <v/>
      </c>
      <c r="H504" s="152"/>
      <c r="I504" s="82"/>
      <c r="J504" s="82"/>
      <c r="K504" s="83"/>
      <c r="L504" s="81"/>
      <c r="M504" s="81"/>
      <c r="N504" s="110">
        <f t="shared" si="111"/>
        <v>0</v>
      </c>
      <c r="O504" s="115"/>
      <c r="P504" s="113">
        <f t="shared" si="108"/>
        <v>0</v>
      </c>
      <c r="Q504" s="81"/>
      <c r="R504" s="88"/>
      <c r="S504" s="60"/>
      <c r="T504" s="79"/>
      <c r="W504" s="74">
        <f t="shared" si="105"/>
        <v>0</v>
      </c>
      <c r="X504" s="74">
        <f t="shared" si="106"/>
        <v>0</v>
      </c>
    </row>
    <row r="505" spans="1:24" x14ac:dyDescent="0.15">
      <c r="B505" s="21">
        <v>502</v>
      </c>
      <c r="C505" s="81"/>
      <c r="D505" s="81"/>
      <c r="E505" s="165" t="str">
        <f t="shared" si="109"/>
        <v/>
      </c>
      <c r="F505" s="148"/>
      <c r="G505" s="170" t="str">
        <f t="shared" si="110"/>
        <v/>
      </c>
      <c r="H505" s="152"/>
      <c r="I505" s="82"/>
      <c r="J505" s="82"/>
      <c r="K505" s="83"/>
      <c r="L505" s="81"/>
      <c r="M505" s="81"/>
      <c r="N505" s="110">
        <f t="shared" si="111"/>
        <v>0</v>
      </c>
      <c r="O505" s="115"/>
      <c r="P505" s="113">
        <f t="shared" si="108"/>
        <v>0</v>
      </c>
      <c r="Q505" s="81"/>
      <c r="R505" s="88"/>
      <c r="W505" s="74">
        <f t="shared" si="105"/>
        <v>0</v>
      </c>
      <c r="X505" s="74">
        <f t="shared" si="106"/>
        <v>0</v>
      </c>
    </row>
    <row r="506" spans="1:24" x14ac:dyDescent="0.15">
      <c r="B506" s="21">
        <v>503</v>
      </c>
      <c r="C506" s="81"/>
      <c r="D506" s="81"/>
      <c r="E506" s="165" t="str">
        <f t="shared" si="109"/>
        <v/>
      </c>
      <c r="F506" s="148"/>
      <c r="G506" s="170" t="str">
        <f t="shared" si="110"/>
        <v/>
      </c>
      <c r="H506" s="152"/>
      <c r="I506" s="82"/>
      <c r="J506" s="82"/>
      <c r="K506" s="83"/>
      <c r="L506" s="81"/>
      <c r="M506" s="81"/>
      <c r="N506" s="110">
        <f t="shared" si="111"/>
        <v>0</v>
      </c>
      <c r="O506" s="115"/>
      <c r="P506" s="113">
        <f t="shared" si="108"/>
        <v>0</v>
      </c>
      <c r="Q506" s="81"/>
      <c r="R506" s="88"/>
      <c r="W506" s="74">
        <f t="shared" si="105"/>
        <v>0</v>
      </c>
      <c r="X506" s="74">
        <f t="shared" si="106"/>
        <v>0</v>
      </c>
    </row>
    <row r="507" spans="1:24" x14ac:dyDescent="0.15">
      <c r="B507" s="21">
        <v>504</v>
      </c>
      <c r="C507" s="81"/>
      <c r="D507" s="81"/>
      <c r="E507" s="165" t="str">
        <f t="shared" si="109"/>
        <v/>
      </c>
      <c r="F507" s="148"/>
      <c r="G507" s="170" t="str">
        <f t="shared" si="110"/>
        <v/>
      </c>
      <c r="H507" s="152"/>
      <c r="I507" s="82"/>
      <c r="J507" s="82"/>
      <c r="K507" s="83"/>
      <c r="L507" s="81"/>
      <c r="M507" s="81"/>
      <c r="N507" s="110">
        <f t="shared" si="111"/>
        <v>0</v>
      </c>
      <c r="O507" s="115"/>
      <c r="P507" s="113">
        <f t="shared" si="108"/>
        <v>0</v>
      </c>
      <c r="Q507" s="81"/>
      <c r="R507" s="88"/>
      <c r="W507" s="74">
        <f t="shared" si="105"/>
        <v>0</v>
      </c>
      <c r="X507" s="74">
        <f t="shared" si="106"/>
        <v>0</v>
      </c>
    </row>
    <row r="508" spans="1:24" x14ac:dyDescent="0.15">
      <c r="B508" s="21">
        <v>505</v>
      </c>
      <c r="C508" s="81"/>
      <c r="D508" s="81"/>
      <c r="E508" s="165" t="str">
        <f t="shared" si="109"/>
        <v/>
      </c>
      <c r="F508" s="148"/>
      <c r="G508" s="170" t="str">
        <f t="shared" si="110"/>
        <v/>
      </c>
      <c r="H508" s="152"/>
      <c r="I508" s="82"/>
      <c r="J508" s="82"/>
      <c r="K508" s="83"/>
      <c r="L508" s="81"/>
      <c r="M508" s="81"/>
      <c r="N508" s="110">
        <f t="shared" si="111"/>
        <v>0</v>
      </c>
      <c r="O508" s="115"/>
      <c r="P508" s="113">
        <f t="shared" si="108"/>
        <v>0</v>
      </c>
      <c r="Q508" s="81"/>
      <c r="R508" s="88"/>
      <c r="W508" s="74">
        <f t="shared" si="105"/>
        <v>0</v>
      </c>
      <c r="X508" s="74">
        <f t="shared" si="106"/>
        <v>0</v>
      </c>
    </row>
    <row r="509" spans="1:24" x14ac:dyDescent="0.15">
      <c r="B509" s="21">
        <v>506</v>
      </c>
      <c r="C509" s="81"/>
      <c r="D509" s="81"/>
      <c r="E509" s="165" t="str">
        <f t="shared" si="109"/>
        <v/>
      </c>
      <c r="F509" s="148"/>
      <c r="G509" s="170" t="str">
        <f t="shared" si="110"/>
        <v/>
      </c>
      <c r="H509" s="152"/>
      <c r="I509" s="82"/>
      <c r="J509" s="82"/>
      <c r="K509" s="83"/>
      <c r="L509" s="81"/>
      <c r="M509" s="81"/>
      <c r="N509" s="110">
        <f t="shared" si="111"/>
        <v>0</v>
      </c>
      <c r="O509" s="115"/>
      <c r="P509" s="113">
        <f t="shared" si="108"/>
        <v>0</v>
      </c>
      <c r="Q509" s="81"/>
      <c r="R509" s="88"/>
      <c r="W509" s="74">
        <f t="shared" si="105"/>
        <v>0</v>
      </c>
      <c r="X509" s="74">
        <f t="shared" si="106"/>
        <v>0</v>
      </c>
    </row>
    <row r="510" spans="1:24" x14ac:dyDescent="0.15">
      <c r="B510" s="21">
        <v>507</v>
      </c>
      <c r="C510" s="81"/>
      <c r="D510" s="81"/>
      <c r="E510" s="165" t="str">
        <f t="shared" si="109"/>
        <v/>
      </c>
      <c r="F510" s="148"/>
      <c r="G510" s="170" t="str">
        <f t="shared" si="110"/>
        <v/>
      </c>
      <c r="H510" s="148"/>
      <c r="I510" s="82"/>
      <c r="J510" s="82"/>
      <c r="K510" s="83"/>
      <c r="L510" s="81"/>
      <c r="M510" s="81"/>
      <c r="N510" s="110">
        <f t="shared" si="111"/>
        <v>0</v>
      </c>
      <c r="O510" s="115"/>
      <c r="P510" s="113">
        <f t="shared" si="108"/>
        <v>0</v>
      </c>
      <c r="Q510" s="81"/>
      <c r="R510" s="88"/>
      <c r="W510" s="74">
        <f t="shared" si="105"/>
        <v>0</v>
      </c>
      <c r="X510" s="74">
        <f t="shared" si="106"/>
        <v>0</v>
      </c>
    </row>
    <row r="511" spans="1:24" x14ac:dyDescent="0.15">
      <c r="B511" s="21">
        <v>508</v>
      </c>
      <c r="C511" s="81"/>
      <c r="D511" s="81"/>
      <c r="E511" s="165" t="str">
        <f t="shared" si="109"/>
        <v/>
      </c>
      <c r="F511" s="148"/>
      <c r="G511" s="170" t="str">
        <f t="shared" si="110"/>
        <v/>
      </c>
      <c r="H511" s="148"/>
      <c r="I511" s="82"/>
      <c r="J511" s="82"/>
      <c r="K511" s="83"/>
      <c r="L511" s="81"/>
      <c r="M511" s="81"/>
      <c r="N511" s="110">
        <f t="shared" si="111"/>
        <v>0</v>
      </c>
      <c r="O511" s="115"/>
      <c r="P511" s="113">
        <f t="shared" si="108"/>
        <v>0</v>
      </c>
      <c r="Q511" s="81"/>
      <c r="R511" s="88"/>
      <c r="W511" s="74">
        <f t="shared" si="105"/>
        <v>0</v>
      </c>
      <c r="X511" s="74">
        <f t="shared" si="106"/>
        <v>0</v>
      </c>
    </row>
    <row r="512" spans="1:24" x14ac:dyDescent="0.15">
      <c r="A512" s="59"/>
      <c r="B512" s="10">
        <v>509</v>
      </c>
      <c r="C512" s="81"/>
      <c r="D512" s="87"/>
      <c r="E512" s="165" t="str">
        <f t="shared" si="109"/>
        <v/>
      </c>
      <c r="F512" s="150"/>
      <c r="G512" s="170" t="str">
        <f t="shared" si="110"/>
        <v/>
      </c>
      <c r="H512" s="150"/>
      <c r="I512" s="82"/>
      <c r="J512" s="82"/>
      <c r="K512" s="83"/>
      <c r="L512" s="81"/>
      <c r="M512" s="81"/>
      <c r="N512" s="110">
        <f t="shared" si="111"/>
        <v>0</v>
      </c>
      <c r="O512" s="115"/>
      <c r="P512" s="113">
        <f t="shared" si="108"/>
        <v>0</v>
      </c>
      <c r="Q512" s="81"/>
      <c r="R512" s="88"/>
      <c r="W512" s="74">
        <f t="shared" si="105"/>
        <v>0</v>
      </c>
      <c r="X512" s="74">
        <f t="shared" si="106"/>
        <v>0</v>
      </c>
    </row>
    <row r="513" spans="1:24" x14ac:dyDescent="0.15">
      <c r="A513" s="57"/>
      <c r="B513" s="3">
        <v>510</v>
      </c>
      <c r="C513" s="84"/>
      <c r="D513" s="84"/>
      <c r="E513" s="166" t="str">
        <f t="shared" si="109"/>
        <v/>
      </c>
      <c r="F513" s="149"/>
      <c r="G513" s="171" t="str">
        <f t="shared" si="110"/>
        <v/>
      </c>
      <c r="H513" s="149"/>
      <c r="I513" s="85"/>
      <c r="J513" s="85"/>
      <c r="K513" s="86"/>
      <c r="L513" s="84"/>
      <c r="M513" s="84"/>
      <c r="N513" s="108">
        <f t="shared" si="111"/>
        <v>0</v>
      </c>
      <c r="O513" s="116"/>
      <c r="P513" s="114">
        <f t="shared" si="108"/>
        <v>0</v>
      </c>
      <c r="Q513" s="84"/>
      <c r="R513" s="89"/>
      <c r="S513" s="58">
        <f>COUNT(C504:C513)</f>
        <v>0</v>
      </c>
      <c r="T513" s="69">
        <f t="shared" ref="T513" si="117">SUM(P504:P513)</f>
        <v>0</v>
      </c>
      <c r="W513" s="74">
        <f t="shared" si="105"/>
        <v>0</v>
      </c>
      <c r="X513" s="74">
        <f t="shared" si="106"/>
        <v>0</v>
      </c>
    </row>
    <row r="514" spans="1:24" x14ac:dyDescent="0.15">
      <c r="A514" s="18">
        <f t="shared" si="107"/>
        <v>52</v>
      </c>
      <c r="B514" s="21">
        <v>511</v>
      </c>
      <c r="C514" s="81"/>
      <c r="D514" s="81"/>
      <c r="E514" s="165" t="str">
        <f t="shared" si="109"/>
        <v/>
      </c>
      <c r="F514" s="148"/>
      <c r="G514" s="170" t="str">
        <f t="shared" si="110"/>
        <v/>
      </c>
      <c r="H514" s="152"/>
      <c r="I514" s="82"/>
      <c r="J514" s="82"/>
      <c r="K514" s="83"/>
      <c r="L514" s="81"/>
      <c r="M514" s="81"/>
      <c r="N514" s="110">
        <f t="shared" si="111"/>
        <v>0</v>
      </c>
      <c r="O514" s="115"/>
      <c r="P514" s="113">
        <f t="shared" si="108"/>
        <v>0</v>
      </c>
      <c r="Q514" s="81"/>
      <c r="R514" s="88"/>
      <c r="S514" s="60"/>
      <c r="T514" s="79"/>
      <c r="W514" s="74">
        <f t="shared" si="105"/>
        <v>0</v>
      </c>
      <c r="X514" s="74">
        <f t="shared" si="106"/>
        <v>0</v>
      </c>
    </row>
    <row r="515" spans="1:24" x14ac:dyDescent="0.15">
      <c r="B515" s="21">
        <v>512</v>
      </c>
      <c r="C515" s="81"/>
      <c r="D515" s="81"/>
      <c r="E515" s="165" t="str">
        <f t="shared" si="109"/>
        <v/>
      </c>
      <c r="F515" s="148"/>
      <c r="G515" s="170" t="str">
        <f t="shared" si="110"/>
        <v/>
      </c>
      <c r="H515" s="152"/>
      <c r="I515" s="82"/>
      <c r="J515" s="82"/>
      <c r="K515" s="83"/>
      <c r="L515" s="81"/>
      <c r="M515" s="81"/>
      <c r="N515" s="110">
        <f t="shared" si="111"/>
        <v>0</v>
      </c>
      <c r="O515" s="115"/>
      <c r="P515" s="113">
        <f t="shared" si="108"/>
        <v>0</v>
      </c>
      <c r="Q515" s="81"/>
      <c r="R515" s="88"/>
      <c r="W515" s="74">
        <f t="shared" si="105"/>
        <v>0</v>
      </c>
      <c r="X515" s="74">
        <f t="shared" si="106"/>
        <v>0</v>
      </c>
    </row>
    <row r="516" spans="1:24" x14ac:dyDescent="0.15">
      <c r="B516" s="21">
        <v>513</v>
      </c>
      <c r="C516" s="81"/>
      <c r="D516" s="81"/>
      <c r="E516" s="165" t="str">
        <f t="shared" si="109"/>
        <v/>
      </c>
      <c r="F516" s="148"/>
      <c r="G516" s="170" t="str">
        <f t="shared" si="110"/>
        <v/>
      </c>
      <c r="H516" s="152"/>
      <c r="I516" s="82"/>
      <c r="J516" s="82"/>
      <c r="K516" s="83"/>
      <c r="L516" s="81"/>
      <c r="M516" s="81"/>
      <c r="N516" s="110">
        <f t="shared" si="111"/>
        <v>0</v>
      </c>
      <c r="O516" s="115"/>
      <c r="P516" s="113">
        <f t="shared" si="108"/>
        <v>0</v>
      </c>
      <c r="Q516" s="81"/>
      <c r="R516" s="88"/>
      <c r="W516" s="74">
        <f t="shared" si="105"/>
        <v>0</v>
      </c>
      <c r="X516" s="74">
        <f t="shared" si="106"/>
        <v>0</v>
      </c>
    </row>
    <row r="517" spans="1:24" x14ac:dyDescent="0.15">
      <c r="B517" s="21">
        <v>514</v>
      </c>
      <c r="C517" s="81"/>
      <c r="D517" s="81"/>
      <c r="E517" s="165" t="str">
        <f t="shared" si="109"/>
        <v/>
      </c>
      <c r="F517" s="148"/>
      <c r="G517" s="170" t="str">
        <f t="shared" si="110"/>
        <v/>
      </c>
      <c r="H517" s="152"/>
      <c r="I517" s="82"/>
      <c r="J517" s="82"/>
      <c r="K517" s="83"/>
      <c r="L517" s="81"/>
      <c r="M517" s="81"/>
      <c r="N517" s="110">
        <f t="shared" si="111"/>
        <v>0</v>
      </c>
      <c r="O517" s="115"/>
      <c r="P517" s="113">
        <f t="shared" si="108"/>
        <v>0</v>
      </c>
      <c r="Q517" s="81"/>
      <c r="R517" s="88"/>
      <c r="W517" s="74">
        <f t="shared" ref="W517:W580" si="118">LEN(F517)</f>
        <v>0</v>
      </c>
      <c r="X517" s="74">
        <f t="shared" ref="X517:X580" si="119">LEN(H517)</f>
        <v>0</v>
      </c>
    </row>
    <row r="518" spans="1:24" x14ac:dyDescent="0.15">
      <c r="B518" s="21">
        <v>515</v>
      </c>
      <c r="C518" s="81"/>
      <c r="D518" s="81"/>
      <c r="E518" s="165" t="str">
        <f t="shared" si="109"/>
        <v/>
      </c>
      <c r="F518" s="148"/>
      <c r="G518" s="170" t="str">
        <f t="shared" si="110"/>
        <v/>
      </c>
      <c r="H518" s="152"/>
      <c r="I518" s="82"/>
      <c r="J518" s="82"/>
      <c r="K518" s="83"/>
      <c r="L518" s="81"/>
      <c r="M518" s="81"/>
      <c r="N518" s="110">
        <f t="shared" si="111"/>
        <v>0</v>
      </c>
      <c r="O518" s="115"/>
      <c r="P518" s="113">
        <f t="shared" si="108"/>
        <v>0</v>
      </c>
      <c r="Q518" s="81"/>
      <c r="R518" s="88"/>
      <c r="W518" s="74">
        <f t="shared" si="118"/>
        <v>0</v>
      </c>
      <c r="X518" s="74">
        <f t="shared" si="119"/>
        <v>0</v>
      </c>
    </row>
    <row r="519" spans="1:24" x14ac:dyDescent="0.15">
      <c r="B519" s="21">
        <v>516</v>
      </c>
      <c r="C519" s="81"/>
      <c r="D519" s="81"/>
      <c r="E519" s="165" t="str">
        <f t="shared" si="109"/>
        <v/>
      </c>
      <c r="F519" s="148"/>
      <c r="G519" s="170" t="str">
        <f t="shared" si="110"/>
        <v/>
      </c>
      <c r="H519" s="152"/>
      <c r="I519" s="82"/>
      <c r="J519" s="82"/>
      <c r="K519" s="83"/>
      <c r="L519" s="81"/>
      <c r="M519" s="81"/>
      <c r="N519" s="110">
        <f t="shared" si="111"/>
        <v>0</v>
      </c>
      <c r="O519" s="115"/>
      <c r="P519" s="113">
        <f t="shared" si="108"/>
        <v>0</v>
      </c>
      <c r="Q519" s="81"/>
      <c r="R519" s="88"/>
      <c r="W519" s="74">
        <f t="shared" si="118"/>
        <v>0</v>
      </c>
      <c r="X519" s="74">
        <f t="shared" si="119"/>
        <v>0</v>
      </c>
    </row>
    <row r="520" spans="1:24" x14ac:dyDescent="0.15">
      <c r="B520" s="21">
        <v>517</v>
      </c>
      <c r="C520" s="81"/>
      <c r="D520" s="81"/>
      <c r="E520" s="165" t="str">
        <f t="shared" si="109"/>
        <v/>
      </c>
      <c r="F520" s="148"/>
      <c r="G520" s="170" t="str">
        <f t="shared" si="110"/>
        <v/>
      </c>
      <c r="H520" s="148"/>
      <c r="I520" s="82"/>
      <c r="J520" s="82"/>
      <c r="K520" s="83"/>
      <c r="L520" s="81"/>
      <c r="M520" s="81"/>
      <c r="N520" s="110">
        <f t="shared" si="111"/>
        <v>0</v>
      </c>
      <c r="O520" s="115"/>
      <c r="P520" s="113">
        <f t="shared" si="108"/>
        <v>0</v>
      </c>
      <c r="Q520" s="81"/>
      <c r="R520" s="88"/>
      <c r="W520" s="74">
        <f t="shared" si="118"/>
        <v>0</v>
      </c>
      <c r="X520" s="74">
        <f t="shared" si="119"/>
        <v>0</v>
      </c>
    </row>
    <row r="521" spans="1:24" x14ac:dyDescent="0.15">
      <c r="B521" s="21">
        <v>518</v>
      </c>
      <c r="C521" s="81"/>
      <c r="D521" s="81"/>
      <c r="E521" s="165" t="str">
        <f t="shared" si="109"/>
        <v/>
      </c>
      <c r="F521" s="148"/>
      <c r="G521" s="170" t="str">
        <f t="shared" si="110"/>
        <v/>
      </c>
      <c r="H521" s="148"/>
      <c r="I521" s="82"/>
      <c r="J521" s="82"/>
      <c r="K521" s="83"/>
      <c r="L521" s="81"/>
      <c r="M521" s="81"/>
      <c r="N521" s="110">
        <f t="shared" si="111"/>
        <v>0</v>
      </c>
      <c r="O521" s="115"/>
      <c r="P521" s="113">
        <f t="shared" si="108"/>
        <v>0</v>
      </c>
      <c r="Q521" s="81"/>
      <c r="R521" s="88"/>
      <c r="W521" s="74">
        <f t="shared" si="118"/>
        <v>0</v>
      </c>
      <c r="X521" s="74">
        <f t="shared" si="119"/>
        <v>0</v>
      </c>
    </row>
    <row r="522" spans="1:24" x14ac:dyDescent="0.15">
      <c r="A522" s="59"/>
      <c r="B522" s="10">
        <v>519</v>
      </c>
      <c r="C522" s="81"/>
      <c r="D522" s="87"/>
      <c r="E522" s="165" t="str">
        <f t="shared" si="109"/>
        <v/>
      </c>
      <c r="F522" s="150"/>
      <c r="G522" s="170" t="str">
        <f t="shared" si="110"/>
        <v/>
      </c>
      <c r="H522" s="150"/>
      <c r="I522" s="82"/>
      <c r="J522" s="82"/>
      <c r="K522" s="83"/>
      <c r="L522" s="81"/>
      <c r="M522" s="81"/>
      <c r="N522" s="110">
        <f t="shared" si="111"/>
        <v>0</v>
      </c>
      <c r="O522" s="115"/>
      <c r="P522" s="113">
        <f t="shared" si="108"/>
        <v>0</v>
      </c>
      <c r="Q522" s="81"/>
      <c r="R522" s="88"/>
      <c r="W522" s="74">
        <f t="shared" si="118"/>
        <v>0</v>
      </c>
      <c r="X522" s="74">
        <f t="shared" si="119"/>
        <v>0</v>
      </c>
    </row>
    <row r="523" spans="1:24" x14ac:dyDescent="0.15">
      <c r="A523" s="57"/>
      <c r="B523" s="3">
        <v>520</v>
      </c>
      <c r="C523" s="84"/>
      <c r="D523" s="84"/>
      <c r="E523" s="166" t="str">
        <f t="shared" si="109"/>
        <v/>
      </c>
      <c r="F523" s="149"/>
      <c r="G523" s="171" t="str">
        <f t="shared" si="110"/>
        <v/>
      </c>
      <c r="H523" s="149"/>
      <c r="I523" s="85"/>
      <c r="J523" s="85"/>
      <c r="K523" s="86"/>
      <c r="L523" s="84"/>
      <c r="M523" s="84"/>
      <c r="N523" s="108">
        <f t="shared" si="111"/>
        <v>0</v>
      </c>
      <c r="O523" s="116"/>
      <c r="P523" s="114">
        <f t="shared" si="108"/>
        <v>0</v>
      </c>
      <c r="Q523" s="84"/>
      <c r="R523" s="89"/>
      <c r="S523" s="58">
        <f>COUNT(C514:C523)</f>
        <v>0</v>
      </c>
      <c r="T523" s="69">
        <f t="shared" ref="T523" si="120">SUM(P514:P523)</f>
        <v>0</v>
      </c>
      <c r="W523" s="74">
        <f t="shared" si="118"/>
        <v>0</v>
      </c>
      <c r="X523" s="74">
        <f t="shared" si="119"/>
        <v>0</v>
      </c>
    </row>
    <row r="524" spans="1:24" x14ac:dyDescent="0.15">
      <c r="A524" s="18">
        <f t="shared" ref="A524:A584" si="121">A514+1</f>
        <v>53</v>
      </c>
      <c r="B524" s="21">
        <v>521</v>
      </c>
      <c r="C524" s="81"/>
      <c r="D524" s="81"/>
      <c r="E524" s="165" t="str">
        <f t="shared" si="109"/>
        <v/>
      </c>
      <c r="F524" s="148"/>
      <c r="G524" s="170" t="str">
        <f t="shared" si="110"/>
        <v/>
      </c>
      <c r="H524" s="152"/>
      <c r="I524" s="82"/>
      <c r="J524" s="82"/>
      <c r="K524" s="83"/>
      <c r="L524" s="81"/>
      <c r="M524" s="81"/>
      <c r="N524" s="110">
        <f t="shared" si="111"/>
        <v>0</v>
      </c>
      <c r="O524" s="115"/>
      <c r="P524" s="113">
        <f t="shared" si="108"/>
        <v>0</v>
      </c>
      <c r="Q524" s="81"/>
      <c r="R524" s="88"/>
      <c r="S524" s="60"/>
      <c r="T524" s="79"/>
      <c r="W524" s="74">
        <f t="shared" si="118"/>
        <v>0</v>
      </c>
      <c r="X524" s="74">
        <f t="shared" si="119"/>
        <v>0</v>
      </c>
    </row>
    <row r="525" spans="1:24" x14ac:dyDescent="0.15">
      <c r="B525" s="21">
        <v>522</v>
      </c>
      <c r="C525" s="81"/>
      <c r="D525" s="81"/>
      <c r="E525" s="165" t="str">
        <f t="shared" si="109"/>
        <v/>
      </c>
      <c r="F525" s="148"/>
      <c r="G525" s="170" t="str">
        <f t="shared" si="110"/>
        <v/>
      </c>
      <c r="H525" s="152"/>
      <c r="I525" s="82"/>
      <c r="J525" s="82"/>
      <c r="K525" s="83"/>
      <c r="L525" s="81"/>
      <c r="M525" s="81"/>
      <c r="N525" s="110">
        <f t="shared" si="111"/>
        <v>0</v>
      </c>
      <c r="O525" s="115"/>
      <c r="P525" s="113">
        <f t="shared" si="108"/>
        <v>0</v>
      </c>
      <c r="Q525" s="81"/>
      <c r="R525" s="88"/>
      <c r="W525" s="74">
        <f t="shared" si="118"/>
        <v>0</v>
      </c>
      <c r="X525" s="74">
        <f t="shared" si="119"/>
        <v>0</v>
      </c>
    </row>
    <row r="526" spans="1:24" x14ac:dyDescent="0.15">
      <c r="B526" s="21">
        <v>523</v>
      </c>
      <c r="C526" s="81"/>
      <c r="D526" s="81"/>
      <c r="E526" s="165" t="str">
        <f t="shared" si="109"/>
        <v/>
      </c>
      <c r="F526" s="148"/>
      <c r="G526" s="170" t="str">
        <f t="shared" si="110"/>
        <v/>
      </c>
      <c r="H526" s="152"/>
      <c r="I526" s="82"/>
      <c r="J526" s="82"/>
      <c r="K526" s="83"/>
      <c r="L526" s="81"/>
      <c r="M526" s="81"/>
      <c r="N526" s="110">
        <f t="shared" si="111"/>
        <v>0</v>
      </c>
      <c r="O526" s="115"/>
      <c r="P526" s="113">
        <f t="shared" ref="P526:P589" si="122">N526-O526</f>
        <v>0</v>
      </c>
      <c r="Q526" s="81"/>
      <c r="R526" s="88"/>
      <c r="W526" s="74">
        <f t="shared" si="118"/>
        <v>0</v>
      </c>
      <c r="X526" s="74">
        <f t="shared" si="119"/>
        <v>0</v>
      </c>
    </row>
    <row r="527" spans="1:24" x14ac:dyDescent="0.15">
      <c r="B527" s="21">
        <v>524</v>
      </c>
      <c r="C527" s="81"/>
      <c r="D527" s="81"/>
      <c r="E527" s="165" t="str">
        <f t="shared" ref="E527:E590" si="123">IF(F527&gt;0,IF(W527=6,$E$2,$E$1),"")</f>
        <v/>
      </c>
      <c r="F527" s="148"/>
      <c r="G527" s="170" t="str">
        <f t="shared" ref="G527:G590" si="124">IF(H527&gt;0,IF(X527=4,$E$2,$E$1),"")</f>
        <v/>
      </c>
      <c r="H527" s="152"/>
      <c r="I527" s="82"/>
      <c r="J527" s="82"/>
      <c r="K527" s="83"/>
      <c r="L527" s="81"/>
      <c r="M527" s="81"/>
      <c r="N527" s="110">
        <f t="shared" ref="N527:N590" si="125">IF(OR(H527&gt;=$H$2,G527=$E$1),IF(OR(F527&gt;=$F$2,E527=$E$1),ROUND((L527-M527)*0.2*10,-1),ROUND((L527-M527)*0.3*10,-1)),IF(F527&gt;=$F$2-10000,ROUND((L527-M527)*0.2*10,-1),ROUND((L527-M527)*0.3*10,-1)))</f>
        <v>0</v>
      </c>
      <c r="O527" s="115"/>
      <c r="P527" s="113">
        <f t="shared" si="122"/>
        <v>0</v>
      </c>
      <c r="Q527" s="81"/>
      <c r="R527" s="88"/>
      <c r="W527" s="74">
        <f t="shared" si="118"/>
        <v>0</v>
      </c>
      <c r="X527" s="74">
        <f t="shared" si="119"/>
        <v>0</v>
      </c>
    </row>
    <row r="528" spans="1:24" x14ac:dyDescent="0.15">
      <c r="B528" s="21">
        <v>525</v>
      </c>
      <c r="C528" s="81"/>
      <c r="D528" s="81"/>
      <c r="E528" s="165" t="str">
        <f t="shared" si="123"/>
        <v/>
      </c>
      <c r="F528" s="148"/>
      <c r="G528" s="170" t="str">
        <f t="shared" si="124"/>
        <v/>
      </c>
      <c r="H528" s="152"/>
      <c r="I528" s="82"/>
      <c r="J528" s="82"/>
      <c r="K528" s="83"/>
      <c r="L528" s="81"/>
      <c r="M528" s="81"/>
      <c r="N528" s="110">
        <f t="shared" si="125"/>
        <v>0</v>
      </c>
      <c r="O528" s="115"/>
      <c r="P528" s="113">
        <f t="shared" si="122"/>
        <v>0</v>
      </c>
      <c r="Q528" s="81"/>
      <c r="R528" s="88"/>
      <c r="W528" s="74">
        <f t="shared" si="118"/>
        <v>0</v>
      </c>
      <c r="X528" s="74">
        <f t="shared" si="119"/>
        <v>0</v>
      </c>
    </row>
    <row r="529" spans="1:24" x14ac:dyDescent="0.15">
      <c r="B529" s="21">
        <v>526</v>
      </c>
      <c r="C529" s="81"/>
      <c r="D529" s="81"/>
      <c r="E529" s="165" t="str">
        <f t="shared" si="123"/>
        <v/>
      </c>
      <c r="F529" s="148"/>
      <c r="G529" s="170" t="str">
        <f t="shared" si="124"/>
        <v/>
      </c>
      <c r="H529" s="152"/>
      <c r="I529" s="82"/>
      <c r="J529" s="82"/>
      <c r="K529" s="83"/>
      <c r="L529" s="81"/>
      <c r="M529" s="81"/>
      <c r="N529" s="110">
        <f t="shared" si="125"/>
        <v>0</v>
      </c>
      <c r="O529" s="115"/>
      <c r="P529" s="113">
        <f t="shared" si="122"/>
        <v>0</v>
      </c>
      <c r="Q529" s="81"/>
      <c r="R529" s="88"/>
      <c r="W529" s="74">
        <f t="shared" si="118"/>
        <v>0</v>
      </c>
      <c r="X529" s="74">
        <f t="shared" si="119"/>
        <v>0</v>
      </c>
    </row>
    <row r="530" spans="1:24" x14ac:dyDescent="0.15">
      <c r="B530" s="21">
        <v>527</v>
      </c>
      <c r="C530" s="81"/>
      <c r="D530" s="81"/>
      <c r="E530" s="165" t="str">
        <f t="shared" si="123"/>
        <v/>
      </c>
      <c r="F530" s="148"/>
      <c r="G530" s="170" t="str">
        <f t="shared" si="124"/>
        <v/>
      </c>
      <c r="H530" s="148"/>
      <c r="I530" s="82"/>
      <c r="J530" s="82"/>
      <c r="K530" s="83"/>
      <c r="L530" s="81"/>
      <c r="M530" s="81"/>
      <c r="N530" s="110">
        <f t="shared" si="125"/>
        <v>0</v>
      </c>
      <c r="O530" s="115"/>
      <c r="P530" s="113">
        <f t="shared" si="122"/>
        <v>0</v>
      </c>
      <c r="Q530" s="81"/>
      <c r="R530" s="88"/>
      <c r="W530" s="74">
        <f t="shared" si="118"/>
        <v>0</v>
      </c>
      <c r="X530" s="74">
        <f t="shared" si="119"/>
        <v>0</v>
      </c>
    </row>
    <row r="531" spans="1:24" x14ac:dyDescent="0.15">
      <c r="B531" s="21">
        <v>528</v>
      </c>
      <c r="C531" s="81"/>
      <c r="D531" s="81"/>
      <c r="E531" s="165" t="str">
        <f t="shared" si="123"/>
        <v/>
      </c>
      <c r="F531" s="148"/>
      <c r="G531" s="170" t="str">
        <f t="shared" si="124"/>
        <v/>
      </c>
      <c r="H531" s="148"/>
      <c r="I531" s="82"/>
      <c r="J531" s="82"/>
      <c r="K531" s="83"/>
      <c r="L531" s="81"/>
      <c r="M531" s="81"/>
      <c r="N531" s="110">
        <f t="shared" si="125"/>
        <v>0</v>
      </c>
      <c r="O531" s="115"/>
      <c r="P531" s="113">
        <f t="shared" si="122"/>
        <v>0</v>
      </c>
      <c r="Q531" s="81"/>
      <c r="R531" s="88"/>
      <c r="W531" s="74">
        <f t="shared" si="118"/>
        <v>0</v>
      </c>
      <c r="X531" s="74">
        <f t="shared" si="119"/>
        <v>0</v>
      </c>
    </row>
    <row r="532" spans="1:24" x14ac:dyDescent="0.15">
      <c r="A532" s="59"/>
      <c r="B532" s="10">
        <v>529</v>
      </c>
      <c r="C532" s="81"/>
      <c r="D532" s="87"/>
      <c r="E532" s="165" t="str">
        <f t="shared" si="123"/>
        <v/>
      </c>
      <c r="F532" s="150"/>
      <c r="G532" s="170" t="str">
        <f t="shared" si="124"/>
        <v/>
      </c>
      <c r="H532" s="150"/>
      <c r="I532" s="82"/>
      <c r="J532" s="82"/>
      <c r="K532" s="83"/>
      <c r="L532" s="81"/>
      <c r="M532" s="81"/>
      <c r="N532" s="110">
        <f t="shared" si="125"/>
        <v>0</v>
      </c>
      <c r="O532" s="115"/>
      <c r="P532" s="113">
        <f t="shared" si="122"/>
        <v>0</v>
      </c>
      <c r="Q532" s="81"/>
      <c r="R532" s="88"/>
      <c r="W532" s="74">
        <f t="shared" si="118"/>
        <v>0</v>
      </c>
      <c r="X532" s="74">
        <f t="shared" si="119"/>
        <v>0</v>
      </c>
    </row>
    <row r="533" spans="1:24" x14ac:dyDescent="0.15">
      <c r="A533" s="57"/>
      <c r="B533" s="3">
        <v>530</v>
      </c>
      <c r="C533" s="84"/>
      <c r="D533" s="84"/>
      <c r="E533" s="166" t="str">
        <f t="shared" si="123"/>
        <v/>
      </c>
      <c r="F533" s="149"/>
      <c r="G533" s="171" t="str">
        <f t="shared" si="124"/>
        <v/>
      </c>
      <c r="H533" s="149"/>
      <c r="I533" s="85"/>
      <c r="J533" s="85"/>
      <c r="K533" s="86"/>
      <c r="L533" s="84"/>
      <c r="M533" s="84"/>
      <c r="N533" s="108">
        <f t="shared" si="125"/>
        <v>0</v>
      </c>
      <c r="O533" s="116"/>
      <c r="P533" s="114">
        <f t="shared" si="122"/>
        <v>0</v>
      </c>
      <c r="Q533" s="84"/>
      <c r="R533" s="89"/>
      <c r="S533" s="58">
        <f>COUNT(C524:C533)</f>
        <v>0</v>
      </c>
      <c r="T533" s="69">
        <f t="shared" ref="T533" si="126">SUM(P524:P533)</f>
        <v>0</v>
      </c>
      <c r="W533" s="74">
        <f t="shared" si="118"/>
        <v>0</v>
      </c>
      <c r="X533" s="74">
        <f t="shared" si="119"/>
        <v>0</v>
      </c>
    </row>
    <row r="534" spans="1:24" x14ac:dyDescent="0.15">
      <c r="A534" s="18">
        <f t="shared" si="121"/>
        <v>54</v>
      </c>
      <c r="B534" s="21">
        <v>531</v>
      </c>
      <c r="C534" s="81"/>
      <c r="D534" s="81"/>
      <c r="E534" s="165" t="str">
        <f t="shared" si="123"/>
        <v/>
      </c>
      <c r="F534" s="148"/>
      <c r="G534" s="170" t="str">
        <f t="shared" si="124"/>
        <v/>
      </c>
      <c r="H534" s="152"/>
      <c r="I534" s="82"/>
      <c r="J534" s="82"/>
      <c r="K534" s="83"/>
      <c r="L534" s="81"/>
      <c r="M534" s="81"/>
      <c r="N534" s="110">
        <f t="shared" si="125"/>
        <v>0</v>
      </c>
      <c r="O534" s="115"/>
      <c r="P534" s="113">
        <f t="shared" si="122"/>
        <v>0</v>
      </c>
      <c r="Q534" s="81"/>
      <c r="R534" s="88"/>
      <c r="S534" s="60"/>
      <c r="T534" s="79"/>
      <c r="W534" s="74">
        <f t="shared" si="118"/>
        <v>0</v>
      </c>
      <c r="X534" s="74">
        <f t="shared" si="119"/>
        <v>0</v>
      </c>
    </row>
    <row r="535" spans="1:24" x14ac:dyDescent="0.15">
      <c r="B535" s="21">
        <v>532</v>
      </c>
      <c r="C535" s="81"/>
      <c r="D535" s="81"/>
      <c r="E535" s="165" t="str">
        <f t="shared" si="123"/>
        <v/>
      </c>
      <c r="F535" s="148"/>
      <c r="G535" s="170" t="str">
        <f t="shared" si="124"/>
        <v/>
      </c>
      <c r="H535" s="152"/>
      <c r="I535" s="82"/>
      <c r="J535" s="82"/>
      <c r="K535" s="83"/>
      <c r="L535" s="81"/>
      <c r="M535" s="81"/>
      <c r="N535" s="110">
        <f t="shared" si="125"/>
        <v>0</v>
      </c>
      <c r="O535" s="115"/>
      <c r="P535" s="113">
        <f t="shared" si="122"/>
        <v>0</v>
      </c>
      <c r="Q535" s="81"/>
      <c r="R535" s="88"/>
      <c r="W535" s="74">
        <f t="shared" si="118"/>
        <v>0</v>
      </c>
      <c r="X535" s="74">
        <f t="shared" si="119"/>
        <v>0</v>
      </c>
    </row>
    <row r="536" spans="1:24" x14ac:dyDescent="0.15">
      <c r="B536" s="21">
        <v>533</v>
      </c>
      <c r="C536" s="81"/>
      <c r="D536" s="81"/>
      <c r="E536" s="165" t="str">
        <f t="shared" si="123"/>
        <v/>
      </c>
      <c r="F536" s="148"/>
      <c r="G536" s="170" t="str">
        <f t="shared" si="124"/>
        <v/>
      </c>
      <c r="H536" s="152"/>
      <c r="I536" s="82"/>
      <c r="J536" s="82"/>
      <c r="K536" s="83"/>
      <c r="L536" s="81"/>
      <c r="M536" s="81"/>
      <c r="N536" s="110">
        <f t="shared" si="125"/>
        <v>0</v>
      </c>
      <c r="O536" s="115"/>
      <c r="P536" s="113">
        <f t="shared" si="122"/>
        <v>0</v>
      </c>
      <c r="Q536" s="81"/>
      <c r="R536" s="88"/>
      <c r="W536" s="74">
        <f t="shared" si="118"/>
        <v>0</v>
      </c>
      <c r="X536" s="74">
        <f t="shared" si="119"/>
        <v>0</v>
      </c>
    </row>
    <row r="537" spans="1:24" x14ac:dyDescent="0.15">
      <c r="B537" s="21">
        <v>534</v>
      </c>
      <c r="C537" s="81"/>
      <c r="D537" s="81"/>
      <c r="E537" s="165" t="str">
        <f t="shared" si="123"/>
        <v/>
      </c>
      <c r="F537" s="148"/>
      <c r="G537" s="170" t="str">
        <f t="shared" si="124"/>
        <v/>
      </c>
      <c r="H537" s="152"/>
      <c r="I537" s="82"/>
      <c r="J537" s="82"/>
      <c r="K537" s="83"/>
      <c r="L537" s="81"/>
      <c r="M537" s="81"/>
      <c r="N537" s="110">
        <f t="shared" si="125"/>
        <v>0</v>
      </c>
      <c r="O537" s="115"/>
      <c r="P537" s="113">
        <f t="shared" si="122"/>
        <v>0</v>
      </c>
      <c r="Q537" s="81"/>
      <c r="R537" s="88"/>
      <c r="W537" s="74">
        <f t="shared" si="118"/>
        <v>0</v>
      </c>
      <c r="X537" s="74">
        <f t="shared" si="119"/>
        <v>0</v>
      </c>
    </row>
    <row r="538" spans="1:24" x14ac:dyDescent="0.15">
      <c r="B538" s="21">
        <v>535</v>
      </c>
      <c r="C538" s="81"/>
      <c r="D538" s="81"/>
      <c r="E538" s="165" t="str">
        <f t="shared" si="123"/>
        <v/>
      </c>
      <c r="F538" s="148"/>
      <c r="G538" s="170" t="str">
        <f t="shared" si="124"/>
        <v/>
      </c>
      <c r="H538" s="152"/>
      <c r="I538" s="82"/>
      <c r="J538" s="82"/>
      <c r="K538" s="83"/>
      <c r="L538" s="81"/>
      <c r="M538" s="81"/>
      <c r="N538" s="110">
        <f t="shared" si="125"/>
        <v>0</v>
      </c>
      <c r="O538" s="115"/>
      <c r="P538" s="113">
        <f t="shared" si="122"/>
        <v>0</v>
      </c>
      <c r="Q538" s="81"/>
      <c r="R538" s="88"/>
      <c r="W538" s="74">
        <f t="shared" si="118"/>
        <v>0</v>
      </c>
      <c r="X538" s="74">
        <f t="shared" si="119"/>
        <v>0</v>
      </c>
    </row>
    <row r="539" spans="1:24" x14ac:dyDescent="0.15">
      <c r="B539" s="21">
        <v>536</v>
      </c>
      <c r="C539" s="81"/>
      <c r="D539" s="81"/>
      <c r="E539" s="165" t="str">
        <f t="shared" si="123"/>
        <v/>
      </c>
      <c r="F539" s="148"/>
      <c r="G539" s="170" t="str">
        <f t="shared" si="124"/>
        <v/>
      </c>
      <c r="H539" s="152"/>
      <c r="I539" s="82"/>
      <c r="J539" s="82"/>
      <c r="K539" s="83"/>
      <c r="L539" s="81"/>
      <c r="M539" s="81"/>
      <c r="N539" s="110">
        <f t="shared" si="125"/>
        <v>0</v>
      </c>
      <c r="O539" s="115"/>
      <c r="P539" s="113">
        <f t="shared" si="122"/>
        <v>0</v>
      </c>
      <c r="Q539" s="81"/>
      <c r="R539" s="88"/>
      <c r="W539" s="74">
        <f t="shared" si="118"/>
        <v>0</v>
      </c>
      <c r="X539" s="74">
        <f t="shared" si="119"/>
        <v>0</v>
      </c>
    </row>
    <row r="540" spans="1:24" x14ac:dyDescent="0.15">
      <c r="B540" s="21">
        <v>537</v>
      </c>
      <c r="C540" s="81"/>
      <c r="D540" s="81"/>
      <c r="E540" s="165" t="str">
        <f t="shared" si="123"/>
        <v/>
      </c>
      <c r="F540" s="148"/>
      <c r="G540" s="170" t="str">
        <f t="shared" si="124"/>
        <v/>
      </c>
      <c r="H540" s="148"/>
      <c r="I540" s="82"/>
      <c r="J540" s="82"/>
      <c r="K540" s="83"/>
      <c r="L540" s="81"/>
      <c r="M540" s="81"/>
      <c r="N540" s="110">
        <f t="shared" si="125"/>
        <v>0</v>
      </c>
      <c r="O540" s="115"/>
      <c r="P540" s="113">
        <f t="shared" si="122"/>
        <v>0</v>
      </c>
      <c r="Q540" s="81"/>
      <c r="R540" s="88"/>
      <c r="W540" s="74">
        <f t="shared" si="118"/>
        <v>0</v>
      </c>
      <c r="X540" s="74">
        <f t="shared" si="119"/>
        <v>0</v>
      </c>
    </row>
    <row r="541" spans="1:24" x14ac:dyDescent="0.15">
      <c r="B541" s="21">
        <v>538</v>
      </c>
      <c r="C541" s="81"/>
      <c r="D541" s="81"/>
      <c r="E541" s="165" t="str">
        <f t="shared" si="123"/>
        <v/>
      </c>
      <c r="F541" s="148"/>
      <c r="G541" s="170" t="str">
        <f t="shared" si="124"/>
        <v/>
      </c>
      <c r="H541" s="148"/>
      <c r="I541" s="82"/>
      <c r="J541" s="82"/>
      <c r="K541" s="83"/>
      <c r="L541" s="81"/>
      <c r="M541" s="81"/>
      <c r="N541" s="110">
        <f t="shared" si="125"/>
        <v>0</v>
      </c>
      <c r="O541" s="115"/>
      <c r="P541" s="113">
        <f t="shared" si="122"/>
        <v>0</v>
      </c>
      <c r="Q541" s="81"/>
      <c r="R541" s="88"/>
      <c r="W541" s="74">
        <f t="shared" si="118"/>
        <v>0</v>
      </c>
      <c r="X541" s="74">
        <f t="shared" si="119"/>
        <v>0</v>
      </c>
    </row>
    <row r="542" spans="1:24" x14ac:dyDescent="0.15">
      <c r="A542" s="59"/>
      <c r="B542" s="10">
        <v>539</v>
      </c>
      <c r="C542" s="81"/>
      <c r="D542" s="87"/>
      <c r="E542" s="165" t="str">
        <f t="shared" si="123"/>
        <v/>
      </c>
      <c r="F542" s="150"/>
      <c r="G542" s="170" t="str">
        <f t="shared" si="124"/>
        <v/>
      </c>
      <c r="H542" s="150"/>
      <c r="I542" s="82"/>
      <c r="J542" s="82"/>
      <c r="K542" s="83"/>
      <c r="L542" s="81"/>
      <c r="M542" s="81"/>
      <c r="N542" s="110">
        <f t="shared" si="125"/>
        <v>0</v>
      </c>
      <c r="O542" s="115"/>
      <c r="P542" s="113">
        <f t="shared" si="122"/>
        <v>0</v>
      </c>
      <c r="Q542" s="81"/>
      <c r="R542" s="88"/>
      <c r="W542" s="74">
        <f t="shared" si="118"/>
        <v>0</v>
      </c>
      <c r="X542" s="74">
        <f t="shared" si="119"/>
        <v>0</v>
      </c>
    </row>
    <row r="543" spans="1:24" x14ac:dyDescent="0.15">
      <c r="A543" s="57"/>
      <c r="B543" s="3">
        <v>540</v>
      </c>
      <c r="C543" s="84"/>
      <c r="D543" s="84"/>
      <c r="E543" s="166" t="str">
        <f t="shared" si="123"/>
        <v/>
      </c>
      <c r="F543" s="149"/>
      <c r="G543" s="171" t="str">
        <f t="shared" si="124"/>
        <v/>
      </c>
      <c r="H543" s="149"/>
      <c r="I543" s="85"/>
      <c r="J543" s="85"/>
      <c r="K543" s="86"/>
      <c r="L543" s="84"/>
      <c r="M543" s="84"/>
      <c r="N543" s="108">
        <f t="shared" si="125"/>
        <v>0</v>
      </c>
      <c r="O543" s="116"/>
      <c r="P543" s="114">
        <f t="shared" si="122"/>
        <v>0</v>
      </c>
      <c r="Q543" s="84"/>
      <c r="R543" s="89"/>
      <c r="S543" s="58">
        <f>COUNT(C534:C543)</f>
        <v>0</v>
      </c>
      <c r="T543" s="69">
        <f t="shared" ref="T543" si="127">SUM(P534:P543)</f>
        <v>0</v>
      </c>
      <c r="W543" s="74">
        <f t="shared" si="118"/>
        <v>0</v>
      </c>
      <c r="X543" s="74">
        <f t="shared" si="119"/>
        <v>0</v>
      </c>
    </row>
    <row r="544" spans="1:24" x14ac:dyDescent="0.15">
      <c r="A544" s="18">
        <f t="shared" si="121"/>
        <v>55</v>
      </c>
      <c r="B544" s="21">
        <v>541</v>
      </c>
      <c r="C544" s="81"/>
      <c r="D544" s="81"/>
      <c r="E544" s="165" t="str">
        <f t="shared" si="123"/>
        <v/>
      </c>
      <c r="F544" s="148"/>
      <c r="G544" s="170" t="str">
        <f t="shared" si="124"/>
        <v/>
      </c>
      <c r="H544" s="152"/>
      <c r="I544" s="82"/>
      <c r="J544" s="82"/>
      <c r="K544" s="83"/>
      <c r="L544" s="81"/>
      <c r="M544" s="81"/>
      <c r="N544" s="110">
        <f t="shared" si="125"/>
        <v>0</v>
      </c>
      <c r="O544" s="115"/>
      <c r="P544" s="113">
        <f t="shared" si="122"/>
        <v>0</v>
      </c>
      <c r="Q544" s="81"/>
      <c r="R544" s="88"/>
      <c r="S544" s="60"/>
      <c r="T544" s="79"/>
      <c r="W544" s="74">
        <f t="shared" si="118"/>
        <v>0</v>
      </c>
      <c r="X544" s="74">
        <f t="shared" si="119"/>
        <v>0</v>
      </c>
    </row>
    <row r="545" spans="1:24" x14ac:dyDescent="0.15">
      <c r="B545" s="21">
        <v>542</v>
      </c>
      <c r="C545" s="81"/>
      <c r="D545" s="81"/>
      <c r="E545" s="165" t="str">
        <f t="shared" si="123"/>
        <v/>
      </c>
      <c r="F545" s="148"/>
      <c r="G545" s="170" t="str">
        <f t="shared" si="124"/>
        <v/>
      </c>
      <c r="H545" s="152"/>
      <c r="I545" s="82"/>
      <c r="J545" s="82"/>
      <c r="K545" s="83"/>
      <c r="L545" s="81"/>
      <c r="M545" s="81"/>
      <c r="N545" s="110">
        <f t="shared" si="125"/>
        <v>0</v>
      </c>
      <c r="O545" s="115"/>
      <c r="P545" s="113">
        <f t="shared" si="122"/>
        <v>0</v>
      </c>
      <c r="Q545" s="81"/>
      <c r="R545" s="88"/>
      <c r="W545" s="74">
        <f t="shared" si="118"/>
        <v>0</v>
      </c>
      <c r="X545" s="74">
        <f t="shared" si="119"/>
        <v>0</v>
      </c>
    </row>
    <row r="546" spans="1:24" x14ac:dyDescent="0.15">
      <c r="B546" s="21">
        <v>543</v>
      </c>
      <c r="C546" s="81"/>
      <c r="D546" s="81"/>
      <c r="E546" s="165" t="str">
        <f t="shared" si="123"/>
        <v/>
      </c>
      <c r="F546" s="148"/>
      <c r="G546" s="170" t="str">
        <f t="shared" si="124"/>
        <v/>
      </c>
      <c r="H546" s="152"/>
      <c r="I546" s="82"/>
      <c r="J546" s="82"/>
      <c r="K546" s="83"/>
      <c r="L546" s="81"/>
      <c r="M546" s="81"/>
      <c r="N546" s="110">
        <f t="shared" si="125"/>
        <v>0</v>
      </c>
      <c r="O546" s="115"/>
      <c r="P546" s="113">
        <f t="shared" si="122"/>
        <v>0</v>
      </c>
      <c r="Q546" s="81"/>
      <c r="R546" s="88"/>
      <c r="W546" s="74">
        <f t="shared" si="118"/>
        <v>0</v>
      </c>
      <c r="X546" s="74">
        <f t="shared" si="119"/>
        <v>0</v>
      </c>
    </row>
    <row r="547" spans="1:24" x14ac:dyDescent="0.15">
      <c r="B547" s="21">
        <v>544</v>
      </c>
      <c r="C547" s="81"/>
      <c r="D547" s="81"/>
      <c r="E547" s="165" t="str">
        <f t="shared" si="123"/>
        <v/>
      </c>
      <c r="F547" s="148"/>
      <c r="G547" s="170" t="str">
        <f t="shared" si="124"/>
        <v/>
      </c>
      <c r="H547" s="152"/>
      <c r="I547" s="82"/>
      <c r="J547" s="82"/>
      <c r="K547" s="83"/>
      <c r="L547" s="81"/>
      <c r="M547" s="81"/>
      <c r="N547" s="110">
        <f t="shared" si="125"/>
        <v>0</v>
      </c>
      <c r="O547" s="115"/>
      <c r="P547" s="113">
        <f t="shared" si="122"/>
        <v>0</v>
      </c>
      <c r="Q547" s="81"/>
      <c r="R547" s="88"/>
      <c r="W547" s="74">
        <f t="shared" si="118"/>
        <v>0</v>
      </c>
      <c r="X547" s="74">
        <f t="shared" si="119"/>
        <v>0</v>
      </c>
    </row>
    <row r="548" spans="1:24" x14ac:dyDescent="0.15">
      <c r="B548" s="21">
        <v>545</v>
      </c>
      <c r="C548" s="81"/>
      <c r="D548" s="81"/>
      <c r="E548" s="165" t="str">
        <f t="shared" si="123"/>
        <v/>
      </c>
      <c r="F548" s="148"/>
      <c r="G548" s="170" t="str">
        <f t="shared" si="124"/>
        <v/>
      </c>
      <c r="H548" s="152"/>
      <c r="I548" s="82"/>
      <c r="J548" s="82"/>
      <c r="K548" s="83"/>
      <c r="L548" s="81"/>
      <c r="M548" s="81"/>
      <c r="N548" s="110">
        <f t="shared" si="125"/>
        <v>0</v>
      </c>
      <c r="O548" s="115"/>
      <c r="P548" s="113">
        <f t="shared" si="122"/>
        <v>0</v>
      </c>
      <c r="Q548" s="81"/>
      <c r="R548" s="88"/>
      <c r="W548" s="74">
        <f t="shared" si="118"/>
        <v>0</v>
      </c>
      <c r="X548" s="74">
        <f t="shared" si="119"/>
        <v>0</v>
      </c>
    </row>
    <row r="549" spans="1:24" x14ac:dyDescent="0.15">
      <c r="B549" s="21">
        <v>546</v>
      </c>
      <c r="C549" s="81"/>
      <c r="D549" s="81"/>
      <c r="E549" s="165" t="str">
        <f t="shared" si="123"/>
        <v/>
      </c>
      <c r="F549" s="148"/>
      <c r="G549" s="170" t="str">
        <f t="shared" si="124"/>
        <v/>
      </c>
      <c r="H549" s="152"/>
      <c r="I549" s="82"/>
      <c r="J549" s="82"/>
      <c r="K549" s="83"/>
      <c r="L549" s="81"/>
      <c r="M549" s="81"/>
      <c r="N549" s="110">
        <f t="shared" si="125"/>
        <v>0</v>
      </c>
      <c r="O549" s="115"/>
      <c r="P549" s="113">
        <f t="shared" si="122"/>
        <v>0</v>
      </c>
      <c r="Q549" s="81"/>
      <c r="R549" s="88"/>
      <c r="W549" s="74">
        <f t="shared" si="118"/>
        <v>0</v>
      </c>
      <c r="X549" s="74">
        <f t="shared" si="119"/>
        <v>0</v>
      </c>
    </row>
    <row r="550" spans="1:24" x14ac:dyDescent="0.15">
      <c r="B550" s="21">
        <v>547</v>
      </c>
      <c r="C550" s="81"/>
      <c r="D550" s="81"/>
      <c r="E550" s="165" t="str">
        <f t="shared" si="123"/>
        <v/>
      </c>
      <c r="F550" s="148"/>
      <c r="G550" s="170" t="str">
        <f t="shared" si="124"/>
        <v/>
      </c>
      <c r="H550" s="148"/>
      <c r="I550" s="82"/>
      <c r="J550" s="82"/>
      <c r="K550" s="83"/>
      <c r="L550" s="81"/>
      <c r="M550" s="81"/>
      <c r="N550" s="110">
        <f t="shared" si="125"/>
        <v>0</v>
      </c>
      <c r="O550" s="115"/>
      <c r="P550" s="113">
        <f t="shared" si="122"/>
        <v>0</v>
      </c>
      <c r="Q550" s="81"/>
      <c r="R550" s="88"/>
      <c r="W550" s="74">
        <f t="shared" si="118"/>
        <v>0</v>
      </c>
      <c r="X550" s="74">
        <f t="shared" si="119"/>
        <v>0</v>
      </c>
    </row>
    <row r="551" spans="1:24" x14ac:dyDescent="0.15">
      <c r="B551" s="21">
        <v>548</v>
      </c>
      <c r="C551" s="81"/>
      <c r="D551" s="81"/>
      <c r="E551" s="165" t="str">
        <f t="shared" si="123"/>
        <v/>
      </c>
      <c r="F551" s="148"/>
      <c r="G551" s="170" t="str">
        <f t="shared" si="124"/>
        <v/>
      </c>
      <c r="H551" s="148"/>
      <c r="I551" s="82"/>
      <c r="J551" s="82"/>
      <c r="K551" s="83"/>
      <c r="L551" s="81"/>
      <c r="M551" s="81"/>
      <c r="N551" s="110">
        <f t="shared" si="125"/>
        <v>0</v>
      </c>
      <c r="O551" s="115"/>
      <c r="P551" s="113">
        <f t="shared" si="122"/>
        <v>0</v>
      </c>
      <c r="Q551" s="81"/>
      <c r="R551" s="88"/>
      <c r="W551" s="74">
        <f t="shared" si="118"/>
        <v>0</v>
      </c>
      <c r="X551" s="74">
        <f t="shared" si="119"/>
        <v>0</v>
      </c>
    </row>
    <row r="552" spans="1:24" x14ac:dyDescent="0.15">
      <c r="A552" s="59"/>
      <c r="B552" s="10">
        <v>549</v>
      </c>
      <c r="C552" s="81"/>
      <c r="D552" s="87"/>
      <c r="E552" s="165" t="str">
        <f t="shared" si="123"/>
        <v/>
      </c>
      <c r="F552" s="150"/>
      <c r="G552" s="170" t="str">
        <f t="shared" si="124"/>
        <v/>
      </c>
      <c r="H552" s="150"/>
      <c r="I552" s="82"/>
      <c r="J552" s="82"/>
      <c r="K552" s="83"/>
      <c r="L552" s="81"/>
      <c r="M552" s="81"/>
      <c r="N552" s="110">
        <f t="shared" si="125"/>
        <v>0</v>
      </c>
      <c r="O552" s="115"/>
      <c r="P552" s="113">
        <f t="shared" si="122"/>
        <v>0</v>
      </c>
      <c r="Q552" s="81"/>
      <c r="R552" s="88"/>
      <c r="W552" s="74">
        <f t="shared" si="118"/>
        <v>0</v>
      </c>
      <c r="X552" s="74">
        <f t="shared" si="119"/>
        <v>0</v>
      </c>
    </row>
    <row r="553" spans="1:24" x14ac:dyDescent="0.15">
      <c r="A553" s="57"/>
      <c r="B553" s="3">
        <v>550</v>
      </c>
      <c r="C553" s="84"/>
      <c r="D553" s="84"/>
      <c r="E553" s="166" t="str">
        <f t="shared" si="123"/>
        <v/>
      </c>
      <c r="F553" s="149"/>
      <c r="G553" s="171" t="str">
        <f t="shared" si="124"/>
        <v/>
      </c>
      <c r="H553" s="149"/>
      <c r="I553" s="85"/>
      <c r="J553" s="85"/>
      <c r="K553" s="86"/>
      <c r="L553" s="84"/>
      <c r="M553" s="84"/>
      <c r="N553" s="108">
        <f t="shared" si="125"/>
        <v>0</v>
      </c>
      <c r="O553" s="116"/>
      <c r="P553" s="114">
        <f t="shared" si="122"/>
        <v>0</v>
      </c>
      <c r="Q553" s="84"/>
      <c r="R553" s="89"/>
      <c r="S553" s="58">
        <f>COUNT(C544:C553)</f>
        <v>0</v>
      </c>
      <c r="T553" s="69">
        <f t="shared" ref="T553" si="128">SUM(P544:P553)</f>
        <v>0</v>
      </c>
      <c r="W553" s="74">
        <f t="shared" si="118"/>
        <v>0</v>
      </c>
      <c r="X553" s="74">
        <f t="shared" si="119"/>
        <v>0</v>
      </c>
    </row>
    <row r="554" spans="1:24" x14ac:dyDescent="0.15">
      <c r="A554" s="18">
        <f t="shared" si="121"/>
        <v>56</v>
      </c>
      <c r="B554" s="21">
        <v>551</v>
      </c>
      <c r="C554" s="81"/>
      <c r="D554" s="81"/>
      <c r="E554" s="165" t="str">
        <f t="shared" si="123"/>
        <v/>
      </c>
      <c r="F554" s="148"/>
      <c r="G554" s="170" t="str">
        <f t="shared" si="124"/>
        <v/>
      </c>
      <c r="H554" s="152"/>
      <c r="I554" s="82"/>
      <c r="J554" s="82"/>
      <c r="K554" s="83"/>
      <c r="L554" s="81"/>
      <c r="M554" s="81"/>
      <c r="N554" s="110">
        <f t="shared" si="125"/>
        <v>0</v>
      </c>
      <c r="O554" s="115"/>
      <c r="P554" s="113">
        <f t="shared" si="122"/>
        <v>0</v>
      </c>
      <c r="Q554" s="81"/>
      <c r="R554" s="88"/>
      <c r="S554" s="60"/>
      <c r="T554" s="79"/>
      <c r="W554" s="74">
        <f t="shared" si="118"/>
        <v>0</v>
      </c>
      <c r="X554" s="74">
        <f t="shared" si="119"/>
        <v>0</v>
      </c>
    </row>
    <row r="555" spans="1:24" x14ac:dyDescent="0.15">
      <c r="B555" s="21">
        <v>552</v>
      </c>
      <c r="C555" s="81"/>
      <c r="D555" s="81"/>
      <c r="E555" s="165" t="str">
        <f t="shared" si="123"/>
        <v/>
      </c>
      <c r="F555" s="148"/>
      <c r="G555" s="170" t="str">
        <f t="shared" si="124"/>
        <v/>
      </c>
      <c r="H555" s="152"/>
      <c r="I555" s="82"/>
      <c r="J555" s="82"/>
      <c r="K555" s="83"/>
      <c r="L555" s="81"/>
      <c r="M555" s="81"/>
      <c r="N555" s="110">
        <f t="shared" si="125"/>
        <v>0</v>
      </c>
      <c r="O555" s="115"/>
      <c r="P555" s="113">
        <f t="shared" si="122"/>
        <v>0</v>
      </c>
      <c r="Q555" s="81"/>
      <c r="R555" s="88"/>
      <c r="W555" s="74">
        <f t="shared" si="118"/>
        <v>0</v>
      </c>
      <c r="X555" s="74">
        <f t="shared" si="119"/>
        <v>0</v>
      </c>
    </row>
    <row r="556" spans="1:24" x14ac:dyDescent="0.15">
      <c r="B556" s="21">
        <v>553</v>
      </c>
      <c r="C556" s="81"/>
      <c r="D556" s="81"/>
      <c r="E556" s="165" t="str">
        <f t="shared" si="123"/>
        <v/>
      </c>
      <c r="F556" s="148"/>
      <c r="G556" s="170" t="str">
        <f t="shared" si="124"/>
        <v/>
      </c>
      <c r="H556" s="152"/>
      <c r="I556" s="82"/>
      <c r="J556" s="82"/>
      <c r="K556" s="83"/>
      <c r="L556" s="81"/>
      <c r="M556" s="81"/>
      <c r="N556" s="110">
        <f t="shared" si="125"/>
        <v>0</v>
      </c>
      <c r="O556" s="115"/>
      <c r="P556" s="113">
        <f t="shared" si="122"/>
        <v>0</v>
      </c>
      <c r="Q556" s="81"/>
      <c r="R556" s="88"/>
      <c r="W556" s="74">
        <f t="shared" si="118"/>
        <v>0</v>
      </c>
      <c r="X556" s="74">
        <f t="shared" si="119"/>
        <v>0</v>
      </c>
    </row>
    <row r="557" spans="1:24" x14ac:dyDescent="0.15">
      <c r="B557" s="21">
        <v>554</v>
      </c>
      <c r="C557" s="81"/>
      <c r="D557" s="81"/>
      <c r="E557" s="165" t="str">
        <f t="shared" si="123"/>
        <v/>
      </c>
      <c r="F557" s="148"/>
      <c r="G557" s="170" t="str">
        <f t="shared" si="124"/>
        <v/>
      </c>
      <c r="H557" s="152"/>
      <c r="I557" s="82"/>
      <c r="J557" s="82"/>
      <c r="K557" s="83"/>
      <c r="L557" s="81"/>
      <c r="M557" s="81"/>
      <c r="N557" s="110">
        <f t="shared" si="125"/>
        <v>0</v>
      </c>
      <c r="O557" s="115"/>
      <c r="P557" s="113">
        <f t="shared" si="122"/>
        <v>0</v>
      </c>
      <c r="Q557" s="81"/>
      <c r="R557" s="88"/>
      <c r="W557" s="74">
        <f t="shared" si="118"/>
        <v>0</v>
      </c>
      <c r="X557" s="74">
        <f t="shared" si="119"/>
        <v>0</v>
      </c>
    </row>
    <row r="558" spans="1:24" x14ac:dyDescent="0.15">
      <c r="B558" s="21">
        <v>555</v>
      </c>
      <c r="C558" s="81"/>
      <c r="D558" s="81"/>
      <c r="E558" s="165" t="str">
        <f t="shared" si="123"/>
        <v/>
      </c>
      <c r="F558" s="148"/>
      <c r="G558" s="170" t="str">
        <f t="shared" si="124"/>
        <v/>
      </c>
      <c r="H558" s="152"/>
      <c r="I558" s="82"/>
      <c r="J558" s="82"/>
      <c r="K558" s="83"/>
      <c r="L558" s="81"/>
      <c r="M558" s="81"/>
      <c r="N558" s="110">
        <f t="shared" si="125"/>
        <v>0</v>
      </c>
      <c r="O558" s="115"/>
      <c r="P558" s="113">
        <f t="shared" si="122"/>
        <v>0</v>
      </c>
      <c r="Q558" s="81"/>
      <c r="R558" s="88"/>
      <c r="W558" s="74">
        <f t="shared" si="118"/>
        <v>0</v>
      </c>
      <c r="X558" s="74">
        <f t="shared" si="119"/>
        <v>0</v>
      </c>
    </row>
    <row r="559" spans="1:24" x14ac:dyDescent="0.15">
      <c r="B559" s="21">
        <v>556</v>
      </c>
      <c r="C559" s="81"/>
      <c r="D559" s="81"/>
      <c r="E559" s="165" t="str">
        <f t="shared" si="123"/>
        <v/>
      </c>
      <c r="F559" s="148"/>
      <c r="G559" s="170" t="str">
        <f t="shared" si="124"/>
        <v/>
      </c>
      <c r="H559" s="152"/>
      <c r="I559" s="82"/>
      <c r="J559" s="82"/>
      <c r="K559" s="83"/>
      <c r="L559" s="81"/>
      <c r="M559" s="81"/>
      <c r="N559" s="110">
        <f t="shared" si="125"/>
        <v>0</v>
      </c>
      <c r="O559" s="115"/>
      <c r="P559" s="113">
        <f t="shared" si="122"/>
        <v>0</v>
      </c>
      <c r="Q559" s="81"/>
      <c r="R559" s="88"/>
      <c r="W559" s="74">
        <f t="shared" si="118"/>
        <v>0</v>
      </c>
      <c r="X559" s="74">
        <f t="shared" si="119"/>
        <v>0</v>
      </c>
    </row>
    <row r="560" spans="1:24" x14ac:dyDescent="0.15">
      <c r="B560" s="21">
        <v>557</v>
      </c>
      <c r="C560" s="81"/>
      <c r="D560" s="81"/>
      <c r="E560" s="165" t="str">
        <f t="shared" si="123"/>
        <v/>
      </c>
      <c r="F560" s="148"/>
      <c r="G560" s="170" t="str">
        <f t="shared" si="124"/>
        <v/>
      </c>
      <c r="H560" s="148"/>
      <c r="I560" s="82"/>
      <c r="J560" s="82"/>
      <c r="K560" s="83"/>
      <c r="L560" s="81"/>
      <c r="M560" s="81"/>
      <c r="N560" s="110">
        <f t="shared" si="125"/>
        <v>0</v>
      </c>
      <c r="O560" s="115"/>
      <c r="P560" s="113">
        <f t="shared" si="122"/>
        <v>0</v>
      </c>
      <c r="Q560" s="81"/>
      <c r="R560" s="88"/>
      <c r="W560" s="74">
        <f t="shared" si="118"/>
        <v>0</v>
      </c>
      <c r="X560" s="74">
        <f t="shared" si="119"/>
        <v>0</v>
      </c>
    </row>
    <row r="561" spans="1:24" x14ac:dyDescent="0.15">
      <c r="B561" s="21">
        <v>558</v>
      </c>
      <c r="C561" s="81"/>
      <c r="D561" s="81"/>
      <c r="E561" s="165" t="str">
        <f t="shared" si="123"/>
        <v/>
      </c>
      <c r="F561" s="148"/>
      <c r="G561" s="170" t="str">
        <f t="shared" si="124"/>
        <v/>
      </c>
      <c r="H561" s="148"/>
      <c r="I561" s="82"/>
      <c r="J561" s="82"/>
      <c r="K561" s="83"/>
      <c r="L561" s="81"/>
      <c r="M561" s="81"/>
      <c r="N561" s="110">
        <f t="shared" si="125"/>
        <v>0</v>
      </c>
      <c r="O561" s="115"/>
      <c r="P561" s="113">
        <f t="shared" si="122"/>
        <v>0</v>
      </c>
      <c r="Q561" s="81"/>
      <c r="R561" s="88"/>
      <c r="W561" s="74">
        <f t="shared" si="118"/>
        <v>0</v>
      </c>
      <c r="X561" s="74">
        <f t="shared" si="119"/>
        <v>0</v>
      </c>
    </row>
    <row r="562" spans="1:24" x14ac:dyDescent="0.15">
      <c r="A562" s="59"/>
      <c r="B562" s="10">
        <v>559</v>
      </c>
      <c r="C562" s="81"/>
      <c r="D562" s="87"/>
      <c r="E562" s="165" t="str">
        <f t="shared" si="123"/>
        <v/>
      </c>
      <c r="F562" s="150"/>
      <c r="G562" s="170" t="str">
        <f t="shared" si="124"/>
        <v/>
      </c>
      <c r="H562" s="150"/>
      <c r="I562" s="82"/>
      <c r="J562" s="82"/>
      <c r="K562" s="83"/>
      <c r="L562" s="81"/>
      <c r="M562" s="81"/>
      <c r="N562" s="110">
        <f t="shared" si="125"/>
        <v>0</v>
      </c>
      <c r="O562" s="115"/>
      <c r="P562" s="113">
        <f t="shared" si="122"/>
        <v>0</v>
      </c>
      <c r="Q562" s="81"/>
      <c r="R562" s="88"/>
      <c r="W562" s="74">
        <f t="shared" si="118"/>
        <v>0</v>
      </c>
      <c r="X562" s="74">
        <f t="shared" si="119"/>
        <v>0</v>
      </c>
    </row>
    <row r="563" spans="1:24" x14ac:dyDescent="0.15">
      <c r="A563" s="57"/>
      <c r="B563" s="3">
        <v>560</v>
      </c>
      <c r="C563" s="84"/>
      <c r="D563" s="84"/>
      <c r="E563" s="166" t="str">
        <f t="shared" si="123"/>
        <v/>
      </c>
      <c r="F563" s="149"/>
      <c r="G563" s="171" t="str">
        <f t="shared" si="124"/>
        <v/>
      </c>
      <c r="H563" s="149"/>
      <c r="I563" s="85"/>
      <c r="J563" s="85"/>
      <c r="K563" s="86"/>
      <c r="L563" s="84"/>
      <c r="M563" s="84"/>
      <c r="N563" s="108">
        <f t="shared" si="125"/>
        <v>0</v>
      </c>
      <c r="O563" s="116"/>
      <c r="P563" s="114">
        <f t="shared" si="122"/>
        <v>0</v>
      </c>
      <c r="Q563" s="84"/>
      <c r="R563" s="89"/>
      <c r="S563" s="58">
        <f>COUNT(C554:C563)</f>
        <v>0</v>
      </c>
      <c r="T563" s="69">
        <f t="shared" ref="T563" si="129">SUM(P554:P563)</f>
        <v>0</v>
      </c>
      <c r="W563" s="74">
        <f t="shared" si="118"/>
        <v>0</v>
      </c>
      <c r="X563" s="74">
        <f t="shared" si="119"/>
        <v>0</v>
      </c>
    </row>
    <row r="564" spans="1:24" x14ac:dyDescent="0.15">
      <c r="A564" s="18">
        <f t="shared" si="121"/>
        <v>57</v>
      </c>
      <c r="B564" s="21">
        <v>561</v>
      </c>
      <c r="C564" s="81"/>
      <c r="D564" s="81"/>
      <c r="E564" s="165" t="str">
        <f t="shared" si="123"/>
        <v/>
      </c>
      <c r="F564" s="148"/>
      <c r="G564" s="170" t="str">
        <f t="shared" si="124"/>
        <v/>
      </c>
      <c r="H564" s="152"/>
      <c r="I564" s="82"/>
      <c r="J564" s="82"/>
      <c r="K564" s="83"/>
      <c r="L564" s="81"/>
      <c r="M564" s="81"/>
      <c r="N564" s="110">
        <f t="shared" si="125"/>
        <v>0</v>
      </c>
      <c r="O564" s="115"/>
      <c r="P564" s="113">
        <f t="shared" si="122"/>
        <v>0</v>
      </c>
      <c r="Q564" s="81"/>
      <c r="R564" s="88"/>
      <c r="S564" s="60"/>
      <c r="T564" s="79"/>
      <c r="W564" s="74">
        <f t="shared" si="118"/>
        <v>0</v>
      </c>
      <c r="X564" s="74">
        <f t="shared" si="119"/>
        <v>0</v>
      </c>
    </row>
    <row r="565" spans="1:24" x14ac:dyDescent="0.15">
      <c r="B565" s="21">
        <v>562</v>
      </c>
      <c r="C565" s="81"/>
      <c r="D565" s="81"/>
      <c r="E565" s="165" t="str">
        <f t="shared" si="123"/>
        <v/>
      </c>
      <c r="F565" s="148"/>
      <c r="G565" s="170" t="str">
        <f t="shared" si="124"/>
        <v/>
      </c>
      <c r="H565" s="152"/>
      <c r="I565" s="82"/>
      <c r="J565" s="82"/>
      <c r="K565" s="83"/>
      <c r="L565" s="81"/>
      <c r="M565" s="81"/>
      <c r="N565" s="110">
        <f t="shared" si="125"/>
        <v>0</v>
      </c>
      <c r="O565" s="115"/>
      <c r="P565" s="113">
        <f t="shared" si="122"/>
        <v>0</v>
      </c>
      <c r="Q565" s="81"/>
      <c r="R565" s="88"/>
      <c r="W565" s="74">
        <f t="shared" si="118"/>
        <v>0</v>
      </c>
      <c r="X565" s="74">
        <f t="shared" si="119"/>
        <v>0</v>
      </c>
    </row>
    <row r="566" spans="1:24" x14ac:dyDescent="0.15">
      <c r="B566" s="21">
        <v>563</v>
      </c>
      <c r="C566" s="81"/>
      <c r="D566" s="81"/>
      <c r="E566" s="165" t="str">
        <f t="shared" si="123"/>
        <v/>
      </c>
      <c r="F566" s="148"/>
      <c r="G566" s="170" t="str">
        <f t="shared" si="124"/>
        <v/>
      </c>
      <c r="H566" s="152"/>
      <c r="I566" s="82"/>
      <c r="J566" s="82"/>
      <c r="K566" s="83"/>
      <c r="L566" s="81"/>
      <c r="M566" s="81"/>
      <c r="N566" s="110">
        <f t="shared" si="125"/>
        <v>0</v>
      </c>
      <c r="O566" s="115"/>
      <c r="P566" s="113">
        <f t="shared" si="122"/>
        <v>0</v>
      </c>
      <c r="Q566" s="81"/>
      <c r="R566" s="88"/>
      <c r="W566" s="74">
        <f t="shared" si="118"/>
        <v>0</v>
      </c>
      <c r="X566" s="74">
        <f t="shared" si="119"/>
        <v>0</v>
      </c>
    </row>
    <row r="567" spans="1:24" x14ac:dyDescent="0.15">
      <c r="B567" s="21">
        <v>564</v>
      </c>
      <c r="C567" s="81"/>
      <c r="D567" s="81"/>
      <c r="E567" s="165" t="str">
        <f t="shared" si="123"/>
        <v/>
      </c>
      <c r="F567" s="148"/>
      <c r="G567" s="170" t="str">
        <f t="shared" si="124"/>
        <v/>
      </c>
      <c r="H567" s="152"/>
      <c r="I567" s="82"/>
      <c r="J567" s="82"/>
      <c r="K567" s="83"/>
      <c r="L567" s="81"/>
      <c r="M567" s="81"/>
      <c r="N567" s="110">
        <f t="shared" si="125"/>
        <v>0</v>
      </c>
      <c r="O567" s="115"/>
      <c r="P567" s="113">
        <f t="shared" si="122"/>
        <v>0</v>
      </c>
      <c r="Q567" s="81"/>
      <c r="R567" s="88"/>
      <c r="W567" s="74">
        <f t="shared" si="118"/>
        <v>0</v>
      </c>
      <c r="X567" s="74">
        <f t="shared" si="119"/>
        <v>0</v>
      </c>
    </row>
    <row r="568" spans="1:24" x14ac:dyDescent="0.15">
      <c r="B568" s="21">
        <v>565</v>
      </c>
      <c r="C568" s="81"/>
      <c r="D568" s="81"/>
      <c r="E568" s="165" t="str">
        <f t="shared" si="123"/>
        <v/>
      </c>
      <c r="F568" s="148"/>
      <c r="G568" s="170" t="str">
        <f t="shared" si="124"/>
        <v/>
      </c>
      <c r="H568" s="152"/>
      <c r="I568" s="82"/>
      <c r="J568" s="82"/>
      <c r="K568" s="83"/>
      <c r="L568" s="81"/>
      <c r="M568" s="81"/>
      <c r="N568" s="110">
        <f t="shared" si="125"/>
        <v>0</v>
      </c>
      <c r="O568" s="115"/>
      <c r="P568" s="113">
        <f t="shared" si="122"/>
        <v>0</v>
      </c>
      <c r="Q568" s="81"/>
      <c r="R568" s="88"/>
      <c r="W568" s="74">
        <f t="shared" si="118"/>
        <v>0</v>
      </c>
      <c r="X568" s="74">
        <f t="shared" si="119"/>
        <v>0</v>
      </c>
    </row>
    <row r="569" spans="1:24" x14ac:dyDescent="0.15">
      <c r="B569" s="21">
        <v>566</v>
      </c>
      <c r="C569" s="81"/>
      <c r="D569" s="81"/>
      <c r="E569" s="165" t="str">
        <f t="shared" si="123"/>
        <v/>
      </c>
      <c r="F569" s="148"/>
      <c r="G569" s="170" t="str">
        <f t="shared" si="124"/>
        <v/>
      </c>
      <c r="H569" s="152"/>
      <c r="I569" s="82"/>
      <c r="J569" s="82"/>
      <c r="K569" s="83"/>
      <c r="L569" s="81"/>
      <c r="M569" s="81"/>
      <c r="N569" s="110">
        <f t="shared" si="125"/>
        <v>0</v>
      </c>
      <c r="O569" s="115"/>
      <c r="P569" s="113">
        <f t="shared" si="122"/>
        <v>0</v>
      </c>
      <c r="Q569" s="81"/>
      <c r="R569" s="88"/>
      <c r="W569" s="74">
        <f t="shared" si="118"/>
        <v>0</v>
      </c>
      <c r="X569" s="74">
        <f t="shared" si="119"/>
        <v>0</v>
      </c>
    </row>
    <row r="570" spans="1:24" x14ac:dyDescent="0.15">
      <c r="B570" s="21">
        <v>567</v>
      </c>
      <c r="C570" s="81"/>
      <c r="D570" s="81"/>
      <c r="E570" s="165" t="str">
        <f t="shared" si="123"/>
        <v/>
      </c>
      <c r="F570" s="148"/>
      <c r="G570" s="170" t="str">
        <f t="shared" si="124"/>
        <v/>
      </c>
      <c r="H570" s="148"/>
      <c r="I570" s="82"/>
      <c r="J570" s="82"/>
      <c r="K570" s="83"/>
      <c r="L570" s="81"/>
      <c r="M570" s="81"/>
      <c r="N570" s="110">
        <f t="shared" si="125"/>
        <v>0</v>
      </c>
      <c r="O570" s="115"/>
      <c r="P570" s="113">
        <f t="shared" si="122"/>
        <v>0</v>
      </c>
      <c r="Q570" s="81"/>
      <c r="R570" s="88"/>
      <c r="W570" s="74">
        <f t="shared" si="118"/>
        <v>0</v>
      </c>
      <c r="X570" s="74">
        <f t="shared" si="119"/>
        <v>0</v>
      </c>
    </row>
    <row r="571" spans="1:24" x14ac:dyDescent="0.15">
      <c r="B571" s="21">
        <v>568</v>
      </c>
      <c r="C571" s="81"/>
      <c r="D571" s="81"/>
      <c r="E571" s="165" t="str">
        <f t="shared" si="123"/>
        <v/>
      </c>
      <c r="F571" s="148"/>
      <c r="G571" s="170" t="str">
        <f t="shared" si="124"/>
        <v/>
      </c>
      <c r="H571" s="148"/>
      <c r="I571" s="82"/>
      <c r="J571" s="82"/>
      <c r="K571" s="83"/>
      <c r="L571" s="81"/>
      <c r="M571" s="81"/>
      <c r="N571" s="110">
        <f t="shared" si="125"/>
        <v>0</v>
      </c>
      <c r="O571" s="115"/>
      <c r="P571" s="113">
        <f t="shared" si="122"/>
        <v>0</v>
      </c>
      <c r="Q571" s="81"/>
      <c r="R571" s="88"/>
      <c r="W571" s="74">
        <f t="shared" si="118"/>
        <v>0</v>
      </c>
      <c r="X571" s="74">
        <f t="shared" si="119"/>
        <v>0</v>
      </c>
    </row>
    <row r="572" spans="1:24" x14ac:dyDescent="0.15">
      <c r="A572" s="59"/>
      <c r="B572" s="10">
        <v>569</v>
      </c>
      <c r="C572" s="81"/>
      <c r="D572" s="87"/>
      <c r="E572" s="165" t="str">
        <f t="shared" si="123"/>
        <v/>
      </c>
      <c r="F572" s="150"/>
      <c r="G572" s="170" t="str">
        <f t="shared" si="124"/>
        <v/>
      </c>
      <c r="H572" s="150"/>
      <c r="I572" s="82"/>
      <c r="J572" s="82"/>
      <c r="K572" s="83"/>
      <c r="L572" s="81"/>
      <c r="M572" s="81"/>
      <c r="N572" s="110">
        <f t="shared" si="125"/>
        <v>0</v>
      </c>
      <c r="O572" s="115"/>
      <c r="P572" s="113">
        <f t="shared" si="122"/>
        <v>0</v>
      </c>
      <c r="Q572" s="81"/>
      <c r="R572" s="88"/>
      <c r="W572" s="74">
        <f t="shared" si="118"/>
        <v>0</v>
      </c>
      <c r="X572" s="74">
        <f t="shared" si="119"/>
        <v>0</v>
      </c>
    </row>
    <row r="573" spans="1:24" x14ac:dyDescent="0.15">
      <c r="A573" s="57"/>
      <c r="B573" s="3">
        <v>570</v>
      </c>
      <c r="C573" s="84"/>
      <c r="D573" s="84"/>
      <c r="E573" s="166" t="str">
        <f t="shared" si="123"/>
        <v/>
      </c>
      <c r="F573" s="149"/>
      <c r="G573" s="171" t="str">
        <f t="shared" si="124"/>
        <v/>
      </c>
      <c r="H573" s="149"/>
      <c r="I573" s="85"/>
      <c r="J573" s="85"/>
      <c r="K573" s="86"/>
      <c r="L573" s="84"/>
      <c r="M573" s="84"/>
      <c r="N573" s="108">
        <f t="shared" si="125"/>
        <v>0</v>
      </c>
      <c r="O573" s="116"/>
      <c r="P573" s="114">
        <f t="shared" si="122"/>
        <v>0</v>
      </c>
      <c r="Q573" s="84"/>
      <c r="R573" s="89"/>
      <c r="S573" s="58">
        <f>COUNT(C564:C573)</f>
        <v>0</v>
      </c>
      <c r="T573" s="69">
        <f t="shared" ref="T573" si="130">SUM(P564:P573)</f>
        <v>0</v>
      </c>
      <c r="W573" s="74">
        <f t="shared" si="118"/>
        <v>0</v>
      </c>
      <c r="X573" s="74">
        <f t="shared" si="119"/>
        <v>0</v>
      </c>
    </row>
    <row r="574" spans="1:24" x14ac:dyDescent="0.15">
      <c r="A574" s="18">
        <f t="shared" si="121"/>
        <v>58</v>
      </c>
      <c r="B574" s="21">
        <v>571</v>
      </c>
      <c r="C574" s="81"/>
      <c r="D574" s="81"/>
      <c r="E574" s="165" t="str">
        <f t="shared" si="123"/>
        <v/>
      </c>
      <c r="F574" s="148"/>
      <c r="G574" s="170" t="str">
        <f t="shared" si="124"/>
        <v/>
      </c>
      <c r="H574" s="152"/>
      <c r="I574" s="82"/>
      <c r="J574" s="82"/>
      <c r="K574" s="83"/>
      <c r="L574" s="81"/>
      <c r="M574" s="81"/>
      <c r="N574" s="110">
        <f t="shared" si="125"/>
        <v>0</v>
      </c>
      <c r="O574" s="115"/>
      <c r="P574" s="113">
        <f t="shared" si="122"/>
        <v>0</v>
      </c>
      <c r="Q574" s="81"/>
      <c r="R574" s="88"/>
      <c r="S574" s="60"/>
      <c r="T574" s="79"/>
      <c r="W574" s="74">
        <f t="shared" si="118"/>
        <v>0</v>
      </c>
      <c r="X574" s="74">
        <f t="shared" si="119"/>
        <v>0</v>
      </c>
    </row>
    <row r="575" spans="1:24" x14ac:dyDescent="0.15">
      <c r="B575" s="21">
        <v>572</v>
      </c>
      <c r="C575" s="81"/>
      <c r="D575" s="81"/>
      <c r="E575" s="165" t="str">
        <f t="shared" si="123"/>
        <v/>
      </c>
      <c r="F575" s="148"/>
      <c r="G575" s="170" t="str">
        <f t="shared" si="124"/>
        <v/>
      </c>
      <c r="H575" s="152"/>
      <c r="I575" s="82"/>
      <c r="J575" s="82"/>
      <c r="K575" s="83"/>
      <c r="L575" s="81"/>
      <c r="M575" s="81"/>
      <c r="N575" s="110">
        <f t="shared" si="125"/>
        <v>0</v>
      </c>
      <c r="O575" s="115"/>
      <c r="P575" s="113">
        <f t="shared" si="122"/>
        <v>0</v>
      </c>
      <c r="Q575" s="81"/>
      <c r="R575" s="88"/>
      <c r="W575" s="74">
        <f t="shared" si="118"/>
        <v>0</v>
      </c>
      <c r="X575" s="74">
        <f t="shared" si="119"/>
        <v>0</v>
      </c>
    </row>
    <row r="576" spans="1:24" x14ac:dyDescent="0.15">
      <c r="B576" s="21">
        <v>573</v>
      </c>
      <c r="C576" s="81"/>
      <c r="D576" s="81"/>
      <c r="E576" s="165" t="str">
        <f t="shared" si="123"/>
        <v/>
      </c>
      <c r="F576" s="148"/>
      <c r="G576" s="170" t="str">
        <f t="shared" si="124"/>
        <v/>
      </c>
      <c r="H576" s="152"/>
      <c r="I576" s="82"/>
      <c r="J576" s="82"/>
      <c r="K576" s="83"/>
      <c r="L576" s="81"/>
      <c r="M576" s="81"/>
      <c r="N576" s="110">
        <f t="shared" si="125"/>
        <v>0</v>
      </c>
      <c r="O576" s="115"/>
      <c r="P576" s="113">
        <f t="shared" si="122"/>
        <v>0</v>
      </c>
      <c r="Q576" s="81"/>
      <c r="R576" s="88"/>
      <c r="W576" s="74">
        <f t="shared" si="118"/>
        <v>0</v>
      </c>
      <c r="X576" s="74">
        <f t="shared" si="119"/>
        <v>0</v>
      </c>
    </row>
    <row r="577" spans="1:24" x14ac:dyDescent="0.15">
      <c r="B577" s="21">
        <v>574</v>
      </c>
      <c r="C577" s="81"/>
      <c r="D577" s="81"/>
      <c r="E577" s="165" t="str">
        <f t="shared" si="123"/>
        <v/>
      </c>
      <c r="F577" s="148"/>
      <c r="G577" s="170" t="str">
        <f t="shared" si="124"/>
        <v/>
      </c>
      <c r="H577" s="152"/>
      <c r="I577" s="82"/>
      <c r="J577" s="82"/>
      <c r="K577" s="83"/>
      <c r="L577" s="81"/>
      <c r="M577" s="81"/>
      <c r="N577" s="110">
        <f t="shared" si="125"/>
        <v>0</v>
      </c>
      <c r="O577" s="115"/>
      <c r="P577" s="113">
        <f t="shared" si="122"/>
        <v>0</v>
      </c>
      <c r="Q577" s="81"/>
      <c r="R577" s="88"/>
      <c r="W577" s="74">
        <f t="shared" si="118"/>
        <v>0</v>
      </c>
      <c r="X577" s="74">
        <f t="shared" si="119"/>
        <v>0</v>
      </c>
    </row>
    <row r="578" spans="1:24" x14ac:dyDescent="0.15">
      <c r="B578" s="21">
        <v>575</v>
      </c>
      <c r="C578" s="81"/>
      <c r="D578" s="81"/>
      <c r="E578" s="165" t="str">
        <f t="shared" si="123"/>
        <v/>
      </c>
      <c r="F578" s="148"/>
      <c r="G578" s="170" t="str">
        <f t="shared" si="124"/>
        <v/>
      </c>
      <c r="H578" s="152"/>
      <c r="I578" s="82"/>
      <c r="J578" s="82"/>
      <c r="K578" s="83"/>
      <c r="L578" s="81"/>
      <c r="M578" s="81"/>
      <c r="N578" s="110">
        <f t="shared" si="125"/>
        <v>0</v>
      </c>
      <c r="O578" s="115"/>
      <c r="P578" s="113">
        <f t="shared" si="122"/>
        <v>0</v>
      </c>
      <c r="Q578" s="81"/>
      <c r="R578" s="88"/>
      <c r="W578" s="74">
        <f t="shared" si="118"/>
        <v>0</v>
      </c>
      <c r="X578" s="74">
        <f t="shared" si="119"/>
        <v>0</v>
      </c>
    </row>
    <row r="579" spans="1:24" x14ac:dyDescent="0.15">
      <c r="B579" s="21">
        <v>576</v>
      </c>
      <c r="C579" s="81"/>
      <c r="D579" s="81"/>
      <c r="E579" s="165" t="str">
        <f t="shared" si="123"/>
        <v/>
      </c>
      <c r="F579" s="148"/>
      <c r="G579" s="170" t="str">
        <f t="shared" si="124"/>
        <v/>
      </c>
      <c r="H579" s="152"/>
      <c r="I579" s="82"/>
      <c r="J579" s="82"/>
      <c r="K579" s="83"/>
      <c r="L579" s="81"/>
      <c r="M579" s="81"/>
      <c r="N579" s="110">
        <f t="shared" si="125"/>
        <v>0</v>
      </c>
      <c r="O579" s="115"/>
      <c r="P579" s="113">
        <f t="shared" si="122"/>
        <v>0</v>
      </c>
      <c r="Q579" s="81"/>
      <c r="R579" s="88"/>
      <c r="W579" s="74">
        <f t="shared" si="118"/>
        <v>0</v>
      </c>
      <c r="X579" s="74">
        <f t="shared" si="119"/>
        <v>0</v>
      </c>
    </row>
    <row r="580" spans="1:24" x14ac:dyDescent="0.15">
      <c r="B580" s="21">
        <v>577</v>
      </c>
      <c r="C580" s="81"/>
      <c r="D580" s="81"/>
      <c r="E580" s="165" t="str">
        <f t="shared" si="123"/>
        <v/>
      </c>
      <c r="F580" s="148"/>
      <c r="G580" s="170" t="str">
        <f t="shared" si="124"/>
        <v/>
      </c>
      <c r="H580" s="148"/>
      <c r="I580" s="82"/>
      <c r="J580" s="82"/>
      <c r="K580" s="83"/>
      <c r="L580" s="81"/>
      <c r="M580" s="81"/>
      <c r="N580" s="110">
        <f t="shared" si="125"/>
        <v>0</v>
      </c>
      <c r="O580" s="115"/>
      <c r="P580" s="113">
        <f t="shared" si="122"/>
        <v>0</v>
      </c>
      <c r="Q580" s="81"/>
      <c r="R580" s="88"/>
      <c r="W580" s="74">
        <f t="shared" si="118"/>
        <v>0</v>
      </c>
      <c r="X580" s="74">
        <f t="shared" si="119"/>
        <v>0</v>
      </c>
    </row>
    <row r="581" spans="1:24" x14ac:dyDescent="0.15">
      <c r="B581" s="21">
        <v>578</v>
      </c>
      <c r="C581" s="81"/>
      <c r="D581" s="81"/>
      <c r="E581" s="165" t="str">
        <f t="shared" si="123"/>
        <v/>
      </c>
      <c r="F581" s="148"/>
      <c r="G581" s="170" t="str">
        <f t="shared" si="124"/>
        <v/>
      </c>
      <c r="H581" s="148"/>
      <c r="I581" s="82"/>
      <c r="J581" s="82"/>
      <c r="K581" s="83"/>
      <c r="L581" s="81"/>
      <c r="M581" s="81"/>
      <c r="N581" s="110">
        <f t="shared" si="125"/>
        <v>0</v>
      </c>
      <c r="O581" s="115"/>
      <c r="P581" s="113">
        <f t="shared" si="122"/>
        <v>0</v>
      </c>
      <c r="Q581" s="81"/>
      <c r="R581" s="88"/>
      <c r="W581" s="74">
        <f t="shared" ref="W581:W644" si="131">LEN(F581)</f>
        <v>0</v>
      </c>
      <c r="X581" s="74">
        <f t="shared" ref="X581:X644" si="132">LEN(H581)</f>
        <v>0</v>
      </c>
    </row>
    <row r="582" spans="1:24" x14ac:dyDescent="0.15">
      <c r="A582" s="59"/>
      <c r="B582" s="10">
        <v>579</v>
      </c>
      <c r="C582" s="81"/>
      <c r="D582" s="87"/>
      <c r="E582" s="165" t="str">
        <f t="shared" si="123"/>
        <v/>
      </c>
      <c r="F582" s="150"/>
      <c r="G582" s="170" t="str">
        <f t="shared" si="124"/>
        <v/>
      </c>
      <c r="H582" s="150"/>
      <c r="I582" s="82"/>
      <c r="J582" s="82"/>
      <c r="K582" s="83"/>
      <c r="L582" s="81"/>
      <c r="M582" s="81"/>
      <c r="N582" s="110">
        <f t="shared" si="125"/>
        <v>0</v>
      </c>
      <c r="O582" s="115"/>
      <c r="P582" s="113">
        <f t="shared" si="122"/>
        <v>0</v>
      </c>
      <c r="Q582" s="81"/>
      <c r="R582" s="88"/>
      <c r="W582" s="74">
        <f t="shared" si="131"/>
        <v>0</v>
      </c>
      <c r="X582" s="74">
        <f t="shared" si="132"/>
        <v>0</v>
      </c>
    </row>
    <row r="583" spans="1:24" x14ac:dyDescent="0.15">
      <c r="A583" s="57"/>
      <c r="B583" s="3">
        <v>580</v>
      </c>
      <c r="C583" s="84"/>
      <c r="D583" s="84"/>
      <c r="E583" s="166" t="str">
        <f t="shared" si="123"/>
        <v/>
      </c>
      <c r="F583" s="149"/>
      <c r="G583" s="171" t="str">
        <f t="shared" si="124"/>
        <v/>
      </c>
      <c r="H583" s="149"/>
      <c r="I583" s="85"/>
      <c r="J583" s="85"/>
      <c r="K583" s="86"/>
      <c r="L583" s="84"/>
      <c r="M583" s="84"/>
      <c r="N583" s="108">
        <f t="shared" si="125"/>
        <v>0</v>
      </c>
      <c r="O583" s="116"/>
      <c r="P583" s="114">
        <f t="shared" si="122"/>
        <v>0</v>
      </c>
      <c r="Q583" s="84"/>
      <c r="R583" s="89"/>
      <c r="S583" s="58">
        <f>COUNT(C574:C583)</f>
        <v>0</v>
      </c>
      <c r="T583" s="69">
        <f t="shared" ref="T583" si="133">SUM(P574:P583)</f>
        <v>0</v>
      </c>
      <c r="W583" s="74">
        <f t="shared" si="131"/>
        <v>0</v>
      </c>
      <c r="X583" s="74">
        <f t="shared" si="132"/>
        <v>0</v>
      </c>
    </row>
    <row r="584" spans="1:24" x14ac:dyDescent="0.15">
      <c r="A584" s="18">
        <f t="shared" si="121"/>
        <v>59</v>
      </c>
      <c r="B584" s="21">
        <v>581</v>
      </c>
      <c r="C584" s="81"/>
      <c r="D584" s="81"/>
      <c r="E584" s="165" t="str">
        <f t="shared" si="123"/>
        <v/>
      </c>
      <c r="F584" s="148"/>
      <c r="G584" s="170" t="str">
        <f t="shared" si="124"/>
        <v/>
      </c>
      <c r="H584" s="152"/>
      <c r="I584" s="82"/>
      <c r="J584" s="82"/>
      <c r="K584" s="83"/>
      <c r="L584" s="81"/>
      <c r="M584" s="81"/>
      <c r="N584" s="110">
        <f t="shared" si="125"/>
        <v>0</v>
      </c>
      <c r="O584" s="115"/>
      <c r="P584" s="113">
        <f t="shared" si="122"/>
        <v>0</v>
      </c>
      <c r="Q584" s="81"/>
      <c r="R584" s="88"/>
      <c r="S584" s="60"/>
      <c r="T584" s="79"/>
      <c r="W584" s="74">
        <f t="shared" si="131"/>
        <v>0</v>
      </c>
      <c r="X584" s="74">
        <f t="shared" si="132"/>
        <v>0</v>
      </c>
    </row>
    <row r="585" spans="1:24" x14ac:dyDescent="0.15">
      <c r="B585" s="21">
        <v>582</v>
      </c>
      <c r="C585" s="81"/>
      <c r="D585" s="81"/>
      <c r="E585" s="165" t="str">
        <f t="shared" si="123"/>
        <v/>
      </c>
      <c r="F585" s="148"/>
      <c r="G585" s="170" t="str">
        <f t="shared" si="124"/>
        <v/>
      </c>
      <c r="H585" s="152"/>
      <c r="I585" s="82"/>
      <c r="J585" s="82"/>
      <c r="K585" s="83"/>
      <c r="L585" s="81"/>
      <c r="M585" s="81"/>
      <c r="N585" s="110">
        <f t="shared" si="125"/>
        <v>0</v>
      </c>
      <c r="O585" s="115"/>
      <c r="P585" s="113">
        <f t="shared" si="122"/>
        <v>0</v>
      </c>
      <c r="Q585" s="81"/>
      <c r="R585" s="88"/>
      <c r="W585" s="74">
        <f t="shared" si="131"/>
        <v>0</v>
      </c>
      <c r="X585" s="74">
        <f t="shared" si="132"/>
        <v>0</v>
      </c>
    </row>
    <row r="586" spans="1:24" x14ac:dyDescent="0.15">
      <c r="B586" s="21">
        <v>583</v>
      </c>
      <c r="C586" s="81"/>
      <c r="D586" s="81"/>
      <c r="E586" s="165" t="str">
        <f t="shared" si="123"/>
        <v/>
      </c>
      <c r="F586" s="148"/>
      <c r="G586" s="170" t="str">
        <f t="shared" si="124"/>
        <v/>
      </c>
      <c r="H586" s="152"/>
      <c r="I586" s="82"/>
      <c r="J586" s="82"/>
      <c r="K586" s="83"/>
      <c r="L586" s="81"/>
      <c r="M586" s="81"/>
      <c r="N586" s="110">
        <f t="shared" si="125"/>
        <v>0</v>
      </c>
      <c r="O586" s="115"/>
      <c r="P586" s="113">
        <f t="shared" si="122"/>
        <v>0</v>
      </c>
      <c r="Q586" s="81"/>
      <c r="R586" s="88"/>
      <c r="W586" s="74">
        <f t="shared" si="131"/>
        <v>0</v>
      </c>
      <c r="X586" s="74">
        <f t="shared" si="132"/>
        <v>0</v>
      </c>
    </row>
    <row r="587" spans="1:24" x14ac:dyDescent="0.15">
      <c r="B587" s="21">
        <v>584</v>
      </c>
      <c r="C587" s="81"/>
      <c r="D587" s="81"/>
      <c r="E587" s="165" t="str">
        <f t="shared" si="123"/>
        <v/>
      </c>
      <c r="F587" s="148"/>
      <c r="G587" s="170" t="str">
        <f t="shared" si="124"/>
        <v/>
      </c>
      <c r="H587" s="152"/>
      <c r="I587" s="82"/>
      <c r="J587" s="82"/>
      <c r="K587" s="83"/>
      <c r="L587" s="81"/>
      <c r="M587" s="81"/>
      <c r="N587" s="110">
        <f t="shared" si="125"/>
        <v>0</v>
      </c>
      <c r="O587" s="115"/>
      <c r="P587" s="113">
        <f t="shared" si="122"/>
        <v>0</v>
      </c>
      <c r="Q587" s="81"/>
      <c r="R587" s="88"/>
      <c r="W587" s="74">
        <f t="shared" si="131"/>
        <v>0</v>
      </c>
      <c r="X587" s="74">
        <f t="shared" si="132"/>
        <v>0</v>
      </c>
    </row>
    <row r="588" spans="1:24" x14ac:dyDescent="0.15">
      <c r="B588" s="21">
        <v>585</v>
      </c>
      <c r="C588" s="81"/>
      <c r="D588" s="81"/>
      <c r="E588" s="165" t="str">
        <f t="shared" si="123"/>
        <v/>
      </c>
      <c r="F588" s="148"/>
      <c r="G588" s="170" t="str">
        <f t="shared" si="124"/>
        <v/>
      </c>
      <c r="H588" s="152"/>
      <c r="I588" s="82"/>
      <c r="J588" s="82"/>
      <c r="K588" s="83"/>
      <c r="L588" s="81"/>
      <c r="M588" s="81"/>
      <c r="N588" s="110">
        <f t="shared" si="125"/>
        <v>0</v>
      </c>
      <c r="O588" s="115"/>
      <c r="P588" s="113">
        <f t="shared" si="122"/>
        <v>0</v>
      </c>
      <c r="Q588" s="81"/>
      <c r="R588" s="88"/>
      <c r="W588" s="74">
        <f t="shared" si="131"/>
        <v>0</v>
      </c>
      <c r="X588" s="74">
        <f t="shared" si="132"/>
        <v>0</v>
      </c>
    </row>
    <row r="589" spans="1:24" x14ac:dyDescent="0.15">
      <c r="B589" s="21">
        <v>586</v>
      </c>
      <c r="C589" s="81"/>
      <c r="D589" s="81"/>
      <c r="E589" s="165" t="str">
        <f t="shared" si="123"/>
        <v/>
      </c>
      <c r="F589" s="148"/>
      <c r="G589" s="170" t="str">
        <f t="shared" si="124"/>
        <v/>
      </c>
      <c r="H589" s="152"/>
      <c r="I589" s="82"/>
      <c r="J589" s="82"/>
      <c r="K589" s="83"/>
      <c r="L589" s="81"/>
      <c r="M589" s="81"/>
      <c r="N589" s="110">
        <f t="shared" si="125"/>
        <v>0</v>
      </c>
      <c r="O589" s="115"/>
      <c r="P589" s="113">
        <f t="shared" si="122"/>
        <v>0</v>
      </c>
      <c r="Q589" s="81"/>
      <c r="R589" s="88"/>
      <c r="W589" s="74">
        <f t="shared" si="131"/>
        <v>0</v>
      </c>
      <c r="X589" s="74">
        <f t="shared" si="132"/>
        <v>0</v>
      </c>
    </row>
    <row r="590" spans="1:24" x14ac:dyDescent="0.15">
      <c r="B590" s="21">
        <v>587</v>
      </c>
      <c r="C590" s="81"/>
      <c r="D590" s="81"/>
      <c r="E590" s="165" t="str">
        <f t="shared" si="123"/>
        <v/>
      </c>
      <c r="F590" s="148"/>
      <c r="G590" s="170" t="str">
        <f t="shared" si="124"/>
        <v/>
      </c>
      <c r="H590" s="148"/>
      <c r="I590" s="82"/>
      <c r="J590" s="82"/>
      <c r="K590" s="83"/>
      <c r="L590" s="81"/>
      <c r="M590" s="81"/>
      <c r="N590" s="110">
        <f t="shared" si="125"/>
        <v>0</v>
      </c>
      <c r="O590" s="115"/>
      <c r="P590" s="113">
        <f t="shared" ref="P590:P653" si="134">N590-O590</f>
        <v>0</v>
      </c>
      <c r="Q590" s="81"/>
      <c r="R590" s="88"/>
      <c r="W590" s="74">
        <f t="shared" si="131"/>
        <v>0</v>
      </c>
      <c r="X590" s="74">
        <f t="shared" si="132"/>
        <v>0</v>
      </c>
    </row>
    <row r="591" spans="1:24" x14ac:dyDescent="0.15">
      <c r="B591" s="21">
        <v>588</v>
      </c>
      <c r="C591" s="81"/>
      <c r="D591" s="81"/>
      <c r="E591" s="165" t="str">
        <f t="shared" ref="E591:E654" si="135">IF(F591&gt;0,IF(W591=6,$E$2,$E$1),"")</f>
        <v/>
      </c>
      <c r="F591" s="148"/>
      <c r="G591" s="170" t="str">
        <f t="shared" ref="G591:G654" si="136">IF(H591&gt;0,IF(X591=4,$E$2,$E$1),"")</f>
        <v/>
      </c>
      <c r="H591" s="148"/>
      <c r="I591" s="82"/>
      <c r="J591" s="82"/>
      <c r="K591" s="83"/>
      <c r="L591" s="81"/>
      <c r="M591" s="81"/>
      <c r="N591" s="110">
        <f t="shared" ref="N591:N654" si="137">IF(OR(H591&gt;=$H$2,G591=$E$1),IF(OR(F591&gt;=$F$2,E591=$E$1),ROUND((L591-M591)*0.2*10,-1),ROUND((L591-M591)*0.3*10,-1)),IF(F591&gt;=$F$2-10000,ROUND((L591-M591)*0.2*10,-1),ROUND((L591-M591)*0.3*10,-1)))</f>
        <v>0</v>
      </c>
      <c r="O591" s="115"/>
      <c r="P591" s="113">
        <f t="shared" si="134"/>
        <v>0</v>
      </c>
      <c r="Q591" s="81"/>
      <c r="R591" s="88"/>
      <c r="W591" s="74">
        <f t="shared" si="131"/>
        <v>0</v>
      </c>
      <c r="X591" s="74">
        <f t="shared" si="132"/>
        <v>0</v>
      </c>
    </row>
    <row r="592" spans="1:24" x14ac:dyDescent="0.15">
      <c r="A592" s="59"/>
      <c r="B592" s="10">
        <v>589</v>
      </c>
      <c r="C592" s="81"/>
      <c r="D592" s="87"/>
      <c r="E592" s="165" t="str">
        <f t="shared" si="135"/>
        <v/>
      </c>
      <c r="F592" s="150"/>
      <c r="G592" s="170" t="str">
        <f t="shared" si="136"/>
        <v/>
      </c>
      <c r="H592" s="150"/>
      <c r="I592" s="82"/>
      <c r="J592" s="82"/>
      <c r="K592" s="83"/>
      <c r="L592" s="81"/>
      <c r="M592" s="81"/>
      <c r="N592" s="110">
        <f t="shared" si="137"/>
        <v>0</v>
      </c>
      <c r="O592" s="115"/>
      <c r="P592" s="113">
        <f t="shared" si="134"/>
        <v>0</v>
      </c>
      <c r="Q592" s="81"/>
      <c r="R592" s="88"/>
      <c r="W592" s="74">
        <f t="shared" si="131"/>
        <v>0</v>
      </c>
      <c r="X592" s="74">
        <f t="shared" si="132"/>
        <v>0</v>
      </c>
    </row>
    <row r="593" spans="1:24" x14ac:dyDescent="0.15">
      <c r="A593" s="57"/>
      <c r="B593" s="3">
        <v>590</v>
      </c>
      <c r="C593" s="84"/>
      <c r="D593" s="84"/>
      <c r="E593" s="166" t="str">
        <f t="shared" si="135"/>
        <v/>
      </c>
      <c r="F593" s="149"/>
      <c r="G593" s="171" t="str">
        <f t="shared" si="136"/>
        <v/>
      </c>
      <c r="H593" s="149"/>
      <c r="I593" s="85"/>
      <c r="J593" s="85"/>
      <c r="K593" s="86"/>
      <c r="L593" s="84"/>
      <c r="M593" s="84"/>
      <c r="N593" s="108">
        <f t="shared" si="137"/>
        <v>0</v>
      </c>
      <c r="O593" s="116"/>
      <c r="P593" s="114">
        <f t="shared" si="134"/>
        <v>0</v>
      </c>
      <c r="Q593" s="84"/>
      <c r="R593" s="89"/>
      <c r="S593" s="58">
        <f>COUNT(C584:C593)</f>
        <v>0</v>
      </c>
      <c r="T593" s="69">
        <f t="shared" ref="T593" si="138">SUM(P584:P593)</f>
        <v>0</v>
      </c>
      <c r="W593" s="74">
        <f t="shared" si="131"/>
        <v>0</v>
      </c>
      <c r="X593" s="74">
        <f t="shared" si="132"/>
        <v>0</v>
      </c>
    </row>
    <row r="594" spans="1:24" x14ac:dyDescent="0.15">
      <c r="A594" s="18">
        <f t="shared" ref="A594:A654" si="139">A584+1</f>
        <v>60</v>
      </c>
      <c r="B594" s="21">
        <v>591</v>
      </c>
      <c r="C594" s="81"/>
      <c r="D594" s="81"/>
      <c r="E594" s="165" t="str">
        <f t="shared" si="135"/>
        <v/>
      </c>
      <c r="F594" s="148"/>
      <c r="G594" s="170" t="str">
        <f t="shared" si="136"/>
        <v/>
      </c>
      <c r="H594" s="152"/>
      <c r="I594" s="82"/>
      <c r="J594" s="82"/>
      <c r="K594" s="83"/>
      <c r="L594" s="81"/>
      <c r="M594" s="81"/>
      <c r="N594" s="110">
        <f t="shared" si="137"/>
        <v>0</v>
      </c>
      <c r="O594" s="115"/>
      <c r="P594" s="113">
        <f t="shared" si="134"/>
        <v>0</v>
      </c>
      <c r="Q594" s="81"/>
      <c r="R594" s="88"/>
      <c r="S594" s="60"/>
      <c r="T594" s="79"/>
      <c r="W594" s="74">
        <f t="shared" si="131"/>
        <v>0</v>
      </c>
      <c r="X594" s="74">
        <f t="shared" si="132"/>
        <v>0</v>
      </c>
    </row>
    <row r="595" spans="1:24" x14ac:dyDescent="0.15">
      <c r="B595" s="21">
        <v>592</v>
      </c>
      <c r="C595" s="81"/>
      <c r="D595" s="81"/>
      <c r="E595" s="165" t="str">
        <f t="shared" si="135"/>
        <v/>
      </c>
      <c r="F595" s="148"/>
      <c r="G595" s="170" t="str">
        <f t="shared" si="136"/>
        <v/>
      </c>
      <c r="H595" s="152"/>
      <c r="I595" s="82"/>
      <c r="J595" s="82"/>
      <c r="K595" s="83"/>
      <c r="L595" s="81"/>
      <c r="M595" s="81"/>
      <c r="N595" s="110">
        <f t="shared" si="137"/>
        <v>0</v>
      </c>
      <c r="O595" s="115"/>
      <c r="P595" s="113">
        <f t="shared" si="134"/>
        <v>0</v>
      </c>
      <c r="Q595" s="81"/>
      <c r="R595" s="88"/>
      <c r="W595" s="74">
        <f t="shared" si="131"/>
        <v>0</v>
      </c>
      <c r="X595" s="74">
        <f t="shared" si="132"/>
        <v>0</v>
      </c>
    </row>
    <row r="596" spans="1:24" x14ac:dyDescent="0.15">
      <c r="B596" s="21">
        <v>593</v>
      </c>
      <c r="C596" s="81"/>
      <c r="D596" s="81"/>
      <c r="E596" s="165" t="str">
        <f t="shared" si="135"/>
        <v/>
      </c>
      <c r="F596" s="148"/>
      <c r="G596" s="170" t="str">
        <f t="shared" si="136"/>
        <v/>
      </c>
      <c r="H596" s="152"/>
      <c r="I596" s="82"/>
      <c r="J596" s="82"/>
      <c r="K596" s="83"/>
      <c r="L596" s="81"/>
      <c r="M596" s="81"/>
      <c r="N596" s="110">
        <f t="shared" si="137"/>
        <v>0</v>
      </c>
      <c r="O596" s="115"/>
      <c r="P596" s="113">
        <f t="shared" si="134"/>
        <v>0</v>
      </c>
      <c r="Q596" s="81"/>
      <c r="R596" s="88"/>
      <c r="W596" s="74">
        <f t="shared" si="131"/>
        <v>0</v>
      </c>
      <c r="X596" s="74">
        <f t="shared" si="132"/>
        <v>0</v>
      </c>
    </row>
    <row r="597" spans="1:24" x14ac:dyDescent="0.15">
      <c r="B597" s="21">
        <v>594</v>
      </c>
      <c r="C597" s="81"/>
      <c r="D597" s="81"/>
      <c r="E597" s="165" t="str">
        <f t="shared" si="135"/>
        <v/>
      </c>
      <c r="F597" s="148"/>
      <c r="G597" s="170" t="str">
        <f t="shared" si="136"/>
        <v/>
      </c>
      <c r="H597" s="152"/>
      <c r="I597" s="82"/>
      <c r="J597" s="82"/>
      <c r="K597" s="83"/>
      <c r="L597" s="81"/>
      <c r="M597" s="81"/>
      <c r="N597" s="110">
        <f t="shared" si="137"/>
        <v>0</v>
      </c>
      <c r="O597" s="115"/>
      <c r="P597" s="113">
        <f t="shared" si="134"/>
        <v>0</v>
      </c>
      <c r="Q597" s="81"/>
      <c r="R597" s="88"/>
      <c r="W597" s="74">
        <f t="shared" si="131"/>
        <v>0</v>
      </c>
      <c r="X597" s="74">
        <f t="shared" si="132"/>
        <v>0</v>
      </c>
    </row>
    <row r="598" spans="1:24" x14ac:dyDescent="0.15">
      <c r="B598" s="21">
        <v>595</v>
      </c>
      <c r="C598" s="81"/>
      <c r="D598" s="81"/>
      <c r="E598" s="165" t="str">
        <f t="shared" si="135"/>
        <v/>
      </c>
      <c r="F598" s="148"/>
      <c r="G598" s="170" t="str">
        <f t="shared" si="136"/>
        <v/>
      </c>
      <c r="H598" s="152"/>
      <c r="I598" s="82"/>
      <c r="J598" s="82"/>
      <c r="K598" s="83"/>
      <c r="L598" s="81"/>
      <c r="M598" s="81"/>
      <c r="N598" s="110">
        <f t="shared" si="137"/>
        <v>0</v>
      </c>
      <c r="O598" s="115"/>
      <c r="P598" s="113">
        <f t="shared" si="134"/>
        <v>0</v>
      </c>
      <c r="Q598" s="81"/>
      <c r="R598" s="88"/>
      <c r="W598" s="74">
        <f t="shared" si="131"/>
        <v>0</v>
      </c>
      <c r="X598" s="74">
        <f t="shared" si="132"/>
        <v>0</v>
      </c>
    </row>
    <row r="599" spans="1:24" x14ac:dyDescent="0.15">
      <c r="B599" s="21">
        <v>596</v>
      </c>
      <c r="C599" s="81"/>
      <c r="D599" s="81"/>
      <c r="E599" s="165" t="str">
        <f t="shared" si="135"/>
        <v/>
      </c>
      <c r="F599" s="148"/>
      <c r="G599" s="170" t="str">
        <f t="shared" si="136"/>
        <v/>
      </c>
      <c r="H599" s="152"/>
      <c r="I599" s="82"/>
      <c r="J599" s="82"/>
      <c r="K599" s="83"/>
      <c r="L599" s="81"/>
      <c r="M599" s="81"/>
      <c r="N599" s="110">
        <f t="shared" si="137"/>
        <v>0</v>
      </c>
      <c r="O599" s="115"/>
      <c r="P599" s="113">
        <f t="shared" si="134"/>
        <v>0</v>
      </c>
      <c r="Q599" s="81"/>
      <c r="R599" s="88"/>
      <c r="W599" s="74">
        <f t="shared" si="131"/>
        <v>0</v>
      </c>
      <c r="X599" s="74">
        <f t="shared" si="132"/>
        <v>0</v>
      </c>
    </row>
    <row r="600" spans="1:24" x14ac:dyDescent="0.15">
      <c r="B600" s="21">
        <v>597</v>
      </c>
      <c r="C600" s="81"/>
      <c r="D600" s="81"/>
      <c r="E600" s="165" t="str">
        <f t="shared" si="135"/>
        <v/>
      </c>
      <c r="F600" s="148"/>
      <c r="G600" s="170" t="str">
        <f t="shared" si="136"/>
        <v/>
      </c>
      <c r="H600" s="148"/>
      <c r="I600" s="82"/>
      <c r="J600" s="82"/>
      <c r="K600" s="83"/>
      <c r="L600" s="81"/>
      <c r="M600" s="81"/>
      <c r="N600" s="110">
        <f t="shared" si="137"/>
        <v>0</v>
      </c>
      <c r="O600" s="115"/>
      <c r="P600" s="113">
        <f t="shared" si="134"/>
        <v>0</v>
      </c>
      <c r="Q600" s="81"/>
      <c r="R600" s="88"/>
      <c r="W600" s="74">
        <f t="shared" si="131"/>
        <v>0</v>
      </c>
      <c r="X600" s="74">
        <f t="shared" si="132"/>
        <v>0</v>
      </c>
    </row>
    <row r="601" spans="1:24" x14ac:dyDescent="0.15">
      <c r="B601" s="21">
        <v>598</v>
      </c>
      <c r="C601" s="81"/>
      <c r="D601" s="81"/>
      <c r="E601" s="165" t="str">
        <f t="shared" si="135"/>
        <v/>
      </c>
      <c r="F601" s="148"/>
      <c r="G601" s="170" t="str">
        <f t="shared" si="136"/>
        <v/>
      </c>
      <c r="H601" s="148"/>
      <c r="I601" s="82"/>
      <c r="J601" s="82"/>
      <c r="K601" s="83"/>
      <c r="L601" s="81"/>
      <c r="M601" s="81"/>
      <c r="N601" s="110">
        <f t="shared" si="137"/>
        <v>0</v>
      </c>
      <c r="O601" s="115"/>
      <c r="P601" s="113">
        <f t="shared" si="134"/>
        <v>0</v>
      </c>
      <c r="Q601" s="81"/>
      <c r="R601" s="88"/>
      <c r="W601" s="74">
        <f t="shared" si="131"/>
        <v>0</v>
      </c>
      <c r="X601" s="74">
        <f t="shared" si="132"/>
        <v>0</v>
      </c>
    </row>
    <row r="602" spans="1:24" x14ac:dyDescent="0.15">
      <c r="A602" s="59"/>
      <c r="B602" s="10">
        <v>599</v>
      </c>
      <c r="C602" s="81"/>
      <c r="D602" s="87"/>
      <c r="E602" s="165" t="str">
        <f t="shared" si="135"/>
        <v/>
      </c>
      <c r="F602" s="150"/>
      <c r="G602" s="170" t="str">
        <f t="shared" si="136"/>
        <v/>
      </c>
      <c r="H602" s="150"/>
      <c r="I602" s="82"/>
      <c r="J602" s="82"/>
      <c r="K602" s="83"/>
      <c r="L602" s="81"/>
      <c r="M602" s="81"/>
      <c r="N602" s="110">
        <f t="shared" si="137"/>
        <v>0</v>
      </c>
      <c r="O602" s="115"/>
      <c r="P602" s="113">
        <f t="shared" si="134"/>
        <v>0</v>
      </c>
      <c r="Q602" s="81"/>
      <c r="R602" s="88"/>
      <c r="W602" s="74">
        <f t="shared" si="131"/>
        <v>0</v>
      </c>
      <c r="X602" s="74">
        <f t="shared" si="132"/>
        <v>0</v>
      </c>
    </row>
    <row r="603" spans="1:24" x14ac:dyDescent="0.15">
      <c r="A603" s="57"/>
      <c r="B603" s="3">
        <v>600</v>
      </c>
      <c r="C603" s="84"/>
      <c r="D603" s="84"/>
      <c r="E603" s="166" t="str">
        <f t="shared" si="135"/>
        <v/>
      </c>
      <c r="F603" s="149"/>
      <c r="G603" s="171" t="str">
        <f t="shared" si="136"/>
        <v/>
      </c>
      <c r="H603" s="149"/>
      <c r="I603" s="85"/>
      <c r="J603" s="85"/>
      <c r="K603" s="86"/>
      <c r="L603" s="84"/>
      <c r="M603" s="84"/>
      <c r="N603" s="108">
        <f t="shared" si="137"/>
        <v>0</v>
      </c>
      <c r="O603" s="116"/>
      <c r="P603" s="114">
        <f t="shared" si="134"/>
        <v>0</v>
      </c>
      <c r="Q603" s="84"/>
      <c r="R603" s="89"/>
      <c r="S603" s="58">
        <f>COUNT(C594:C603)</f>
        <v>0</v>
      </c>
      <c r="T603" s="69">
        <f t="shared" ref="T603" si="140">SUM(P594:P603)</f>
        <v>0</v>
      </c>
      <c r="W603" s="74">
        <f t="shared" si="131"/>
        <v>0</v>
      </c>
      <c r="X603" s="74">
        <f t="shared" si="132"/>
        <v>0</v>
      </c>
    </row>
    <row r="604" spans="1:24" x14ac:dyDescent="0.15">
      <c r="A604" s="18">
        <f t="shared" si="139"/>
        <v>61</v>
      </c>
      <c r="B604" s="21">
        <v>601</v>
      </c>
      <c r="C604" s="81"/>
      <c r="D604" s="81"/>
      <c r="E604" s="165" t="str">
        <f t="shared" si="135"/>
        <v/>
      </c>
      <c r="F604" s="148"/>
      <c r="G604" s="170" t="str">
        <f t="shared" si="136"/>
        <v/>
      </c>
      <c r="H604" s="152"/>
      <c r="I604" s="82"/>
      <c r="J604" s="82"/>
      <c r="K604" s="83"/>
      <c r="L604" s="81"/>
      <c r="M604" s="81"/>
      <c r="N604" s="110">
        <f t="shared" si="137"/>
        <v>0</v>
      </c>
      <c r="O604" s="115"/>
      <c r="P604" s="113">
        <f t="shared" si="134"/>
        <v>0</v>
      </c>
      <c r="Q604" s="81"/>
      <c r="R604" s="88"/>
      <c r="S604" s="60"/>
      <c r="T604" s="79"/>
      <c r="W604" s="74">
        <f t="shared" si="131"/>
        <v>0</v>
      </c>
      <c r="X604" s="74">
        <f t="shared" si="132"/>
        <v>0</v>
      </c>
    </row>
    <row r="605" spans="1:24" x14ac:dyDescent="0.15">
      <c r="B605" s="21">
        <v>602</v>
      </c>
      <c r="C605" s="81"/>
      <c r="D605" s="81"/>
      <c r="E605" s="165" t="str">
        <f t="shared" si="135"/>
        <v/>
      </c>
      <c r="F605" s="148"/>
      <c r="G605" s="170" t="str">
        <f t="shared" si="136"/>
        <v/>
      </c>
      <c r="H605" s="152"/>
      <c r="I605" s="82"/>
      <c r="J605" s="82"/>
      <c r="K605" s="83"/>
      <c r="L605" s="81"/>
      <c r="M605" s="81"/>
      <c r="N605" s="110">
        <f t="shared" si="137"/>
        <v>0</v>
      </c>
      <c r="O605" s="115"/>
      <c r="P605" s="113">
        <f t="shared" si="134"/>
        <v>0</v>
      </c>
      <c r="Q605" s="81"/>
      <c r="R605" s="88"/>
      <c r="W605" s="74">
        <f t="shared" si="131"/>
        <v>0</v>
      </c>
      <c r="X605" s="74">
        <f t="shared" si="132"/>
        <v>0</v>
      </c>
    </row>
    <row r="606" spans="1:24" x14ac:dyDescent="0.15">
      <c r="B606" s="21">
        <v>603</v>
      </c>
      <c r="C606" s="81"/>
      <c r="D606" s="81"/>
      <c r="E606" s="165" t="str">
        <f t="shared" si="135"/>
        <v/>
      </c>
      <c r="F606" s="148"/>
      <c r="G606" s="170" t="str">
        <f t="shared" si="136"/>
        <v/>
      </c>
      <c r="H606" s="152"/>
      <c r="I606" s="82"/>
      <c r="J606" s="82"/>
      <c r="K606" s="83"/>
      <c r="L606" s="81"/>
      <c r="M606" s="81"/>
      <c r="N606" s="110">
        <f t="shared" si="137"/>
        <v>0</v>
      </c>
      <c r="O606" s="115"/>
      <c r="P606" s="113">
        <f t="shared" si="134"/>
        <v>0</v>
      </c>
      <c r="Q606" s="81"/>
      <c r="R606" s="88"/>
      <c r="W606" s="74">
        <f t="shared" si="131"/>
        <v>0</v>
      </c>
      <c r="X606" s="74">
        <f t="shared" si="132"/>
        <v>0</v>
      </c>
    </row>
    <row r="607" spans="1:24" x14ac:dyDescent="0.15">
      <c r="B607" s="21">
        <v>604</v>
      </c>
      <c r="C607" s="81"/>
      <c r="D607" s="81"/>
      <c r="E607" s="165" t="str">
        <f t="shared" si="135"/>
        <v/>
      </c>
      <c r="F607" s="148"/>
      <c r="G607" s="170" t="str">
        <f t="shared" si="136"/>
        <v/>
      </c>
      <c r="H607" s="152"/>
      <c r="I607" s="82"/>
      <c r="J607" s="82"/>
      <c r="K607" s="83"/>
      <c r="L607" s="81"/>
      <c r="M607" s="81"/>
      <c r="N607" s="110">
        <f t="shared" si="137"/>
        <v>0</v>
      </c>
      <c r="O607" s="115"/>
      <c r="P607" s="113">
        <f t="shared" si="134"/>
        <v>0</v>
      </c>
      <c r="Q607" s="81"/>
      <c r="R607" s="88"/>
      <c r="W607" s="74">
        <f t="shared" si="131"/>
        <v>0</v>
      </c>
      <c r="X607" s="74">
        <f t="shared" si="132"/>
        <v>0</v>
      </c>
    </row>
    <row r="608" spans="1:24" x14ac:dyDescent="0.15">
      <c r="B608" s="21">
        <v>605</v>
      </c>
      <c r="C608" s="81"/>
      <c r="D608" s="81"/>
      <c r="E608" s="165" t="str">
        <f t="shared" si="135"/>
        <v/>
      </c>
      <c r="F608" s="148"/>
      <c r="G608" s="170" t="str">
        <f t="shared" si="136"/>
        <v/>
      </c>
      <c r="H608" s="152"/>
      <c r="I608" s="82"/>
      <c r="J608" s="82"/>
      <c r="K608" s="83"/>
      <c r="L608" s="81"/>
      <c r="M608" s="81"/>
      <c r="N608" s="110">
        <f t="shared" si="137"/>
        <v>0</v>
      </c>
      <c r="O608" s="115"/>
      <c r="P608" s="113">
        <f t="shared" si="134"/>
        <v>0</v>
      </c>
      <c r="Q608" s="81"/>
      <c r="R608" s="88"/>
      <c r="W608" s="74">
        <f t="shared" si="131"/>
        <v>0</v>
      </c>
      <c r="X608" s="74">
        <f t="shared" si="132"/>
        <v>0</v>
      </c>
    </row>
    <row r="609" spans="1:24" x14ac:dyDescent="0.15">
      <c r="B609" s="21">
        <v>606</v>
      </c>
      <c r="C609" s="81"/>
      <c r="D609" s="81"/>
      <c r="E609" s="165" t="str">
        <f t="shared" si="135"/>
        <v/>
      </c>
      <c r="F609" s="148"/>
      <c r="G609" s="170" t="str">
        <f t="shared" si="136"/>
        <v/>
      </c>
      <c r="H609" s="152"/>
      <c r="I609" s="82"/>
      <c r="J609" s="82"/>
      <c r="K609" s="83"/>
      <c r="L609" s="81"/>
      <c r="M609" s="81"/>
      <c r="N609" s="110">
        <f t="shared" si="137"/>
        <v>0</v>
      </c>
      <c r="O609" s="115"/>
      <c r="P609" s="113">
        <f t="shared" si="134"/>
        <v>0</v>
      </c>
      <c r="Q609" s="81"/>
      <c r="R609" s="88"/>
      <c r="W609" s="74">
        <f t="shared" si="131"/>
        <v>0</v>
      </c>
      <c r="X609" s="74">
        <f t="shared" si="132"/>
        <v>0</v>
      </c>
    </row>
    <row r="610" spans="1:24" x14ac:dyDescent="0.15">
      <c r="B610" s="21">
        <v>607</v>
      </c>
      <c r="C610" s="81"/>
      <c r="D610" s="81"/>
      <c r="E610" s="165" t="str">
        <f t="shared" si="135"/>
        <v/>
      </c>
      <c r="F610" s="148"/>
      <c r="G610" s="170" t="str">
        <f t="shared" si="136"/>
        <v/>
      </c>
      <c r="H610" s="148"/>
      <c r="I610" s="82"/>
      <c r="J610" s="82"/>
      <c r="K610" s="83"/>
      <c r="L610" s="81"/>
      <c r="M610" s="81"/>
      <c r="N610" s="110">
        <f t="shared" si="137"/>
        <v>0</v>
      </c>
      <c r="O610" s="115"/>
      <c r="P610" s="113">
        <f t="shared" si="134"/>
        <v>0</v>
      </c>
      <c r="Q610" s="81"/>
      <c r="R610" s="88"/>
      <c r="W610" s="74">
        <f t="shared" si="131"/>
        <v>0</v>
      </c>
      <c r="X610" s="74">
        <f t="shared" si="132"/>
        <v>0</v>
      </c>
    </row>
    <row r="611" spans="1:24" x14ac:dyDescent="0.15">
      <c r="B611" s="21">
        <v>608</v>
      </c>
      <c r="C611" s="81"/>
      <c r="D611" s="81"/>
      <c r="E611" s="165" t="str">
        <f t="shared" si="135"/>
        <v/>
      </c>
      <c r="F611" s="148"/>
      <c r="G611" s="170" t="str">
        <f t="shared" si="136"/>
        <v/>
      </c>
      <c r="H611" s="148"/>
      <c r="I611" s="82"/>
      <c r="J611" s="82"/>
      <c r="K611" s="83"/>
      <c r="L611" s="81"/>
      <c r="M611" s="81"/>
      <c r="N611" s="110">
        <f t="shared" si="137"/>
        <v>0</v>
      </c>
      <c r="O611" s="115"/>
      <c r="P611" s="113">
        <f t="shared" si="134"/>
        <v>0</v>
      </c>
      <c r="Q611" s="81"/>
      <c r="R611" s="88"/>
      <c r="W611" s="74">
        <f t="shared" si="131"/>
        <v>0</v>
      </c>
      <c r="X611" s="74">
        <f t="shared" si="132"/>
        <v>0</v>
      </c>
    </row>
    <row r="612" spans="1:24" x14ac:dyDescent="0.15">
      <c r="A612" s="59"/>
      <c r="B612" s="10">
        <v>609</v>
      </c>
      <c r="C612" s="81"/>
      <c r="D612" s="87"/>
      <c r="E612" s="165" t="str">
        <f t="shared" si="135"/>
        <v/>
      </c>
      <c r="F612" s="150"/>
      <c r="G612" s="170" t="str">
        <f t="shared" si="136"/>
        <v/>
      </c>
      <c r="H612" s="150"/>
      <c r="I612" s="82"/>
      <c r="J612" s="82"/>
      <c r="K612" s="83"/>
      <c r="L612" s="81"/>
      <c r="M612" s="81"/>
      <c r="N612" s="110">
        <f t="shared" si="137"/>
        <v>0</v>
      </c>
      <c r="O612" s="115"/>
      <c r="P612" s="113">
        <f t="shared" si="134"/>
        <v>0</v>
      </c>
      <c r="Q612" s="81"/>
      <c r="R612" s="88"/>
      <c r="W612" s="74">
        <f t="shared" si="131"/>
        <v>0</v>
      </c>
      <c r="X612" s="74">
        <f t="shared" si="132"/>
        <v>0</v>
      </c>
    </row>
    <row r="613" spans="1:24" x14ac:dyDescent="0.15">
      <c r="A613" s="57"/>
      <c r="B613" s="3">
        <v>610</v>
      </c>
      <c r="C613" s="84"/>
      <c r="D613" s="84"/>
      <c r="E613" s="166" t="str">
        <f t="shared" si="135"/>
        <v/>
      </c>
      <c r="F613" s="149"/>
      <c r="G613" s="171" t="str">
        <f t="shared" si="136"/>
        <v/>
      </c>
      <c r="H613" s="149"/>
      <c r="I613" s="85"/>
      <c r="J613" s="85"/>
      <c r="K613" s="86"/>
      <c r="L613" s="84"/>
      <c r="M613" s="84"/>
      <c r="N613" s="108">
        <f t="shared" si="137"/>
        <v>0</v>
      </c>
      <c r="O613" s="116"/>
      <c r="P613" s="114">
        <f t="shared" si="134"/>
        <v>0</v>
      </c>
      <c r="Q613" s="84"/>
      <c r="R613" s="89"/>
      <c r="S613" s="58">
        <f>COUNT(C604:C613)</f>
        <v>0</v>
      </c>
      <c r="T613" s="69">
        <f t="shared" ref="T613" si="141">SUM(P604:P613)</f>
        <v>0</v>
      </c>
      <c r="W613" s="74">
        <f t="shared" si="131"/>
        <v>0</v>
      </c>
      <c r="X613" s="74">
        <f t="shared" si="132"/>
        <v>0</v>
      </c>
    </row>
    <row r="614" spans="1:24" x14ac:dyDescent="0.15">
      <c r="A614" s="18">
        <f t="shared" si="139"/>
        <v>62</v>
      </c>
      <c r="B614" s="21">
        <v>611</v>
      </c>
      <c r="C614" s="81"/>
      <c r="D614" s="81"/>
      <c r="E614" s="165" t="str">
        <f t="shared" si="135"/>
        <v/>
      </c>
      <c r="F614" s="148"/>
      <c r="G614" s="170" t="str">
        <f t="shared" si="136"/>
        <v/>
      </c>
      <c r="H614" s="152"/>
      <c r="I614" s="82"/>
      <c r="J614" s="82"/>
      <c r="K614" s="83"/>
      <c r="L614" s="81"/>
      <c r="M614" s="81"/>
      <c r="N614" s="110">
        <f t="shared" si="137"/>
        <v>0</v>
      </c>
      <c r="O614" s="115"/>
      <c r="P614" s="113">
        <f t="shared" si="134"/>
        <v>0</v>
      </c>
      <c r="Q614" s="81"/>
      <c r="R614" s="88"/>
      <c r="S614" s="60"/>
      <c r="T614" s="79"/>
      <c r="W614" s="74">
        <f t="shared" si="131"/>
        <v>0</v>
      </c>
      <c r="X614" s="74">
        <f t="shared" si="132"/>
        <v>0</v>
      </c>
    </row>
    <row r="615" spans="1:24" x14ac:dyDescent="0.15">
      <c r="B615" s="21">
        <v>612</v>
      </c>
      <c r="C615" s="81"/>
      <c r="D615" s="81"/>
      <c r="E615" s="165" t="str">
        <f t="shared" si="135"/>
        <v/>
      </c>
      <c r="F615" s="148"/>
      <c r="G615" s="170" t="str">
        <f t="shared" si="136"/>
        <v/>
      </c>
      <c r="H615" s="152"/>
      <c r="I615" s="82"/>
      <c r="J615" s="82"/>
      <c r="K615" s="83"/>
      <c r="L615" s="81"/>
      <c r="M615" s="81"/>
      <c r="N615" s="110">
        <f t="shared" si="137"/>
        <v>0</v>
      </c>
      <c r="O615" s="115"/>
      <c r="P615" s="113">
        <f t="shared" si="134"/>
        <v>0</v>
      </c>
      <c r="Q615" s="81"/>
      <c r="R615" s="88"/>
      <c r="W615" s="74">
        <f t="shared" si="131"/>
        <v>0</v>
      </c>
      <c r="X615" s="74">
        <f t="shared" si="132"/>
        <v>0</v>
      </c>
    </row>
    <row r="616" spans="1:24" x14ac:dyDescent="0.15">
      <c r="B616" s="21">
        <v>613</v>
      </c>
      <c r="C616" s="81"/>
      <c r="D616" s="81"/>
      <c r="E616" s="165" t="str">
        <f t="shared" si="135"/>
        <v/>
      </c>
      <c r="F616" s="148"/>
      <c r="G616" s="170" t="str">
        <f t="shared" si="136"/>
        <v/>
      </c>
      <c r="H616" s="152"/>
      <c r="I616" s="82"/>
      <c r="J616" s="82"/>
      <c r="K616" s="83"/>
      <c r="L616" s="81"/>
      <c r="M616" s="81"/>
      <c r="N616" s="110">
        <f t="shared" si="137"/>
        <v>0</v>
      </c>
      <c r="O616" s="115"/>
      <c r="P616" s="113">
        <f t="shared" si="134"/>
        <v>0</v>
      </c>
      <c r="Q616" s="81"/>
      <c r="R616" s="88"/>
      <c r="W616" s="74">
        <f t="shared" si="131"/>
        <v>0</v>
      </c>
      <c r="X616" s="74">
        <f t="shared" si="132"/>
        <v>0</v>
      </c>
    </row>
    <row r="617" spans="1:24" x14ac:dyDescent="0.15">
      <c r="B617" s="21">
        <v>614</v>
      </c>
      <c r="C617" s="81"/>
      <c r="D617" s="81"/>
      <c r="E617" s="165" t="str">
        <f t="shared" si="135"/>
        <v/>
      </c>
      <c r="F617" s="148"/>
      <c r="G617" s="170" t="str">
        <f t="shared" si="136"/>
        <v/>
      </c>
      <c r="H617" s="152"/>
      <c r="I617" s="82"/>
      <c r="J617" s="82"/>
      <c r="K617" s="83"/>
      <c r="L617" s="81"/>
      <c r="M617" s="81"/>
      <c r="N617" s="110">
        <f t="shared" si="137"/>
        <v>0</v>
      </c>
      <c r="O617" s="115"/>
      <c r="P617" s="113">
        <f t="shared" si="134"/>
        <v>0</v>
      </c>
      <c r="Q617" s="81"/>
      <c r="R617" s="88"/>
      <c r="W617" s="74">
        <f t="shared" si="131"/>
        <v>0</v>
      </c>
      <c r="X617" s="74">
        <f t="shared" si="132"/>
        <v>0</v>
      </c>
    </row>
    <row r="618" spans="1:24" x14ac:dyDescent="0.15">
      <c r="B618" s="21">
        <v>615</v>
      </c>
      <c r="C618" s="81"/>
      <c r="D618" s="81"/>
      <c r="E618" s="165" t="str">
        <f t="shared" si="135"/>
        <v/>
      </c>
      <c r="F618" s="148"/>
      <c r="G618" s="170" t="str">
        <f t="shared" si="136"/>
        <v/>
      </c>
      <c r="H618" s="152"/>
      <c r="I618" s="82"/>
      <c r="J618" s="82"/>
      <c r="K618" s="83"/>
      <c r="L618" s="81"/>
      <c r="M618" s="81"/>
      <c r="N618" s="110">
        <f t="shared" si="137"/>
        <v>0</v>
      </c>
      <c r="O618" s="115"/>
      <c r="P618" s="113">
        <f t="shared" si="134"/>
        <v>0</v>
      </c>
      <c r="Q618" s="81"/>
      <c r="R618" s="88"/>
      <c r="W618" s="74">
        <f t="shared" si="131"/>
        <v>0</v>
      </c>
      <c r="X618" s="74">
        <f t="shared" si="132"/>
        <v>0</v>
      </c>
    </row>
    <row r="619" spans="1:24" x14ac:dyDescent="0.15">
      <c r="B619" s="21">
        <v>616</v>
      </c>
      <c r="C619" s="81"/>
      <c r="D619" s="81"/>
      <c r="E619" s="165" t="str">
        <f t="shared" si="135"/>
        <v/>
      </c>
      <c r="F619" s="148"/>
      <c r="G619" s="170" t="str">
        <f t="shared" si="136"/>
        <v/>
      </c>
      <c r="H619" s="152"/>
      <c r="I619" s="82"/>
      <c r="J619" s="82"/>
      <c r="K619" s="83"/>
      <c r="L619" s="81"/>
      <c r="M619" s="81"/>
      <c r="N619" s="110">
        <f t="shared" si="137"/>
        <v>0</v>
      </c>
      <c r="O619" s="115"/>
      <c r="P619" s="113">
        <f t="shared" si="134"/>
        <v>0</v>
      </c>
      <c r="Q619" s="81"/>
      <c r="R619" s="88"/>
      <c r="W619" s="74">
        <f t="shared" si="131"/>
        <v>0</v>
      </c>
      <c r="X619" s="74">
        <f t="shared" si="132"/>
        <v>0</v>
      </c>
    </row>
    <row r="620" spans="1:24" x14ac:dyDescent="0.15">
      <c r="B620" s="21">
        <v>617</v>
      </c>
      <c r="C620" s="81"/>
      <c r="D620" s="81"/>
      <c r="E620" s="165" t="str">
        <f t="shared" si="135"/>
        <v/>
      </c>
      <c r="F620" s="148"/>
      <c r="G620" s="170" t="str">
        <f t="shared" si="136"/>
        <v/>
      </c>
      <c r="H620" s="148"/>
      <c r="I620" s="82"/>
      <c r="J620" s="82"/>
      <c r="K620" s="83"/>
      <c r="L620" s="81"/>
      <c r="M620" s="81"/>
      <c r="N620" s="110">
        <f t="shared" si="137"/>
        <v>0</v>
      </c>
      <c r="O620" s="115"/>
      <c r="P620" s="113">
        <f t="shared" si="134"/>
        <v>0</v>
      </c>
      <c r="Q620" s="81"/>
      <c r="R620" s="88"/>
      <c r="W620" s="74">
        <f t="shared" si="131"/>
        <v>0</v>
      </c>
      <c r="X620" s="74">
        <f t="shared" si="132"/>
        <v>0</v>
      </c>
    </row>
    <row r="621" spans="1:24" x14ac:dyDescent="0.15">
      <c r="B621" s="21">
        <v>618</v>
      </c>
      <c r="C621" s="81"/>
      <c r="D621" s="81"/>
      <c r="E621" s="165" t="str">
        <f t="shared" si="135"/>
        <v/>
      </c>
      <c r="F621" s="148"/>
      <c r="G621" s="170" t="str">
        <f t="shared" si="136"/>
        <v/>
      </c>
      <c r="H621" s="148"/>
      <c r="I621" s="82"/>
      <c r="J621" s="82"/>
      <c r="K621" s="83"/>
      <c r="L621" s="81"/>
      <c r="M621" s="81"/>
      <c r="N621" s="110">
        <f t="shared" si="137"/>
        <v>0</v>
      </c>
      <c r="O621" s="115"/>
      <c r="P621" s="113">
        <f t="shared" si="134"/>
        <v>0</v>
      </c>
      <c r="Q621" s="81"/>
      <c r="R621" s="88"/>
      <c r="W621" s="74">
        <f t="shared" si="131"/>
        <v>0</v>
      </c>
      <c r="X621" s="74">
        <f t="shared" si="132"/>
        <v>0</v>
      </c>
    </row>
    <row r="622" spans="1:24" x14ac:dyDescent="0.15">
      <c r="A622" s="59"/>
      <c r="B622" s="10">
        <v>619</v>
      </c>
      <c r="C622" s="81"/>
      <c r="D622" s="87"/>
      <c r="E622" s="165" t="str">
        <f t="shared" si="135"/>
        <v/>
      </c>
      <c r="F622" s="150"/>
      <c r="G622" s="170" t="str">
        <f t="shared" si="136"/>
        <v/>
      </c>
      <c r="H622" s="150"/>
      <c r="I622" s="82"/>
      <c r="J622" s="82"/>
      <c r="K622" s="83"/>
      <c r="L622" s="81"/>
      <c r="M622" s="81"/>
      <c r="N622" s="110">
        <f t="shared" si="137"/>
        <v>0</v>
      </c>
      <c r="O622" s="115"/>
      <c r="P622" s="113">
        <f t="shared" si="134"/>
        <v>0</v>
      </c>
      <c r="Q622" s="81"/>
      <c r="R622" s="88"/>
      <c r="W622" s="74">
        <f t="shared" si="131"/>
        <v>0</v>
      </c>
      <c r="X622" s="74">
        <f t="shared" si="132"/>
        <v>0</v>
      </c>
    </row>
    <row r="623" spans="1:24" x14ac:dyDescent="0.15">
      <c r="A623" s="57"/>
      <c r="B623" s="3">
        <v>620</v>
      </c>
      <c r="C623" s="84"/>
      <c r="D623" s="84"/>
      <c r="E623" s="166" t="str">
        <f t="shared" si="135"/>
        <v/>
      </c>
      <c r="F623" s="149"/>
      <c r="G623" s="171" t="str">
        <f t="shared" si="136"/>
        <v/>
      </c>
      <c r="H623" s="149"/>
      <c r="I623" s="85"/>
      <c r="J623" s="85"/>
      <c r="K623" s="86"/>
      <c r="L623" s="84"/>
      <c r="M623" s="84"/>
      <c r="N623" s="108">
        <f t="shared" si="137"/>
        <v>0</v>
      </c>
      <c r="O623" s="116"/>
      <c r="P623" s="114">
        <f t="shared" si="134"/>
        <v>0</v>
      </c>
      <c r="Q623" s="84"/>
      <c r="R623" s="89"/>
      <c r="S623" s="58">
        <f>COUNT(C614:C623)</f>
        <v>0</v>
      </c>
      <c r="T623" s="69">
        <f t="shared" ref="T623" si="142">SUM(P614:P623)</f>
        <v>0</v>
      </c>
      <c r="W623" s="74">
        <f t="shared" si="131"/>
        <v>0</v>
      </c>
      <c r="X623" s="74">
        <f t="shared" si="132"/>
        <v>0</v>
      </c>
    </row>
    <row r="624" spans="1:24" x14ac:dyDescent="0.15">
      <c r="A624" s="18">
        <f t="shared" si="139"/>
        <v>63</v>
      </c>
      <c r="B624" s="21">
        <v>621</v>
      </c>
      <c r="C624" s="81"/>
      <c r="D624" s="81"/>
      <c r="E624" s="165" t="str">
        <f t="shared" si="135"/>
        <v/>
      </c>
      <c r="F624" s="148"/>
      <c r="G624" s="170" t="str">
        <f t="shared" si="136"/>
        <v/>
      </c>
      <c r="H624" s="152"/>
      <c r="I624" s="82"/>
      <c r="J624" s="82"/>
      <c r="K624" s="83"/>
      <c r="L624" s="81"/>
      <c r="M624" s="81"/>
      <c r="N624" s="110">
        <f t="shared" si="137"/>
        <v>0</v>
      </c>
      <c r="O624" s="115"/>
      <c r="P624" s="113">
        <f t="shared" si="134"/>
        <v>0</v>
      </c>
      <c r="Q624" s="81"/>
      <c r="R624" s="88"/>
      <c r="S624" s="60"/>
      <c r="T624" s="79"/>
      <c r="W624" s="74">
        <f t="shared" si="131"/>
        <v>0</v>
      </c>
      <c r="X624" s="74">
        <f t="shared" si="132"/>
        <v>0</v>
      </c>
    </row>
    <row r="625" spans="1:24" x14ac:dyDescent="0.15">
      <c r="B625" s="21">
        <v>622</v>
      </c>
      <c r="C625" s="81"/>
      <c r="D625" s="81"/>
      <c r="E625" s="165" t="str">
        <f t="shared" si="135"/>
        <v/>
      </c>
      <c r="F625" s="148"/>
      <c r="G625" s="170" t="str">
        <f t="shared" si="136"/>
        <v/>
      </c>
      <c r="H625" s="152"/>
      <c r="I625" s="82"/>
      <c r="J625" s="82"/>
      <c r="K625" s="83"/>
      <c r="L625" s="81"/>
      <c r="M625" s="81"/>
      <c r="N625" s="110">
        <f t="shared" si="137"/>
        <v>0</v>
      </c>
      <c r="O625" s="115"/>
      <c r="P625" s="113">
        <f t="shared" si="134"/>
        <v>0</v>
      </c>
      <c r="Q625" s="81"/>
      <c r="R625" s="88"/>
      <c r="W625" s="74">
        <f t="shared" si="131"/>
        <v>0</v>
      </c>
      <c r="X625" s="74">
        <f t="shared" si="132"/>
        <v>0</v>
      </c>
    </row>
    <row r="626" spans="1:24" x14ac:dyDescent="0.15">
      <c r="B626" s="21">
        <v>623</v>
      </c>
      <c r="C626" s="81"/>
      <c r="D626" s="81"/>
      <c r="E626" s="165" t="str">
        <f t="shared" si="135"/>
        <v/>
      </c>
      <c r="F626" s="148"/>
      <c r="G626" s="170" t="str">
        <f t="shared" si="136"/>
        <v/>
      </c>
      <c r="H626" s="152"/>
      <c r="I626" s="82"/>
      <c r="J626" s="82"/>
      <c r="K626" s="83"/>
      <c r="L626" s="81"/>
      <c r="M626" s="81"/>
      <c r="N626" s="110">
        <f t="shared" si="137"/>
        <v>0</v>
      </c>
      <c r="O626" s="115"/>
      <c r="P626" s="113">
        <f t="shared" si="134"/>
        <v>0</v>
      </c>
      <c r="Q626" s="81"/>
      <c r="R626" s="88"/>
      <c r="W626" s="74">
        <f t="shared" si="131"/>
        <v>0</v>
      </c>
      <c r="X626" s="74">
        <f t="shared" si="132"/>
        <v>0</v>
      </c>
    </row>
    <row r="627" spans="1:24" x14ac:dyDescent="0.15">
      <c r="B627" s="21">
        <v>624</v>
      </c>
      <c r="C627" s="81"/>
      <c r="D627" s="81"/>
      <c r="E627" s="165" t="str">
        <f t="shared" si="135"/>
        <v/>
      </c>
      <c r="F627" s="148"/>
      <c r="G627" s="170" t="str">
        <f t="shared" si="136"/>
        <v/>
      </c>
      <c r="H627" s="152"/>
      <c r="I627" s="82"/>
      <c r="J627" s="82"/>
      <c r="K627" s="83"/>
      <c r="L627" s="81"/>
      <c r="M627" s="81"/>
      <c r="N627" s="110">
        <f t="shared" si="137"/>
        <v>0</v>
      </c>
      <c r="O627" s="115"/>
      <c r="P627" s="113">
        <f t="shared" si="134"/>
        <v>0</v>
      </c>
      <c r="Q627" s="81"/>
      <c r="R627" s="88"/>
      <c r="W627" s="74">
        <f t="shared" si="131"/>
        <v>0</v>
      </c>
      <c r="X627" s="74">
        <f t="shared" si="132"/>
        <v>0</v>
      </c>
    </row>
    <row r="628" spans="1:24" x14ac:dyDescent="0.15">
      <c r="B628" s="21">
        <v>625</v>
      </c>
      <c r="C628" s="81"/>
      <c r="D628" s="81"/>
      <c r="E628" s="165" t="str">
        <f t="shared" si="135"/>
        <v/>
      </c>
      <c r="F628" s="148"/>
      <c r="G628" s="170" t="str">
        <f t="shared" si="136"/>
        <v/>
      </c>
      <c r="H628" s="152"/>
      <c r="I628" s="82"/>
      <c r="J628" s="82"/>
      <c r="K628" s="83"/>
      <c r="L628" s="81"/>
      <c r="M628" s="81"/>
      <c r="N628" s="110">
        <f t="shared" si="137"/>
        <v>0</v>
      </c>
      <c r="O628" s="115"/>
      <c r="P628" s="113">
        <f t="shared" si="134"/>
        <v>0</v>
      </c>
      <c r="Q628" s="81"/>
      <c r="R628" s="88"/>
      <c r="W628" s="74">
        <f t="shared" si="131"/>
        <v>0</v>
      </c>
      <c r="X628" s="74">
        <f t="shared" si="132"/>
        <v>0</v>
      </c>
    </row>
    <row r="629" spans="1:24" x14ac:dyDescent="0.15">
      <c r="B629" s="21">
        <v>626</v>
      </c>
      <c r="C629" s="81"/>
      <c r="D629" s="81"/>
      <c r="E629" s="165" t="str">
        <f t="shared" si="135"/>
        <v/>
      </c>
      <c r="F629" s="148"/>
      <c r="G629" s="170" t="str">
        <f t="shared" si="136"/>
        <v/>
      </c>
      <c r="H629" s="152"/>
      <c r="I629" s="82"/>
      <c r="J629" s="82"/>
      <c r="K629" s="83"/>
      <c r="L629" s="81"/>
      <c r="M629" s="81"/>
      <c r="N629" s="110">
        <f t="shared" si="137"/>
        <v>0</v>
      </c>
      <c r="O629" s="115"/>
      <c r="P629" s="113">
        <f t="shared" si="134"/>
        <v>0</v>
      </c>
      <c r="Q629" s="81"/>
      <c r="R629" s="88"/>
      <c r="W629" s="74">
        <f t="shared" si="131"/>
        <v>0</v>
      </c>
      <c r="X629" s="74">
        <f t="shared" si="132"/>
        <v>0</v>
      </c>
    </row>
    <row r="630" spans="1:24" x14ac:dyDescent="0.15">
      <c r="B630" s="21">
        <v>627</v>
      </c>
      <c r="C630" s="81"/>
      <c r="D630" s="81"/>
      <c r="E630" s="165" t="str">
        <f t="shared" si="135"/>
        <v/>
      </c>
      <c r="F630" s="148"/>
      <c r="G630" s="170" t="str">
        <f t="shared" si="136"/>
        <v/>
      </c>
      <c r="H630" s="148"/>
      <c r="I630" s="82"/>
      <c r="J630" s="82"/>
      <c r="K630" s="83"/>
      <c r="L630" s="81"/>
      <c r="M630" s="81"/>
      <c r="N630" s="110">
        <f t="shared" si="137"/>
        <v>0</v>
      </c>
      <c r="O630" s="115"/>
      <c r="P630" s="113">
        <f t="shared" si="134"/>
        <v>0</v>
      </c>
      <c r="Q630" s="81"/>
      <c r="R630" s="88"/>
      <c r="W630" s="74">
        <f t="shared" si="131"/>
        <v>0</v>
      </c>
      <c r="X630" s="74">
        <f t="shared" si="132"/>
        <v>0</v>
      </c>
    </row>
    <row r="631" spans="1:24" x14ac:dyDescent="0.15">
      <c r="B631" s="21">
        <v>628</v>
      </c>
      <c r="C631" s="81"/>
      <c r="D631" s="81"/>
      <c r="E631" s="165" t="str">
        <f t="shared" si="135"/>
        <v/>
      </c>
      <c r="F631" s="148"/>
      <c r="G631" s="170" t="str">
        <f t="shared" si="136"/>
        <v/>
      </c>
      <c r="H631" s="148"/>
      <c r="I631" s="82"/>
      <c r="J631" s="82"/>
      <c r="K631" s="83"/>
      <c r="L631" s="81"/>
      <c r="M631" s="81"/>
      <c r="N631" s="110">
        <f t="shared" si="137"/>
        <v>0</v>
      </c>
      <c r="O631" s="115"/>
      <c r="P631" s="113">
        <f t="shared" si="134"/>
        <v>0</v>
      </c>
      <c r="Q631" s="81"/>
      <c r="R631" s="88"/>
      <c r="W631" s="74">
        <f t="shared" si="131"/>
        <v>0</v>
      </c>
      <c r="X631" s="74">
        <f t="shared" si="132"/>
        <v>0</v>
      </c>
    </row>
    <row r="632" spans="1:24" x14ac:dyDescent="0.15">
      <c r="A632" s="59"/>
      <c r="B632" s="10">
        <v>629</v>
      </c>
      <c r="C632" s="81"/>
      <c r="D632" s="87"/>
      <c r="E632" s="165" t="str">
        <f t="shared" si="135"/>
        <v/>
      </c>
      <c r="F632" s="150"/>
      <c r="G632" s="170" t="str">
        <f t="shared" si="136"/>
        <v/>
      </c>
      <c r="H632" s="150"/>
      <c r="I632" s="82"/>
      <c r="J632" s="82"/>
      <c r="K632" s="83"/>
      <c r="L632" s="81"/>
      <c r="M632" s="81"/>
      <c r="N632" s="110">
        <f t="shared" si="137"/>
        <v>0</v>
      </c>
      <c r="O632" s="115"/>
      <c r="P632" s="113">
        <f t="shared" si="134"/>
        <v>0</v>
      </c>
      <c r="Q632" s="81"/>
      <c r="R632" s="88"/>
      <c r="W632" s="74">
        <f t="shared" si="131"/>
        <v>0</v>
      </c>
      <c r="X632" s="74">
        <f t="shared" si="132"/>
        <v>0</v>
      </c>
    </row>
    <row r="633" spans="1:24" x14ac:dyDescent="0.15">
      <c r="A633" s="57"/>
      <c r="B633" s="3">
        <v>630</v>
      </c>
      <c r="C633" s="84"/>
      <c r="D633" s="84"/>
      <c r="E633" s="166" t="str">
        <f t="shared" si="135"/>
        <v/>
      </c>
      <c r="F633" s="149"/>
      <c r="G633" s="171" t="str">
        <f t="shared" si="136"/>
        <v/>
      </c>
      <c r="H633" s="149"/>
      <c r="I633" s="85"/>
      <c r="J633" s="85"/>
      <c r="K633" s="86"/>
      <c r="L633" s="84"/>
      <c r="M633" s="84"/>
      <c r="N633" s="108">
        <f t="shared" si="137"/>
        <v>0</v>
      </c>
      <c r="O633" s="116"/>
      <c r="P633" s="114">
        <f t="shared" si="134"/>
        <v>0</v>
      </c>
      <c r="Q633" s="84"/>
      <c r="R633" s="89"/>
      <c r="S633" s="58">
        <f>COUNT(C624:C633)</f>
        <v>0</v>
      </c>
      <c r="T633" s="69">
        <f t="shared" ref="T633" si="143">SUM(P624:P633)</f>
        <v>0</v>
      </c>
      <c r="W633" s="74">
        <f t="shared" si="131"/>
        <v>0</v>
      </c>
      <c r="X633" s="74">
        <f t="shared" si="132"/>
        <v>0</v>
      </c>
    </row>
    <row r="634" spans="1:24" x14ac:dyDescent="0.15">
      <c r="A634" s="18">
        <f t="shared" si="139"/>
        <v>64</v>
      </c>
      <c r="B634" s="21">
        <v>631</v>
      </c>
      <c r="C634" s="81"/>
      <c r="D634" s="81"/>
      <c r="E634" s="165" t="str">
        <f t="shared" si="135"/>
        <v/>
      </c>
      <c r="F634" s="148"/>
      <c r="G634" s="170" t="str">
        <f t="shared" si="136"/>
        <v/>
      </c>
      <c r="H634" s="152"/>
      <c r="I634" s="82"/>
      <c r="J634" s="82"/>
      <c r="K634" s="83"/>
      <c r="L634" s="81"/>
      <c r="M634" s="81"/>
      <c r="N634" s="110">
        <f t="shared" si="137"/>
        <v>0</v>
      </c>
      <c r="O634" s="115"/>
      <c r="P634" s="113">
        <f t="shared" si="134"/>
        <v>0</v>
      </c>
      <c r="Q634" s="81"/>
      <c r="R634" s="88"/>
      <c r="S634" s="60"/>
      <c r="T634" s="79"/>
      <c r="W634" s="74">
        <f t="shared" si="131"/>
        <v>0</v>
      </c>
      <c r="X634" s="74">
        <f t="shared" si="132"/>
        <v>0</v>
      </c>
    </row>
    <row r="635" spans="1:24" x14ac:dyDescent="0.15">
      <c r="B635" s="21">
        <v>632</v>
      </c>
      <c r="C635" s="81"/>
      <c r="D635" s="81"/>
      <c r="E635" s="165" t="str">
        <f t="shared" si="135"/>
        <v/>
      </c>
      <c r="F635" s="148"/>
      <c r="G635" s="170" t="str">
        <f t="shared" si="136"/>
        <v/>
      </c>
      <c r="H635" s="152"/>
      <c r="I635" s="82"/>
      <c r="J635" s="82"/>
      <c r="K635" s="83"/>
      <c r="L635" s="81"/>
      <c r="M635" s="81"/>
      <c r="N635" s="110">
        <f t="shared" si="137"/>
        <v>0</v>
      </c>
      <c r="O635" s="115"/>
      <c r="P635" s="113">
        <f t="shared" si="134"/>
        <v>0</v>
      </c>
      <c r="Q635" s="81"/>
      <c r="R635" s="88"/>
      <c r="W635" s="74">
        <f t="shared" si="131"/>
        <v>0</v>
      </c>
      <c r="X635" s="74">
        <f t="shared" si="132"/>
        <v>0</v>
      </c>
    </row>
    <row r="636" spans="1:24" x14ac:dyDescent="0.15">
      <c r="B636" s="21">
        <v>633</v>
      </c>
      <c r="C636" s="81"/>
      <c r="D636" s="81"/>
      <c r="E636" s="165" t="str">
        <f t="shared" si="135"/>
        <v/>
      </c>
      <c r="F636" s="148"/>
      <c r="G636" s="170" t="str">
        <f t="shared" si="136"/>
        <v/>
      </c>
      <c r="H636" s="152"/>
      <c r="I636" s="82"/>
      <c r="J636" s="82"/>
      <c r="K636" s="83"/>
      <c r="L636" s="81"/>
      <c r="M636" s="81"/>
      <c r="N636" s="110">
        <f t="shared" si="137"/>
        <v>0</v>
      </c>
      <c r="O636" s="115"/>
      <c r="P636" s="113">
        <f t="shared" si="134"/>
        <v>0</v>
      </c>
      <c r="Q636" s="81"/>
      <c r="R636" s="88"/>
      <c r="W636" s="74">
        <f t="shared" si="131"/>
        <v>0</v>
      </c>
      <c r="X636" s="74">
        <f t="shared" si="132"/>
        <v>0</v>
      </c>
    </row>
    <row r="637" spans="1:24" x14ac:dyDescent="0.15">
      <c r="B637" s="21">
        <v>634</v>
      </c>
      <c r="C637" s="81"/>
      <c r="D637" s="81"/>
      <c r="E637" s="165" t="str">
        <f t="shared" si="135"/>
        <v/>
      </c>
      <c r="F637" s="148"/>
      <c r="G637" s="170" t="str">
        <f t="shared" si="136"/>
        <v/>
      </c>
      <c r="H637" s="152"/>
      <c r="I637" s="82"/>
      <c r="J637" s="82"/>
      <c r="K637" s="83"/>
      <c r="L637" s="81"/>
      <c r="M637" s="81"/>
      <c r="N637" s="110">
        <f t="shared" si="137"/>
        <v>0</v>
      </c>
      <c r="O637" s="115"/>
      <c r="P637" s="113">
        <f t="shared" si="134"/>
        <v>0</v>
      </c>
      <c r="Q637" s="81"/>
      <c r="R637" s="88"/>
      <c r="W637" s="74">
        <f t="shared" si="131"/>
        <v>0</v>
      </c>
      <c r="X637" s="74">
        <f t="shared" si="132"/>
        <v>0</v>
      </c>
    </row>
    <row r="638" spans="1:24" x14ac:dyDescent="0.15">
      <c r="B638" s="21">
        <v>635</v>
      </c>
      <c r="C638" s="81"/>
      <c r="D638" s="81"/>
      <c r="E638" s="165" t="str">
        <f t="shared" si="135"/>
        <v/>
      </c>
      <c r="F638" s="148"/>
      <c r="G638" s="170" t="str">
        <f t="shared" si="136"/>
        <v/>
      </c>
      <c r="H638" s="152"/>
      <c r="I638" s="82"/>
      <c r="J638" s="82"/>
      <c r="K638" s="83"/>
      <c r="L638" s="81"/>
      <c r="M638" s="81"/>
      <c r="N638" s="110">
        <f t="shared" si="137"/>
        <v>0</v>
      </c>
      <c r="O638" s="115"/>
      <c r="P638" s="113">
        <f t="shared" si="134"/>
        <v>0</v>
      </c>
      <c r="Q638" s="81"/>
      <c r="R638" s="88"/>
      <c r="W638" s="74">
        <f t="shared" si="131"/>
        <v>0</v>
      </c>
      <c r="X638" s="74">
        <f t="shared" si="132"/>
        <v>0</v>
      </c>
    </row>
    <row r="639" spans="1:24" x14ac:dyDescent="0.15">
      <c r="B639" s="21">
        <v>636</v>
      </c>
      <c r="C639" s="81"/>
      <c r="D639" s="81"/>
      <c r="E639" s="165" t="str">
        <f t="shared" si="135"/>
        <v/>
      </c>
      <c r="F639" s="148"/>
      <c r="G639" s="170" t="str">
        <f t="shared" si="136"/>
        <v/>
      </c>
      <c r="H639" s="152"/>
      <c r="I639" s="82"/>
      <c r="J639" s="82"/>
      <c r="K639" s="83"/>
      <c r="L639" s="81"/>
      <c r="M639" s="81"/>
      <c r="N639" s="110">
        <f t="shared" si="137"/>
        <v>0</v>
      </c>
      <c r="O639" s="115"/>
      <c r="P639" s="113">
        <f t="shared" si="134"/>
        <v>0</v>
      </c>
      <c r="Q639" s="81"/>
      <c r="R639" s="88"/>
      <c r="W639" s="74">
        <f t="shared" si="131"/>
        <v>0</v>
      </c>
      <c r="X639" s="74">
        <f t="shared" si="132"/>
        <v>0</v>
      </c>
    </row>
    <row r="640" spans="1:24" x14ac:dyDescent="0.15">
      <c r="B640" s="21">
        <v>637</v>
      </c>
      <c r="C640" s="81"/>
      <c r="D640" s="81"/>
      <c r="E640" s="165" t="str">
        <f t="shared" si="135"/>
        <v/>
      </c>
      <c r="F640" s="148"/>
      <c r="G640" s="170" t="str">
        <f t="shared" si="136"/>
        <v/>
      </c>
      <c r="H640" s="148"/>
      <c r="I640" s="82"/>
      <c r="J640" s="82"/>
      <c r="K640" s="83"/>
      <c r="L640" s="81"/>
      <c r="M640" s="81"/>
      <c r="N640" s="110">
        <f t="shared" si="137"/>
        <v>0</v>
      </c>
      <c r="O640" s="115"/>
      <c r="P640" s="113">
        <f t="shared" si="134"/>
        <v>0</v>
      </c>
      <c r="Q640" s="81"/>
      <c r="R640" s="88"/>
      <c r="W640" s="74">
        <f t="shared" si="131"/>
        <v>0</v>
      </c>
      <c r="X640" s="74">
        <f t="shared" si="132"/>
        <v>0</v>
      </c>
    </row>
    <row r="641" spans="1:24" x14ac:dyDescent="0.15">
      <c r="B641" s="21">
        <v>638</v>
      </c>
      <c r="C641" s="81"/>
      <c r="D641" s="81"/>
      <c r="E641" s="165" t="str">
        <f t="shared" si="135"/>
        <v/>
      </c>
      <c r="F641" s="148"/>
      <c r="G641" s="170" t="str">
        <f t="shared" si="136"/>
        <v/>
      </c>
      <c r="H641" s="148"/>
      <c r="I641" s="82"/>
      <c r="J641" s="82"/>
      <c r="K641" s="83"/>
      <c r="L641" s="81"/>
      <c r="M641" s="81"/>
      <c r="N641" s="110">
        <f t="shared" si="137"/>
        <v>0</v>
      </c>
      <c r="O641" s="115"/>
      <c r="P641" s="113">
        <f t="shared" si="134"/>
        <v>0</v>
      </c>
      <c r="Q641" s="81"/>
      <c r="R641" s="88"/>
      <c r="W641" s="74">
        <f t="shared" si="131"/>
        <v>0</v>
      </c>
      <c r="X641" s="74">
        <f t="shared" si="132"/>
        <v>0</v>
      </c>
    </row>
    <row r="642" spans="1:24" x14ac:dyDescent="0.15">
      <c r="A642" s="59"/>
      <c r="B642" s="10">
        <v>639</v>
      </c>
      <c r="C642" s="81"/>
      <c r="D642" s="87"/>
      <c r="E642" s="165" t="str">
        <f t="shared" si="135"/>
        <v/>
      </c>
      <c r="F642" s="150"/>
      <c r="G642" s="170" t="str">
        <f t="shared" si="136"/>
        <v/>
      </c>
      <c r="H642" s="150"/>
      <c r="I642" s="82"/>
      <c r="J642" s="82"/>
      <c r="K642" s="83"/>
      <c r="L642" s="81"/>
      <c r="M642" s="81"/>
      <c r="N642" s="110">
        <f t="shared" si="137"/>
        <v>0</v>
      </c>
      <c r="O642" s="115"/>
      <c r="P642" s="113">
        <f t="shared" si="134"/>
        <v>0</v>
      </c>
      <c r="Q642" s="81"/>
      <c r="R642" s="88"/>
      <c r="W642" s="74">
        <f t="shared" si="131"/>
        <v>0</v>
      </c>
      <c r="X642" s="74">
        <f t="shared" si="132"/>
        <v>0</v>
      </c>
    </row>
    <row r="643" spans="1:24" x14ac:dyDescent="0.15">
      <c r="A643" s="57"/>
      <c r="B643" s="3">
        <v>640</v>
      </c>
      <c r="C643" s="84"/>
      <c r="D643" s="84"/>
      <c r="E643" s="166" t="str">
        <f t="shared" si="135"/>
        <v/>
      </c>
      <c r="F643" s="149"/>
      <c r="G643" s="171" t="str">
        <f t="shared" si="136"/>
        <v/>
      </c>
      <c r="H643" s="149"/>
      <c r="I643" s="85"/>
      <c r="J643" s="85"/>
      <c r="K643" s="86"/>
      <c r="L643" s="84"/>
      <c r="M643" s="84"/>
      <c r="N643" s="108">
        <f t="shared" si="137"/>
        <v>0</v>
      </c>
      <c r="O643" s="116"/>
      <c r="P643" s="114">
        <f t="shared" si="134"/>
        <v>0</v>
      </c>
      <c r="Q643" s="84"/>
      <c r="R643" s="89"/>
      <c r="S643" s="58">
        <f>COUNT(C634:C643)</f>
        <v>0</v>
      </c>
      <c r="T643" s="69">
        <f t="shared" ref="T643" si="144">SUM(P634:P643)</f>
        <v>0</v>
      </c>
      <c r="W643" s="74">
        <f t="shared" si="131"/>
        <v>0</v>
      </c>
      <c r="X643" s="74">
        <f t="shared" si="132"/>
        <v>0</v>
      </c>
    </row>
    <row r="644" spans="1:24" x14ac:dyDescent="0.15">
      <c r="A644" s="18">
        <f t="shared" si="139"/>
        <v>65</v>
      </c>
      <c r="B644" s="21">
        <v>641</v>
      </c>
      <c r="C644" s="81"/>
      <c r="D644" s="81"/>
      <c r="E644" s="165" t="str">
        <f t="shared" si="135"/>
        <v/>
      </c>
      <c r="F644" s="148"/>
      <c r="G644" s="170" t="str">
        <f t="shared" si="136"/>
        <v/>
      </c>
      <c r="H644" s="152"/>
      <c r="I644" s="82"/>
      <c r="J644" s="82"/>
      <c r="K644" s="83"/>
      <c r="L644" s="81"/>
      <c r="M644" s="81"/>
      <c r="N644" s="110">
        <f t="shared" si="137"/>
        <v>0</v>
      </c>
      <c r="O644" s="115"/>
      <c r="P644" s="113">
        <f t="shared" si="134"/>
        <v>0</v>
      </c>
      <c r="Q644" s="81"/>
      <c r="R644" s="88"/>
      <c r="S644" s="60"/>
      <c r="T644" s="79"/>
      <c r="W644" s="74">
        <f t="shared" si="131"/>
        <v>0</v>
      </c>
      <c r="X644" s="74">
        <f t="shared" si="132"/>
        <v>0</v>
      </c>
    </row>
    <row r="645" spans="1:24" x14ac:dyDescent="0.15">
      <c r="B645" s="21">
        <v>642</v>
      </c>
      <c r="C645" s="81"/>
      <c r="D645" s="81"/>
      <c r="E645" s="165" t="str">
        <f t="shared" si="135"/>
        <v/>
      </c>
      <c r="F645" s="148"/>
      <c r="G645" s="170" t="str">
        <f t="shared" si="136"/>
        <v/>
      </c>
      <c r="H645" s="152"/>
      <c r="I645" s="82"/>
      <c r="J645" s="82"/>
      <c r="K645" s="83"/>
      <c r="L645" s="81"/>
      <c r="M645" s="81"/>
      <c r="N645" s="110">
        <f t="shared" si="137"/>
        <v>0</v>
      </c>
      <c r="O645" s="115"/>
      <c r="P645" s="113">
        <f t="shared" si="134"/>
        <v>0</v>
      </c>
      <c r="Q645" s="81"/>
      <c r="R645" s="88"/>
      <c r="W645" s="74">
        <f t="shared" ref="W645:W708" si="145">LEN(F645)</f>
        <v>0</v>
      </c>
      <c r="X645" s="74">
        <f t="shared" ref="X645:X708" si="146">LEN(H645)</f>
        <v>0</v>
      </c>
    </row>
    <row r="646" spans="1:24" x14ac:dyDescent="0.15">
      <c r="B646" s="21">
        <v>643</v>
      </c>
      <c r="C646" s="81"/>
      <c r="D646" s="81"/>
      <c r="E646" s="165" t="str">
        <f t="shared" si="135"/>
        <v/>
      </c>
      <c r="F646" s="148"/>
      <c r="G646" s="170" t="str">
        <f t="shared" si="136"/>
        <v/>
      </c>
      <c r="H646" s="152"/>
      <c r="I646" s="82"/>
      <c r="J646" s="82"/>
      <c r="K646" s="83"/>
      <c r="L646" s="81"/>
      <c r="M646" s="81"/>
      <c r="N646" s="110">
        <f t="shared" si="137"/>
        <v>0</v>
      </c>
      <c r="O646" s="115"/>
      <c r="P646" s="113">
        <f t="shared" si="134"/>
        <v>0</v>
      </c>
      <c r="Q646" s="81"/>
      <c r="R646" s="88"/>
      <c r="W646" s="74">
        <f t="shared" si="145"/>
        <v>0</v>
      </c>
      <c r="X646" s="74">
        <f t="shared" si="146"/>
        <v>0</v>
      </c>
    </row>
    <row r="647" spans="1:24" x14ac:dyDescent="0.15">
      <c r="B647" s="21">
        <v>644</v>
      </c>
      <c r="C647" s="81"/>
      <c r="D647" s="81"/>
      <c r="E647" s="165" t="str">
        <f t="shared" si="135"/>
        <v/>
      </c>
      <c r="F647" s="148"/>
      <c r="G647" s="170" t="str">
        <f t="shared" si="136"/>
        <v/>
      </c>
      <c r="H647" s="152"/>
      <c r="I647" s="82"/>
      <c r="J647" s="82"/>
      <c r="K647" s="83"/>
      <c r="L647" s="81"/>
      <c r="M647" s="81"/>
      <c r="N647" s="110">
        <f t="shared" si="137"/>
        <v>0</v>
      </c>
      <c r="O647" s="115"/>
      <c r="P647" s="113">
        <f t="shared" si="134"/>
        <v>0</v>
      </c>
      <c r="Q647" s="81"/>
      <c r="R647" s="88"/>
      <c r="W647" s="74">
        <f t="shared" si="145"/>
        <v>0</v>
      </c>
      <c r="X647" s="74">
        <f t="shared" si="146"/>
        <v>0</v>
      </c>
    </row>
    <row r="648" spans="1:24" x14ac:dyDescent="0.15">
      <c r="B648" s="21">
        <v>645</v>
      </c>
      <c r="C648" s="81"/>
      <c r="D648" s="81"/>
      <c r="E648" s="165" t="str">
        <f t="shared" si="135"/>
        <v/>
      </c>
      <c r="F648" s="148"/>
      <c r="G648" s="170" t="str">
        <f t="shared" si="136"/>
        <v/>
      </c>
      <c r="H648" s="152"/>
      <c r="I648" s="82"/>
      <c r="J648" s="82"/>
      <c r="K648" s="83"/>
      <c r="L648" s="81"/>
      <c r="M648" s="81"/>
      <c r="N648" s="110">
        <f t="shared" si="137"/>
        <v>0</v>
      </c>
      <c r="O648" s="115"/>
      <c r="P648" s="113">
        <f t="shared" si="134"/>
        <v>0</v>
      </c>
      <c r="Q648" s="81"/>
      <c r="R648" s="88"/>
      <c r="W648" s="74">
        <f t="shared" si="145"/>
        <v>0</v>
      </c>
      <c r="X648" s="74">
        <f t="shared" si="146"/>
        <v>0</v>
      </c>
    </row>
    <row r="649" spans="1:24" x14ac:dyDescent="0.15">
      <c r="B649" s="21">
        <v>646</v>
      </c>
      <c r="C649" s="81"/>
      <c r="D649" s="81"/>
      <c r="E649" s="165" t="str">
        <f t="shared" si="135"/>
        <v/>
      </c>
      <c r="F649" s="148"/>
      <c r="G649" s="170" t="str">
        <f t="shared" si="136"/>
        <v/>
      </c>
      <c r="H649" s="152"/>
      <c r="I649" s="82"/>
      <c r="J649" s="82"/>
      <c r="K649" s="83"/>
      <c r="L649" s="81"/>
      <c r="M649" s="81"/>
      <c r="N649" s="110">
        <f t="shared" si="137"/>
        <v>0</v>
      </c>
      <c r="O649" s="115"/>
      <c r="P649" s="113">
        <f t="shared" si="134"/>
        <v>0</v>
      </c>
      <c r="Q649" s="81"/>
      <c r="R649" s="88"/>
      <c r="W649" s="74">
        <f t="shared" si="145"/>
        <v>0</v>
      </c>
      <c r="X649" s="74">
        <f t="shared" si="146"/>
        <v>0</v>
      </c>
    </row>
    <row r="650" spans="1:24" x14ac:dyDescent="0.15">
      <c r="B650" s="21">
        <v>647</v>
      </c>
      <c r="C650" s="81"/>
      <c r="D650" s="81"/>
      <c r="E650" s="165" t="str">
        <f t="shared" si="135"/>
        <v/>
      </c>
      <c r="F650" s="148"/>
      <c r="G650" s="170" t="str">
        <f t="shared" si="136"/>
        <v/>
      </c>
      <c r="H650" s="148"/>
      <c r="I650" s="82"/>
      <c r="J650" s="82"/>
      <c r="K650" s="83"/>
      <c r="L650" s="81"/>
      <c r="M650" s="81"/>
      <c r="N650" s="110">
        <f t="shared" si="137"/>
        <v>0</v>
      </c>
      <c r="O650" s="115"/>
      <c r="P650" s="113">
        <f t="shared" si="134"/>
        <v>0</v>
      </c>
      <c r="Q650" s="81"/>
      <c r="R650" s="88"/>
      <c r="W650" s="74">
        <f t="shared" si="145"/>
        <v>0</v>
      </c>
      <c r="X650" s="74">
        <f t="shared" si="146"/>
        <v>0</v>
      </c>
    </row>
    <row r="651" spans="1:24" x14ac:dyDescent="0.15">
      <c r="B651" s="21">
        <v>648</v>
      </c>
      <c r="C651" s="81"/>
      <c r="D651" s="81"/>
      <c r="E651" s="165" t="str">
        <f t="shared" si="135"/>
        <v/>
      </c>
      <c r="F651" s="148"/>
      <c r="G651" s="170" t="str">
        <f t="shared" si="136"/>
        <v/>
      </c>
      <c r="H651" s="148"/>
      <c r="I651" s="82"/>
      <c r="J651" s="82"/>
      <c r="K651" s="83"/>
      <c r="L651" s="81"/>
      <c r="M651" s="81"/>
      <c r="N651" s="110">
        <f t="shared" si="137"/>
        <v>0</v>
      </c>
      <c r="O651" s="115"/>
      <c r="P651" s="113">
        <f t="shared" si="134"/>
        <v>0</v>
      </c>
      <c r="Q651" s="81"/>
      <c r="R651" s="88"/>
      <c r="W651" s="74">
        <f t="shared" si="145"/>
        <v>0</v>
      </c>
      <c r="X651" s="74">
        <f t="shared" si="146"/>
        <v>0</v>
      </c>
    </row>
    <row r="652" spans="1:24" x14ac:dyDescent="0.15">
      <c r="A652" s="59"/>
      <c r="B652" s="10">
        <v>649</v>
      </c>
      <c r="C652" s="81"/>
      <c r="D652" s="87"/>
      <c r="E652" s="165" t="str">
        <f t="shared" si="135"/>
        <v/>
      </c>
      <c r="F652" s="150"/>
      <c r="G652" s="170" t="str">
        <f t="shared" si="136"/>
        <v/>
      </c>
      <c r="H652" s="150"/>
      <c r="I652" s="82"/>
      <c r="J652" s="82"/>
      <c r="K652" s="83"/>
      <c r="L652" s="81"/>
      <c r="M652" s="81"/>
      <c r="N652" s="110">
        <f t="shared" si="137"/>
        <v>0</v>
      </c>
      <c r="O652" s="115"/>
      <c r="P652" s="113">
        <f t="shared" si="134"/>
        <v>0</v>
      </c>
      <c r="Q652" s="81"/>
      <c r="R652" s="88"/>
      <c r="W652" s="74">
        <f t="shared" si="145"/>
        <v>0</v>
      </c>
      <c r="X652" s="74">
        <f t="shared" si="146"/>
        <v>0</v>
      </c>
    </row>
    <row r="653" spans="1:24" x14ac:dyDescent="0.15">
      <c r="A653" s="57"/>
      <c r="B653" s="3">
        <v>650</v>
      </c>
      <c r="C653" s="84"/>
      <c r="D653" s="84"/>
      <c r="E653" s="166" t="str">
        <f t="shared" si="135"/>
        <v/>
      </c>
      <c r="F653" s="149"/>
      <c r="G653" s="171" t="str">
        <f t="shared" si="136"/>
        <v/>
      </c>
      <c r="H653" s="149"/>
      <c r="I653" s="85"/>
      <c r="J653" s="85"/>
      <c r="K653" s="86"/>
      <c r="L653" s="84"/>
      <c r="M653" s="84"/>
      <c r="N653" s="108">
        <f t="shared" si="137"/>
        <v>0</v>
      </c>
      <c r="O653" s="116"/>
      <c r="P653" s="114">
        <f t="shared" si="134"/>
        <v>0</v>
      </c>
      <c r="Q653" s="84"/>
      <c r="R653" s="89"/>
      <c r="S653" s="58">
        <f>COUNT(C644:C653)</f>
        <v>0</v>
      </c>
      <c r="T653" s="69">
        <f t="shared" ref="T653" si="147">SUM(P644:P653)</f>
        <v>0</v>
      </c>
      <c r="W653" s="74">
        <f t="shared" si="145"/>
        <v>0</v>
      </c>
      <c r="X653" s="74">
        <f t="shared" si="146"/>
        <v>0</v>
      </c>
    </row>
    <row r="654" spans="1:24" x14ac:dyDescent="0.15">
      <c r="A654" s="18">
        <f t="shared" si="139"/>
        <v>66</v>
      </c>
      <c r="B654" s="21">
        <v>651</v>
      </c>
      <c r="C654" s="81"/>
      <c r="D654" s="81"/>
      <c r="E654" s="165" t="str">
        <f t="shared" si="135"/>
        <v/>
      </c>
      <c r="F654" s="148"/>
      <c r="G654" s="170" t="str">
        <f t="shared" si="136"/>
        <v/>
      </c>
      <c r="H654" s="152"/>
      <c r="I654" s="82"/>
      <c r="J654" s="82"/>
      <c r="K654" s="83"/>
      <c r="L654" s="81"/>
      <c r="M654" s="81"/>
      <c r="N654" s="110">
        <f t="shared" si="137"/>
        <v>0</v>
      </c>
      <c r="O654" s="115"/>
      <c r="P654" s="113">
        <f t="shared" ref="P654:P717" si="148">N654-O654</f>
        <v>0</v>
      </c>
      <c r="Q654" s="81"/>
      <c r="R654" s="88"/>
      <c r="S654" s="60"/>
      <c r="T654" s="79"/>
      <c r="W654" s="74">
        <f t="shared" si="145"/>
        <v>0</v>
      </c>
      <c r="X654" s="74">
        <f t="shared" si="146"/>
        <v>0</v>
      </c>
    </row>
    <row r="655" spans="1:24" x14ac:dyDescent="0.15">
      <c r="B655" s="21">
        <v>652</v>
      </c>
      <c r="C655" s="81"/>
      <c r="D655" s="81"/>
      <c r="E655" s="165" t="str">
        <f t="shared" ref="E655:E718" si="149">IF(F655&gt;0,IF(W655=6,$E$2,$E$1),"")</f>
        <v/>
      </c>
      <c r="F655" s="148"/>
      <c r="G655" s="170" t="str">
        <f t="shared" ref="G655:G718" si="150">IF(H655&gt;0,IF(X655=4,$E$2,$E$1),"")</f>
        <v/>
      </c>
      <c r="H655" s="152"/>
      <c r="I655" s="82"/>
      <c r="J655" s="82"/>
      <c r="K655" s="83"/>
      <c r="L655" s="81"/>
      <c r="M655" s="81"/>
      <c r="N655" s="110">
        <f t="shared" ref="N655:N718" si="151">IF(OR(H655&gt;=$H$2,G655=$E$1),IF(OR(F655&gt;=$F$2,E655=$E$1),ROUND((L655-M655)*0.2*10,-1),ROUND((L655-M655)*0.3*10,-1)),IF(F655&gt;=$F$2-10000,ROUND((L655-M655)*0.2*10,-1),ROUND((L655-M655)*0.3*10,-1)))</f>
        <v>0</v>
      </c>
      <c r="O655" s="115"/>
      <c r="P655" s="113">
        <f t="shared" si="148"/>
        <v>0</v>
      </c>
      <c r="Q655" s="81"/>
      <c r="R655" s="88"/>
      <c r="W655" s="74">
        <f t="shared" si="145"/>
        <v>0</v>
      </c>
      <c r="X655" s="74">
        <f t="shared" si="146"/>
        <v>0</v>
      </c>
    </row>
    <row r="656" spans="1:24" x14ac:dyDescent="0.15">
      <c r="B656" s="21">
        <v>653</v>
      </c>
      <c r="C656" s="81"/>
      <c r="D656" s="81"/>
      <c r="E656" s="165" t="str">
        <f t="shared" si="149"/>
        <v/>
      </c>
      <c r="F656" s="148"/>
      <c r="G656" s="170" t="str">
        <f t="shared" si="150"/>
        <v/>
      </c>
      <c r="H656" s="152"/>
      <c r="I656" s="82"/>
      <c r="J656" s="82"/>
      <c r="K656" s="83"/>
      <c r="L656" s="81"/>
      <c r="M656" s="81"/>
      <c r="N656" s="110">
        <f t="shared" si="151"/>
        <v>0</v>
      </c>
      <c r="O656" s="115"/>
      <c r="P656" s="113">
        <f t="shared" si="148"/>
        <v>0</v>
      </c>
      <c r="Q656" s="81"/>
      <c r="R656" s="88"/>
      <c r="W656" s="74">
        <f t="shared" si="145"/>
        <v>0</v>
      </c>
      <c r="X656" s="74">
        <f t="shared" si="146"/>
        <v>0</v>
      </c>
    </row>
    <row r="657" spans="1:24" x14ac:dyDescent="0.15">
      <c r="B657" s="21">
        <v>654</v>
      </c>
      <c r="C657" s="81"/>
      <c r="D657" s="81"/>
      <c r="E657" s="165" t="str">
        <f t="shared" si="149"/>
        <v/>
      </c>
      <c r="F657" s="148"/>
      <c r="G657" s="170" t="str">
        <f t="shared" si="150"/>
        <v/>
      </c>
      <c r="H657" s="152"/>
      <c r="I657" s="82"/>
      <c r="J657" s="82"/>
      <c r="K657" s="83"/>
      <c r="L657" s="81"/>
      <c r="M657" s="81"/>
      <c r="N657" s="110">
        <f t="shared" si="151"/>
        <v>0</v>
      </c>
      <c r="O657" s="115"/>
      <c r="P657" s="113">
        <f t="shared" si="148"/>
        <v>0</v>
      </c>
      <c r="Q657" s="81"/>
      <c r="R657" s="88"/>
      <c r="W657" s="74">
        <f t="shared" si="145"/>
        <v>0</v>
      </c>
      <c r="X657" s="74">
        <f t="shared" si="146"/>
        <v>0</v>
      </c>
    </row>
    <row r="658" spans="1:24" x14ac:dyDescent="0.15">
      <c r="B658" s="21">
        <v>655</v>
      </c>
      <c r="C658" s="81"/>
      <c r="D658" s="81"/>
      <c r="E658" s="165" t="str">
        <f t="shared" si="149"/>
        <v/>
      </c>
      <c r="F658" s="148"/>
      <c r="G658" s="170" t="str">
        <f t="shared" si="150"/>
        <v/>
      </c>
      <c r="H658" s="152"/>
      <c r="I658" s="82"/>
      <c r="J658" s="82"/>
      <c r="K658" s="83"/>
      <c r="L658" s="81"/>
      <c r="M658" s="81"/>
      <c r="N658" s="110">
        <f t="shared" si="151"/>
        <v>0</v>
      </c>
      <c r="O658" s="115"/>
      <c r="P658" s="113">
        <f t="shared" si="148"/>
        <v>0</v>
      </c>
      <c r="Q658" s="81"/>
      <c r="R658" s="88"/>
      <c r="W658" s="74">
        <f t="shared" si="145"/>
        <v>0</v>
      </c>
      <c r="X658" s="74">
        <f t="shared" si="146"/>
        <v>0</v>
      </c>
    </row>
    <row r="659" spans="1:24" x14ac:dyDescent="0.15">
      <c r="B659" s="21">
        <v>656</v>
      </c>
      <c r="C659" s="81"/>
      <c r="D659" s="81"/>
      <c r="E659" s="165" t="str">
        <f t="shared" si="149"/>
        <v/>
      </c>
      <c r="F659" s="148"/>
      <c r="G659" s="170" t="str">
        <f t="shared" si="150"/>
        <v/>
      </c>
      <c r="H659" s="152"/>
      <c r="I659" s="82"/>
      <c r="J659" s="82"/>
      <c r="K659" s="83"/>
      <c r="L659" s="81"/>
      <c r="M659" s="81"/>
      <c r="N659" s="110">
        <f t="shared" si="151"/>
        <v>0</v>
      </c>
      <c r="O659" s="115"/>
      <c r="P659" s="113">
        <f t="shared" si="148"/>
        <v>0</v>
      </c>
      <c r="Q659" s="81"/>
      <c r="R659" s="88"/>
      <c r="W659" s="74">
        <f t="shared" si="145"/>
        <v>0</v>
      </c>
      <c r="X659" s="74">
        <f t="shared" si="146"/>
        <v>0</v>
      </c>
    </row>
    <row r="660" spans="1:24" x14ac:dyDescent="0.15">
      <c r="B660" s="21">
        <v>657</v>
      </c>
      <c r="C660" s="81"/>
      <c r="D660" s="81"/>
      <c r="E660" s="165" t="str">
        <f t="shared" si="149"/>
        <v/>
      </c>
      <c r="F660" s="148"/>
      <c r="G660" s="170" t="str">
        <f t="shared" si="150"/>
        <v/>
      </c>
      <c r="H660" s="148"/>
      <c r="I660" s="82"/>
      <c r="J660" s="82"/>
      <c r="K660" s="83"/>
      <c r="L660" s="81"/>
      <c r="M660" s="81"/>
      <c r="N660" s="110">
        <f t="shared" si="151"/>
        <v>0</v>
      </c>
      <c r="O660" s="115"/>
      <c r="P660" s="113">
        <f t="shared" si="148"/>
        <v>0</v>
      </c>
      <c r="Q660" s="81"/>
      <c r="R660" s="88"/>
      <c r="W660" s="74">
        <f t="shared" si="145"/>
        <v>0</v>
      </c>
      <c r="X660" s="74">
        <f t="shared" si="146"/>
        <v>0</v>
      </c>
    </row>
    <row r="661" spans="1:24" x14ac:dyDescent="0.15">
      <c r="B661" s="21">
        <v>658</v>
      </c>
      <c r="C661" s="81"/>
      <c r="D661" s="81"/>
      <c r="E661" s="165" t="str">
        <f t="shared" si="149"/>
        <v/>
      </c>
      <c r="F661" s="148"/>
      <c r="G661" s="170" t="str">
        <f t="shared" si="150"/>
        <v/>
      </c>
      <c r="H661" s="148"/>
      <c r="I661" s="82"/>
      <c r="J661" s="82"/>
      <c r="K661" s="83"/>
      <c r="L661" s="81"/>
      <c r="M661" s="81"/>
      <c r="N661" s="110">
        <f t="shared" si="151"/>
        <v>0</v>
      </c>
      <c r="O661" s="115"/>
      <c r="P661" s="113">
        <f t="shared" si="148"/>
        <v>0</v>
      </c>
      <c r="Q661" s="81"/>
      <c r="R661" s="88"/>
      <c r="W661" s="74">
        <f t="shared" si="145"/>
        <v>0</v>
      </c>
      <c r="X661" s="74">
        <f t="shared" si="146"/>
        <v>0</v>
      </c>
    </row>
    <row r="662" spans="1:24" x14ac:dyDescent="0.15">
      <c r="A662" s="59"/>
      <c r="B662" s="10">
        <v>659</v>
      </c>
      <c r="C662" s="81"/>
      <c r="D662" s="87"/>
      <c r="E662" s="165" t="str">
        <f t="shared" si="149"/>
        <v/>
      </c>
      <c r="F662" s="150"/>
      <c r="G662" s="170" t="str">
        <f t="shared" si="150"/>
        <v/>
      </c>
      <c r="H662" s="150"/>
      <c r="I662" s="82"/>
      <c r="J662" s="82"/>
      <c r="K662" s="83"/>
      <c r="L662" s="81"/>
      <c r="M662" s="81"/>
      <c r="N662" s="110">
        <f t="shared" si="151"/>
        <v>0</v>
      </c>
      <c r="O662" s="115"/>
      <c r="P662" s="113">
        <f t="shared" si="148"/>
        <v>0</v>
      </c>
      <c r="Q662" s="81"/>
      <c r="R662" s="88"/>
      <c r="W662" s="74">
        <f t="shared" si="145"/>
        <v>0</v>
      </c>
      <c r="X662" s="74">
        <f t="shared" si="146"/>
        <v>0</v>
      </c>
    </row>
    <row r="663" spans="1:24" x14ac:dyDescent="0.15">
      <c r="A663" s="57"/>
      <c r="B663" s="3">
        <v>660</v>
      </c>
      <c r="C663" s="84"/>
      <c r="D663" s="84"/>
      <c r="E663" s="166" t="str">
        <f t="shared" si="149"/>
        <v/>
      </c>
      <c r="F663" s="149"/>
      <c r="G663" s="171" t="str">
        <f t="shared" si="150"/>
        <v/>
      </c>
      <c r="H663" s="149"/>
      <c r="I663" s="85"/>
      <c r="J663" s="85"/>
      <c r="K663" s="86"/>
      <c r="L663" s="84"/>
      <c r="M663" s="84"/>
      <c r="N663" s="108">
        <f t="shared" si="151"/>
        <v>0</v>
      </c>
      <c r="O663" s="116"/>
      <c r="P663" s="114">
        <f t="shared" si="148"/>
        <v>0</v>
      </c>
      <c r="Q663" s="84"/>
      <c r="R663" s="89"/>
      <c r="S663" s="58">
        <f>COUNT(C654:C663)</f>
        <v>0</v>
      </c>
      <c r="T663" s="69">
        <f t="shared" ref="T663" si="152">SUM(P654:P663)</f>
        <v>0</v>
      </c>
      <c r="W663" s="74">
        <f t="shared" si="145"/>
        <v>0</v>
      </c>
      <c r="X663" s="74">
        <f t="shared" si="146"/>
        <v>0</v>
      </c>
    </row>
    <row r="664" spans="1:24" x14ac:dyDescent="0.15">
      <c r="A664" s="18">
        <f t="shared" ref="A664:A724" si="153">A654+1</f>
        <v>67</v>
      </c>
      <c r="B664" s="21">
        <v>661</v>
      </c>
      <c r="C664" s="81"/>
      <c r="D664" s="81"/>
      <c r="E664" s="165" t="str">
        <f t="shared" si="149"/>
        <v/>
      </c>
      <c r="F664" s="148"/>
      <c r="G664" s="170" t="str">
        <f t="shared" si="150"/>
        <v/>
      </c>
      <c r="H664" s="152"/>
      <c r="I664" s="82"/>
      <c r="J664" s="82"/>
      <c r="K664" s="83"/>
      <c r="L664" s="81"/>
      <c r="M664" s="81"/>
      <c r="N664" s="110">
        <f t="shared" si="151"/>
        <v>0</v>
      </c>
      <c r="O664" s="115"/>
      <c r="P664" s="113">
        <f t="shared" si="148"/>
        <v>0</v>
      </c>
      <c r="Q664" s="81"/>
      <c r="R664" s="88"/>
      <c r="S664" s="60"/>
      <c r="T664" s="79"/>
      <c r="W664" s="74">
        <f t="shared" si="145"/>
        <v>0</v>
      </c>
      <c r="X664" s="74">
        <f t="shared" si="146"/>
        <v>0</v>
      </c>
    </row>
    <row r="665" spans="1:24" x14ac:dyDescent="0.15">
      <c r="B665" s="21">
        <v>662</v>
      </c>
      <c r="C665" s="81"/>
      <c r="D665" s="81"/>
      <c r="E665" s="165" t="str">
        <f t="shared" si="149"/>
        <v/>
      </c>
      <c r="F665" s="148"/>
      <c r="G665" s="170" t="str">
        <f t="shared" si="150"/>
        <v/>
      </c>
      <c r="H665" s="152"/>
      <c r="I665" s="82"/>
      <c r="J665" s="82"/>
      <c r="K665" s="83"/>
      <c r="L665" s="81"/>
      <c r="M665" s="81"/>
      <c r="N665" s="110">
        <f t="shared" si="151"/>
        <v>0</v>
      </c>
      <c r="O665" s="115"/>
      <c r="P665" s="113">
        <f t="shared" si="148"/>
        <v>0</v>
      </c>
      <c r="Q665" s="81"/>
      <c r="R665" s="88"/>
      <c r="W665" s="74">
        <f t="shared" si="145"/>
        <v>0</v>
      </c>
      <c r="X665" s="74">
        <f t="shared" si="146"/>
        <v>0</v>
      </c>
    </row>
    <row r="666" spans="1:24" x14ac:dyDescent="0.15">
      <c r="B666" s="21">
        <v>663</v>
      </c>
      <c r="C666" s="81"/>
      <c r="D666" s="81"/>
      <c r="E666" s="165" t="str">
        <f t="shared" si="149"/>
        <v/>
      </c>
      <c r="F666" s="148"/>
      <c r="G666" s="170" t="str">
        <f t="shared" si="150"/>
        <v/>
      </c>
      <c r="H666" s="152"/>
      <c r="I666" s="82"/>
      <c r="J666" s="82"/>
      <c r="K666" s="83"/>
      <c r="L666" s="81"/>
      <c r="M666" s="81"/>
      <c r="N666" s="110">
        <f t="shared" si="151"/>
        <v>0</v>
      </c>
      <c r="O666" s="115"/>
      <c r="P666" s="113">
        <f t="shared" si="148"/>
        <v>0</v>
      </c>
      <c r="Q666" s="81"/>
      <c r="R666" s="88"/>
      <c r="W666" s="74">
        <f t="shared" si="145"/>
        <v>0</v>
      </c>
      <c r="X666" s="74">
        <f t="shared" si="146"/>
        <v>0</v>
      </c>
    </row>
    <row r="667" spans="1:24" x14ac:dyDescent="0.15">
      <c r="B667" s="21">
        <v>664</v>
      </c>
      <c r="C667" s="81"/>
      <c r="D667" s="81"/>
      <c r="E667" s="165" t="str">
        <f t="shared" si="149"/>
        <v/>
      </c>
      <c r="F667" s="148"/>
      <c r="G667" s="170" t="str">
        <f t="shared" si="150"/>
        <v/>
      </c>
      <c r="H667" s="152"/>
      <c r="I667" s="82"/>
      <c r="J667" s="82"/>
      <c r="K667" s="83"/>
      <c r="L667" s="81"/>
      <c r="M667" s="81"/>
      <c r="N667" s="110">
        <f t="shared" si="151"/>
        <v>0</v>
      </c>
      <c r="O667" s="115"/>
      <c r="P667" s="113">
        <f t="shared" si="148"/>
        <v>0</v>
      </c>
      <c r="Q667" s="81"/>
      <c r="R667" s="88"/>
      <c r="W667" s="74">
        <f t="shared" si="145"/>
        <v>0</v>
      </c>
      <c r="X667" s="74">
        <f t="shared" si="146"/>
        <v>0</v>
      </c>
    </row>
    <row r="668" spans="1:24" x14ac:dyDescent="0.15">
      <c r="B668" s="21">
        <v>665</v>
      </c>
      <c r="C668" s="81"/>
      <c r="D668" s="81"/>
      <c r="E668" s="165" t="str">
        <f t="shared" si="149"/>
        <v/>
      </c>
      <c r="F668" s="148"/>
      <c r="G668" s="170" t="str">
        <f t="shared" si="150"/>
        <v/>
      </c>
      <c r="H668" s="152"/>
      <c r="I668" s="82"/>
      <c r="J668" s="82"/>
      <c r="K668" s="83"/>
      <c r="L668" s="81"/>
      <c r="M668" s="81"/>
      <c r="N668" s="110">
        <f t="shared" si="151"/>
        <v>0</v>
      </c>
      <c r="O668" s="115"/>
      <c r="P668" s="113">
        <f t="shared" si="148"/>
        <v>0</v>
      </c>
      <c r="Q668" s="81"/>
      <c r="R668" s="88"/>
      <c r="W668" s="74">
        <f t="shared" si="145"/>
        <v>0</v>
      </c>
      <c r="X668" s="74">
        <f t="shared" si="146"/>
        <v>0</v>
      </c>
    </row>
    <row r="669" spans="1:24" x14ac:dyDescent="0.15">
      <c r="B669" s="21">
        <v>666</v>
      </c>
      <c r="C669" s="81"/>
      <c r="D669" s="81"/>
      <c r="E669" s="165" t="str">
        <f t="shared" si="149"/>
        <v/>
      </c>
      <c r="F669" s="148"/>
      <c r="G669" s="170" t="str">
        <f t="shared" si="150"/>
        <v/>
      </c>
      <c r="H669" s="152"/>
      <c r="I669" s="82"/>
      <c r="J669" s="82"/>
      <c r="K669" s="83"/>
      <c r="L669" s="81"/>
      <c r="M669" s="81"/>
      <c r="N669" s="110">
        <f t="shared" si="151"/>
        <v>0</v>
      </c>
      <c r="O669" s="115"/>
      <c r="P669" s="113">
        <f t="shared" si="148"/>
        <v>0</v>
      </c>
      <c r="Q669" s="81"/>
      <c r="R669" s="88"/>
      <c r="W669" s="74">
        <f t="shared" si="145"/>
        <v>0</v>
      </c>
      <c r="X669" s="74">
        <f t="shared" si="146"/>
        <v>0</v>
      </c>
    </row>
    <row r="670" spans="1:24" x14ac:dyDescent="0.15">
      <c r="B670" s="21">
        <v>667</v>
      </c>
      <c r="C670" s="81"/>
      <c r="D670" s="81"/>
      <c r="E670" s="165" t="str">
        <f t="shared" si="149"/>
        <v/>
      </c>
      <c r="F670" s="148"/>
      <c r="G670" s="170" t="str">
        <f t="shared" si="150"/>
        <v/>
      </c>
      <c r="H670" s="148"/>
      <c r="I670" s="82"/>
      <c r="J670" s="82"/>
      <c r="K670" s="83"/>
      <c r="L670" s="81"/>
      <c r="M670" s="81"/>
      <c r="N670" s="110">
        <f t="shared" si="151"/>
        <v>0</v>
      </c>
      <c r="O670" s="115"/>
      <c r="P670" s="113">
        <f t="shared" si="148"/>
        <v>0</v>
      </c>
      <c r="Q670" s="81"/>
      <c r="R670" s="88"/>
      <c r="W670" s="74">
        <f t="shared" si="145"/>
        <v>0</v>
      </c>
      <c r="X670" s="74">
        <f t="shared" si="146"/>
        <v>0</v>
      </c>
    </row>
    <row r="671" spans="1:24" x14ac:dyDescent="0.15">
      <c r="B671" s="21">
        <v>668</v>
      </c>
      <c r="C671" s="81"/>
      <c r="D671" s="81"/>
      <c r="E671" s="165" t="str">
        <f t="shared" si="149"/>
        <v/>
      </c>
      <c r="F671" s="148"/>
      <c r="G671" s="170" t="str">
        <f t="shared" si="150"/>
        <v/>
      </c>
      <c r="H671" s="148"/>
      <c r="I671" s="82"/>
      <c r="J671" s="82"/>
      <c r="K671" s="83"/>
      <c r="L671" s="81"/>
      <c r="M671" s="81"/>
      <c r="N671" s="110">
        <f t="shared" si="151"/>
        <v>0</v>
      </c>
      <c r="O671" s="115"/>
      <c r="P671" s="113">
        <f t="shared" si="148"/>
        <v>0</v>
      </c>
      <c r="Q671" s="81"/>
      <c r="R671" s="88"/>
      <c r="W671" s="74">
        <f t="shared" si="145"/>
        <v>0</v>
      </c>
      <c r="X671" s="74">
        <f t="shared" si="146"/>
        <v>0</v>
      </c>
    </row>
    <row r="672" spans="1:24" x14ac:dyDescent="0.15">
      <c r="A672" s="59"/>
      <c r="B672" s="10">
        <v>669</v>
      </c>
      <c r="C672" s="81"/>
      <c r="D672" s="87"/>
      <c r="E672" s="165" t="str">
        <f t="shared" si="149"/>
        <v/>
      </c>
      <c r="F672" s="150"/>
      <c r="G672" s="170" t="str">
        <f t="shared" si="150"/>
        <v/>
      </c>
      <c r="H672" s="150"/>
      <c r="I672" s="82"/>
      <c r="J672" s="82"/>
      <c r="K672" s="83"/>
      <c r="L672" s="81"/>
      <c r="M672" s="81"/>
      <c r="N672" s="110">
        <f t="shared" si="151"/>
        <v>0</v>
      </c>
      <c r="O672" s="115"/>
      <c r="P672" s="113">
        <f t="shared" si="148"/>
        <v>0</v>
      </c>
      <c r="Q672" s="81"/>
      <c r="R672" s="88"/>
      <c r="W672" s="74">
        <f t="shared" si="145"/>
        <v>0</v>
      </c>
      <c r="X672" s="74">
        <f t="shared" si="146"/>
        <v>0</v>
      </c>
    </row>
    <row r="673" spans="1:24" x14ac:dyDescent="0.15">
      <c r="A673" s="57"/>
      <c r="B673" s="3">
        <v>670</v>
      </c>
      <c r="C673" s="84"/>
      <c r="D673" s="84"/>
      <c r="E673" s="166" t="str">
        <f t="shared" si="149"/>
        <v/>
      </c>
      <c r="F673" s="149"/>
      <c r="G673" s="171" t="str">
        <f t="shared" si="150"/>
        <v/>
      </c>
      <c r="H673" s="149"/>
      <c r="I673" s="85"/>
      <c r="J673" s="85"/>
      <c r="K673" s="86"/>
      <c r="L673" s="84"/>
      <c r="M673" s="84"/>
      <c r="N673" s="108">
        <f t="shared" si="151"/>
        <v>0</v>
      </c>
      <c r="O673" s="116"/>
      <c r="P673" s="114">
        <f t="shared" si="148"/>
        <v>0</v>
      </c>
      <c r="Q673" s="84"/>
      <c r="R673" s="89"/>
      <c r="S673" s="58">
        <f>COUNT(C664:C673)</f>
        <v>0</v>
      </c>
      <c r="T673" s="69">
        <f t="shared" ref="T673" si="154">SUM(P664:P673)</f>
        <v>0</v>
      </c>
      <c r="W673" s="74">
        <f t="shared" si="145"/>
        <v>0</v>
      </c>
      <c r="X673" s="74">
        <f t="shared" si="146"/>
        <v>0</v>
      </c>
    </row>
    <row r="674" spans="1:24" x14ac:dyDescent="0.15">
      <c r="A674" s="18">
        <f t="shared" si="153"/>
        <v>68</v>
      </c>
      <c r="B674" s="21">
        <v>671</v>
      </c>
      <c r="C674" s="81"/>
      <c r="D674" s="81"/>
      <c r="E674" s="165" t="str">
        <f t="shared" si="149"/>
        <v/>
      </c>
      <c r="F674" s="148"/>
      <c r="G674" s="170" t="str">
        <f t="shared" si="150"/>
        <v/>
      </c>
      <c r="H674" s="152"/>
      <c r="I674" s="82"/>
      <c r="J674" s="82"/>
      <c r="K674" s="83"/>
      <c r="L674" s="81"/>
      <c r="M674" s="81"/>
      <c r="N674" s="110">
        <f t="shared" si="151"/>
        <v>0</v>
      </c>
      <c r="O674" s="115"/>
      <c r="P674" s="113">
        <f t="shared" si="148"/>
        <v>0</v>
      </c>
      <c r="Q674" s="81"/>
      <c r="R674" s="88"/>
      <c r="S674" s="60"/>
      <c r="T674" s="79"/>
      <c r="W674" s="74">
        <f t="shared" si="145"/>
        <v>0</v>
      </c>
      <c r="X674" s="74">
        <f t="shared" si="146"/>
        <v>0</v>
      </c>
    </row>
    <row r="675" spans="1:24" x14ac:dyDescent="0.15">
      <c r="B675" s="21">
        <v>672</v>
      </c>
      <c r="C675" s="81"/>
      <c r="D675" s="81"/>
      <c r="E675" s="165" t="str">
        <f t="shared" si="149"/>
        <v/>
      </c>
      <c r="F675" s="148"/>
      <c r="G675" s="170" t="str">
        <f t="shared" si="150"/>
        <v/>
      </c>
      <c r="H675" s="152"/>
      <c r="I675" s="82"/>
      <c r="J675" s="82"/>
      <c r="K675" s="83"/>
      <c r="L675" s="81"/>
      <c r="M675" s="81"/>
      <c r="N675" s="110">
        <f t="shared" si="151"/>
        <v>0</v>
      </c>
      <c r="O675" s="115"/>
      <c r="P675" s="113">
        <f t="shared" si="148"/>
        <v>0</v>
      </c>
      <c r="Q675" s="81"/>
      <c r="R675" s="88"/>
      <c r="W675" s="74">
        <f t="shared" si="145"/>
        <v>0</v>
      </c>
      <c r="X675" s="74">
        <f t="shared" si="146"/>
        <v>0</v>
      </c>
    </row>
    <row r="676" spans="1:24" x14ac:dyDescent="0.15">
      <c r="B676" s="21">
        <v>673</v>
      </c>
      <c r="C676" s="81"/>
      <c r="D676" s="81"/>
      <c r="E676" s="165" t="str">
        <f t="shared" si="149"/>
        <v/>
      </c>
      <c r="F676" s="148"/>
      <c r="G676" s="170" t="str">
        <f t="shared" si="150"/>
        <v/>
      </c>
      <c r="H676" s="152"/>
      <c r="I676" s="82"/>
      <c r="J676" s="82"/>
      <c r="K676" s="83"/>
      <c r="L676" s="81"/>
      <c r="M676" s="81"/>
      <c r="N676" s="110">
        <f t="shared" si="151"/>
        <v>0</v>
      </c>
      <c r="O676" s="115"/>
      <c r="P676" s="113">
        <f t="shared" si="148"/>
        <v>0</v>
      </c>
      <c r="Q676" s="81"/>
      <c r="R676" s="88"/>
      <c r="W676" s="74">
        <f t="shared" si="145"/>
        <v>0</v>
      </c>
      <c r="X676" s="74">
        <f t="shared" si="146"/>
        <v>0</v>
      </c>
    </row>
    <row r="677" spans="1:24" x14ac:dyDescent="0.15">
      <c r="B677" s="21">
        <v>674</v>
      </c>
      <c r="C677" s="81"/>
      <c r="D677" s="81"/>
      <c r="E677" s="165" t="str">
        <f t="shared" si="149"/>
        <v/>
      </c>
      <c r="F677" s="148"/>
      <c r="G677" s="170" t="str">
        <f t="shared" si="150"/>
        <v/>
      </c>
      <c r="H677" s="152"/>
      <c r="I677" s="82"/>
      <c r="J677" s="82"/>
      <c r="K677" s="83"/>
      <c r="L677" s="81"/>
      <c r="M677" s="81"/>
      <c r="N677" s="110">
        <f t="shared" si="151"/>
        <v>0</v>
      </c>
      <c r="O677" s="115"/>
      <c r="P677" s="113">
        <f t="shared" si="148"/>
        <v>0</v>
      </c>
      <c r="Q677" s="81"/>
      <c r="R677" s="88"/>
      <c r="W677" s="74">
        <f t="shared" si="145"/>
        <v>0</v>
      </c>
      <c r="X677" s="74">
        <f t="shared" si="146"/>
        <v>0</v>
      </c>
    </row>
    <row r="678" spans="1:24" x14ac:dyDescent="0.15">
      <c r="B678" s="21">
        <v>675</v>
      </c>
      <c r="C678" s="81"/>
      <c r="D678" s="81"/>
      <c r="E678" s="165" t="str">
        <f t="shared" si="149"/>
        <v/>
      </c>
      <c r="F678" s="148"/>
      <c r="G678" s="170" t="str">
        <f t="shared" si="150"/>
        <v/>
      </c>
      <c r="H678" s="152"/>
      <c r="I678" s="82"/>
      <c r="J678" s="82"/>
      <c r="K678" s="83"/>
      <c r="L678" s="81"/>
      <c r="M678" s="81"/>
      <c r="N678" s="110">
        <f t="shared" si="151"/>
        <v>0</v>
      </c>
      <c r="O678" s="115"/>
      <c r="P678" s="113">
        <f t="shared" si="148"/>
        <v>0</v>
      </c>
      <c r="Q678" s="81"/>
      <c r="R678" s="88"/>
      <c r="W678" s="74">
        <f t="shared" si="145"/>
        <v>0</v>
      </c>
      <c r="X678" s="74">
        <f t="shared" si="146"/>
        <v>0</v>
      </c>
    </row>
    <row r="679" spans="1:24" x14ac:dyDescent="0.15">
      <c r="B679" s="21">
        <v>676</v>
      </c>
      <c r="C679" s="81"/>
      <c r="D679" s="81"/>
      <c r="E679" s="165" t="str">
        <f t="shared" si="149"/>
        <v/>
      </c>
      <c r="F679" s="148"/>
      <c r="G679" s="170" t="str">
        <f t="shared" si="150"/>
        <v/>
      </c>
      <c r="H679" s="152"/>
      <c r="I679" s="82"/>
      <c r="J679" s="82"/>
      <c r="K679" s="83"/>
      <c r="L679" s="81"/>
      <c r="M679" s="81"/>
      <c r="N679" s="110">
        <f t="shared" si="151"/>
        <v>0</v>
      </c>
      <c r="O679" s="115"/>
      <c r="P679" s="113">
        <f t="shared" si="148"/>
        <v>0</v>
      </c>
      <c r="Q679" s="81"/>
      <c r="R679" s="88"/>
      <c r="W679" s="74">
        <f t="shared" si="145"/>
        <v>0</v>
      </c>
      <c r="X679" s="74">
        <f t="shared" si="146"/>
        <v>0</v>
      </c>
    </row>
    <row r="680" spans="1:24" x14ac:dyDescent="0.15">
      <c r="B680" s="21">
        <v>677</v>
      </c>
      <c r="C680" s="81"/>
      <c r="D680" s="81"/>
      <c r="E680" s="165" t="str">
        <f t="shared" si="149"/>
        <v/>
      </c>
      <c r="F680" s="148"/>
      <c r="G680" s="170" t="str">
        <f t="shared" si="150"/>
        <v/>
      </c>
      <c r="H680" s="148"/>
      <c r="I680" s="82"/>
      <c r="J680" s="82"/>
      <c r="K680" s="83"/>
      <c r="L680" s="81"/>
      <c r="M680" s="81"/>
      <c r="N680" s="110">
        <f t="shared" si="151"/>
        <v>0</v>
      </c>
      <c r="O680" s="115"/>
      <c r="P680" s="113">
        <f t="shared" si="148"/>
        <v>0</v>
      </c>
      <c r="Q680" s="81"/>
      <c r="R680" s="88"/>
      <c r="W680" s="74">
        <f t="shared" si="145"/>
        <v>0</v>
      </c>
      <c r="X680" s="74">
        <f t="shared" si="146"/>
        <v>0</v>
      </c>
    </row>
    <row r="681" spans="1:24" x14ac:dyDescent="0.15">
      <c r="B681" s="21">
        <v>678</v>
      </c>
      <c r="C681" s="81"/>
      <c r="D681" s="81"/>
      <c r="E681" s="165" t="str">
        <f t="shared" si="149"/>
        <v/>
      </c>
      <c r="F681" s="148"/>
      <c r="G681" s="170" t="str">
        <f t="shared" si="150"/>
        <v/>
      </c>
      <c r="H681" s="148"/>
      <c r="I681" s="82"/>
      <c r="J681" s="82"/>
      <c r="K681" s="83"/>
      <c r="L681" s="81"/>
      <c r="M681" s="81"/>
      <c r="N681" s="110">
        <f t="shared" si="151"/>
        <v>0</v>
      </c>
      <c r="O681" s="115"/>
      <c r="P681" s="113">
        <f t="shared" si="148"/>
        <v>0</v>
      </c>
      <c r="Q681" s="81"/>
      <c r="R681" s="88"/>
      <c r="W681" s="74">
        <f t="shared" si="145"/>
        <v>0</v>
      </c>
      <c r="X681" s="74">
        <f t="shared" si="146"/>
        <v>0</v>
      </c>
    </row>
    <row r="682" spans="1:24" x14ac:dyDescent="0.15">
      <c r="A682" s="59"/>
      <c r="B682" s="10">
        <v>679</v>
      </c>
      <c r="C682" s="81"/>
      <c r="D682" s="87"/>
      <c r="E682" s="165" t="str">
        <f t="shared" si="149"/>
        <v/>
      </c>
      <c r="F682" s="150"/>
      <c r="G682" s="170" t="str">
        <f t="shared" si="150"/>
        <v/>
      </c>
      <c r="H682" s="150"/>
      <c r="I682" s="82"/>
      <c r="J682" s="82"/>
      <c r="K682" s="83"/>
      <c r="L682" s="81"/>
      <c r="M682" s="81"/>
      <c r="N682" s="110">
        <f t="shared" si="151"/>
        <v>0</v>
      </c>
      <c r="O682" s="115"/>
      <c r="P682" s="113">
        <f t="shared" si="148"/>
        <v>0</v>
      </c>
      <c r="Q682" s="81"/>
      <c r="R682" s="88"/>
      <c r="W682" s="74">
        <f t="shared" si="145"/>
        <v>0</v>
      </c>
      <c r="X682" s="74">
        <f t="shared" si="146"/>
        <v>0</v>
      </c>
    </row>
    <row r="683" spans="1:24" x14ac:dyDescent="0.15">
      <c r="A683" s="57"/>
      <c r="B683" s="3">
        <v>680</v>
      </c>
      <c r="C683" s="84"/>
      <c r="D683" s="84"/>
      <c r="E683" s="166" t="str">
        <f t="shared" si="149"/>
        <v/>
      </c>
      <c r="F683" s="149"/>
      <c r="G683" s="171" t="str">
        <f t="shared" si="150"/>
        <v/>
      </c>
      <c r="H683" s="149"/>
      <c r="I683" s="85"/>
      <c r="J683" s="85"/>
      <c r="K683" s="86"/>
      <c r="L683" s="84"/>
      <c r="M683" s="84"/>
      <c r="N683" s="108">
        <f t="shared" si="151"/>
        <v>0</v>
      </c>
      <c r="O683" s="116"/>
      <c r="P683" s="114">
        <f t="shared" si="148"/>
        <v>0</v>
      </c>
      <c r="Q683" s="84"/>
      <c r="R683" s="89"/>
      <c r="S683" s="58">
        <f>COUNT(C674:C683)</f>
        <v>0</v>
      </c>
      <c r="T683" s="69">
        <f t="shared" ref="T683" si="155">SUM(P674:P683)</f>
        <v>0</v>
      </c>
      <c r="W683" s="74">
        <f t="shared" si="145"/>
        <v>0</v>
      </c>
      <c r="X683" s="74">
        <f t="shared" si="146"/>
        <v>0</v>
      </c>
    </row>
    <row r="684" spans="1:24" x14ac:dyDescent="0.15">
      <c r="A684" s="18">
        <f t="shared" si="153"/>
        <v>69</v>
      </c>
      <c r="B684" s="21">
        <v>681</v>
      </c>
      <c r="C684" s="81"/>
      <c r="D684" s="81"/>
      <c r="E684" s="165" t="str">
        <f t="shared" si="149"/>
        <v/>
      </c>
      <c r="F684" s="148"/>
      <c r="G684" s="170" t="str">
        <f t="shared" si="150"/>
        <v/>
      </c>
      <c r="H684" s="152"/>
      <c r="I684" s="82"/>
      <c r="J684" s="82"/>
      <c r="K684" s="83"/>
      <c r="L684" s="81"/>
      <c r="M684" s="81"/>
      <c r="N684" s="110">
        <f t="shared" si="151"/>
        <v>0</v>
      </c>
      <c r="O684" s="115"/>
      <c r="P684" s="113">
        <f t="shared" si="148"/>
        <v>0</v>
      </c>
      <c r="Q684" s="81"/>
      <c r="R684" s="88"/>
      <c r="S684" s="60"/>
      <c r="T684" s="79"/>
      <c r="W684" s="74">
        <f t="shared" si="145"/>
        <v>0</v>
      </c>
      <c r="X684" s="74">
        <f t="shared" si="146"/>
        <v>0</v>
      </c>
    </row>
    <row r="685" spans="1:24" x14ac:dyDescent="0.15">
      <c r="B685" s="21">
        <v>682</v>
      </c>
      <c r="C685" s="81"/>
      <c r="D685" s="81"/>
      <c r="E685" s="165" t="str">
        <f t="shared" si="149"/>
        <v/>
      </c>
      <c r="F685" s="148"/>
      <c r="G685" s="170" t="str">
        <f t="shared" si="150"/>
        <v/>
      </c>
      <c r="H685" s="152"/>
      <c r="I685" s="82"/>
      <c r="J685" s="82"/>
      <c r="K685" s="83"/>
      <c r="L685" s="81"/>
      <c r="M685" s="81"/>
      <c r="N685" s="110">
        <f t="shared" si="151"/>
        <v>0</v>
      </c>
      <c r="O685" s="115"/>
      <c r="P685" s="113">
        <f t="shared" si="148"/>
        <v>0</v>
      </c>
      <c r="Q685" s="81"/>
      <c r="R685" s="88"/>
      <c r="W685" s="74">
        <f t="shared" si="145"/>
        <v>0</v>
      </c>
      <c r="X685" s="74">
        <f t="shared" si="146"/>
        <v>0</v>
      </c>
    </row>
    <row r="686" spans="1:24" x14ac:dyDescent="0.15">
      <c r="B686" s="21">
        <v>683</v>
      </c>
      <c r="C686" s="81"/>
      <c r="D686" s="81"/>
      <c r="E686" s="165" t="str">
        <f t="shared" si="149"/>
        <v/>
      </c>
      <c r="F686" s="148"/>
      <c r="G686" s="170" t="str">
        <f t="shared" si="150"/>
        <v/>
      </c>
      <c r="H686" s="152"/>
      <c r="I686" s="82"/>
      <c r="J686" s="82"/>
      <c r="K686" s="83"/>
      <c r="L686" s="81"/>
      <c r="M686" s="81"/>
      <c r="N686" s="110">
        <f t="shared" si="151"/>
        <v>0</v>
      </c>
      <c r="O686" s="115"/>
      <c r="P686" s="113">
        <f t="shared" si="148"/>
        <v>0</v>
      </c>
      <c r="Q686" s="81"/>
      <c r="R686" s="88"/>
      <c r="W686" s="74">
        <f t="shared" si="145"/>
        <v>0</v>
      </c>
      <c r="X686" s="74">
        <f t="shared" si="146"/>
        <v>0</v>
      </c>
    </row>
    <row r="687" spans="1:24" x14ac:dyDescent="0.15">
      <c r="B687" s="21">
        <v>684</v>
      </c>
      <c r="C687" s="81"/>
      <c r="D687" s="81"/>
      <c r="E687" s="165" t="str">
        <f t="shared" si="149"/>
        <v/>
      </c>
      <c r="F687" s="148"/>
      <c r="G687" s="170" t="str">
        <f t="shared" si="150"/>
        <v/>
      </c>
      <c r="H687" s="152"/>
      <c r="I687" s="82"/>
      <c r="J687" s="82"/>
      <c r="K687" s="83"/>
      <c r="L687" s="81"/>
      <c r="M687" s="81"/>
      <c r="N687" s="110">
        <f t="shared" si="151"/>
        <v>0</v>
      </c>
      <c r="O687" s="115"/>
      <c r="P687" s="113">
        <f t="shared" si="148"/>
        <v>0</v>
      </c>
      <c r="Q687" s="81"/>
      <c r="R687" s="88"/>
      <c r="W687" s="74">
        <f t="shared" si="145"/>
        <v>0</v>
      </c>
      <c r="X687" s="74">
        <f t="shared" si="146"/>
        <v>0</v>
      </c>
    </row>
    <row r="688" spans="1:24" x14ac:dyDescent="0.15">
      <c r="B688" s="21">
        <v>685</v>
      </c>
      <c r="C688" s="81"/>
      <c r="D688" s="81"/>
      <c r="E688" s="165" t="str">
        <f t="shared" si="149"/>
        <v/>
      </c>
      <c r="F688" s="148"/>
      <c r="G688" s="170" t="str">
        <f t="shared" si="150"/>
        <v/>
      </c>
      <c r="H688" s="152"/>
      <c r="I688" s="82"/>
      <c r="J688" s="82"/>
      <c r="K688" s="83"/>
      <c r="L688" s="81"/>
      <c r="M688" s="81"/>
      <c r="N688" s="110">
        <f t="shared" si="151"/>
        <v>0</v>
      </c>
      <c r="O688" s="115"/>
      <c r="P688" s="113">
        <f t="shared" si="148"/>
        <v>0</v>
      </c>
      <c r="Q688" s="81"/>
      <c r="R688" s="88"/>
      <c r="W688" s="74">
        <f t="shared" si="145"/>
        <v>0</v>
      </c>
      <c r="X688" s="74">
        <f t="shared" si="146"/>
        <v>0</v>
      </c>
    </row>
    <row r="689" spans="1:24" x14ac:dyDescent="0.15">
      <c r="B689" s="21">
        <v>686</v>
      </c>
      <c r="C689" s="81"/>
      <c r="D689" s="81"/>
      <c r="E689" s="165" t="str">
        <f t="shared" si="149"/>
        <v/>
      </c>
      <c r="F689" s="148"/>
      <c r="G689" s="170" t="str">
        <f t="shared" si="150"/>
        <v/>
      </c>
      <c r="H689" s="152"/>
      <c r="I689" s="82"/>
      <c r="J689" s="82"/>
      <c r="K689" s="83"/>
      <c r="L689" s="81"/>
      <c r="M689" s="81"/>
      <c r="N689" s="110">
        <f t="shared" si="151"/>
        <v>0</v>
      </c>
      <c r="O689" s="115"/>
      <c r="P689" s="113">
        <f t="shared" si="148"/>
        <v>0</v>
      </c>
      <c r="Q689" s="81"/>
      <c r="R689" s="88"/>
      <c r="W689" s="74">
        <f t="shared" si="145"/>
        <v>0</v>
      </c>
      <c r="X689" s="74">
        <f t="shared" si="146"/>
        <v>0</v>
      </c>
    </row>
    <row r="690" spans="1:24" x14ac:dyDescent="0.15">
      <c r="B690" s="21">
        <v>687</v>
      </c>
      <c r="C690" s="81"/>
      <c r="D690" s="81"/>
      <c r="E690" s="165" t="str">
        <f t="shared" si="149"/>
        <v/>
      </c>
      <c r="F690" s="148"/>
      <c r="G690" s="170" t="str">
        <f t="shared" si="150"/>
        <v/>
      </c>
      <c r="H690" s="148"/>
      <c r="I690" s="82"/>
      <c r="J690" s="82"/>
      <c r="K690" s="83"/>
      <c r="L690" s="81"/>
      <c r="M690" s="81"/>
      <c r="N690" s="110">
        <f t="shared" si="151"/>
        <v>0</v>
      </c>
      <c r="O690" s="115"/>
      <c r="P690" s="113">
        <f t="shared" si="148"/>
        <v>0</v>
      </c>
      <c r="Q690" s="81"/>
      <c r="R690" s="88"/>
      <c r="W690" s="74">
        <f t="shared" si="145"/>
        <v>0</v>
      </c>
      <c r="X690" s="74">
        <f t="shared" si="146"/>
        <v>0</v>
      </c>
    </row>
    <row r="691" spans="1:24" x14ac:dyDescent="0.15">
      <c r="B691" s="21">
        <v>688</v>
      </c>
      <c r="C691" s="81"/>
      <c r="D691" s="81"/>
      <c r="E691" s="165" t="str">
        <f t="shared" si="149"/>
        <v/>
      </c>
      <c r="F691" s="148"/>
      <c r="G691" s="170" t="str">
        <f t="shared" si="150"/>
        <v/>
      </c>
      <c r="H691" s="148"/>
      <c r="I691" s="82"/>
      <c r="J691" s="82"/>
      <c r="K691" s="83"/>
      <c r="L691" s="81"/>
      <c r="M691" s="81"/>
      <c r="N691" s="110">
        <f t="shared" si="151"/>
        <v>0</v>
      </c>
      <c r="O691" s="115"/>
      <c r="P691" s="113">
        <f t="shared" si="148"/>
        <v>0</v>
      </c>
      <c r="Q691" s="81"/>
      <c r="R691" s="88"/>
      <c r="W691" s="74">
        <f t="shared" si="145"/>
        <v>0</v>
      </c>
      <c r="X691" s="74">
        <f t="shared" si="146"/>
        <v>0</v>
      </c>
    </row>
    <row r="692" spans="1:24" x14ac:dyDescent="0.15">
      <c r="A692" s="59"/>
      <c r="B692" s="10">
        <v>689</v>
      </c>
      <c r="C692" s="81"/>
      <c r="D692" s="87"/>
      <c r="E692" s="165" t="str">
        <f t="shared" si="149"/>
        <v/>
      </c>
      <c r="F692" s="150"/>
      <c r="G692" s="170" t="str">
        <f t="shared" si="150"/>
        <v/>
      </c>
      <c r="H692" s="150"/>
      <c r="I692" s="82"/>
      <c r="J692" s="82"/>
      <c r="K692" s="83"/>
      <c r="L692" s="81"/>
      <c r="M692" s="81"/>
      <c r="N692" s="110">
        <f t="shared" si="151"/>
        <v>0</v>
      </c>
      <c r="O692" s="115"/>
      <c r="P692" s="113">
        <f t="shared" si="148"/>
        <v>0</v>
      </c>
      <c r="Q692" s="81"/>
      <c r="R692" s="88"/>
      <c r="W692" s="74">
        <f t="shared" si="145"/>
        <v>0</v>
      </c>
      <c r="X692" s="74">
        <f t="shared" si="146"/>
        <v>0</v>
      </c>
    </row>
    <row r="693" spans="1:24" x14ac:dyDescent="0.15">
      <c r="A693" s="57"/>
      <c r="B693" s="3">
        <v>690</v>
      </c>
      <c r="C693" s="84"/>
      <c r="D693" s="84"/>
      <c r="E693" s="166" t="str">
        <f t="shared" si="149"/>
        <v/>
      </c>
      <c r="F693" s="149"/>
      <c r="G693" s="171" t="str">
        <f t="shared" si="150"/>
        <v/>
      </c>
      <c r="H693" s="149"/>
      <c r="I693" s="85"/>
      <c r="J693" s="85"/>
      <c r="K693" s="86"/>
      <c r="L693" s="84"/>
      <c r="M693" s="84"/>
      <c r="N693" s="108">
        <f t="shared" si="151"/>
        <v>0</v>
      </c>
      <c r="O693" s="116"/>
      <c r="P693" s="114">
        <f t="shared" si="148"/>
        <v>0</v>
      </c>
      <c r="Q693" s="84"/>
      <c r="R693" s="89"/>
      <c r="S693" s="58">
        <f>COUNT(C684:C693)</f>
        <v>0</v>
      </c>
      <c r="T693" s="69">
        <f t="shared" ref="T693" si="156">SUM(P684:P693)</f>
        <v>0</v>
      </c>
      <c r="W693" s="74">
        <f t="shared" si="145"/>
        <v>0</v>
      </c>
      <c r="X693" s="74">
        <f t="shared" si="146"/>
        <v>0</v>
      </c>
    </row>
    <row r="694" spans="1:24" x14ac:dyDescent="0.15">
      <c r="A694" s="18">
        <f t="shared" si="153"/>
        <v>70</v>
      </c>
      <c r="B694" s="21">
        <v>691</v>
      </c>
      <c r="C694" s="81"/>
      <c r="D694" s="81"/>
      <c r="E694" s="165" t="str">
        <f t="shared" si="149"/>
        <v/>
      </c>
      <c r="F694" s="148"/>
      <c r="G694" s="170" t="str">
        <f t="shared" si="150"/>
        <v/>
      </c>
      <c r="H694" s="152"/>
      <c r="I694" s="82"/>
      <c r="J694" s="82"/>
      <c r="K694" s="83"/>
      <c r="L694" s="81"/>
      <c r="M694" s="81"/>
      <c r="N694" s="110">
        <f t="shared" si="151"/>
        <v>0</v>
      </c>
      <c r="O694" s="115"/>
      <c r="P694" s="113">
        <f t="shared" si="148"/>
        <v>0</v>
      </c>
      <c r="Q694" s="81"/>
      <c r="R694" s="88"/>
      <c r="S694" s="60"/>
      <c r="T694" s="79"/>
      <c r="W694" s="74">
        <f t="shared" si="145"/>
        <v>0</v>
      </c>
      <c r="X694" s="74">
        <f t="shared" si="146"/>
        <v>0</v>
      </c>
    </row>
    <row r="695" spans="1:24" x14ac:dyDescent="0.15">
      <c r="B695" s="21">
        <v>692</v>
      </c>
      <c r="C695" s="81"/>
      <c r="D695" s="81"/>
      <c r="E695" s="165" t="str">
        <f t="shared" si="149"/>
        <v/>
      </c>
      <c r="F695" s="148"/>
      <c r="G695" s="170" t="str">
        <f t="shared" si="150"/>
        <v/>
      </c>
      <c r="H695" s="152"/>
      <c r="I695" s="82"/>
      <c r="J695" s="82"/>
      <c r="K695" s="83"/>
      <c r="L695" s="81"/>
      <c r="M695" s="81"/>
      <c r="N695" s="110">
        <f t="shared" si="151"/>
        <v>0</v>
      </c>
      <c r="O695" s="115"/>
      <c r="P695" s="113">
        <f t="shared" si="148"/>
        <v>0</v>
      </c>
      <c r="Q695" s="81"/>
      <c r="R695" s="88"/>
      <c r="W695" s="74">
        <f t="shared" si="145"/>
        <v>0</v>
      </c>
      <c r="X695" s="74">
        <f t="shared" si="146"/>
        <v>0</v>
      </c>
    </row>
    <row r="696" spans="1:24" x14ac:dyDescent="0.15">
      <c r="B696" s="21">
        <v>693</v>
      </c>
      <c r="C696" s="81"/>
      <c r="D696" s="81"/>
      <c r="E696" s="165" t="str">
        <f t="shared" si="149"/>
        <v/>
      </c>
      <c r="F696" s="148"/>
      <c r="G696" s="170" t="str">
        <f t="shared" si="150"/>
        <v/>
      </c>
      <c r="H696" s="152"/>
      <c r="I696" s="82"/>
      <c r="J696" s="82"/>
      <c r="K696" s="83"/>
      <c r="L696" s="81"/>
      <c r="M696" s="81"/>
      <c r="N696" s="110">
        <f t="shared" si="151"/>
        <v>0</v>
      </c>
      <c r="O696" s="115"/>
      <c r="P696" s="113">
        <f t="shared" si="148"/>
        <v>0</v>
      </c>
      <c r="Q696" s="81"/>
      <c r="R696" s="88"/>
      <c r="W696" s="74">
        <f t="shared" si="145"/>
        <v>0</v>
      </c>
      <c r="X696" s="74">
        <f t="shared" si="146"/>
        <v>0</v>
      </c>
    </row>
    <row r="697" spans="1:24" x14ac:dyDescent="0.15">
      <c r="B697" s="21">
        <v>694</v>
      </c>
      <c r="C697" s="81"/>
      <c r="D697" s="81"/>
      <c r="E697" s="165" t="str">
        <f t="shared" si="149"/>
        <v/>
      </c>
      <c r="F697" s="148"/>
      <c r="G697" s="170" t="str">
        <f t="shared" si="150"/>
        <v/>
      </c>
      <c r="H697" s="152"/>
      <c r="I697" s="82"/>
      <c r="J697" s="82"/>
      <c r="K697" s="83"/>
      <c r="L697" s="81"/>
      <c r="M697" s="81"/>
      <c r="N697" s="110">
        <f t="shared" si="151"/>
        <v>0</v>
      </c>
      <c r="O697" s="115"/>
      <c r="P697" s="113">
        <f t="shared" si="148"/>
        <v>0</v>
      </c>
      <c r="Q697" s="81"/>
      <c r="R697" s="88"/>
      <c r="W697" s="74">
        <f t="shared" si="145"/>
        <v>0</v>
      </c>
      <c r="X697" s="74">
        <f t="shared" si="146"/>
        <v>0</v>
      </c>
    </row>
    <row r="698" spans="1:24" x14ac:dyDescent="0.15">
      <c r="B698" s="21">
        <v>695</v>
      </c>
      <c r="C698" s="81"/>
      <c r="D698" s="81"/>
      <c r="E698" s="165" t="str">
        <f t="shared" si="149"/>
        <v/>
      </c>
      <c r="F698" s="148"/>
      <c r="G698" s="170" t="str">
        <f t="shared" si="150"/>
        <v/>
      </c>
      <c r="H698" s="152"/>
      <c r="I698" s="82"/>
      <c r="J698" s="82"/>
      <c r="K698" s="83"/>
      <c r="L698" s="81"/>
      <c r="M698" s="81"/>
      <c r="N698" s="110">
        <f t="shared" si="151"/>
        <v>0</v>
      </c>
      <c r="O698" s="115"/>
      <c r="P698" s="113">
        <f t="shared" si="148"/>
        <v>0</v>
      </c>
      <c r="Q698" s="81"/>
      <c r="R698" s="88"/>
      <c r="W698" s="74">
        <f t="shared" si="145"/>
        <v>0</v>
      </c>
      <c r="X698" s="74">
        <f t="shared" si="146"/>
        <v>0</v>
      </c>
    </row>
    <row r="699" spans="1:24" x14ac:dyDescent="0.15">
      <c r="B699" s="21">
        <v>696</v>
      </c>
      <c r="C699" s="81"/>
      <c r="D699" s="81"/>
      <c r="E699" s="165" t="str">
        <f t="shared" si="149"/>
        <v/>
      </c>
      <c r="F699" s="148"/>
      <c r="G699" s="170" t="str">
        <f t="shared" si="150"/>
        <v/>
      </c>
      <c r="H699" s="152"/>
      <c r="I699" s="82"/>
      <c r="J699" s="82"/>
      <c r="K699" s="83"/>
      <c r="L699" s="81"/>
      <c r="M699" s="81"/>
      <c r="N699" s="110">
        <f t="shared" si="151"/>
        <v>0</v>
      </c>
      <c r="O699" s="115"/>
      <c r="P699" s="113">
        <f t="shared" si="148"/>
        <v>0</v>
      </c>
      <c r="Q699" s="81"/>
      <c r="R699" s="88"/>
      <c r="W699" s="74">
        <f t="shared" si="145"/>
        <v>0</v>
      </c>
      <c r="X699" s="74">
        <f t="shared" si="146"/>
        <v>0</v>
      </c>
    </row>
    <row r="700" spans="1:24" x14ac:dyDescent="0.15">
      <c r="B700" s="21">
        <v>697</v>
      </c>
      <c r="C700" s="81"/>
      <c r="D700" s="81"/>
      <c r="E700" s="165" t="str">
        <f t="shared" si="149"/>
        <v/>
      </c>
      <c r="F700" s="148"/>
      <c r="G700" s="170" t="str">
        <f t="shared" si="150"/>
        <v/>
      </c>
      <c r="H700" s="148"/>
      <c r="I700" s="82"/>
      <c r="J700" s="82"/>
      <c r="K700" s="83"/>
      <c r="L700" s="81"/>
      <c r="M700" s="81"/>
      <c r="N700" s="110">
        <f t="shared" si="151"/>
        <v>0</v>
      </c>
      <c r="O700" s="115"/>
      <c r="P700" s="113">
        <f t="shared" si="148"/>
        <v>0</v>
      </c>
      <c r="Q700" s="81"/>
      <c r="R700" s="88"/>
      <c r="W700" s="74">
        <f t="shared" si="145"/>
        <v>0</v>
      </c>
      <c r="X700" s="74">
        <f t="shared" si="146"/>
        <v>0</v>
      </c>
    </row>
    <row r="701" spans="1:24" x14ac:dyDescent="0.15">
      <c r="B701" s="21">
        <v>698</v>
      </c>
      <c r="C701" s="81"/>
      <c r="D701" s="81"/>
      <c r="E701" s="165" t="str">
        <f t="shared" si="149"/>
        <v/>
      </c>
      <c r="F701" s="148"/>
      <c r="G701" s="170" t="str">
        <f t="shared" si="150"/>
        <v/>
      </c>
      <c r="H701" s="148"/>
      <c r="I701" s="82"/>
      <c r="J701" s="82"/>
      <c r="K701" s="83"/>
      <c r="L701" s="81"/>
      <c r="M701" s="81"/>
      <c r="N701" s="110">
        <f t="shared" si="151"/>
        <v>0</v>
      </c>
      <c r="O701" s="115"/>
      <c r="P701" s="113">
        <f t="shared" si="148"/>
        <v>0</v>
      </c>
      <c r="Q701" s="81"/>
      <c r="R701" s="88"/>
      <c r="W701" s="74">
        <f t="shared" si="145"/>
        <v>0</v>
      </c>
      <c r="X701" s="74">
        <f t="shared" si="146"/>
        <v>0</v>
      </c>
    </row>
    <row r="702" spans="1:24" x14ac:dyDescent="0.15">
      <c r="A702" s="59"/>
      <c r="B702" s="10">
        <v>699</v>
      </c>
      <c r="C702" s="81"/>
      <c r="D702" s="87"/>
      <c r="E702" s="165" t="str">
        <f t="shared" si="149"/>
        <v/>
      </c>
      <c r="F702" s="150"/>
      <c r="G702" s="170" t="str">
        <f t="shared" si="150"/>
        <v/>
      </c>
      <c r="H702" s="150"/>
      <c r="I702" s="82"/>
      <c r="J702" s="82"/>
      <c r="K702" s="83"/>
      <c r="L702" s="81"/>
      <c r="M702" s="81"/>
      <c r="N702" s="110">
        <f t="shared" si="151"/>
        <v>0</v>
      </c>
      <c r="O702" s="115"/>
      <c r="P702" s="113">
        <f t="shared" si="148"/>
        <v>0</v>
      </c>
      <c r="Q702" s="81"/>
      <c r="R702" s="88"/>
      <c r="W702" s="74">
        <f t="shared" si="145"/>
        <v>0</v>
      </c>
      <c r="X702" s="74">
        <f t="shared" si="146"/>
        <v>0</v>
      </c>
    </row>
    <row r="703" spans="1:24" x14ac:dyDescent="0.15">
      <c r="A703" s="57"/>
      <c r="B703" s="3">
        <v>700</v>
      </c>
      <c r="C703" s="84"/>
      <c r="D703" s="84"/>
      <c r="E703" s="166" t="str">
        <f t="shared" si="149"/>
        <v/>
      </c>
      <c r="F703" s="149"/>
      <c r="G703" s="171" t="str">
        <f t="shared" si="150"/>
        <v/>
      </c>
      <c r="H703" s="149"/>
      <c r="I703" s="85"/>
      <c r="J703" s="85"/>
      <c r="K703" s="86"/>
      <c r="L703" s="84"/>
      <c r="M703" s="84"/>
      <c r="N703" s="108">
        <f t="shared" si="151"/>
        <v>0</v>
      </c>
      <c r="O703" s="116"/>
      <c r="P703" s="114">
        <f t="shared" si="148"/>
        <v>0</v>
      </c>
      <c r="Q703" s="84"/>
      <c r="R703" s="89"/>
      <c r="S703" s="58">
        <f>COUNT(C694:C703)</f>
        <v>0</v>
      </c>
      <c r="T703" s="69">
        <f t="shared" ref="T703" si="157">SUM(P694:P703)</f>
        <v>0</v>
      </c>
      <c r="W703" s="74">
        <f t="shared" si="145"/>
        <v>0</v>
      </c>
      <c r="X703" s="74">
        <f t="shared" si="146"/>
        <v>0</v>
      </c>
    </row>
    <row r="704" spans="1:24" x14ac:dyDescent="0.15">
      <c r="A704" s="18">
        <f t="shared" si="153"/>
        <v>71</v>
      </c>
      <c r="B704" s="21">
        <v>701</v>
      </c>
      <c r="C704" s="81"/>
      <c r="D704" s="81"/>
      <c r="E704" s="165" t="str">
        <f t="shared" si="149"/>
        <v/>
      </c>
      <c r="F704" s="148"/>
      <c r="G704" s="170" t="str">
        <f t="shared" si="150"/>
        <v/>
      </c>
      <c r="H704" s="152"/>
      <c r="I704" s="82"/>
      <c r="J704" s="82"/>
      <c r="K704" s="83"/>
      <c r="L704" s="81"/>
      <c r="M704" s="81"/>
      <c r="N704" s="110">
        <f t="shared" si="151"/>
        <v>0</v>
      </c>
      <c r="O704" s="115"/>
      <c r="P704" s="113">
        <f t="shared" si="148"/>
        <v>0</v>
      </c>
      <c r="Q704" s="81"/>
      <c r="R704" s="88"/>
      <c r="S704" s="60"/>
      <c r="T704" s="79"/>
      <c r="W704" s="74">
        <f t="shared" si="145"/>
        <v>0</v>
      </c>
      <c r="X704" s="74">
        <f t="shared" si="146"/>
        <v>0</v>
      </c>
    </row>
    <row r="705" spans="1:24" x14ac:dyDescent="0.15">
      <c r="B705" s="21">
        <v>702</v>
      </c>
      <c r="C705" s="81"/>
      <c r="D705" s="81"/>
      <c r="E705" s="165" t="str">
        <f t="shared" si="149"/>
        <v/>
      </c>
      <c r="F705" s="148"/>
      <c r="G705" s="170" t="str">
        <f t="shared" si="150"/>
        <v/>
      </c>
      <c r="H705" s="152"/>
      <c r="I705" s="82"/>
      <c r="J705" s="82"/>
      <c r="K705" s="83"/>
      <c r="L705" s="81"/>
      <c r="M705" s="81"/>
      <c r="N705" s="110">
        <f t="shared" si="151"/>
        <v>0</v>
      </c>
      <c r="O705" s="115"/>
      <c r="P705" s="113">
        <f t="shared" si="148"/>
        <v>0</v>
      </c>
      <c r="Q705" s="81"/>
      <c r="R705" s="88"/>
      <c r="W705" s="74">
        <f t="shared" si="145"/>
        <v>0</v>
      </c>
      <c r="X705" s="74">
        <f t="shared" si="146"/>
        <v>0</v>
      </c>
    </row>
    <row r="706" spans="1:24" x14ac:dyDescent="0.15">
      <c r="B706" s="21">
        <v>703</v>
      </c>
      <c r="C706" s="81"/>
      <c r="D706" s="81"/>
      <c r="E706" s="165" t="str">
        <f t="shared" si="149"/>
        <v/>
      </c>
      <c r="F706" s="148"/>
      <c r="G706" s="170" t="str">
        <f t="shared" si="150"/>
        <v/>
      </c>
      <c r="H706" s="152"/>
      <c r="I706" s="82"/>
      <c r="J706" s="82"/>
      <c r="K706" s="83"/>
      <c r="L706" s="81"/>
      <c r="M706" s="81"/>
      <c r="N706" s="110">
        <f t="shared" si="151"/>
        <v>0</v>
      </c>
      <c r="O706" s="115"/>
      <c r="P706" s="113">
        <f t="shared" si="148"/>
        <v>0</v>
      </c>
      <c r="Q706" s="81"/>
      <c r="R706" s="88"/>
      <c r="W706" s="74">
        <f t="shared" si="145"/>
        <v>0</v>
      </c>
      <c r="X706" s="74">
        <f t="shared" si="146"/>
        <v>0</v>
      </c>
    </row>
    <row r="707" spans="1:24" x14ac:dyDescent="0.15">
      <c r="B707" s="21">
        <v>704</v>
      </c>
      <c r="C707" s="81"/>
      <c r="D707" s="81"/>
      <c r="E707" s="165" t="str">
        <f t="shared" si="149"/>
        <v/>
      </c>
      <c r="F707" s="148"/>
      <c r="G707" s="170" t="str">
        <f t="shared" si="150"/>
        <v/>
      </c>
      <c r="H707" s="152"/>
      <c r="I707" s="82"/>
      <c r="J707" s="82"/>
      <c r="K707" s="83"/>
      <c r="L707" s="81"/>
      <c r="M707" s="81"/>
      <c r="N707" s="110">
        <f t="shared" si="151"/>
        <v>0</v>
      </c>
      <c r="O707" s="115"/>
      <c r="P707" s="113">
        <f t="shared" si="148"/>
        <v>0</v>
      </c>
      <c r="Q707" s="81"/>
      <c r="R707" s="88"/>
      <c r="W707" s="74">
        <f t="shared" si="145"/>
        <v>0</v>
      </c>
      <c r="X707" s="74">
        <f t="shared" si="146"/>
        <v>0</v>
      </c>
    </row>
    <row r="708" spans="1:24" x14ac:dyDescent="0.15">
      <c r="B708" s="21">
        <v>705</v>
      </c>
      <c r="C708" s="81"/>
      <c r="D708" s="81"/>
      <c r="E708" s="165" t="str">
        <f t="shared" si="149"/>
        <v/>
      </c>
      <c r="F708" s="148"/>
      <c r="G708" s="170" t="str">
        <f t="shared" si="150"/>
        <v/>
      </c>
      <c r="H708" s="152"/>
      <c r="I708" s="82"/>
      <c r="J708" s="82"/>
      <c r="K708" s="83"/>
      <c r="L708" s="81"/>
      <c r="M708" s="81"/>
      <c r="N708" s="110">
        <f t="shared" si="151"/>
        <v>0</v>
      </c>
      <c r="O708" s="115"/>
      <c r="P708" s="113">
        <f t="shared" si="148"/>
        <v>0</v>
      </c>
      <c r="Q708" s="81"/>
      <c r="R708" s="88"/>
      <c r="W708" s="74">
        <f t="shared" si="145"/>
        <v>0</v>
      </c>
      <c r="X708" s="74">
        <f t="shared" si="146"/>
        <v>0</v>
      </c>
    </row>
    <row r="709" spans="1:24" x14ac:dyDescent="0.15">
      <c r="B709" s="21">
        <v>706</v>
      </c>
      <c r="C709" s="81"/>
      <c r="D709" s="81"/>
      <c r="E709" s="165" t="str">
        <f t="shared" si="149"/>
        <v/>
      </c>
      <c r="F709" s="148"/>
      <c r="G709" s="170" t="str">
        <f t="shared" si="150"/>
        <v/>
      </c>
      <c r="H709" s="152"/>
      <c r="I709" s="82"/>
      <c r="J709" s="82"/>
      <c r="K709" s="83"/>
      <c r="L709" s="81"/>
      <c r="M709" s="81"/>
      <c r="N709" s="110">
        <f t="shared" si="151"/>
        <v>0</v>
      </c>
      <c r="O709" s="115"/>
      <c r="P709" s="113">
        <f t="shared" si="148"/>
        <v>0</v>
      </c>
      <c r="Q709" s="81"/>
      <c r="R709" s="88"/>
      <c r="W709" s="74">
        <f t="shared" ref="W709:W772" si="158">LEN(F709)</f>
        <v>0</v>
      </c>
      <c r="X709" s="74">
        <f t="shared" ref="X709:X772" si="159">LEN(H709)</f>
        <v>0</v>
      </c>
    </row>
    <row r="710" spans="1:24" x14ac:dyDescent="0.15">
      <c r="B710" s="21">
        <v>707</v>
      </c>
      <c r="C710" s="81"/>
      <c r="D710" s="81"/>
      <c r="E710" s="165" t="str">
        <f t="shared" si="149"/>
        <v/>
      </c>
      <c r="F710" s="148"/>
      <c r="G710" s="170" t="str">
        <f t="shared" si="150"/>
        <v/>
      </c>
      <c r="H710" s="148"/>
      <c r="I710" s="82"/>
      <c r="J710" s="82"/>
      <c r="K710" s="83"/>
      <c r="L710" s="81"/>
      <c r="M710" s="81"/>
      <c r="N710" s="110">
        <f t="shared" si="151"/>
        <v>0</v>
      </c>
      <c r="O710" s="115"/>
      <c r="P710" s="113">
        <f t="shared" si="148"/>
        <v>0</v>
      </c>
      <c r="Q710" s="81"/>
      <c r="R710" s="88"/>
      <c r="W710" s="74">
        <f t="shared" si="158"/>
        <v>0</v>
      </c>
      <c r="X710" s="74">
        <f t="shared" si="159"/>
        <v>0</v>
      </c>
    </row>
    <row r="711" spans="1:24" x14ac:dyDescent="0.15">
      <c r="B711" s="21">
        <v>708</v>
      </c>
      <c r="C711" s="81"/>
      <c r="D711" s="81"/>
      <c r="E711" s="165" t="str">
        <f t="shared" si="149"/>
        <v/>
      </c>
      <c r="F711" s="148"/>
      <c r="G711" s="170" t="str">
        <f t="shared" si="150"/>
        <v/>
      </c>
      <c r="H711" s="148"/>
      <c r="I711" s="82"/>
      <c r="J711" s="82"/>
      <c r="K711" s="83"/>
      <c r="L711" s="81"/>
      <c r="M711" s="81"/>
      <c r="N711" s="110">
        <f t="shared" si="151"/>
        <v>0</v>
      </c>
      <c r="O711" s="115"/>
      <c r="P711" s="113">
        <f t="shared" si="148"/>
        <v>0</v>
      </c>
      <c r="Q711" s="81"/>
      <c r="R711" s="88"/>
      <c r="W711" s="74">
        <f t="shared" si="158"/>
        <v>0</v>
      </c>
      <c r="X711" s="74">
        <f t="shared" si="159"/>
        <v>0</v>
      </c>
    </row>
    <row r="712" spans="1:24" x14ac:dyDescent="0.15">
      <c r="A712" s="59"/>
      <c r="B712" s="10">
        <v>709</v>
      </c>
      <c r="C712" s="81"/>
      <c r="D712" s="87"/>
      <c r="E712" s="165" t="str">
        <f t="shared" si="149"/>
        <v/>
      </c>
      <c r="F712" s="150"/>
      <c r="G712" s="170" t="str">
        <f t="shared" si="150"/>
        <v/>
      </c>
      <c r="H712" s="150"/>
      <c r="I712" s="82"/>
      <c r="J712" s="82"/>
      <c r="K712" s="83"/>
      <c r="L712" s="81"/>
      <c r="M712" s="81"/>
      <c r="N712" s="110">
        <f t="shared" si="151"/>
        <v>0</v>
      </c>
      <c r="O712" s="115"/>
      <c r="P712" s="113">
        <f t="shared" si="148"/>
        <v>0</v>
      </c>
      <c r="Q712" s="81"/>
      <c r="R712" s="88"/>
      <c r="W712" s="74">
        <f t="shared" si="158"/>
        <v>0</v>
      </c>
      <c r="X712" s="74">
        <f t="shared" si="159"/>
        <v>0</v>
      </c>
    </row>
    <row r="713" spans="1:24" x14ac:dyDescent="0.15">
      <c r="A713" s="57"/>
      <c r="B713" s="3">
        <v>710</v>
      </c>
      <c r="C713" s="84"/>
      <c r="D713" s="84"/>
      <c r="E713" s="166" t="str">
        <f t="shared" si="149"/>
        <v/>
      </c>
      <c r="F713" s="149"/>
      <c r="G713" s="171" t="str">
        <f t="shared" si="150"/>
        <v/>
      </c>
      <c r="H713" s="149"/>
      <c r="I713" s="85"/>
      <c r="J713" s="85"/>
      <c r="K713" s="86"/>
      <c r="L713" s="84"/>
      <c r="M713" s="84"/>
      <c r="N713" s="108">
        <f t="shared" si="151"/>
        <v>0</v>
      </c>
      <c r="O713" s="116"/>
      <c r="P713" s="114">
        <f t="shared" si="148"/>
        <v>0</v>
      </c>
      <c r="Q713" s="84"/>
      <c r="R713" s="89"/>
      <c r="S713" s="58">
        <f>COUNT(C704:C713)</f>
        <v>0</v>
      </c>
      <c r="T713" s="69">
        <f t="shared" ref="T713" si="160">SUM(P704:P713)</f>
        <v>0</v>
      </c>
      <c r="W713" s="74">
        <f t="shared" si="158"/>
        <v>0</v>
      </c>
      <c r="X713" s="74">
        <f t="shared" si="159"/>
        <v>0</v>
      </c>
    </row>
    <row r="714" spans="1:24" x14ac:dyDescent="0.15">
      <c r="A714" s="18">
        <f t="shared" si="153"/>
        <v>72</v>
      </c>
      <c r="B714" s="21">
        <v>711</v>
      </c>
      <c r="C714" s="81"/>
      <c r="D714" s="81"/>
      <c r="E714" s="165" t="str">
        <f t="shared" si="149"/>
        <v/>
      </c>
      <c r="F714" s="148"/>
      <c r="G714" s="170" t="str">
        <f t="shared" si="150"/>
        <v/>
      </c>
      <c r="H714" s="152"/>
      <c r="I714" s="82"/>
      <c r="J714" s="82"/>
      <c r="K714" s="83"/>
      <c r="L714" s="81"/>
      <c r="M714" s="81"/>
      <c r="N714" s="110">
        <f t="shared" si="151"/>
        <v>0</v>
      </c>
      <c r="O714" s="115"/>
      <c r="P714" s="113">
        <f t="shared" si="148"/>
        <v>0</v>
      </c>
      <c r="Q714" s="81"/>
      <c r="R714" s="88"/>
      <c r="S714" s="60"/>
      <c r="T714" s="79"/>
      <c r="W714" s="74">
        <f t="shared" si="158"/>
        <v>0</v>
      </c>
      <c r="X714" s="74">
        <f t="shared" si="159"/>
        <v>0</v>
      </c>
    </row>
    <row r="715" spans="1:24" x14ac:dyDescent="0.15">
      <c r="B715" s="21">
        <v>712</v>
      </c>
      <c r="C715" s="81"/>
      <c r="D715" s="81"/>
      <c r="E715" s="165" t="str">
        <f t="shared" si="149"/>
        <v/>
      </c>
      <c r="F715" s="148"/>
      <c r="G715" s="170" t="str">
        <f t="shared" si="150"/>
        <v/>
      </c>
      <c r="H715" s="152"/>
      <c r="I715" s="82"/>
      <c r="J715" s="82"/>
      <c r="K715" s="83"/>
      <c r="L715" s="81"/>
      <c r="M715" s="81"/>
      <c r="N715" s="110">
        <f t="shared" si="151"/>
        <v>0</v>
      </c>
      <c r="O715" s="115"/>
      <c r="P715" s="113">
        <f t="shared" si="148"/>
        <v>0</v>
      </c>
      <c r="Q715" s="81"/>
      <c r="R715" s="88"/>
      <c r="W715" s="74">
        <f t="shared" si="158"/>
        <v>0</v>
      </c>
      <c r="X715" s="74">
        <f t="shared" si="159"/>
        <v>0</v>
      </c>
    </row>
    <row r="716" spans="1:24" x14ac:dyDescent="0.15">
      <c r="B716" s="21">
        <v>713</v>
      </c>
      <c r="C716" s="81"/>
      <c r="D716" s="81"/>
      <c r="E716" s="165" t="str">
        <f t="shared" si="149"/>
        <v/>
      </c>
      <c r="F716" s="148"/>
      <c r="G716" s="170" t="str">
        <f t="shared" si="150"/>
        <v/>
      </c>
      <c r="H716" s="152"/>
      <c r="I716" s="82"/>
      <c r="J716" s="82"/>
      <c r="K716" s="83"/>
      <c r="L716" s="81"/>
      <c r="M716" s="81"/>
      <c r="N716" s="110">
        <f t="shared" si="151"/>
        <v>0</v>
      </c>
      <c r="O716" s="115"/>
      <c r="P716" s="113">
        <f t="shared" si="148"/>
        <v>0</v>
      </c>
      <c r="Q716" s="81"/>
      <c r="R716" s="88"/>
      <c r="W716" s="74">
        <f t="shared" si="158"/>
        <v>0</v>
      </c>
      <c r="X716" s="74">
        <f t="shared" si="159"/>
        <v>0</v>
      </c>
    </row>
    <row r="717" spans="1:24" x14ac:dyDescent="0.15">
      <c r="B717" s="21">
        <v>714</v>
      </c>
      <c r="C717" s="81"/>
      <c r="D717" s="81"/>
      <c r="E717" s="165" t="str">
        <f t="shared" si="149"/>
        <v/>
      </c>
      <c r="F717" s="148"/>
      <c r="G717" s="170" t="str">
        <f t="shared" si="150"/>
        <v/>
      </c>
      <c r="H717" s="152"/>
      <c r="I717" s="82"/>
      <c r="J717" s="82"/>
      <c r="K717" s="83"/>
      <c r="L717" s="81"/>
      <c r="M717" s="81"/>
      <c r="N717" s="110">
        <f t="shared" si="151"/>
        <v>0</v>
      </c>
      <c r="O717" s="115"/>
      <c r="P717" s="113">
        <f t="shared" si="148"/>
        <v>0</v>
      </c>
      <c r="Q717" s="81"/>
      <c r="R717" s="88"/>
      <c r="W717" s="74">
        <f t="shared" si="158"/>
        <v>0</v>
      </c>
      <c r="X717" s="74">
        <f t="shared" si="159"/>
        <v>0</v>
      </c>
    </row>
    <row r="718" spans="1:24" x14ac:dyDescent="0.15">
      <c r="B718" s="21">
        <v>715</v>
      </c>
      <c r="C718" s="81"/>
      <c r="D718" s="81"/>
      <c r="E718" s="165" t="str">
        <f t="shared" si="149"/>
        <v/>
      </c>
      <c r="F718" s="148"/>
      <c r="G718" s="170" t="str">
        <f t="shared" si="150"/>
        <v/>
      </c>
      <c r="H718" s="152"/>
      <c r="I718" s="82"/>
      <c r="J718" s="82"/>
      <c r="K718" s="83"/>
      <c r="L718" s="81"/>
      <c r="M718" s="81"/>
      <c r="N718" s="110">
        <f t="shared" si="151"/>
        <v>0</v>
      </c>
      <c r="O718" s="115"/>
      <c r="P718" s="113">
        <f t="shared" ref="P718:P781" si="161">N718-O718</f>
        <v>0</v>
      </c>
      <c r="Q718" s="81"/>
      <c r="R718" s="88"/>
      <c r="W718" s="74">
        <f t="shared" si="158"/>
        <v>0</v>
      </c>
      <c r="X718" s="74">
        <f t="shared" si="159"/>
        <v>0</v>
      </c>
    </row>
    <row r="719" spans="1:24" x14ac:dyDescent="0.15">
      <c r="B719" s="21">
        <v>716</v>
      </c>
      <c r="C719" s="81"/>
      <c r="D719" s="81"/>
      <c r="E719" s="165" t="str">
        <f t="shared" ref="E719:E782" si="162">IF(F719&gt;0,IF(W719=6,$E$2,$E$1),"")</f>
        <v/>
      </c>
      <c r="F719" s="148"/>
      <c r="G719" s="170" t="str">
        <f t="shared" ref="G719:G782" si="163">IF(H719&gt;0,IF(X719=4,$E$2,$E$1),"")</f>
        <v/>
      </c>
      <c r="H719" s="152"/>
      <c r="I719" s="82"/>
      <c r="J719" s="82"/>
      <c r="K719" s="83"/>
      <c r="L719" s="81"/>
      <c r="M719" s="81"/>
      <c r="N719" s="110">
        <f t="shared" ref="N719:N782" si="164">IF(OR(H719&gt;=$H$2,G719=$E$1),IF(OR(F719&gt;=$F$2,E719=$E$1),ROUND((L719-M719)*0.2*10,-1),ROUND((L719-M719)*0.3*10,-1)),IF(F719&gt;=$F$2-10000,ROUND((L719-M719)*0.2*10,-1),ROUND((L719-M719)*0.3*10,-1)))</f>
        <v>0</v>
      </c>
      <c r="O719" s="115"/>
      <c r="P719" s="113">
        <f t="shared" si="161"/>
        <v>0</v>
      </c>
      <c r="Q719" s="81"/>
      <c r="R719" s="88"/>
      <c r="W719" s="74">
        <f t="shared" si="158"/>
        <v>0</v>
      </c>
      <c r="X719" s="74">
        <f t="shared" si="159"/>
        <v>0</v>
      </c>
    </row>
    <row r="720" spans="1:24" x14ac:dyDescent="0.15">
      <c r="B720" s="21">
        <v>717</v>
      </c>
      <c r="C720" s="81"/>
      <c r="D720" s="81"/>
      <c r="E720" s="165" t="str">
        <f t="shared" si="162"/>
        <v/>
      </c>
      <c r="F720" s="148"/>
      <c r="G720" s="170" t="str">
        <f t="shared" si="163"/>
        <v/>
      </c>
      <c r="H720" s="148"/>
      <c r="I720" s="82"/>
      <c r="J720" s="82"/>
      <c r="K720" s="83"/>
      <c r="L720" s="81"/>
      <c r="M720" s="81"/>
      <c r="N720" s="110">
        <f t="shared" si="164"/>
        <v>0</v>
      </c>
      <c r="O720" s="115"/>
      <c r="P720" s="113">
        <f t="shared" si="161"/>
        <v>0</v>
      </c>
      <c r="Q720" s="81"/>
      <c r="R720" s="88"/>
      <c r="W720" s="74">
        <f t="shared" si="158"/>
        <v>0</v>
      </c>
      <c r="X720" s="74">
        <f t="shared" si="159"/>
        <v>0</v>
      </c>
    </row>
    <row r="721" spans="1:24" x14ac:dyDescent="0.15">
      <c r="B721" s="21">
        <v>718</v>
      </c>
      <c r="C721" s="81"/>
      <c r="D721" s="81"/>
      <c r="E721" s="165" t="str">
        <f t="shared" si="162"/>
        <v/>
      </c>
      <c r="F721" s="148"/>
      <c r="G721" s="170" t="str">
        <f t="shared" si="163"/>
        <v/>
      </c>
      <c r="H721" s="148"/>
      <c r="I721" s="82"/>
      <c r="J721" s="82"/>
      <c r="K721" s="83"/>
      <c r="L721" s="81"/>
      <c r="M721" s="81"/>
      <c r="N721" s="110">
        <f t="shared" si="164"/>
        <v>0</v>
      </c>
      <c r="O721" s="115"/>
      <c r="P721" s="113">
        <f t="shared" si="161"/>
        <v>0</v>
      </c>
      <c r="Q721" s="81"/>
      <c r="R721" s="88"/>
      <c r="W721" s="74">
        <f t="shared" si="158"/>
        <v>0</v>
      </c>
      <c r="X721" s="74">
        <f t="shared" si="159"/>
        <v>0</v>
      </c>
    </row>
    <row r="722" spans="1:24" x14ac:dyDescent="0.15">
      <c r="A722" s="59"/>
      <c r="B722" s="10">
        <v>719</v>
      </c>
      <c r="C722" s="81"/>
      <c r="D722" s="87"/>
      <c r="E722" s="165" t="str">
        <f t="shared" si="162"/>
        <v/>
      </c>
      <c r="F722" s="150"/>
      <c r="G722" s="170" t="str">
        <f t="shared" si="163"/>
        <v/>
      </c>
      <c r="H722" s="150"/>
      <c r="I722" s="82"/>
      <c r="J722" s="82"/>
      <c r="K722" s="83"/>
      <c r="L722" s="81"/>
      <c r="M722" s="81"/>
      <c r="N722" s="110">
        <f t="shared" si="164"/>
        <v>0</v>
      </c>
      <c r="O722" s="115"/>
      <c r="P722" s="113">
        <f t="shared" si="161"/>
        <v>0</v>
      </c>
      <c r="Q722" s="81"/>
      <c r="R722" s="88"/>
      <c r="W722" s="74">
        <f t="shared" si="158"/>
        <v>0</v>
      </c>
      <c r="X722" s="74">
        <f t="shared" si="159"/>
        <v>0</v>
      </c>
    </row>
    <row r="723" spans="1:24" x14ac:dyDescent="0.15">
      <c r="A723" s="57"/>
      <c r="B723" s="3">
        <v>720</v>
      </c>
      <c r="C723" s="84"/>
      <c r="D723" s="84"/>
      <c r="E723" s="166" t="str">
        <f t="shared" si="162"/>
        <v/>
      </c>
      <c r="F723" s="149"/>
      <c r="G723" s="171" t="str">
        <f t="shared" si="163"/>
        <v/>
      </c>
      <c r="H723" s="149"/>
      <c r="I723" s="85"/>
      <c r="J723" s="85"/>
      <c r="K723" s="86"/>
      <c r="L723" s="84"/>
      <c r="M723" s="84"/>
      <c r="N723" s="108">
        <f t="shared" si="164"/>
        <v>0</v>
      </c>
      <c r="O723" s="116"/>
      <c r="P723" s="114">
        <f t="shared" si="161"/>
        <v>0</v>
      </c>
      <c r="Q723" s="84"/>
      <c r="R723" s="89"/>
      <c r="S723" s="58">
        <f>COUNT(C714:C723)</f>
        <v>0</v>
      </c>
      <c r="T723" s="69">
        <f t="shared" ref="T723" si="165">SUM(P714:P723)</f>
        <v>0</v>
      </c>
      <c r="W723" s="74">
        <f t="shared" si="158"/>
        <v>0</v>
      </c>
      <c r="X723" s="74">
        <f t="shared" si="159"/>
        <v>0</v>
      </c>
    </row>
    <row r="724" spans="1:24" x14ac:dyDescent="0.15">
      <c r="A724" s="18">
        <f t="shared" si="153"/>
        <v>73</v>
      </c>
      <c r="B724" s="21">
        <v>721</v>
      </c>
      <c r="C724" s="81"/>
      <c r="D724" s="81"/>
      <c r="E724" s="165" t="str">
        <f t="shared" si="162"/>
        <v/>
      </c>
      <c r="F724" s="148"/>
      <c r="G724" s="170" t="str">
        <f t="shared" si="163"/>
        <v/>
      </c>
      <c r="H724" s="152"/>
      <c r="I724" s="82"/>
      <c r="J724" s="82"/>
      <c r="K724" s="83"/>
      <c r="L724" s="81"/>
      <c r="M724" s="81"/>
      <c r="N724" s="110">
        <f t="shared" si="164"/>
        <v>0</v>
      </c>
      <c r="O724" s="115"/>
      <c r="P724" s="113">
        <f t="shared" si="161"/>
        <v>0</v>
      </c>
      <c r="Q724" s="81"/>
      <c r="R724" s="88"/>
      <c r="S724" s="60"/>
      <c r="T724" s="79"/>
      <c r="W724" s="74">
        <f t="shared" si="158"/>
        <v>0</v>
      </c>
      <c r="X724" s="74">
        <f t="shared" si="159"/>
        <v>0</v>
      </c>
    </row>
    <row r="725" spans="1:24" x14ac:dyDescent="0.15">
      <c r="B725" s="21">
        <v>722</v>
      </c>
      <c r="C725" s="81"/>
      <c r="D725" s="81"/>
      <c r="E725" s="165" t="str">
        <f t="shared" si="162"/>
        <v/>
      </c>
      <c r="F725" s="148"/>
      <c r="G725" s="170" t="str">
        <f t="shared" si="163"/>
        <v/>
      </c>
      <c r="H725" s="152"/>
      <c r="I725" s="82"/>
      <c r="J725" s="82"/>
      <c r="K725" s="83"/>
      <c r="L725" s="81"/>
      <c r="M725" s="81"/>
      <c r="N725" s="110">
        <f t="shared" si="164"/>
        <v>0</v>
      </c>
      <c r="O725" s="115"/>
      <c r="P725" s="113">
        <f t="shared" si="161"/>
        <v>0</v>
      </c>
      <c r="Q725" s="81"/>
      <c r="R725" s="88"/>
      <c r="W725" s="74">
        <f t="shared" si="158"/>
        <v>0</v>
      </c>
      <c r="X725" s="74">
        <f t="shared" si="159"/>
        <v>0</v>
      </c>
    </row>
    <row r="726" spans="1:24" x14ac:dyDescent="0.15">
      <c r="B726" s="21">
        <v>723</v>
      </c>
      <c r="C726" s="81"/>
      <c r="D726" s="81"/>
      <c r="E726" s="165" t="str">
        <f t="shared" si="162"/>
        <v/>
      </c>
      <c r="F726" s="148"/>
      <c r="G726" s="170" t="str">
        <f t="shared" si="163"/>
        <v/>
      </c>
      <c r="H726" s="152"/>
      <c r="I726" s="82"/>
      <c r="J726" s="82"/>
      <c r="K726" s="83"/>
      <c r="L726" s="81"/>
      <c r="M726" s="81"/>
      <c r="N726" s="110">
        <f t="shared" si="164"/>
        <v>0</v>
      </c>
      <c r="O726" s="115"/>
      <c r="P726" s="113">
        <f t="shared" si="161"/>
        <v>0</v>
      </c>
      <c r="Q726" s="81"/>
      <c r="R726" s="88"/>
      <c r="W726" s="74">
        <f t="shared" si="158"/>
        <v>0</v>
      </c>
      <c r="X726" s="74">
        <f t="shared" si="159"/>
        <v>0</v>
      </c>
    </row>
    <row r="727" spans="1:24" x14ac:dyDescent="0.15">
      <c r="B727" s="21">
        <v>724</v>
      </c>
      <c r="C727" s="81"/>
      <c r="D727" s="81"/>
      <c r="E727" s="165" t="str">
        <f t="shared" si="162"/>
        <v/>
      </c>
      <c r="F727" s="148"/>
      <c r="G727" s="170" t="str">
        <f t="shared" si="163"/>
        <v/>
      </c>
      <c r="H727" s="152"/>
      <c r="I727" s="82"/>
      <c r="J727" s="82"/>
      <c r="K727" s="83"/>
      <c r="L727" s="81"/>
      <c r="M727" s="81"/>
      <c r="N727" s="110">
        <f t="shared" si="164"/>
        <v>0</v>
      </c>
      <c r="O727" s="115"/>
      <c r="P727" s="113">
        <f t="shared" si="161"/>
        <v>0</v>
      </c>
      <c r="Q727" s="81"/>
      <c r="R727" s="88"/>
      <c r="W727" s="74">
        <f t="shared" si="158"/>
        <v>0</v>
      </c>
      <c r="X727" s="74">
        <f t="shared" si="159"/>
        <v>0</v>
      </c>
    </row>
    <row r="728" spans="1:24" x14ac:dyDescent="0.15">
      <c r="B728" s="21">
        <v>725</v>
      </c>
      <c r="C728" s="81"/>
      <c r="D728" s="81"/>
      <c r="E728" s="165" t="str">
        <f t="shared" si="162"/>
        <v/>
      </c>
      <c r="F728" s="148"/>
      <c r="G728" s="170" t="str">
        <f t="shared" si="163"/>
        <v/>
      </c>
      <c r="H728" s="152"/>
      <c r="I728" s="82"/>
      <c r="J728" s="82"/>
      <c r="K728" s="83"/>
      <c r="L728" s="81"/>
      <c r="M728" s="81"/>
      <c r="N728" s="110">
        <f t="shared" si="164"/>
        <v>0</v>
      </c>
      <c r="O728" s="115"/>
      <c r="P728" s="113">
        <f t="shared" si="161"/>
        <v>0</v>
      </c>
      <c r="Q728" s="81"/>
      <c r="R728" s="88"/>
      <c r="W728" s="74">
        <f t="shared" si="158"/>
        <v>0</v>
      </c>
      <c r="X728" s="74">
        <f t="shared" si="159"/>
        <v>0</v>
      </c>
    </row>
    <row r="729" spans="1:24" x14ac:dyDescent="0.15">
      <c r="B729" s="21">
        <v>726</v>
      </c>
      <c r="C729" s="81"/>
      <c r="D729" s="81"/>
      <c r="E729" s="165" t="str">
        <f t="shared" si="162"/>
        <v/>
      </c>
      <c r="F729" s="148"/>
      <c r="G729" s="170" t="str">
        <f t="shared" si="163"/>
        <v/>
      </c>
      <c r="H729" s="152"/>
      <c r="I729" s="82"/>
      <c r="J729" s="82"/>
      <c r="K729" s="83"/>
      <c r="L729" s="81"/>
      <c r="M729" s="81"/>
      <c r="N729" s="110">
        <f t="shared" si="164"/>
        <v>0</v>
      </c>
      <c r="O729" s="115"/>
      <c r="P729" s="113">
        <f t="shared" si="161"/>
        <v>0</v>
      </c>
      <c r="Q729" s="81"/>
      <c r="R729" s="88"/>
      <c r="W729" s="74">
        <f t="shared" si="158"/>
        <v>0</v>
      </c>
      <c r="X729" s="74">
        <f t="shared" si="159"/>
        <v>0</v>
      </c>
    </row>
    <row r="730" spans="1:24" x14ac:dyDescent="0.15">
      <c r="B730" s="21">
        <v>727</v>
      </c>
      <c r="C730" s="81"/>
      <c r="D730" s="81"/>
      <c r="E730" s="165" t="str">
        <f t="shared" si="162"/>
        <v/>
      </c>
      <c r="F730" s="148"/>
      <c r="G730" s="170" t="str">
        <f t="shared" si="163"/>
        <v/>
      </c>
      <c r="H730" s="148"/>
      <c r="I730" s="82"/>
      <c r="J730" s="82"/>
      <c r="K730" s="83"/>
      <c r="L730" s="81"/>
      <c r="M730" s="81"/>
      <c r="N730" s="110">
        <f t="shared" si="164"/>
        <v>0</v>
      </c>
      <c r="O730" s="115"/>
      <c r="P730" s="113">
        <f t="shared" si="161"/>
        <v>0</v>
      </c>
      <c r="Q730" s="81"/>
      <c r="R730" s="88"/>
      <c r="W730" s="74">
        <f t="shared" si="158"/>
        <v>0</v>
      </c>
      <c r="X730" s="74">
        <f t="shared" si="159"/>
        <v>0</v>
      </c>
    </row>
    <row r="731" spans="1:24" x14ac:dyDescent="0.15">
      <c r="B731" s="21">
        <v>728</v>
      </c>
      <c r="C731" s="81"/>
      <c r="D731" s="81"/>
      <c r="E731" s="165" t="str">
        <f t="shared" si="162"/>
        <v/>
      </c>
      <c r="F731" s="148"/>
      <c r="G731" s="170" t="str">
        <f t="shared" si="163"/>
        <v/>
      </c>
      <c r="H731" s="148"/>
      <c r="I731" s="82"/>
      <c r="J731" s="82"/>
      <c r="K731" s="83"/>
      <c r="L731" s="81"/>
      <c r="M731" s="81"/>
      <c r="N731" s="110">
        <f t="shared" si="164"/>
        <v>0</v>
      </c>
      <c r="O731" s="115"/>
      <c r="P731" s="113">
        <f t="shared" si="161"/>
        <v>0</v>
      </c>
      <c r="Q731" s="81"/>
      <c r="R731" s="88"/>
      <c r="W731" s="74">
        <f t="shared" si="158"/>
        <v>0</v>
      </c>
      <c r="X731" s="74">
        <f t="shared" si="159"/>
        <v>0</v>
      </c>
    </row>
    <row r="732" spans="1:24" x14ac:dyDescent="0.15">
      <c r="A732" s="59"/>
      <c r="B732" s="10">
        <v>729</v>
      </c>
      <c r="C732" s="81"/>
      <c r="D732" s="87"/>
      <c r="E732" s="165" t="str">
        <f t="shared" si="162"/>
        <v/>
      </c>
      <c r="F732" s="150"/>
      <c r="G732" s="170" t="str">
        <f t="shared" si="163"/>
        <v/>
      </c>
      <c r="H732" s="150"/>
      <c r="I732" s="82"/>
      <c r="J732" s="82"/>
      <c r="K732" s="83"/>
      <c r="L732" s="81"/>
      <c r="M732" s="81"/>
      <c r="N732" s="110">
        <f t="shared" si="164"/>
        <v>0</v>
      </c>
      <c r="O732" s="115"/>
      <c r="P732" s="113">
        <f t="shared" si="161"/>
        <v>0</v>
      </c>
      <c r="Q732" s="81"/>
      <c r="R732" s="88"/>
      <c r="W732" s="74">
        <f t="shared" si="158"/>
        <v>0</v>
      </c>
      <c r="X732" s="74">
        <f t="shared" si="159"/>
        <v>0</v>
      </c>
    </row>
    <row r="733" spans="1:24" x14ac:dyDescent="0.15">
      <c r="A733" s="57"/>
      <c r="B733" s="3">
        <v>730</v>
      </c>
      <c r="C733" s="84"/>
      <c r="D733" s="84"/>
      <c r="E733" s="166" t="str">
        <f t="shared" si="162"/>
        <v/>
      </c>
      <c r="F733" s="149"/>
      <c r="G733" s="171" t="str">
        <f t="shared" si="163"/>
        <v/>
      </c>
      <c r="H733" s="149"/>
      <c r="I733" s="85"/>
      <c r="J733" s="85"/>
      <c r="K733" s="86"/>
      <c r="L733" s="84"/>
      <c r="M733" s="84"/>
      <c r="N733" s="108">
        <f t="shared" si="164"/>
        <v>0</v>
      </c>
      <c r="O733" s="116"/>
      <c r="P733" s="114">
        <f t="shared" si="161"/>
        <v>0</v>
      </c>
      <c r="Q733" s="84"/>
      <c r="R733" s="89"/>
      <c r="S733" s="58">
        <f>COUNT(C724:C733)</f>
        <v>0</v>
      </c>
      <c r="T733" s="69">
        <f t="shared" ref="T733" si="166">SUM(P724:P733)</f>
        <v>0</v>
      </c>
      <c r="W733" s="74">
        <f t="shared" si="158"/>
        <v>0</v>
      </c>
      <c r="X733" s="74">
        <f t="shared" si="159"/>
        <v>0</v>
      </c>
    </row>
    <row r="734" spans="1:24" x14ac:dyDescent="0.15">
      <c r="A734" s="18">
        <f t="shared" ref="A734:A794" si="167">A724+1</f>
        <v>74</v>
      </c>
      <c r="B734" s="21">
        <v>731</v>
      </c>
      <c r="C734" s="81"/>
      <c r="D734" s="81"/>
      <c r="E734" s="165" t="str">
        <f t="shared" si="162"/>
        <v/>
      </c>
      <c r="F734" s="148"/>
      <c r="G734" s="170" t="str">
        <f t="shared" si="163"/>
        <v/>
      </c>
      <c r="H734" s="152"/>
      <c r="I734" s="82"/>
      <c r="J734" s="82"/>
      <c r="K734" s="83"/>
      <c r="L734" s="81"/>
      <c r="M734" s="81"/>
      <c r="N734" s="110">
        <f t="shared" si="164"/>
        <v>0</v>
      </c>
      <c r="O734" s="115"/>
      <c r="P734" s="113">
        <f t="shared" si="161"/>
        <v>0</v>
      </c>
      <c r="Q734" s="81"/>
      <c r="R734" s="88"/>
      <c r="S734" s="60"/>
      <c r="T734" s="79"/>
      <c r="W734" s="74">
        <f t="shared" si="158"/>
        <v>0</v>
      </c>
      <c r="X734" s="74">
        <f t="shared" si="159"/>
        <v>0</v>
      </c>
    </row>
    <row r="735" spans="1:24" x14ac:dyDescent="0.15">
      <c r="B735" s="21">
        <v>732</v>
      </c>
      <c r="C735" s="81"/>
      <c r="D735" s="81"/>
      <c r="E735" s="165" t="str">
        <f t="shared" si="162"/>
        <v/>
      </c>
      <c r="F735" s="148"/>
      <c r="G735" s="170" t="str">
        <f t="shared" si="163"/>
        <v/>
      </c>
      <c r="H735" s="152"/>
      <c r="I735" s="82"/>
      <c r="J735" s="82"/>
      <c r="K735" s="83"/>
      <c r="L735" s="81"/>
      <c r="M735" s="81"/>
      <c r="N735" s="110">
        <f t="shared" si="164"/>
        <v>0</v>
      </c>
      <c r="O735" s="115"/>
      <c r="P735" s="113">
        <f t="shared" si="161"/>
        <v>0</v>
      </c>
      <c r="Q735" s="81"/>
      <c r="R735" s="88"/>
      <c r="W735" s="74">
        <f t="shared" si="158"/>
        <v>0</v>
      </c>
      <c r="X735" s="74">
        <f t="shared" si="159"/>
        <v>0</v>
      </c>
    </row>
    <row r="736" spans="1:24" x14ac:dyDescent="0.15">
      <c r="B736" s="21">
        <v>733</v>
      </c>
      <c r="C736" s="81"/>
      <c r="D736" s="81"/>
      <c r="E736" s="165" t="str">
        <f t="shared" si="162"/>
        <v/>
      </c>
      <c r="F736" s="148"/>
      <c r="G736" s="170" t="str">
        <f t="shared" si="163"/>
        <v/>
      </c>
      <c r="H736" s="152"/>
      <c r="I736" s="82"/>
      <c r="J736" s="82"/>
      <c r="K736" s="83"/>
      <c r="L736" s="81"/>
      <c r="M736" s="81"/>
      <c r="N736" s="110">
        <f t="shared" si="164"/>
        <v>0</v>
      </c>
      <c r="O736" s="115"/>
      <c r="P736" s="113">
        <f t="shared" si="161"/>
        <v>0</v>
      </c>
      <c r="Q736" s="81"/>
      <c r="R736" s="88"/>
      <c r="W736" s="74">
        <f t="shared" si="158"/>
        <v>0</v>
      </c>
      <c r="X736" s="74">
        <f t="shared" si="159"/>
        <v>0</v>
      </c>
    </row>
    <row r="737" spans="1:24" x14ac:dyDescent="0.15">
      <c r="B737" s="21">
        <v>734</v>
      </c>
      <c r="C737" s="81"/>
      <c r="D737" s="81"/>
      <c r="E737" s="165" t="str">
        <f t="shared" si="162"/>
        <v/>
      </c>
      <c r="F737" s="148"/>
      <c r="G737" s="170" t="str">
        <f t="shared" si="163"/>
        <v/>
      </c>
      <c r="H737" s="152"/>
      <c r="I737" s="82"/>
      <c r="J737" s="82"/>
      <c r="K737" s="83"/>
      <c r="L737" s="81"/>
      <c r="M737" s="81"/>
      <c r="N737" s="110">
        <f t="shared" si="164"/>
        <v>0</v>
      </c>
      <c r="O737" s="115"/>
      <c r="P737" s="113">
        <f t="shared" si="161"/>
        <v>0</v>
      </c>
      <c r="Q737" s="81"/>
      <c r="R737" s="88"/>
      <c r="W737" s="74">
        <f t="shared" si="158"/>
        <v>0</v>
      </c>
      <c r="X737" s="74">
        <f t="shared" si="159"/>
        <v>0</v>
      </c>
    </row>
    <row r="738" spans="1:24" x14ac:dyDescent="0.15">
      <c r="B738" s="21">
        <v>735</v>
      </c>
      <c r="C738" s="81"/>
      <c r="D738" s="81"/>
      <c r="E738" s="165" t="str">
        <f t="shared" si="162"/>
        <v/>
      </c>
      <c r="F738" s="148"/>
      <c r="G738" s="170" t="str">
        <f t="shared" si="163"/>
        <v/>
      </c>
      <c r="H738" s="152"/>
      <c r="I738" s="82"/>
      <c r="J738" s="82"/>
      <c r="K738" s="83"/>
      <c r="L738" s="81"/>
      <c r="M738" s="81"/>
      <c r="N738" s="110">
        <f t="shared" si="164"/>
        <v>0</v>
      </c>
      <c r="O738" s="115"/>
      <c r="P738" s="113">
        <f t="shared" si="161"/>
        <v>0</v>
      </c>
      <c r="Q738" s="81"/>
      <c r="R738" s="88"/>
      <c r="W738" s="74">
        <f t="shared" si="158"/>
        <v>0</v>
      </c>
      <c r="X738" s="74">
        <f t="shared" si="159"/>
        <v>0</v>
      </c>
    </row>
    <row r="739" spans="1:24" x14ac:dyDescent="0.15">
      <c r="B739" s="21">
        <v>736</v>
      </c>
      <c r="C739" s="81"/>
      <c r="D739" s="81"/>
      <c r="E739" s="165" t="str">
        <f t="shared" si="162"/>
        <v/>
      </c>
      <c r="F739" s="148"/>
      <c r="G739" s="170" t="str">
        <f t="shared" si="163"/>
        <v/>
      </c>
      <c r="H739" s="152"/>
      <c r="I739" s="82"/>
      <c r="J739" s="82"/>
      <c r="K739" s="83"/>
      <c r="L739" s="81"/>
      <c r="M739" s="81"/>
      <c r="N739" s="110">
        <f t="shared" si="164"/>
        <v>0</v>
      </c>
      <c r="O739" s="115"/>
      <c r="P739" s="113">
        <f t="shared" si="161"/>
        <v>0</v>
      </c>
      <c r="Q739" s="81"/>
      <c r="R739" s="88"/>
      <c r="W739" s="74">
        <f t="shared" si="158"/>
        <v>0</v>
      </c>
      <c r="X739" s="74">
        <f t="shared" si="159"/>
        <v>0</v>
      </c>
    </row>
    <row r="740" spans="1:24" x14ac:dyDescent="0.15">
      <c r="B740" s="21">
        <v>737</v>
      </c>
      <c r="C740" s="81"/>
      <c r="D740" s="81"/>
      <c r="E740" s="165" t="str">
        <f t="shared" si="162"/>
        <v/>
      </c>
      <c r="F740" s="148"/>
      <c r="G740" s="170" t="str">
        <f t="shared" si="163"/>
        <v/>
      </c>
      <c r="H740" s="148"/>
      <c r="I740" s="82"/>
      <c r="J740" s="82"/>
      <c r="K740" s="83"/>
      <c r="L740" s="81"/>
      <c r="M740" s="81"/>
      <c r="N740" s="110">
        <f t="shared" si="164"/>
        <v>0</v>
      </c>
      <c r="O740" s="115"/>
      <c r="P740" s="113">
        <f t="shared" si="161"/>
        <v>0</v>
      </c>
      <c r="Q740" s="81"/>
      <c r="R740" s="88"/>
      <c r="W740" s="74">
        <f t="shared" si="158"/>
        <v>0</v>
      </c>
      <c r="X740" s="74">
        <f t="shared" si="159"/>
        <v>0</v>
      </c>
    </row>
    <row r="741" spans="1:24" x14ac:dyDescent="0.15">
      <c r="B741" s="21">
        <v>738</v>
      </c>
      <c r="C741" s="81"/>
      <c r="D741" s="81"/>
      <c r="E741" s="165" t="str">
        <f t="shared" si="162"/>
        <v/>
      </c>
      <c r="F741" s="148"/>
      <c r="G741" s="170" t="str">
        <f t="shared" si="163"/>
        <v/>
      </c>
      <c r="H741" s="148"/>
      <c r="I741" s="82"/>
      <c r="J741" s="82"/>
      <c r="K741" s="83"/>
      <c r="L741" s="81"/>
      <c r="M741" s="81"/>
      <c r="N741" s="110">
        <f t="shared" si="164"/>
        <v>0</v>
      </c>
      <c r="O741" s="115"/>
      <c r="P741" s="113">
        <f t="shared" si="161"/>
        <v>0</v>
      </c>
      <c r="Q741" s="81"/>
      <c r="R741" s="88"/>
      <c r="W741" s="74">
        <f t="shared" si="158"/>
        <v>0</v>
      </c>
      <c r="X741" s="74">
        <f t="shared" si="159"/>
        <v>0</v>
      </c>
    </row>
    <row r="742" spans="1:24" x14ac:dyDescent="0.15">
      <c r="A742" s="59"/>
      <c r="B742" s="10">
        <v>739</v>
      </c>
      <c r="C742" s="81"/>
      <c r="D742" s="87"/>
      <c r="E742" s="165" t="str">
        <f t="shared" si="162"/>
        <v/>
      </c>
      <c r="F742" s="150"/>
      <c r="G742" s="170" t="str">
        <f t="shared" si="163"/>
        <v/>
      </c>
      <c r="H742" s="150"/>
      <c r="I742" s="82"/>
      <c r="J742" s="82"/>
      <c r="K742" s="83"/>
      <c r="L742" s="81"/>
      <c r="M742" s="81"/>
      <c r="N742" s="110">
        <f t="shared" si="164"/>
        <v>0</v>
      </c>
      <c r="O742" s="115"/>
      <c r="P742" s="113">
        <f t="shared" si="161"/>
        <v>0</v>
      </c>
      <c r="Q742" s="81"/>
      <c r="R742" s="88"/>
      <c r="W742" s="74">
        <f t="shared" si="158"/>
        <v>0</v>
      </c>
      <c r="X742" s="74">
        <f t="shared" si="159"/>
        <v>0</v>
      </c>
    </row>
    <row r="743" spans="1:24" x14ac:dyDescent="0.15">
      <c r="A743" s="57"/>
      <c r="B743" s="3">
        <v>740</v>
      </c>
      <c r="C743" s="84"/>
      <c r="D743" s="84"/>
      <c r="E743" s="166" t="str">
        <f t="shared" si="162"/>
        <v/>
      </c>
      <c r="F743" s="149"/>
      <c r="G743" s="171" t="str">
        <f t="shared" si="163"/>
        <v/>
      </c>
      <c r="H743" s="149"/>
      <c r="I743" s="85"/>
      <c r="J743" s="85"/>
      <c r="K743" s="86"/>
      <c r="L743" s="84"/>
      <c r="M743" s="84"/>
      <c r="N743" s="108">
        <f t="shared" si="164"/>
        <v>0</v>
      </c>
      <c r="O743" s="116"/>
      <c r="P743" s="114">
        <f t="shared" si="161"/>
        <v>0</v>
      </c>
      <c r="Q743" s="84"/>
      <c r="R743" s="89"/>
      <c r="S743" s="58">
        <f>COUNT(C734:C743)</f>
        <v>0</v>
      </c>
      <c r="T743" s="69">
        <f t="shared" ref="T743" si="168">SUM(P734:P743)</f>
        <v>0</v>
      </c>
      <c r="W743" s="74">
        <f t="shared" si="158"/>
        <v>0</v>
      </c>
      <c r="X743" s="74">
        <f t="shared" si="159"/>
        <v>0</v>
      </c>
    </row>
    <row r="744" spans="1:24" x14ac:dyDescent="0.15">
      <c r="A744" s="18">
        <f t="shared" si="167"/>
        <v>75</v>
      </c>
      <c r="B744" s="21">
        <v>741</v>
      </c>
      <c r="C744" s="81"/>
      <c r="D744" s="81"/>
      <c r="E744" s="165" t="str">
        <f t="shared" si="162"/>
        <v/>
      </c>
      <c r="F744" s="148"/>
      <c r="G744" s="170" t="str">
        <f t="shared" si="163"/>
        <v/>
      </c>
      <c r="H744" s="152"/>
      <c r="I744" s="82"/>
      <c r="J744" s="82"/>
      <c r="K744" s="83"/>
      <c r="L744" s="81"/>
      <c r="M744" s="81"/>
      <c r="N744" s="110">
        <f t="shared" si="164"/>
        <v>0</v>
      </c>
      <c r="O744" s="115"/>
      <c r="P744" s="113">
        <f t="shared" si="161"/>
        <v>0</v>
      </c>
      <c r="Q744" s="81"/>
      <c r="R744" s="88"/>
      <c r="S744" s="60"/>
      <c r="T744" s="79"/>
      <c r="W744" s="74">
        <f t="shared" si="158"/>
        <v>0</v>
      </c>
      <c r="X744" s="74">
        <f t="shared" si="159"/>
        <v>0</v>
      </c>
    </row>
    <row r="745" spans="1:24" x14ac:dyDescent="0.15">
      <c r="B745" s="21">
        <v>742</v>
      </c>
      <c r="C745" s="81"/>
      <c r="D745" s="81"/>
      <c r="E745" s="165" t="str">
        <f t="shared" si="162"/>
        <v/>
      </c>
      <c r="F745" s="148"/>
      <c r="G745" s="170" t="str">
        <f t="shared" si="163"/>
        <v/>
      </c>
      <c r="H745" s="152"/>
      <c r="I745" s="82"/>
      <c r="J745" s="82"/>
      <c r="K745" s="83"/>
      <c r="L745" s="81"/>
      <c r="M745" s="81"/>
      <c r="N745" s="110">
        <f t="shared" si="164"/>
        <v>0</v>
      </c>
      <c r="O745" s="115"/>
      <c r="P745" s="113">
        <f t="shared" si="161"/>
        <v>0</v>
      </c>
      <c r="Q745" s="81"/>
      <c r="R745" s="88"/>
      <c r="W745" s="74">
        <f t="shared" si="158"/>
        <v>0</v>
      </c>
      <c r="X745" s="74">
        <f t="shared" si="159"/>
        <v>0</v>
      </c>
    </row>
    <row r="746" spans="1:24" x14ac:dyDescent="0.15">
      <c r="B746" s="21">
        <v>743</v>
      </c>
      <c r="C746" s="81"/>
      <c r="D746" s="81"/>
      <c r="E746" s="165" t="str">
        <f t="shared" si="162"/>
        <v/>
      </c>
      <c r="F746" s="148"/>
      <c r="G746" s="170" t="str">
        <f t="shared" si="163"/>
        <v/>
      </c>
      <c r="H746" s="152"/>
      <c r="I746" s="82"/>
      <c r="J746" s="82"/>
      <c r="K746" s="83"/>
      <c r="L746" s="81"/>
      <c r="M746" s="81"/>
      <c r="N746" s="110">
        <f t="shared" si="164"/>
        <v>0</v>
      </c>
      <c r="O746" s="115"/>
      <c r="P746" s="113">
        <f t="shared" si="161"/>
        <v>0</v>
      </c>
      <c r="Q746" s="81"/>
      <c r="R746" s="88"/>
      <c r="W746" s="74">
        <f t="shared" si="158"/>
        <v>0</v>
      </c>
      <c r="X746" s="74">
        <f t="shared" si="159"/>
        <v>0</v>
      </c>
    </row>
    <row r="747" spans="1:24" x14ac:dyDescent="0.15">
      <c r="B747" s="21">
        <v>744</v>
      </c>
      <c r="C747" s="81"/>
      <c r="D747" s="81"/>
      <c r="E747" s="165" t="str">
        <f t="shared" si="162"/>
        <v/>
      </c>
      <c r="F747" s="148"/>
      <c r="G747" s="170" t="str">
        <f t="shared" si="163"/>
        <v/>
      </c>
      <c r="H747" s="152"/>
      <c r="I747" s="82"/>
      <c r="J747" s="82"/>
      <c r="K747" s="83"/>
      <c r="L747" s="81"/>
      <c r="M747" s="81"/>
      <c r="N747" s="110">
        <f t="shared" si="164"/>
        <v>0</v>
      </c>
      <c r="O747" s="115"/>
      <c r="P747" s="113">
        <f t="shared" si="161"/>
        <v>0</v>
      </c>
      <c r="Q747" s="81"/>
      <c r="R747" s="88"/>
      <c r="W747" s="74">
        <f t="shared" si="158"/>
        <v>0</v>
      </c>
      <c r="X747" s="74">
        <f t="shared" si="159"/>
        <v>0</v>
      </c>
    </row>
    <row r="748" spans="1:24" x14ac:dyDescent="0.15">
      <c r="B748" s="21">
        <v>745</v>
      </c>
      <c r="C748" s="81"/>
      <c r="D748" s="81"/>
      <c r="E748" s="165" t="str">
        <f t="shared" si="162"/>
        <v/>
      </c>
      <c r="F748" s="148"/>
      <c r="G748" s="170" t="str">
        <f t="shared" si="163"/>
        <v/>
      </c>
      <c r="H748" s="152"/>
      <c r="I748" s="82"/>
      <c r="J748" s="82"/>
      <c r="K748" s="83"/>
      <c r="L748" s="81"/>
      <c r="M748" s="81"/>
      <c r="N748" s="110">
        <f t="shared" si="164"/>
        <v>0</v>
      </c>
      <c r="O748" s="115"/>
      <c r="P748" s="113">
        <f t="shared" si="161"/>
        <v>0</v>
      </c>
      <c r="Q748" s="81"/>
      <c r="R748" s="88"/>
      <c r="W748" s="74">
        <f t="shared" si="158"/>
        <v>0</v>
      </c>
      <c r="X748" s="74">
        <f t="shared" si="159"/>
        <v>0</v>
      </c>
    </row>
    <row r="749" spans="1:24" x14ac:dyDescent="0.15">
      <c r="B749" s="21">
        <v>746</v>
      </c>
      <c r="C749" s="81"/>
      <c r="D749" s="81"/>
      <c r="E749" s="165" t="str">
        <f t="shared" si="162"/>
        <v/>
      </c>
      <c r="F749" s="148"/>
      <c r="G749" s="170" t="str">
        <f t="shared" si="163"/>
        <v/>
      </c>
      <c r="H749" s="152"/>
      <c r="I749" s="82"/>
      <c r="J749" s="82"/>
      <c r="K749" s="83"/>
      <c r="L749" s="81"/>
      <c r="M749" s="81"/>
      <c r="N749" s="110">
        <f t="shared" si="164"/>
        <v>0</v>
      </c>
      <c r="O749" s="115"/>
      <c r="P749" s="113">
        <f t="shared" si="161"/>
        <v>0</v>
      </c>
      <c r="Q749" s="81"/>
      <c r="R749" s="88"/>
      <c r="W749" s="74">
        <f t="shared" si="158"/>
        <v>0</v>
      </c>
      <c r="X749" s="74">
        <f t="shared" si="159"/>
        <v>0</v>
      </c>
    </row>
    <row r="750" spans="1:24" x14ac:dyDescent="0.15">
      <c r="B750" s="21">
        <v>747</v>
      </c>
      <c r="C750" s="81"/>
      <c r="D750" s="81"/>
      <c r="E750" s="165" t="str">
        <f t="shared" si="162"/>
        <v/>
      </c>
      <c r="F750" s="148"/>
      <c r="G750" s="170" t="str">
        <f t="shared" si="163"/>
        <v/>
      </c>
      <c r="H750" s="148"/>
      <c r="I750" s="82"/>
      <c r="J750" s="82"/>
      <c r="K750" s="83"/>
      <c r="L750" s="81"/>
      <c r="M750" s="81"/>
      <c r="N750" s="110">
        <f t="shared" si="164"/>
        <v>0</v>
      </c>
      <c r="O750" s="115"/>
      <c r="P750" s="113">
        <f t="shared" si="161"/>
        <v>0</v>
      </c>
      <c r="Q750" s="81"/>
      <c r="R750" s="88"/>
      <c r="W750" s="74">
        <f t="shared" si="158"/>
        <v>0</v>
      </c>
      <c r="X750" s="74">
        <f t="shared" si="159"/>
        <v>0</v>
      </c>
    </row>
    <row r="751" spans="1:24" x14ac:dyDescent="0.15">
      <c r="B751" s="21">
        <v>748</v>
      </c>
      <c r="C751" s="81"/>
      <c r="D751" s="81"/>
      <c r="E751" s="165" t="str">
        <f t="shared" si="162"/>
        <v/>
      </c>
      <c r="F751" s="148"/>
      <c r="G751" s="170" t="str">
        <f t="shared" si="163"/>
        <v/>
      </c>
      <c r="H751" s="148"/>
      <c r="I751" s="82"/>
      <c r="J751" s="82"/>
      <c r="K751" s="83"/>
      <c r="L751" s="81"/>
      <c r="M751" s="81"/>
      <c r="N751" s="110">
        <f t="shared" si="164"/>
        <v>0</v>
      </c>
      <c r="O751" s="115"/>
      <c r="P751" s="113">
        <f t="shared" si="161"/>
        <v>0</v>
      </c>
      <c r="Q751" s="81"/>
      <c r="R751" s="88"/>
      <c r="W751" s="74">
        <f t="shared" si="158"/>
        <v>0</v>
      </c>
      <c r="X751" s="74">
        <f t="shared" si="159"/>
        <v>0</v>
      </c>
    </row>
    <row r="752" spans="1:24" x14ac:dyDescent="0.15">
      <c r="A752" s="59"/>
      <c r="B752" s="10">
        <v>749</v>
      </c>
      <c r="C752" s="81"/>
      <c r="D752" s="87"/>
      <c r="E752" s="165" t="str">
        <f t="shared" si="162"/>
        <v/>
      </c>
      <c r="F752" s="150"/>
      <c r="G752" s="170" t="str">
        <f t="shared" si="163"/>
        <v/>
      </c>
      <c r="H752" s="150"/>
      <c r="I752" s="82"/>
      <c r="J752" s="82"/>
      <c r="K752" s="83"/>
      <c r="L752" s="81"/>
      <c r="M752" s="81"/>
      <c r="N752" s="110">
        <f t="shared" si="164"/>
        <v>0</v>
      </c>
      <c r="O752" s="115"/>
      <c r="P752" s="113">
        <f t="shared" si="161"/>
        <v>0</v>
      </c>
      <c r="Q752" s="81"/>
      <c r="R752" s="88"/>
      <c r="W752" s="74">
        <f t="shared" si="158"/>
        <v>0</v>
      </c>
      <c r="X752" s="74">
        <f t="shared" si="159"/>
        <v>0</v>
      </c>
    </row>
    <row r="753" spans="1:24" x14ac:dyDescent="0.15">
      <c r="A753" s="57"/>
      <c r="B753" s="3">
        <v>750</v>
      </c>
      <c r="C753" s="84"/>
      <c r="D753" s="84"/>
      <c r="E753" s="166" t="str">
        <f t="shared" si="162"/>
        <v/>
      </c>
      <c r="F753" s="149"/>
      <c r="G753" s="171" t="str">
        <f t="shared" si="163"/>
        <v/>
      </c>
      <c r="H753" s="149"/>
      <c r="I753" s="85"/>
      <c r="J753" s="85"/>
      <c r="K753" s="86"/>
      <c r="L753" s="84"/>
      <c r="M753" s="84"/>
      <c r="N753" s="108">
        <f t="shared" si="164"/>
        <v>0</v>
      </c>
      <c r="O753" s="116"/>
      <c r="P753" s="114">
        <f t="shared" si="161"/>
        <v>0</v>
      </c>
      <c r="Q753" s="84"/>
      <c r="R753" s="89"/>
      <c r="S753" s="58">
        <f>COUNT(C744:C753)</f>
        <v>0</v>
      </c>
      <c r="T753" s="69">
        <f t="shared" ref="T753" si="169">SUM(P744:P753)</f>
        <v>0</v>
      </c>
      <c r="W753" s="74">
        <f t="shared" si="158"/>
        <v>0</v>
      </c>
      <c r="X753" s="74">
        <f t="shared" si="159"/>
        <v>0</v>
      </c>
    </row>
    <row r="754" spans="1:24" x14ac:dyDescent="0.15">
      <c r="A754" s="18">
        <f t="shared" si="167"/>
        <v>76</v>
      </c>
      <c r="B754" s="21">
        <v>751</v>
      </c>
      <c r="C754" s="81"/>
      <c r="D754" s="81"/>
      <c r="E754" s="165" t="str">
        <f t="shared" si="162"/>
        <v/>
      </c>
      <c r="F754" s="148"/>
      <c r="G754" s="170" t="str">
        <f t="shared" si="163"/>
        <v/>
      </c>
      <c r="H754" s="152"/>
      <c r="I754" s="82"/>
      <c r="J754" s="82"/>
      <c r="K754" s="83"/>
      <c r="L754" s="81"/>
      <c r="M754" s="81"/>
      <c r="N754" s="110">
        <f t="shared" si="164"/>
        <v>0</v>
      </c>
      <c r="O754" s="115"/>
      <c r="P754" s="113">
        <f t="shared" si="161"/>
        <v>0</v>
      </c>
      <c r="Q754" s="81"/>
      <c r="R754" s="88"/>
      <c r="S754" s="60"/>
      <c r="T754" s="79"/>
      <c r="W754" s="74">
        <f t="shared" si="158"/>
        <v>0</v>
      </c>
      <c r="X754" s="74">
        <f t="shared" si="159"/>
        <v>0</v>
      </c>
    </row>
    <row r="755" spans="1:24" x14ac:dyDescent="0.15">
      <c r="B755" s="21">
        <v>752</v>
      </c>
      <c r="C755" s="81"/>
      <c r="D755" s="81"/>
      <c r="E755" s="165" t="str">
        <f t="shared" si="162"/>
        <v/>
      </c>
      <c r="F755" s="148"/>
      <c r="G755" s="170" t="str">
        <f t="shared" si="163"/>
        <v/>
      </c>
      <c r="H755" s="152"/>
      <c r="I755" s="82"/>
      <c r="J755" s="82"/>
      <c r="K755" s="83"/>
      <c r="L755" s="81"/>
      <c r="M755" s="81"/>
      <c r="N755" s="110">
        <f t="shared" si="164"/>
        <v>0</v>
      </c>
      <c r="O755" s="115"/>
      <c r="P755" s="113">
        <f t="shared" si="161"/>
        <v>0</v>
      </c>
      <c r="Q755" s="81"/>
      <c r="R755" s="88"/>
      <c r="W755" s="74">
        <f t="shared" si="158"/>
        <v>0</v>
      </c>
      <c r="X755" s="74">
        <f t="shared" si="159"/>
        <v>0</v>
      </c>
    </row>
    <row r="756" spans="1:24" x14ac:dyDescent="0.15">
      <c r="B756" s="21">
        <v>753</v>
      </c>
      <c r="C756" s="81"/>
      <c r="D756" s="81"/>
      <c r="E756" s="165" t="str">
        <f t="shared" si="162"/>
        <v/>
      </c>
      <c r="F756" s="148"/>
      <c r="G756" s="170" t="str">
        <f t="shared" si="163"/>
        <v/>
      </c>
      <c r="H756" s="152"/>
      <c r="I756" s="82"/>
      <c r="J756" s="82"/>
      <c r="K756" s="83"/>
      <c r="L756" s="81"/>
      <c r="M756" s="81"/>
      <c r="N756" s="110">
        <f t="shared" si="164"/>
        <v>0</v>
      </c>
      <c r="O756" s="115"/>
      <c r="P756" s="113">
        <f t="shared" si="161"/>
        <v>0</v>
      </c>
      <c r="Q756" s="81"/>
      <c r="R756" s="88"/>
      <c r="W756" s="74">
        <f t="shared" si="158"/>
        <v>0</v>
      </c>
      <c r="X756" s="74">
        <f t="shared" si="159"/>
        <v>0</v>
      </c>
    </row>
    <row r="757" spans="1:24" x14ac:dyDescent="0.15">
      <c r="B757" s="21">
        <v>754</v>
      </c>
      <c r="C757" s="81"/>
      <c r="D757" s="81"/>
      <c r="E757" s="165" t="str">
        <f t="shared" si="162"/>
        <v/>
      </c>
      <c r="F757" s="148"/>
      <c r="G757" s="170" t="str">
        <f t="shared" si="163"/>
        <v/>
      </c>
      <c r="H757" s="152"/>
      <c r="I757" s="82"/>
      <c r="J757" s="82"/>
      <c r="K757" s="83"/>
      <c r="L757" s="81"/>
      <c r="M757" s="81"/>
      <c r="N757" s="110">
        <f t="shared" si="164"/>
        <v>0</v>
      </c>
      <c r="O757" s="115"/>
      <c r="P757" s="113">
        <f t="shared" si="161"/>
        <v>0</v>
      </c>
      <c r="Q757" s="81"/>
      <c r="R757" s="88"/>
      <c r="W757" s="74">
        <f t="shared" si="158"/>
        <v>0</v>
      </c>
      <c r="X757" s="74">
        <f t="shared" si="159"/>
        <v>0</v>
      </c>
    </row>
    <row r="758" spans="1:24" x14ac:dyDescent="0.15">
      <c r="B758" s="21">
        <v>755</v>
      </c>
      <c r="C758" s="81"/>
      <c r="D758" s="81"/>
      <c r="E758" s="165" t="str">
        <f t="shared" si="162"/>
        <v/>
      </c>
      <c r="F758" s="148"/>
      <c r="G758" s="170" t="str">
        <f t="shared" si="163"/>
        <v/>
      </c>
      <c r="H758" s="152"/>
      <c r="I758" s="82"/>
      <c r="J758" s="82"/>
      <c r="K758" s="83"/>
      <c r="L758" s="81"/>
      <c r="M758" s="81"/>
      <c r="N758" s="110">
        <f t="shared" si="164"/>
        <v>0</v>
      </c>
      <c r="O758" s="115"/>
      <c r="P758" s="113">
        <f t="shared" si="161"/>
        <v>0</v>
      </c>
      <c r="Q758" s="81"/>
      <c r="R758" s="88"/>
      <c r="W758" s="74">
        <f t="shared" si="158"/>
        <v>0</v>
      </c>
      <c r="X758" s="74">
        <f t="shared" si="159"/>
        <v>0</v>
      </c>
    </row>
    <row r="759" spans="1:24" x14ac:dyDescent="0.15">
      <c r="B759" s="21">
        <v>756</v>
      </c>
      <c r="C759" s="81"/>
      <c r="D759" s="81"/>
      <c r="E759" s="165" t="str">
        <f t="shared" si="162"/>
        <v/>
      </c>
      <c r="F759" s="148"/>
      <c r="G759" s="170" t="str">
        <f t="shared" si="163"/>
        <v/>
      </c>
      <c r="H759" s="152"/>
      <c r="I759" s="82"/>
      <c r="J759" s="82"/>
      <c r="K759" s="83"/>
      <c r="L759" s="81"/>
      <c r="M759" s="81"/>
      <c r="N759" s="110">
        <f t="shared" si="164"/>
        <v>0</v>
      </c>
      <c r="O759" s="115"/>
      <c r="P759" s="113">
        <f t="shared" si="161"/>
        <v>0</v>
      </c>
      <c r="Q759" s="81"/>
      <c r="R759" s="88"/>
      <c r="W759" s="74">
        <f t="shared" si="158"/>
        <v>0</v>
      </c>
      <c r="X759" s="74">
        <f t="shared" si="159"/>
        <v>0</v>
      </c>
    </row>
    <row r="760" spans="1:24" x14ac:dyDescent="0.15">
      <c r="B760" s="21">
        <v>757</v>
      </c>
      <c r="C760" s="81"/>
      <c r="D760" s="81"/>
      <c r="E760" s="165" t="str">
        <f t="shared" si="162"/>
        <v/>
      </c>
      <c r="F760" s="148"/>
      <c r="G760" s="170" t="str">
        <f t="shared" si="163"/>
        <v/>
      </c>
      <c r="H760" s="148"/>
      <c r="I760" s="82"/>
      <c r="J760" s="82"/>
      <c r="K760" s="83"/>
      <c r="L760" s="81"/>
      <c r="M760" s="81"/>
      <c r="N760" s="110">
        <f t="shared" si="164"/>
        <v>0</v>
      </c>
      <c r="O760" s="115"/>
      <c r="P760" s="113">
        <f t="shared" si="161"/>
        <v>0</v>
      </c>
      <c r="Q760" s="81"/>
      <c r="R760" s="88"/>
      <c r="W760" s="74">
        <f t="shared" si="158"/>
        <v>0</v>
      </c>
      <c r="X760" s="74">
        <f t="shared" si="159"/>
        <v>0</v>
      </c>
    </row>
    <row r="761" spans="1:24" x14ac:dyDescent="0.15">
      <c r="B761" s="21">
        <v>758</v>
      </c>
      <c r="C761" s="81"/>
      <c r="D761" s="81"/>
      <c r="E761" s="165" t="str">
        <f t="shared" si="162"/>
        <v/>
      </c>
      <c r="F761" s="148"/>
      <c r="G761" s="170" t="str">
        <f t="shared" si="163"/>
        <v/>
      </c>
      <c r="H761" s="148"/>
      <c r="I761" s="82"/>
      <c r="J761" s="82"/>
      <c r="K761" s="83"/>
      <c r="L761" s="81"/>
      <c r="M761" s="81"/>
      <c r="N761" s="110">
        <f t="shared" si="164"/>
        <v>0</v>
      </c>
      <c r="O761" s="115"/>
      <c r="P761" s="113">
        <f t="shared" si="161"/>
        <v>0</v>
      </c>
      <c r="Q761" s="81"/>
      <c r="R761" s="88"/>
      <c r="W761" s="74">
        <f t="shared" si="158"/>
        <v>0</v>
      </c>
      <c r="X761" s="74">
        <f t="shared" si="159"/>
        <v>0</v>
      </c>
    </row>
    <row r="762" spans="1:24" x14ac:dyDescent="0.15">
      <c r="A762" s="59"/>
      <c r="B762" s="10">
        <v>759</v>
      </c>
      <c r="C762" s="81"/>
      <c r="D762" s="87"/>
      <c r="E762" s="165" t="str">
        <f t="shared" si="162"/>
        <v/>
      </c>
      <c r="F762" s="150"/>
      <c r="G762" s="170" t="str">
        <f t="shared" si="163"/>
        <v/>
      </c>
      <c r="H762" s="150"/>
      <c r="I762" s="82"/>
      <c r="J762" s="82"/>
      <c r="K762" s="83"/>
      <c r="L762" s="81"/>
      <c r="M762" s="81"/>
      <c r="N762" s="110">
        <f t="shared" si="164"/>
        <v>0</v>
      </c>
      <c r="O762" s="115"/>
      <c r="P762" s="113">
        <f t="shared" si="161"/>
        <v>0</v>
      </c>
      <c r="Q762" s="81"/>
      <c r="R762" s="88"/>
      <c r="W762" s="74">
        <f t="shared" si="158"/>
        <v>0</v>
      </c>
      <c r="X762" s="74">
        <f t="shared" si="159"/>
        <v>0</v>
      </c>
    </row>
    <row r="763" spans="1:24" x14ac:dyDescent="0.15">
      <c r="A763" s="57"/>
      <c r="B763" s="3">
        <v>760</v>
      </c>
      <c r="C763" s="84"/>
      <c r="D763" s="84"/>
      <c r="E763" s="166" t="str">
        <f t="shared" si="162"/>
        <v/>
      </c>
      <c r="F763" s="149"/>
      <c r="G763" s="171" t="str">
        <f t="shared" si="163"/>
        <v/>
      </c>
      <c r="H763" s="149"/>
      <c r="I763" s="85"/>
      <c r="J763" s="85"/>
      <c r="K763" s="86"/>
      <c r="L763" s="84"/>
      <c r="M763" s="84"/>
      <c r="N763" s="108">
        <f t="shared" si="164"/>
        <v>0</v>
      </c>
      <c r="O763" s="116"/>
      <c r="P763" s="114">
        <f t="shared" si="161"/>
        <v>0</v>
      </c>
      <c r="Q763" s="84"/>
      <c r="R763" s="89"/>
      <c r="S763" s="58">
        <f>COUNT(C754:C763)</f>
        <v>0</v>
      </c>
      <c r="T763" s="69">
        <f t="shared" ref="T763" si="170">SUM(P754:P763)</f>
        <v>0</v>
      </c>
      <c r="W763" s="74">
        <f t="shared" si="158"/>
        <v>0</v>
      </c>
      <c r="X763" s="74">
        <f t="shared" si="159"/>
        <v>0</v>
      </c>
    </row>
    <row r="764" spans="1:24" x14ac:dyDescent="0.15">
      <c r="A764" s="18">
        <f t="shared" si="167"/>
        <v>77</v>
      </c>
      <c r="B764" s="21">
        <v>761</v>
      </c>
      <c r="C764" s="81"/>
      <c r="D764" s="81"/>
      <c r="E764" s="165" t="str">
        <f t="shared" si="162"/>
        <v/>
      </c>
      <c r="F764" s="148"/>
      <c r="G764" s="170" t="str">
        <f t="shared" si="163"/>
        <v/>
      </c>
      <c r="H764" s="152"/>
      <c r="I764" s="82"/>
      <c r="J764" s="82"/>
      <c r="K764" s="83"/>
      <c r="L764" s="81"/>
      <c r="M764" s="81"/>
      <c r="N764" s="110">
        <f t="shared" si="164"/>
        <v>0</v>
      </c>
      <c r="O764" s="115"/>
      <c r="P764" s="113">
        <f t="shared" si="161"/>
        <v>0</v>
      </c>
      <c r="Q764" s="81"/>
      <c r="R764" s="88"/>
      <c r="S764" s="60"/>
      <c r="T764" s="79"/>
      <c r="W764" s="74">
        <f t="shared" si="158"/>
        <v>0</v>
      </c>
      <c r="X764" s="74">
        <f t="shared" si="159"/>
        <v>0</v>
      </c>
    </row>
    <row r="765" spans="1:24" x14ac:dyDescent="0.15">
      <c r="B765" s="21">
        <v>762</v>
      </c>
      <c r="C765" s="81"/>
      <c r="D765" s="81"/>
      <c r="E765" s="165" t="str">
        <f t="shared" si="162"/>
        <v/>
      </c>
      <c r="F765" s="148"/>
      <c r="G765" s="170" t="str">
        <f t="shared" si="163"/>
        <v/>
      </c>
      <c r="H765" s="152"/>
      <c r="I765" s="82"/>
      <c r="J765" s="82"/>
      <c r="K765" s="83"/>
      <c r="L765" s="81"/>
      <c r="M765" s="81"/>
      <c r="N765" s="110">
        <f t="shared" si="164"/>
        <v>0</v>
      </c>
      <c r="O765" s="115"/>
      <c r="P765" s="113">
        <f t="shared" si="161"/>
        <v>0</v>
      </c>
      <c r="Q765" s="81"/>
      <c r="R765" s="88"/>
      <c r="W765" s="74">
        <f t="shared" si="158"/>
        <v>0</v>
      </c>
      <c r="X765" s="74">
        <f t="shared" si="159"/>
        <v>0</v>
      </c>
    </row>
    <row r="766" spans="1:24" x14ac:dyDescent="0.15">
      <c r="B766" s="21">
        <v>763</v>
      </c>
      <c r="C766" s="81"/>
      <c r="D766" s="81"/>
      <c r="E766" s="165" t="str">
        <f t="shared" si="162"/>
        <v/>
      </c>
      <c r="F766" s="148"/>
      <c r="G766" s="170" t="str">
        <f t="shared" si="163"/>
        <v/>
      </c>
      <c r="H766" s="152"/>
      <c r="I766" s="82"/>
      <c r="J766" s="82"/>
      <c r="K766" s="83"/>
      <c r="L766" s="81"/>
      <c r="M766" s="81"/>
      <c r="N766" s="110">
        <f t="shared" si="164"/>
        <v>0</v>
      </c>
      <c r="O766" s="115"/>
      <c r="P766" s="113">
        <f t="shared" si="161"/>
        <v>0</v>
      </c>
      <c r="Q766" s="81"/>
      <c r="R766" s="88"/>
      <c r="W766" s="74">
        <f t="shared" si="158"/>
        <v>0</v>
      </c>
      <c r="X766" s="74">
        <f t="shared" si="159"/>
        <v>0</v>
      </c>
    </row>
    <row r="767" spans="1:24" x14ac:dyDescent="0.15">
      <c r="B767" s="21">
        <v>764</v>
      </c>
      <c r="C767" s="81"/>
      <c r="D767" s="81"/>
      <c r="E767" s="165" t="str">
        <f t="shared" si="162"/>
        <v/>
      </c>
      <c r="F767" s="148"/>
      <c r="G767" s="170" t="str">
        <f t="shared" si="163"/>
        <v/>
      </c>
      <c r="H767" s="152"/>
      <c r="I767" s="82"/>
      <c r="J767" s="82"/>
      <c r="K767" s="83"/>
      <c r="L767" s="81"/>
      <c r="M767" s="81"/>
      <c r="N767" s="110">
        <f t="shared" si="164"/>
        <v>0</v>
      </c>
      <c r="O767" s="115"/>
      <c r="P767" s="113">
        <f t="shared" si="161"/>
        <v>0</v>
      </c>
      <c r="Q767" s="81"/>
      <c r="R767" s="88"/>
      <c r="W767" s="74">
        <f t="shared" si="158"/>
        <v>0</v>
      </c>
      <c r="X767" s="74">
        <f t="shared" si="159"/>
        <v>0</v>
      </c>
    </row>
    <row r="768" spans="1:24" x14ac:dyDescent="0.15">
      <c r="B768" s="21">
        <v>765</v>
      </c>
      <c r="C768" s="81"/>
      <c r="D768" s="81"/>
      <c r="E768" s="165" t="str">
        <f t="shared" si="162"/>
        <v/>
      </c>
      <c r="F768" s="148"/>
      <c r="G768" s="170" t="str">
        <f t="shared" si="163"/>
        <v/>
      </c>
      <c r="H768" s="152"/>
      <c r="I768" s="82"/>
      <c r="J768" s="82"/>
      <c r="K768" s="83"/>
      <c r="L768" s="81"/>
      <c r="M768" s="81"/>
      <c r="N768" s="110">
        <f t="shared" si="164"/>
        <v>0</v>
      </c>
      <c r="O768" s="115"/>
      <c r="P768" s="113">
        <f t="shared" si="161"/>
        <v>0</v>
      </c>
      <c r="Q768" s="81"/>
      <c r="R768" s="88"/>
      <c r="W768" s="74">
        <f t="shared" si="158"/>
        <v>0</v>
      </c>
      <c r="X768" s="74">
        <f t="shared" si="159"/>
        <v>0</v>
      </c>
    </row>
    <row r="769" spans="1:24" x14ac:dyDescent="0.15">
      <c r="B769" s="21">
        <v>766</v>
      </c>
      <c r="C769" s="81"/>
      <c r="D769" s="81"/>
      <c r="E769" s="165" t="str">
        <f t="shared" si="162"/>
        <v/>
      </c>
      <c r="F769" s="148"/>
      <c r="G769" s="170" t="str">
        <f t="shared" si="163"/>
        <v/>
      </c>
      <c r="H769" s="152"/>
      <c r="I769" s="82"/>
      <c r="J769" s="82"/>
      <c r="K769" s="83"/>
      <c r="L769" s="81"/>
      <c r="M769" s="81"/>
      <c r="N769" s="110">
        <f t="shared" si="164"/>
        <v>0</v>
      </c>
      <c r="O769" s="115"/>
      <c r="P769" s="113">
        <f t="shared" si="161"/>
        <v>0</v>
      </c>
      <c r="Q769" s="81"/>
      <c r="R769" s="88"/>
      <c r="W769" s="74">
        <f t="shared" si="158"/>
        <v>0</v>
      </c>
      <c r="X769" s="74">
        <f t="shared" si="159"/>
        <v>0</v>
      </c>
    </row>
    <row r="770" spans="1:24" x14ac:dyDescent="0.15">
      <c r="B770" s="21">
        <v>767</v>
      </c>
      <c r="C770" s="81"/>
      <c r="D770" s="81"/>
      <c r="E770" s="165" t="str">
        <f t="shared" si="162"/>
        <v/>
      </c>
      <c r="F770" s="148"/>
      <c r="G770" s="170" t="str">
        <f t="shared" si="163"/>
        <v/>
      </c>
      <c r="H770" s="148"/>
      <c r="I770" s="82"/>
      <c r="J770" s="82"/>
      <c r="K770" s="83"/>
      <c r="L770" s="81"/>
      <c r="M770" s="81"/>
      <c r="N770" s="110">
        <f t="shared" si="164"/>
        <v>0</v>
      </c>
      <c r="O770" s="115"/>
      <c r="P770" s="113">
        <f t="shared" si="161"/>
        <v>0</v>
      </c>
      <c r="Q770" s="81"/>
      <c r="R770" s="88"/>
      <c r="W770" s="74">
        <f t="shared" si="158"/>
        <v>0</v>
      </c>
      <c r="X770" s="74">
        <f t="shared" si="159"/>
        <v>0</v>
      </c>
    </row>
    <row r="771" spans="1:24" x14ac:dyDescent="0.15">
      <c r="B771" s="21">
        <v>768</v>
      </c>
      <c r="C771" s="81"/>
      <c r="D771" s="81"/>
      <c r="E771" s="165" t="str">
        <f t="shared" si="162"/>
        <v/>
      </c>
      <c r="F771" s="148"/>
      <c r="G771" s="170" t="str">
        <f t="shared" si="163"/>
        <v/>
      </c>
      <c r="H771" s="148"/>
      <c r="I771" s="82"/>
      <c r="J771" s="82"/>
      <c r="K771" s="83"/>
      <c r="L771" s="81"/>
      <c r="M771" s="81"/>
      <c r="N771" s="110">
        <f t="shared" si="164"/>
        <v>0</v>
      </c>
      <c r="O771" s="115"/>
      <c r="P771" s="113">
        <f t="shared" si="161"/>
        <v>0</v>
      </c>
      <c r="Q771" s="81"/>
      <c r="R771" s="88"/>
      <c r="W771" s="74">
        <f t="shared" si="158"/>
        <v>0</v>
      </c>
      <c r="X771" s="74">
        <f t="shared" si="159"/>
        <v>0</v>
      </c>
    </row>
    <row r="772" spans="1:24" x14ac:dyDescent="0.15">
      <c r="A772" s="59"/>
      <c r="B772" s="10">
        <v>769</v>
      </c>
      <c r="C772" s="81"/>
      <c r="D772" s="87"/>
      <c r="E772" s="165" t="str">
        <f t="shared" si="162"/>
        <v/>
      </c>
      <c r="F772" s="150"/>
      <c r="G772" s="170" t="str">
        <f t="shared" si="163"/>
        <v/>
      </c>
      <c r="H772" s="150"/>
      <c r="I772" s="82"/>
      <c r="J772" s="82"/>
      <c r="K772" s="83"/>
      <c r="L772" s="81"/>
      <c r="M772" s="81"/>
      <c r="N772" s="110">
        <f t="shared" si="164"/>
        <v>0</v>
      </c>
      <c r="O772" s="115"/>
      <c r="P772" s="113">
        <f t="shared" si="161"/>
        <v>0</v>
      </c>
      <c r="Q772" s="81"/>
      <c r="R772" s="88"/>
      <c r="W772" s="74">
        <f t="shared" si="158"/>
        <v>0</v>
      </c>
      <c r="X772" s="74">
        <f t="shared" si="159"/>
        <v>0</v>
      </c>
    </row>
    <row r="773" spans="1:24" x14ac:dyDescent="0.15">
      <c r="A773" s="57"/>
      <c r="B773" s="3">
        <v>770</v>
      </c>
      <c r="C773" s="84"/>
      <c r="D773" s="84"/>
      <c r="E773" s="166" t="str">
        <f t="shared" si="162"/>
        <v/>
      </c>
      <c r="F773" s="149"/>
      <c r="G773" s="171" t="str">
        <f t="shared" si="163"/>
        <v/>
      </c>
      <c r="H773" s="149"/>
      <c r="I773" s="85"/>
      <c r="J773" s="85"/>
      <c r="K773" s="86"/>
      <c r="L773" s="84"/>
      <c r="M773" s="84"/>
      <c r="N773" s="108">
        <f t="shared" si="164"/>
        <v>0</v>
      </c>
      <c r="O773" s="116"/>
      <c r="P773" s="114">
        <f t="shared" si="161"/>
        <v>0</v>
      </c>
      <c r="Q773" s="84"/>
      <c r="R773" s="89"/>
      <c r="S773" s="58">
        <f>COUNT(C764:C773)</f>
        <v>0</v>
      </c>
      <c r="T773" s="69">
        <f t="shared" ref="T773" si="171">SUM(P764:P773)</f>
        <v>0</v>
      </c>
      <c r="W773" s="74">
        <f t="shared" ref="W773:W836" si="172">LEN(F773)</f>
        <v>0</v>
      </c>
      <c r="X773" s="74">
        <f t="shared" ref="X773:X836" si="173">LEN(H773)</f>
        <v>0</v>
      </c>
    </row>
    <row r="774" spans="1:24" x14ac:dyDescent="0.15">
      <c r="A774" s="18">
        <f t="shared" si="167"/>
        <v>78</v>
      </c>
      <c r="B774" s="21">
        <v>771</v>
      </c>
      <c r="C774" s="81"/>
      <c r="D774" s="81"/>
      <c r="E774" s="165" t="str">
        <f t="shared" si="162"/>
        <v/>
      </c>
      <c r="F774" s="148"/>
      <c r="G774" s="170" t="str">
        <f t="shared" si="163"/>
        <v/>
      </c>
      <c r="H774" s="152"/>
      <c r="I774" s="82"/>
      <c r="J774" s="82"/>
      <c r="K774" s="83"/>
      <c r="L774" s="81"/>
      <c r="M774" s="81"/>
      <c r="N774" s="110">
        <f t="shared" si="164"/>
        <v>0</v>
      </c>
      <c r="O774" s="115"/>
      <c r="P774" s="113">
        <f t="shared" si="161"/>
        <v>0</v>
      </c>
      <c r="Q774" s="81"/>
      <c r="R774" s="88"/>
      <c r="S774" s="60"/>
      <c r="T774" s="79"/>
      <c r="W774" s="74">
        <f t="shared" si="172"/>
        <v>0</v>
      </c>
      <c r="X774" s="74">
        <f t="shared" si="173"/>
        <v>0</v>
      </c>
    </row>
    <row r="775" spans="1:24" x14ac:dyDescent="0.15">
      <c r="B775" s="21">
        <v>772</v>
      </c>
      <c r="C775" s="81"/>
      <c r="D775" s="81"/>
      <c r="E775" s="165" t="str">
        <f t="shared" si="162"/>
        <v/>
      </c>
      <c r="F775" s="148"/>
      <c r="G775" s="170" t="str">
        <f t="shared" si="163"/>
        <v/>
      </c>
      <c r="H775" s="152"/>
      <c r="I775" s="82"/>
      <c r="J775" s="82"/>
      <c r="K775" s="83"/>
      <c r="L775" s="81"/>
      <c r="M775" s="81"/>
      <c r="N775" s="110">
        <f t="shared" si="164"/>
        <v>0</v>
      </c>
      <c r="O775" s="115"/>
      <c r="P775" s="113">
        <f t="shared" si="161"/>
        <v>0</v>
      </c>
      <c r="Q775" s="81"/>
      <c r="R775" s="88"/>
      <c r="W775" s="74">
        <f t="shared" si="172"/>
        <v>0</v>
      </c>
      <c r="X775" s="74">
        <f t="shared" si="173"/>
        <v>0</v>
      </c>
    </row>
    <row r="776" spans="1:24" x14ac:dyDescent="0.15">
      <c r="B776" s="21">
        <v>773</v>
      </c>
      <c r="C776" s="81"/>
      <c r="D776" s="81"/>
      <c r="E776" s="165" t="str">
        <f t="shared" si="162"/>
        <v/>
      </c>
      <c r="F776" s="148"/>
      <c r="G776" s="170" t="str">
        <f t="shared" si="163"/>
        <v/>
      </c>
      <c r="H776" s="152"/>
      <c r="I776" s="82"/>
      <c r="J776" s="82"/>
      <c r="K776" s="83"/>
      <c r="L776" s="81"/>
      <c r="M776" s="81"/>
      <c r="N776" s="110">
        <f t="shared" si="164"/>
        <v>0</v>
      </c>
      <c r="O776" s="115"/>
      <c r="P776" s="113">
        <f t="shared" si="161"/>
        <v>0</v>
      </c>
      <c r="Q776" s="81"/>
      <c r="R776" s="88"/>
      <c r="W776" s="74">
        <f t="shared" si="172"/>
        <v>0</v>
      </c>
      <c r="X776" s="74">
        <f t="shared" si="173"/>
        <v>0</v>
      </c>
    </row>
    <row r="777" spans="1:24" x14ac:dyDescent="0.15">
      <c r="B777" s="21">
        <v>774</v>
      </c>
      <c r="C777" s="81"/>
      <c r="D777" s="81"/>
      <c r="E777" s="165" t="str">
        <f t="shared" si="162"/>
        <v/>
      </c>
      <c r="F777" s="148"/>
      <c r="G777" s="170" t="str">
        <f t="shared" si="163"/>
        <v/>
      </c>
      <c r="H777" s="152"/>
      <c r="I777" s="82"/>
      <c r="J777" s="82"/>
      <c r="K777" s="83"/>
      <c r="L777" s="81"/>
      <c r="M777" s="81"/>
      <c r="N777" s="110">
        <f t="shared" si="164"/>
        <v>0</v>
      </c>
      <c r="O777" s="115"/>
      <c r="P777" s="113">
        <f t="shared" si="161"/>
        <v>0</v>
      </c>
      <c r="Q777" s="81"/>
      <c r="R777" s="88"/>
      <c r="W777" s="74">
        <f t="shared" si="172"/>
        <v>0</v>
      </c>
      <c r="X777" s="74">
        <f t="shared" si="173"/>
        <v>0</v>
      </c>
    </row>
    <row r="778" spans="1:24" x14ac:dyDescent="0.15">
      <c r="B778" s="21">
        <v>775</v>
      </c>
      <c r="C778" s="81"/>
      <c r="D778" s="81"/>
      <c r="E778" s="165" t="str">
        <f t="shared" si="162"/>
        <v/>
      </c>
      <c r="F778" s="148"/>
      <c r="G778" s="170" t="str">
        <f t="shared" si="163"/>
        <v/>
      </c>
      <c r="H778" s="152"/>
      <c r="I778" s="82"/>
      <c r="J778" s="82"/>
      <c r="K778" s="83"/>
      <c r="L778" s="81"/>
      <c r="M778" s="81"/>
      <c r="N778" s="110">
        <f t="shared" si="164"/>
        <v>0</v>
      </c>
      <c r="O778" s="115"/>
      <c r="P778" s="113">
        <f t="shared" si="161"/>
        <v>0</v>
      </c>
      <c r="Q778" s="81"/>
      <c r="R778" s="88"/>
      <c r="W778" s="74">
        <f t="shared" si="172"/>
        <v>0</v>
      </c>
      <c r="X778" s="74">
        <f t="shared" si="173"/>
        <v>0</v>
      </c>
    </row>
    <row r="779" spans="1:24" x14ac:dyDescent="0.15">
      <c r="B779" s="21">
        <v>776</v>
      </c>
      <c r="C779" s="81"/>
      <c r="D779" s="81"/>
      <c r="E779" s="165" t="str">
        <f t="shared" si="162"/>
        <v/>
      </c>
      <c r="F779" s="148"/>
      <c r="G779" s="170" t="str">
        <f t="shared" si="163"/>
        <v/>
      </c>
      <c r="H779" s="152"/>
      <c r="I779" s="82"/>
      <c r="J779" s="82"/>
      <c r="K779" s="83"/>
      <c r="L779" s="81"/>
      <c r="M779" s="81"/>
      <c r="N779" s="110">
        <f t="shared" si="164"/>
        <v>0</v>
      </c>
      <c r="O779" s="115"/>
      <c r="P779" s="113">
        <f t="shared" si="161"/>
        <v>0</v>
      </c>
      <c r="Q779" s="81"/>
      <c r="R779" s="88"/>
      <c r="W779" s="74">
        <f t="shared" si="172"/>
        <v>0</v>
      </c>
      <c r="X779" s="74">
        <f t="shared" si="173"/>
        <v>0</v>
      </c>
    </row>
    <row r="780" spans="1:24" x14ac:dyDescent="0.15">
      <c r="B780" s="21">
        <v>777</v>
      </c>
      <c r="C780" s="81"/>
      <c r="D780" s="81"/>
      <c r="E780" s="165" t="str">
        <f t="shared" si="162"/>
        <v/>
      </c>
      <c r="F780" s="148"/>
      <c r="G780" s="170" t="str">
        <f t="shared" si="163"/>
        <v/>
      </c>
      <c r="H780" s="148"/>
      <c r="I780" s="82"/>
      <c r="J780" s="82"/>
      <c r="K780" s="83"/>
      <c r="L780" s="81"/>
      <c r="M780" s="81"/>
      <c r="N780" s="110">
        <f t="shared" si="164"/>
        <v>0</v>
      </c>
      <c r="O780" s="115"/>
      <c r="P780" s="113">
        <f t="shared" si="161"/>
        <v>0</v>
      </c>
      <c r="Q780" s="81"/>
      <c r="R780" s="88"/>
      <c r="W780" s="74">
        <f t="shared" si="172"/>
        <v>0</v>
      </c>
      <c r="X780" s="74">
        <f t="shared" si="173"/>
        <v>0</v>
      </c>
    </row>
    <row r="781" spans="1:24" x14ac:dyDescent="0.15">
      <c r="B781" s="21">
        <v>778</v>
      </c>
      <c r="C781" s="81"/>
      <c r="D781" s="81"/>
      <c r="E781" s="165" t="str">
        <f t="shared" si="162"/>
        <v/>
      </c>
      <c r="F781" s="148"/>
      <c r="G781" s="170" t="str">
        <f t="shared" si="163"/>
        <v/>
      </c>
      <c r="H781" s="148"/>
      <c r="I781" s="82"/>
      <c r="J781" s="82"/>
      <c r="K781" s="83"/>
      <c r="L781" s="81"/>
      <c r="M781" s="81"/>
      <c r="N781" s="110">
        <f t="shared" si="164"/>
        <v>0</v>
      </c>
      <c r="O781" s="115"/>
      <c r="P781" s="113">
        <f t="shared" si="161"/>
        <v>0</v>
      </c>
      <c r="Q781" s="81"/>
      <c r="R781" s="88"/>
      <c r="W781" s="74">
        <f t="shared" si="172"/>
        <v>0</v>
      </c>
      <c r="X781" s="74">
        <f t="shared" si="173"/>
        <v>0</v>
      </c>
    </row>
    <row r="782" spans="1:24" x14ac:dyDescent="0.15">
      <c r="A782" s="59"/>
      <c r="B782" s="10">
        <v>779</v>
      </c>
      <c r="C782" s="81"/>
      <c r="D782" s="87"/>
      <c r="E782" s="165" t="str">
        <f t="shared" si="162"/>
        <v/>
      </c>
      <c r="F782" s="150"/>
      <c r="G782" s="170" t="str">
        <f t="shared" si="163"/>
        <v/>
      </c>
      <c r="H782" s="150"/>
      <c r="I782" s="82"/>
      <c r="J782" s="82"/>
      <c r="K782" s="83"/>
      <c r="L782" s="81"/>
      <c r="M782" s="81"/>
      <c r="N782" s="110">
        <f t="shared" si="164"/>
        <v>0</v>
      </c>
      <c r="O782" s="115"/>
      <c r="P782" s="113">
        <f t="shared" ref="P782:P845" si="174">N782-O782</f>
        <v>0</v>
      </c>
      <c r="Q782" s="81"/>
      <c r="R782" s="88"/>
      <c r="W782" s="74">
        <f t="shared" si="172"/>
        <v>0</v>
      </c>
      <c r="X782" s="74">
        <f t="shared" si="173"/>
        <v>0</v>
      </c>
    </row>
    <row r="783" spans="1:24" x14ac:dyDescent="0.15">
      <c r="A783" s="57"/>
      <c r="B783" s="3">
        <v>780</v>
      </c>
      <c r="C783" s="84"/>
      <c r="D783" s="84"/>
      <c r="E783" s="166" t="str">
        <f t="shared" ref="E783:E846" si="175">IF(F783&gt;0,IF(W783=6,$E$2,$E$1),"")</f>
        <v/>
      </c>
      <c r="F783" s="149"/>
      <c r="G783" s="171" t="str">
        <f t="shared" ref="G783:G846" si="176">IF(H783&gt;0,IF(X783=4,$E$2,$E$1),"")</f>
        <v/>
      </c>
      <c r="H783" s="149"/>
      <c r="I783" s="85"/>
      <c r="J783" s="85"/>
      <c r="K783" s="86"/>
      <c r="L783" s="84"/>
      <c r="M783" s="84"/>
      <c r="N783" s="108">
        <f t="shared" ref="N783:N846" si="177">IF(OR(H783&gt;=$H$2,G783=$E$1),IF(OR(F783&gt;=$F$2,E783=$E$1),ROUND((L783-M783)*0.2*10,-1),ROUND((L783-M783)*0.3*10,-1)),IF(F783&gt;=$F$2-10000,ROUND((L783-M783)*0.2*10,-1),ROUND((L783-M783)*0.3*10,-1)))</f>
        <v>0</v>
      </c>
      <c r="O783" s="116"/>
      <c r="P783" s="114">
        <f t="shared" si="174"/>
        <v>0</v>
      </c>
      <c r="Q783" s="84"/>
      <c r="R783" s="89"/>
      <c r="S783" s="58">
        <f>COUNT(C774:C783)</f>
        <v>0</v>
      </c>
      <c r="T783" s="69">
        <f t="shared" ref="T783" si="178">SUM(P774:P783)</f>
        <v>0</v>
      </c>
      <c r="W783" s="74">
        <f t="shared" si="172"/>
        <v>0</v>
      </c>
      <c r="X783" s="74">
        <f t="shared" si="173"/>
        <v>0</v>
      </c>
    </row>
    <row r="784" spans="1:24" x14ac:dyDescent="0.15">
      <c r="A784" s="18">
        <f t="shared" si="167"/>
        <v>79</v>
      </c>
      <c r="B784" s="21">
        <v>781</v>
      </c>
      <c r="C784" s="81"/>
      <c r="D784" s="81"/>
      <c r="E784" s="165" t="str">
        <f t="shared" si="175"/>
        <v/>
      </c>
      <c r="F784" s="148"/>
      <c r="G784" s="170" t="str">
        <f t="shared" si="176"/>
        <v/>
      </c>
      <c r="H784" s="152"/>
      <c r="I784" s="82"/>
      <c r="J784" s="82"/>
      <c r="K784" s="83"/>
      <c r="L784" s="81"/>
      <c r="M784" s="81"/>
      <c r="N784" s="110">
        <f t="shared" si="177"/>
        <v>0</v>
      </c>
      <c r="O784" s="115"/>
      <c r="P784" s="113">
        <f t="shared" si="174"/>
        <v>0</v>
      </c>
      <c r="Q784" s="81"/>
      <c r="R784" s="88"/>
      <c r="S784" s="60"/>
      <c r="T784" s="79"/>
      <c r="W784" s="74">
        <f t="shared" si="172"/>
        <v>0</v>
      </c>
      <c r="X784" s="74">
        <f t="shared" si="173"/>
        <v>0</v>
      </c>
    </row>
    <row r="785" spans="1:24" x14ac:dyDescent="0.15">
      <c r="B785" s="21">
        <v>782</v>
      </c>
      <c r="C785" s="81"/>
      <c r="D785" s="81"/>
      <c r="E785" s="165" t="str">
        <f t="shared" si="175"/>
        <v/>
      </c>
      <c r="F785" s="148"/>
      <c r="G785" s="170" t="str">
        <f t="shared" si="176"/>
        <v/>
      </c>
      <c r="H785" s="152"/>
      <c r="I785" s="82"/>
      <c r="J785" s="82"/>
      <c r="K785" s="83"/>
      <c r="L785" s="81"/>
      <c r="M785" s="81"/>
      <c r="N785" s="110">
        <f t="shared" si="177"/>
        <v>0</v>
      </c>
      <c r="O785" s="115"/>
      <c r="P785" s="113">
        <f t="shared" si="174"/>
        <v>0</v>
      </c>
      <c r="Q785" s="81"/>
      <c r="R785" s="88"/>
      <c r="W785" s="74">
        <f t="shared" si="172"/>
        <v>0</v>
      </c>
      <c r="X785" s="74">
        <f t="shared" si="173"/>
        <v>0</v>
      </c>
    </row>
    <row r="786" spans="1:24" x14ac:dyDescent="0.15">
      <c r="B786" s="21">
        <v>783</v>
      </c>
      <c r="C786" s="81"/>
      <c r="D786" s="81"/>
      <c r="E786" s="165" t="str">
        <f t="shared" si="175"/>
        <v/>
      </c>
      <c r="F786" s="148"/>
      <c r="G786" s="170" t="str">
        <f t="shared" si="176"/>
        <v/>
      </c>
      <c r="H786" s="152"/>
      <c r="I786" s="82"/>
      <c r="J786" s="82"/>
      <c r="K786" s="83"/>
      <c r="L786" s="81"/>
      <c r="M786" s="81"/>
      <c r="N786" s="110">
        <f t="shared" si="177"/>
        <v>0</v>
      </c>
      <c r="O786" s="115"/>
      <c r="P786" s="113">
        <f t="shared" si="174"/>
        <v>0</v>
      </c>
      <c r="Q786" s="81"/>
      <c r="R786" s="88"/>
      <c r="W786" s="74">
        <f t="shared" si="172"/>
        <v>0</v>
      </c>
      <c r="X786" s="74">
        <f t="shared" si="173"/>
        <v>0</v>
      </c>
    </row>
    <row r="787" spans="1:24" x14ac:dyDescent="0.15">
      <c r="B787" s="21">
        <v>784</v>
      </c>
      <c r="C787" s="81"/>
      <c r="D787" s="81"/>
      <c r="E787" s="165" t="str">
        <f t="shared" si="175"/>
        <v/>
      </c>
      <c r="F787" s="148"/>
      <c r="G787" s="170" t="str">
        <f t="shared" si="176"/>
        <v/>
      </c>
      <c r="H787" s="152"/>
      <c r="I787" s="82"/>
      <c r="J787" s="82"/>
      <c r="K787" s="83"/>
      <c r="L787" s="81"/>
      <c r="M787" s="81"/>
      <c r="N787" s="110">
        <f t="shared" si="177"/>
        <v>0</v>
      </c>
      <c r="O787" s="115"/>
      <c r="P787" s="113">
        <f t="shared" si="174"/>
        <v>0</v>
      </c>
      <c r="Q787" s="81"/>
      <c r="R787" s="88"/>
      <c r="W787" s="74">
        <f t="shared" si="172"/>
        <v>0</v>
      </c>
      <c r="X787" s="74">
        <f t="shared" si="173"/>
        <v>0</v>
      </c>
    </row>
    <row r="788" spans="1:24" x14ac:dyDescent="0.15">
      <c r="B788" s="21">
        <v>785</v>
      </c>
      <c r="C788" s="81"/>
      <c r="D788" s="81"/>
      <c r="E788" s="165" t="str">
        <f t="shared" si="175"/>
        <v/>
      </c>
      <c r="F788" s="148"/>
      <c r="G788" s="170" t="str">
        <f t="shared" si="176"/>
        <v/>
      </c>
      <c r="H788" s="152"/>
      <c r="I788" s="82"/>
      <c r="J788" s="82"/>
      <c r="K788" s="83"/>
      <c r="L788" s="81"/>
      <c r="M788" s="81"/>
      <c r="N788" s="110">
        <f t="shared" si="177"/>
        <v>0</v>
      </c>
      <c r="O788" s="115"/>
      <c r="P788" s="113">
        <f t="shared" si="174"/>
        <v>0</v>
      </c>
      <c r="Q788" s="81"/>
      <c r="R788" s="88"/>
      <c r="W788" s="74">
        <f t="shared" si="172"/>
        <v>0</v>
      </c>
      <c r="X788" s="74">
        <f t="shared" si="173"/>
        <v>0</v>
      </c>
    </row>
    <row r="789" spans="1:24" x14ac:dyDescent="0.15">
      <c r="B789" s="21">
        <v>786</v>
      </c>
      <c r="C789" s="81"/>
      <c r="D789" s="81"/>
      <c r="E789" s="165" t="str">
        <f t="shared" si="175"/>
        <v/>
      </c>
      <c r="F789" s="148"/>
      <c r="G789" s="170" t="str">
        <f t="shared" si="176"/>
        <v/>
      </c>
      <c r="H789" s="152"/>
      <c r="I789" s="82"/>
      <c r="J789" s="82"/>
      <c r="K789" s="83"/>
      <c r="L789" s="81"/>
      <c r="M789" s="81"/>
      <c r="N789" s="110">
        <f t="shared" si="177"/>
        <v>0</v>
      </c>
      <c r="O789" s="115"/>
      <c r="P789" s="113">
        <f t="shared" si="174"/>
        <v>0</v>
      </c>
      <c r="Q789" s="81"/>
      <c r="R789" s="88"/>
      <c r="W789" s="74">
        <f t="shared" si="172"/>
        <v>0</v>
      </c>
      <c r="X789" s="74">
        <f t="shared" si="173"/>
        <v>0</v>
      </c>
    </row>
    <row r="790" spans="1:24" x14ac:dyDescent="0.15">
      <c r="B790" s="21">
        <v>787</v>
      </c>
      <c r="C790" s="81"/>
      <c r="D790" s="81"/>
      <c r="E790" s="165" t="str">
        <f t="shared" si="175"/>
        <v/>
      </c>
      <c r="F790" s="148"/>
      <c r="G790" s="170" t="str">
        <f t="shared" si="176"/>
        <v/>
      </c>
      <c r="H790" s="148"/>
      <c r="I790" s="82"/>
      <c r="J790" s="82"/>
      <c r="K790" s="83"/>
      <c r="L790" s="81"/>
      <c r="M790" s="81"/>
      <c r="N790" s="110">
        <f t="shared" si="177"/>
        <v>0</v>
      </c>
      <c r="O790" s="115"/>
      <c r="P790" s="113">
        <f t="shared" si="174"/>
        <v>0</v>
      </c>
      <c r="Q790" s="81"/>
      <c r="R790" s="88"/>
      <c r="W790" s="74">
        <f t="shared" si="172"/>
        <v>0</v>
      </c>
      <c r="X790" s="74">
        <f t="shared" si="173"/>
        <v>0</v>
      </c>
    </row>
    <row r="791" spans="1:24" x14ac:dyDescent="0.15">
      <c r="B791" s="21">
        <v>788</v>
      </c>
      <c r="C791" s="81"/>
      <c r="D791" s="81"/>
      <c r="E791" s="165" t="str">
        <f t="shared" si="175"/>
        <v/>
      </c>
      <c r="F791" s="148"/>
      <c r="G791" s="170" t="str">
        <f t="shared" si="176"/>
        <v/>
      </c>
      <c r="H791" s="148"/>
      <c r="I791" s="82"/>
      <c r="J791" s="82"/>
      <c r="K791" s="83"/>
      <c r="L791" s="81"/>
      <c r="M791" s="81"/>
      <c r="N791" s="110">
        <f t="shared" si="177"/>
        <v>0</v>
      </c>
      <c r="O791" s="115"/>
      <c r="P791" s="113">
        <f t="shared" si="174"/>
        <v>0</v>
      </c>
      <c r="Q791" s="81"/>
      <c r="R791" s="88"/>
      <c r="W791" s="74">
        <f t="shared" si="172"/>
        <v>0</v>
      </c>
      <c r="X791" s="74">
        <f t="shared" si="173"/>
        <v>0</v>
      </c>
    </row>
    <row r="792" spans="1:24" x14ac:dyDescent="0.15">
      <c r="A792" s="59"/>
      <c r="B792" s="10">
        <v>789</v>
      </c>
      <c r="C792" s="81"/>
      <c r="D792" s="87"/>
      <c r="E792" s="165" t="str">
        <f t="shared" si="175"/>
        <v/>
      </c>
      <c r="F792" s="150"/>
      <c r="G792" s="170" t="str">
        <f t="shared" si="176"/>
        <v/>
      </c>
      <c r="H792" s="150"/>
      <c r="I792" s="82"/>
      <c r="J792" s="82"/>
      <c r="K792" s="83"/>
      <c r="L792" s="81"/>
      <c r="M792" s="81"/>
      <c r="N792" s="110">
        <f t="shared" si="177"/>
        <v>0</v>
      </c>
      <c r="O792" s="115"/>
      <c r="P792" s="113">
        <f t="shared" si="174"/>
        <v>0</v>
      </c>
      <c r="Q792" s="81"/>
      <c r="R792" s="88"/>
      <c r="W792" s="74">
        <f t="shared" si="172"/>
        <v>0</v>
      </c>
      <c r="X792" s="74">
        <f t="shared" si="173"/>
        <v>0</v>
      </c>
    </row>
    <row r="793" spans="1:24" x14ac:dyDescent="0.15">
      <c r="A793" s="57"/>
      <c r="B793" s="3">
        <v>790</v>
      </c>
      <c r="C793" s="84"/>
      <c r="D793" s="84"/>
      <c r="E793" s="166" t="str">
        <f t="shared" si="175"/>
        <v/>
      </c>
      <c r="F793" s="149"/>
      <c r="G793" s="171" t="str">
        <f t="shared" si="176"/>
        <v/>
      </c>
      <c r="H793" s="149"/>
      <c r="I793" s="85"/>
      <c r="J793" s="85"/>
      <c r="K793" s="86"/>
      <c r="L793" s="84"/>
      <c r="M793" s="84"/>
      <c r="N793" s="108">
        <f t="shared" si="177"/>
        <v>0</v>
      </c>
      <c r="O793" s="116"/>
      <c r="P793" s="114">
        <f t="shared" si="174"/>
        <v>0</v>
      </c>
      <c r="Q793" s="84"/>
      <c r="R793" s="89"/>
      <c r="S793" s="58">
        <f>COUNT(C784:C793)</f>
        <v>0</v>
      </c>
      <c r="T793" s="69">
        <f t="shared" ref="T793" si="179">SUM(P784:P793)</f>
        <v>0</v>
      </c>
      <c r="W793" s="74">
        <f t="shared" si="172"/>
        <v>0</v>
      </c>
      <c r="X793" s="74">
        <f t="shared" si="173"/>
        <v>0</v>
      </c>
    </row>
    <row r="794" spans="1:24" x14ac:dyDescent="0.15">
      <c r="A794" s="18">
        <f t="shared" si="167"/>
        <v>80</v>
      </c>
      <c r="B794" s="21">
        <v>791</v>
      </c>
      <c r="C794" s="81"/>
      <c r="D794" s="81"/>
      <c r="E794" s="165" t="str">
        <f t="shared" si="175"/>
        <v/>
      </c>
      <c r="F794" s="148"/>
      <c r="G794" s="170" t="str">
        <f t="shared" si="176"/>
        <v/>
      </c>
      <c r="H794" s="152"/>
      <c r="I794" s="82"/>
      <c r="J794" s="82"/>
      <c r="K794" s="83"/>
      <c r="L794" s="81"/>
      <c r="M794" s="81"/>
      <c r="N794" s="110">
        <f t="shared" si="177"/>
        <v>0</v>
      </c>
      <c r="O794" s="115"/>
      <c r="P794" s="113">
        <f t="shared" si="174"/>
        <v>0</v>
      </c>
      <c r="Q794" s="81"/>
      <c r="R794" s="88"/>
      <c r="S794" s="60"/>
      <c r="T794" s="79"/>
      <c r="W794" s="74">
        <f t="shared" si="172"/>
        <v>0</v>
      </c>
      <c r="X794" s="74">
        <f t="shared" si="173"/>
        <v>0</v>
      </c>
    </row>
    <row r="795" spans="1:24" x14ac:dyDescent="0.15">
      <c r="B795" s="21">
        <v>792</v>
      </c>
      <c r="C795" s="81"/>
      <c r="D795" s="81"/>
      <c r="E795" s="165" t="str">
        <f t="shared" si="175"/>
        <v/>
      </c>
      <c r="F795" s="148"/>
      <c r="G795" s="170" t="str">
        <f t="shared" si="176"/>
        <v/>
      </c>
      <c r="H795" s="152"/>
      <c r="I795" s="82"/>
      <c r="J795" s="82"/>
      <c r="K795" s="83"/>
      <c r="L795" s="81"/>
      <c r="M795" s="81"/>
      <c r="N795" s="110">
        <f t="shared" si="177"/>
        <v>0</v>
      </c>
      <c r="O795" s="115"/>
      <c r="P795" s="113">
        <f t="shared" si="174"/>
        <v>0</v>
      </c>
      <c r="Q795" s="81"/>
      <c r="R795" s="88"/>
      <c r="W795" s="74">
        <f t="shared" si="172"/>
        <v>0</v>
      </c>
      <c r="X795" s="74">
        <f t="shared" si="173"/>
        <v>0</v>
      </c>
    </row>
    <row r="796" spans="1:24" x14ac:dyDescent="0.15">
      <c r="B796" s="21">
        <v>793</v>
      </c>
      <c r="C796" s="81"/>
      <c r="D796" s="81"/>
      <c r="E796" s="165" t="str">
        <f t="shared" si="175"/>
        <v/>
      </c>
      <c r="F796" s="148"/>
      <c r="G796" s="170" t="str">
        <f t="shared" si="176"/>
        <v/>
      </c>
      <c r="H796" s="152"/>
      <c r="I796" s="82"/>
      <c r="J796" s="82"/>
      <c r="K796" s="83"/>
      <c r="L796" s="81"/>
      <c r="M796" s="81"/>
      <c r="N796" s="110">
        <f t="shared" si="177"/>
        <v>0</v>
      </c>
      <c r="O796" s="115"/>
      <c r="P796" s="113">
        <f t="shared" si="174"/>
        <v>0</v>
      </c>
      <c r="Q796" s="81"/>
      <c r="R796" s="88"/>
      <c r="W796" s="74">
        <f t="shared" si="172"/>
        <v>0</v>
      </c>
      <c r="X796" s="74">
        <f t="shared" si="173"/>
        <v>0</v>
      </c>
    </row>
    <row r="797" spans="1:24" x14ac:dyDescent="0.15">
      <c r="B797" s="21">
        <v>794</v>
      </c>
      <c r="C797" s="81"/>
      <c r="D797" s="81"/>
      <c r="E797" s="165" t="str">
        <f t="shared" si="175"/>
        <v/>
      </c>
      <c r="F797" s="148"/>
      <c r="G797" s="170" t="str">
        <f t="shared" si="176"/>
        <v/>
      </c>
      <c r="H797" s="152"/>
      <c r="I797" s="82"/>
      <c r="J797" s="82"/>
      <c r="K797" s="83"/>
      <c r="L797" s="81"/>
      <c r="M797" s="81"/>
      <c r="N797" s="110">
        <f t="shared" si="177"/>
        <v>0</v>
      </c>
      <c r="O797" s="115"/>
      <c r="P797" s="113">
        <f t="shared" si="174"/>
        <v>0</v>
      </c>
      <c r="Q797" s="81"/>
      <c r="R797" s="88"/>
      <c r="W797" s="74">
        <f t="shared" si="172"/>
        <v>0</v>
      </c>
      <c r="X797" s="74">
        <f t="shared" si="173"/>
        <v>0</v>
      </c>
    </row>
    <row r="798" spans="1:24" x14ac:dyDescent="0.15">
      <c r="B798" s="21">
        <v>795</v>
      </c>
      <c r="C798" s="81"/>
      <c r="D798" s="81"/>
      <c r="E798" s="165" t="str">
        <f t="shared" si="175"/>
        <v/>
      </c>
      <c r="F798" s="148"/>
      <c r="G798" s="170" t="str">
        <f t="shared" si="176"/>
        <v/>
      </c>
      <c r="H798" s="152"/>
      <c r="I798" s="82"/>
      <c r="J798" s="82"/>
      <c r="K798" s="83"/>
      <c r="L798" s="81"/>
      <c r="M798" s="81"/>
      <c r="N798" s="110">
        <f t="shared" si="177"/>
        <v>0</v>
      </c>
      <c r="O798" s="115"/>
      <c r="P798" s="113">
        <f t="shared" si="174"/>
        <v>0</v>
      </c>
      <c r="Q798" s="81"/>
      <c r="R798" s="88"/>
      <c r="W798" s="74">
        <f t="shared" si="172"/>
        <v>0</v>
      </c>
      <c r="X798" s="74">
        <f t="shared" si="173"/>
        <v>0</v>
      </c>
    </row>
    <row r="799" spans="1:24" x14ac:dyDescent="0.15">
      <c r="B799" s="21">
        <v>796</v>
      </c>
      <c r="C799" s="81"/>
      <c r="D799" s="81"/>
      <c r="E799" s="165" t="str">
        <f t="shared" si="175"/>
        <v/>
      </c>
      <c r="F799" s="148"/>
      <c r="G799" s="170" t="str">
        <f t="shared" si="176"/>
        <v/>
      </c>
      <c r="H799" s="152"/>
      <c r="I799" s="82"/>
      <c r="J799" s="82"/>
      <c r="K799" s="83"/>
      <c r="L799" s="81"/>
      <c r="M799" s="81"/>
      <c r="N799" s="110">
        <f t="shared" si="177"/>
        <v>0</v>
      </c>
      <c r="O799" s="115"/>
      <c r="P799" s="113">
        <f t="shared" si="174"/>
        <v>0</v>
      </c>
      <c r="Q799" s="81"/>
      <c r="R799" s="88"/>
      <c r="W799" s="74">
        <f t="shared" si="172"/>
        <v>0</v>
      </c>
      <c r="X799" s="74">
        <f t="shared" si="173"/>
        <v>0</v>
      </c>
    </row>
    <row r="800" spans="1:24" x14ac:dyDescent="0.15">
      <c r="B800" s="21">
        <v>797</v>
      </c>
      <c r="C800" s="81"/>
      <c r="D800" s="81"/>
      <c r="E800" s="165" t="str">
        <f t="shared" si="175"/>
        <v/>
      </c>
      <c r="F800" s="148"/>
      <c r="G800" s="170" t="str">
        <f t="shared" si="176"/>
        <v/>
      </c>
      <c r="H800" s="148"/>
      <c r="I800" s="82"/>
      <c r="J800" s="82"/>
      <c r="K800" s="83"/>
      <c r="L800" s="81"/>
      <c r="M800" s="81"/>
      <c r="N800" s="110">
        <f t="shared" si="177"/>
        <v>0</v>
      </c>
      <c r="O800" s="115"/>
      <c r="P800" s="113">
        <f t="shared" si="174"/>
        <v>0</v>
      </c>
      <c r="Q800" s="81"/>
      <c r="R800" s="88"/>
      <c r="W800" s="74">
        <f t="shared" si="172"/>
        <v>0</v>
      </c>
      <c r="X800" s="74">
        <f t="shared" si="173"/>
        <v>0</v>
      </c>
    </row>
    <row r="801" spans="1:24" x14ac:dyDescent="0.15">
      <c r="B801" s="21">
        <v>798</v>
      </c>
      <c r="C801" s="81"/>
      <c r="D801" s="81"/>
      <c r="E801" s="165" t="str">
        <f t="shared" si="175"/>
        <v/>
      </c>
      <c r="F801" s="148"/>
      <c r="G801" s="170" t="str">
        <f t="shared" si="176"/>
        <v/>
      </c>
      <c r="H801" s="148"/>
      <c r="I801" s="82"/>
      <c r="J801" s="82"/>
      <c r="K801" s="83"/>
      <c r="L801" s="81"/>
      <c r="M801" s="81"/>
      <c r="N801" s="110">
        <f t="shared" si="177"/>
        <v>0</v>
      </c>
      <c r="O801" s="115"/>
      <c r="P801" s="113">
        <f t="shared" si="174"/>
        <v>0</v>
      </c>
      <c r="Q801" s="81"/>
      <c r="R801" s="88"/>
      <c r="W801" s="74">
        <f t="shared" si="172"/>
        <v>0</v>
      </c>
      <c r="X801" s="74">
        <f t="shared" si="173"/>
        <v>0</v>
      </c>
    </row>
    <row r="802" spans="1:24" x14ac:dyDescent="0.15">
      <c r="A802" s="59"/>
      <c r="B802" s="10">
        <v>799</v>
      </c>
      <c r="C802" s="81"/>
      <c r="D802" s="87"/>
      <c r="E802" s="165" t="str">
        <f t="shared" si="175"/>
        <v/>
      </c>
      <c r="F802" s="150"/>
      <c r="G802" s="170" t="str">
        <f t="shared" si="176"/>
        <v/>
      </c>
      <c r="H802" s="150"/>
      <c r="I802" s="82"/>
      <c r="J802" s="82"/>
      <c r="K802" s="83"/>
      <c r="L802" s="81"/>
      <c r="M802" s="81"/>
      <c r="N802" s="110">
        <f t="shared" si="177"/>
        <v>0</v>
      </c>
      <c r="O802" s="115"/>
      <c r="P802" s="113">
        <f t="shared" si="174"/>
        <v>0</v>
      </c>
      <c r="Q802" s="81"/>
      <c r="R802" s="88"/>
      <c r="W802" s="74">
        <f t="shared" si="172"/>
        <v>0</v>
      </c>
      <c r="X802" s="74">
        <f t="shared" si="173"/>
        <v>0</v>
      </c>
    </row>
    <row r="803" spans="1:24" x14ac:dyDescent="0.15">
      <c r="A803" s="57"/>
      <c r="B803" s="3">
        <v>800</v>
      </c>
      <c r="C803" s="84"/>
      <c r="D803" s="84"/>
      <c r="E803" s="166" t="str">
        <f t="shared" si="175"/>
        <v/>
      </c>
      <c r="F803" s="149"/>
      <c r="G803" s="171" t="str">
        <f t="shared" si="176"/>
        <v/>
      </c>
      <c r="H803" s="149"/>
      <c r="I803" s="85"/>
      <c r="J803" s="85"/>
      <c r="K803" s="86"/>
      <c r="L803" s="84"/>
      <c r="M803" s="84"/>
      <c r="N803" s="108">
        <f t="shared" si="177"/>
        <v>0</v>
      </c>
      <c r="O803" s="116"/>
      <c r="P803" s="114">
        <f t="shared" si="174"/>
        <v>0</v>
      </c>
      <c r="Q803" s="84"/>
      <c r="R803" s="89"/>
      <c r="S803" s="58">
        <f>COUNT(C794:C803)</f>
        <v>0</v>
      </c>
      <c r="T803" s="69">
        <f t="shared" ref="T803" si="180">SUM(P794:P803)</f>
        <v>0</v>
      </c>
      <c r="W803" s="74">
        <f t="shared" si="172"/>
        <v>0</v>
      </c>
      <c r="X803" s="74">
        <f t="shared" si="173"/>
        <v>0</v>
      </c>
    </row>
    <row r="804" spans="1:24" x14ac:dyDescent="0.15">
      <c r="A804" s="18">
        <f t="shared" ref="A804:A864" si="181">A794+1</f>
        <v>81</v>
      </c>
      <c r="B804" s="21">
        <v>801</v>
      </c>
      <c r="C804" s="81"/>
      <c r="D804" s="81"/>
      <c r="E804" s="165" t="str">
        <f t="shared" si="175"/>
        <v/>
      </c>
      <c r="F804" s="148"/>
      <c r="G804" s="170" t="str">
        <f t="shared" si="176"/>
        <v/>
      </c>
      <c r="H804" s="152"/>
      <c r="I804" s="82"/>
      <c r="J804" s="82"/>
      <c r="K804" s="83"/>
      <c r="L804" s="81"/>
      <c r="M804" s="81"/>
      <c r="N804" s="110">
        <f t="shared" si="177"/>
        <v>0</v>
      </c>
      <c r="O804" s="115"/>
      <c r="P804" s="113">
        <f t="shared" si="174"/>
        <v>0</v>
      </c>
      <c r="Q804" s="81"/>
      <c r="R804" s="88"/>
      <c r="S804" s="60"/>
      <c r="T804" s="79"/>
      <c r="W804" s="74">
        <f t="shared" si="172"/>
        <v>0</v>
      </c>
      <c r="X804" s="74">
        <f t="shared" si="173"/>
        <v>0</v>
      </c>
    </row>
    <row r="805" spans="1:24" x14ac:dyDescent="0.15">
      <c r="B805" s="21">
        <v>802</v>
      </c>
      <c r="C805" s="81"/>
      <c r="D805" s="81"/>
      <c r="E805" s="165" t="str">
        <f t="shared" si="175"/>
        <v/>
      </c>
      <c r="F805" s="148"/>
      <c r="G805" s="170" t="str">
        <f t="shared" si="176"/>
        <v/>
      </c>
      <c r="H805" s="152"/>
      <c r="I805" s="82"/>
      <c r="J805" s="82"/>
      <c r="K805" s="83"/>
      <c r="L805" s="81"/>
      <c r="M805" s="81"/>
      <c r="N805" s="110">
        <f t="shared" si="177"/>
        <v>0</v>
      </c>
      <c r="O805" s="115"/>
      <c r="P805" s="113">
        <f t="shared" si="174"/>
        <v>0</v>
      </c>
      <c r="Q805" s="81"/>
      <c r="R805" s="88"/>
      <c r="W805" s="74">
        <f t="shared" si="172"/>
        <v>0</v>
      </c>
      <c r="X805" s="74">
        <f t="shared" si="173"/>
        <v>0</v>
      </c>
    </row>
    <row r="806" spans="1:24" x14ac:dyDescent="0.15">
      <c r="B806" s="21">
        <v>803</v>
      </c>
      <c r="C806" s="81"/>
      <c r="D806" s="81"/>
      <c r="E806" s="165" t="str">
        <f t="shared" si="175"/>
        <v/>
      </c>
      <c r="F806" s="148"/>
      <c r="G806" s="170" t="str">
        <f t="shared" si="176"/>
        <v/>
      </c>
      <c r="H806" s="152"/>
      <c r="I806" s="82"/>
      <c r="J806" s="82"/>
      <c r="K806" s="83"/>
      <c r="L806" s="81"/>
      <c r="M806" s="81"/>
      <c r="N806" s="110">
        <f t="shared" si="177"/>
        <v>0</v>
      </c>
      <c r="O806" s="115"/>
      <c r="P806" s="113">
        <f t="shared" si="174"/>
        <v>0</v>
      </c>
      <c r="Q806" s="81"/>
      <c r="R806" s="88"/>
      <c r="W806" s="74">
        <f t="shared" si="172"/>
        <v>0</v>
      </c>
      <c r="X806" s="74">
        <f t="shared" si="173"/>
        <v>0</v>
      </c>
    </row>
    <row r="807" spans="1:24" x14ac:dyDescent="0.15">
      <c r="B807" s="21">
        <v>804</v>
      </c>
      <c r="C807" s="81"/>
      <c r="D807" s="81"/>
      <c r="E807" s="165" t="str">
        <f t="shared" si="175"/>
        <v/>
      </c>
      <c r="F807" s="148"/>
      <c r="G807" s="170" t="str">
        <f t="shared" si="176"/>
        <v/>
      </c>
      <c r="H807" s="152"/>
      <c r="I807" s="82"/>
      <c r="J807" s="82"/>
      <c r="K807" s="83"/>
      <c r="L807" s="81"/>
      <c r="M807" s="81"/>
      <c r="N807" s="110">
        <f t="shared" si="177"/>
        <v>0</v>
      </c>
      <c r="O807" s="115"/>
      <c r="P807" s="113">
        <f t="shared" si="174"/>
        <v>0</v>
      </c>
      <c r="Q807" s="81"/>
      <c r="R807" s="88"/>
      <c r="W807" s="74">
        <f t="shared" si="172"/>
        <v>0</v>
      </c>
      <c r="X807" s="74">
        <f t="shared" si="173"/>
        <v>0</v>
      </c>
    </row>
    <row r="808" spans="1:24" x14ac:dyDescent="0.15">
      <c r="B808" s="21">
        <v>805</v>
      </c>
      <c r="C808" s="81"/>
      <c r="D808" s="81"/>
      <c r="E808" s="165" t="str">
        <f t="shared" si="175"/>
        <v/>
      </c>
      <c r="F808" s="148"/>
      <c r="G808" s="170" t="str">
        <f t="shared" si="176"/>
        <v/>
      </c>
      <c r="H808" s="152"/>
      <c r="I808" s="82"/>
      <c r="J808" s="82"/>
      <c r="K808" s="83"/>
      <c r="L808" s="81"/>
      <c r="M808" s="81"/>
      <c r="N808" s="110">
        <f t="shared" si="177"/>
        <v>0</v>
      </c>
      <c r="O808" s="115"/>
      <c r="P808" s="113">
        <f t="shared" si="174"/>
        <v>0</v>
      </c>
      <c r="Q808" s="81"/>
      <c r="R808" s="88"/>
      <c r="W808" s="74">
        <f t="shared" si="172"/>
        <v>0</v>
      </c>
      <c r="X808" s="74">
        <f t="shared" si="173"/>
        <v>0</v>
      </c>
    </row>
    <row r="809" spans="1:24" x14ac:dyDescent="0.15">
      <c r="B809" s="21">
        <v>806</v>
      </c>
      <c r="C809" s="81"/>
      <c r="D809" s="81"/>
      <c r="E809" s="165" t="str">
        <f t="shared" si="175"/>
        <v/>
      </c>
      <c r="F809" s="148"/>
      <c r="G809" s="170" t="str">
        <f t="shared" si="176"/>
        <v/>
      </c>
      <c r="H809" s="152"/>
      <c r="I809" s="82"/>
      <c r="J809" s="82"/>
      <c r="K809" s="83"/>
      <c r="L809" s="81"/>
      <c r="M809" s="81"/>
      <c r="N809" s="110">
        <f t="shared" si="177"/>
        <v>0</v>
      </c>
      <c r="O809" s="115"/>
      <c r="P809" s="113">
        <f t="shared" si="174"/>
        <v>0</v>
      </c>
      <c r="Q809" s="81"/>
      <c r="R809" s="88"/>
      <c r="W809" s="74">
        <f t="shared" si="172"/>
        <v>0</v>
      </c>
      <c r="X809" s="74">
        <f t="shared" si="173"/>
        <v>0</v>
      </c>
    </row>
    <row r="810" spans="1:24" x14ac:dyDescent="0.15">
      <c r="B810" s="21">
        <v>807</v>
      </c>
      <c r="C810" s="81"/>
      <c r="D810" s="81"/>
      <c r="E810" s="165" t="str">
        <f t="shared" si="175"/>
        <v/>
      </c>
      <c r="F810" s="148"/>
      <c r="G810" s="170" t="str">
        <f t="shared" si="176"/>
        <v/>
      </c>
      <c r="H810" s="148"/>
      <c r="I810" s="82"/>
      <c r="J810" s="82"/>
      <c r="K810" s="83"/>
      <c r="L810" s="81"/>
      <c r="M810" s="81"/>
      <c r="N810" s="110">
        <f t="shared" si="177"/>
        <v>0</v>
      </c>
      <c r="O810" s="115"/>
      <c r="P810" s="113">
        <f t="shared" si="174"/>
        <v>0</v>
      </c>
      <c r="Q810" s="81"/>
      <c r="R810" s="88"/>
      <c r="W810" s="74">
        <f t="shared" si="172"/>
        <v>0</v>
      </c>
      <c r="X810" s="74">
        <f t="shared" si="173"/>
        <v>0</v>
      </c>
    </row>
    <row r="811" spans="1:24" x14ac:dyDescent="0.15">
      <c r="B811" s="21">
        <v>808</v>
      </c>
      <c r="C811" s="81"/>
      <c r="D811" s="81"/>
      <c r="E811" s="165" t="str">
        <f t="shared" si="175"/>
        <v/>
      </c>
      <c r="F811" s="148"/>
      <c r="G811" s="170" t="str">
        <f t="shared" si="176"/>
        <v/>
      </c>
      <c r="H811" s="148"/>
      <c r="I811" s="82"/>
      <c r="J811" s="82"/>
      <c r="K811" s="83"/>
      <c r="L811" s="81"/>
      <c r="M811" s="81"/>
      <c r="N811" s="110">
        <f t="shared" si="177"/>
        <v>0</v>
      </c>
      <c r="O811" s="115"/>
      <c r="P811" s="113">
        <f t="shared" si="174"/>
        <v>0</v>
      </c>
      <c r="Q811" s="81"/>
      <c r="R811" s="88"/>
      <c r="W811" s="74">
        <f t="shared" si="172"/>
        <v>0</v>
      </c>
      <c r="X811" s="74">
        <f t="shared" si="173"/>
        <v>0</v>
      </c>
    </row>
    <row r="812" spans="1:24" x14ac:dyDescent="0.15">
      <c r="A812" s="59"/>
      <c r="B812" s="10">
        <v>809</v>
      </c>
      <c r="C812" s="81"/>
      <c r="D812" s="87"/>
      <c r="E812" s="165" t="str">
        <f t="shared" si="175"/>
        <v/>
      </c>
      <c r="F812" s="150"/>
      <c r="G812" s="170" t="str">
        <f t="shared" si="176"/>
        <v/>
      </c>
      <c r="H812" s="150"/>
      <c r="I812" s="82"/>
      <c r="J812" s="82"/>
      <c r="K812" s="83"/>
      <c r="L812" s="81"/>
      <c r="M812" s="81"/>
      <c r="N812" s="110">
        <f t="shared" si="177"/>
        <v>0</v>
      </c>
      <c r="O812" s="115"/>
      <c r="P812" s="113">
        <f t="shared" si="174"/>
        <v>0</v>
      </c>
      <c r="Q812" s="81"/>
      <c r="R812" s="88"/>
      <c r="W812" s="74">
        <f t="shared" si="172"/>
        <v>0</v>
      </c>
      <c r="X812" s="74">
        <f t="shared" si="173"/>
        <v>0</v>
      </c>
    </row>
    <row r="813" spans="1:24" x14ac:dyDescent="0.15">
      <c r="A813" s="57"/>
      <c r="B813" s="3">
        <v>810</v>
      </c>
      <c r="C813" s="84"/>
      <c r="D813" s="84"/>
      <c r="E813" s="166" t="str">
        <f t="shared" si="175"/>
        <v/>
      </c>
      <c r="F813" s="149"/>
      <c r="G813" s="171" t="str">
        <f t="shared" si="176"/>
        <v/>
      </c>
      <c r="H813" s="149"/>
      <c r="I813" s="85"/>
      <c r="J813" s="85"/>
      <c r="K813" s="86"/>
      <c r="L813" s="84"/>
      <c r="M813" s="84"/>
      <c r="N813" s="108">
        <f t="shared" si="177"/>
        <v>0</v>
      </c>
      <c r="O813" s="116"/>
      <c r="P813" s="114">
        <f t="shared" si="174"/>
        <v>0</v>
      </c>
      <c r="Q813" s="84"/>
      <c r="R813" s="89"/>
      <c r="S813" s="58">
        <f>COUNT(C804:C813)</f>
        <v>0</v>
      </c>
      <c r="T813" s="69">
        <f t="shared" ref="T813" si="182">SUM(P804:P813)</f>
        <v>0</v>
      </c>
      <c r="W813" s="74">
        <f t="shared" si="172"/>
        <v>0</v>
      </c>
      <c r="X813" s="74">
        <f t="shared" si="173"/>
        <v>0</v>
      </c>
    </row>
    <row r="814" spans="1:24" x14ac:dyDescent="0.15">
      <c r="A814" s="18">
        <f t="shared" si="181"/>
        <v>82</v>
      </c>
      <c r="B814" s="21">
        <v>811</v>
      </c>
      <c r="C814" s="81"/>
      <c r="D814" s="81"/>
      <c r="E814" s="165" t="str">
        <f t="shared" si="175"/>
        <v/>
      </c>
      <c r="F814" s="148"/>
      <c r="G814" s="170" t="str">
        <f t="shared" si="176"/>
        <v/>
      </c>
      <c r="H814" s="152"/>
      <c r="I814" s="82"/>
      <c r="J814" s="82"/>
      <c r="K814" s="83"/>
      <c r="L814" s="81"/>
      <c r="M814" s="81"/>
      <c r="N814" s="110">
        <f t="shared" si="177"/>
        <v>0</v>
      </c>
      <c r="O814" s="115"/>
      <c r="P814" s="113">
        <f t="shared" si="174"/>
        <v>0</v>
      </c>
      <c r="Q814" s="81"/>
      <c r="R814" s="88"/>
      <c r="S814" s="60"/>
      <c r="T814" s="79"/>
      <c r="W814" s="74">
        <f t="shared" si="172"/>
        <v>0</v>
      </c>
      <c r="X814" s="74">
        <f t="shared" si="173"/>
        <v>0</v>
      </c>
    </row>
    <row r="815" spans="1:24" x14ac:dyDescent="0.15">
      <c r="B815" s="21">
        <v>812</v>
      </c>
      <c r="C815" s="81"/>
      <c r="D815" s="81"/>
      <c r="E815" s="165" t="str">
        <f t="shared" si="175"/>
        <v/>
      </c>
      <c r="F815" s="148"/>
      <c r="G815" s="170" t="str">
        <f t="shared" si="176"/>
        <v/>
      </c>
      <c r="H815" s="152"/>
      <c r="I815" s="82"/>
      <c r="J815" s="82"/>
      <c r="K815" s="83"/>
      <c r="L815" s="81"/>
      <c r="M815" s="81"/>
      <c r="N815" s="110">
        <f t="shared" si="177"/>
        <v>0</v>
      </c>
      <c r="O815" s="115"/>
      <c r="P815" s="113">
        <f t="shared" si="174"/>
        <v>0</v>
      </c>
      <c r="Q815" s="81"/>
      <c r="R815" s="88"/>
      <c r="W815" s="74">
        <f t="shared" si="172"/>
        <v>0</v>
      </c>
      <c r="X815" s="74">
        <f t="shared" si="173"/>
        <v>0</v>
      </c>
    </row>
    <row r="816" spans="1:24" x14ac:dyDescent="0.15">
      <c r="B816" s="21">
        <v>813</v>
      </c>
      <c r="C816" s="81"/>
      <c r="D816" s="81"/>
      <c r="E816" s="165" t="str">
        <f t="shared" si="175"/>
        <v/>
      </c>
      <c r="F816" s="148"/>
      <c r="G816" s="170" t="str">
        <f t="shared" si="176"/>
        <v/>
      </c>
      <c r="H816" s="152"/>
      <c r="I816" s="82"/>
      <c r="J816" s="82"/>
      <c r="K816" s="83"/>
      <c r="L816" s="81"/>
      <c r="M816" s="81"/>
      <c r="N816" s="110">
        <f t="shared" si="177"/>
        <v>0</v>
      </c>
      <c r="O816" s="115"/>
      <c r="P816" s="113">
        <f t="shared" si="174"/>
        <v>0</v>
      </c>
      <c r="Q816" s="81"/>
      <c r="R816" s="88"/>
      <c r="W816" s="74">
        <f t="shared" si="172"/>
        <v>0</v>
      </c>
      <c r="X816" s="74">
        <f t="shared" si="173"/>
        <v>0</v>
      </c>
    </row>
    <row r="817" spans="1:24" x14ac:dyDescent="0.15">
      <c r="B817" s="21">
        <v>814</v>
      </c>
      <c r="C817" s="81"/>
      <c r="D817" s="81"/>
      <c r="E817" s="165" t="str">
        <f t="shared" si="175"/>
        <v/>
      </c>
      <c r="F817" s="148"/>
      <c r="G817" s="170" t="str">
        <f t="shared" si="176"/>
        <v/>
      </c>
      <c r="H817" s="152"/>
      <c r="I817" s="82"/>
      <c r="J817" s="82"/>
      <c r="K817" s="83"/>
      <c r="L817" s="81"/>
      <c r="M817" s="81"/>
      <c r="N817" s="110">
        <f t="shared" si="177"/>
        <v>0</v>
      </c>
      <c r="O817" s="115"/>
      <c r="P817" s="113">
        <f t="shared" si="174"/>
        <v>0</v>
      </c>
      <c r="Q817" s="81"/>
      <c r="R817" s="88"/>
      <c r="W817" s="74">
        <f t="shared" si="172"/>
        <v>0</v>
      </c>
      <c r="X817" s="74">
        <f t="shared" si="173"/>
        <v>0</v>
      </c>
    </row>
    <row r="818" spans="1:24" x14ac:dyDescent="0.15">
      <c r="B818" s="21">
        <v>815</v>
      </c>
      <c r="C818" s="81"/>
      <c r="D818" s="81"/>
      <c r="E818" s="165" t="str">
        <f t="shared" si="175"/>
        <v/>
      </c>
      <c r="F818" s="148"/>
      <c r="G818" s="170" t="str">
        <f t="shared" si="176"/>
        <v/>
      </c>
      <c r="H818" s="152"/>
      <c r="I818" s="82"/>
      <c r="J818" s="82"/>
      <c r="K818" s="83"/>
      <c r="L818" s="81"/>
      <c r="M818" s="81"/>
      <c r="N818" s="110">
        <f t="shared" si="177"/>
        <v>0</v>
      </c>
      <c r="O818" s="115"/>
      <c r="P818" s="113">
        <f t="shared" si="174"/>
        <v>0</v>
      </c>
      <c r="Q818" s="81"/>
      <c r="R818" s="88"/>
      <c r="W818" s="74">
        <f t="shared" si="172"/>
        <v>0</v>
      </c>
      <c r="X818" s="74">
        <f t="shared" si="173"/>
        <v>0</v>
      </c>
    </row>
    <row r="819" spans="1:24" x14ac:dyDescent="0.15">
      <c r="B819" s="21">
        <v>816</v>
      </c>
      <c r="C819" s="81"/>
      <c r="D819" s="81"/>
      <c r="E819" s="165" t="str">
        <f t="shared" si="175"/>
        <v/>
      </c>
      <c r="F819" s="148"/>
      <c r="G819" s="170" t="str">
        <f t="shared" si="176"/>
        <v/>
      </c>
      <c r="H819" s="152"/>
      <c r="I819" s="82"/>
      <c r="J819" s="82"/>
      <c r="K819" s="83"/>
      <c r="L819" s="81"/>
      <c r="M819" s="81"/>
      <c r="N819" s="110">
        <f t="shared" si="177"/>
        <v>0</v>
      </c>
      <c r="O819" s="115"/>
      <c r="P819" s="113">
        <f t="shared" si="174"/>
        <v>0</v>
      </c>
      <c r="Q819" s="81"/>
      <c r="R819" s="88"/>
      <c r="W819" s="74">
        <f t="shared" si="172"/>
        <v>0</v>
      </c>
      <c r="X819" s="74">
        <f t="shared" si="173"/>
        <v>0</v>
      </c>
    </row>
    <row r="820" spans="1:24" x14ac:dyDescent="0.15">
      <c r="B820" s="21">
        <v>817</v>
      </c>
      <c r="C820" s="81"/>
      <c r="D820" s="81"/>
      <c r="E820" s="165" t="str">
        <f t="shared" si="175"/>
        <v/>
      </c>
      <c r="F820" s="148"/>
      <c r="G820" s="170" t="str">
        <f t="shared" si="176"/>
        <v/>
      </c>
      <c r="H820" s="148"/>
      <c r="I820" s="82"/>
      <c r="J820" s="82"/>
      <c r="K820" s="83"/>
      <c r="L820" s="81"/>
      <c r="M820" s="81"/>
      <c r="N820" s="110">
        <f t="shared" si="177"/>
        <v>0</v>
      </c>
      <c r="O820" s="115"/>
      <c r="P820" s="113">
        <f t="shared" si="174"/>
        <v>0</v>
      </c>
      <c r="Q820" s="81"/>
      <c r="R820" s="88"/>
      <c r="W820" s="74">
        <f t="shared" si="172"/>
        <v>0</v>
      </c>
      <c r="X820" s="74">
        <f t="shared" si="173"/>
        <v>0</v>
      </c>
    </row>
    <row r="821" spans="1:24" x14ac:dyDescent="0.15">
      <c r="B821" s="21">
        <v>818</v>
      </c>
      <c r="C821" s="81"/>
      <c r="D821" s="81"/>
      <c r="E821" s="165" t="str">
        <f t="shared" si="175"/>
        <v/>
      </c>
      <c r="F821" s="148"/>
      <c r="G821" s="170" t="str">
        <f t="shared" si="176"/>
        <v/>
      </c>
      <c r="H821" s="148"/>
      <c r="I821" s="82"/>
      <c r="J821" s="82"/>
      <c r="K821" s="83"/>
      <c r="L821" s="81"/>
      <c r="M821" s="81"/>
      <c r="N821" s="110">
        <f t="shared" si="177"/>
        <v>0</v>
      </c>
      <c r="O821" s="115"/>
      <c r="P821" s="113">
        <f t="shared" si="174"/>
        <v>0</v>
      </c>
      <c r="Q821" s="81"/>
      <c r="R821" s="88"/>
      <c r="W821" s="74">
        <f t="shared" si="172"/>
        <v>0</v>
      </c>
      <c r="X821" s="74">
        <f t="shared" si="173"/>
        <v>0</v>
      </c>
    </row>
    <row r="822" spans="1:24" x14ac:dyDescent="0.15">
      <c r="A822" s="59"/>
      <c r="B822" s="10">
        <v>819</v>
      </c>
      <c r="C822" s="81"/>
      <c r="D822" s="87"/>
      <c r="E822" s="165" t="str">
        <f t="shared" si="175"/>
        <v/>
      </c>
      <c r="F822" s="150"/>
      <c r="G822" s="170" t="str">
        <f t="shared" si="176"/>
        <v/>
      </c>
      <c r="H822" s="150"/>
      <c r="I822" s="82"/>
      <c r="J822" s="82"/>
      <c r="K822" s="83"/>
      <c r="L822" s="81"/>
      <c r="M822" s="81"/>
      <c r="N822" s="110">
        <f t="shared" si="177"/>
        <v>0</v>
      </c>
      <c r="O822" s="115"/>
      <c r="P822" s="113">
        <f t="shared" si="174"/>
        <v>0</v>
      </c>
      <c r="Q822" s="81"/>
      <c r="R822" s="88"/>
      <c r="W822" s="74">
        <f t="shared" si="172"/>
        <v>0</v>
      </c>
      <c r="X822" s="74">
        <f t="shared" si="173"/>
        <v>0</v>
      </c>
    </row>
    <row r="823" spans="1:24" x14ac:dyDescent="0.15">
      <c r="A823" s="57"/>
      <c r="B823" s="3">
        <v>820</v>
      </c>
      <c r="C823" s="84"/>
      <c r="D823" s="84"/>
      <c r="E823" s="166" t="str">
        <f t="shared" si="175"/>
        <v/>
      </c>
      <c r="F823" s="149"/>
      <c r="G823" s="171" t="str">
        <f t="shared" si="176"/>
        <v/>
      </c>
      <c r="H823" s="149"/>
      <c r="I823" s="85"/>
      <c r="J823" s="85"/>
      <c r="K823" s="86"/>
      <c r="L823" s="84"/>
      <c r="M823" s="84"/>
      <c r="N823" s="108">
        <f t="shared" si="177"/>
        <v>0</v>
      </c>
      <c r="O823" s="116"/>
      <c r="P823" s="114">
        <f t="shared" si="174"/>
        <v>0</v>
      </c>
      <c r="Q823" s="84"/>
      <c r="R823" s="89"/>
      <c r="S823" s="58">
        <f>COUNT(C814:C823)</f>
        <v>0</v>
      </c>
      <c r="T823" s="69">
        <f t="shared" ref="T823" si="183">SUM(P814:P823)</f>
        <v>0</v>
      </c>
      <c r="W823" s="74">
        <f t="shared" si="172"/>
        <v>0</v>
      </c>
      <c r="X823" s="74">
        <f t="shared" si="173"/>
        <v>0</v>
      </c>
    </row>
    <row r="824" spans="1:24" x14ac:dyDescent="0.15">
      <c r="A824" s="18">
        <f t="shared" si="181"/>
        <v>83</v>
      </c>
      <c r="B824" s="21">
        <v>821</v>
      </c>
      <c r="C824" s="81"/>
      <c r="D824" s="81"/>
      <c r="E824" s="165" t="str">
        <f t="shared" si="175"/>
        <v/>
      </c>
      <c r="F824" s="148"/>
      <c r="G824" s="170" t="str">
        <f t="shared" si="176"/>
        <v/>
      </c>
      <c r="H824" s="152"/>
      <c r="I824" s="82"/>
      <c r="J824" s="82"/>
      <c r="K824" s="83"/>
      <c r="L824" s="81"/>
      <c r="M824" s="81"/>
      <c r="N824" s="110">
        <f t="shared" si="177"/>
        <v>0</v>
      </c>
      <c r="O824" s="115"/>
      <c r="P824" s="113">
        <f t="shared" si="174"/>
        <v>0</v>
      </c>
      <c r="Q824" s="81"/>
      <c r="R824" s="88"/>
      <c r="S824" s="60"/>
      <c r="T824" s="79"/>
      <c r="W824" s="74">
        <f t="shared" si="172"/>
        <v>0</v>
      </c>
      <c r="X824" s="74">
        <f t="shared" si="173"/>
        <v>0</v>
      </c>
    </row>
    <row r="825" spans="1:24" x14ac:dyDescent="0.15">
      <c r="B825" s="21">
        <v>822</v>
      </c>
      <c r="C825" s="81"/>
      <c r="D825" s="81"/>
      <c r="E825" s="165" t="str">
        <f t="shared" si="175"/>
        <v/>
      </c>
      <c r="F825" s="148"/>
      <c r="G825" s="170" t="str">
        <f t="shared" si="176"/>
        <v/>
      </c>
      <c r="H825" s="152"/>
      <c r="I825" s="82"/>
      <c r="J825" s="82"/>
      <c r="K825" s="83"/>
      <c r="L825" s="81"/>
      <c r="M825" s="81"/>
      <c r="N825" s="110">
        <f t="shared" si="177"/>
        <v>0</v>
      </c>
      <c r="O825" s="115"/>
      <c r="P825" s="113">
        <f t="shared" si="174"/>
        <v>0</v>
      </c>
      <c r="Q825" s="81"/>
      <c r="R825" s="88"/>
      <c r="W825" s="74">
        <f t="shared" si="172"/>
        <v>0</v>
      </c>
      <c r="X825" s="74">
        <f t="shared" si="173"/>
        <v>0</v>
      </c>
    </row>
    <row r="826" spans="1:24" x14ac:dyDescent="0.15">
      <c r="B826" s="21">
        <v>823</v>
      </c>
      <c r="C826" s="81"/>
      <c r="D826" s="81"/>
      <c r="E826" s="165" t="str">
        <f t="shared" si="175"/>
        <v/>
      </c>
      <c r="F826" s="148"/>
      <c r="G826" s="170" t="str">
        <f t="shared" si="176"/>
        <v/>
      </c>
      <c r="H826" s="152"/>
      <c r="I826" s="82"/>
      <c r="J826" s="82"/>
      <c r="K826" s="83"/>
      <c r="L826" s="81"/>
      <c r="M826" s="81"/>
      <c r="N826" s="110">
        <f t="shared" si="177"/>
        <v>0</v>
      </c>
      <c r="O826" s="115"/>
      <c r="P826" s="113">
        <f t="shared" si="174"/>
        <v>0</v>
      </c>
      <c r="Q826" s="81"/>
      <c r="R826" s="88"/>
      <c r="W826" s="74">
        <f t="shared" si="172"/>
        <v>0</v>
      </c>
      <c r="X826" s="74">
        <f t="shared" si="173"/>
        <v>0</v>
      </c>
    </row>
    <row r="827" spans="1:24" x14ac:dyDescent="0.15">
      <c r="B827" s="21">
        <v>824</v>
      </c>
      <c r="C827" s="81"/>
      <c r="D827" s="81"/>
      <c r="E827" s="165" t="str">
        <f t="shared" si="175"/>
        <v/>
      </c>
      <c r="F827" s="148"/>
      <c r="G827" s="170" t="str">
        <f t="shared" si="176"/>
        <v/>
      </c>
      <c r="H827" s="152"/>
      <c r="I827" s="82"/>
      <c r="J827" s="82"/>
      <c r="K827" s="83"/>
      <c r="L827" s="81"/>
      <c r="M827" s="81"/>
      <c r="N827" s="110">
        <f t="shared" si="177"/>
        <v>0</v>
      </c>
      <c r="O827" s="115"/>
      <c r="P827" s="113">
        <f t="shared" si="174"/>
        <v>0</v>
      </c>
      <c r="Q827" s="81"/>
      <c r="R827" s="88"/>
      <c r="W827" s="74">
        <f t="shared" si="172"/>
        <v>0</v>
      </c>
      <c r="X827" s="74">
        <f t="shared" si="173"/>
        <v>0</v>
      </c>
    </row>
    <row r="828" spans="1:24" x14ac:dyDescent="0.15">
      <c r="B828" s="21">
        <v>825</v>
      </c>
      <c r="C828" s="81"/>
      <c r="D828" s="81"/>
      <c r="E828" s="165" t="str">
        <f t="shared" si="175"/>
        <v/>
      </c>
      <c r="F828" s="148"/>
      <c r="G828" s="170" t="str">
        <f t="shared" si="176"/>
        <v/>
      </c>
      <c r="H828" s="152"/>
      <c r="I828" s="82"/>
      <c r="J828" s="82"/>
      <c r="K828" s="83"/>
      <c r="L828" s="81"/>
      <c r="M828" s="81"/>
      <c r="N828" s="110">
        <f t="shared" si="177"/>
        <v>0</v>
      </c>
      <c r="O828" s="115"/>
      <c r="P828" s="113">
        <f t="shared" si="174"/>
        <v>0</v>
      </c>
      <c r="Q828" s="81"/>
      <c r="R828" s="88"/>
      <c r="W828" s="74">
        <f t="shared" si="172"/>
        <v>0</v>
      </c>
      <c r="X828" s="74">
        <f t="shared" si="173"/>
        <v>0</v>
      </c>
    </row>
    <row r="829" spans="1:24" x14ac:dyDescent="0.15">
      <c r="B829" s="21">
        <v>826</v>
      </c>
      <c r="C829" s="81"/>
      <c r="D829" s="81"/>
      <c r="E829" s="165" t="str">
        <f t="shared" si="175"/>
        <v/>
      </c>
      <c r="F829" s="148"/>
      <c r="G829" s="170" t="str">
        <f t="shared" si="176"/>
        <v/>
      </c>
      <c r="H829" s="152"/>
      <c r="I829" s="82"/>
      <c r="J829" s="82"/>
      <c r="K829" s="83"/>
      <c r="L829" s="81"/>
      <c r="M829" s="81"/>
      <c r="N829" s="110">
        <f t="shared" si="177"/>
        <v>0</v>
      </c>
      <c r="O829" s="115"/>
      <c r="P829" s="113">
        <f t="shared" si="174"/>
        <v>0</v>
      </c>
      <c r="Q829" s="81"/>
      <c r="R829" s="88"/>
      <c r="W829" s="74">
        <f t="shared" si="172"/>
        <v>0</v>
      </c>
      <c r="X829" s="74">
        <f t="shared" si="173"/>
        <v>0</v>
      </c>
    </row>
    <row r="830" spans="1:24" x14ac:dyDescent="0.15">
      <c r="B830" s="21">
        <v>827</v>
      </c>
      <c r="C830" s="81"/>
      <c r="D830" s="81"/>
      <c r="E830" s="165" t="str">
        <f t="shared" si="175"/>
        <v/>
      </c>
      <c r="F830" s="148"/>
      <c r="G830" s="170" t="str">
        <f t="shared" si="176"/>
        <v/>
      </c>
      <c r="H830" s="148"/>
      <c r="I830" s="82"/>
      <c r="J830" s="82"/>
      <c r="K830" s="83"/>
      <c r="L830" s="81"/>
      <c r="M830" s="81"/>
      <c r="N830" s="110">
        <f t="shared" si="177"/>
        <v>0</v>
      </c>
      <c r="O830" s="115"/>
      <c r="P830" s="113">
        <f t="shared" si="174"/>
        <v>0</v>
      </c>
      <c r="Q830" s="81"/>
      <c r="R830" s="88"/>
      <c r="W830" s="74">
        <f t="shared" si="172"/>
        <v>0</v>
      </c>
      <c r="X830" s="74">
        <f t="shared" si="173"/>
        <v>0</v>
      </c>
    </row>
    <row r="831" spans="1:24" x14ac:dyDescent="0.15">
      <c r="B831" s="21">
        <v>828</v>
      </c>
      <c r="C831" s="81"/>
      <c r="D831" s="81"/>
      <c r="E831" s="165" t="str">
        <f t="shared" si="175"/>
        <v/>
      </c>
      <c r="F831" s="148"/>
      <c r="G831" s="170" t="str">
        <f t="shared" si="176"/>
        <v/>
      </c>
      <c r="H831" s="148"/>
      <c r="I831" s="82"/>
      <c r="J831" s="82"/>
      <c r="K831" s="83"/>
      <c r="L831" s="81"/>
      <c r="M831" s="81"/>
      <c r="N831" s="110">
        <f t="shared" si="177"/>
        <v>0</v>
      </c>
      <c r="O831" s="115"/>
      <c r="P831" s="113">
        <f t="shared" si="174"/>
        <v>0</v>
      </c>
      <c r="Q831" s="81"/>
      <c r="R831" s="88"/>
      <c r="W831" s="74">
        <f t="shared" si="172"/>
        <v>0</v>
      </c>
      <c r="X831" s="74">
        <f t="shared" si="173"/>
        <v>0</v>
      </c>
    </row>
    <row r="832" spans="1:24" x14ac:dyDescent="0.15">
      <c r="A832" s="59"/>
      <c r="B832" s="10">
        <v>829</v>
      </c>
      <c r="C832" s="81"/>
      <c r="D832" s="87"/>
      <c r="E832" s="165" t="str">
        <f t="shared" si="175"/>
        <v/>
      </c>
      <c r="F832" s="150"/>
      <c r="G832" s="170" t="str">
        <f t="shared" si="176"/>
        <v/>
      </c>
      <c r="H832" s="150"/>
      <c r="I832" s="82"/>
      <c r="J832" s="82"/>
      <c r="K832" s="83"/>
      <c r="L832" s="81"/>
      <c r="M832" s="81"/>
      <c r="N832" s="110">
        <f t="shared" si="177"/>
        <v>0</v>
      </c>
      <c r="O832" s="115"/>
      <c r="P832" s="113">
        <f t="shared" si="174"/>
        <v>0</v>
      </c>
      <c r="Q832" s="81"/>
      <c r="R832" s="88"/>
      <c r="W832" s="74">
        <f t="shared" si="172"/>
        <v>0</v>
      </c>
      <c r="X832" s="74">
        <f t="shared" si="173"/>
        <v>0</v>
      </c>
    </row>
    <row r="833" spans="1:24" x14ac:dyDescent="0.15">
      <c r="A833" s="57"/>
      <c r="B833" s="3">
        <v>830</v>
      </c>
      <c r="C833" s="84"/>
      <c r="D833" s="84"/>
      <c r="E833" s="166" t="str">
        <f t="shared" si="175"/>
        <v/>
      </c>
      <c r="F833" s="149"/>
      <c r="G833" s="171" t="str">
        <f t="shared" si="176"/>
        <v/>
      </c>
      <c r="H833" s="149"/>
      <c r="I833" s="85"/>
      <c r="J833" s="85"/>
      <c r="K833" s="86"/>
      <c r="L833" s="84"/>
      <c r="M833" s="84"/>
      <c r="N833" s="108">
        <f t="shared" si="177"/>
        <v>0</v>
      </c>
      <c r="O833" s="116"/>
      <c r="P833" s="114">
        <f t="shared" si="174"/>
        <v>0</v>
      </c>
      <c r="Q833" s="84"/>
      <c r="R833" s="89"/>
      <c r="S833" s="58">
        <f>COUNT(C824:C833)</f>
        <v>0</v>
      </c>
      <c r="T833" s="69">
        <f t="shared" ref="T833" si="184">SUM(P824:P833)</f>
        <v>0</v>
      </c>
      <c r="W833" s="74">
        <f t="shared" si="172"/>
        <v>0</v>
      </c>
      <c r="X833" s="74">
        <f t="shared" si="173"/>
        <v>0</v>
      </c>
    </row>
    <row r="834" spans="1:24" x14ac:dyDescent="0.15">
      <c r="A834" s="18">
        <f t="shared" si="181"/>
        <v>84</v>
      </c>
      <c r="B834" s="21">
        <v>831</v>
      </c>
      <c r="C834" s="81"/>
      <c r="D834" s="81"/>
      <c r="E834" s="165" t="str">
        <f t="shared" si="175"/>
        <v/>
      </c>
      <c r="F834" s="148"/>
      <c r="G834" s="170" t="str">
        <f t="shared" si="176"/>
        <v/>
      </c>
      <c r="H834" s="152"/>
      <c r="I834" s="82"/>
      <c r="J834" s="82"/>
      <c r="K834" s="83"/>
      <c r="L834" s="81"/>
      <c r="M834" s="81"/>
      <c r="N834" s="110">
        <f t="shared" si="177"/>
        <v>0</v>
      </c>
      <c r="O834" s="115"/>
      <c r="P834" s="113">
        <f t="shared" si="174"/>
        <v>0</v>
      </c>
      <c r="Q834" s="81"/>
      <c r="R834" s="88"/>
      <c r="S834" s="60"/>
      <c r="T834" s="79"/>
      <c r="W834" s="74">
        <f t="shared" si="172"/>
        <v>0</v>
      </c>
      <c r="X834" s="74">
        <f t="shared" si="173"/>
        <v>0</v>
      </c>
    </row>
    <row r="835" spans="1:24" x14ac:dyDescent="0.15">
      <c r="B835" s="21">
        <v>832</v>
      </c>
      <c r="C835" s="81"/>
      <c r="D835" s="81"/>
      <c r="E835" s="165" t="str">
        <f t="shared" si="175"/>
        <v/>
      </c>
      <c r="F835" s="148"/>
      <c r="G835" s="170" t="str">
        <f t="shared" si="176"/>
        <v/>
      </c>
      <c r="H835" s="152"/>
      <c r="I835" s="82"/>
      <c r="J835" s="82"/>
      <c r="K835" s="83"/>
      <c r="L835" s="81"/>
      <c r="M835" s="81"/>
      <c r="N835" s="110">
        <f t="shared" si="177"/>
        <v>0</v>
      </c>
      <c r="O835" s="115"/>
      <c r="P835" s="113">
        <f t="shared" si="174"/>
        <v>0</v>
      </c>
      <c r="Q835" s="81"/>
      <c r="R835" s="88"/>
      <c r="W835" s="74">
        <f t="shared" si="172"/>
        <v>0</v>
      </c>
      <c r="X835" s="74">
        <f t="shared" si="173"/>
        <v>0</v>
      </c>
    </row>
    <row r="836" spans="1:24" x14ac:dyDescent="0.15">
      <c r="B836" s="21">
        <v>833</v>
      </c>
      <c r="C836" s="81"/>
      <c r="D836" s="81"/>
      <c r="E836" s="165" t="str">
        <f t="shared" si="175"/>
        <v/>
      </c>
      <c r="F836" s="148"/>
      <c r="G836" s="170" t="str">
        <f t="shared" si="176"/>
        <v/>
      </c>
      <c r="H836" s="152"/>
      <c r="I836" s="82"/>
      <c r="J836" s="82"/>
      <c r="K836" s="83"/>
      <c r="L836" s="81"/>
      <c r="M836" s="81"/>
      <c r="N836" s="110">
        <f t="shared" si="177"/>
        <v>0</v>
      </c>
      <c r="O836" s="115"/>
      <c r="P836" s="113">
        <f t="shared" si="174"/>
        <v>0</v>
      </c>
      <c r="Q836" s="81"/>
      <c r="R836" s="88"/>
      <c r="W836" s="74">
        <f t="shared" si="172"/>
        <v>0</v>
      </c>
      <c r="X836" s="74">
        <f t="shared" si="173"/>
        <v>0</v>
      </c>
    </row>
    <row r="837" spans="1:24" x14ac:dyDescent="0.15">
      <c r="B837" s="21">
        <v>834</v>
      </c>
      <c r="C837" s="81"/>
      <c r="D837" s="81"/>
      <c r="E837" s="165" t="str">
        <f t="shared" si="175"/>
        <v/>
      </c>
      <c r="F837" s="148"/>
      <c r="G837" s="170" t="str">
        <f t="shared" si="176"/>
        <v/>
      </c>
      <c r="H837" s="152"/>
      <c r="I837" s="82"/>
      <c r="J837" s="82"/>
      <c r="K837" s="83"/>
      <c r="L837" s="81"/>
      <c r="M837" s="81"/>
      <c r="N837" s="110">
        <f t="shared" si="177"/>
        <v>0</v>
      </c>
      <c r="O837" s="115"/>
      <c r="P837" s="113">
        <f t="shared" si="174"/>
        <v>0</v>
      </c>
      <c r="Q837" s="81"/>
      <c r="R837" s="88"/>
      <c r="W837" s="74">
        <f t="shared" ref="W837:W900" si="185">LEN(F837)</f>
        <v>0</v>
      </c>
      <c r="X837" s="74">
        <f t="shared" ref="X837:X900" si="186">LEN(H837)</f>
        <v>0</v>
      </c>
    </row>
    <row r="838" spans="1:24" x14ac:dyDescent="0.15">
      <c r="B838" s="21">
        <v>835</v>
      </c>
      <c r="C838" s="81"/>
      <c r="D838" s="81"/>
      <c r="E838" s="165" t="str">
        <f t="shared" si="175"/>
        <v/>
      </c>
      <c r="F838" s="148"/>
      <c r="G838" s="170" t="str">
        <f t="shared" si="176"/>
        <v/>
      </c>
      <c r="H838" s="152"/>
      <c r="I838" s="82"/>
      <c r="J838" s="82"/>
      <c r="K838" s="83"/>
      <c r="L838" s="81"/>
      <c r="M838" s="81"/>
      <c r="N838" s="110">
        <f t="shared" si="177"/>
        <v>0</v>
      </c>
      <c r="O838" s="115"/>
      <c r="P838" s="113">
        <f t="shared" si="174"/>
        <v>0</v>
      </c>
      <c r="Q838" s="81"/>
      <c r="R838" s="88"/>
      <c r="W838" s="74">
        <f t="shared" si="185"/>
        <v>0</v>
      </c>
      <c r="X838" s="74">
        <f t="shared" si="186"/>
        <v>0</v>
      </c>
    </row>
    <row r="839" spans="1:24" x14ac:dyDescent="0.15">
      <c r="B839" s="21">
        <v>836</v>
      </c>
      <c r="C839" s="81"/>
      <c r="D839" s="81"/>
      <c r="E839" s="165" t="str">
        <f t="shared" si="175"/>
        <v/>
      </c>
      <c r="F839" s="148"/>
      <c r="G839" s="170" t="str">
        <f t="shared" si="176"/>
        <v/>
      </c>
      <c r="H839" s="152"/>
      <c r="I839" s="82"/>
      <c r="J839" s="82"/>
      <c r="K839" s="83"/>
      <c r="L839" s="81"/>
      <c r="M839" s="81"/>
      <c r="N839" s="110">
        <f t="shared" si="177"/>
        <v>0</v>
      </c>
      <c r="O839" s="115"/>
      <c r="P839" s="113">
        <f t="shared" si="174"/>
        <v>0</v>
      </c>
      <c r="Q839" s="81"/>
      <c r="R839" s="88"/>
      <c r="W839" s="74">
        <f t="shared" si="185"/>
        <v>0</v>
      </c>
      <c r="X839" s="74">
        <f t="shared" si="186"/>
        <v>0</v>
      </c>
    </row>
    <row r="840" spans="1:24" x14ac:dyDescent="0.15">
      <c r="B840" s="21">
        <v>837</v>
      </c>
      <c r="C840" s="81"/>
      <c r="D840" s="81"/>
      <c r="E840" s="165" t="str">
        <f t="shared" si="175"/>
        <v/>
      </c>
      <c r="F840" s="148"/>
      <c r="G840" s="170" t="str">
        <f t="shared" si="176"/>
        <v/>
      </c>
      <c r="H840" s="148"/>
      <c r="I840" s="82"/>
      <c r="J840" s="82"/>
      <c r="K840" s="83"/>
      <c r="L840" s="81"/>
      <c r="M840" s="81"/>
      <c r="N840" s="110">
        <f t="shared" si="177"/>
        <v>0</v>
      </c>
      <c r="O840" s="115"/>
      <c r="P840" s="113">
        <f t="shared" si="174"/>
        <v>0</v>
      </c>
      <c r="Q840" s="81"/>
      <c r="R840" s="88"/>
      <c r="W840" s="74">
        <f t="shared" si="185"/>
        <v>0</v>
      </c>
      <c r="X840" s="74">
        <f t="shared" si="186"/>
        <v>0</v>
      </c>
    </row>
    <row r="841" spans="1:24" x14ac:dyDescent="0.15">
      <c r="B841" s="21">
        <v>838</v>
      </c>
      <c r="C841" s="81"/>
      <c r="D841" s="81"/>
      <c r="E841" s="165" t="str">
        <f t="shared" si="175"/>
        <v/>
      </c>
      <c r="F841" s="148"/>
      <c r="G841" s="170" t="str">
        <f t="shared" si="176"/>
        <v/>
      </c>
      <c r="H841" s="148"/>
      <c r="I841" s="82"/>
      <c r="J841" s="82"/>
      <c r="K841" s="83"/>
      <c r="L841" s="81"/>
      <c r="M841" s="81"/>
      <c r="N841" s="110">
        <f t="shared" si="177"/>
        <v>0</v>
      </c>
      <c r="O841" s="115"/>
      <c r="P841" s="113">
        <f t="shared" si="174"/>
        <v>0</v>
      </c>
      <c r="Q841" s="81"/>
      <c r="R841" s="88"/>
      <c r="W841" s="74">
        <f t="shared" si="185"/>
        <v>0</v>
      </c>
      <c r="X841" s="74">
        <f t="shared" si="186"/>
        <v>0</v>
      </c>
    </row>
    <row r="842" spans="1:24" x14ac:dyDescent="0.15">
      <c r="A842" s="59"/>
      <c r="B842" s="10">
        <v>839</v>
      </c>
      <c r="C842" s="81"/>
      <c r="D842" s="87"/>
      <c r="E842" s="165" t="str">
        <f t="shared" si="175"/>
        <v/>
      </c>
      <c r="F842" s="150"/>
      <c r="G842" s="170" t="str">
        <f t="shared" si="176"/>
        <v/>
      </c>
      <c r="H842" s="150"/>
      <c r="I842" s="82"/>
      <c r="J842" s="82"/>
      <c r="K842" s="83"/>
      <c r="L842" s="81"/>
      <c r="M842" s="81"/>
      <c r="N842" s="110">
        <f t="shared" si="177"/>
        <v>0</v>
      </c>
      <c r="O842" s="115"/>
      <c r="P842" s="113">
        <f t="shared" si="174"/>
        <v>0</v>
      </c>
      <c r="Q842" s="81"/>
      <c r="R842" s="88"/>
      <c r="W842" s="74">
        <f t="shared" si="185"/>
        <v>0</v>
      </c>
      <c r="X842" s="74">
        <f t="shared" si="186"/>
        <v>0</v>
      </c>
    </row>
    <row r="843" spans="1:24" x14ac:dyDescent="0.15">
      <c r="A843" s="57"/>
      <c r="B843" s="3">
        <v>840</v>
      </c>
      <c r="C843" s="84"/>
      <c r="D843" s="84"/>
      <c r="E843" s="166" t="str">
        <f t="shared" si="175"/>
        <v/>
      </c>
      <c r="F843" s="149"/>
      <c r="G843" s="171" t="str">
        <f t="shared" si="176"/>
        <v/>
      </c>
      <c r="H843" s="149"/>
      <c r="I843" s="85"/>
      <c r="J843" s="85"/>
      <c r="K843" s="86"/>
      <c r="L843" s="84"/>
      <c r="M843" s="84"/>
      <c r="N843" s="108">
        <f t="shared" si="177"/>
        <v>0</v>
      </c>
      <c r="O843" s="116"/>
      <c r="P843" s="114">
        <f t="shared" si="174"/>
        <v>0</v>
      </c>
      <c r="Q843" s="84"/>
      <c r="R843" s="89"/>
      <c r="S843" s="58">
        <f>COUNT(C834:C843)</f>
        <v>0</v>
      </c>
      <c r="T843" s="69">
        <f t="shared" ref="T843" si="187">SUM(P834:P843)</f>
        <v>0</v>
      </c>
      <c r="W843" s="74">
        <f t="shared" si="185"/>
        <v>0</v>
      </c>
      <c r="X843" s="74">
        <f t="shared" si="186"/>
        <v>0</v>
      </c>
    </row>
    <row r="844" spans="1:24" x14ac:dyDescent="0.15">
      <c r="A844" s="18">
        <f t="shared" si="181"/>
        <v>85</v>
      </c>
      <c r="B844" s="21">
        <v>841</v>
      </c>
      <c r="C844" s="81"/>
      <c r="D844" s="81"/>
      <c r="E844" s="165" t="str">
        <f t="shared" si="175"/>
        <v/>
      </c>
      <c r="F844" s="148"/>
      <c r="G844" s="170" t="str">
        <f t="shared" si="176"/>
        <v/>
      </c>
      <c r="H844" s="152"/>
      <c r="I844" s="82"/>
      <c r="J844" s="82"/>
      <c r="K844" s="83"/>
      <c r="L844" s="81"/>
      <c r="M844" s="81"/>
      <c r="N844" s="110">
        <f t="shared" si="177"/>
        <v>0</v>
      </c>
      <c r="O844" s="115"/>
      <c r="P844" s="113">
        <f t="shared" si="174"/>
        <v>0</v>
      </c>
      <c r="Q844" s="81"/>
      <c r="R844" s="88"/>
      <c r="S844" s="60"/>
      <c r="T844" s="79"/>
      <c r="W844" s="74">
        <f t="shared" si="185"/>
        <v>0</v>
      </c>
      <c r="X844" s="74">
        <f t="shared" si="186"/>
        <v>0</v>
      </c>
    </row>
    <row r="845" spans="1:24" x14ac:dyDescent="0.15">
      <c r="B845" s="21">
        <v>842</v>
      </c>
      <c r="C845" s="81"/>
      <c r="D845" s="81"/>
      <c r="E845" s="165" t="str">
        <f t="shared" si="175"/>
        <v/>
      </c>
      <c r="F845" s="148"/>
      <c r="G845" s="170" t="str">
        <f t="shared" si="176"/>
        <v/>
      </c>
      <c r="H845" s="152"/>
      <c r="I845" s="82"/>
      <c r="J845" s="82"/>
      <c r="K845" s="83"/>
      <c r="L845" s="81"/>
      <c r="M845" s="81"/>
      <c r="N845" s="110">
        <f t="shared" si="177"/>
        <v>0</v>
      </c>
      <c r="O845" s="115"/>
      <c r="P845" s="113">
        <f t="shared" si="174"/>
        <v>0</v>
      </c>
      <c r="Q845" s="81"/>
      <c r="R845" s="88"/>
      <c r="W845" s="74">
        <f t="shared" si="185"/>
        <v>0</v>
      </c>
      <c r="X845" s="74">
        <f t="shared" si="186"/>
        <v>0</v>
      </c>
    </row>
    <row r="846" spans="1:24" x14ac:dyDescent="0.15">
      <c r="B846" s="21">
        <v>843</v>
      </c>
      <c r="C846" s="81"/>
      <c r="D846" s="81"/>
      <c r="E846" s="165" t="str">
        <f t="shared" si="175"/>
        <v/>
      </c>
      <c r="F846" s="148"/>
      <c r="G846" s="170" t="str">
        <f t="shared" si="176"/>
        <v/>
      </c>
      <c r="H846" s="152"/>
      <c r="I846" s="82"/>
      <c r="J846" s="82"/>
      <c r="K846" s="83"/>
      <c r="L846" s="81"/>
      <c r="M846" s="81"/>
      <c r="N846" s="110">
        <f t="shared" si="177"/>
        <v>0</v>
      </c>
      <c r="O846" s="115"/>
      <c r="P846" s="113">
        <f t="shared" ref="P846:P909" si="188">N846-O846</f>
        <v>0</v>
      </c>
      <c r="Q846" s="81"/>
      <c r="R846" s="88"/>
      <c r="W846" s="74">
        <f t="shared" si="185"/>
        <v>0</v>
      </c>
      <c r="X846" s="74">
        <f t="shared" si="186"/>
        <v>0</v>
      </c>
    </row>
    <row r="847" spans="1:24" x14ac:dyDescent="0.15">
      <c r="B847" s="21">
        <v>844</v>
      </c>
      <c r="C847" s="81"/>
      <c r="D847" s="81"/>
      <c r="E847" s="165" t="str">
        <f t="shared" ref="E847:E910" si="189">IF(F847&gt;0,IF(W847=6,$E$2,$E$1),"")</f>
        <v/>
      </c>
      <c r="F847" s="148"/>
      <c r="G847" s="170" t="str">
        <f t="shared" ref="G847:G910" si="190">IF(H847&gt;0,IF(X847=4,$E$2,$E$1),"")</f>
        <v/>
      </c>
      <c r="H847" s="152"/>
      <c r="I847" s="82"/>
      <c r="J847" s="82"/>
      <c r="K847" s="83"/>
      <c r="L847" s="81"/>
      <c r="M847" s="81"/>
      <c r="N847" s="110">
        <f t="shared" ref="N847:N910" si="191">IF(OR(H847&gt;=$H$2,G847=$E$1),IF(OR(F847&gt;=$F$2,E847=$E$1),ROUND((L847-M847)*0.2*10,-1),ROUND((L847-M847)*0.3*10,-1)),IF(F847&gt;=$F$2-10000,ROUND((L847-M847)*0.2*10,-1),ROUND((L847-M847)*0.3*10,-1)))</f>
        <v>0</v>
      </c>
      <c r="O847" s="115"/>
      <c r="P847" s="113">
        <f t="shared" si="188"/>
        <v>0</v>
      </c>
      <c r="Q847" s="81"/>
      <c r="R847" s="88"/>
      <c r="W847" s="74">
        <f t="shared" si="185"/>
        <v>0</v>
      </c>
      <c r="X847" s="74">
        <f t="shared" si="186"/>
        <v>0</v>
      </c>
    </row>
    <row r="848" spans="1:24" x14ac:dyDescent="0.15">
      <c r="B848" s="21">
        <v>845</v>
      </c>
      <c r="C848" s="81"/>
      <c r="D848" s="81"/>
      <c r="E848" s="165" t="str">
        <f t="shared" si="189"/>
        <v/>
      </c>
      <c r="F848" s="148"/>
      <c r="G848" s="170" t="str">
        <f t="shared" si="190"/>
        <v/>
      </c>
      <c r="H848" s="152"/>
      <c r="I848" s="82"/>
      <c r="J848" s="82"/>
      <c r="K848" s="83"/>
      <c r="L848" s="81"/>
      <c r="M848" s="81"/>
      <c r="N848" s="110">
        <f t="shared" si="191"/>
        <v>0</v>
      </c>
      <c r="O848" s="115"/>
      <c r="P848" s="113">
        <f t="shared" si="188"/>
        <v>0</v>
      </c>
      <c r="Q848" s="81"/>
      <c r="R848" s="88"/>
      <c r="W848" s="74">
        <f t="shared" si="185"/>
        <v>0</v>
      </c>
      <c r="X848" s="74">
        <f t="shared" si="186"/>
        <v>0</v>
      </c>
    </row>
    <row r="849" spans="1:24" x14ac:dyDescent="0.15">
      <c r="B849" s="21">
        <v>846</v>
      </c>
      <c r="C849" s="81"/>
      <c r="D849" s="81"/>
      <c r="E849" s="165" t="str">
        <f t="shared" si="189"/>
        <v/>
      </c>
      <c r="F849" s="148"/>
      <c r="G849" s="170" t="str">
        <f t="shared" si="190"/>
        <v/>
      </c>
      <c r="H849" s="152"/>
      <c r="I849" s="82"/>
      <c r="J849" s="82"/>
      <c r="K849" s="83"/>
      <c r="L849" s="81"/>
      <c r="M849" s="81"/>
      <c r="N849" s="110">
        <f t="shared" si="191"/>
        <v>0</v>
      </c>
      <c r="O849" s="115"/>
      <c r="P849" s="113">
        <f t="shared" si="188"/>
        <v>0</v>
      </c>
      <c r="Q849" s="81"/>
      <c r="R849" s="88"/>
      <c r="W849" s="74">
        <f t="shared" si="185"/>
        <v>0</v>
      </c>
      <c r="X849" s="74">
        <f t="shared" si="186"/>
        <v>0</v>
      </c>
    </row>
    <row r="850" spans="1:24" x14ac:dyDescent="0.15">
      <c r="B850" s="21">
        <v>847</v>
      </c>
      <c r="C850" s="81"/>
      <c r="D850" s="81"/>
      <c r="E850" s="165" t="str">
        <f t="shared" si="189"/>
        <v/>
      </c>
      <c r="F850" s="148"/>
      <c r="G850" s="170" t="str">
        <f t="shared" si="190"/>
        <v/>
      </c>
      <c r="H850" s="148"/>
      <c r="I850" s="82"/>
      <c r="J850" s="82"/>
      <c r="K850" s="83"/>
      <c r="L850" s="81"/>
      <c r="M850" s="81"/>
      <c r="N850" s="110">
        <f t="shared" si="191"/>
        <v>0</v>
      </c>
      <c r="O850" s="115"/>
      <c r="P850" s="113">
        <f t="shared" si="188"/>
        <v>0</v>
      </c>
      <c r="Q850" s="81"/>
      <c r="R850" s="88"/>
      <c r="W850" s="74">
        <f t="shared" si="185"/>
        <v>0</v>
      </c>
      <c r="X850" s="74">
        <f t="shared" si="186"/>
        <v>0</v>
      </c>
    </row>
    <row r="851" spans="1:24" x14ac:dyDescent="0.15">
      <c r="B851" s="21">
        <v>848</v>
      </c>
      <c r="C851" s="81"/>
      <c r="D851" s="81"/>
      <c r="E851" s="165" t="str">
        <f t="shared" si="189"/>
        <v/>
      </c>
      <c r="F851" s="148"/>
      <c r="G851" s="170" t="str">
        <f t="shared" si="190"/>
        <v/>
      </c>
      <c r="H851" s="148"/>
      <c r="I851" s="82"/>
      <c r="J851" s="82"/>
      <c r="K851" s="83"/>
      <c r="L851" s="81"/>
      <c r="M851" s="81"/>
      <c r="N851" s="110">
        <f t="shared" si="191"/>
        <v>0</v>
      </c>
      <c r="O851" s="115"/>
      <c r="P851" s="113">
        <f t="shared" si="188"/>
        <v>0</v>
      </c>
      <c r="Q851" s="81"/>
      <c r="R851" s="88"/>
      <c r="W851" s="74">
        <f t="shared" si="185"/>
        <v>0</v>
      </c>
      <c r="X851" s="74">
        <f t="shared" si="186"/>
        <v>0</v>
      </c>
    </row>
    <row r="852" spans="1:24" x14ac:dyDescent="0.15">
      <c r="A852" s="59"/>
      <c r="B852" s="10">
        <v>849</v>
      </c>
      <c r="C852" s="81"/>
      <c r="D852" s="87"/>
      <c r="E852" s="165" t="str">
        <f t="shared" si="189"/>
        <v/>
      </c>
      <c r="F852" s="150"/>
      <c r="G852" s="170" t="str">
        <f t="shared" si="190"/>
        <v/>
      </c>
      <c r="H852" s="150"/>
      <c r="I852" s="82"/>
      <c r="J852" s="82"/>
      <c r="K852" s="83"/>
      <c r="L852" s="81"/>
      <c r="M852" s="81"/>
      <c r="N852" s="110">
        <f t="shared" si="191"/>
        <v>0</v>
      </c>
      <c r="O852" s="115"/>
      <c r="P852" s="113">
        <f t="shared" si="188"/>
        <v>0</v>
      </c>
      <c r="Q852" s="81"/>
      <c r="R852" s="88"/>
      <c r="W852" s="74">
        <f t="shared" si="185"/>
        <v>0</v>
      </c>
      <c r="X852" s="74">
        <f t="shared" si="186"/>
        <v>0</v>
      </c>
    </row>
    <row r="853" spans="1:24" x14ac:dyDescent="0.15">
      <c r="A853" s="57"/>
      <c r="B853" s="3">
        <v>850</v>
      </c>
      <c r="C853" s="84"/>
      <c r="D853" s="84"/>
      <c r="E853" s="166" t="str">
        <f t="shared" si="189"/>
        <v/>
      </c>
      <c r="F853" s="149"/>
      <c r="G853" s="171" t="str">
        <f t="shared" si="190"/>
        <v/>
      </c>
      <c r="H853" s="149"/>
      <c r="I853" s="85"/>
      <c r="J853" s="85"/>
      <c r="K853" s="86"/>
      <c r="L853" s="84"/>
      <c r="M853" s="84"/>
      <c r="N853" s="108">
        <f t="shared" si="191"/>
        <v>0</v>
      </c>
      <c r="O853" s="116"/>
      <c r="P853" s="114">
        <f t="shared" si="188"/>
        <v>0</v>
      </c>
      <c r="Q853" s="84"/>
      <c r="R853" s="89"/>
      <c r="S853" s="58">
        <f>COUNT(C844:C853)</f>
        <v>0</v>
      </c>
      <c r="T853" s="69">
        <f t="shared" ref="T853" si="192">SUM(P844:P853)</f>
        <v>0</v>
      </c>
      <c r="W853" s="74">
        <f t="shared" si="185"/>
        <v>0</v>
      </c>
      <c r="X853" s="74">
        <f t="shared" si="186"/>
        <v>0</v>
      </c>
    </row>
    <row r="854" spans="1:24" x14ac:dyDescent="0.15">
      <c r="A854" s="18">
        <f t="shared" si="181"/>
        <v>86</v>
      </c>
      <c r="B854" s="21">
        <v>851</v>
      </c>
      <c r="C854" s="81"/>
      <c r="D854" s="81"/>
      <c r="E854" s="165" t="str">
        <f t="shared" si="189"/>
        <v/>
      </c>
      <c r="F854" s="148"/>
      <c r="G854" s="170" t="str">
        <f t="shared" si="190"/>
        <v/>
      </c>
      <c r="H854" s="152"/>
      <c r="I854" s="82"/>
      <c r="J854" s="82"/>
      <c r="K854" s="83"/>
      <c r="L854" s="81"/>
      <c r="M854" s="81"/>
      <c r="N854" s="110">
        <f t="shared" si="191"/>
        <v>0</v>
      </c>
      <c r="O854" s="115"/>
      <c r="P854" s="113">
        <f t="shared" si="188"/>
        <v>0</v>
      </c>
      <c r="Q854" s="81"/>
      <c r="R854" s="88"/>
      <c r="S854" s="60"/>
      <c r="T854" s="79"/>
      <c r="W854" s="74">
        <f t="shared" si="185"/>
        <v>0</v>
      </c>
      <c r="X854" s="74">
        <f t="shared" si="186"/>
        <v>0</v>
      </c>
    </row>
    <row r="855" spans="1:24" x14ac:dyDescent="0.15">
      <c r="B855" s="21">
        <v>852</v>
      </c>
      <c r="C855" s="81"/>
      <c r="D855" s="81"/>
      <c r="E855" s="165" t="str">
        <f t="shared" si="189"/>
        <v/>
      </c>
      <c r="F855" s="148"/>
      <c r="G855" s="170" t="str">
        <f t="shared" si="190"/>
        <v/>
      </c>
      <c r="H855" s="152"/>
      <c r="I855" s="82"/>
      <c r="J855" s="82"/>
      <c r="K855" s="83"/>
      <c r="L855" s="81"/>
      <c r="M855" s="81"/>
      <c r="N855" s="110">
        <f t="shared" si="191"/>
        <v>0</v>
      </c>
      <c r="O855" s="115"/>
      <c r="P855" s="113">
        <f t="shared" si="188"/>
        <v>0</v>
      </c>
      <c r="Q855" s="81"/>
      <c r="R855" s="88"/>
      <c r="W855" s="74">
        <f t="shared" si="185"/>
        <v>0</v>
      </c>
      <c r="X855" s="74">
        <f t="shared" si="186"/>
        <v>0</v>
      </c>
    </row>
    <row r="856" spans="1:24" x14ac:dyDescent="0.15">
      <c r="B856" s="21">
        <v>853</v>
      </c>
      <c r="C856" s="81"/>
      <c r="D856" s="81"/>
      <c r="E856" s="165" t="str">
        <f t="shared" si="189"/>
        <v/>
      </c>
      <c r="F856" s="148"/>
      <c r="G856" s="170" t="str">
        <f t="shared" si="190"/>
        <v/>
      </c>
      <c r="H856" s="152"/>
      <c r="I856" s="82"/>
      <c r="J856" s="82"/>
      <c r="K856" s="83"/>
      <c r="L856" s="81"/>
      <c r="M856" s="81"/>
      <c r="N856" s="110">
        <f t="shared" si="191"/>
        <v>0</v>
      </c>
      <c r="O856" s="115"/>
      <c r="P856" s="113">
        <f t="shared" si="188"/>
        <v>0</v>
      </c>
      <c r="Q856" s="81"/>
      <c r="R856" s="88"/>
      <c r="W856" s="74">
        <f t="shared" si="185"/>
        <v>0</v>
      </c>
      <c r="X856" s="74">
        <f t="shared" si="186"/>
        <v>0</v>
      </c>
    </row>
    <row r="857" spans="1:24" x14ac:dyDescent="0.15">
      <c r="B857" s="21">
        <v>854</v>
      </c>
      <c r="C857" s="81"/>
      <c r="D857" s="81"/>
      <c r="E857" s="165" t="str">
        <f t="shared" si="189"/>
        <v/>
      </c>
      <c r="F857" s="148"/>
      <c r="G857" s="170" t="str">
        <f t="shared" si="190"/>
        <v/>
      </c>
      <c r="H857" s="152"/>
      <c r="I857" s="82"/>
      <c r="J857" s="82"/>
      <c r="K857" s="83"/>
      <c r="L857" s="81"/>
      <c r="M857" s="81"/>
      <c r="N857" s="110">
        <f t="shared" si="191"/>
        <v>0</v>
      </c>
      <c r="O857" s="115"/>
      <c r="P857" s="113">
        <f t="shared" si="188"/>
        <v>0</v>
      </c>
      <c r="Q857" s="81"/>
      <c r="R857" s="88"/>
      <c r="W857" s="74">
        <f t="shared" si="185"/>
        <v>0</v>
      </c>
      <c r="X857" s="74">
        <f t="shared" si="186"/>
        <v>0</v>
      </c>
    </row>
    <row r="858" spans="1:24" x14ac:dyDescent="0.15">
      <c r="B858" s="21">
        <v>855</v>
      </c>
      <c r="C858" s="81"/>
      <c r="D858" s="81"/>
      <c r="E858" s="165" t="str">
        <f t="shared" si="189"/>
        <v/>
      </c>
      <c r="F858" s="148"/>
      <c r="G858" s="170" t="str">
        <f t="shared" si="190"/>
        <v/>
      </c>
      <c r="H858" s="152"/>
      <c r="I858" s="82"/>
      <c r="J858" s="82"/>
      <c r="K858" s="83"/>
      <c r="L858" s="81"/>
      <c r="M858" s="81"/>
      <c r="N858" s="110">
        <f t="shared" si="191"/>
        <v>0</v>
      </c>
      <c r="O858" s="115"/>
      <c r="P858" s="113">
        <f t="shared" si="188"/>
        <v>0</v>
      </c>
      <c r="Q858" s="81"/>
      <c r="R858" s="88"/>
      <c r="W858" s="74">
        <f t="shared" si="185"/>
        <v>0</v>
      </c>
      <c r="X858" s="74">
        <f t="shared" si="186"/>
        <v>0</v>
      </c>
    </row>
    <row r="859" spans="1:24" x14ac:dyDescent="0.15">
      <c r="B859" s="21">
        <v>856</v>
      </c>
      <c r="C859" s="81"/>
      <c r="D859" s="81"/>
      <c r="E859" s="165" t="str">
        <f t="shared" si="189"/>
        <v/>
      </c>
      <c r="F859" s="148"/>
      <c r="G859" s="170" t="str">
        <f t="shared" si="190"/>
        <v/>
      </c>
      <c r="H859" s="152"/>
      <c r="I859" s="82"/>
      <c r="J859" s="82"/>
      <c r="K859" s="83"/>
      <c r="L859" s="81"/>
      <c r="M859" s="81"/>
      <c r="N859" s="110">
        <f t="shared" si="191"/>
        <v>0</v>
      </c>
      <c r="O859" s="115"/>
      <c r="P859" s="113">
        <f t="shared" si="188"/>
        <v>0</v>
      </c>
      <c r="Q859" s="81"/>
      <c r="R859" s="88"/>
      <c r="W859" s="74">
        <f t="shared" si="185"/>
        <v>0</v>
      </c>
      <c r="X859" s="74">
        <f t="shared" si="186"/>
        <v>0</v>
      </c>
    </row>
    <row r="860" spans="1:24" x14ac:dyDescent="0.15">
      <c r="B860" s="21">
        <v>857</v>
      </c>
      <c r="C860" s="81"/>
      <c r="D860" s="81"/>
      <c r="E860" s="165" t="str">
        <f t="shared" si="189"/>
        <v/>
      </c>
      <c r="F860" s="148"/>
      <c r="G860" s="170" t="str">
        <f t="shared" si="190"/>
        <v/>
      </c>
      <c r="H860" s="148"/>
      <c r="I860" s="82"/>
      <c r="J860" s="82"/>
      <c r="K860" s="83"/>
      <c r="L860" s="81"/>
      <c r="M860" s="81"/>
      <c r="N860" s="110">
        <f t="shared" si="191"/>
        <v>0</v>
      </c>
      <c r="O860" s="115"/>
      <c r="P860" s="113">
        <f t="shared" si="188"/>
        <v>0</v>
      </c>
      <c r="Q860" s="81"/>
      <c r="R860" s="88"/>
      <c r="W860" s="74">
        <f t="shared" si="185"/>
        <v>0</v>
      </c>
      <c r="X860" s="74">
        <f t="shared" si="186"/>
        <v>0</v>
      </c>
    </row>
    <row r="861" spans="1:24" x14ac:dyDescent="0.15">
      <c r="B861" s="21">
        <v>858</v>
      </c>
      <c r="C861" s="81"/>
      <c r="D861" s="81"/>
      <c r="E861" s="165" t="str">
        <f t="shared" si="189"/>
        <v/>
      </c>
      <c r="F861" s="148"/>
      <c r="G861" s="170" t="str">
        <f t="shared" si="190"/>
        <v/>
      </c>
      <c r="H861" s="148"/>
      <c r="I861" s="82"/>
      <c r="J861" s="82"/>
      <c r="K861" s="83"/>
      <c r="L861" s="81"/>
      <c r="M861" s="81"/>
      <c r="N861" s="110">
        <f t="shared" si="191"/>
        <v>0</v>
      </c>
      <c r="O861" s="115"/>
      <c r="P861" s="113">
        <f t="shared" si="188"/>
        <v>0</v>
      </c>
      <c r="Q861" s="81"/>
      <c r="R861" s="88"/>
      <c r="W861" s="74">
        <f t="shared" si="185"/>
        <v>0</v>
      </c>
      <c r="X861" s="74">
        <f t="shared" si="186"/>
        <v>0</v>
      </c>
    </row>
    <row r="862" spans="1:24" x14ac:dyDescent="0.15">
      <c r="A862" s="59"/>
      <c r="B862" s="10">
        <v>859</v>
      </c>
      <c r="C862" s="81"/>
      <c r="D862" s="87"/>
      <c r="E862" s="165" t="str">
        <f t="shared" si="189"/>
        <v/>
      </c>
      <c r="F862" s="150"/>
      <c r="G862" s="170" t="str">
        <f t="shared" si="190"/>
        <v/>
      </c>
      <c r="H862" s="150"/>
      <c r="I862" s="82"/>
      <c r="J862" s="82"/>
      <c r="K862" s="83"/>
      <c r="L862" s="81"/>
      <c r="M862" s="81"/>
      <c r="N862" s="110">
        <f t="shared" si="191"/>
        <v>0</v>
      </c>
      <c r="O862" s="115"/>
      <c r="P862" s="113">
        <f t="shared" si="188"/>
        <v>0</v>
      </c>
      <c r="Q862" s="81"/>
      <c r="R862" s="88"/>
      <c r="W862" s="74">
        <f t="shared" si="185"/>
        <v>0</v>
      </c>
      <c r="X862" s="74">
        <f t="shared" si="186"/>
        <v>0</v>
      </c>
    </row>
    <row r="863" spans="1:24" x14ac:dyDescent="0.15">
      <c r="A863" s="57"/>
      <c r="B863" s="3">
        <v>860</v>
      </c>
      <c r="C863" s="84"/>
      <c r="D863" s="84"/>
      <c r="E863" s="166" t="str">
        <f t="shared" si="189"/>
        <v/>
      </c>
      <c r="F863" s="149"/>
      <c r="G863" s="171" t="str">
        <f t="shared" si="190"/>
        <v/>
      </c>
      <c r="H863" s="149"/>
      <c r="I863" s="85"/>
      <c r="J863" s="85"/>
      <c r="K863" s="86"/>
      <c r="L863" s="84"/>
      <c r="M863" s="84"/>
      <c r="N863" s="108">
        <f t="shared" si="191"/>
        <v>0</v>
      </c>
      <c r="O863" s="116"/>
      <c r="P863" s="114">
        <f t="shared" si="188"/>
        <v>0</v>
      </c>
      <c r="Q863" s="84"/>
      <c r="R863" s="89"/>
      <c r="S863" s="58">
        <f>COUNT(C854:C863)</f>
        <v>0</v>
      </c>
      <c r="T863" s="69">
        <f t="shared" ref="T863" si="193">SUM(P854:P863)</f>
        <v>0</v>
      </c>
      <c r="W863" s="74">
        <f t="shared" si="185"/>
        <v>0</v>
      </c>
      <c r="X863" s="74">
        <f t="shared" si="186"/>
        <v>0</v>
      </c>
    </row>
    <row r="864" spans="1:24" x14ac:dyDescent="0.15">
      <c r="A864" s="18">
        <f t="shared" si="181"/>
        <v>87</v>
      </c>
      <c r="B864" s="21">
        <v>861</v>
      </c>
      <c r="C864" s="81"/>
      <c r="D864" s="81"/>
      <c r="E864" s="165" t="str">
        <f t="shared" si="189"/>
        <v/>
      </c>
      <c r="F864" s="148"/>
      <c r="G864" s="170" t="str">
        <f t="shared" si="190"/>
        <v/>
      </c>
      <c r="H864" s="152"/>
      <c r="I864" s="82"/>
      <c r="J864" s="82"/>
      <c r="K864" s="83"/>
      <c r="L864" s="81"/>
      <c r="M864" s="81"/>
      <c r="N864" s="110">
        <f t="shared" si="191"/>
        <v>0</v>
      </c>
      <c r="O864" s="115"/>
      <c r="P864" s="113">
        <f t="shared" si="188"/>
        <v>0</v>
      </c>
      <c r="Q864" s="81"/>
      <c r="R864" s="88"/>
      <c r="S864" s="60"/>
      <c r="T864" s="79"/>
      <c r="W864" s="74">
        <f t="shared" si="185"/>
        <v>0</v>
      </c>
      <c r="X864" s="74">
        <f t="shared" si="186"/>
        <v>0</v>
      </c>
    </row>
    <row r="865" spans="1:24" x14ac:dyDescent="0.15">
      <c r="B865" s="21">
        <v>862</v>
      </c>
      <c r="C865" s="81"/>
      <c r="D865" s="81"/>
      <c r="E865" s="165" t="str">
        <f t="shared" si="189"/>
        <v/>
      </c>
      <c r="F865" s="148"/>
      <c r="G865" s="170" t="str">
        <f t="shared" si="190"/>
        <v/>
      </c>
      <c r="H865" s="152"/>
      <c r="I865" s="82"/>
      <c r="J865" s="82"/>
      <c r="K865" s="83"/>
      <c r="L865" s="81"/>
      <c r="M865" s="81"/>
      <c r="N865" s="110">
        <f t="shared" si="191"/>
        <v>0</v>
      </c>
      <c r="O865" s="115"/>
      <c r="P865" s="113">
        <f t="shared" si="188"/>
        <v>0</v>
      </c>
      <c r="Q865" s="81"/>
      <c r="R865" s="88"/>
      <c r="W865" s="74">
        <f t="shared" si="185"/>
        <v>0</v>
      </c>
      <c r="X865" s="74">
        <f t="shared" si="186"/>
        <v>0</v>
      </c>
    </row>
    <row r="866" spans="1:24" x14ac:dyDescent="0.15">
      <c r="B866" s="21">
        <v>863</v>
      </c>
      <c r="C866" s="81"/>
      <c r="D866" s="81"/>
      <c r="E866" s="165" t="str">
        <f t="shared" si="189"/>
        <v/>
      </c>
      <c r="F866" s="148"/>
      <c r="G866" s="170" t="str">
        <f t="shared" si="190"/>
        <v/>
      </c>
      <c r="H866" s="152"/>
      <c r="I866" s="82"/>
      <c r="J866" s="82"/>
      <c r="K866" s="83"/>
      <c r="L866" s="81"/>
      <c r="M866" s="81"/>
      <c r="N866" s="110">
        <f t="shared" si="191"/>
        <v>0</v>
      </c>
      <c r="O866" s="115"/>
      <c r="P866" s="113">
        <f t="shared" si="188"/>
        <v>0</v>
      </c>
      <c r="Q866" s="81"/>
      <c r="R866" s="88"/>
      <c r="W866" s="74">
        <f t="shared" si="185"/>
        <v>0</v>
      </c>
      <c r="X866" s="74">
        <f t="shared" si="186"/>
        <v>0</v>
      </c>
    </row>
    <row r="867" spans="1:24" x14ac:dyDescent="0.15">
      <c r="B867" s="21">
        <v>864</v>
      </c>
      <c r="C867" s="81"/>
      <c r="D867" s="81"/>
      <c r="E867" s="165" t="str">
        <f t="shared" si="189"/>
        <v/>
      </c>
      <c r="F867" s="148"/>
      <c r="G867" s="170" t="str">
        <f t="shared" si="190"/>
        <v/>
      </c>
      <c r="H867" s="152"/>
      <c r="I867" s="82"/>
      <c r="J867" s="82"/>
      <c r="K867" s="83"/>
      <c r="L867" s="81"/>
      <c r="M867" s="81"/>
      <c r="N867" s="110">
        <f t="shared" si="191"/>
        <v>0</v>
      </c>
      <c r="O867" s="115"/>
      <c r="P867" s="113">
        <f t="shared" si="188"/>
        <v>0</v>
      </c>
      <c r="Q867" s="81"/>
      <c r="R867" s="88"/>
      <c r="W867" s="74">
        <f t="shared" si="185"/>
        <v>0</v>
      </c>
      <c r="X867" s="74">
        <f t="shared" si="186"/>
        <v>0</v>
      </c>
    </row>
    <row r="868" spans="1:24" x14ac:dyDescent="0.15">
      <c r="B868" s="21">
        <v>865</v>
      </c>
      <c r="C868" s="81"/>
      <c r="D868" s="81"/>
      <c r="E868" s="165" t="str">
        <f t="shared" si="189"/>
        <v/>
      </c>
      <c r="F868" s="148"/>
      <c r="G868" s="170" t="str">
        <f t="shared" si="190"/>
        <v/>
      </c>
      <c r="H868" s="152"/>
      <c r="I868" s="82"/>
      <c r="J868" s="82"/>
      <c r="K868" s="83"/>
      <c r="L868" s="81"/>
      <c r="M868" s="81"/>
      <c r="N868" s="110">
        <f t="shared" si="191"/>
        <v>0</v>
      </c>
      <c r="O868" s="115"/>
      <c r="P868" s="113">
        <f t="shared" si="188"/>
        <v>0</v>
      </c>
      <c r="Q868" s="81"/>
      <c r="R868" s="88"/>
      <c r="W868" s="74">
        <f t="shared" si="185"/>
        <v>0</v>
      </c>
      <c r="X868" s="74">
        <f t="shared" si="186"/>
        <v>0</v>
      </c>
    </row>
    <row r="869" spans="1:24" x14ac:dyDescent="0.15">
      <c r="B869" s="21">
        <v>866</v>
      </c>
      <c r="C869" s="81"/>
      <c r="D869" s="81"/>
      <c r="E869" s="165" t="str">
        <f t="shared" si="189"/>
        <v/>
      </c>
      <c r="F869" s="148"/>
      <c r="G869" s="170" t="str">
        <f t="shared" si="190"/>
        <v/>
      </c>
      <c r="H869" s="152"/>
      <c r="I869" s="82"/>
      <c r="J869" s="82"/>
      <c r="K869" s="83"/>
      <c r="L869" s="81"/>
      <c r="M869" s="81"/>
      <c r="N869" s="110">
        <f t="shared" si="191"/>
        <v>0</v>
      </c>
      <c r="O869" s="115"/>
      <c r="P869" s="113">
        <f t="shared" si="188"/>
        <v>0</v>
      </c>
      <c r="Q869" s="81"/>
      <c r="R869" s="88"/>
      <c r="W869" s="74">
        <f t="shared" si="185"/>
        <v>0</v>
      </c>
      <c r="X869" s="74">
        <f t="shared" si="186"/>
        <v>0</v>
      </c>
    </row>
    <row r="870" spans="1:24" x14ac:dyDescent="0.15">
      <c r="B870" s="21">
        <v>867</v>
      </c>
      <c r="C870" s="81"/>
      <c r="D870" s="81"/>
      <c r="E870" s="165" t="str">
        <f t="shared" si="189"/>
        <v/>
      </c>
      <c r="F870" s="148"/>
      <c r="G870" s="170" t="str">
        <f t="shared" si="190"/>
        <v/>
      </c>
      <c r="H870" s="148"/>
      <c r="I870" s="82"/>
      <c r="J870" s="82"/>
      <c r="K870" s="83"/>
      <c r="L870" s="81"/>
      <c r="M870" s="81"/>
      <c r="N870" s="110">
        <f t="shared" si="191"/>
        <v>0</v>
      </c>
      <c r="O870" s="115"/>
      <c r="P870" s="113">
        <f t="shared" si="188"/>
        <v>0</v>
      </c>
      <c r="Q870" s="81"/>
      <c r="R870" s="88"/>
      <c r="W870" s="74">
        <f t="shared" si="185"/>
        <v>0</v>
      </c>
      <c r="X870" s="74">
        <f t="shared" si="186"/>
        <v>0</v>
      </c>
    </row>
    <row r="871" spans="1:24" x14ac:dyDescent="0.15">
      <c r="B871" s="21">
        <v>868</v>
      </c>
      <c r="C871" s="81"/>
      <c r="D871" s="81"/>
      <c r="E871" s="165" t="str">
        <f t="shared" si="189"/>
        <v/>
      </c>
      <c r="F871" s="148"/>
      <c r="G871" s="170" t="str">
        <f t="shared" si="190"/>
        <v/>
      </c>
      <c r="H871" s="148"/>
      <c r="I871" s="82"/>
      <c r="J871" s="82"/>
      <c r="K871" s="83"/>
      <c r="L871" s="81"/>
      <c r="M871" s="81"/>
      <c r="N871" s="110">
        <f t="shared" si="191"/>
        <v>0</v>
      </c>
      <c r="O871" s="115"/>
      <c r="P871" s="113">
        <f t="shared" si="188"/>
        <v>0</v>
      </c>
      <c r="Q871" s="81"/>
      <c r="R871" s="88"/>
      <c r="W871" s="74">
        <f t="shared" si="185"/>
        <v>0</v>
      </c>
      <c r="X871" s="74">
        <f t="shared" si="186"/>
        <v>0</v>
      </c>
    </row>
    <row r="872" spans="1:24" x14ac:dyDescent="0.15">
      <c r="A872" s="59"/>
      <c r="B872" s="10">
        <v>869</v>
      </c>
      <c r="C872" s="81"/>
      <c r="D872" s="87"/>
      <c r="E872" s="165" t="str">
        <f t="shared" si="189"/>
        <v/>
      </c>
      <c r="F872" s="150"/>
      <c r="G872" s="170" t="str">
        <f t="shared" si="190"/>
        <v/>
      </c>
      <c r="H872" s="150"/>
      <c r="I872" s="82"/>
      <c r="J872" s="82"/>
      <c r="K872" s="83"/>
      <c r="L872" s="81"/>
      <c r="M872" s="81"/>
      <c r="N872" s="110">
        <f t="shared" si="191"/>
        <v>0</v>
      </c>
      <c r="O872" s="115"/>
      <c r="P872" s="113">
        <f t="shared" si="188"/>
        <v>0</v>
      </c>
      <c r="Q872" s="81"/>
      <c r="R872" s="88"/>
      <c r="W872" s="74">
        <f t="shared" si="185"/>
        <v>0</v>
      </c>
      <c r="X872" s="74">
        <f t="shared" si="186"/>
        <v>0</v>
      </c>
    </row>
    <row r="873" spans="1:24" x14ac:dyDescent="0.15">
      <c r="A873" s="57"/>
      <c r="B873" s="3">
        <v>870</v>
      </c>
      <c r="C873" s="84"/>
      <c r="D873" s="84"/>
      <c r="E873" s="166" t="str">
        <f t="shared" si="189"/>
        <v/>
      </c>
      <c r="F873" s="149"/>
      <c r="G873" s="171" t="str">
        <f t="shared" si="190"/>
        <v/>
      </c>
      <c r="H873" s="149"/>
      <c r="I873" s="85"/>
      <c r="J873" s="85"/>
      <c r="K873" s="86"/>
      <c r="L873" s="84"/>
      <c r="M873" s="84"/>
      <c r="N873" s="108">
        <f t="shared" si="191"/>
        <v>0</v>
      </c>
      <c r="O873" s="116"/>
      <c r="P873" s="114">
        <f t="shared" si="188"/>
        <v>0</v>
      </c>
      <c r="Q873" s="84"/>
      <c r="R873" s="89"/>
      <c r="S873" s="58">
        <f>COUNT(C864:C873)</f>
        <v>0</v>
      </c>
      <c r="T873" s="69">
        <f t="shared" ref="T873" si="194">SUM(P864:P873)</f>
        <v>0</v>
      </c>
      <c r="W873" s="74">
        <f t="shared" si="185"/>
        <v>0</v>
      </c>
      <c r="X873" s="74">
        <f t="shared" si="186"/>
        <v>0</v>
      </c>
    </row>
    <row r="874" spans="1:24" x14ac:dyDescent="0.15">
      <c r="A874" s="18">
        <f t="shared" ref="A874:A934" si="195">A864+1</f>
        <v>88</v>
      </c>
      <c r="B874" s="21">
        <v>871</v>
      </c>
      <c r="C874" s="81"/>
      <c r="D874" s="81"/>
      <c r="E874" s="165" t="str">
        <f t="shared" si="189"/>
        <v/>
      </c>
      <c r="F874" s="148"/>
      <c r="G874" s="170" t="str">
        <f t="shared" si="190"/>
        <v/>
      </c>
      <c r="H874" s="152"/>
      <c r="I874" s="82"/>
      <c r="J874" s="82"/>
      <c r="K874" s="83"/>
      <c r="L874" s="81"/>
      <c r="M874" s="81"/>
      <c r="N874" s="110">
        <f t="shared" si="191"/>
        <v>0</v>
      </c>
      <c r="O874" s="115"/>
      <c r="P874" s="113">
        <f t="shared" si="188"/>
        <v>0</v>
      </c>
      <c r="Q874" s="81"/>
      <c r="R874" s="88"/>
      <c r="S874" s="60"/>
      <c r="T874" s="79"/>
      <c r="W874" s="74">
        <f t="shared" si="185"/>
        <v>0</v>
      </c>
      <c r="X874" s="74">
        <f t="shared" si="186"/>
        <v>0</v>
      </c>
    </row>
    <row r="875" spans="1:24" x14ac:dyDescent="0.15">
      <c r="B875" s="21">
        <v>872</v>
      </c>
      <c r="C875" s="81"/>
      <c r="D875" s="81"/>
      <c r="E875" s="165" t="str">
        <f t="shared" si="189"/>
        <v/>
      </c>
      <c r="F875" s="148"/>
      <c r="G875" s="170" t="str">
        <f t="shared" si="190"/>
        <v/>
      </c>
      <c r="H875" s="152"/>
      <c r="I875" s="82"/>
      <c r="J875" s="82"/>
      <c r="K875" s="83"/>
      <c r="L875" s="81"/>
      <c r="M875" s="81"/>
      <c r="N875" s="110">
        <f t="shared" si="191"/>
        <v>0</v>
      </c>
      <c r="O875" s="115"/>
      <c r="P875" s="113">
        <f t="shared" si="188"/>
        <v>0</v>
      </c>
      <c r="Q875" s="81"/>
      <c r="R875" s="88"/>
      <c r="W875" s="74">
        <f t="shared" si="185"/>
        <v>0</v>
      </c>
      <c r="X875" s="74">
        <f t="shared" si="186"/>
        <v>0</v>
      </c>
    </row>
    <row r="876" spans="1:24" x14ac:dyDescent="0.15">
      <c r="B876" s="21">
        <v>873</v>
      </c>
      <c r="C876" s="81"/>
      <c r="D876" s="81"/>
      <c r="E876" s="165" t="str">
        <f t="shared" si="189"/>
        <v/>
      </c>
      <c r="F876" s="148"/>
      <c r="G876" s="170" t="str">
        <f t="shared" si="190"/>
        <v/>
      </c>
      <c r="H876" s="152"/>
      <c r="I876" s="82"/>
      <c r="J876" s="82"/>
      <c r="K876" s="83"/>
      <c r="L876" s="81"/>
      <c r="M876" s="81"/>
      <c r="N876" s="110">
        <f t="shared" si="191"/>
        <v>0</v>
      </c>
      <c r="O876" s="115"/>
      <c r="P876" s="113">
        <f t="shared" si="188"/>
        <v>0</v>
      </c>
      <c r="Q876" s="81"/>
      <c r="R876" s="88"/>
      <c r="W876" s="74">
        <f t="shared" si="185"/>
        <v>0</v>
      </c>
      <c r="X876" s="74">
        <f t="shared" si="186"/>
        <v>0</v>
      </c>
    </row>
    <row r="877" spans="1:24" x14ac:dyDescent="0.15">
      <c r="B877" s="21">
        <v>874</v>
      </c>
      <c r="C877" s="81"/>
      <c r="D877" s="81"/>
      <c r="E877" s="165" t="str">
        <f t="shared" si="189"/>
        <v/>
      </c>
      <c r="F877" s="148"/>
      <c r="G877" s="170" t="str">
        <f t="shared" si="190"/>
        <v/>
      </c>
      <c r="H877" s="152"/>
      <c r="I877" s="82"/>
      <c r="J877" s="82"/>
      <c r="K877" s="83"/>
      <c r="L877" s="81"/>
      <c r="M877" s="81"/>
      <c r="N877" s="110">
        <f t="shared" si="191"/>
        <v>0</v>
      </c>
      <c r="O877" s="115"/>
      <c r="P877" s="113">
        <f t="shared" si="188"/>
        <v>0</v>
      </c>
      <c r="Q877" s="81"/>
      <c r="R877" s="88"/>
      <c r="W877" s="74">
        <f t="shared" si="185"/>
        <v>0</v>
      </c>
      <c r="X877" s="74">
        <f t="shared" si="186"/>
        <v>0</v>
      </c>
    </row>
    <row r="878" spans="1:24" x14ac:dyDescent="0.15">
      <c r="B878" s="21">
        <v>875</v>
      </c>
      <c r="C878" s="81"/>
      <c r="D878" s="81"/>
      <c r="E878" s="165" t="str">
        <f t="shared" si="189"/>
        <v/>
      </c>
      <c r="F878" s="148"/>
      <c r="G878" s="170" t="str">
        <f t="shared" si="190"/>
        <v/>
      </c>
      <c r="H878" s="152"/>
      <c r="I878" s="82"/>
      <c r="J878" s="82"/>
      <c r="K878" s="83"/>
      <c r="L878" s="81"/>
      <c r="M878" s="81"/>
      <c r="N878" s="110">
        <f t="shared" si="191"/>
        <v>0</v>
      </c>
      <c r="O878" s="115"/>
      <c r="P878" s="113">
        <f t="shared" si="188"/>
        <v>0</v>
      </c>
      <c r="Q878" s="81"/>
      <c r="R878" s="88"/>
      <c r="W878" s="74">
        <f t="shared" si="185"/>
        <v>0</v>
      </c>
      <c r="X878" s="74">
        <f t="shared" si="186"/>
        <v>0</v>
      </c>
    </row>
    <row r="879" spans="1:24" x14ac:dyDescent="0.15">
      <c r="B879" s="21">
        <v>876</v>
      </c>
      <c r="C879" s="81"/>
      <c r="D879" s="81"/>
      <c r="E879" s="165" t="str">
        <f t="shared" si="189"/>
        <v/>
      </c>
      <c r="F879" s="148"/>
      <c r="G879" s="170" t="str">
        <f t="shared" si="190"/>
        <v/>
      </c>
      <c r="H879" s="152"/>
      <c r="I879" s="82"/>
      <c r="J879" s="82"/>
      <c r="K879" s="83"/>
      <c r="L879" s="81"/>
      <c r="M879" s="81"/>
      <c r="N879" s="110">
        <f t="shared" si="191"/>
        <v>0</v>
      </c>
      <c r="O879" s="115"/>
      <c r="P879" s="113">
        <f t="shared" si="188"/>
        <v>0</v>
      </c>
      <c r="Q879" s="81"/>
      <c r="R879" s="88"/>
      <c r="W879" s="74">
        <f t="shared" si="185"/>
        <v>0</v>
      </c>
      <c r="X879" s="74">
        <f t="shared" si="186"/>
        <v>0</v>
      </c>
    </row>
    <row r="880" spans="1:24" x14ac:dyDescent="0.15">
      <c r="B880" s="21">
        <v>877</v>
      </c>
      <c r="C880" s="81"/>
      <c r="D880" s="81"/>
      <c r="E880" s="165" t="str">
        <f t="shared" si="189"/>
        <v/>
      </c>
      <c r="F880" s="148"/>
      <c r="G880" s="170" t="str">
        <f t="shared" si="190"/>
        <v/>
      </c>
      <c r="H880" s="148"/>
      <c r="I880" s="82"/>
      <c r="J880" s="82"/>
      <c r="K880" s="83"/>
      <c r="L880" s="81"/>
      <c r="M880" s="81"/>
      <c r="N880" s="110">
        <f t="shared" si="191"/>
        <v>0</v>
      </c>
      <c r="O880" s="115"/>
      <c r="P880" s="113">
        <f t="shared" si="188"/>
        <v>0</v>
      </c>
      <c r="Q880" s="81"/>
      <c r="R880" s="88"/>
      <c r="W880" s="74">
        <f t="shared" si="185"/>
        <v>0</v>
      </c>
      <c r="X880" s="74">
        <f t="shared" si="186"/>
        <v>0</v>
      </c>
    </row>
    <row r="881" spans="1:24" x14ac:dyDescent="0.15">
      <c r="B881" s="21">
        <v>878</v>
      </c>
      <c r="C881" s="81"/>
      <c r="D881" s="81"/>
      <c r="E881" s="165" t="str">
        <f t="shared" si="189"/>
        <v/>
      </c>
      <c r="F881" s="148"/>
      <c r="G881" s="170" t="str">
        <f t="shared" si="190"/>
        <v/>
      </c>
      <c r="H881" s="148"/>
      <c r="I881" s="82"/>
      <c r="J881" s="82"/>
      <c r="K881" s="83"/>
      <c r="L881" s="81"/>
      <c r="M881" s="81"/>
      <c r="N881" s="110">
        <f t="shared" si="191"/>
        <v>0</v>
      </c>
      <c r="O881" s="115"/>
      <c r="P881" s="113">
        <f t="shared" si="188"/>
        <v>0</v>
      </c>
      <c r="Q881" s="81"/>
      <c r="R881" s="88"/>
      <c r="W881" s="74">
        <f t="shared" si="185"/>
        <v>0</v>
      </c>
      <c r="X881" s="74">
        <f t="shared" si="186"/>
        <v>0</v>
      </c>
    </row>
    <row r="882" spans="1:24" x14ac:dyDescent="0.15">
      <c r="A882" s="59"/>
      <c r="B882" s="10">
        <v>879</v>
      </c>
      <c r="C882" s="81"/>
      <c r="D882" s="87"/>
      <c r="E882" s="165" t="str">
        <f t="shared" si="189"/>
        <v/>
      </c>
      <c r="F882" s="150"/>
      <c r="G882" s="170" t="str">
        <f t="shared" si="190"/>
        <v/>
      </c>
      <c r="H882" s="150"/>
      <c r="I882" s="82"/>
      <c r="J882" s="82"/>
      <c r="K882" s="83"/>
      <c r="L882" s="81"/>
      <c r="M882" s="81"/>
      <c r="N882" s="110">
        <f t="shared" si="191"/>
        <v>0</v>
      </c>
      <c r="O882" s="115"/>
      <c r="P882" s="113">
        <f t="shared" si="188"/>
        <v>0</v>
      </c>
      <c r="Q882" s="81"/>
      <c r="R882" s="88"/>
      <c r="W882" s="74">
        <f t="shared" si="185"/>
        <v>0</v>
      </c>
      <c r="X882" s="74">
        <f t="shared" si="186"/>
        <v>0</v>
      </c>
    </row>
    <row r="883" spans="1:24" x14ac:dyDescent="0.15">
      <c r="A883" s="57"/>
      <c r="B883" s="3">
        <v>880</v>
      </c>
      <c r="C883" s="84"/>
      <c r="D883" s="84"/>
      <c r="E883" s="166" t="str">
        <f t="shared" si="189"/>
        <v/>
      </c>
      <c r="F883" s="149"/>
      <c r="G883" s="171" t="str">
        <f t="shared" si="190"/>
        <v/>
      </c>
      <c r="H883" s="149"/>
      <c r="I883" s="85"/>
      <c r="J883" s="85"/>
      <c r="K883" s="86"/>
      <c r="L883" s="84"/>
      <c r="M883" s="84"/>
      <c r="N883" s="108">
        <f t="shared" si="191"/>
        <v>0</v>
      </c>
      <c r="O883" s="116"/>
      <c r="P883" s="114">
        <f t="shared" si="188"/>
        <v>0</v>
      </c>
      <c r="Q883" s="84"/>
      <c r="R883" s="89"/>
      <c r="S883" s="58">
        <f>COUNT(C874:C883)</f>
        <v>0</v>
      </c>
      <c r="T883" s="69">
        <f t="shared" ref="T883" si="196">SUM(P874:P883)</f>
        <v>0</v>
      </c>
      <c r="W883" s="74">
        <f t="shared" si="185"/>
        <v>0</v>
      </c>
      <c r="X883" s="74">
        <f t="shared" si="186"/>
        <v>0</v>
      </c>
    </row>
    <row r="884" spans="1:24" x14ac:dyDescent="0.15">
      <c r="A884" s="18">
        <f t="shared" si="195"/>
        <v>89</v>
      </c>
      <c r="B884" s="21">
        <v>881</v>
      </c>
      <c r="C884" s="81"/>
      <c r="D884" s="81"/>
      <c r="E884" s="165" t="str">
        <f t="shared" si="189"/>
        <v/>
      </c>
      <c r="F884" s="148"/>
      <c r="G884" s="170" t="str">
        <f t="shared" si="190"/>
        <v/>
      </c>
      <c r="H884" s="152"/>
      <c r="I884" s="82"/>
      <c r="J884" s="82"/>
      <c r="K884" s="83"/>
      <c r="L884" s="81"/>
      <c r="M884" s="81"/>
      <c r="N884" s="110">
        <f t="shared" si="191"/>
        <v>0</v>
      </c>
      <c r="O884" s="115"/>
      <c r="P884" s="113">
        <f t="shared" si="188"/>
        <v>0</v>
      </c>
      <c r="Q884" s="81"/>
      <c r="R884" s="88"/>
      <c r="S884" s="60"/>
      <c r="T884" s="79"/>
      <c r="W884" s="74">
        <f t="shared" si="185"/>
        <v>0</v>
      </c>
      <c r="X884" s="74">
        <f t="shared" si="186"/>
        <v>0</v>
      </c>
    </row>
    <row r="885" spans="1:24" x14ac:dyDescent="0.15">
      <c r="B885" s="21">
        <v>882</v>
      </c>
      <c r="C885" s="81"/>
      <c r="D885" s="81"/>
      <c r="E885" s="165" t="str">
        <f t="shared" si="189"/>
        <v/>
      </c>
      <c r="F885" s="148"/>
      <c r="G885" s="170" t="str">
        <f t="shared" si="190"/>
        <v/>
      </c>
      <c r="H885" s="152"/>
      <c r="I885" s="82"/>
      <c r="J885" s="82"/>
      <c r="K885" s="83"/>
      <c r="L885" s="81"/>
      <c r="M885" s="81"/>
      <c r="N885" s="110">
        <f t="shared" si="191"/>
        <v>0</v>
      </c>
      <c r="O885" s="115"/>
      <c r="P885" s="113">
        <f t="shared" si="188"/>
        <v>0</v>
      </c>
      <c r="Q885" s="81"/>
      <c r="R885" s="88"/>
      <c r="W885" s="74">
        <f t="shared" si="185"/>
        <v>0</v>
      </c>
      <c r="X885" s="74">
        <f t="shared" si="186"/>
        <v>0</v>
      </c>
    </row>
    <row r="886" spans="1:24" x14ac:dyDescent="0.15">
      <c r="B886" s="21">
        <v>883</v>
      </c>
      <c r="C886" s="81"/>
      <c r="D886" s="81"/>
      <c r="E886" s="165" t="str">
        <f t="shared" si="189"/>
        <v/>
      </c>
      <c r="F886" s="148"/>
      <c r="G886" s="170" t="str">
        <f t="shared" si="190"/>
        <v/>
      </c>
      <c r="H886" s="152"/>
      <c r="I886" s="82"/>
      <c r="J886" s="82"/>
      <c r="K886" s="83"/>
      <c r="L886" s="81"/>
      <c r="M886" s="81"/>
      <c r="N886" s="110">
        <f t="shared" si="191"/>
        <v>0</v>
      </c>
      <c r="O886" s="115"/>
      <c r="P886" s="113">
        <f t="shared" si="188"/>
        <v>0</v>
      </c>
      <c r="Q886" s="81"/>
      <c r="R886" s="88"/>
      <c r="W886" s="74">
        <f t="shared" si="185"/>
        <v>0</v>
      </c>
      <c r="X886" s="74">
        <f t="shared" si="186"/>
        <v>0</v>
      </c>
    </row>
    <row r="887" spans="1:24" x14ac:dyDescent="0.15">
      <c r="B887" s="21">
        <v>884</v>
      </c>
      <c r="C887" s="81"/>
      <c r="D887" s="81"/>
      <c r="E887" s="165" t="str">
        <f t="shared" si="189"/>
        <v/>
      </c>
      <c r="F887" s="148"/>
      <c r="G887" s="170" t="str">
        <f t="shared" si="190"/>
        <v/>
      </c>
      <c r="H887" s="152"/>
      <c r="I887" s="82"/>
      <c r="J887" s="82"/>
      <c r="K887" s="83"/>
      <c r="L887" s="81"/>
      <c r="M887" s="81"/>
      <c r="N887" s="110">
        <f t="shared" si="191"/>
        <v>0</v>
      </c>
      <c r="O887" s="115"/>
      <c r="P887" s="113">
        <f t="shared" si="188"/>
        <v>0</v>
      </c>
      <c r="Q887" s="81"/>
      <c r="R887" s="88"/>
      <c r="W887" s="74">
        <f t="shared" si="185"/>
        <v>0</v>
      </c>
      <c r="X887" s="74">
        <f t="shared" si="186"/>
        <v>0</v>
      </c>
    </row>
    <row r="888" spans="1:24" x14ac:dyDescent="0.15">
      <c r="B888" s="21">
        <v>885</v>
      </c>
      <c r="C888" s="81"/>
      <c r="D888" s="81"/>
      <c r="E888" s="165" t="str">
        <f t="shared" si="189"/>
        <v/>
      </c>
      <c r="F888" s="148"/>
      <c r="G888" s="170" t="str">
        <f t="shared" si="190"/>
        <v/>
      </c>
      <c r="H888" s="152"/>
      <c r="I888" s="82"/>
      <c r="J888" s="82"/>
      <c r="K888" s="83"/>
      <c r="L888" s="81"/>
      <c r="M888" s="81"/>
      <c r="N888" s="110">
        <f t="shared" si="191"/>
        <v>0</v>
      </c>
      <c r="O888" s="115"/>
      <c r="P888" s="113">
        <f t="shared" si="188"/>
        <v>0</v>
      </c>
      <c r="Q888" s="81"/>
      <c r="R888" s="88"/>
      <c r="W888" s="74">
        <f t="shared" si="185"/>
        <v>0</v>
      </c>
      <c r="X888" s="74">
        <f t="shared" si="186"/>
        <v>0</v>
      </c>
    </row>
    <row r="889" spans="1:24" x14ac:dyDescent="0.15">
      <c r="B889" s="21">
        <v>886</v>
      </c>
      <c r="C889" s="81"/>
      <c r="D889" s="81"/>
      <c r="E889" s="165" t="str">
        <f t="shared" si="189"/>
        <v/>
      </c>
      <c r="F889" s="148"/>
      <c r="G889" s="170" t="str">
        <f t="shared" si="190"/>
        <v/>
      </c>
      <c r="H889" s="152"/>
      <c r="I889" s="82"/>
      <c r="J889" s="82"/>
      <c r="K889" s="83"/>
      <c r="L889" s="81"/>
      <c r="M889" s="81"/>
      <c r="N889" s="110">
        <f t="shared" si="191"/>
        <v>0</v>
      </c>
      <c r="O889" s="115"/>
      <c r="P889" s="113">
        <f t="shared" si="188"/>
        <v>0</v>
      </c>
      <c r="Q889" s="81"/>
      <c r="R889" s="88"/>
      <c r="W889" s="74">
        <f t="shared" si="185"/>
        <v>0</v>
      </c>
      <c r="X889" s="74">
        <f t="shared" si="186"/>
        <v>0</v>
      </c>
    </row>
    <row r="890" spans="1:24" x14ac:dyDescent="0.15">
      <c r="B890" s="21">
        <v>887</v>
      </c>
      <c r="C890" s="81"/>
      <c r="D890" s="81"/>
      <c r="E890" s="165" t="str">
        <f t="shared" si="189"/>
        <v/>
      </c>
      <c r="F890" s="148"/>
      <c r="G890" s="170" t="str">
        <f t="shared" si="190"/>
        <v/>
      </c>
      <c r="H890" s="148"/>
      <c r="I890" s="82"/>
      <c r="J890" s="82"/>
      <c r="K890" s="83"/>
      <c r="L890" s="81"/>
      <c r="M890" s="81"/>
      <c r="N890" s="110">
        <f t="shared" si="191"/>
        <v>0</v>
      </c>
      <c r="O890" s="115"/>
      <c r="P890" s="113">
        <f t="shared" si="188"/>
        <v>0</v>
      </c>
      <c r="Q890" s="81"/>
      <c r="R890" s="88"/>
      <c r="W890" s="74">
        <f t="shared" si="185"/>
        <v>0</v>
      </c>
      <c r="X890" s="74">
        <f t="shared" si="186"/>
        <v>0</v>
      </c>
    </row>
    <row r="891" spans="1:24" x14ac:dyDescent="0.15">
      <c r="B891" s="21">
        <v>888</v>
      </c>
      <c r="C891" s="81"/>
      <c r="D891" s="81"/>
      <c r="E891" s="165" t="str">
        <f t="shared" si="189"/>
        <v/>
      </c>
      <c r="F891" s="148"/>
      <c r="G891" s="170" t="str">
        <f t="shared" si="190"/>
        <v/>
      </c>
      <c r="H891" s="148"/>
      <c r="I891" s="82"/>
      <c r="J891" s="82"/>
      <c r="K891" s="83"/>
      <c r="L891" s="81"/>
      <c r="M891" s="81"/>
      <c r="N891" s="110">
        <f t="shared" si="191"/>
        <v>0</v>
      </c>
      <c r="O891" s="115"/>
      <c r="P891" s="113">
        <f t="shared" si="188"/>
        <v>0</v>
      </c>
      <c r="Q891" s="81"/>
      <c r="R891" s="88"/>
      <c r="W891" s="74">
        <f t="shared" si="185"/>
        <v>0</v>
      </c>
      <c r="X891" s="74">
        <f t="shared" si="186"/>
        <v>0</v>
      </c>
    </row>
    <row r="892" spans="1:24" x14ac:dyDescent="0.15">
      <c r="A892" s="59"/>
      <c r="B892" s="10">
        <v>889</v>
      </c>
      <c r="C892" s="81"/>
      <c r="D892" s="87"/>
      <c r="E892" s="165" t="str">
        <f t="shared" si="189"/>
        <v/>
      </c>
      <c r="F892" s="150"/>
      <c r="G892" s="170" t="str">
        <f t="shared" si="190"/>
        <v/>
      </c>
      <c r="H892" s="150"/>
      <c r="I892" s="82"/>
      <c r="J892" s="82"/>
      <c r="K892" s="83"/>
      <c r="L892" s="81"/>
      <c r="M892" s="81"/>
      <c r="N892" s="110">
        <f t="shared" si="191"/>
        <v>0</v>
      </c>
      <c r="O892" s="115"/>
      <c r="P892" s="113">
        <f t="shared" si="188"/>
        <v>0</v>
      </c>
      <c r="Q892" s="81"/>
      <c r="R892" s="88"/>
      <c r="W892" s="74">
        <f t="shared" si="185"/>
        <v>0</v>
      </c>
      <c r="X892" s="74">
        <f t="shared" si="186"/>
        <v>0</v>
      </c>
    </row>
    <row r="893" spans="1:24" x14ac:dyDescent="0.15">
      <c r="A893" s="57"/>
      <c r="B893" s="3">
        <v>890</v>
      </c>
      <c r="C893" s="84"/>
      <c r="D893" s="84"/>
      <c r="E893" s="166" t="str">
        <f t="shared" si="189"/>
        <v/>
      </c>
      <c r="F893" s="149"/>
      <c r="G893" s="171" t="str">
        <f t="shared" si="190"/>
        <v/>
      </c>
      <c r="H893" s="149"/>
      <c r="I893" s="85"/>
      <c r="J893" s="85"/>
      <c r="K893" s="86"/>
      <c r="L893" s="84"/>
      <c r="M893" s="84"/>
      <c r="N893" s="108">
        <f t="shared" si="191"/>
        <v>0</v>
      </c>
      <c r="O893" s="116"/>
      <c r="P893" s="114">
        <f t="shared" si="188"/>
        <v>0</v>
      </c>
      <c r="Q893" s="84"/>
      <c r="R893" s="89"/>
      <c r="S893" s="58">
        <f>COUNT(C884:C893)</f>
        <v>0</v>
      </c>
      <c r="T893" s="69">
        <f t="shared" ref="T893" si="197">SUM(P884:P893)</f>
        <v>0</v>
      </c>
      <c r="W893" s="74">
        <f t="shared" si="185"/>
        <v>0</v>
      </c>
      <c r="X893" s="74">
        <f t="shared" si="186"/>
        <v>0</v>
      </c>
    </row>
    <row r="894" spans="1:24" x14ac:dyDescent="0.15">
      <c r="A894" s="18">
        <f t="shared" si="195"/>
        <v>90</v>
      </c>
      <c r="B894" s="21">
        <v>891</v>
      </c>
      <c r="C894" s="81"/>
      <c r="D894" s="81"/>
      <c r="E894" s="165" t="str">
        <f t="shared" si="189"/>
        <v/>
      </c>
      <c r="F894" s="148"/>
      <c r="G894" s="170" t="str">
        <f t="shared" si="190"/>
        <v/>
      </c>
      <c r="H894" s="152"/>
      <c r="I894" s="82"/>
      <c r="J894" s="82"/>
      <c r="K894" s="83"/>
      <c r="L894" s="81"/>
      <c r="M894" s="81"/>
      <c r="N894" s="110">
        <f t="shared" si="191"/>
        <v>0</v>
      </c>
      <c r="O894" s="115"/>
      <c r="P894" s="113">
        <f t="shared" si="188"/>
        <v>0</v>
      </c>
      <c r="Q894" s="81"/>
      <c r="R894" s="88"/>
      <c r="S894" s="60"/>
      <c r="T894" s="79"/>
      <c r="W894" s="74">
        <f t="shared" si="185"/>
        <v>0</v>
      </c>
      <c r="X894" s="74">
        <f t="shared" si="186"/>
        <v>0</v>
      </c>
    </row>
    <row r="895" spans="1:24" x14ac:dyDescent="0.15">
      <c r="B895" s="21">
        <v>892</v>
      </c>
      <c r="C895" s="81"/>
      <c r="D895" s="81"/>
      <c r="E895" s="165" t="str">
        <f t="shared" si="189"/>
        <v/>
      </c>
      <c r="F895" s="148"/>
      <c r="G895" s="170" t="str">
        <f t="shared" si="190"/>
        <v/>
      </c>
      <c r="H895" s="152"/>
      <c r="I895" s="82"/>
      <c r="J895" s="82"/>
      <c r="K895" s="83"/>
      <c r="L895" s="81"/>
      <c r="M895" s="81"/>
      <c r="N895" s="110">
        <f t="shared" si="191"/>
        <v>0</v>
      </c>
      <c r="O895" s="115"/>
      <c r="P895" s="113">
        <f t="shared" si="188"/>
        <v>0</v>
      </c>
      <c r="Q895" s="81"/>
      <c r="R895" s="88"/>
      <c r="W895" s="74">
        <f t="shared" si="185"/>
        <v>0</v>
      </c>
      <c r="X895" s="74">
        <f t="shared" si="186"/>
        <v>0</v>
      </c>
    </row>
    <row r="896" spans="1:24" x14ac:dyDescent="0.15">
      <c r="B896" s="21">
        <v>893</v>
      </c>
      <c r="C896" s="81"/>
      <c r="D896" s="81"/>
      <c r="E896" s="165" t="str">
        <f t="shared" si="189"/>
        <v/>
      </c>
      <c r="F896" s="148"/>
      <c r="G896" s="170" t="str">
        <f t="shared" si="190"/>
        <v/>
      </c>
      <c r="H896" s="152"/>
      <c r="I896" s="82"/>
      <c r="J896" s="82"/>
      <c r="K896" s="83"/>
      <c r="L896" s="81"/>
      <c r="M896" s="81"/>
      <c r="N896" s="110">
        <f t="shared" si="191"/>
        <v>0</v>
      </c>
      <c r="O896" s="115"/>
      <c r="P896" s="113">
        <f t="shared" si="188"/>
        <v>0</v>
      </c>
      <c r="Q896" s="81"/>
      <c r="R896" s="88"/>
      <c r="W896" s="74">
        <f t="shared" si="185"/>
        <v>0</v>
      </c>
      <c r="X896" s="74">
        <f t="shared" si="186"/>
        <v>0</v>
      </c>
    </row>
    <row r="897" spans="1:24" x14ac:dyDescent="0.15">
      <c r="B897" s="21">
        <v>894</v>
      </c>
      <c r="C897" s="81"/>
      <c r="D897" s="81"/>
      <c r="E897" s="165" t="str">
        <f t="shared" si="189"/>
        <v/>
      </c>
      <c r="F897" s="148"/>
      <c r="G897" s="170" t="str">
        <f t="shared" si="190"/>
        <v/>
      </c>
      <c r="H897" s="152"/>
      <c r="I897" s="82"/>
      <c r="J897" s="82"/>
      <c r="K897" s="83"/>
      <c r="L897" s="81"/>
      <c r="M897" s="81"/>
      <c r="N897" s="110">
        <f t="shared" si="191"/>
        <v>0</v>
      </c>
      <c r="O897" s="115"/>
      <c r="P897" s="113">
        <f t="shared" si="188"/>
        <v>0</v>
      </c>
      <c r="Q897" s="81"/>
      <c r="R897" s="88"/>
      <c r="W897" s="74">
        <f t="shared" si="185"/>
        <v>0</v>
      </c>
      <c r="X897" s="74">
        <f t="shared" si="186"/>
        <v>0</v>
      </c>
    </row>
    <row r="898" spans="1:24" x14ac:dyDescent="0.15">
      <c r="B898" s="21">
        <v>895</v>
      </c>
      <c r="C898" s="81"/>
      <c r="D898" s="81"/>
      <c r="E898" s="165" t="str">
        <f t="shared" si="189"/>
        <v/>
      </c>
      <c r="F898" s="148"/>
      <c r="G898" s="170" t="str">
        <f t="shared" si="190"/>
        <v/>
      </c>
      <c r="H898" s="152"/>
      <c r="I898" s="82"/>
      <c r="J898" s="82"/>
      <c r="K898" s="83"/>
      <c r="L898" s="81"/>
      <c r="M898" s="81"/>
      <c r="N898" s="110">
        <f t="shared" si="191"/>
        <v>0</v>
      </c>
      <c r="O898" s="115"/>
      <c r="P898" s="113">
        <f t="shared" si="188"/>
        <v>0</v>
      </c>
      <c r="Q898" s="81"/>
      <c r="R898" s="88"/>
      <c r="W898" s="74">
        <f t="shared" si="185"/>
        <v>0</v>
      </c>
      <c r="X898" s="74">
        <f t="shared" si="186"/>
        <v>0</v>
      </c>
    </row>
    <row r="899" spans="1:24" x14ac:dyDescent="0.15">
      <c r="B899" s="21">
        <v>896</v>
      </c>
      <c r="C899" s="81"/>
      <c r="D899" s="81"/>
      <c r="E899" s="165" t="str">
        <f t="shared" si="189"/>
        <v/>
      </c>
      <c r="F899" s="148"/>
      <c r="G899" s="170" t="str">
        <f t="shared" si="190"/>
        <v/>
      </c>
      <c r="H899" s="152"/>
      <c r="I899" s="82"/>
      <c r="J899" s="82"/>
      <c r="K899" s="83"/>
      <c r="L899" s="81"/>
      <c r="M899" s="81"/>
      <c r="N899" s="110">
        <f t="shared" si="191"/>
        <v>0</v>
      </c>
      <c r="O899" s="115"/>
      <c r="P899" s="113">
        <f t="shared" si="188"/>
        <v>0</v>
      </c>
      <c r="Q899" s="81"/>
      <c r="R899" s="88"/>
      <c r="W899" s="74">
        <f t="shared" si="185"/>
        <v>0</v>
      </c>
      <c r="X899" s="74">
        <f t="shared" si="186"/>
        <v>0</v>
      </c>
    </row>
    <row r="900" spans="1:24" x14ac:dyDescent="0.15">
      <c r="B900" s="21">
        <v>897</v>
      </c>
      <c r="C900" s="81"/>
      <c r="D900" s="81"/>
      <c r="E900" s="165" t="str">
        <f t="shared" si="189"/>
        <v/>
      </c>
      <c r="F900" s="148"/>
      <c r="G900" s="170" t="str">
        <f t="shared" si="190"/>
        <v/>
      </c>
      <c r="H900" s="148"/>
      <c r="I900" s="82"/>
      <c r="J900" s="82"/>
      <c r="K900" s="83"/>
      <c r="L900" s="81"/>
      <c r="M900" s="81"/>
      <c r="N900" s="110">
        <f t="shared" si="191"/>
        <v>0</v>
      </c>
      <c r="O900" s="115"/>
      <c r="P900" s="113">
        <f t="shared" si="188"/>
        <v>0</v>
      </c>
      <c r="Q900" s="81"/>
      <c r="R900" s="88"/>
      <c r="W900" s="74">
        <f t="shared" si="185"/>
        <v>0</v>
      </c>
      <c r="X900" s="74">
        <f t="shared" si="186"/>
        <v>0</v>
      </c>
    </row>
    <row r="901" spans="1:24" x14ac:dyDescent="0.15">
      <c r="B901" s="21">
        <v>898</v>
      </c>
      <c r="C901" s="81"/>
      <c r="D901" s="81"/>
      <c r="E901" s="165" t="str">
        <f t="shared" si="189"/>
        <v/>
      </c>
      <c r="F901" s="148"/>
      <c r="G901" s="170" t="str">
        <f t="shared" si="190"/>
        <v/>
      </c>
      <c r="H901" s="148"/>
      <c r="I901" s="82"/>
      <c r="J901" s="82"/>
      <c r="K901" s="83"/>
      <c r="L901" s="81"/>
      <c r="M901" s="81"/>
      <c r="N901" s="110">
        <f t="shared" si="191"/>
        <v>0</v>
      </c>
      <c r="O901" s="115"/>
      <c r="P901" s="113">
        <f t="shared" si="188"/>
        <v>0</v>
      </c>
      <c r="Q901" s="81"/>
      <c r="R901" s="88"/>
      <c r="W901" s="74">
        <f t="shared" ref="W901:W964" si="198">LEN(F901)</f>
        <v>0</v>
      </c>
      <c r="X901" s="74">
        <f t="shared" ref="X901:X964" si="199">LEN(H901)</f>
        <v>0</v>
      </c>
    </row>
    <row r="902" spans="1:24" x14ac:dyDescent="0.15">
      <c r="A902" s="59"/>
      <c r="B902" s="10">
        <v>899</v>
      </c>
      <c r="C902" s="81"/>
      <c r="D902" s="87"/>
      <c r="E902" s="165" t="str">
        <f t="shared" si="189"/>
        <v/>
      </c>
      <c r="F902" s="150"/>
      <c r="G902" s="170" t="str">
        <f t="shared" si="190"/>
        <v/>
      </c>
      <c r="H902" s="150"/>
      <c r="I902" s="82"/>
      <c r="J902" s="82"/>
      <c r="K902" s="83"/>
      <c r="L902" s="81"/>
      <c r="M902" s="81"/>
      <c r="N902" s="110">
        <f t="shared" si="191"/>
        <v>0</v>
      </c>
      <c r="O902" s="115"/>
      <c r="P902" s="113">
        <f t="shared" si="188"/>
        <v>0</v>
      </c>
      <c r="Q902" s="81"/>
      <c r="R902" s="88"/>
      <c r="W902" s="74">
        <f t="shared" si="198"/>
        <v>0</v>
      </c>
      <c r="X902" s="74">
        <f t="shared" si="199"/>
        <v>0</v>
      </c>
    </row>
    <row r="903" spans="1:24" x14ac:dyDescent="0.15">
      <c r="A903" s="57"/>
      <c r="B903" s="3">
        <v>900</v>
      </c>
      <c r="C903" s="84"/>
      <c r="D903" s="84"/>
      <c r="E903" s="166" t="str">
        <f t="shared" si="189"/>
        <v/>
      </c>
      <c r="F903" s="149"/>
      <c r="G903" s="171" t="str">
        <f t="shared" si="190"/>
        <v/>
      </c>
      <c r="H903" s="149"/>
      <c r="I903" s="85"/>
      <c r="J903" s="85"/>
      <c r="K903" s="86"/>
      <c r="L903" s="84"/>
      <c r="M903" s="84"/>
      <c r="N903" s="108">
        <f t="shared" si="191"/>
        <v>0</v>
      </c>
      <c r="O903" s="116"/>
      <c r="P903" s="114">
        <f t="shared" si="188"/>
        <v>0</v>
      </c>
      <c r="Q903" s="84"/>
      <c r="R903" s="89"/>
      <c r="S903" s="58">
        <f>COUNT(C894:C903)</f>
        <v>0</v>
      </c>
      <c r="T903" s="69">
        <f t="shared" ref="T903" si="200">SUM(P894:P903)</f>
        <v>0</v>
      </c>
      <c r="W903" s="74">
        <f t="shared" si="198"/>
        <v>0</v>
      </c>
      <c r="X903" s="74">
        <f t="shared" si="199"/>
        <v>0</v>
      </c>
    </row>
    <row r="904" spans="1:24" x14ac:dyDescent="0.15">
      <c r="A904" s="18">
        <f t="shared" si="195"/>
        <v>91</v>
      </c>
      <c r="B904" s="21">
        <v>901</v>
      </c>
      <c r="C904" s="81"/>
      <c r="D904" s="81"/>
      <c r="E904" s="165" t="str">
        <f t="shared" si="189"/>
        <v/>
      </c>
      <c r="F904" s="148"/>
      <c r="G904" s="170" t="str">
        <f t="shared" si="190"/>
        <v/>
      </c>
      <c r="H904" s="152"/>
      <c r="I904" s="82"/>
      <c r="J904" s="82"/>
      <c r="K904" s="83"/>
      <c r="L904" s="81"/>
      <c r="M904" s="81"/>
      <c r="N904" s="110">
        <f t="shared" si="191"/>
        <v>0</v>
      </c>
      <c r="O904" s="115"/>
      <c r="P904" s="113">
        <f t="shared" si="188"/>
        <v>0</v>
      </c>
      <c r="Q904" s="81"/>
      <c r="R904" s="88"/>
      <c r="S904" s="60"/>
      <c r="T904" s="79"/>
      <c r="W904" s="74">
        <f t="shared" si="198"/>
        <v>0</v>
      </c>
      <c r="X904" s="74">
        <f t="shared" si="199"/>
        <v>0</v>
      </c>
    </row>
    <row r="905" spans="1:24" x14ac:dyDescent="0.15">
      <c r="B905" s="21">
        <v>902</v>
      </c>
      <c r="C905" s="81"/>
      <c r="D905" s="81"/>
      <c r="E905" s="165" t="str">
        <f t="shared" si="189"/>
        <v/>
      </c>
      <c r="F905" s="148"/>
      <c r="G905" s="170" t="str">
        <f t="shared" si="190"/>
        <v/>
      </c>
      <c r="H905" s="152"/>
      <c r="I905" s="82"/>
      <c r="J905" s="82"/>
      <c r="K905" s="83"/>
      <c r="L905" s="81"/>
      <c r="M905" s="81"/>
      <c r="N905" s="110">
        <f t="shared" si="191"/>
        <v>0</v>
      </c>
      <c r="O905" s="115"/>
      <c r="P905" s="113">
        <f t="shared" si="188"/>
        <v>0</v>
      </c>
      <c r="Q905" s="81"/>
      <c r="R905" s="88"/>
      <c r="W905" s="74">
        <f t="shared" si="198"/>
        <v>0</v>
      </c>
      <c r="X905" s="74">
        <f t="shared" si="199"/>
        <v>0</v>
      </c>
    </row>
    <row r="906" spans="1:24" x14ac:dyDescent="0.15">
      <c r="B906" s="21">
        <v>903</v>
      </c>
      <c r="C906" s="81"/>
      <c r="D906" s="81"/>
      <c r="E906" s="165" t="str">
        <f t="shared" si="189"/>
        <v/>
      </c>
      <c r="F906" s="148"/>
      <c r="G906" s="170" t="str">
        <f t="shared" si="190"/>
        <v/>
      </c>
      <c r="H906" s="152"/>
      <c r="I906" s="82"/>
      <c r="J906" s="82"/>
      <c r="K906" s="83"/>
      <c r="L906" s="81"/>
      <c r="M906" s="81"/>
      <c r="N906" s="110">
        <f t="shared" si="191"/>
        <v>0</v>
      </c>
      <c r="O906" s="115"/>
      <c r="P906" s="113">
        <f t="shared" si="188"/>
        <v>0</v>
      </c>
      <c r="Q906" s="81"/>
      <c r="R906" s="88"/>
      <c r="W906" s="74">
        <f t="shared" si="198"/>
        <v>0</v>
      </c>
      <c r="X906" s="74">
        <f t="shared" si="199"/>
        <v>0</v>
      </c>
    </row>
    <row r="907" spans="1:24" x14ac:dyDescent="0.15">
      <c r="B907" s="21">
        <v>904</v>
      </c>
      <c r="C907" s="81"/>
      <c r="D907" s="81"/>
      <c r="E907" s="165" t="str">
        <f t="shared" si="189"/>
        <v/>
      </c>
      <c r="F907" s="148"/>
      <c r="G907" s="170" t="str">
        <f t="shared" si="190"/>
        <v/>
      </c>
      <c r="H907" s="152"/>
      <c r="I907" s="82"/>
      <c r="J907" s="82"/>
      <c r="K907" s="83"/>
      <c r="L907" s="81"/>
      <c r="M907" s="81"/>
      <c r="N907" s="110">
        <f t="shared" si="191"/>
        <v>0</v>
      </c>
      <c r="O907" s="115"/>
      <c r="P907" s="113">
        <f t="shared" si="188"/>
        <v>0</v>
      </c>
      <c r="Q907" s="81"/>
      <c r="R907" s="88"/>
      <c r="W907" s="74">
        <f t="shared" si="198"/>
        <v>0</v>
      </c>
      <c r="X907" s="74">
        <f t="shared" si="199"/>
        <v>0</v>
      </c>
    </row>
    <row r="908" spans="1:24" x14ac:dyDescent="0.15">
      <c r="B908" s="21">
        <v>905</v>
      </c>
      <c r="C908" s="81"/>
      <c r="D908" s="81"/>
      <c r="E908" s="165" t="str">
        <f t="shared" si="189"/>
        <v/>
      </c>
      <c r="F908" s="148"/>
      <c r="G908" s="170" t="str">
        <f t="shared" si="190"/>
        <v/>
      </c>
      <c r="H908" s="152"/>
      <c r="I908" s="82"/>
      <c r="J908" s="82"/>
      <c r="K908" s="83"/>
      <c r="L908" s="81"/>
      <c r="M908" s="81"/>
      <c r="N908" s="110">
        <f t="shared" si="191"/>
        <v>0</v>
      </c>
      <c r="O908" s="115"/>
      <c r="P908" s="113">
        <f t="shared" si="188"/>
        <v>0</v>
      </c>
      <c r="Q908" s="81"/>
      <c r="R908" s="88"/>
      <c r="W908" s="74">
        <f t="shared" si="198"/>
        <v>0</v>
      </c>
      <c r="X908" s="74">
        <f t="shared" si="199"/>
        <v>0</v>
      </c>
    </row>
    <row r="909" spans="1:24" x14ac:dyDescent="0.15">
      <c r="B909" s="21">
        <v>906</v>
      </c>
      <c r="C909" s="81"/>
      <c r="D909" s="81"/>
      <c r="E909" s="165" t="str">
        <f t="shared" si="189"/>
        <v/>
      </c>
      <c r="F909" s="148"/>
      <c r="G909" s="170" t="str">
        <f t="shared" si="190"/>
        <v/>
      </c>
      <c r="H909" s="152"/>
      <c r="I909" s="82"/>
      <c r="J909" s="82"/>
      <c r="K909" s="83"/>
      <c r="L909" s="81"/>
      <c r="M909" s="81"/>
      <c r="N909" s="110">
        <f t="shared" si="191"/>
        <v>0</v>
      </c>
      <c r="O909" s="115"/>
      <c r="P909" s="113">
        <f t="shared" si="188"/>
        <v>0</v>
      </c>
      <c r="Q909" s="81"/>
      <c r="R909" s="88"/>
      <c r="W909" s="74">
        <f t="shared" si="198"/>
        <v>0</v>
      </c>
      <c r="X909" s="74">
        <f t="shared" si="199"/>
        <v>0</v>
      </c>
    </row>
    <row r="910" spans="1:24" x14ac:dyDescent="0.15">
      <c r="B910" s="21">
        <v>907</v>
      </c>
      <c r="C910" s="81"/>
      <c r="D910" s="81"/>
      <c r="E910" s="165" t="str">
        <f t="shared" si="189"/>
        <v/>
      </c>
      <c r="F910" s="148"/>
      <c r="G910" s="170" t="str">
        <f t="shared" si="190"/>
        <v/>
      </c>
      <c r="H910" s="148"/>
      <c r="I910" s="82"/>
      <c r="J910" s="82"/>
      <c r="K910" s="83"/>
      <c r="L910" s="81"/>
      <c r="M910" s="81"/>
      <c r="N910" s="110">
        <f t="shared" si="191"/>
        <v>0</v>
      </c>
      <c r="O910" s="115"/>
      <c r="P910" s="113">
        <f t="shared" ref="P910:P973" si="201">N910-O910</f>
        <v>0</v>
      </c>
      <c r="Q910" s="81"/>
      <c r="R910" s="88"/>
      <c r="W910" s="74">
        <f t="shared" si="198"/>
        <v>0</v>
      </c>
      <c r="X910" s="74">
        <f t="shared" si="199"/>
        <v>0</v>
      </c>
    </row>
    <row r="911" spans="1:24" x14ac:dyDescent="0.15">
      <c r="B911" s="21">
        <v>908</v>
      </c>
      <c r="C911" s="81"/>
      <c r="D911" s="81"/>
      <c r="E911" s="165" t="str">
        <f t="shared" ref="E911:E974" si="202">IF(F911&gt;0,IF(W911=6,$E$2,$E$1),"")</f>
        <v/>
      </c>
      <c r="F911" s="148"/>
      <c r="G911" s="170" t="str">
        <f t="shared" ref="G911:G974" si="203">IF(H911&gt;0,IF(X911=4,$E$2,$E$1),"")</f>
        <v/>
      </c>
      <c r="H911" s="148"/>
      <c r="I911" s="82"/>
      <c r="J911" s="82"/>
      <c r="K911" s="83"/>
      <c r="L911" s="81"/>
      <c r="M911" s="81"/>
      <c r="N911" s="110">
        <f t="shared" ref="N911:N974" si="204">IF(OR(H911&gt;=$H$2,G911=$E$1),IF(OR(F911&gt;=$F$2,E911=$E$1),ROUND((L911-M911)*0.2*10,-1),ROUND((L911-M911)*0.3*10,-1)),IF(F911&gt;=$F$2-10000,ROUND((L911-M911)*0.2*10,-1),ROUND((L911-M911)*0.3*10,-1)))</f>
        <v>0</v>
      </c>
      <c r="O911" s="115"/>
      <c r="P911" s="113">
        <f t="shared" si="201"/>
        <v>0</v>
      </c>
      <c r="Q911" s="81"/>
      <c r="R911" s="88"/>
      <c r="W911" s="74">
        <f t="shared" si="198"/>
        <v>0</v>
      </c>
      <c r="X911" s="74">
        <f t="shared" si="199"/>
        <v>0</v>
      </c>
    </row>
    <row r="912" spans="1:24" x14ac:dyDescent="0.15">
      <c r="A912" s="59"/>
      <c r="B912" s="10">
        <v>909</v>
      </c>
      <c r="C912" s="81"/>
      <c r="D912" s="87"/>
      <c r="E912" s="165" t="str">
        <f t="shared" si="202"/>
        <v/>
      </c>
      <c r="F912" s="150"/>
      <c r="G912" s="170" t="str">
        <f t="shared" si="203"/>
        <v/>
      </c>
      <c r="H912" s="150"/>
      <c r="I912" s="82"/>
      <c r="J912" s="82"/>
      <c r="K912" s="83"/>
      <c r="L912" s="81"/>
      <c r="M912" s="81"/>
      <c r="N912" s="110">
        <f t="shared" si="204"/>
        <v>0</v>
      </c>
      <c r="O912" s="115"/>
      <c r="P912" s="113">
        <f t="shared" si="201"/>
        <v>0</v>
      </c>
      <c r="Q912" s="81"/>
      <c r="R912" s="88"/>
      <c r="W912" s="74">
        <f t="shared" si="198"/>
        <v>0</v>
      </c>
      <c r="X912" s="74">
        <f t="shared" si="199"/>
        <v>0</v>
      </c>
    </row>
    <row r="913" spans="1:24" x14ac:dyDescent="0.15">
      <c r="A913" s="57"/>
      <c r="B913" s="3">
        <v>910</v>
      </c>
      <c r="C913" s="84"/>
      <c r="D913" s="84"/>
      <c r="E913" s="166" t="str">
        <f t="shared" si="202"/>
        <v/>
      </c>
      <c r="F913" s="149"/>
      <c r="G913" s="171" t="str">
        <f t="shared" si="203"/>
        <v/>
      </c>
      <c r="H913" s="149"/>
      <c r="I913" s="85"/>
      <c r="J913" s="85"/>
      <c r="K913" s="86"/>
      <c r="L913" s="84"/>
      <c r="M913" s="84"/>
      <c r="N913" s="108">
        <f t="shared" si="204"/>
        <v>0</v>
      </c>
      <c r="O913" s="116"/>
      <c r="P913" s="114">
        <f t="shared" si="201"/>
        <v>0</v>
      </c>
      <c r="Q913" s="84"/>
      <c r="R913" s="89"/>
      <c r="S913" s="58">
        <f>COUNT(C904:C913)</f>
        <v>0</v>
      </c>
      <c r="T913" s="69">
        <f t="shared" ref="T913" si="205">SUM(P904:P913)</f>
        <v>0</v>
      </c>
      <c r="W913" s="74">
        <f t="shared" si="198"/>
        <v>0</v>
      </c>
      <c r="X913" s="74">
        <f t="shared" si="199"/>
        <v>0</v>
      </c>
    </row>
    <row r="914" spans="1:24" x14ac:dyDescent="0.15">
      <c r="A914" s="18">
        <f t="shared" si="195"/>
        <v>92</v>
      </c>
      <c r="B914" s="21">
        <v>911</v>
      </c>
      <c r="C914" s="81"/>
      <c r="D914" s="81"/>
      <c r="E914" s="165" t="str">
        <f t="shared" si="202"/>
        <v/>
      </c>
      <c r="F914" s="148"/>
      <c r="G914" s="170" t="str">
        <f t="shared" si="203"/>
        <v/>
      </c>
      <c r="H914" s="152"/>
      <c r="I914" s="82"/>
      <c r="J914" s="82"/>
      <c r="K914" s="83"/>
      <c r="L914" s="81"/>
      <c r="M914" s="81"/>
      <c r="N914" s="110">
        <f t="shared" si="204"/>
        <v>0</v>
      </c>
      <c r="O914" s="115"/>
      <c r="P914" s="113">
        <f t="shared" si="201"/>
        <v>0</v>
      </c>
      <c r="Q914" s="81"/>
      <c r="R914" s="88"/>
      <c r="S914" s="60"/>
      <c r="T914" s="79"/>
      <c r="W914" s="74">
        <f t="shared" si="198"/>
        <v>0</v>
      </c>
      <c r="X914" s="74">
        <f t="shared" si="199"/>
        <v>0</v>
      </c>
    </row>
    <row r="915" spans="1:24" x14ac:dyDescent="0.15">
      <c r="B915" s="21">
        <v>912</v>
      </c>
      <c r="C915" s="81"/>
      <c r="D915" s="81"/>
      <c r="E915" s="165" t="str">
        <f t="shared" si="202"/>
        <v/>
      </c>
      <c r="F915" s="148"/>
      <c r="G915" s="170" t="str">
        <f t="shared" si="203"/>
        <v/>
      </c>
      <c r="H915" s="152"/>
      <c r="I915" s="82"/>
      <c r="J915" s="82"/>
      <c r="K915" s="83"/>
      <c r="L915" s="81"/>
      <c r="M915" s="81"/>
      <c r="N915" s="110">
        <f t="shared" si="204"/>
        <v>0</v>
      </c>
      <c r="O915" s="115"/>
      <c r="P915" s="113">
        <f t="shared" si="201"/>
        <v>0</v>
      </c>
      <c r="Q915" s="81"/>
      <c r="R915" s="88"/>
      <c r="W915" s="74">
        <f t="shared" si="198"/>
        <v>0</v>
      </c>
      <c r="X915" s="74">
        <f t="shared" si="199"/>
        <v>0</v>
      </c>
    </row>
    <row r="916" spans="1:24" x14ac:dyDescent="0.15">
      <c r="B916" s="21">
        <v>913</v>
      </c>
      <c r="C916" s="81"/>
      <c r="D916" s="81"/>
      <c r="E916" s="165" t="str">
        <f t="shared" si="202"/>
        <v/>
      </c>
      <c r="F916" s="148"/>
      <c r="G916" s="170" t="str">
        <f t="shared" si="203"/>
        <v/>
      </c>
      <c r="H916" s="152"/>
      <c r="I916" s="82"/>
      <c r="J916" s="82"/>
      <c r="K916" s="83"/>
      <c r="L916" s="81"/>
      <c r="M916" s="81"/>
      <c r="N916" s="110">
        <f t="shared" si="204"/>
        <v>0</v>
      </c>
      <c r="O916" s="115"/>
      <c r="P916" s="113">
        <f t="shared" si="201"/>
        <v>0</v>
      </c>
      <c r="Q916" s="81"/>
      <c r="R916" s="88"/>
      <c r="W916" s="74">
        <f t="shared" si="198"/>
        <v>0</v>
      </c>
      <c r="X916" s="74">
        <f t="shared" si="199"/>
        <v>0</v>
      </c>
    </row>
    <row r="917" spans="1:24" x14ac:dyDescent="0.15">
      <c r="B917" s="21">
        <v>914</v>
      </c>
      <c r="C917" s="81"/>
      <c r="D917" s="81"/>
      <c r="E917" s="165" t="str">
        <f t="shared" si="202"/>
        <v/>
      </c>
      <c r="F917" s="148"/>
      <c r="G917" s="170" t="str">
        <f t="shared" si="203"/>
        <v/>
      </c>
      <c r="H917" s="152"/>
      <c r="I917" s="82"/>
      <c r="J917" s="82"/>
      <c r="K917" s="83"/>
      <c r="L917" s="81"/>
      <c r="M917" s="81"/>
      <c r="N917" s="110">
        <f t="shared" si="204"/>
        <v>0</v>
      </c>
      <c r="O917" s="115"/>
      <c r="P917" s="113">
        <f t="shared" si="201"/>
        <v>0</v>
      </c>
      <c r="Q917" s="81"/>
      <c r="R917" s="88"/>
      <c r="W917" s="74">
        <f t="shared" si="198"/>
        <v>0</v>
      </c>
      <c r="X917" s="74">
        <f t="shared" si="199"/>
        <v>0</v>
      </c>
    </row>
    <row r="918" spans="1:24" x14ac:dyDescent="0.15">
      <c r="B918" s="21">
        <v>915</v>
      </c>
      <c r="C918" s="81"/>
      <c r="D918" s="81"/>
      <c r="E918" s="165" t="str">
        <f t="shared" si="202"/>
        <v/>
      </c>
      <c r="F918" s="148"/>
      <c r="G918" s="170" t="str">
        <f t="shared" si="203"/>
        <v/>
      </c>
      <c r="H918" s="152"/>
      <c r="I918" s="82"/>
      <c r="J918" s="82"/>
      <c r="K918" s="83"/>
      <c r="L918" s="81"/>
      <c r="M918" s="81"/>
      <c r="N918" s="110">
        <f t="shared" si="204"/>
        <v>0</v>
      </c>
      <c r="O918" s="115"/>
      <c r="P918" s="113">
        <f t="shared" si="201"/>
        <v>0</v>
      </c>
      <c r="Q918" s="81"/>
      <c r="R918" s="88"/>
      <c r="W918" s="74">
        <f t="shared" si="198"/>
        <v>0</v>
      </c>
      <c r="X918" s="74">
        <f t="shared" si="199"/>
        <v>0</v>
      </c>
    </row>
    <row r="919" spans="1:24" x14ac:dyDescent="0.15">
      <c r="B919" s="21">
        <v>916</v>
      </c>
      <c r="C919" s="81"/>
      <c r="D919" s="81"/>
      <c r="E919" s="165" t="str">
        <f t="shared" si="202"/>
        <v/>
      </c>
      <c r="F919" s="148"/>
      <c r="G919" s="170" t="str">
        <f t="shared" si="203"/>
        <v/>
      </c>
      <c r="H919" s="152"/>
      <c r="I919" s="82"/>
      <c r="J919" s="82"/>
      <c r="K919" s="83"/>
      <c r="L919" s="81"/>
      <c r="M919" s="81"/>
      <c r="N919" s="110">
        <f t="shared" si="204"/>
        <v>0</v>
      </c>
      <c r="O919" s="115"/>
      <c r="P919" s="113">
        <f t="shared" si="201"/>
        <v>0</v>
      </c>
      <c r="Q919" s="81"/>
      <c r="R919" s="88"/>
      <c r="W919" s="74">
        <f t="shared" si="198"/>
        <v>0</v>
      </c>
      <c r="X919" s="74">
        <f t="shared" si="199"/>
        <v>0</v>
      </c>
    </row>
    <row r="920" spans="1:24" x14ac:dyDescent="0.15">
      <c r="B920" s="21">
        <v>917</v>
      </c>
      <c r="C920" s="81"/>
      <c r="D920" s="81"/>
      <c r="E920" s="165" t="str">
        <f t="shared" si="202"/>
        <v/>
      </c>
      <c r="F920" s="148"/>
      <c r="G920" s="170" t="str">
        <f t="shared" si="203"/>
        <v/>
      </c>
      <c r="H920" s="148"/>
      <c r="I920" s="82"/>
      <c r="J920" s="82"/>
      <c r="K920" s="83"/>
      <c r="L920" s="81"/>
      <c r="M920" s="81"/>
      <c r="N920" s="110">
        <f t="shared" si="204"/>
        <v>0</v>
      </c>
      <c r="O920" s="115"/>
      <c r="P920" s="113">
        <f t="shared" si="201"/>
        <v>0</v>
      </c>
      <c r="Q920" s="81"/>
      <c r="R920" s="88"/>
      <c r="W920" s="74">
        <f t="shared" si="198"/>
        <v>0</v>
      </c>
      <c r="X920" s="74">
        <f t="shared" si="199"/>
        <v>0</v>
      </c>
    </row>
    <row r="921" spans="1:24" x14ac:dyDescent="0.15">
      <c r="B921" s="21">
        <v>918</v>
      </c>
      <c r="C921" s="81"/>
      <c r="D921" s="81"/>
      <c r="E921" s="165" t="str">
        <f t="shared" si="202"/>
        <v/>
      </c>
      <c r="F921" s="148"/>
      <c r="G921" s="170" t="str">
        <f t="shared" si="203"/>
        <v/>
      </c>
      <c r="H921" s="148"/>
      <c r="I921" s="82"/>
      <c r="J921" s="82"/>
      <c r="K921" s="83"/>
      <c r="L921" s="81"/>
      <c r="M921" s="81"/>
      <c r="N921" s="110">
        <f t="shared" si="204"/>
        <v>0</v>
      </c>
      <c r="O921" s="115"/>
      <c r="P921" s="113">
        <f t="shared" si="201"/>
        <v>0</v>
      </c>
      <c r="Q921" s="81"/>
      <c r="R921" s="88"/>
      <c r="W921" s="74">
        <f t="shared" si="198"/>
        <v>0</v>
      </c>
      <c r="X921" s="74">
        <f t="shared" si="199"/>
        <v>0</v>
      </c>
    </row>
    <row r="922" spans="1:24" x14ac:dyDescent="0.15">
      <c r="A922" s="59"/>
      <c r="B922" s="10">
        <v>919</v>
      </c>
      <c r="C922" s="81"/>
      <c r="D922" s="87"/>
      <c r="E922" s="165" t="str">
        <f t="shared" si="202"/>
        <v/>
      </c>
      <c r="F922" s="150"/>
      <c r="G922" s="170" t="str">
        <f t="shared" si="203"/>
        <v/>
      </c>
      <c r="H922" s="150"/>
      <c r="I922" s="82"/>
      <c r="J922" s="82"/>
      <c r="K922" s="83"/>
      <c r="L922" s="81"/>
      <c r="M922" s="81"/>
      <c r="N922" s="110">
        <f t="shared" si="204"/>
        <v>0</v>
      </c>
      <c r="O922" s="115"/>
      <c r="P922" s="113">
        <f t="shared" si="201"/>
        <v>0</v>
      </c>
      <c r="Q922" s="81"/>
      <c r="R922" s="88"/>
      <c r="W922" s="74">
        <f t="shared" si="198"/>
        <v>0</v>
      </c>
      <c r="X922" s="74">
        <f t="shared" si="199"/>
        <v>0</v>
      </c>
    </row>
    <row r="923" spans="1:24" x14ac:dyDescent="0.15">
      <c r="A923" s="57"/>
      <c r="B923" s="3">
        <v>920</v>
      </c>
      <c r="C923" s="84"/>
      <c r="D923" s="84"/>
      <c r="E923" s="166" t="str">
        <f t="shared" si="202"/>
        <v/>
      </c>
      <c r="F923" s="149"/>
      <c r="G923" s="171" t="str">
        <f t="shared" si="203"/>
        <v/>
      </c>
      <c r="H923" s="149"/>
      <c r="I923" s="85"/>
      <c r="J923" s="85"/>
      <c r="K923" s="86"/>
      <c r="L923" s="84"/>
      <c r="M923" s="84"/>
      <c r="N923" s="108">
        <f t="shared" si="204"/>
        <v>0</v>
      </c>
      <c r="O923" s="116"/>
      <c r="P923" s="114">
        <f t="shared" si="201"/>
        <v>0</v>
      </c>
      <c r="Q923" s="84"/>
      <c r="R923" s="89"/>
      <c r="S923" s="58">
        <f>COUNT(C914:C923)</f>
        <v>0</v>
      </c>
      <c r="T923" s="69">
        <f t="shared" ref="T923" si="206">SUM(P914:P923)</f>
        <v>0</v>
      </c>
      <c r="W923" s="74">
        <f t="shared" si="198"/>
        <v>0</v>
      </c>
      <c r="X923" s="74">
        <f t="shared" si="199"/>
        <v>0</v>
      </c>
    </row>
    <row r="924" spans="1:24" x14ac:dyDescent="0.15">
      <c r="A924" s="18">
        <f t="shared" si="195"/>
        <v>93</v>
      </c>
      <c r="B924" s="21">
        <v>921</v>
      </c>
      <c r="C924" s="81"/>
      <c r="D924" s="81"/>
      <c r="E924" s="165" t="str">
        <f t="shared" si="202"/>
        <v/>
      </c>
      <c r="F924" s="148"/>
      <c r="G924" s="170" t="str">
        <f t="shared" si="203"/>
        <v/>
      </c>
      <c r="H924" s="152"/>
      <c r="I924" s="82"/>
      <c r="J924" s="82"/>
      <c r="K924" s="83"/>
      <c r="L924" s="81"/>
      <c r="M924" s="81"/>
      <c r="N924" s="110">
        <f t="shared" si="204"/>
        <v>0</v>
      </c>
      <c r="O924" s="115"/>
      <c r="P924" s="113">
        <f t="shared" si="201"/>
        <v>0</v>
      </c>
      <c r="Q924" s="81"/>
      <c r="R924" s="88"/>
      <c r="S924" s="60"/>
      <c r="T924" s="79"/>
      <c r="W924" s="74">
        <f t="shared" si="198"/>
        <v>0</v>
      </c>
      <c r="X924" s="74">
        <f t="shared" si="199"/>
        <v>0</v>
      </c>
    </row>
    <row r="925" spans="1:24" x14ac:dyDescent="0.15">
      <c r="B925" s="21">
        <v>922</v>
      </c>
      <c r="C925" s="81"/>
      <c r="D925" s="81"/>
      <c r="E925" s="165" t="str">
        <f t="shared" si="202"/>
        <v/>
      </c>
      <c r="F925" s="148"/>
      <c r="G925" s="170" t="str">
        <f t="shared" si="203"/>
        <v/>
      </c>
      <c r="H925" s="152"/>
      <c r="I925" s="82"/>
      <c r="J925" s="82"/>
      <c r="K925" s="83"/>
      <c r="L925" s="81"/>
      <c r="M925" s="81"/>
      <c r="N925" s="110">
        <f t="shared" si="204"/>
        <v>0</v>
      </c>
      <c r="O925" s="115"/>
      <c r="P925" s="113">
        <f t="shared" si="201"/>
        <v>0</v>
      </c>
      <c r="Q925" s="81"/>
      <c r="R925" s="88"/>
      <c r="W925" s="74">
        <f t="shared" si="198"/>
        <v>0</v>
      </c>
      <c r="X925" s="74">
        <f t="shared" si="199"/>
        <v>0</v>
      </c>
    </row>
    <row r="926" spans="1:24" x14ac:dyDescent="0.15">
      <c r="B926" s="21">
        <v>923</v>
      </c>
      <c r="C926" s="81"/>
      <c r="D926" s="81"/>
      <c r="E926" s="165" t="str">
        <f t="shared" si="202"/>
        <v/>
      </c>
      <c r="F926" s="148"/>
      <c r="G926" s="170" t="str">
        <f t="shared" si="203"/>
        <v/>
      </c>
      <c r="H926" s="152"/>
      <c r="I926" s="82"/>
      <c r="J926" s="82"/>
      <c r="K926" s="83"/>
      <c r="L926" s="81"/>
      <c r="M926" s="81"/>
      <c r="N926" s="110">
        <f t="shared" si="204"/>
        <v>0</v>
      </c>
      <c r="O926" s="115"/>
      <c r="P926" s="113">
        <f t="shared" si="201"/>
        <v>0</v>
      </c>
      <c r="Q926" s="81"/>
      <c r="R926" s="88"/>
      <c r="W926" s="74">
        <f t="shared" si="198"/>
        <v>0</v>
      </c>
      <c r="X926" s="74">
        <f t="shared" si="199"/>
        <v>0</v>
      </c>
    </row>
    <row r="927" spans="1:24" x14ac:dyDescent="0.15">
      <c r="B927" s="21">
        <v>924</v>
      </c>
      <c r="C927" s="81"/>
      <c r="D927" s="81"/>
      <c r="E927" s="165" t="str">
        <f t="shared" si="202"/>
        <v/>
      </c>
      <c r="F927" s="148"/>
      <c r="G927" s="170" t="str">
        <f t="shared" si="203"/>
        <v/>
      </c>
      <c r="H927" s="152"/>
      <c r="I927" s="82"/>
      <c r="J927" s="82"/>
      <c r="K927" s="83"/>
      <c r="L927" s="81"/>
      <c r="M927" s="81"/>
      <c r="N927" s="110">
        <f t="shared" si="204"/>
        <v>0</v>
      </c>
      <c r="O927" s="115"/>
      <c r="P927" s="113">
        <f t="shared" si="201"/>
        <v>0</v>
      </c>
      <c r="Q927" s="81"/>
      <c r="R927" s="88"/>
      <c r="W927" s="74">
        <f t="shared" si="198"/>
        <v>0</v>
      </c>
      <c r="X927" s="74">
        <f t="shared" si="199"/>
        <v>0</v>
      </c>
    </row>
    <row r="928" spans="1:24" x14ac:dyDescent="0.15">
      <c r="B928" s="21">
        <v>925</v>
      </c>
      <c r="C928" s="81"/>
      <c r="D928" s="81"/>
      <c r="E928" s="165" t="str">
        <f t="shared" si="202"/>
        <v/>
      </c>
      <c r="F928" s="148"/>
      <c r="G928" s="170" t="str">
        <f t="shared" si="203"/>
        <v/>
      </c>
      <c r="H928" s="152"/>
      <c r="I928" s="82"/>
      <c r="J928" s="82"/>
      <c r="K928" s="83"/>
      <c r="L928" s="81"/>
      <c r="M928" s="81"/>
      <c r="N928" s="110">
        <f t="shared" si="204"/>
        <v>0</v>
      </c>
      <c r="O928" s="115"/>
      <c r="P928" s="113">
        <f t="shared" si="201"/>
        <v>0</v>
      </c>
      <c r="Q928" s="81"/>
      <c r="R928" s="88"/>
      <c r="W928" s="74">
        <f t="shared" si="198"/>
        <v>0</v>
      </c>
      <c r="X928" s="74">
        <f t="shared" si="199"/>
        <v>0</v>
      </c>
    </row>
    <row r="929" spans="1:24" x14ac:dyDescent="0.15">
      <c r="B929" s="21">
        <v>926</v>
      </c>
      <c r="C929" s="81"/>
      <c r="D929" s="81"/>
      <c r="E929" s="165" t="str">
        <f t="shared" si="202"/>
        <v/>
      </c>
      <c r="F929" s="148"/>
      <c r="G929" s="170" t="str">
        <f t="shared" si="203"/>
        <v/>
      </c>
      <c r="H929" s="152"/>
      <c r="I929" s="82"/>
      <c r="J929" s="82"/>
      <c r="K929" s="83"/>
      <c r="L929" s="81"/>
      <c r="M929" s="81"/>
      <c r="N929" s="110">
        <f t="shared" si="204"/>
        <v>0</v>
      </c>
      <c r="O929" s="115"/>
      <c r="P929" s="113">
        <f t="shared" si="201"/>
        <v>0</v>
      </c>
      <c r="Q929" s="81"/>
      <c r="R929" s="88"/>
      <c r="W929" s="74">
        <f t="shared" si="198"/>
        <v>0</v>
      </c>
      <c r="X929" s="74">
        <f t="shared" si="199"/>
        <v>0</v>
      </c>
    </row>
    <row r="930" spans="1:24" x14ac:dyDescent="0.15">
      <c r="B930" s="21">
        <v>927</v>
      </c>
      <c r="C930" s="81"/>
      <c r="D930" s="81"/>
      <c r="E930" s="165" t="str">
        <f t="shared" si="202"/>
        <v/>
      </c>
      <c r="F930" s="148"/>
      <c r="G930" s="170" t="str">
        <f t="shared" si="203"/>
        <v/>
      </c>
      <c r="H930" s="148"/>
      <c r="I930" s="82"/>
      <c r="J930" s="82"/>
      <c r="K930" s="83"/>
      <c r="L930" s="81"/>
      <c r="M930" s="81"/>
      <c r="N930" s="110">
        <f t="shared" si="204"/>
        <v>0</v>
      </c>
      <c r="O930" s="115"/>
      <c r="P930" s="113">
        <f t="shared" si="201"/>
        <v>0</v>
      </c>
      <c r="Q930" s="81"/>
      <c r="R930" s="88"/>
      <c r="W930" s="74">
        <f t="shared" si="198"/>
        <v>0</v>
      </c>
      <c r="X930" s="74">
        <f t="shared" si="199"/>
        <v>0</v>
      </c>
    </row>
    <row r="931" spans="1:24" x14ac:dyDescent="0.15">
      <c r="B931" s="21">
        <v>928</v>
      </c>
      <c r="C931" s="81"/>
      <c r="D931" s="81"/>
      <c r="E931" s="165" t="str">
        <f t="shared" si="202"/>
        <v/>
      </c>
      <c r="F931" s="148"/>
      <c r="G931" s="170" t="str">
        <f t="shared" si="203"/>
        <v/>
      </c>
      <c r="H931" s="148"/>
      <c r="I931" s="82"/>
      <c r="J931" s="82"/>
      <c r="K931" s="83"/>
      <c r="L931" s="81"/>
      <c r="M931" s="81"/>
      <c r="N931" s="110">
        <f t="shared" si="204"/>
        <v>0</v>
      </c>
      <c r="O931" s="115"/>
      <c r="P931" s="113">
        <f t="shared" si="201"/>
        <v>0</v>
      </c>
      <c r="Q931" s="81"/>
      <c r="R931" s="88"/>
      <c r="W931" s="74">
        <f t="shared" si="198"/>
        <v>0</v>
      </c>
      <c r="X931" s="74">
        <f t="shared" si="199"/>
        <v>0</v>
      </c>
    </row>
    <row r="932" spans="1:24" x14ac:dyDescent="0.15">
      <c r="A932" s="59"/>
      <c r="B932" s="10">
        <v>929</v>
      </c>
      <c r="C932" s="81"/>
      <c r="D932" s="87"/>
      <c r="E932" s="165" t="str">
        <f t="shared" si="202"/>
        <v/>
      </c>
      <c r="F932" s="150"/>
      <c r="G932" s="170" t="str">
        <f t="shared" si="203"/>
        <v/>
      </c>
      <c r="H932" s="150"/>
      <c r="I932" s="82"/>
      <c r="J932" s="82"/>
      <c r="K932" s="83"/>
      <c r="L932" s="81"/>
      <c r="M932" s="81"/>
      <c r="N932" s="110">
        <f t="shared" si="204"/>
        <v>0</v>
      </c>
      <c r="O932" s="115"/>
      <c r="P932" s="113">
        <f t="shared" si="201"/>
        <v>0</v>
      </c>
      <c r="Q932" s="81"/>
      <c r="R932" s="88"/>
      <c r="W932" s="74">
        <f t="shared" si="198"/>
        <v>0</v>
      </c>
      <c r="X932" s="74">
        <f t="shared" si="199"/>
        <v>0</v>
      </c>
    </row>
    <row r="933" spans="1:24" x14ac:dyDescent="0.15">
      <c r="A933" s="57"/>
      <c r="B933" s="3">
        <v>930</v>
      </c>
      <c r="C933" s="84"/>
      <c r="D933" s="84"/>
      <c r="E933" s="166" t="str">
        <f t="shared" si="202"/>
        <v/>
      </c>
      <c r="F933" s="149"/>
      <c r="G933" s="171" t="str">
        <f t="shared" si="203"/>
        <v/>
      </c>
      <c r="H933" s="149"/>
      <c r="I933" s="85"/>
      <c r="J933" s="85"/>
      <c r="K933" s="86"/>
      <c r="L933" s="84"/>
      <c r="M933" s="84"/>
      <c r="N933" s="108">
        <f t="shared" si="204"/>
        <v>0</v>
      </c>
      <c r="O933" s="116"/>
      <c r="P933" s="114">
        <f t="shared" si="201"/>
        <v>0</v>
      </c>
      <c r="Q933" s="84"/>
      <c r="R933" s="89"/>
      <c r="S933" s="58">
        <f>COUNT(C924:C933)</f>
        <v>0</v>
      </c>
      <c r="T933" s="69">
        <f t="shared" ref="T933" si="207">SUM(P924:P933)</f>
        <v>0</v>
      </c>
      <c r="W933" s="74">
        <f t="shared" si="198"/>
        <v>0</v>
      </c>
      <c r="X933" s="74">
        <f t="shared" si="199"/>
        <v>0</v>
      </c>
    </row>
    <row r="934" spans="1:24" x14ac:dyDescent="0.15">
      <c r="A934" s="18">
        <f t="shared" si="195"/>
        <v>94</v>
      </c>
      <c r="B934" s="21">
        <v>931</v>
      </c>
      <c r="C934" s="81"/>
      <c r="D934" s="81"/>
      <c r="E934" s="165" t="str">
        <f t="shared" si="202"/>
        <v/>
      </c>
      <c r="F934" s="148"/>
      <c r="G934" s="170" t="str">
        <f t="shared" si="203"/>
        <v/>
      </c>
      <c r="H934" s="152"/>
      <c r="I934" s="82"/>
      <c r="J934" s="82"/>
      <c r="K934" s="83"/>
      <c r="L934" s="81"/>
      <c r="M934" s="81"/>
      <c r="N934" s="110">
        <f t="shared" si="204"/>
        <v>0</v>
      </c>
      <c r="O934" s="115"/>
      <c r="P934" s="113">
        <f t="shared" si="201"/>
        <v>0</v>
      </c>
      <c r="Q934" s="81"/>
      <c r="R934" s="88"/>
      <c r="S934" s="60"/>
      <c r="T934" s="79"/>
      <c r="W934" s="74">
        <f t="shared" si="198"/>
        <v>0</v>
      </c>
      <c r="X934" s="74">
        <f t="shared" si="199"/>
        <v>0</v>
      </c>
    </row>
    <row r="935" spans="1:24" x14ac:dyDescent="0.15">
      <c r="B935" s="21">
        <v>932</v>
      </c>
      <c r="C935" s="81"/>
      <c r="D935" s="81"/>
      <c r="E935" s="165" t="str">
        <f t="shared" si="202"/>
        <v/>
      </c>
      <c r="F935" s="148"/>
      <c r="G935" s="170" t="str">
        <f t="shared" si="203"/>
        <v/>
      </c>
      <c r="H935" s="152"/>
      <c r="I935" s="82"/>
      <c r="J935" s="82"/>
      <c r="K935" s="83"/>
      <c r="L935" s="81"/>
      <c r="M935" s="81"/>
      <c r="N935" s="110">
        <f t="shared" si="204"/>
        <v>0</v>
      </c>
      <c r="O935" s="115"/>
      <c r="P935" s="113">
        <f t="shared" si="201"/>
        <v>0</v>
      </c>
      <c r="Q935" s="81"/>
      <c r="R935" s="88"/>
      <c r="W935" s="74">
        <f t="shared" si="198"/>
        <v>0</v>
      </c>
      <c r="X935" s="74">
        <f t="shared" si="199"/>
        <v>0</v>
      </c>
    </row>
    <row r="936" spans="1:24" x14ac:dyDescent="0.15">
      <c r="B936" s="21">
        <v>933</v>
      </c>
      <c r="C936" s="81"/>
      <c r="D936" s="81"/>
      <c r="E936" s="165" t="str">
        <f t="shared" si="202"/>
        <v/>
      </c>
      <c r="F936" s="148"/>
      <c r="G936" s="170" t="str">
        <f t="shared" si="203"/>
        <v/>
      </c>
      <c r="H936" s="152"/>
      <c r="I936" s="82"/>
      <c r="J936" s="82"/>
      <c r="K936" s="83"/>
      <c r="L936" s="81"/>
      <c r="M936" s="81"/>
      <c r="N936" s="110">
        <f t="shared" si="204"/>
        <v>0</v>
      </c>
      <c r="O936" s="115"/>
      <c r="P936" s="113">
        <f t="shared" si="201"/>
        <v>0</v>
      </c>
      <c r="Q936" s="81"/>
      <c r="R936" s="88"/>
      <c r="W936" s="74">
        <f t="shared" si="198"/>
        <v>0</v>
      </c>
      <c r="X936" s="74">
        <f t="shared" si="199"/>
        <v>0</v>
      </c>
    </row>
    <row r="937" spans="1:24" x14ac:dyDescent="0.15">
      <c r="B937" s="21">
        <v>934</v>
      </c>
      <c r="C937" s="81"/>
      <c r="D937" s="81"/>
      <c r="E937" s="165" t="str">
        <f t="shared" si="202"/>
        <v/>
      </c>
      <c r="F937" s="148"/>
      <c r="G937" s="170" t="str">
        <f t="shared" si="203"/>
        <v/>
      </c>
      <c r="H937" s="152"/>
      <c r="I937" s="82"/>
      <c r="J937" s="82"/>
      <c r="K937" s="83"/>
      <c r="L937" s="81"/>
      <c r="M937" s="81"/>
      <c r="N937" s="110">
        <f t="shared" si="204"/>
        <v>0</v>
      </c>
      <c r="O937" s="115"/>
      <c r="P937" s="113">
        <f t="shared" si="201"/>
        <v>0</v>
      </c>
      <c r="Q937" s="81"/>
      <c r="R937" s="88"/>
      <c r="W937" s="74">
        <f t="shared" si="198"/>
        <v>0</v>
      </c>
      <c r="X937" s="74">
        <f t="shared" si="199"/>
        <v>0</v>
      </c>
    </row>
    <row r="938" spans="1:24" x14ac:dyDescent="0.15">
      <c r="B938" s="21">
        <v>935</v>
      </c>
      <c r="C938" s="81"/>
      <c r="D938" s="81"/>
      <c r="E938" s="165" t="str">
        <f t="shared" si="202"/>
        <v/>
      </c>
      <c r="F938" s="148"/>
      <c r="G938" s="170" t="str">
        <f t="shared" si="203"/>
        <v/>
      </c>
      <c r="H938" s="152"/>
      <c r="I938" s="82"/>
      <c r="J938" s="82"/>
      <c r="K938" s="83"/>
      <c r="L938" s="81"/>
      <c r="M938" s="81"/>
      <c r="N938" s="110">
        <f t="shared" si="204"/>
        <v>0</v>
      </c>
      <c r="O938" s="115"/>
      <c r="P938" s="113">
        <f t="shared" si="201"/>
        <v>0</v>
      </c>
      <c r="Q938" s="81"/>
      <c r="R938" s="88"/>
      <c r="W938" s="74">
        <f t="shared" si="198"/>
        <v>0</v>
      </c>
      <c r="X938" s="74">
        <f t="shared" si="199"/>
        <v>0</v>
      </c>
    </row>
    <row r="939" spans="1:24" x14ac:dyDescent="0.15">
      <c r="B939" s="21">
        <v>936</v>
      </c>
      <c r="C939" s="81"/>
      <c r="D939" s="81"/>
      <c r="E939" s="165" t="str">
        <f t="shared" si="202"/>
        <v/>
      </c>
      <c r="F939" s="148"/>
      <c r="G939" s="170" t="str">
        <f t="shared" si="203"/>
        <v/>
      </c>
      <c r="H939" s="152"/>
      <c r="I939" s="82"/>
      <c r="J939" s="82"/>
      <c r="K939" s="83"/>
      <c r="L939" s="81"/>
      <c r="M939" s="81"/>
      <c r="N939" s="110">
        <f t="shared" si="204"/>
        <v>0</v>
      </c>
      <c r="O939" s="115"/>
      <c r="P939" s="113">
        <f t="shared" si="201"/>
        <v>0</v>
      </c>
      <c r="Q939" s="81"/>
      <c r="R939" s="88"/>
      <c r="W939" s="74">
        <f t="shared" si="198"/>
        <v>0</v>
      </c>
      <c r="X939" s="74">
        <f t="shared" si="199"/>
        <v>0</v>
      </c>
    </row>
    <row r="940" spans="1:24" x14ac:dyDescent="0.15">
      <c r="B940" s="21">
        <v>937</v>
      </c>
      <c r="C940" s="81"/>
      <c r="D940" s="81"/>
      <c r="E940" s="165" t="str">
        <f t="shared" si="202"/>
        <v/>
      </c>
      <c r="F940" s="148"/>
      <c r="G940" s="170" t="str">
        <f t="shared" si="203"/>
        <v/>
      </c>
      <c r="H940" s="148"/>
      <c r="I940" s="82"/>
      <c r="J940" s="82"/>
      <c r="K940" s="83"/>
      <c r="L940" s="81"/>
      <c r="M940" s="81"/>
      <c r="N940" s="110">
        <f t="shared" si="204"/>
        <v>0</v>
      </c>
      <c r="O940" s="115"/>
      <c r="P940" s="113">
        <f t="shared" si="201"/>
        <v>0</v>
      </c>
      <c r="Q940" s="81"/>
      <c r="R940" s="88"/>
      <c r="W940" s="74">
        <f t="shared" si="198"/>
        <v>0</v>
      </c>
      <c r="X940" s="74">
        <f t="shared" si="199"/>
        <v>0</v>
      </c>
    </row>
    <row r="941" spans="1:24" x14ac:dyDescent="0.15">
      <c r="B941" s="21">
        <v>938</v>
      </c>
      <c r="C941" s="81"/>
      <c r="D941" s="81"/>
      <c r="E941" s="165" t="str">
        <f t="shared" si="202"/>
        <v/>
      </c>
      <c r="F941" s="148"/>
      <c r="G941" s="170" t="str">
        <f t="shared" si="203"/>
        <v/>
      </c>
      <c r="H941" s="148"/>
      <c r="I941" s="82"/>
      <c r="J941" s="82"/>
      <c r="K941" s="83"/>
      <c r="L941" s="81"/>
      <c r="M941" s="81"/>
      <c r="N941" s="110">
        <f t="shared" si="204"/>
        <v>0</v>
      </c>
      <c r="O941" s="115"/>
      <c r="P941" s="113">
        <f t="shared" si="201"/>
        <v>0</v>
      </c>
      <c r="Q941" s="81"/>
      <c r="R941" s="88"/>
      <c r="W941" s="74">
        <f t="shared" si="198"/>
        <v>0</v>
      </c>
      <c r="X941" s="74">
        <f t="shared" si="199"/>
        <v>0</v>
      </c>
    </row>
    <row r="942" spans="1:24" x14ac:dyDescent="0.15">
      <c r="A942" s="59"/>
      <c r="B942" s="10">
        <v>939</v>
      </c>
      <c r="C942" s="81"/>
      <c r="D942" s="87"/>
      <c r="E942" s="165" t="str">
        <f t="shared" si="202"/>
        <v/>
      </c>
      <c r="F942" s="150"/>
      <c r="G942" s="170" t="str">
        <f t="shared" si="203"/>
        <v/>
      </c>
      <c r="H942" s="150"/>
      <c r="I942" s="82"/>
      <c r="J942" s="82"/>
      <c r="K942" s="83"/>
      <c r="L942" s="81"/>
      <c r="M942" s="81"/>
      <c r="N942" s="110">
        <f t="shared" si="204"/>
        <v>0</v>
      </c>
      <c r="O942" s="115"/>
      <c r="P942" s="113">
        <f t="shared" si="201"/>
        <v>0</v>
      </c>
      <c r="Q942" s="81"/>
      <c r="R942" s="88"/>
      <c r="W942" s="74">
        <f t="shared" si="198"/>
        <v>0</v>
      </c>
      <c r="X942" s="74">
        <f t="shared" si="199"/>
        <v>0</v>
      </c>
    </row>
    <row r="943" spans="1:24" x14ac:dyDescent="0.15">
      <c r="A943" s="57"/>
      <c r="B943" s="3">
        <v>940</v>
      </c>
      <c r="C943" s="84"/>
      <c r="D943" s="84"/>
      <c r="E943" s="166" t="str">
        <f t="shared" si="202"/>
        <v/>
      </c>
      <c r="F943" s="149"/>
      <c r="G943" s="171" t="str">
        <f t="shared" si="203"/>
        <v/>
      </c>
      <c r="H943" s="149"/>
      <c r="I943" s="85"/>
      <c r="J943" s="85"/>
      <c r="K943" s="86"/>
      <c r="L943" s="84"/>
      <c r="M943" s="84"/>
      <c r="N943" s="108">
        <f t="shared" si="204"/>
        <v>0</v>
      </c>
      <c r="O943" s="116"/>
      <c r="P943" s="114">
        <f t="shared" si="201"/>
        <v>0</v>
      </c>
      <c r="Q943" s="84"/>
      <c r="R943" s="89"/>
      <c r="S943" s="58">
        <f>COUNT(C934:C943)</f>
        <v>0</v>
      </c>
      <c r="T943" s="69">
        <f t="shared" ref="T943" si="208">SUM(P934:P943)</f>
        <v>0</v>
      </c>
      <c r="W943" s="74">
        <f t="shared" si="198"/>
        <v>0</v>
      </c>
      <c r="X943" s="74">
        <f t="shared" si="199"/>
        <v>0</v>
      </c>
    </row>
    <row r="944" spans="1:24" x14ac:dyDescent="0.15">
      <c r="A944" s="18">
        <f t="shared" ref="A944:A1004" si="209">A934+1</f>
        <v>95</v>
      </c>
      <c r="B944" s="21">
        <v>941</v>
      </c>
      <c r="C944" s="81"/>
      <c r="D944" s="81"/>
      <c r="E944" s="165" t="str">
        <f t="shared" si="202"/>
        <v/>
      </c>
      <c r="F944" s="148"/>
      <c r="G944" s="170" t="str">
        <f t="shared" si="203"/>
        <v/>
      </c>
      <c r="H944" s="152"/>
      <c r="I944" s="82"/>
      <c r="J944" s="82"/>
      <c r="K944" s="83"/>
      <c r="L944" s="81"/>
      <c r="M944" s="81"/>
      <c r="N944" s="110">
        <f t="shared" si="204"/>
        <v>0</v>
      </c>
      <c r="O944" s="115"/>
      <c r="P944" s="113">
        <f t="shared" si="201"/>
        <v>0</v>
      </c>
      <c r="Q944" s="81"/>
      <c r="R944" s="88"/>
      <c r="S944" s="60"/>
      <c r="T944" s="79"/>
      <c r="W944" s="74">
        <f t="shared" si="198"/>
        <v>0</v>
      </c>
      <c r="X944" s="74">
        <f t="shared" si="199"/>
        <v>0</v>
      </c>
    </row>
    <row r="945" spans="1:24" x14ac:dyDescent="0.15">
      <c r="B945" s="21">
        <v>942</v>
      </c>
      <c r="C945" s="81"/>
      <c r="D945" s="81"/>
      <c r="E945" s="165" t="str">
        <f t="shared" si="202"/>
        <v/>
      </c>
      <c r="F945" s="148"/>
      <c r="G945" s="170" t="str">
        <f t="shared" si="203"/>
        <v/>
      </c>
      <c r="H945" s="152"/>
      <c r="I945" s="82"/>
      <c r="J945" s="82"/>
      <c r="K945" s="83"/>
      <c r="L945" s="81"/>
      <c r="M945" s="81"/>
      <c r="N945" s="110">
        <f t="shared" si="204"/>
        <v>0</v>
      </c>
      <c r="O945" s="115"/>
      <c r="P945" s="113">
        <f t="shared" si="201"/>
        <v>0</v>
      </c>
      <c r="Q945" s="81"/>
      <c r="R945" s="88"/>
      <c r="W945" s="74">
        <f t="shared" si="198"/>
        <v>0</v>
      </c>
      <c r="X945" s="74">
        <f t="shared" si="199"/>
        <v>0</v>
      </c>
    </row>
    <row r="946" spans="1:24" x14ac:dyDescent="0.15">
      <c r="B946" s="21">
        <v>943</v>
      </c>
      <c r="C946" s="81"/>
      <c r="D946" s="81"/>
      <c r="E946" s="165" t="str">
        <f t="shared" si="202"/>
        <v/>
      </c>
      <c r="F946" s="148"/>
      <c r="G946" s="170" t="str">
        <f t="shared" si="203"/>
        <v/>
      </c>
      <c r="H946" s="152"/>
      <c r="I946" s="82"/>
      <c r="J946" s="82"/>
      <c r="K946" s="83"/>
      <c r="L946" s="81"/>
      <c r="M946" s="81"/>
      <c r="N946" s="110">
        <f t="shared" si="204"/>
        <v>0</v>
      </c>
      <c r="O946" s="115"/>
      <c r="P946" s="113">
        <f t="shared" si="201"/>
        <v>0</v>
      </c>
      <c r="Q946" s="81"/>
      <c r="R946" s="88"/>
      <c r="W946" s="74">
        <f t="shared" si="198"/>
        <v>0</v>
      </c>
      <c r="X946" s="74">
        <f t="shared" si="199"/>
        <v>0</v>
      </c>
    </row>
    <row r="947" spans="1:24" x14ac:dyDescent="0.15">
      <c r="B947" s="21">
        <v>944</v>
      </c>
      <c r="C947" s="81"/>
      <c r="D947" s="81"/>
      <c r="E947" s="165" t="str">
        <f t="shared" si="202"/>
        <v/>
      </c>
      <c r="F947" s="148"/>
      <c r="G947" s="170" t="str">
        <f t="shared" si="203"/>
        <v/>
      </c>
      <c r="H947" s="152"/>
      <c r="I947" s="82"/>
      <c r="J947" s="82"/>
      <c r="K947" s="83"/>
      <c r="L947" s="81"/>
      <c r="M947" s="81"/>
      <c r="N947" s="110">
        <f t="shared" si="204"/>
        <v>0</v>
      </c>
      <c r="O947" s="115"/>
      <c r="P947" s="113">
        <f t="shared" si="201"/>
        <v>0</v>
      </c>
      <c r="Q947" s="81"/>
      <c r="R947" s="88"/>
      <c r="W947" s="74">
        <f t="shared" si="198"/>
        <v>0</v>
      </c>
      <c r="X947" s="74">
        <f t="shared" si="199"/>
        <v>0</v>
      </c>
    </row>
    <row r="948" spans="1:24" x14ac:dyDescent="0.15">
      <c r="B948" s="21">
        <v>945</v>
      </c>
      <c r="C948" s="81"/>
      <c r="D948" s="81"/>
      <c r="E948" s="165" t="str">
        <f t="shared" si="202"/>
        <v/>
      </c>
      <c r="F948" s="148"/>
      <c r="G948" s="170" t="str">
        <f t="shared" si="203"/>
        <v/>
      </c>
      <c r="H948" s="152"/>
      <c r="I948" s="82"/>
      <c r="J948" s="82"/>
      <c r="K948" s="83"/>
      <c r="L948" s="81"/>
      <c r="M948" s="81"/>
      <c r="N948" s="110">
        <f t="shared" si="204"/>
        <v>0</v>
      </c>
      <c r="O948" s="115"/>
      <c r="P948" s="113">
        <f t="shared" si="201"/>
        <v>0</v>
      </c>
      <c r="Q948" s="81"/>
      <c r="R948" s="88"/>
      <c r="W948" s="74">
        <f t="shared" si="198"/>
        <v>0</v>
      </c>
      <c r="X948" s="74">
        <f t="shared" si="199"/>
        <v>0</v>
      </c>
    </row>
    <row r="949" spans="1:24" x14ac:dyDescent="0.15">
      <c r="B949" s="21">
        <v>946</v>
      </c>
      <c r="C949" s="81"/>
      <c r="D949" s="81"/>
      <c r="E949" s="165" t="str">
        <f t="shared" si="202"/>
        <v/>
      </c>
      <c r="F949" s="148"/>
      <c r="G949" s="170" t="str">
        <f t="shared" si="203"/>
        <v/>
      </c>
      <c r="H949" s="152"/>
      <c r="I949" s="82"/>
      <c r="J949" s="82"/>
      <c r="K949" s="83"/>
      <c r="L949" s="81"/>
      <c r="M949" s="81"/>
      <c r="N949" s="110">
        <f t="shared" si="204"/>
        <v>0</v>
      </c>
      <c r="O949" s="115"/>
      <c r="P949" s="113">
        <f t="shared" si="201"/>
        <v>0</v>
      </c>
      <c r="Q949" s="81"/>
      <c r="R949" s="88"/>
      <c r="W949" s="74">
        <f t="shared" si="198"/>
        <v>0</v>
      </c>
      <c r="X949" s="74">
        <f t="shared" si="199"/>
        <v>0</v>
      </c>
    </row>
    <row r="950" spans="1:24" x14ac:dyDescent="0.15">
      <c r="B950" s="21">
        <v>947</v>
      </c>
      <c r="C950" s="81"/>
      <c r="D950" s="81"/>
      <c r="E950" s="165" t="str">
        <f t="shared" si="202"/>
        <v/>
      </c>
      <c r="F950" s="148"/>
      <c r="G950" s="170" t="str">
        <f t="shared" si="203"/>
        <v/>
      </c>
      <c r="H950" s="148"/>
      <c r="I950" s="82"/>
      <c r="J950" s="82"/>
      <c r="K950" s="83"/>
      <c r="L950" s="81"/>
      <c r="M950" s="81"/>
      <c r="N950" s="110">
        <f t="shared" si="204"/>
        <v>0</v>
      </c>
      <c r="O950" s="115"/>
      <c r="P950" s="113">
        <f t="shared" si="201"/>
        <v>0</v>
      </c>
      <c r="Q950" s="81"/>
      <c r="R950" s="88"/>
      <c r="W950" s="74">
        <f t="shared" si="198"/>
        <v>0</v>
      </c>
      <c r="X950" s="74">
        <f t="shared" si="199"/>
        <v>0</v>
      </c>
    </row>
    <row r="951" spans="1:24" x14ac:dyDescent="0.15">
      <c r="B951" s="21">
        <v>948</v>
      </c>
      <c r="C951" s="81"/>
      <c r="D951" s="81"/>
      <c r="E951" s="165" t="str">
        <f t="shared" si="202"/>
        <v/>
      </c>
      <c r="F951" s="148"/>
      <c r="G951" s="170" t="str">
        <f t="shared" si="203"/>
        <v/>
      </c>
      <c r="H951" s="148"/>
      <c r="I951" s="82"/>
      <c r="J951" s="82"/>
      <c r="K951" s="83"/>
      <c r="L951" s="81"/>
      <c r="M951" s="81"/>
      <c r="N951" s="110">
        <f t="shared" si="204"/>
        <v>0</v>
      </c>
      <c r="O951" s="115"/>
      <c r="P951" s="113">
        <f t="shared" si="201"/>
        <v>0</v>
      </c>
      <c r="Q951" s="81"/>
      <c r="R951" s="88"/>
      <c r="W951" s="74">
        <f t="shared" si="198"/>
        <v>0</v>
      </c>
      <c r="X951" s="74">
        <f t="shared" si="199"/>
        <v>0</v>
      </c>
    </row>
    <row r="952" spans="1:24" x14ac:dyDescent="0.15">
      <c r="A952" s="59"/>
      <c r="B952" s="10">
        <v>949</v>
      </c>
      <c r="C952" s="81"/>
      <c r="D952" s="87"/>
      <c r="E952" s="165" t="str">
        <f t="shared" si="202"/>
        <v/>
      </c>
      <c r="F952" s="150"/>
      <c r="G952" s="170" t="str">
        <f t="shared" si="203"/>
        <v/>
      </c>
      <c r="H952" s="150"/>
      <c r="I952" s="82"/>
      <c r="J952" s="82"/>
      <c r="K952" s="83"/>
      <c r="L952" s="81"/>
      <c r="M952" s="81"/>
      <c r="N952" s="110">
        <f t="shared" si="204"/>
        <v>0</v>
      </c>
      <c r="O952" s="115"/>
      <c r="P952" s="113">
        <f t="shared" si="201"/>
        <v>0</v>
      </c>
      <c r="Q952" s="81"/>
      <c r="R952" s="88"/>
      <c r="W952" s="74">
        <f t="shared" si="198"/>
        <v>0</v>
      </c>
      <c r="X952" s="74">
        <f t="shared" si="199"/>
        <v>0</v>
      </c>
    </row>
    <row r="953" spans="1:24" x14ac:dyDescent="0.15">
      <c r="A953" s="57"/>
      <c r="B953" s="3">
        <v>950</v>
      </c>
      <c r="C953" s="84"/>
      <c r="D953" s="84"/>
      <c r="E953" s="166" t="str">
        <f t="shared" si="202"/>
        <v/>
      </c>
      <c r="F953" s="149"/>
      <c r="G953" s="171" t="str">
        <f t="shared" si="203"/>
        <v/>
      </c>
      <c r="H953" s="149"/>
      <c r="I953" s="85"/>
      <c r="J953" s="85"/>
      <c r="K953" s="86"/>
      <c r="L953" s="84"/>
      <c r="M953" s="84"/>
      <c r="N953" s="108">
        <f t="shared" si="204"/>
        <v>0</v>
      </c>
      <c r="O953" s="116"/>
      <c r="P953" s="114">
        <f t="shared" si="201"/>
        <v>0</v>
      </c>
      <c r="Q953" s="84"/>
      <c r="R953" s="89"/>
      <c r="S953" s="58">
        <f>COUNT(C944:C953)</f>
        <v>0</v>
      </c>
      <c r="T953" s="69">
        <f t="shared" ref="T953" si="210">SUM(P944:P953)</f>
        <v>0</v>
      </c>
      <c r="W953" s="74">
        <f t="shared" si="198"/>
        <v>0</v>
      </c>
      <c r="X953" s="74">
        <f t="shared" si="199"/>
        <v>0</v>
      </c>
    </row>
    <row r="954" spans="1:24" x14ac:dyDescent="0.15">
      <c r="A954" s="18">
        <f t="shared" si="209"/>
        <v>96</v>
      </c>
      <c r="B954" s="21">
        <v>951</v>
      </c>
      <c r="C954" s="81"/>
      <c r="D954" s="81"/>
      <c r="E954" s="165" t="str">
        <f t="shared" si="202"/>
        <v/>
      </c>
      <c r="F954" s="148"/>
      <c r="G954" s="170" t="str">
        <f t="shared" si="203"/>
        <v/>
      </c>
      <c r="H954" s="152"/>
      <c r="I954" s="82"/>
      <c r="J954" s="82"/>
      <c r="K954" s="83"/>
      <c r="L954" s="81"/>
      <c r="M954" s="81"/>
      <c r="N954" s="110">
        <f t="shared" si="204"/>
        <v>0</v>
      </c>
      <c r="O954" s="115"/>
      <c r="P954" s="113">
        <f t="shared" si="201"/>
        <v>0</v>
      </c>
      <c r="Q954" s="81"/>
      <c r="R954" s="88"/>
      <c r="S954" s="60"/>
      <c r="T954" s="79"/>
      <c r="W954" s="74">
        <f t="shared" si="198"/>
        <v>0</v>
      </c>
      <c r="X954" s="74">
        <f t="shared" si="199"/>
        <v>0</v>
      </c>
    </row>
    <row r="955" spans="1:24" x14ac:dyDescent="0.15">
      <c r="B955" s="21">
        <v>952</v>
      </c>
      <c r="C955" s="81"/>
      <c r="D955" s="81"/>
      <c r="E955" s="165" t="str">
        <f t="shared" si="202"/>
        <v/>
      </c>
      <c r="F955" s="148"/>
      <c r="G955" s="170" t="str">
        <f t="shared" si="203"/>
        <v/>
      </c>
      <c r="H955" s="152"/>
      <c r="I955" s="82"/>
      <c r="J955" s="82"/>
      <c r="K955" s="83"/>
      <c r="L955" s="81"/>
      <c r="M955" s="81"/>
      <c r="N955" s="110">
        <f t="shared" si="204"/>
        <v>0</v>
      </c>
      <c r="O955" s="115"/>
      <c r="P955" s="113">
        <f t="shared" si="201"/>
        <v>0</v>
      </c>
      <c r="Q955" s="81"/>
      <c r="R955" s="88"/>
      <c r="W955" s="74">
        <f t="shared" si="198"/>
        <v>0</v>
      </c>
      <c r="X955" s="74">
        <f t="shared" si="199"/>
        <v>0</v>
      </c>
    </row>
    <row r="956" spans="1:24" x14ac:dyDescent="0.15">
      <c r="B956" s="21">
        <v>953</v>
      </c>
      <c r="C956" s="81"/>
      <c r="D956" s="81"/>
      <c r="E956" s="165" t="str">
        <f t="shared" si="202"/>
        <v/>
      </c>
      <c r="F956" s="148"/>
      <c r="G956" s="170" t="str">
        <f t="shared" si="203"/>
        <v/>
      </c>
      <c r="H956" s="152"/>
      <c r="I956" s="82"/>
      <c r="J956" s="82"/>
      <c r="K956" s="83"/>
      <c r="L956" s="81"/>
      <c r="M956" s="81"/>
      <c r="N956" s="110">
        <f t="shared" si="204"/>
        <v>0</v>
      </c>
      <c r="O956" s="115"/>
      <c r="P956" s="113">
        <f t="shared" si="201"/>
        <v>0</v>
      </c>
      <c r="Q956" s="81"/>
      <c r="R956" s="88"/>
      <c r="W956" s="74">
        <f t="shared" si="198"/>
        <v>0</v>
      </c>
      <c r="X956" s="74">
        <f t="shared" si="199"/>
        <v>0</v>
      </c>
    </row>
    <row r="957" spans="1:24" x14ac:dyDescent="0.15">
      <c r="B957" s="21">
        <v>954</v>
      </c>
      <c r="C957" s="81"/>
      <c r="D957" s="81"/>
      <c r="E957" s="165" t="str">
        <f t="shared" si="202"/>
        <v/>
      </c>
      <c r="F957" s="148"/>
      <c r="G957" s="170" t="str">
        <f t="shared" si="203"/>
        <v/>
      </c>
      <c r="H957" s="152"/>
      <c r="I957" s="82"/>
      <c r="J957" s="82"/>
      <c r="K957" s="83"/>
      <c r="L957" s="81"/>
      <c r="M957" s="81"/>
      <c r="N957" s="110">
        <f t="shared" si="204"/>
        <v>0</v>
      </c>
      <c r="O957" s="115"/>
      <c r="P957" s="113">
        <f t="shared" si="201"/>
        <v>0</v>
      </c>
      <c r="Q957" s="81"/>
      <c r="R957" s="88"/>
      <c r="W957" s="74">
        <f t="shared" si="198"/>
        <v>0</v>
      </c>
      <c r="X957" s="74">
        <f t="shared" si="199"/>
        <v>0</v>
      </c>
    </row>
    <row r="958" spans="1:24" x14ac:dyDescent="0.15">
      <c r="B958" s="21">
        <v>955</v>
      </c>
      <c r="C958" s="81"/>
      <c r="D958" s="81"/>
      <c r="E958" s="165" t="str">
        <f t="shared" si="202"/>
        <v/>
      </c>
      <c r="F958" s="148"/>
      <c r="G958" s="170" t="str">
        <f t="shared" si="203"/>
        <v/>
      </c>
      <c r="H958" s="152"/>
      <c r="I958" s="82"/>
      <c r="J958" s="82"/>
      <c r="K958" s="83"/>
      <c r="L958" s="81"/>
      <c r="M958" s="81"/>
      <c r="N958" s="110">
        <f t="shared" si="204"/>
        <v>0</v>
      </c>
      <c r="O958" s="115"/>
      <c r="P958" s="113">
        <f t="shared" si="201"/>
        <v>0</v>
      </c>
      <c r="Q958" s="81"/>
      <c r="R958" s="88"/>
      <c r="W958" s="74">
        <f t="shared" si="198"/>
        <v>0</v>
      </c>
      <c r="X958" s="74">
        <f t="shared" si="199"/>
        <v>0</v>
      </c>
    </row>
    <row r="959" spans="1:24" x14ac:dyDescent="0.15">
      <c r="B959" s="21">
        <v>956</v>
      </c>
      <c r="C959" s="81"/>
      <c r="D959" s="81"/>
      <c r="E959" s="165" t="str">
        <f t="shared" si="202"/>
        <v/>
      </c>
      <c r="F959" s="148"/>
      <c r="G959" s="170" t="str">
        <f t="shared" si="203"/>
        <v/>
      </c>
      <c r="H959" s="152"/>
      <c r="I959" s="82"/>
      <c r="J959" s="82"/>
      <c r="K959" s="83"/>
      <c r="L959" s="81"/>
      <c r="M959" s="81"/>
      <c r="N959" s="110">
        <f t="shared" si="204"/>
        <v>0</v>
      </c>
      <c r="O959" s="115"/>
      <c r="P959" s="113">
        <f t="shared" si="201"/>
        <v>0</v>
      </c>
      <c r="Q959" s="81"/>
      <c r="R959" s="88"/>
      <c r="W959" s="74">
        <f t="shared" si="198"/>
        <v>0</v>
      </c>
      <c r="X959" s="74">
        <f t="shared" si="199"/>
        <v>0</v>
      </c>
    </row>
    <row r="960" spans="1:24" x14ac:dyDescent="0.15">
      <c r="B960" s="21">
        <v>957</v>
      </c>
      <c r="C960" s="81"/>
      <c r="D960" s="81"/>
      <c r="E960" s="165" t="str">
        <f t="shared" si="202"/>
        <v/>
      </c>
      <c r="F960" s="148"/>
      <c r="G960" s="170" t="str">
        <f t="shared" si="203"/>
        <v/>
      </c>
      <c r="H960" s="148"/>
      <c r="I960" s="82"/>
      <c r="J960" s="82"/>
      <c r="K960" s="83"/>
      <c r="L960" s="81"/>
      <c r="M960" s="81"/>
      <c r="N960" s="110">
        <f t="shared" si="204"/>
        <v>0</v>
      </c>
      <c r="O960" s="115"/>
      <c r="P960" s="113">
        <f t="shared" si="201"/>
        <v>0</v>
      </c>
      <c r="Q960" s="81"/>
      <c r="R960" s="88"/>
      <c r="W960" s="74">
        <f t="shared" si="198"/>
        <v>0</v>
      </c>
      <c r="X960" s="74">
        <f t="shared" si="199"/>
        <v>0</v>
      </c>
    </row>
    <row r="961" spans="1:24" x14ac:dyDescent="0.15">
      <c r="B961" s="21">
        <v>958</v>
      </c>
      <c r="C961" s="81"/>
      <c r="D961" s="81"/>
      <c r="E961" s="165" t="str">
        <f t="shared" si="202"/>
        <v/>
      </c>
      <c r="F961" s="148"/>
      <c r="G961" s="170" t="str">
        <f t="shared" si="203"/>
        <v/>
      </c>
      <c r="H961" s="148"/>
      <c r="I961" s="82"/>
      <c r="J961" s="82"/>
      <c r="K961" s="83"/>
      <c r="L961" s="81"/>
      <c r="M961" s="81"/>
      <c r="N961" s="110">
        <f t="shared" si="204"/>
        <v>0</v>
      </c>
      <c r="O961" s="115"/>
      <c r="P961" s="113">
        <f t="shared" si="201"/>
        <v>0</v>
      </c>
      <c r="Q961" s="81"/>
      <c r="R961" s="88"/>
      <c r="W961" s="74">
        <f t="shared" si="198"/>
        <v>0</v>
      </c>
      <c r="X961" s="74">
        <f t="shared" si="199"/>
        <v>0</v>
      </c>
    </row>
    <row r="962" spans="1:24" x14ac:dyDescent="0.15">
      <c r="A962" s="59"/>
      <c r="B962" s="10">
        <v>959</v>
      </c>
      <c r="C962" s="81"/>
      <c r="D962" s="87"/>
      <c r="E962" s="165" t="str">
        <f t="shared" si="202"/>
        <v/>
      </c>
      <c r="F962" s="150"/>
      <c r="G962" s="170" t="str">
        <f t="shared" si="203"/>
        <v/>
      </c>
      <c r="H962" s="150"/>
      <c r="I962" s="82"/>
      <c r="J962" s="82"/>
      <c r="K962" s="83"/>
      <c r="L962" s="81"/>
      <c r="M962" s="81"/>
      <c r="N962" s="110">
        <f t="shared" si="204"/>
        <v>0</v>
      </c>
      <c r="O962" s="115"/>
      <c r="P962" s="113">
        <f t="shared" si="201"/>
        <v>0</v>
      </c>
      <c r="Q962" s="81"/>
      <c r="R962" s="88"/>
      <c r="W962" s="74">
        <f t="shared" si="198"/>
        <v>0</v>
      </c>
      <c r="X962" s="74">
        <f t="shared" si="199"/>
        <v>0</v>
      </c>
    </row>
    <row r="963" spans="1:24" x14ac:dyDescent="0.15">
      <c r="A963" s="57"/>
      <c r="B963" s="3">
        <v>960</v>
      </c>
      <c r="C963" s="84"/>
      <c r="D963" s="84"/>
      <c r="E963" s="166" t="str">
        <f t="shared" si="202"/>
        <v/>
      </c>
      <c r="F963" s="149"/>
      <c r="G963" s="171" t="str">
        <f t="shared" si="203"/>
        <v/>
      </c>
      <c r="H963" s="149"/>
      <c r="I963" s="85"/>
      <c r="J963" s="85"/>
      <c r="K963" s="86"/>
      <c r="L963" s="84"/>
      <c r="M963" s="84"/>
      <c r="N963" s="108">
        <f t="shared" si="204"/>
        <v>0</v>
      </c>
      <c r="O963" s="116"/>
      <c r="P963" s="114">
        <f t="shared" si="201"/>
        <v>0</v>
      </c>
      <c r="Q963" s="84"/>
      <c r="R963" s="89"/>
      <c r="S963" s="58">
        <f>COUNT(C954:C963)</f>
        <v>0</v>
      </c>
      <c r="T963" s="69">
        <f t="shared" ref="T963" si="211">SUM(P954:P963)</f>
        <v>0</v>
      </c>
      <c r="W963" s="74">
        <f t="shared" si="198"/>
        <v>0</v>
      </c>
      <c r="X963" s="74">
        <f t="shared" si="199"/>
        <v>0</v>
      </c>
    </row>
    <row r="964" spans="1:24" x14ac:dyDescent="0.15">
      <c r="A964" s="18">
        <f t="shared" si="209"/>
        <v>97</v>
      </c>
      <c r="B964" s="21">
        <v>961</v>
      </c>
      <c r="C964" s="81"/>
      <c r="D964" s="81"/>
      <c r="E964" s="165" t="str">
        <f t="shared" si="202"/>
        <v/>
      </c>
      <c r="F964" s="148"/>
      <c r="G964" s="170" t="str">
        <f t="shared" si="203"/>
        <v/>
      </c>
      <c r="H964" s="152"/>
      <c r="I964" s="82"/>
      <c r="J964" s="82"/>
      <c r="K964" s="83"/>
      <c r="L964" s="81"/>
      <c r="M964" s="81"/>
      <c r="N964" s="110">
        <f t="shared" si="204"/>
        <v>0</v>
      </c>
      <c r="O964" s="115"/>
      <c r="P964" s="113">
        <f t="shared" si="201"/>
        <v>0</v>
      </c>
      <c r="Q964" s="81"/>
      <c r="R964" s="88"/>
      <c r="S964" s="60"/>
      <c r="T964" s="79"/>
      <c r="W964" s="74">
        <f t="shared" si="198"/>
        <v>0</v>
      </c>
      <c r="X964" s="74">
        <f t="shared" si="199"/>
        <v>0</v>
      </c>
    </row>
    <row r="965" spans="1:24" x14ac:dyDescent="0.15">
      <c r="B965" s="21">
        <v>962</v>
      </c>
      <c r="C965" s="81"/>
      <c r="D965" s="81"/>
      <c r="E965" s="165" t="str">
        <f t="shared" si="202"/>
        <v/>
      </c>
      <c r="F965" s="148"/>
      <c r="G965" s="170" t="str">
        <f t="shared" si="203"/>
        <v/>
      </c>
      <c r="H965" s="152"/>
      <c r="I965" s="82"/>
      <c r="J965" s="82"/>
      <c r="K965" s="83"/>
      <c r="L965" s="81"/>
      <c r="M965" s="81"/>
      <c r="N965" s="110">
        <f t="shared" si="204"/>
        <v>0</v>
      </c>
      <c r="O965" s="115"/>
      <c r="P965" s="113">
        <f t="shared" si="201"/>
        <v>0</v>
      </c>
      <c r="Q965" s="81"/>
      <c r="R965" s="88"/>
      <c r="W965" s="74">
        <f t="shared" ref="W965:W1004" si="212">LEN(F965)</f>
        <v>0</v>
      </c>
      <c r="X965" s="74">
        <f t="shared" ref="X965:X1004" si="213">LEN(H965)</f>
        <v>0</v>
      </c>
    </row>
    <row r="966" spans="1:24" x14ac:dyDescent="0.15">
      <c r="B966" s="21">
        <v>963</v>
      </c>
      <c r="C966" s="81"/>
      <c r="D966" s="81"/>
      <c r="E966" s="165" t="str">
        <f t="shared" si="202"/>
        <v/>
      </c>
      <c r="F966" s="148"/>
      <c r="G966" s="170" t="str">
        <f t="shared" si="203"/>
        <v/>
      </c>
      <c r="H966" s="152"/>
      <c r="I966" s="82"/>
      <c r="J966" s="82"/>
      <c r="K966" s="83"/>
      <c r="L966" s="81"/>
      <c r="M966" s="81"/>
      <c r="N966" s="110">
        <f t="shared" si="204"/>
        <v>0</v>
      </c>
      <c r="O966" s="115"/>
      <c r="P966" s="113">
        <f t="shared" si="201"/>
        <v>0</v>
      </c>
      <c r="Q966" s="81"/>
      <c r="R966" s="88"/>
      <c r="W966" s="74">
        <f t="shared" si="212"/>
        <v>0</v>
      </c>
      <c r="X966" s="74">
        <f t="shared" si="213"/>
        <v>0</v>
      </c>
    </row>
    <row r="967" spans="1:24" x14ac:dyDescent="0.15">
      <c r="B967" s="21">
        <v>964</v>
      </c>
      <c r="C967" s="81"/>
      <c r="D967" s="81"/>
      <c r="E967" s="165" t="str">
        <f t="shared" si="202"/>
        <v/>
      </c>
      <c r="F967" s="148"/>
      <c r="G967" s="170" t="str">
        <f t="shared" si="203"/>
        <v/>
      </c>
      <c r="H967" s="152"/>
      <c r="I967" s="82"/>
      <c r="J967" s="82"/>
      <c r="K967" s="83"/>
      <c r="L967" s="81"/>
      <c r="M967" s="81"/>
      <c r="N967" s="110">
        <f t="shared" si="204"/>
        <v>0</v>
      </c>
      <c r="O967" s="115"/>
      <c r="P967" s="113">
        <f t="shared" si="201"/>
        <v>0</v>
      </c>
      <c r="Q967" s="81"/>
      <c r="R967" s="88"/>
      <c r="W967" s="74">
        <f t="shared" si="212"/>
        <v>0</v>
      </c>
      <c r="X967" s="74">
        <f t="shared" si="213"/>
        <v>0</v>
      </c>
    </row>
    <row r="968" spans="1:24" x14ac:dyDescent="0.15">
      <c r="B968" s="21">
        <v>965</v>
      </c>
      <c r="C968" s="81"/>
      <c r="D968" s="81"/>
      <c r="E968" s="165" t="str">
        <f t="shared" si="202"/>
        <v/>
      </c>
      <c r="F968" s="148"/>
      <c r="G968" s="170" t="str">
        <f t="shared" si="203"/>
        <v/>
      </c>
      <c r="H968" s="152"/>
      <c r="I968" s="82"/>
      <c r="J968" s="82"/>
      <c r="K968" s="83"/>
      <c r="L968" s="81"/>
      <c r="M968" s="81"/>
      <c r="N968" s="110">
        <f t="shared" si="204"/>
        <v>0</v>
      </c>
      <c r="O968" s="115"/>
      <c r="P968" s="113">
        <f t="shared" si="201"/>
        <v>0</v>
      </c>
      <c r="Q968" s="81"/>
      <c r="R968" s="88"/>
      <c r="W968" s="74">
        <f t="shared" si="212"/>
        <v>0</v>
      </c>
      <c r="X968" s="74">
        <f t="shared" si="213"/>
        <v>0</v>
      </c>
    </row>
    <row r="969" spans="1:24" x14ac:dyDescent="0.15">
      <c r="B969" s="21">
        <v>966</v>
      </c>
      <c r="C969" s="81"/>
      <c r="D969" s="81"/>
      <c r="E969" s="165" t="str">
        <f t="shared" si="202"/>
        <v/>
      </c>
      <c r="F969" s="148"/>
      <c r="G969" s="170" t="str">
        <f t="shared" si="203"/>
        <v/>
      </c>
      <c r="H969" s="152"/>
      <c r="I969" s="82"/>
      <c r="J969" s="82"/>
      <c r="K969" s="83"/>
      <c r="L969" s="81"/>
      <c r="M969" s="81"/>
      <c r="N969" s="110">
        <f t="shared" si="204"/>
        <v>0</v>
      </c>
      <c r="O969" s="115"/>
      <c r="P969" s="113">
        <f t="shared" si="201"/>
        <v>0</v>
      </c>
      <c r="Q969" s="81"/>
      <c r="R969" s="88"/>
      <c r="W969" s="74">
        <f t="shared" si="212"/>
        <v>0</v>
      </c>
      <c r="X969" s="74">
        <f t="shared" si="213"/>
        <v>0</v>
      </c>
    </row>
    <row r="970" spans="1:24" x14ac:dyDescent="0.15">
      <c r="B970" s="21">
        <v>967</v>
      </c>
      <c r="C970" s="81"/>
      <c r="D970" s="81"/>
      <c r="E970" s="165" t="str">
        <f t="shared" si="202"/>
        <v/>
      </c>
      <c r="F970" s="148"/>
      <c r="G970" s="170" t="str">
        <f t="shared" si="203"/>
        <v/>
      </c>
      <c r="H970" s="148"/>
      <c r="I970" s="82"/>
      <c r="J970" s="82"/>
      <c r="K970" s="83"/>
      <c r="L970" s="81"/>
      <c r="M970" s="81"/>
      <c r="N970" s="110">
        <f t="shared" si="204"/>
        <v>0</v>
      </c>
      <c r="O970" s="115"/>
      <c r="P970" s="113">
        <f t="shared" si="201"/>
        <v>0</v>
      </c>
      <c r="Q970" s="81"/>
      <c r="R970" s="88"/>
      <c r="W970" s="74">
        <f t="shared" si="212"/>
        <v>0</v>
      </c>
      <c r="X970" s="74">
        <f t="shared" si="213"/>
        <v>0</v>
      </c>
    </row>
    <row r="971" spans="1:24" x14ac:dyDescent="0.15">
      <c r="B971" s="21">
        <v>968</v>
      </c>
      <c r="C971" s="81"/>
      <c r="D971" s="81"/>
      <c r="E971" s="165" t="str">
        <f t="shared" si="202"/>
        <v/>
      </c>
      <c r="F971" s="148"/>
      <c r="G971" s="170" t="str">
        <f t="shared" si="203"/>
        <v/>
      </c>
      <c r="H971" s="148"/>
      <c r="I971" s="82"/>
      <c r="J971" s="82"/>
      <c r="K971" s="83"/>
      <c r="L971" s="81"/>
      <c r="M971" s="81"/>
      <c r="N971" s="110">
        <f t="shared" si="204"/>
        <v>0</v>
      </c>
      <c r="O971" s="115"/>
      <c r="P971" s="113">
        <f t="shared" si="201"/>
        <v>0</v>
      </c>
      <c r="Q971" s="81"/>
      <c r="R971" s="88"/>
      <c r="W971" s="74">
        <f t="shared" si="212"/>
        <v>0</v>
      </c>
      <c r="X971" s="74">
        <f t="shared" si="213"/>
        <v>0</v>
      </c>
    </row>
    <row r="972" spans="1:24" x14ac:dyDescent="0.15">
      <c r="A972" s="59"/>
      <c r="B972" s="10">
        <v>969</v>
      </c>
      <c r="C972" s="81"/>
      <c r="D972" s="87"/>
      <c r="E972" s="165" t="str">
        <f t="shared" si="202"/>
        <v/>
      </c>
      <c r="F972" s="150"/>
      <c r="G972" s="170" t="str">
        <f t="shared" si="203"/>
        <v/>
      </c>
      <c r="H972" s="150"/>
      <c r="I972" s="82"/>
      <c r="J972" s="82"/>
      <c r="K972" s="83"/>
      <c r="L972" s="81"/>
      <c r="M972" s="81"/>
      <c r="N972" s="110">
        <f t="shared" si="204"/>
        <v>0</v>
      </c>
      <c r="O972" s="115"/>
      <c r="P972" s="113">
        <f t="shared" si="201"/>
        <v>0</v>
      </c>
      <c r="Q972" s="81"/>
      <c r="R972" s="88"/>
      <c r="W972" s="74">
        <f t="shared" si="212"/>
        <v>0</v>
      </c>
      <c r="X972" s="74">
        <f t="shared" si="213"/>
        <v>0</v>
      </c>
    </row>
    <row r="973" spans="1:24" x14ac:dyDescent="0.15">
      <c r="A973" s="57"/>
      <c r="B973" s="3">
        <v>970</v>
      </c>
      <c r="C973" s="84"/>
      <c r="D973" s="84"/>
      <c r="E973" s="166" t="str">
        <f t="shared" si="202"/>
        <v/>
      </c>
      <c r="F973" s="149"/>
      <c r="G973" s="171" t="str">
        <f t="shared" si="203"/>
        <v/>
      </c>
      <c r="H973" s="149"/>
      <c r="I973" s="85"/>
      <c r="J973" s="85"/>
      <c r="K973" s="86"/>
      <c r="L973" s="84"/>
      <c r="M973" s="84"/>
      <c r="N973" s="108">
        <f t="shared" si="204"/>
        <v>0</v>
      </c>
      <c r="O973" s="116"/>
      <c r="P973" s="114">
        <f t="shared" si="201"/>
        <v>0</v>
      </c>
      <c r="Q973" s="84"/>
      <c r="R973" s="89"/>
      <c r="S973" s="58">
        <f>COUNT(C964:C973)</f>
        <v>0</v>
      </c>
      <c r="T973" s="69">
        <f t="shared" ref="T973" si="214">SUM(P964:P973)</f>
        <v>0</v>
      </c>
      <c r="W973" s="74">
        <f t="shared" si="212"/>
        <v>0</v>
      </c>
      <c r="X973" s="74">
        <f t="shared" si="213"/>
        <v>0</v>
      </c>
    </row>
    <row r="974" spans="1:24" x14ac:dyDescent="0.15">
      <c r="A974" s="18">
        <f t="shared" si="209"/>
        <v>98</v>
      </c>
      <c r="B974" s="21">
        <v>971</v>
      </c>
      <c r="C974" s="81"/>
      <c r="D974" s="81"/>
      <c r="E974" s="165" t="str">
        <f t="shared" si="202"/>
        <v/>
      </c>
      <c r="F974" s="148"/>
      <c r="G974" s="170" t="str">
        <f t="shared" si="203"/>
        <v/>
      </c>
      <c r="H974" s="152"/>
      <c r="I974" s="82"/>
      <c r="J974" s="82"/>
      <c r="K974" s="83"/>
      <c r="L974" s="81"/>
      <c r="M974" s="81"/>
      <c r="N974" s="110">
        <f t="shared" si="204"/>
        <v>0</v>
      </c>
      <c r="O974" s="115"/>
      <c r="P974" s="113">
        <f t="shared" ref="P974:P1004" si="215">N974-O974</f>
        <v>0</v>
      </c>
      <c r="Q974" s="81"/>
      <c r="R974" s="88"/>
      <c r="S974" s="60"/>
      <c r="T974" s="79"/>
      <c r="W974" s="74">
        <f t="shared" si="212"/>
        <v>0</v>
      </c>
      <c r="X974" s="74">
        <f t="shared" si="213"/>
        <v>0</v>
      </c>
    </row>
    <row r="975" spans="1:24" x14ac:dyDescent="0.15">
      <c r="B975" s="21">
        <v>972</v>
      </c>
      <c r="C975" s="81"/>
      <c r="D975" s="81"/>
      <c r="E975" s="165" t="str">
        <f t="shared" ref="E975:E1004" si="216">IF(F975&gt;0,IF(W975=6,$E$2,$E$1),"")</f>
        <v/>
      </c>
      <c r="F975" s="148"/>
      <c r="G975" s="170" t="str">
        <f t="shared" ref="G975:G1004" si="217">IF(H975&gt;0,IF(X975=4,$E$2,$E$1),"")</f>
        <v/>
      </c>
      <c r="H975" s="152"/>
      <c r="I975" s="82"/>
      <c r="J975" s="82"/>
      <c r="K975" s="83"/>
      <c r="L975" s="81"/>
      <c r="M975" s="81"/>
      <c r="N975" s="110">
        <f t="shared" ref="N975:N1004" si="218">IF(OR(H975&gt;=$H$2,G975=$E$1),IF(OR(F975&gt;=$F$2,E975=$E$1),ROUND((L975-M975)*0.2*10,-1),ROUND((L975-M975)*0.3*10,-1)),IF(F975&gt;=$F$2-10000,ROUND((L975-M975)*0.2*10,-1),ROUND((L975-M975)*0.3*10,-1)))</f>
        <v>0</v>
      </c>
      <c r="O975" s="115"/>
      <c r="P975" s="113">
        <f t="shared" si="215"/>
        <v>0</v>
      </c>
      <c r="Q975" s="81"/>
      <c r="R975" s="88"/>
      <c r="W975" s="74">
        <f t="shared" si="212"/>
        <v>0</v>
      </c>
      <c r="X975" s="74">
        <f t="shared" si="213"/>
        <v>0</v>
      </c>
    </row>
    <row r="976" spans="1:24" x14ac:dyDescent="0.15">
      <c r="B976" s="21">
        <v>973</v>
      </c>
      <c r="C976" s="81"/>
      <c r="D976" s="81"/>
      <c r="E976" s="165" t="str">
        <f t="shared" si="216"/>
        <v/>
      </c>
      <c r="F976" s="148"/>
      <c r="G976" s="170" t="str">
        <f t="shared" si="217"/>
        <v/>
      </c>
      <c r="H976" s="152"/>
      <c r="I976" s="82"/>
      <c r="J976" s="82"/>
      <c r="K976" s="83"/>
      <c r="L976" s="81"/>
      <c r="M976" s="81"/>
      <c r="N976" s="110">
        <f t="shared" si="218"/>
        <v>0</v>
      </c>
      <c r="O976" s="115"/>
      <c r="P976" s="113">
        <f t="shared" si="215"/>
        <v>0</v>
      </c>
      <c r="Q976" s="81"/>
      <c r="R976" s="88"/>
      <c r="W976" s="74">
        <f t="shared" si="212"/>
        <v>0</v>
      </c>
      <c r="X976" s="74">
        <f t="shared" si="213"/>
        <v>0</v>
      </c>
    </row>
    <row r="977" spans="1:24" x14ac:dyDescent="0.15">
      <c r="B977" s="21">
        <v>974</v>
      </c>
      <c r="C977" s="81"/>
      <c r="D977" s="81"/>
      <c r="E977" s="165" t="str">
        <f t="shared" si="216"/>
        <v/>
      </c>
      <c r="F977" s="148"/>
      <c r="G977" s="170" t="str">
        <f t="shared" si="217"/>
        <v/>
      </c>
      <c r="H977" s="152"/>
      <c r="I977" s="82"/>
      <c r="J977" s="82"/>
      <c r="K977" s="83"/>
      <c r="L977" s="81"/>
      <c r="M977" s="81"/>
      <c r="N977" s="110">
        <f t="shared" si="218"/>
        <v>0</v>
      </c>
      <c r="O977" s="115"/>
      <c r="P977" s="113">
        <f t="shared" si="215"/>
        <v>0</v>
      </c>
      <c r="Q977" s="81"/>
      <c r="R977" s="88"/>
      <c r="W977" s="74">
        <f t="shared" si="212"/>
        <v>0</v>
      </c>
      <c r="X977" s="74">
        <f t="shared" si="213"/>
        <v>0</v>
      </c>
    </row>
    <row r="978" spans="1:24" x14ac:dyDescent="0.15">
      <c r="B978" s="21">
        <v>975</v>
      </c>
      <c r="C978" s="81"/>
      <c r="D978" s="81"/>
      <c r="E978" s="165" t="str">
        <f t="shared" si="216"/>
        <v/>
      </c>
      <c r="F978" s="148"/>
      <c r="G978" s="170" t="str">
        <f t="shared" si="217"/>
        <v/>
      </c>
      <c r="H978" s="152"/>
      <c r="I978" s="82"/>
      <c r="J978" s="82"/>
      <c r="K978" s="83"/>
      <c r="L978" s="81"/>
      <c r="M978" s="81"/>
      <c r="N978" s="110">
        <f t="shared" si="218"/>
        <v>0</v>
      </c>
      <c r="O978" s="115"/>
      <c r="P978" s="113">
        <f t="shared" si="215"/>
        <v>0</v>
      </c>
      <c r="Q978" s="81"/>
      <c r="R978" s="88"/>
      <c r="W978" s="74">
        <f t="shared" si="212"/>
        <v>0</v>
      </c>
      <c r="X978" s="74">
        <f t="shared" si="213"/>
        <v>0</v>
      </c>
    </row>
    <row r="979" spans="1:24" x14ac:dyDescent="0.15">
      <c r="B979" s="21">
        <v>976</v>
      </c>
      <c r="C979" s="81"/>
      <c r="D979" s="81"/>
      <c r="E979" s="165" t="str">
        <f t="shared" si="216"/>
        <v/>
      </c>
      <c r="F979" s="148"/>
      <c r="G979" s="170" t="str">
        <f t="shared" si="217"/>
        <v/>
      </c>
      <c r="H979" s="152"/>
      <c r="I979" s="82"/>
      <c r="J979" s="82"/>
      <c r="K979" s="83"/>
      <c r="L979" s="81"/>
      <c r="M979" s="81"/>
      <c r="N979" s="110">
        <f t="shared" si="218"/>
        <v>0</v>
      </c>
      <c r="O979" s="115"/>
      <c r="P979" s="113">
        <f t="shared" si="215"/>
        <v>0</v>
      </c>
      <c r="Q979" s="81"/>
      <c r="R979" s="88"/>
      <c r="W979" s="74">
        <f t="shared" si="212"/>
        <v>0</v>
      </c>
      <c r="X979" s="74">
        <f t="shared" si="213"/>
        <v>0</v>
      </c>
    </row>
    <row r="980" spans="1:24" x14ac:dyDescent="0.15">
      <c r="B980" s="21">
        <v>977</v>
      </c>
      <c r="C980" s="81"/>
      <c r="D980" s="81"/>
      <c r="E980" s="165" t="str">
        <f t="shared" si="216"/>
        <v/>
      </c>
      <c r="F980" s="148"/>
      <c r="G980" s="170" t="str">
        <f t="shared" si="217"/>
        <v/>
      </c>
      <c r="H980" s="148"/>
      <c r="I980" s="82"/>
      <c r="J980" s="82"/>
      <c r="K980" s="83"/>
      <c r="L980" s="81"/>
      <c r="M980" s="81"/>
      <c r="N980" s="110">
        <f t="shared" si="218"/>
        <v>0</v>
      </c>
      <c r="O980" s="115"/>
      <c r="P980" s="113">
        <f t="shared" si="215"/>
        <v>0</v>
      </c>
      <c r="Q980" s="81"/>
      <c r="R980" s="88"/>
      <c r="W980" s="74">
        <f t="shared" si="212"/>
        <v>0</v>
      </c>
      <c r="X980" s="74">
        <f t="shared" si="213"/>
        <v>0</v>
      </c>
    </row>
    <row r="981" spans="1:24" x14ac:dyDescent="0.15">
      <c r="B981" s="21">
        <v>978</v>
      </c>
      <c r="C981" s="81"/>
      <c r="D981" s="81"/>
      <c r="E981" s="165" t="str">
        <f t="shared" si="216"/>
        <v/>
      </c>
      <c r="F981" s="148"/>
      <c r="G981" s="170" t="str">
        <f t="shared" si="217"/>
        <v/>
      </c>
      <c r="H981" s="148"/>
      <c r="I981" s="82"/>
      <c r="J981" s="82"/>
      <c r="K981" s="83"/>
      <c r="L981" s="81"/>
      <c r="M981" s="81"/>
      <c r="N981" s="110">
        <f t="shared" si="218"/>
        <v>0</v>
      </c>
      <c r="O981" s="115"/>
      <c r="P981" s="113">
        <f t="shared" si="215"/>
        <v>0</v>
      </c>
      <c r="Q981" s="81"/>
      <c r="R981" s="88"/>
      <c r="W981" s="74">
        <f t="shared" si="212"/>
        <v>0</v>
      </c>
      <c r="X981" s="74">
        <f t="shared" si="213"/>
        <v>0</v>
      </c>
    </row>
    <row r="982" spans="1:24" x14ac:dyDescent="0.15">
      <c r="A982" s="59"/>
      <c r="B982" s="10">
        <v>979</v>
      </c>
      <c r="C982" s="81"/>
      <c r="D982" s="87"/>
      <c r="E982" s="165" t="str">
        <f t="shared" si="216"/>
        <v/>
      </c>
      <c r="F982" s="150"/>
      <c r="G982" s="170" t="str">
        <f t="shared" si="217"/>
        <v/>
      </c>
      <c r="H982" s="150"/>
      <c r="I982" s="82"/>
      <c r="J982" s="82"/>
      <c r="K982" s="83"/>
      <c r="L982" s="81"/>
      <c r="M982" s="81"/>
      <c r="N982" s="110">
        <f t="shared" si="218"/>
        <v>0</v>
      </c>
      <c r="O982" s="115"/>
      <c r="P982" s="113">
        <f t="shared" si="215"/>
        <v>0</v>
      </c>
      <c r="Q982" s="81"/>
      <c r="R982" s="88"/>
      <c r="W982" s="74">
        <f t="shared" si="212"/>
        <v>0</v>
      </c>
      <c r="X982" s="74">
        <f t="shared" si="213"/>
        <v>0</v>
      </c>
    </row>
    <row r="983" spans="1:24" x14ac:dyDescent="0.15">
      <c r="A983" s="57"/>
      <c r="B983" s="3">
        <v>980</v>
      </c>
      <c r="C983" s="84"/>
      <c r="D983" s="84"/>
      <c r="E983" s="166" t="str">
        <f t="shared" si="216"/>
        <v/>
      </c>
      <c r="F983" s="149"/>
      <c r="G983" s="171" t="str">
        <f t="shared" si="217"/>
        <v/>
      </c>
      <c r="H983" s="149"/>
      <c r="I983" s="85"/>
      <c r="J983" s="85"/>
      <c r="K983" s="86"/>
      <c r="L983" s="84"/>
      <c r="M983" s="84"/>
      <c r="N983" s="108">
        <f t="shared" si="218"/>
        <v>0</v>
      </c>
      <c r="O983" s="116"/>
      <c r="P983" s="114">
        <f t="shared" si="215"/>
        <v>0</v>
      </c>
      <c r="Q983" s="84"/>
      <c r="R983" s="89"/>
      <c r="S983" s="58">
        <f>COUNT(C974:C983)</f>
        <v>0</v>
      </c>
      <c r="T983" s="69">
        <f t="shared" ref="T983" si="219">SUM(P974:P983)</f>
        <v>0</v>
      </c>
      <c r="W983" s="74">
        <f t="shared" si="212"/>
        <v>0</v>
      </c>
      <c r="X983" s="74">
        <f t="shared" si="213"/>
        <v>0</v>
      </c>
    </row>
    <row r="984" spans="1:24" x14ac:dyDescent="0.15">
      <c r="A984" s="18">
        <f t="shared" si="209"/>
        <v>99</v>
      </c>
      <c r="B984" s="21">
        <v>981</v>
      </c>
      <c r="C984" s="81"/>
      <c r="D984" s="81"/>
      <c r="E984" s="165" t="str">
        <f t="shared" si="216"/>
        <v/>
      </c>
      <c r="F984" s="148"/>
      <c r="G984" s="170" t="str">
        <f t="shared" si="217"/>
        <v/>
      </c>
      <c r="H984" s="152"/>
      <c r="I984" s="82"/>
      <c r="J984" s="82"/>
      <c r="K984" s="83"/>
      <c r="L984" s="81"/>
      <c r="M984" s="81"/>
      <c r="N984" s="110">
        <f t="shared" si="218"/>
        <v>0</v>
      </c>
      <c r="O984" s="115"/>
      <c r="P984" s="113">
        <f t="shared" si="215"/>
        <v>0</v>
      </c>
      <c r="Q984" s="81"/>
      <c r="R984" s="88"/>
      <c r="S984" s="60"/>
      <c r="T984" s="79"/>
      <c r="W984" s="74">
        <f t="shared" si="212"/>
        <v>0</v>
      </c>
      <c r="X984" s="74">
        <f t="shared" si="213"/>
        <v>0</v>
      </c>
    </row>
    <row r="985" spans="1:24" x14ac:dyDescent="0.15">
      <c r="B985" s="21">
        <v>982</v>
      </c>
      <c r="C985" s="81"/>
      <c r="D985" s="81"/>
      <c r="E985" s="165" t="str">
        <f t="shared" si="216"/>
        <v/>
      </c>
      <c r="F985" s="148"/>
      <c r="G985" s="170" t="str">
        <f t="shared" si="217"/>
        <v/>
      </c>
      <c r="H985" s="152"/>
      <c r="I985" s="82"/>
      <c r="J985" s="82"/>
      <c r="K985" s="83"/>
      <c r="L985" s="81"/>
      <c r="M985" s="81"/>
      <c r="N985" s="110">
        <f t="shared" si="218"/>
        <v>0</v>
      </c>
      <c r="O985" s="115"/>
      <c r="P985" s="113">
        <f t="shared" si="215"/>
        <v>0</v>
      </c>
      <c r="Q985" s="81"/>
      <c r="R985" s="88"/>
      <c r="W985" s="74">
        <f t="shared" si="212"/>
        <v>0</v>
      </c>
      <c r="X985" s="74">
        <f t="shared" si="213"/>
        <v>0</v>
      </c>
    </row>
    <row r="986" spans="1:24" x14ac:dyDescent="0.15">
      <c r="B986" s="21">
        <v>983</v>
      </c>
      <c r="C986" s="81"/>
      <c r="D986" s="81"/>
      <c r="E986" s="165" t="str">
        <f t="shared" si="216"/>
        <v/>
      </c>
      <c r="F986" s="148"/>
      <c r="G986" s="170" t="str">
        <f t="shared" si="217"/>
        <v/>
      </c>
      <c r="H986" s="152"/>
      <c r="I986" s="82"/>
      <c r="J986" s="82"/>
      <c r="K986" s="83"/>
      <c r="L986" s="81"/>
      <c r="M986" s="81"/>
      <c r="N986" s="110">
        <f t="shared" si="218"/>
        <v>0</v>
      </c>
      <c r="O986" s="115"/>
      <c r="P986" s="113">
        <f t="shared" si="215"/>
        <v>0</v>
      </c>
      <c r="Q986" s="81"/>
      <c r="R986" s="88"/>
      <c r="W986" s="74">
        <f t="shared" si="212"/>
        <v>0</v>
      </c>
      <c r="X986" s="74">
        <f t="shared" si="213"/>
        <v>0</v>
      </c>
    </row>
    <row r="987" spans="1:24" x14ac:dyDescent="0.15">
      <c r="B987" s="21">
        <v>984</v>
      </c>
      <c r="C987" s="81"/>
      <c r="D987" s="81"/>
      <c r="E987" s="165" t="str">
        <f t="shared" si="216"/>
        <v/>
      </c>
      <c r="F987" s="148"/>
      <c r="G987" s="170" t="str">
        <f t="shared" si="217"/>
        <v/>
      </c>
      <c r="H987" s="152"/>
      <c r="I987" s="82"/>
      <c r="J987" s="82"/>
      <c r="K987" s="83"/>
      <c r="L987" s="81"/>
      <c r="M987" s="81"/>
      <c r="N987" s="110">
        <f t="shared" si="218"/>
        <v>0</v>
      </c>
      <c r="O987" s="115"/>
      <c r="P987" s="113">
        <f t="shared" si="215"/>
        <v>0</v>
      </c>
      <c r="Q987" s="81"/>
      <c r="R987" s="88"/>
      <c r="W987" s="74">
        <f t="shared" si="212"/>
        <v>0</v>
      </c>
      <c r="X987" s="74">
        <f t="shared" si="213"/>
        <v>0</v>
      </c>
    </row>
    <row r="988" spans="1:24" x14ac:dyDescent="0.15">
      <c r="B988" s="21">
        <v>985</v>
      </c>
      <c r="C988" s="81"/>
      <c r="D988" s="81"/>
      <c r="E988" s="165" t="str">
        <f t="shared" si="216"/>
        <v/>
      </c>
      <c r="F988" s="148"/>
      <c r="G988" s="170" t="str">
        <f t="shared" si="217"/>
        <v/>
      </c>
      <c r="H988" s="152"/>
      <c r="I988" s="82"/>
      <c r="J988" s="82"/>
      <c r="K988" s="83"/>
      <c r="L988" s="81"/>
      <c r="M988" s="81"/>
      <c r="N988" s="110">
        <f t="shared" si="218"/>
        <v>0</v>
      </c>
      <c r="O988" s="115"/>
      <c r="P988" s="113">
        <f t="shared" si="215"/>
        <v>0</v>
      </c>
      <c r="Q988" s="81"/>
      <c r="R988" s="88"/>
      <c r="W988" s="74">
        <f t="shared" si="212"/>
        <v>0</v>
      </c>
      <c r="X988" s="74">
        <f t="shared" si="213"/>
        <v>0</v>
      </c>
    </row>
    <row r="989" spans="1:24" x14ac:dyDescent="0.15">
      <c r="B989" s="21">
        <v>986</v>
      </c>
      <c r="C989" s="81"/>
      <c r="D989" s="81"/>
      <c r="E989" s="165" t="str">
        <f t="shared" si="216"/>
        <v/>
      </c>
      <c r="F989" s="148"/>
      <c r="G989" s="170" t="str">
        <f t="shared" si="217"/>
        <v/>
      </c>
      <c r="H989" s="152"/>
      <c r="I989" s="82"/>
      <c r="J989" s="82"/>
      <c r="K989" s="83"/>
      <c r="L989" s="81"/>
      <c r="M989" s="81"/>
      <c r="N989" s="110">
        <f t="shared" si="218"/>
        <v>0</v>
      </c>
      <c r="O989" s="115"/>
      <c r="P989" s="113">
        <f t="shared" si="215"/>
        <v>0</v>
      </c>
      <c r="Q989" s="81"/>
      <c r="R989" s="88"/>
      <c r="W989" s="74">
        <f t="shared" si="212"/>
        <v>0</v>
      </c>
      <c r="X989" s="74">
        <f t="shared" si="213"/>
        <v>0</v>
      </c>
    </row>
    <row r="990" spans="1:24" x14ac:dyDescent="0.15">
      <c r="B990" s="21">
        <v>987</v>
      </c>
      <c r="C990" s="81"/>
      <c r="D990" s="81"/>
      <c r="E990" s="165" t="str">
        <f t="shared" si="216"/>
        <v/>
      </c>
      <c r="F990" s="148"/>
      <c r="G990" s="170" t="str">
        <f t="shared" si="217"/>
        <v/>
      </c>
      <c r="H990" s="148"/>
      <c r="I990" s="82"/>
      <c r="J990" s="82"/>
      <c r="K990" s="83"/>
      <c r="L990" s="81"/>
      <c r="M990" s="81"/>
      <c r="N990" s="110">
        <f t="shared" si="218"/>
        <v>0</v>
      </c>
      <c r="O990" s="115"/>
      <c r="P990" s="113">
        <f t="shared" si="215"/>
        <v>0</v>
      </c>
      <c r="Q990" s="81"/>
      <c r="R990" s="88"/>
      <c r="W990" s="74">
        <f t="shared" si="212"/>
        <v>0</v>
      </c>
      <c r="X990" s="74">
        <f t="shared" si="213"/>
        <v>0</v>
      </c>
    </row>
    <row r="991" spans="1:24" x14ac:dyDescent="0.15">
      <c r="B991" s="21">
        <v>988</v>
      </c>
      <c r="C991" s="81"/>
      <c r="D991" s="81"/>
      <c r="E991" s="165" t="str">
        <f t="shared" si="216"/>
        <v/>
      </c>
      <c r="F991" s="148"/>
      <c r="G991" s="170" t="str">
        <f t="shared" si="217"/>
        <v/>
      </c>
      <c r="H991" s="148"/>
      <c r="I991" s="82"/>
      <c r="J991" s="82"/>
      <c r="K991" s="83"/>
      <c r="L991" s="81"/>
      <c r="M991" s="81"/>
      <c r="N991" s="110">
        <f t="shared" si="218"/>
        <v>0</v>
      </c>
      <c r="O991" s="115"/>
      <c r="P991" s="113">
        <f t="shared" si="215"/>
        <v>0</v>
      </c>
      <c r="Q991" s="81"/>
      <c r="R991" s="88"/>
      <c r="W991" s="74">
        <f t="shared" si="212"/>
        <v>0</v>
      </c>
      <c r="X991" s="74">
        <f t="shared" si="213"/>
        <v>0</v>
      </c>
    </row>
    <row r="992" spans="1:24" x14ac:dyDescent="0.15">
      <c r="A992" s="59"/>
      <c r="B992" s="10">
        <v>989</v>
      </c>
      <c r="C992" s="81"/>
      <c r="D992" s="87"/>
      <c r="E992" s="165" t="str">
        <f t="shared" si="216"/>
        <v/>
      </c>
      <c r="F992" s="150"/>
      <c r="G992" s="170" t="str">
        <f t="shared" si="217"/>
        <v/>
      </c>
      <c r="H992" s="150"/>
      <c r="I992" s="82"/>
      <c r="J992" s="82"/>
      <c r="K992" s="83"/>
      <c r="L992" s="81"/>
      <c r="M992" s="81"/>
      <c r="N992" s="110">
        <f t="shared" si="218"/>
        <v>0</v>
      </c>
      <c r="O992" s="115"/>
      <c r="P992" s="113">
        <f t="shared" si="215"/>
        <v>0</v>
      </c>
      <c r="Q992" s="81"/>
      <c r="R992" s="88"/>
      <c r="W992" s="74">
        <f t="shared" si="212"/>
        <v>0</v>
      </c>
      <c r="X992" s="74">
        <f t="shared" si="213"/>
        <v>0</v>
      </c>
    </row>
    <row r="993" spans="1:24" x14ac:dyDescent="0.15">
      <c r="A993" s="57"/>
      <c r="B993" s="3">
        <v>990</v>
      </c>
      <c r="C993" s="84"/>
      <c r="D993" s="84"/>
      <c r="E993" s="166" t="str">
        <f t="shared" si="216"/>
        <v/>
      </c>
      <c r="F993" s="149"/>
      <c r="G993" s="171" t="str">
        <f t="shared" si="217"/>
        <v/>
      </c>
      <c r="H993" s="149"/>
      <c r="I993" s="85"/>
      <c r="J993" s="85"/>
      <c r="K993" s="86"/>
      <c r="L993" s="84"/>
      <c r="M993" s="84"/>
      <c r="N993" s="108">
        <f t="shared" si="218"/>
        <v>0</v>
      </c>
      <c r="O993" s="116"/>
      <c r="P993" s="114">
        <f t="shared" si="215"/>
        <v>0</v>
      </c>
      <c r="Q993" s="84"/>
      <c r="R993" s="89"/>
      <c r="S993" s="58">
        <f>COUNT(C984:C993)</f>
        <v>0</v>
      </c>
      <c r="T993" s="69">
        <f t="shared" ref="T993" si="220">SUM(P984:P993)</f>
        <v>0</v>
      </c>
      <c r="W993" s="74">
        <f t="shared" si="212"/>
        <v>0</v>
      </c>
      <c r="X993" s="74">
        <f t="shared" si="213"/>
        <v>0</v>
      </c>
    </row>
    <row r="994" spans="1:24" x14ac:dyDescent="0.15">
      <c r="A994" s="18">
        <f t="shared" si="209"/>
        <v>100</v>
      </c>
      <c r="B994" s="21">
        <v>991</v>
      </c>
      <c r="C994" s="81"/>
      <c r="D994" s="81"/>
      <c r="E994" s="165" t="str">
        <f t="shared" si="216"/>
        <v/>
      </c>
      <c r="F994" s="148"/>
      <c r="G994" s="170" t="str">
        <f t="shared" si="217"/>
        <v/>
      </c>
      <c r="H994" s="152"/>
      <c r="I994" s="82"/>
      <c r="J994" s="82"/>
      <c r="K994" s="83"/>
      <c r="L994" s="81"/>
      <c r="M994" s="81"/>
      <c r="N994" s="110">
        <f t="shared" si="218"/>
        <v>0</v>
      </c>
      <c r="O994" s="115"/>
      <c r="P994" s="113">
        <f t="shared" si="215"/>
        <v>0</v>
      </c>
      <c r="Q994" s="81"/>
      <c r="R994" s="88"/>
      <c r="S994" s="60"/>
      <c r="T994" s="79"/>
      <c r="W994" s="74">
        <f t="shared" si="212"/>
        <v>0</v>
      </c>
      <c r="X994" s="74">
        <f t="shared" si="213"/>
        <v>0</v>
      </c>
    </row>
    <row r="995" spans="1:24" x14ac:dyDescent="0.15">
      <c r="B995" s="21">
        <v>992</v>
      </c>
      <c r="C995" s="81"/>
      <c r="D995" s="81"/>
      <c r="E995" s="165" t="str">
        <f t="shared" si="216"/>
        <v/>
      </c>
      <c r="F995" s="148"/>
      <c r="G995" s="170" t="str">
        <f t="shared" si="217"/>
        <v/>
      </c>
      <c r="H995" s="152"/>
      <c r="I995" s="82"/>
      <c r="J995" s="82"/>
      <c r="K995" s="83"/>
      <c r="L995" s="81"/>
      <c r="M995" s="81"/>
      <c r="N995" s="110">
        <f t="shared" si="218"/>
        <v>0</v>
      </c>
      <c r="O995" s="115"/>
      <c r="P995" s="113">
        <f t="shared" si="215"/>
        <v>0</v>
      </c>
      <c r="Q995" s="81"/>
      <c r="R995" s="88"/>
      <c r="W995" s="74">
        <f t="shared" si="212"/>
        <v>0</v>
      </c>
      <c r="X995" s="74">
        <f t="shared" si="213"/>
        <v>0</v>
      </c>
    </row>
    <row r="996" spans="1:24" x14ac:dyDescent="0.15">
      <c r="B996" s="21">
        <v>993</v>
      </c>
      <c r="C996" s="81"/>
      <c r="D996" s="81"/>
      <c r="E996" s="165" t="str">
        <f t="shared" si="216"/>
        <v/>
      </c>
      <c r="F996" s="148"/>
      <c r="G996" s="170" t="str">
        <f t="shared" si="217"/>
        <v/>
      </c>
      <c r="H996" s="152"/>
      <c r="I996" s="82"/>
      <c r="J996" s="82"/>
      <c r="K996" s="83"/>
      <c r="L996" s="81"/>
      <c r="M996" s="81"/>
      <c r="N996" s="110">
        <f t="shared" si="218"/>
        <v>0</v>
      </c>
      <c r="O996" s="115"/>
      <c r="P996" s="113">
        <f t="shared" si="215"/>
        <v>0</v>
      </c>
      <c r="Q996" s="81"/>
      <c r="R996" s="88"/>
      <c r="W996" s="74">
        <f t="shared" si="212"/>
        <v>0</v>
      </c>
      <c r="X996" s="74">
        <f t="shared" si="213"/>
        <v>0</v>
      </c>
    </row>
    <row r="997" spans="1:24" x14ac:dyDescent="0.15">
      <c r="B997" s="21">
        <v>994</v>
      </c>
      <c r="C997" s="81"/>
      <c r="D997" s="81"/>
      <c r="E997" s="165" t="str">
        <f t="shared" si="216"/>
        <v/>
      </c>
      <c r="F997" s="148"/>
      <c r="G997" s="170" t="str">
        <f t="shared" si="217"/>
        <v/>
      </c>
      <c r="H997" s="152"/>
      <c r="I997" s="82"/>
      <c r="J997" s="82"/>
      <c r="K997" s="83"/>
      <c r="L997" s="81"/>
      <c r="M997" s="81"/>
      <c r="N997" s="110">
        <f t="shared" si="218"/>
        <v>0</v>
      </c>
      <c r="O997" s="115"/>
      <c r="P997" s="113">
        <f t="shared" si="215"/>
        <v>0</v>
      </c>
      <c r="Q997" s="81"/>
      <c r="R997" s="88"/>
      <c r="W997" s="74">
        <f t="shared" si="212"/>
        <v>0</v>
      </c>
      <c r="X997" s="74">
        <f t="shared" si="213"/>
        <v>0</v>
      </c>
    </row>
    <row r="998" spans="1:24" x14ac:dyDescent="0.15">
      <c r="B998" s="21">
        <v>995</v>
      </c>
      <c r="C998" s="81"/>
      <c r="D998" s="81"/>
      <c r="E998" s="165" t="str">
        <f t="shared" si="216"/>
        <v/>
      </c>
      <c r="F998" s="148"/>
      <c r="G998" s="170" t="str">
        <f t="shared" si="217"/>
        <v/>
      </c>
      <c r="H998" s="152"/>
      <c r="I998" s="82"/>
      <c r="J998" s="82"/>
      <c r="K998" s="83"/>
      <c r="L998" s="81"/>
      <c r="M998" s="81"/>
      <c r="N998" s="110">
        <f t="shared" si="218"/>
        <v>0</v>
      </c>
      <c r="O998" s="115"/>
      <c r="P998" s="113">
        <f t="shared" si="215"/>
        <v>0</v>
      </c>
      <c r="Q998" s="81"/>
      <c r="R998" s="88"/>
      <c r="W998" s="74">
        <f t="shared" si="212"/>
        <v>0</v>
      </c>
      <c r="X998" s="74">
        <f t="shared" si="213"/>
        <v>0</v>
      </c>
    </row>
    <row r="999" spans="1:24" x14ac:dyDescent="0.15">
      <c r="B999" s="21">
        <v>996</v>
      </c>
      <c r="C999" s="81"/>
      <c r="D999" s="81"/>
      <c r="E999" s="165" t="str">
        <f t="shared" si="216"/>
        <v/>
      </c>
      <c r="F999" s="148"/>
      <c r="G999" s="170" t="str">
        <f t="shared" si="217"/>
        <v/>
      </c>
      <c r="H999" s="152"/>
      <c r="I999" s="82"/>
      <c r="J999" s="82"/>
      <c r="K999" s="83"/>
      <c r="L999" s="81"/>
      <c r="M999" s="81"/>
      <c r="N999" s="110">
        <f t="shared" si="218"/>
        <v>0</v>
      </c>
      <c r="O999" s="115"/>
      <c r="P999" s="113">
        <f t="shared" si="215"/>
        <v>0</v>
      </c>
      <c r="Q999" s="81"/>
      <c r="R999" s="88"/>
      <c r="W999" s="74">
        <f t="shared" si="212"/>
        <v>0</v>
      </c>
      <c r="X999" s="74">
        <f t="shared" si="213"/>
        <v>0</v>
      </c>
    </row>
    <row r="1000" spans="1:24" x14ac:dyDescent="0.15">
      <c r="B1000" s="21">
        <v>997</v>
      </c>
      <c r="C1000" s="81"/>
      <c r="D1000" s="81"/>
      <c r="E1000" s="165" t="str">
        <f t="shared" si="216"/>
        <v/>
      </c>
      <c r="F1000" s="148"/>
      <c r="G1000" s="170" t="str">
        <f t="shared" si="217"/>
        <v/>
      </c>
      <c r="H1000" s="148"/>
      <c r="I1000" s="82"/>
      <c r="J1000" s="82"/>
      <c r="K1000" s="83"/>
      <c r="L1000" s="81"/>
      <c r="M1000" s="81"/>
      <c r="N1000" s="110">
        <f t="shared" si="218"/>
        <v>0</v>
      </c>
      <c r="O1000" s="115"/>
      <c r="P1000" s="113">
        <f t="shared" si="215"/>
        <v>0</v>
      </c>
      <c r="Q1000" s="81"/>
      <c r="R1000" s="88"/>
      <c r="W1000" s="74">
        <f t="shared" si="212"/>
        <v>0</v>
      </c>
      <c r="X1000" s="74">
        <f t="shared" si="213"/>
        <v>0</v>
      </c>
    </row>
    <row r="1001" spans="1:24" x14ac:dyDescent="0.15">
      <c r="B1001" s="21">
        <v>998</v>
      </c>
      <c r="C1001" s="81"/>
      <c r="D1001" s="81"/>
      <c r="E1001" s="165" t="str">
        <f t="shared" si="216"/>
        <v/>
      </c>
      <c r="F1001" s="148"/>
      <c r="G1001" s="170" t="str">
        <f t="shared" si="217"/>
        <v/>
      </c>
      <c r="H1001" s="148"/>
      <c r="I1001" s="82"/>
      <c r="J1001" s="82"/>
      <c r="K1001" s="83"/>
      <c r="L1001" s="81"/>
      <c r="M1001" s="81"/>
      <c r="N1001" s="110">
        <f t="shared" si="218"/>
        <v>0</v>
      </c>
      <c r="O1001" s="115"/>
      <c r="P1001" s="113">
        <f t="shared" si="215"/>
        <v>0</v>
      </c>
      <c r="Q1001" s="81"/>
      <c r="R1001" s="88"/>
      <c r="W1001" s="74">
        <f t="shared" si="212"/>
        <v>0</v>
      </c>
      <c r="X1001" s="74">
        <f t="shared" si="213"/>
        <v>0</v>
      </c>
    </row>
    <row r="1002" spans="1:24" x14ac:dyDescent="0.15">
      <c r="A1002" s="59"/>
      <c r="B1002" s="10">
        <v>999</v>
      </c>
      <c r="C1002" s="81"/>
      <c r="D1002" s="87"/>
      <c r="E1002" s="165" t="str">
        <f t="shared" si="216"/>
        <v/>
      </c>
      <c r="F1002" s="150"/>
      <c r="G1002" s="170" t="str">
        <f t="shared" si="217"/>
        <v/>
      </c>
      <c r="H1002" s="150"/>
      <c r="I1002" s="82"/>
      <c r="J1002" s="82"/>
      <c r="K1002" s="83"/>
      <c r="L1002" s="81"/>
      <c r="M1002" s="81"/>
      <c r="N1002" s="110">
        <f t="shared" si="218"/>
        <v>0</v>
      </c>
      <c r="O1002" s="115"/>
      <c r="P1002" s="113">
        <f t="shared" si="215"/>
        <v>0</v>
      </c>
      <c r="Q1002" s="81"/>
      <c r="R1002" s="88"/>
      <c r="W1002" s="74">
        <f t="shared" si="212"/>
        <v>0</v>
      </c>
      <c r="X1002" s="74">
        <f t="shared" si="213"/>
        <v>0</v>
      </c>
    </row>
    <row r="1003" spans="1:24" x14ac:dyDescent="0.15">
      <c r="A1003" s="57"/>
      <c r="B1003" s="3">
        <v>1000</v>
      </c>
      <c r="C1003" s="84"/>
      <c r="D1003" s="84"/>
      <c r="E1003" s="166" t="str">
        <f t="shared" si="216"/>
        <v/>
      </c>
      <c r="F1003" s="149"/>
      <c r="G1003" s="171" t="str">
        <f t="shared" si="217"/>
        <v/>
      </c>
      <c r="H1003" s="149"/>
      <c r="I1003" s="85"/>
      <c r="J1003" s="85"/>
      <c r="K1003" s="86"/>
      <c r="L1003" s="84"/>
      <c r="M1003" s="84"/>
      <c r="N1003" s="108">
        <f t="shared" si="218"/>
        <v>0</v>
      </c>
      <c r="O1003" s="116"/>
      <c r="P1003" s="114">
        <f t="shared" si="215"/>
        <v>0</v>
      </c>
      <c r="Q1003" s="84"/>
      <c r="R1003" s="89"/>
      <c r="S1003" s="58">
        <f>COUNT(C994:C1003)</f>
        <v>0</v>
      </c>
      <c r="T1003" s="69">
        <f t="shared" ref="T1003" si="221">SUM(P994:P1003)</f>
        <v>0</v>
      </c>
      <c r="W1003" s="74">
        <f t="shared" si="212"/>
        <v>0</v>
      </c>
      <c r="X1003" s="74">
        <f t="shared" si="213"/>
        <v>0</v>
      </c>
    </row>
    <row r="1004" spans="1:24" x14ac:dyDescent="0.15">
      <c r="A1004" s="18">
        <f t="shared" si="209"/>
        <v>101</v>
      </c>
      <c r="B1004" s="21">
        <v>1001</v>
      </c>
      <c r="C1004" s="81"/>
      <c r="D1004" s="81"/>
      <c r="E1004" s="165" t="str">
        <f t="shared" si="216"/>
        <v/>
      </c>
      <c r="F1004" s="148"/>
      <c r="G1004" s="170" t="str">
        <f t="shared" si="217"/>
        <v/>
      </c>
      <c r="H1004" s="152"/>
      <c r="I1004" s="82"/>
      <c r="J1004" s="82"/>
      <c r="K1004" s="83"/>
      <c r="L1004" s="81"/>
      <c r="M1004" s="81"/>
      <c r="N1004" s="110">
        <f t="shared" si="218"/>
        <v>0</v>
      </c>
      <c r="O1004" s="115"/>
      <c r="P1004" s="113">
        <f t="shared" si="215"/>
        <v>0</v>
      </c>
      <c r="Q1004" s="81"/>
      <c r="R1004" s="88"/>
      <c r="S1004" s="60"/>
      <c r="T1004" s="79"/>
      <c r="W1004" s="74">
        <f t="shared" si="212"/>
        <v>0</v>
      </c>
      <c r="X1004" s="74">
        <f t="shared" si="213"/>
        <v>0</v>
      </c>
    </row>
  </sheetData>
  <customSheetViews>
    <customSheetView guid="{DD62F321-0BEB-409E-9CF5-306506B2BBB7}" scale="90">
      <selection activeCell="J19" sqref="J19"/>
      <pageMargins left="0.75" right="0.75" top="1" bottom="1" header="0.51200000000000001" footer="0.51200000000000001"/>
      <pageSetup paperSize="9" orientation="portrait" r:id="rId1"/>
      <headerFooter alignWithMargins="0"/>
    </customSheetView>
  </customSheetViews>
  <mergeCells count="2">
    <mergeCell ref="A2:B2"/>
    <mergeCell ref="A1:B1"/>
  </mergeCells>
  <phoneticPr fontId="2"/>
  <pageMargins left="0.75" right="0.75" top="1" bottom="1" header="0.51200000000000001" footer="0.51200000000000001"/>
  <pageSetup paperSize="9" scale="59" orientation="landscape" r:id="rId2"/>
  <headerFooter alignWithMargins="0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CD86"/>
  <sheetViews>
    <sheetView zoomScale="60" zoomScaleNormal="60" zoomScaleSheetLayoutView="40" workbookViewId="0">
      <selection activeCell="B1" sqref="B1"/>
    </sheetView>
  </sheetViews>
  <sheetFormatPr defaultRowHeight="13.5" x14ac:dyDescent="0.15"/>
  <cols>
    <col min="1" max="1" width="5" style="117" customWidth="1"/>
    <col min="2" max="32" width="3.125" customWidth="1"/>
    <col min="33" max="37" width="3.25" customWidth="1"/>
    <col min="38" max="61" width="3.125" customWidth="1"/>
    <col min="62" max="62" width="3.125" style="117" customWidth="1"/>
    <col min="63" max="63" width="10.625" style="42" customWidth="1"/>
    <col min="64" max="64" width="3.125" style="42" customWidth="1"/>
    <col min="65" max="65" width="3.375" style="42" customWidth="1"/>
    <col min="66" max="69" width="9" style="42"/>
    <col min="70" max="72" width="4.5" style="42" customWidth="1"/>
    <col min="73" max="82" width="9" style="42"/>
  </cols>
  <sheetData>
    <row r="1" spans="1:66" ht="14.25" thickBot="1" x14ac:dyDescent="0.2">
      <c r="C1" s="21"/>
      <c r="D1" s="21" t="s">
        <v>82</v>
      </c>
      <c r="BL1" s="126"/>
    </row>
    <row r="2" spans="1:66" ht="24" customHeight="1" x14ac:dyDescent="0.25"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6"/>
      <c r="BJ2" s="119"/>
      <c r="BK2" s="126"/>
      <c r="BL2" s="126"/>
      <c r="BM2" s="126"/>
      <c r="BN2" s="127" t="s">
        <v>66</v>
      </c>
    </row>
    <row r="3" spans="1:66" ht="24" customHeight="1" x14ac:dyDescent="0.25">
      <c r="C3" s="1"/>
      <c r="D3" s="10"/>
      <c r="E3" s="10"/>
      <c r="F3" s="10"/>
      <c r="G3" s="10"/>
      <c r="H3" s="10"/>
      <c r="I3" s="10"/>
      <c r="J3" s="13"/>
      <c r="K3" s="13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24"/>
      <c r="BC3" s="25"/>
      <c r="BD3" s="25"/>
      <c r="BE3" s="26"/>
      <c r="BF3" s="25"/>
      <c r="BG3" s="25"/>
      <c r="BH3" s="27"/>
      <c r="BI3" s="2"/>
      <c r="BJ3" s="119"/>
      <c r="BK3" s="126"/>
      <c r="BL3" s="126"/>
      <c r="BM3" s="126"/>
      <c r="BN3" s="127" t="s">
        <v>67</v>
      </c>
    </row>
    <row r="4" spans="1:66" ht="24" x14ac:dyDescent="0.25">
      <c r="C4" s="1"/>
      <c r="D4" s="10"/>
      <c r="E4" s="10"/>
      <c r="F4" s="10"/>
      <c r="G4" s="10"/>
      <c r="H4" s="10"/>
      <c r="I4" s="10"/>
      <c r="J4" s="13"/>
      <c r="K4" s="17" t="s">
        <v>64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28"/>
      <c r="BC4" s="29"/>
      <c r="BD4" s="326">
        <v>1</v>
      </c>
      <c r="BE4" s="326"/>
      <c r="BF4" s="326"/>
      <c r="BG4" s="29"/>
      <c r="BH4" s="30"/>
      <c r="BI4" s="2"/>
      <c r="BL4" s="105"/>
      <c r="BM4" s="126"/>
      <c r="BN4" s="127" t="s">
        <v>68</v>
      </c>
    </row>
    <row r="5" spans="1:66" ht="24" customHeight="1" x14ac:dyDescent="0.25">
      <c r="C5" s="1"/>
      <c r="D5" s="10"/>
      <c r="E5" s="10"/>
      <c r="F5" s="10"/>
      <c r="G5" s="10"/>
      <c r="H5" s="10"/>
      <c r="I5" s="10"/>
      <c r="J5" s="13"/>
      <c r="K5" s="13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31"/>
      <c r="BC5" s="32"/>
      <c r="BD5" s="32"/>
      <c r="BE5" s="33"/>
      <c r="BF5" s="34"/>
      <c r="BG5" s="35" t="s">
        <v>39</v>
      </c>
      <c r="BH5" s="36"/>
      <c r="BI5" s="2"/>
      <c r="BJ5" s="119"/>
      <c r="BK5" s="126"/>
      <c r="BL5" s="126"/>
      <c r="BM5" s="126"/>
      <c r="BN5" s="127"/>
    </row>
    <row r="6" spans="1:66" ht="24" customHeight="1" x14ac:dyDescent="0.25">
      <c r="C6" s="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2"/>
      <c r="BJ6" s="119"/>
      <c r="BK6" s="126"/>
      <c r="BL6" s="126"/>
      <c r="BM6" s="126"/>
      <c r="BN6" s="127"/>
    </row>
    <row r="7" spans="1:66" ht="14.25" x14ac:dyDescent="0.15">
      <c r="C7" s="1"/>
      <c r="D7" s="10"/>
      <c r="E7" s="10"/>
      <c r="F7" s="10"/>
      <c r="G7" s="10"/>
      <c r="H7" s="16" t="s">
        <v>61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2"/>
      <c r="BJ7" s="119"/>
      <c r="BK7" s="126"/>
      <c r="BL7" s="126"/>
      <c r="BM7" s="126"/>
    </row>
    <row r="8" spans="1:66" x14ac:dyDescent="0.15">
      <c r="C8" s="1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 t="s">
        <v>16</v>
      </c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2"/>
      <c r="BJ8" s="119"/>
      <c r="BK8" s="126"/>
      <c r="BL8" s="126"/>
      <c r="BM8" s="126"/>
      <c r="BN8" s="42" t="s">
        <v>24</v>
      </c>
    </row>
    <row r="9" spans="1:66" ht="14.25" thickBot="1" x14ac:dyDescent="0.2">
      <c r="C9" s="1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2"/>
      <c r="BJ9" s="119"/>
      <c r="BK9" s="126"/>
      <c r="BL9" s="126"/>
      <c r="BM9" s="126"/>
      <c r="BN9" s="42" t="s">
        <v>25</v>
      </c>
    </row>
    <row r="10" spans="1:66" ht="14.25" thickBot="1" x14ac:dyDescent="0.2">
      <c r="C10" s="1"/>
      <c r="D10" s="10"/>
      <c r="E10" s="10"/>
      <c r="F10" s="10"/>
      <c r="G10" s="10"/>
      <c r="H10" s="10"/>
      <c r="I10" s="10"/>
      <c r="J10" s="10"/>
      <c r="K10" s="187" t="s">
        <v>23</v>
      </c>
      <c r="L10" s="188"/>
      <c r="M10" s="188"/>
      <c r="N10" s="188"/>
      <c r="O10" s="188"/>
      <c r="P10" s="188"/>
      <c r="Q10" s="188"/>
      <c r="R10" s="188"/>
      <c r="S10" s="189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 t="s">
        <v>17</v>
      </c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2"/>
      <c r="BJ10" s="119"/>
      <c r="BK10" s="126"/>
      <c r="BL10" s="126"/>
      <c r="BM10" s="126"/>
      <c r="BN10" s="42" t="s">
        <v>26</v>
      </c>
    </row>
    <row r="11" spans="1:66" ht="13.5" customHeight="1" x14ac:dyDescent="0.15">
      <c r="C11" s="1"/>
      <c r="D11" s="10"/>
      <c r="E11" s="10"/>
      <c r="F11" s="10"/>
      <c r="G11" s="10"/>
      <c r="H11" s="198"/>
      <c r="I11" s="198"/>
      <c r="J11" s="200"/>
      <c r="K11" s="190">
        <v>1</v>
      </c>
      <c r="L11" s="192">
        <v>1</v>
      </c>
      <c r="M11" s="194"/>
      <c r="N11" s="196"/>
      <c r="O11" s="196"/>
      <c r="P11" s="196"/>
      <c r="Q11" s="196"/>
      <c r="R11" s="196"/>
      <c r="S11" s="179"/>
      <c r="T11" s="202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2"/>
      <c r="BJ11" s="119"/>
      <c r="BK11" s="126"/>
      <c r="BL11" s="126"/>
      <c r="BM11" s="126"/>
      <c r="BN11" s="42" t="s">
        <v>27</v>
      </c>
    </row>
    <row r="12" spans="1:66" ht="14.25" customHeight="1" thickBot="1" x14ac:dyDescent="0.2">
      <c r="C12" s="1"/>
      <c r="D12" s="10"/>
      <c r="E12" s="10"/>
      <c r="F12" s="10"/>
      <c r="G12" s="10"/>
      <c r="H12" s="199"/>
      <c r="I12" s="199"/>
      <c r="J12" s="201"/>
      <c r="K12" s="191"/>
      <c r="L12" s="193"/>
      <c r="M12" s="195"/>
      <c r="N12" s="197"/>
      <c r="O12" s="197"/>
      <c r="P12" s="197"/>
      <c r="Q12" s="197"/>
      <c r="R12" s="197"/>
      <c r="S12" s="180"/>
      <c r="T12" s="203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 t="s">
        <v>15</v>
      </c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 t="s">
        <v>18</v>
      </c>
      <c r="BD12" s="10"/>
      <c r="BE12" s="10"/>
      <c r="BF12" s="10"/>
      <c r="BG12" s="10"/>
      <c r="BH12" s="10"/>
      <c r="BI12" s="2"/>
      <c r="BJ12" s="119"/>
      <c r="BK12" s="126"/>
      <c r="BL12" s="126"/>
      <c r="BM12" s="126"/>
      <c r="BN12" s="42" t="s">
        <v>76</v>
      </c>
    </row>
    <row r="13" spans="1:66" ht="14.25" thickBot="1" x14ac:dyDescent="0.2"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9"/>
      <c r="BJ13" s="119"/>
      <c r="BK13" s="126"/>
      <c r="BL13" s="126"/>
      <c r="BM13" s="126"/>
      <c r="BN13" s="42" t="s">
        <v>60</v>
      </c>
    </row>
    <row r="14" spans="1:66" ht="18" customHeight="1" x14ac:dyDescent="0.15">
      <c r="B14" s="21"/>
      <c r="C14" s="14"/>
      <c r="D14" s="181" t="s">
        <v>20</v>
      </c>
      <c r="E14" s="182"/>
      <c r="F14" s="182"/>
      <c r="G14" s="182"/>
      <c r="H14" s="182"/>
      <c r="I14" s="182"/>
      <c r="J14" s="183"/>
      <c r="K14" s="184" t="s">
        <v>0</v>
      </c>
      <c r="L14" s="185"/>
      <c r="M14" s="185"/>
      <c r="N14" s="185"/>
      <c r="O14" s="185"/>
      <c r="P14" s="185"/>
      <c r="Q14" s="186"/>
      <c r="R14" s="184" t="s">
        <v>22</v>
      </c>
      <c r="S14" s="185"/>
      <c r="T14" s="185"/>
      <c r="U14" s="185"/>
      <c r="V14" s="185"/>
      <c r="W14" s="185"/>
      <c r="X14" s="185"/>
      <c r="Y14" s="185"/>
      <c r="Z14" s="186"/>
      <c r="AA14" s="181" t="s">
        <v>12</v>
      </c>
      <c r="AB14" s="182"/>
      <c r="AC14" s="182"/>
      <c r="AD14" s="182"/>
      <c r="AE14" s="182"/>
      <c r="AF14" s="183"/>
      <c r="AG14" s="181" t="s">
        <v>6</v>
      </c>
      <c r="AH14" s="182"/>
      <c r="AI14" s="182"/>
      <c r="AJ14" s="182"/>
      <c r="AK14" s="183"/>
      <c r="AL14" s="204" t="s">
        <v>7</v>
      </c>
      <c r="AM14" s="205"/>
      <c r="AN14" s="205"/>
      <c r="AO14" s="205"/>
      <c r="AP14" s="206"/>
      <c r="AQ14" s="207" t="s">
        <v>35</v>
      </c>
      <c r="AR14" s="208"/>
      <c r="AS14" s="208"/>
      <c r="AT14" s="208"/>
      <c r="AU14" s="209"/>
      <c r="AV14" s="204" t="s">
        <v>37</v>
      </c>
      <c r="AW14" s="205"/>
      <c r="AX14" s="205"/>
      <c r="AY14" s="205"/>
      <c r="AZ14" s="205"/>
      <c r="BA14" s="205"/>
      <c r="BB14" s="206"/>
      <c r="BC14" s="184" t="s">
        <v>8</v>
      </c>
      <c r="BD14" s="185"/>
      <c r="BE14" s="185"/>
      <c r="BF14" s="185"/>
      <c r="BG14" s="185"/>
      <c r="BH14" s="185"/>
      <c r="BI14" s="186"/>
      <c r="BJ14" s="120"/>
      <c r="BK14" s="128"/>
      <c r="BL14" s="126"/>
      <c r="BM14" s="126"/>
      <c r="BN14" s="42" t="s">
        <v>70</v>
      </c>
    </row>
    <row r="15" spans="1:66" ht="18" customHeight="1" thickBot="1" x14ac:dyDescent="0.2">
      <c r="A15" s="117">
        <f>BD4-1</f>
        <v>0</v>
      </c>
      <c r="B15" s="21"/>
      <c r="C15" s="15"/>
      <c r="D15" s="251"/>
      <c r="E15" s="252"/>
      <c r="F15" s="252"/>
      <c r="G15" s="252"/>
      <c r="H15" s="252"/>
      <c r="I15" s="252"/>
      <c r="J15" s="253"/>
      <c r="K15" s="219" t="s">
        <v>21</v>
      </c>
      <c r="L15" s="211"/>
      <c r="M15" s="211"/>
      <c r="N15" s="211"/>
      <c r="O15" s="211"/>
      <c r="P15" s="211"/>
      <c r="Q15" s="212"/>
      <c r="R15" s="219" t="s">
        <v>1</v>
      </c>
      <c r="S15" s="211"/>
      <c r="T15" s="220"/>
      <c r="U15" s="210" t="s">
        <v>2</v>
      </c>
      <c r="V15" s="220"/>
      <c r="W15" s="61" t="s">
        <v>3</v>
      </c>
      <c r="X15" s="61" t="s">
        <v>4</v>
      </c>
      <c r="Y15" s="210" t="s">
        <v>5</v>
      </c>
      <c r="Z15" s="212"/>
      <c r="AA15" s="251" t="s">
        <v>11</v>
      </c>
      <c r="AB15" s="252"/>
      <c r="AC15" s="252"/>
      <c r="AD15" s="252"/>
      <c r="AE15" s="252"/>
      <c r="AF15" s="253"/>
      <c r="AG15" s="251" t="s">
        <v>10</v>
      </c>
      <c r="AH15" s="252"/>
      <c r="AI15" s="252"/>
      <c r="AJ15" s="252"/>
      <c r="AK15" s="253"/>
      <c r="AL15" s="213" t="s">
        <v>19</v>
      </c>
      <c r="AM15" s="214"/>
      <c r="AN15" s="214"/>
      <c r="AO15" s="214"/>
      <c r="AP15" s="215"/>
      <c r="AQ15" s="216" t="s">
        <v>36</v>
      </c>
      <c r="AR15" s="217"/>
      <c r="AS15" s="217"/>
      <c r="AT15" s="217"/>
      <c r="AU15" s="218"/>
      <c r="AV15" s="213" t="s">
        <v>38</v>
      </c>
      <c r="AW15" s="214"/>
      <c r="AX15" s="214"/>
      <c r="AY15" s="214"/>
      <c r="AZ15" s="214"/>
      <c r="BA15" s="214"/>
      <c r="BB15" s="215"/>
      <c r="BC15" s="219" t="s">
        <v>28</v>
      </c>
      <c r="BD15" s="220"/>
      <c r="BE15" s="210" t="s">
        <v>9</v>
      </c>
      <c r="BF15" s="211"/>
      <c r="BG15" s="211"/>
      <c r="BH15" s="211"/>
      <c r="BI15" s="212"/>
      <c r="BJ15" s="120"/>
      <c r="BK15" s="129"/>
      <c r="BL15" s="126"/>
      <c r="BM15" s="126"/>
    </row>
    <row r="16" spans="1:66" ht="18" customHeight="1" x14ac:dyDescent="0.15">
      <c r="B16" s="21"/>
      <c r="C16" s="249">
        <v>1</v>
      </c>
      <c r="D16" s="235"/>
      <c r="E16" s="225"/>
      <c r="F16" s="225" t="str">
        <f>VLOOKUP(A17,変換用!$B$2:$CA$1003,2,FALSE)</f>
        <v/>
      </c>
      <c r="G16" s="225" t="str">
        <f>VLOOKUP(A17,変換用!$B$2:$CA$1003,3,FALSE)</f>
        <v/>
      </c>
      <c r="H16" s="225" t="str">
        <f>VLOOKUP(A17,変換用!$B$2:$CA$1003,4,FALSE)</f>
        <v/>
      </c>
      <c r="I16" s="225" t="str">
        <f>VLOOKUP(A17,変換用!$B$2:$CA$1003,5,FALSE)</f>
        <v/>
      </c>
      <c r="J16" s="227" t="str">
        <f>VLOOKUP(A17,変換用!$B$2:$CA$1003,6,FALSE)</f>
        <v/>
      </c>
      <c r="K16" s="254" t="str">
        <f>VLOOKUP(A17,変換用!$B$2:$CA$1003,7,FALSE)</f>
        <v/>
      </c>
      <c r="L16" s="255"/>
      <c r="M16" s="255"/>
      <c r="N16" s="255"/>
      <c r="O16" s="255"/>
      <c r="P16" s="255"/>
      <c r="Q16" s="256"/>
      <c r="R16" s="257" t="str">
        <f>VLOOKUP(A17,変換用!$B$2:$CA$1003,15,FALSE)</f>
        <v/>
      </c>
      <c r="S16" s="259" t="str">
        <f>VLOOKUP(A17,変換用!$B$2:$CA$1003,16,FALSE)</f>
        <v/>
      </c>
      <c r="T16" s="241" t="str">
        <f>VLOOKUP(A17,変換用!$B$2:$CA$1003,17,FALSE)</f>
        <v/>
      </c>
      <c r="U16" s="259" t="str">
        <f>VLOOKUP(A17,変換用!$B$2:$CA$1003,18,FALSE)</f>
        <v/>
      </c>
      <c r="V16" s="241" t="str">
        <f>VLOOKUP(A17,変換用!$B$2:$CA$1003,19,FALSE)</f>
        <v/>
      </c>
      <c r="W16" s="223" t="str">
        <f>VLOOKUP(A17,変換用!$B$2:$CA$1003,20,FALSE)</f>
        <v/>
      </c>
      <c r="X16" s="223" t="str">
        <f>VLOOKUP(A17,変換用!$B$2:$CA$1003,21,FALSE)</f>
        <v/>
      </c>
      <c r="Y16" s="259" t="str">
        <f>VLOOKUP(A17,変換用!$B$2:$CA$1003,22,FALSE)</f>
        <v/>
      </c>
      <c r="Z16" s="241" t="str">
        <f>VLOOKUP(A17,変換用!$B$2:$CA$1003,23,FALSE)</f>
        <v/>
      </c>
      <c r="AA16" s="235" t="str">
        <f>VLOOKUP(A17,変換用!$B$2:$CA$1003,24,FALSE)</f>
        <v/>
      </c>
      <c r="AB16" s="225" t="str">
        <f>VLOOKUP(A17,変換用!$B$2:$CA$1003,25,FALSE)</f>
        <v/>
      </c>
      <c r="AC16" s="225" t="str">
        <f>VLOOKUP(A17,変換用!$B$2:$CA$1003,26,FALSE)</f>
        <v/>
      </c>
      <c r="AD16" s="225" t="str">
        <f>VLOOKUP(A17,変換用!$B$2:$CA$1003,27,FALSE)</f>
        <v/>
      </c>
      <c r="AE16" s="225" t="str">
        <f>VLOOKUP(A17,変換用!$B$2:$CA$1003,28,FALSE)</f>
        <v/>
      </c>
      <c r="AF16" s="227" t="str">
        <f>VLOOKUP(A17,変換用!$B$2:$CA$1003,29,FALSE)</f>
        <v/>
      </c>
      <c r="AG16" s="235" t="str">
        <f>VLOOKUP(A17,変換用!$B$2:$CA$1003,30,FALSE)</f>
        <v/>
      </c>
      <c r="AH16" s="231" t="str">
        <f>VLOOKUP(A17,変換用!$B$2:$CA$1003,31,FALSE)</f>
        <v/>
      </c>
      <c r="AI16" s="225" t="str">
        <f>VLOOKUP(A17,変換用!$B$2:$CA$1003,32,FALSE)</f>
        <v/>
      </c>
      <c r="AJ16" s="225" t="str">
        <f>VLOOKUP(A17,変換用!$B$2:$CA$1003,33,FALSE)</f>
        <v/>
      </c>
      <c r="AK16" s="227" t="str">
        <f>VLOOKUP(A17,変換用!$B$2:$CA$1003,34,FALSE)</f>
        <v/>
      </c>
      <c r="AL16" s="243" t="str">
        <f>VLOOKUP(A17,変換用!$B$2:$CA$1003,35,FALSE)</f>
        <v/>
      </c>
      <c r="AM16" s="245" t="str">
        <f>VLOOKUP(A17,変換用!$B$2:$CA$1003,36,FALSE)</f>
        <v/>
      </c>
      <c r="AN16" s="247" t="str">
        <f>VLOOKUP(A17,変換用!$B$2:$CA$1003,37,FALSE)</f>
        <v/>
      </c>
      <c r="AO16" s="237" t="str">
        <f>VLOOKUP(A17,変換用!$B$2:$CA$1003,38,FALSE)</f>
        <v/>
      </c>
      <c r="AP16" s="239" t="str">
        <f>VLOOKUP(A17,変換用!$B$2:$CA$1003,39,FALSE)</f>
        <v/>
      </c>
      <c r="AQ16" s="235" t="str">
        <f>VLOOKUP(A17,変換用!$B$2:$CA$1003,40,FALSE)</f>
        <v/>
      </c>
      <c r="AR16" s="233" t="str">
        <f>VLOOKUP(A17,変換用!$B$2:$CA$1003,41,FALSE)</f>
        <v/>
      </c>
      <c r="AS16" s="223" t="str">
        <f>VLOOKUP(A17,変換用!$B$2:$CA$1003,42,FALSE)</f>
        <v/>
      </c>
      <c r="AT16" s="225" t="str">
        <f>VLOOKUP(A17,変換用!$B$2:$CA$1003,43,FALSE)</f>
        <v/>
      </c>
      <c r="AU16" s="227" t="str">
        <f>VLOOKUP(A17,変換用!$B$2:$CA$1003,44,FALSE)</f>
        <v/>
      </c>
      <c r="AV16" s="229" t="str">
        <f>VLOOKUP(A17,変換用!$B$2:$CA$1003,45,FALSE)</f>
        <v/>
      </c>
      <c r="AW16" s="241" t="str">
        <f>VLOOKUP(A17,変換用!$B$2:$CA$1003,46,FALSE)</f>
        <v/>
      </c>
      <c r="AX16" s="241" t="str">
        <f>VLOOKUP(A17,変換用!$B$2:$CA$1003,47,FALSE)</f>
        <v/>
      </c>
      <c r="AY16" s="233" t="str">
        <f>VLOOKUP(A17,変換用!$B$2:$CA$1003,48,FALSE)</f>
        <v/>
      </c>
      <c r="AZ16" s="223" t="str">
        <f>VLOOKUP(A17,変換用!$B$2:$CA$1003,49,FALSE)</f>
        <v/>
      </c>
      <c r="BA16" s="225" t="str">
        <f>VLOOKUP(A17,変換用!$B$2:$CA$1003,50,FALSE)</f>
        <v/>
      </c>
      <c r="BB16" s="227" t="str">
        <f>VLOOKUP(A17,変換用!$B$2:$CA$1003,51,FALSE)</f>
        <v/>
      </c>
      <c r="BC16" s="235" t="str">
        <f>VLOOKUP(A17,変換用!$B$2:$CA$1003,52,FALSE)</f>
        <v/>
      </c>
      <c r="BD16" s="221" t="str">
        <f>VLOOKUP(A17,変換用!$B$2:$CA$1003,53,FALSE)</f>
        <v/>
      </c>
      <c r="BE16" s="223" t="str">
        <f>VLOOKUP(A17,変換用!$B$2:$CA$1003,54,FALSE)</f>
        <v/>
      </c>
      <c r="BF16" s="221" t="str">
        <f>VLOOKUP(A17,変換用!$B$2:$CA$1003,55,FALSE)</f>
        <v/>
      </c>
      <c r="BG16" s="223" t="str">
        <f>VLOOKUP(A17,変換用!$B$2:$CA$1003,56,FALSE)</f>
        <v/>
      </c>
      <c r="BH16" s="225" t="str">
        <f>VLOOKUP(A17,変換用!$B$2:$CA$1003,57,FALSE)</f>
        <v/>
      </c>
      <c r="BI16" s="227" t="str">
        <f>VLOOKUP(A17,変換用!$B$2:$CA$1003,58,FALSE)</f>
        <v/>
      </c>
      <c r="BJ16" s="121"/>
      <c r="BK16" s="129"/>
      <c r="BL16" s="126"/>
      <c r="BM16" s="126"/>
    </row>
    <row r="17" spans="1:80" ht="18" customHeight="1" thickBot="1" x14ac:dyDescent="0.25">
      <c r="A17" s="117">
        <f>$A$15*10+1</f>
        <v>1</v>
      </c>
      <c r="B17" s="21"/>
      <c r="C17" s="250"/>
      <c r="D17" s="236"/>
      <c r="E17" s="226"/>
      <c r="F17" s="226"/>
      <c r="G17" s="226"/>
      <c r="H17" s="226"/>
      <c r="I17" s="226"/>
      <c r="J17" s="228"/>
      <c r="K17" s="101" t="str">
        <f>VLOOKUP(A17,変換用!$B$2:$CA$1003,8,FALSE)</f>
        <v/>
      </c>
      <c r="L17" s="101" t="str">
        <f>VLOOKUP(A17,変換用!$B$2:$CA$1003,9,FALSE)</f>
        <v/>
      </c>
      <c r="M17" s="102" t="str">
        <f>VLOOKUP(A17,変換用!$B$2:$CA$1003,10,FALSE)</f>
        <v/>
      </c>
      <c r="N17" s="101" t="str">
        <f>VLOOKUP(A17,変換用!$B$2:$CA$1003,11,FALSE)</f>
        <v/>
      </c>
      <c r="O17" s="102" t="str">
        <f>VLOOKUP(A17,変換用!$B$2:$CA$1003,12,FALSE)</f>
        <v/>
      </c>
      <c r="P17" s="101" t="str">
        <f>VLOOKUP(A17,変換用!$B$2:$CA$1003,13,FALSE)</f>
        <v/>
      </c>
      <c r="Q17" s="103" t="str">
        <f>VLOOKUP(A17,変換用!$B$2:$CA$1003,14,FALSE)</f>
        <v/>
      </c>
      <c r="R17" s="258"/>
      <c r="S17" s="260"/>
      <c r="T17" s="242"/>
      <c r="U17" s="260"/>
      <c r="V17" s="242"/>
      <c r="W17" s="224"/>
      <c r="X17" s="224"/>
      <c r="Y17" s="260"/>
      <c r="Z17" s="242"/>
      <c r="AA17" s="236"/>
      <c r="AB17" s="226"/>
      <c r="AC17" s="226"/>
      <c r="AD17" s="226"/>
      <c r="AE17" s="226"/>
      <c r="AF17" s="228"/>
      <c r="AG17" s="236"/>
      <c r="AH17" s="232"/>
      <c r="AI17" s="226"/>
      <c r="AJ17" s="226"/>
      <c r="AK17" s="228"/>
      <c r="AL17" s="244"/>
      <c r="AM17" s="246"/>
      <c r="AN17" s="248"/>
      <c r="AO17" s="238"/>
      <c r="AP17" s="240"/>
      <c r="AQ17" s="236"/>
      <c r="AR17" s="234"/>
      <c r="AS17" s="224"/>
      <c r="AT17" s="226"/>
      <c r="AU17" s="228"/>
      <c r="AV17" s="230"/>
      <c r="AW17" s="242"/>
      <c r="AX17" s="242"/>
      <c r="AY17" s="234"/>
      <c r="AZ17" s="224"/>
      <c r="BA17" s="226"/>
      <c r="BB17" s="228"/>
      <c r="BC17" s="236"/>
      <c r="BD17" s="222"/>
      <c r="BE17" s="224"/>
      <c r="BF17" s="222"/>
      <c r="BG17" s="224"/>
      <c r="BH17" s="226"/>
      <c r="BI17" s="228"/>
      <c r="BJ17" s="121"/>
      <c r="BK17" s="129"/>
      <c r="BL17" s="141"/>
      <c r="BM17" s="142"/>
      <c r="BN17" s="140"/>
      <c r="BU17" s="130"/>
      <c r="BV17" s="130"/>
      <c r="BW17" s="130"/>
      <c r="BX17" s="130"/>
      <c r="BY17" s="130"/>
      <c r="BZ17" s="130"/>
      <c r="CA17" s="130"/>
      <c r="CB17" s="130"/>
    </row>
    <row r="18" spans="1:80" ht="18" customHeight="1" x14ac:dyDescent="0.2">
      <c r="B18" s="21"/>
      <c r="C18" s="249">
        <v>2</v>
      </c>
      <c r="D18" s="235"/>
      <c r="E18" s="225"/>
      <c r="F18" s="225" t="str">
        <f>VLOOKUP(A19,変換用!$B$2:$CA$1003,2,FALSE)</f>
        <v/>
      </c>
      <c r="G18" s="225" t="str">
        <f>VLOOKUP(A19,変換用!$B$2:$CA$1003,3,FALSE)</f>
        <v/>
      </c>
      <c r="H18" s="225" t="str">
        <f>VLOOKUP(A19,変換用!$B$2:$CA$1003,4,FALSE)</f>
        <v/>
      </c>
      <c r="I18" s="225" t="str">
        <f>VLOOKUP(A19,変換用!$B$2:$CA$1003,5,FALSE)</f>
        <v/>
      </c>
      <c r="J18" s="227" t="str">
        <f>VLOOKUP(A19,変換用!$B$2:$CA$1003,6,FALSE)</f>
        <v/>
      </c>
      <c r="K18" s="254" t="str">
        <f>VLOOKUP(A19,変換用!$B$2:$CA$1003,7,FALSE)</f>
        <v/>
      </c>
      <c r="L18" s="255"/>
      <c r="M18" s="255"/>
      <c r="N18" s="255"/>
      <c r="O18" s="255"/>
      <c r="P18" s="255"/>
      <c r="Q18" s="256"/>
      <c r="R18" s="257" t="str">
        <f>VLOOKUP(A19,変換用!$B$2:$CA$1003,15,FALSE)</f>
        <v/>
      </c>
      <c r="S18" s="259" t="str">
        <f>VLOOKUP(A19,変換用!$B$2:$CA$1003,16,FALSE)</f>
        <v/>
      </c>
      <c r="T18" s="241" t="str">
        <f>VLOOKUP(A19,変換用!$B$2:$CA$1003,17,FALSE)</f>
        <v/>
      </c>
      <c r="U18" s="259" t="str">
        <f>VLOOKUP(A19,変換用!$B$2:$CA$1003,18,FALSE)</f>
        <v/>
      </c>
      <c r="V18" s="241" t="str">
        <f>VLOOKUP(A19,変換用!$B$2:$CA$1003,19,FALSE)</f>
        <v/>
      </c>
      <c r="W18" s="223" t="str">
        <f>VLOOKUP(A19,変換用!$B$2:$CA$1003,20,FALSE)</f>
        <v/>
      </c>
      <c r="X18" s="223" t="str">
        <f>VLOOKUP(A19,変換用!$B$2:$CA$1003,21,FALSE)</f>
        <v/>
      </c>
      <c r="Y18" s="259" t="str">
        <f>VLOOKUP(A19,変換用!$B$2:$CA$1003,22,FALSE)</f>
        <v/>
      </c>
      <c r="Z18" s="241" t="str">
        <f>VLOOKUP(A19,変換用!$B$2:$CA$1003,23,FALSE)</f>
        <v/>
      </c>
      <c r="AA18" s="235" t="str">
        <f>VLOOKUP(A19,変換用!$B$2:$CA$1003,24,FALSE)</f>
        <v/>
      </c>
      <c r="AB18" s="225" t="str">
        <f>VLOOKUP(A19,変換用!$B$2:$CA$1003,25,FALSE)</f>
        <v/>
      </c>
      <c r="AC18" s="225" t="str">
        <f>VLOOKUP(A19,変換用!$B$2:$CA$1003,26,FALSE)</f>
        <v/>
      </c>
      <c r="AD18" s="225" t="str">
        <f>VLOOKUP(A19,変換用!$B$2:$CA$1003,27,FALSE)</f>
        <v/>
      </c>
      <c r="AE18" s="225" t="str">
        <f>VLOOKUP(A19,変換用!$B$2:$CA$1003,28,FALSE)</f>
        <v/>
      </c>
      <c r="AF18" s="227" t="str">
        <f>VLOOKUP(A19,変換用!$B$2:$CA$1003,29,FALSE)</f>
        <v/>
      </c>
      <c r="AG18" s="235" t="str">
        <f>VLOOKUP(A19,変換用!$B$2:$CA$1003,30,FALSE)</f>
        <v/>
      </c>
      <c r="AH18" s="231" t="str">
        <f>VLOOKUP(A19,変換用!$B$2:$CA$1003,31,FALSE)</f>
        <v/>
      </c>
      <c r="AI18" s="225" t="str">
        <f>VLOOKUP(A19,変換用!$B$2:$CA$1003,32,FALSE)</f>
        <v/>
      </c>
      <c r="AJ18" s="225" t="str">
        <f>VLOOKUP(A19,変換用!$B$2:$CA$1003,33,FALSE)</f>
        <v/>
      </c>
      <c r="AK18" s="227" t="str">
        <f>VLOOKUP(A19,変換用!$B$2:$CA$1003,34,FALSE)</f>
        <v/>
      </c>
      <c r="AL18" s="243" t="str">
        <f>VLOOKUP(A19,変換用!$B$2:$CA$1003,35,FALSE)</f>
        <v/>
      </c>
      <c r="AM18" s="245" t="str">
        <f>VLOOKUP(A19,変換用!$B$2:$CA$1003,36,FALSE)</f>
        <v/>
      </c>
      <c r="AN18" s="247" t="str">
        <f>VLOOKUP(A19,変換用!$B$2:$CA$1003,37,FALSE)</f>
        <v/>
      </c>
      <c r="AO18" s="237" t="str">
        <f>VLOOKUP(A19,変換用!$B$2:$CA$1003,38,FALSE)</f>
        <v/>
      </c>
      <c r="AP18" s="239" t="str">
        <f>VLOOKUP(A19,変換用!$B$2:$CA$1003,39,FALSE)</f>
        <v/>
      </c>
      <c r="AQ18" s="235" t="str">
        <f>VLOOKUP(A19,変換用!$B$2:$CA$1003,40,FALSE)</f>
        <v/>
      </c>
      <c r="AR18" s="233" t="str">
        <f>VLOOKUP(A19,変換用!$B$2:$CA$1003,41,FALSE)</f>
        <v/>
      </c>
      <c r="AS18" s="223" t="str">
        <f>VLOOKUP(A19,変換用!$B$2:$CA$1003,42,FALSE)</f>
        <v/>
      </c>
      <c r="AT18" s="225" t="str">
        <f>VLOOKUP(A19,変換用!$B$2:$CA$1003,43,FALSE)</f>
        <v/>
      </c>
      <c r="AU18" s="227" t="str">
        <f>VLOOKUP(A19,変換用!$B$2:$CA$1003,44,FALSE)</f>
        <v/>
      </c>
      <c r="AV18" s="229" t="str">
        <f>VLOOKUP(A19,変換用!$B$2:$CA$1003,45,FALSE)</f>
        <v/>
      </c>
      <c r="AW18" s="241" t="str">
        <f>VLOOKUP(A19,変換用!$B$2:$CA$1003,46,FALSE)</f>
        <v/>
      </c>
      <c r="AX18" s="241" t="str">
        <f>VLOOKUP(A19,変換用!$B$2:$CA$1003,47,FALSE)</f>
        <v/>
      </c>
      <c r="AY18" s="233" t="str">
        <f>VLOOKUP(A19,変換用!$B$2:$CA$1003,48,FALSE)</f>
        <v/>
      </c>
      <c r="AZ18" s="223" t="str">
        <f>VLOOKUP(A19,変換用!$B$2:$CA$1003,49,FALSE)</f>
        <v/>
      </c>
      <c r="BA18" s="225" t="str">
        <f>VLOOKUP(A19,変換用!$B$2:$CA$1003,50,FALSE)</f>
        <v/>
      </c>
      <c r="BB18" s="227" t="str">
        <f>VLOOKUP(A19,変換用!$B$2:$CA$1003,51,FALSE)</f>
        <v/>
      </c>
      <c r="BC18" s="235" t="str">
        <f>VLOOKUP(A19,変換用!$B$2:$CA$1003,52,FALSE)</f>
        <v/>
      </c>
      <c r="BD18" s="221" t="str">
        <f>VLOOKUP(A19,変換用!$B$2:$CA$1003,53,FALSE)</f>
        <v/>
      </c>
      <c r="BE18" s="223" t="str">
        <f>VLOOKUP(A19,変換用!$B$2:$CA$1003,54,FALSE)</f>
        <v/>
      </c>
      <c r="BF18" s="221" t="str">
        <f>VLOOKUP(A19,変換用!$B$2:$CA$1003,55,FALSE)</f>
        <v/>
      </c>
      <c r="BG18" s="223" t="str">
        <f>VLOOKUP(A19,変換用!$B$2:$CA$1003,56,FALSE)</f>
        <v/>
      </c>
      <c r="BH18" s="225" t="str">
        <f>VLOOKUP(A19,変換用!$B$2:$CA$1003,57,FALSE)</f>
        <v/>
      </c>
      <c r="BI18" s="227" t="str">
        <f>VLOOKUP(A19,変換用!$B$2:$CA$1003,58,FALSE)</f>
        <v/>
      </c>
      <c r="BJ18" s="121"/>
      <c r="BK18" s="129"/>
      <c r="BL18" s="141"/>
      <c r="BM18" s="142"/>
      <c r="BN18" s="178" t="s">
        <v>72</v>
      </c>
      <c r="BO18" s="178"/>
      <c r="BP18" s="178"/>
      <c r="BQ18" s="178"/>
      <c r="BR18" s="178"/>
      <c r="BS18" s="178"/>
      <c r="BT18" s="178"/>
    </row>
    <row r="19" spans="1:80" ht="18" customHeight="1" thickBot="1" x14ac:dyDescent="0.2">
      <c r="A19" s="117">
        <f>$A$15*10+2</f>
        <v>2</v>
      </c>
      <c r="B19" s="21"/>
      <c r="C19" s="250"/>
      <c r="D19" s="236"/>
      <c r="E19" s="226"/>
      <c r="F19" s="226"/>
      <c r="G19" s="226"/>
      <c r="H19" s="226"/>
      <c r="I19" s="226"/>
      <c r="J19" s="228"/>
      <c r="K19" s="100" t="str">
        <f>VLOOKUP(A19,変換用!$B$2:$CA$1003,8,FALSE)</f>
        <v/>
      </c>
      <c r="L19" s="101" t="str">
        <f>VLOOKUP(A19,変換用!$B$2:$CA$1003,9,FALSE)</f>
        <v/>
      </c>
      <c r="M19" s="102" t="str">
        <f>VLOOKUP(A19,変換用!$B$2:$CA$1003,10,FALSE)</f>
        <v/>
      </c>
      <c r="N19" s="101" t="str">
        <f>VLOOKUP(A19,変換用!$B$2:$CA$1003,11,FALSE)</f>
        <v/>
      </c>
      <c r="O19" s="102" t="str">
        <f>VLOOKUP(A19,変換用!$B$2:$CA$1003,12,FALSE)</f>
        <v/>
      </c>
      <c r="P19" s="101" t="str">
        <f>VLOOKUP(A19,変換用!$B$2:$CA$1003,13,FALSE)</f>
        <v/>
      </c>
      <c r="Q19" s="103" t="str">
        <f>VLOOKUP(A19,変換用!$B$2:$CA$1003,14,FALSE)</f>
        <v/>
      </c>
      <c r="R19" s="258"/>
      <c r="S19" s="260"/>
      <c r="T19" s="242"/>
      <c r="U19" s="260"/>
      <c r="V19" s="242"/>
      <c r="W19" s="224"/>
      <c r="X19" s="224"/>
      <c r="Y19" s="260"/>
      <c r="Z19" s="242"/>
      <c r="AA19" s="236"/>
      <c r="AB19" s="226"/>
      <c r="AC19" s="226"/>
      <c r="AD19" s="226"/>
      <c r="AE19" s="226"/>
      <c r="AF19" s="228"/>
      <c r="AG19" s="236"/>
      <c r="AH19" s="232"/>
      <c r="AI19" s="226"/>
      <c r="AJ19" s="226"/>
      <c r="AK19" s="228"/>
      <c r="AL19" s="244"/>
      <c r="AM19" s="246"/>
      <c r="AN19" s="248"/>
      <c r="AO19" s="238"/>
      <c r="AP19" s="240"/>
      <c r="AQ19" s="236"/>
      <c r="AR19" s="234"/>
      <c r="AS19" s="224"/>
      <c r="AT19" s="226"/>
      <c r="AU19" s="228"/>
      <c r="AV19" s="230"/>
      <c r="AW19" s="242"/>
      <c r="AX19" s="242"/>
      <c r="AY19" s="234"/>
      <c r="AZ19" s="224"/>
      <c r="BA19" s="226"/>
      <c r="BB19" s="228"/>
      <c r="BC19" s="236"/>
      <c r="BD19" s="222"/>
      <c r="BE19" s="224"/>
      <c r="BF19" s="222"/>
      <c r="BG19" s="224"/>
      <c r="BH19" s="226"/>
      <c r="BI19" s="228"/>
      <c r="BJ19" s="121"/>
      <c r="BK19" s="129"/>
      <c r="BL19" s="126"/>
      <c r="BM19" s="126"/>
      <c r="BN19" s="178"/>
      <c r="BO19" s="178"/>
      <c r="BP19" s="178"/>
      <c r="BQ19" s="178"/>
      <c r="BR19" s="178"/>
      <c r="BS19" s="178"/>
      <c r="BT19" s="178"/>
      <c r="BU19" s="130"/>
      <c r="BV19" s="130"/>
      <c r="BW19" s="130"/>
      <c r="BX19" s="130"/>
      <c r="BY19" s="130"/>
      <c r="CB19" s="130"/>
    </row>
    <row r="20" spans="1:80" ht="18" customHeight="1" x14ac:dyDescent="0.15">
      <c r="B20" s="21"/>
      <c r="C20" s="249">
        <v>3</v>
      </c>
      <c r="D20" s="235"/>
      <c r="E20" s="225"/>
      <c r="F20" s="225" t="str">
        <f>VLOOKUP(A21,変換用!$B$2:$CA$1003,2,FALSE)</f>
        <v/>
      </c>
      <c r="G20" s="225" t="str">
        <f>VLOOKUP(A21,変換用!$B$2:$CA$1003,3,FALSE)</f>
        <v/>
      </c>
      <c r="H20" s="225" t="str">
        <f>VLOOKUP(A21,変換用!$B$2:$CA$1003,4,FALSE)</f>
        <v/>
      </c>
      <c r="I20" s="225" t="str">
        <f>VLOOKUP(A21,変換用!$B$2:$CA$1003,5,FALSE)</f>
        <v/>
      </c>
      <c r="J20" s="227" t="str">
        <f>VLOOKUP(A21,変換用!$B$2:$CA$1003,6,FALSE)</f>
        <v/>
      </c>
      <c r="K20" s="261" t="str">
        <f>VLOOKUP(A21,変換用!$B$2:$CA$1003,7,FALSE)</f>
        <v/>
      </c>
      <c r="L20" s="262"/>
      <c r="M20" s="262"/>
      <c r="N20" s="262"/>
      <c r="O20" s="262"/>
      <c r="P20" s="262"/>
      <c r="Q20" s="263"/>
      <c r="R20" s="257" t="str">
        <f>VLOOKUP(A21,変換用!$B$2:$CA$1003,15,FALSE)</f>
        <v/>
      </c>
      <c r="S20" s="259" t="str">
        <f>VLOOKUP(A21,変換用!$B$2:$CA$1003,16,FALSE)</f>
        <v/>
      </c>
      <c r="T20" s="241" t="str">
        <f>VLOOKUP(A21,変換用!$B$2:$CA$1003,17,FALSE)</f>
        <v/>
      </c>
      <c r="U20" s="259" t="str">
        <f>VLOOKUP(A21,変換用!$B$2:$CA$1003,18,FALSE)</f>
        <v/>
      </c>
      <c r="V20" s="241" t="str">
        <f>VLOOKUP(A21,変換用!$B$2:$CA$1003,19,FALSE)</f>
        <v/>
      </c>
      <c r="W20" s="223" t="str">
        <f>VLOOKUP(A21,変換用!$B$2:$CA$1003,20,FALSE)</f>
        <v/>
      </c>
      <c r="X20" s="223" t="str">
        <f>VLOOKUP(A21,変換用!$B$2:$CA$1003,21,FALSE)</f>
        <v/>
      </c>
      <c r="Y20" s="259" t="str">
        <f>VLOOKUP(A21,変換用!$B$2:$CA$1003,22,FALSE)</f>
        <v/>
      </c>
      <c r="Z20" s="241" t="str">
        <f>VLOOKUP(A21,変換用!$B$2:$CA$1003,23,FALSE)</f>
        <v/>
      </c>
      <c r="AA20" s="235" t="str">
        <f>VLOOKUP(A21,変換用!$B$2:$CA$1003,24,FALSE)</f>
        <v/>
      </c>
      <c r="AB20" s="225" t="str">
        <f>VLOOKUP(A21,変換用!$B$2:$CA$1003,25,FALSE)</f>
        <v/>
      </c>
      <c r="AC20" s="225" t="str">
        <f>VLOOKUP(A21,変換用!$B$2:$CA$1003,26,FALSE)</f>
        <v/>
      </c>
      <c r="AD20" s="225" t="str">
        <f>VLOOKUP(A21,変換用!$B$2:$CA$1003,27,FALSE)</f>
        <v/>
      </c>
      <c r="AE20" s="225" t="str">
        <f>VLOOKUP(A21,変換用!$B$2:$CA$1003,28,FALSE)</f>
        <v/>
      </c>
      <c r="AF20" s="227" t="str">
        <f>VLOOKUP(A21,変換用!$B$2:$CA$1003,29,FALSE)</f>
        <v/>
      </c>
      <c r="AG20" s="235" t="str">
        <f>VLOOKUP(A21,変換用!$B$2:$CA$1003,30,FALSE)</f>
        <v/>
      </c>
      <c r="AH20" s="231" t="str">
        <f>VLOOKUP(A21,変換用!$B$2:$CA$1003,31,FALSE)</f>
        <v/>
      </c>
      <c r="AI20" s="225" t="str">
        <f>VLOOKUP(A21,変換用!$B$2:$CA$1003,32,FALSE)</f>
        <v/>
      </c>
      <c r="AJ20" s="225" t="str">
        <f>VLOOKUP(A21,変換用!$B$2:$CA$1003,33,FALSE)</f>
        <v/>
      </c>
      <c r="AK20" s="227" t="str">
        <f>VLOOKUP(A21,変換用!$B$2:$CA$1003,34,FALSE)</f>
        <v/>
      </c>
      <c r="AL20" s="243" t="str">
        <f>VLOOKUP(A21,変換用!$B$2:$CA$1003,35,FALSE)</f>
        <v/>
      </c>
      <c r="AM20" s="245" t="str">
        <f>VLOOKUP(A21,変換用!$B$2:$CA$1003,36,FALSE)</f>
        <v/>
      </c>
      <c r="AN20" s="247" t="str">
        <f>VLOOKUP(A21,変換用!$B$2:$CA$1003,37,FALSE)</f>
        <v/>
      </c>
      <c r="AO20" s="237" t="str">
        <f>VLOOKUP(A21,変換用!$B$2:$CA$1003,38,FALSE)</f>
        <v/>
      </c>
      <c r="AP20" s="239" t="str">
        <f>VLOOKUP(A21,変換用!$B$2:$CA$1003,39,FALSE)</f>
        <v/>
      </c>
      <c r="AQ20" s="235" t="str">
        <f>VLOOKUP(A21,変換用!$B$2:$CA$1003,40,FALSE)</f>
        <v/>
      </c>
      <c r="AR20" s="233" t="str">
        <f>VLOOKUP(A21,変換用!$B$2:$CA$1003,41,FALSE)</f>
        <v/>
      </c>
      <c r="AS20" s="223" t="str">
        <f>VLOOKUP(A21,変換用!$B$2:$CA$1003,42,FALSE)</f>
        <v/>
      </c>
      <c r="AT20" s="225" t="str">
        <f>VLOOKUP(A21,変換用!$B$2:$CA$1003,43,FALSE)</f>
        <v/>
      </c>
      <c r="AU20" s="227" t="str">
        <f>VLOOKUP(A21,変換用!$B$2:$CA$1003,44,FALSE)</f>
        <v/>
      </c>
      <c r="AV20" s="229" t="str">
        <f>VLOOKUP(A21,変換用!$B$2:$CA$1003,45,FALSE)</f>
        <v/>
      </c>
      <c r="AW20" s="241" t="str">
        <f>VLOOKUP(A21,変換用!$B$2:$CA$1003,46,FALSE)</f>
        <v/>
      </c>
      <c r="AX20" s="241" t="str">
        <f>VLOOKUP(A21,変換用!$B$2:$CA$1003,47,FALSE)</f>
        <v/>
      </c>
      <c r="AY20" s="233" t="str">
        <f>VLOOKUP(A21,変換用!$B$2:$CA$1003,48,FALSE)</f>
        <v/>
      </c>
      <c r="AZ20" s="223" t="str">
        <f>VLOOKUP(A21,変換用!$B$2:$CA$1003,49,FALSE)</f>
        <v/>
      </c>
      <c r="BA20" s="225" t="str">
        <f>VLOOKUP(A21,変換用!$B$2:$CA$1003,50,FALSE)</f>
        <v/>
      </c>
      <c r="BB20" s="227" t="str">
        <f>VLOOKUP(A21,変換用!$B$2:$CA$1003,51,FALSE)</f>
        <v/>
      </c>
      <c r="BC20" s="235" t="str">
        <f>VLOOKUP(A21,変換用!$B$2:$CA$1003,52,FALSE)</f>
        <v/>
      </c>
      <c r="BD20" s="221" t="str">
        <f>VLOOKUP(A21,変換用!$B$2:$CA$1003,53,FALSE)</f>
        <v/>
      </c>
      <c r="BE20" s="223" t="str">
        <f>VLOOKUP(A21,変換用!$B$2:$CA$1003,54,FALSE)</f>
        <v/>
      </c>
      <c r="BF20" s="221" t="str">
        <f>VLOOKUP(A21,変換用!$B$2:$CA$1003,55,FALSE)</f>
        <v/>
      </c>
      <c r="BG20" s="223" t="str">
        <f>VLOOKUP(A21,変換用!$B$2:$CA$1003,56,FALSE)</f>
        <v/>
      </c>
      <c r="BH20" s="225" t="str">
        <f>VLOOKUP(A21,変換用!$B$2:$CA$1003,57,FALSE)</f>
        <v/>
      </c>
      <c r="BI20" s="227" t="str">
        <f>VLOOKUP(A21,変換用!$B$2:$CA$1003,58,FALSE)</f>
        <v/>
      </c>
      <c r="BJ20" s="121"/>
      <c r="BK20" s="129"/>
      <c r="BL20" s="126"/>
      <c r="BM20" s="126"/>
    </row>
    <row r="21" spans="1:80" ht="18" customHeight="1" thickBot="1" x14ac:dyDescent="0.2">
      <c r="A21" s="117">
        <f>$A$15*10+3</f>
        <v>3</v>
      </c>
      <c r="B21" s="21"/>
      <c r="C21" s="250"/>
      <c r="D21" s="236"/>
      <c r="E21" s="226"/>
      <c r="F21" s="226"/>
      <c r="G21" s="226"/>
      <c r="H21" s="226"/>
      <c r="I21" s="226"/>
      <c r="J21" s="228"/>
      <c r="K21" s="100" t="str">
        <f>VLOOKUP(A21,変換用!$B$2:$CA$1003,8,FALSE)</f>
        <v/>
      </c>
      <c r="L21" s="101" t="str">
        <f>VLOOKUP(A21,変換用!$B$2:$CA$1003,9,FALSE)</f>
        <v/>
      </c>
      <c r="M21" s="102" t="str">
        <f>VLOOKUP(A21,変換用!$B$2:$CA$1003,10,FALSE)</f>
        <v/>
      </c>
      <c r="N21" s="101" t="str">
        <f>VLOOKUP(A21,変換用!$B$2:$CA$1003,11,FALSE)</f>
        <v/>
      </c>
      <c r="O21" s="102" t="str">
        <f>VLOOKUP(A21,変換用!$B$2:$CA$1003,12,FALSE)</f>
        <v/>
      </c>
      <c r="P21" s="101" t="str">
        <f>VLOOKUP(A21,変換用!$B$2:$CA$1003,13,FALSE)</f>
        <v/>
      </c>
      <c r="Q21" s="103" t="str">
        <f>VLOOKUP(A21,変換用!$B$2:$CA$1003,14,FALSE)</f>
        <v/>
      </c>
      <c r="R21" s="258"/>
      <c r="S21" s="260"/>
      <c r="T21" s="242"/>
      <c r="U21" s="260"/>
      <c r="V21" s="242"/>
      <c r="W21" s="224"/>
      <c r="X21" s="224"/>
      <c r="Y21" s="260"/>
      <c r="Z21" s="242"/>
      <c r="AA21" s="236"/>
      <c r="AB21" s="226"/>
      <c r="AC21" s="226"/>
      <c r="AD21" s="226"/>
      <c r="AE21" s="226"/>
      <c r="AF21" s="228"/>
      <c r="AG21" s="236"/>
      <c r="AH21" s="232"/>
      <c r="AI21" s="226"/>
      <c r="AJ21" s="226"/>
      <c r="AK21" s="228"/>
      <c r="AL21" s="244"/>
      <c r="AM21" s="246"/>
      <c r="AN21" s="248"/>
      <c r="AO21" s="238"/>
      <c r="AP21" s="240"/>
      <c r="AQ21" s="236"/>
      <c r="AR21" s="234"/>
      <c r="AS21" s="224"/>
      <c r="AT21" s="226"/>
      <c r="AU21" s="228"/>
      <c r="AV21" s="230"/>
      <c r="AW21" s="242"/>
      <c r="AX21" s="242"/>
      <c r="AY21" s="234"/>
      <c r="AZ21" s="224"/>
      <c r="BA21" s="226"/>
      <c r="BB21" s="228"/>
      <c r="BC21" s="236"/>
      <c r="BD21" s="222"/>
      <c r="BE21" s="224"/>
      <c r="BF21" s="222"/>
      <c r="BG21" s="224"/>
      <c r="BH21" s="226"/>
      <c r="BI21" s="228"/>
      <c r="BJ21" s="121"/>
      <c r="BK21" s="129"/>
      <c r="BL21" s="126"/>
      <c r="BM21" s="126"/>
      <c r="BU21" s="130"/>
      <c r="BV21" s="130"/>
      <c r="BW21" s="130"/>
    </row>
    <row r="22" spans="1:80" ht="18" customHeight="1" x14ac:dyDescent="0.15">
      <c r="B22" s="21"/>
      <c r="C22" s="249">
        <v>4</v>
      </c>
      <c r="D22" s="235"/>
      <c r="E22" s="225"/>
      <c r="F22" s="225" t="str">
        <f>VLOOKUP(A23,変換用!$B$2:$CA$1003,2,FALSE)</f>
        <v/>
      </c>
      <c r="G22" s="225" t="str">
        <f>VLOOKUP(A23,変換用!$B$2:$CA$1003,3,FALSE)</f>
        <v/>
      </c>
      <c r="H22" s="225" t="str">
        <f>VLOOKUP(A23,変換用!$B$2:$CA$1003,4,FALSE)</f>
        <v/>
      </c>
      <c r="I22" s="225" t="str">
        <f>VLOOKUP(A23,変換用!$B$2:$CA$1003,5,FALSE)</f>
        <v/>
      </c>
      <c r="J22" s="227" t="str">
        <f>VLOOKUP(A23,変換用!$B$2:$CA$1003,6,FALSE)</f>
        <v/>
      </c>
      <c r="K22" s="261" t="str">
        <f>VLOOKUP(A23,変換用!$B$2:$CA$1003,7,FALSE)</f>
        <v/>
      </c>
      <c r="L22" s="262"/>
      <c r="M22" s="262"/>
      <c r="N22" s="262"/>
      <c r="O22" s="262"/>
      <c r="P22" s="262"/>
      <c r="Q22" s="263"/>
      <c r="R22" s="257" t="str">
        <f>VLOOKUP(A23,変換用!$B$2:$CA$1003,15,FALSE)</f>
        <v/>
      </c>
      <c r="S22" s="259" t="str">
        <f>VLOOKUP(A23,変換用!$B$2:$CA$1003,16,FALSE)</f>
        <v/>
      </c>
      <c r="T22" s="241" t="str">
        <f>VLOOKUP(A23,変換用!$B$2:$CA$1003,17,FALSE)</f>
        <v/>
      </c>
      <c r="U22" s="259" t="str">
        <f>VLOOKUP(A23,変換用!$B$2:$CA$1003,18,FALSE)</f>
        <v/>
      </c>
      <c r="V22" s="241" t="str">
        <f>VLOOKUP(A23,変換用!$B$2:$CA$1003,19,FALSE)</f>
        <v/>
      </c>
      <c r="W22" s="223" t="str">
        <f>VLOOKUP(A23,変換用!$B$2:$CA$1003,20,FALSE)</f>
        <v/>
      </c>
      <c r="X22" s="223" t="str">
        <f>VLOOKUP(A23,変換用!$B$2:$CA$1003,21,FALSE)</f>
        <v/>
      </c>
      <c r="Y22" s="259" t="str">
        <f>VLOOKUP(A23,変換用!$B$2:$CA$1003,22,FALSE)</f>
        <v/>
      </c>
      <c r="Z22" s="241" t="str">
        <f>VLOOKUP(A23,変換用!$B$2:$CA$1003,23,FALSE)</f>
        <v/>
      </c>
      <c r="AA22" s="235" t="str">
        <f>VLOOKUP(A23,変換用!$B$2:$CA$1003,24,FALSE)</f>
        <v/>
      </c>
      <c r="AB22" s="225" t="str">
        <f>VLOOKUP(A23,変換用!$B$2:$CA$1003,25,FALSE)</f>
        <v/>
      </c>
      <c r="AC22" s="225" t="str">
        <f>VLOOKUP(A23,変換用!$B$2:$CA$1003,26,FALSE)</f>
        <v/>
      </c>
      <c r="AD22" s="225" t="str">
        <f>VLOOKUP(A23,変換用!$B$2:$CA$1003,27,FALSE)</f>
        <v/>
      </c>
      <c r="AE22" s="225" t="str">
        <f>VLOOKUP(A23,変換用!$B$2:$CA$1003,28,FALSE)</f>
        <v/>
      </c>
      <c r="AF22" s="227" t="str">
        <f>VLOOKUP(A23,変換用!$B$2:$CA$1003,29,FALSE)</f>
        <v/>
      </c>
      <c r="AG22" s="235" t="str">
        <f>VLOOKUP(A23,変換用!$B$2:$CA$1003,30,FALSE)</f>
        <v/>
      </c>
      <c r="AH22" s="231" t="str">
        <f>VLOOKUP(A23,変換用!$B$2:$CA$1003,31,FALSE)</f>
        <v/>
      </c>
      <c r="AI22" s="225" t="str">
        <f>VLOOKUP(A23,変換用!$B$2:$CA$1003,32,FALSE)</f>
        <v/>
      </c>
      <c r="AJ22" s="225" t="str">
        <f>VLOOKUP(A23,変換用!$B$2:$CA$1003,33,FALSE)</f>
        <v/>
      </c>
      <c r="AK22" s="227" t="str">
        <f>VLOOKUP(A23,変換用!$B$2:$CA$1003,34,FALSE)</f>
        <v/>
      </c>
      <c r="AL22" s="243" t="str">
        <f>VLOOKUP(A23,変換用!$B$2:$CA$1003,35,FALSE)</f>
        <v/>
      </c>
      <c r="AM22" s="245" t="str">
        <f>VLOOKUP(A23,変換用!$B$2:$CA$1003,36,FALSE)</f>
        <v/>
      </c>
      <c r="AN22" s="247" t="str">
        <f>VLOOKUP(A23,変換用!$B$2:$CA$1003,37,FALSE)</f>
        <v/>
      </c>
      <c r="AO22" s="237" t="str">
        <f>VLOOKUP(A23,変換用!$B$2:$CA$1003,38,FALSE)</f>
        <v/>
      </c>
      <c r="AP22" s="239" t="str">
        <f>VLOOKUP(A23,変換用!$B$2:$CA$1003,39,FALSE)</f>
        <v/>
      </c>
      <c r="AQ22" s="235" t="str">
        <f>VLOOKUP(A23,変換用!$B$2:$CA$1003,40,FALSE)</f>
        <v/>
      </c>
      <c r="AR22" s="233" t="str">
        <f>VLOOKUP(A23,変換用!$B$2:$CA$1003,41,FALSE)</f>
        <v/>
      </c>
      <c r="AS22" s="223" t="str">
        <f>VLOOKUP(A23,変換用!$B$2:$CA$1003,42,FALSE)</f>
        <v/>
      </c>
      <c r="AT22" s="225" t="str">
        <f>VLOOKUP(A23,変換用!$B$2:$CA$1003,43,FALSE)</f>
        <v/>
      </c>
      <c r="AU22" s="227" t="str">
        <f>VLOOKUP(A23,変換用!$B$2:$CA$1003,44,FALSE)</f>
        <v/>
      </c>
      <c r="AV22" s="229" t="str">
        <f>VLOOKUP(A23,変換用!$B$2:$CA$1003,45,FALSE)</f>
        <v/>
      </c>
      <c r="AW22" s="241" t="str">
        <f>VLOOKUP(A23,変換用!$B$2:$CA$1003,46,FALSE)</f>
        <v/>
      </c>
      <c r="AX22" s="241" t="str">
        <f>VLOOKUP(A23,変換用!$B$2:$CA$1003,47,FALSE)</f>
        <v/>
      </c>
      <c r="AY22" s="233" t="str">
        <f>VLOOKUP(A23,変換用!$B$2:$CA$1003,48,FALSE)</f>
        <v/>
      </c>
      <c r="AZ22" s="223" t="str">
        <f>VLOOKUP(A23,変換用!$B$2:$CA$1003,49,FALSE)</f>
        <v/>
      </c>
      <c r="BA22" s="225" t="str">
        <f>VLOOKUP(A23,変換用!$B$2:$CA$1003,50,FALSE)</f>
        <v/>
      </c>
      <c r="BB22" s="227" t="str">
        <f>VLOOKUP(A23,変換用!$B$2:$CA$1003,51,FALSE)</f>
        <v/>
      </c>
      <c r="BC22" s="235" t="str">
        <f>VLOOKUP(A23,変換用!$B$2:$CA$1003,52,FALSE)</f>
        <v/>
      </c>
      <c r="BD22" s="221" t="str">
        <f>VLOOKUP(A23,変換用!$B$2:$CA$1003,53,FALSE)</f>
        <v/>
      </c>
      <c r="BE22" s="223" t="str">
        <f>VLOOKUP(A23,変換用!$B$2:$CA$1003,54,FALSE)</f>
        <v/>
      </c>
      <c r="BF22" s="221" t="str">
        <f>VLOOKUP(A23,変換用!$B$2:$CA$1003,55,FALSE)</f>
        <v/>
      </c>
      <c r="BG22" s="223" t="str">
        <f>VLOOKUP(A23,変換用!$B$2:$CA$1003,56,FALSE)</f>
        <v/>
      </c>
      <c r="BH22" s="225" t="str">
        <f>VLOOKUP(A23,変換用!$B$2:$CA$1003,57,FALSE)</f>
        <v/>
      </c>
      <c r="BI22" s="227" t="str">
        <f>VLOOKUP(A23,変換用!$B$2:$CA$1003,58,FALSE)</f>
        <v/>
      </c>
      <c r="BJ22" s="121"/>
      <c r="BK22" s="129"/>
      <c r="BL22" s="126"/>
      <c r="BM22" s="126"/>
    </row>
    <row r="23" spans="1:80" ht="18" customHeight="1" thickBot="1" x14ac:dyDescent="0.2">
      <c r="A23" s="117">
        <f>$A$15*10+4</f>
        <v>4</v>
      </c>
      <c r="B23" s="21"/>
      <c r="C23" s="250"/>
      <c r="D23" s="236"/>
      <c r="E23" s="226"/>
      <c r="F23" s="226"/>
      <c r="G23" s="226"/>
      <c r="H23" s="226"/>
      <c r="I23" s="226"/>
      <c r="J23" s="228"/>
      <c r="K23" s="100" t="str">
        <f>VLOOKUP(A23,変換用!$B$2:$CA$1003,8,FALSE)</f>
        <v/>
      </c>
      <c r="L23" s="101" t="str">
        <f>VLOOKUP(A23,変換用!$B$2:$CA$1003,9,FALSE)</f>
        <v/>
      </c>
      <c r="M23" s="102" t="str">
        <f>VLOOKUP(A23,変換用!$B$2:$CA$1003,10,FALSE)</f>
        <v/>
      </c>
      <c r="N23" s="101" t="str">
        <f>VLOOKUP(A23,変換用!$B$2:$CA$1003,11,FALSE)</f>
        <v/>
      </c>
      <c r="O23" s="102" t="str">
        <f>VLOOKUP(A23,変換用!$B$2:$CA$1003,12,FALSE)</f>
        <v/>
      </c>
      <c r="P23" s="101" t="str">
        <f>VLOOKUP(A23,変換用!$B$2:$CA$1003,13,FALSE)</f>
        <v/>
      </c>
      <c r="Q23" s="103" t="str">
        <f>VLOOKUP(A23,変換用!$B$2:$CA$1003,14,FALSE)</f>
        <v/>
      </c>
      <c r="R23" s="258"/>
      <c r="S23" s="260"/>
      <c r="T23" s="242"/>
      <c r="U23" s="260"/>
      <c r="V23" s="242"/>
      <c r="W23" s="224"/>
      <c r="X23" s="224"/>
      <c r="Y23" s="260"/>
      <c r="Z23" s="242"/>
      <c r="AA23" s="236"/>
      <c r="AB23" s="226"/>
      <c r="AC23" s="226"/>
      <c r="AD23" s="226"/>
      <c r="AE23" s="226"/>
      <c r="AF23" s="228"/>
      <c r="AG23" s="236"/>
      <c r="AH23" s="232"/>
      <c r="AI23" s="226"/>
      <c r="AJ23" s="226"/>
      <c r="AK23" s="228"/>
      <c r="AL23" s="244"/>
      <c r="AM23" s="246"/>
      <c r="AN23" s="248"/>
      <c r="AO23" s="238"/>
      <c r="AP23" s="240"/>
      <c r="AQ23" s="236"/>
      <c r="AR23" s="234"/>
      <c r="AS23" s="224"/>
      <c r="AT23" s="226"/>
      <c r="AU23" s="228"/>
      <c r="AV23" s="230"/>
      <c r="AW23" s="242"/>
      <c r="AX23" s="242"/>
      <c r="AY23" s="234"/>
      <c r="AZ23" s="224"/>
      <c r="BA23" s="226"/>
      <c r="BB23" s="228"/>
      <c r="BC23" s="236"/>
      <c r="BD23" s="222"/>
      <c r="BE23" s="224"/>
      <c r="BF23" s="222"/>
      <c r="BG23" s="224"/>
      <c r="BH23" s="226"/>
      <c r="BI23" s="228"/>
      <c r="BJ23" s="121"/>
      <c r="BK23" s="129"/>
      <c r="BL23" s="126"/>
      <c r="BM23" s="126"/>
      <c r="BN23" s="42" t="s">
        <v>77</v>
      </c>
      <c r="BV23" s="130"/>
      <c r="BW23" s="130"/>
    </row>
    <row r="24" spans="1:80" ht="18" customHeight="1" x14ac:dyDescent="0.15">
      <c r="B24" s="21"/>
      <c r="C24" s="249">
        <v>5</v>
      </c>
      <c r="D24" s="235"/>
      <c r="E24" s="225"/>
      <c r="F24" s="225" t="str">
        <f>VLOOKUP(A25,変換用!$B$2:$CA$1003,2,FALSE)</f>
        <v/>
      </c>
      <c r="G24" s="225" t="str">
        <f>VLOOKUP(A25,変換用!$B$2:$CA$1003,3,FALSE)</f>
        <v/>
      </c>
      <c r="H24" s="225" t="str">
        <f>VLOOKUP(A25,変換用!$B$2:$CA$1003,4,FALSE)</f>
        <v/>
      </c>
      <c r="I24" s="225" t="str">
        <f>VLOOKUP(A25,変換用!$B$2:$CA$1003,5,FALSE)</f>
        <v/>
      </c>
      <c r="J24" s="227" t="str">
        <f>VLOOKUP(A25,変換用!$B$2:$CA$1003,6,FALSE)</f>
        <v/>
      </c>
      <c r="K24" s="261" t="str">
        <f>VLOOKUP(A25,変換用!$B$2:$CA$1003,7,FALSE)</f>
        <v/>
      </c>
      <c r="L24" s="262"/>
      <c r="M24" s="262"/>
      <c r="N24" s="262"/>
      <c r="O24" s="262"/>
      <c r="P24" s="262"/>
      <c r="Q24" s="263"/>
      <c r="R24" s="257" t="str">
        <f>VLOOKUP(A25,変換用!$B$2:$CA$1003,15,FALSE)</f>
        <v/>
      </c>
      <c r="S24" s="259" t="str">
        <f>VLOOKUP(A25,変換用!$B$2:$CA$1003,16,FALSE)</f>
        <v/>
      </c>
      <c r="T24" s="241" t="str">
        <f>VLOOKUP(A25,変換用!$B$2:$CA$1003,17,FALSE)</f>
        <v/>
      </c>
      <c r="U24" s="259" t="str">
        <f>VLOOKUP(A25,変換用!$B$2:$CA$1003,18,FALSE)</f>
        <v/>
      </c>
      <c r="V24" s="241" t="str">
        <f>VLOOKUP(A25,変換用!$B$2:$CA$1003,19,FALSE)</f>
        <v/>
      </c>
      <c r="W24" s="223" t="str">
        <f>VLOOKUP(A25,変換用!$B$2:$CA$1003,20,FALSE)</f>
        <v/>
      </c>
      <c r="X24" s="223" t="str">
        <f>VLOOKUP(A25,変換用!$B$2:$CA$1003,21,FALSE)</f>
        <v/>
      </c>
      <c r="Y24" s="259" t="str">
        <f>VLOOKUP(A25,変換用!$B$2:$CA$1003,22,FALSE)</f>
        <v/>
      </c>
      <c r="Z24" s="241" t="str">
        <f>VLOOKUP(A25,変換用!$B$2:$CA$1003,23,FALSE)</f>
        <v/>
      </c>
      <c r="AA24" s="235" t="str">
        <f>VLOOKUP(A25,変換用!$B$2:$CA$1003,24,FALSE)</f>
        <v/>
      </c>
      <c r="AB24" s="225" t="str">
        <f>VLOOKUP(A25,変換用!$B$2:$CA$1003,25,FALSE)</f>
        <v/>
      </c>
      <c r="AC24" s="225" t="str">
        <f>VLOOKUP(A25,変換用!$B$2:$CA$1003,26,FALSE)</f>
        <v/>
      </c>
      <c r="AD24" s="225" t="str">
        <f>VLOOKUP(A25,変換用!$B$2:$CA$1003,27,FALSE)</f>
        <v/>
      </c>
      <c r="AE24" s="225" t="str">
        <f>VLOOKUP(A25,変換用!$B$2:$CA$1003,28,FALSE)</f>
        <v/>
      </c>
      <c r="AF24" s="227" t="str">
        <f>VLOOKUP(A25,変換用!$B$2:$CA$1003,29,FALSE)</f>
        <v/>
      </c>
      <c r="AG24" s="235" t="str">
        <f>VLOOKUP(A25,変換用!$B$2:$CA$1003,30,FALSE)</f>
        <v/>
      </c>
      <c r="AH24" s="231" t="str">
        <f>VLOOKUP(A25,変換用!$B$2:$CA$1003,31,FALSE)</f>
        <v/>
      </c>
      <c r="AI24" s="225" t="str">
        <f>VLOOKUP(A25,変換用!$B$2:$CA$1003,32,FALSE)</f>
        <v/>
      </c>
      <c r="AJ24" s="225" t="str">
        <f>VLOOKUP(A25,変換用!$B$2:$CA$1003,33,FALSE)</f>
        <v/>
      </c>
      <c r="AK24" s="227" t="str">
        <f>VLOOKUP(A25,変換用!$B$2:$CA$1003,34,FALSE)</f>
        <v/>
      </c>
      <c r="AL24" s="243" t="str">
        <f>VLOOKUP(A25,変換用!$B$2:$CA$1003,35,FALSE)</f>
        <v/>
      </c>
      <c r="AM24" s="245" t="str">
        <f>VLOOKUP(A25,変換用!$B$2:$CA$1003,36,FALSE)</f>
        <v/>
      </c>
      <c r="AN24" s="247" t="str">
        <f>VLOOKUP(A25,変換用!$B$2:$CA$1003,37,FALSE)</f>
        <v/>
      </c>
      <c r="AO24" s="237" t="str">
        <f>VLOOKUP(A25,変換用!$B$2:$CA$1003,38,FALSE)</f>
        <v/>
      </c>
      <c r="AP24" s="239" t="str">
        <f>VLOOKUP(A25,変換用!$B$2:$CA$1003,39,FALSE)</f>
        <v/>
      </c>
      <c r="AQ24" s="235" t="str">
        <f>VLOOKUP(A25,変換用!$B$2:$CA$1003,40,FALSE)</f>
        <v/>
      </c>
      <c r="AR24" s="233" t="str">
        <f>VLOOKUP(A25,変換用!$B$2:$CA$1003,41,FALSE)</f>
        <v/>
      </c>
      <c r="AS24" s="223" t="str">
        <f>VLOOKUP(A25,変換用!$B$2:$CA$1003,42,FALSE)</f>
        <v/>
      </c>
      <c r="AT24" s="225" t="str">
        <f>VLOOKUP(A25,変換用!$B$2:$CA$1003,43,FALSE)</f>
        <v/>
      </c>
      <c r="AU24" s="227" t="str">
        <f>VLOOKUP(A25,変換用!$B$2:$CA$1003,44,FALSE)</f>
        <v/>
      </c>
      <c r="AV24" s="229" t="str">
        <f>VLOOKUP(A25,変換用!$B$2:$CA$1003,45,FALSE)</f>
        <v/>
      </c>
      <c r="AW24" s="241" t="str">
        <f>VLOOKUP(A25,変換用!$B$2:$CA$1003,46,FALSE)</f>
        <v/>
      </c>
      <c r="AX24" s="241" t="str">
        <f>VLOOKUP(A25,変換用!$B$2:$CA$1003,47,FALSE)</f>
        <v/>
      </c>
      <c r="AY24" s="233" t="str">
        <f>VLOOKUP(A25,変換用!$B$2:$CA$1003,48,FALSE)</f>
        <v/>
      </c>
      <c r="AZ24" s="223" t="str">
        <f>VLOOKUP(A25,変換用!$B$2:$CA$1003,49,FALSE)</f>
        <v/>
      </c>
      <c r="BA24" s="225" t="str">
        <f>VLOOKUP(A25,変換用!$B$2:$CA$1003,50,FALSE)</f>
        <v/>
      </c>
      <c r="BB24" s="227" t="str">
        <f>VLOOKUP(A25,変換用!$B$2:$CA$1003,51,FALSE)</f>
        <v/>
      </c>
      <c r="BC24" s="235" t="str">
        <f>VLOOKUP(A25,変換用!$B$2:$CA$1003,52,FALSE)</f>
        <v/>
      </c>
      <c r="BD24" s="221" t="str">
        <f>VLOOKUP(A25,変換用!$B$2:$CA$1003,53,FALSE)</f>
        <v/>
      </c>
      <c r="BE24" s="223" t="str">
        <f>VLOOKUP(A25,変換用!$B$2:$CA$1003,54,FALSE)</f>
        <v/>
      </c>
      <c r="BF24" s="221" t="str">
        <f>VLOOKUP(A25,変換用!$B$2:$CA$1003,55,FALSE)</f>
        <v/>
      </c>
      <c r="BG24" s="223" t="str">
        <f>VLOOKUP(A25,変換用!$B$2:$CA$1003,56,FALSE)</f>
        <v/>
      </c>
      <c r="BH24" s="225" t="str">
        <f>VLOOKUP(A25,変換用!$B$2:$CA$1003,57,FALSE)</f>
        <v/>
      </c>
      <c r="BI24" s="227" t="str">
        <f>VLOOKUP(A25,変換用!$B$2:$CA$1003,58,FALSE)</f>
        <v/>
      </c>
      <c r="BJ24" s="121"/>
      <c r="BK24" s="129"/>
      <c r="BL24" s="126"/>
      <c r="BM24" s="126"/>
      <c r="BN24" s="42" t="s">
        <v>78</v>
      </c>
    </row>
    <row r="25" spans="1:80" ht="18" customHeight="1" thickBot="1" x14ac:dyDescent="0.2">
      <c r="A25" s="117">
        <f>$A$15*10+5</f>
        <v>5</v>
      </c>
      <c r="B25" s="21"/>
      <c r="C25" s="250"/>
      <c r="D25" s="236"/>
      <c r="E25" s="226"/>
      <c r="F25" s="226"/>
      <c r="G25" s="226"/>
      <c r="H25" s="226"/>
      <c r="I25" s="226"/>
      <c r="J25" s="228"/>
      <c r="K25" s="100" t="str">
        <f>VLOOKUP(A25,変換用!$B$2:$CA$1003,8,FALSE)</f>
        <v/>
      </c>
      <c r="L25" s="101" t="str">
        <f>VLOOKUP(A25,変換用!$B$2:$CA$1003,9,FALSE)</f>
        <v/>
      </c>
      <c r="M25" s="102" t="str">
        <f>VLOOKUP(A25,変換用!$B$2:$CA$1003,10,FALSE)</f>
        <v/>
      </c>
      <c r="N25" s="101" t="str">
        <f>VLOOKUP(A25,変換用!$B$2:$CA$1003,11,FALSE)</f>
        <v/>
      </c>
      <c r="O25" s="102" t="str">
        <f>VLOOKUP(A25,変換用!$B$2:$CA$1003,12,FALSE)</f>
        <v/>
      </c>
      <c r="P25" s="101" t="str">
        <f>VLOOKUP(A25,変換用!$B$2:$CA$1003,13,FALSE)</f>
        <v/>
      </c>
      <c r="Q25" s="103" t="str">
        <f>VLOOKUP(A25,変換用!$B$2:$CA$1003,14,FALSE)</f>
        <v/>
      </c>
      <c r="R25" s="258"/>
      <c r="S25" s="260"/>
      <c r="T25" s="242"/>
      <c r="U25" s="260"/>
      <c r="V25" s="242"/>
      <c r="W25" s="224"/>
      <c r="X25" s="224"/>
      <c r="Y25" s="260"/>
      <c r="Z25" s="242"/>
      <c r="AA25" s="236"/>
      <c r="AB25" s="226"/>
      <c r="AC25" s="226"/>
      <c r="AD25" s="226"/>
      <c r="AE25" s="226"/>
      <c r="AF25" s="228"/>
      <c r="AG25" s="236"/>
      <c r="AH25" s="232"/>
      <c r="AI25" s="226"/>
      <c r="AJ25" s="226"/>
      <c r="AK25" s="228"/>
      <c r="AL25" s="244"/>
      <c r="AM25" s="246"/>
      <c r="AN25" s="248"/>
      <c r="AO25" s="238"/>
      <c r="AP25" s="240"/>
      <c r="AQ25" s="236"/>
      <c r="AR25" s="234"/>
      <c r="AS25" s="224"/>
      <c r="AT25" s="226"/>
      <c r="AU25" s="228"/>
      <c r="AV25" s="230"/>
      <c r="AW25" s="242"/>
      <c r="AX25" s="242"/>
      <c r="AY25" s="234"/>
      <c r="AZ25" s="224"/>
      <c r="BA25" s="226"/>
      <c r="BB25" s="228"/>
      <c r="BC25" s="236"/>
      <c r="BD25" s="222"/>
      <c r="BE25" s="224"/>
      <c r="BF25" s="222"/>
      <c r="BG25" s="224"/>
      <c r="BH25" s="226"/>
      <c r="BI25" s="228"/>
      <c r="BJ25" s="121"/>
      <c r="BK25" s="129"/>
      <c r="BL25" s="126"/>
      <c r="BM25" s="126"/>
      <c r="BN25" s="42" t="s">
        <v>79</v>
      </c>
      <c r="BV25" s="130"/>
      <c r="BW25" s="130"/>
    </row>
    <row r="26" spans="1:80" ht="18" customHeight="1" x14ac:dyDescent="0.15">
      <c r="B26" s="21"/>
      <c r="C26" s="249">
        <v>6</v>
      </c>
      <c r="D26" s="235"/>
      <c r="E26" s="225"/>
      <c r="F26" s="225" t="str">
        <f>VLOOKUP(A27,変換用!$B$2:$CA$1003,2,FALSE)</f>
        <v/>
      </c>
      <c r="G26" s="225" t="str">
        <f>VLOOKUP(A27,変換用!$B$2:$CA$1003,3,FALSE)</f>
        <v/>
      </c>
      <c r="H26" s="225" t="str">
        <f>VLOOKUP(A27,変換用!$B$2:$CA$1003,4,FALSE)</f>
        <v/>
      </c>
      <c r="I26" s="225" t="str">
        <f>VLOOKUP(A27,変換用!$B$2:$CA$1003,5,FALSE)</f>
        <v/>
      </c>
      <c r="J26" s="227" t="str">
        <f>VLOOKUP(A27,変換用!$B$2:$CA$1003,6,FALSE)</f>
        <v/>
      </c>
      <c r="K26" s="261" t="str">
        <f>VLOOKUP(A27,変換用!$B$2:$CA$1003,7,FALSE)</f>
        <v/>
      </c>
      <c r="L26" s="262"/>
      <c r="M26" s="262"/>
      <c r="N26" s="262"/>
      <c r="O26" s="262"/>
      <c r="P26" s="262"/>
      <c r="Q26" s="263"/>
      <c r="R26" s="257" t="str">
        <f>VLOOKUP(A27,変換用!$B$2:$CA$1003,15,FALSE)</f>
        <v/>
      </c>
      <c r="S26" s="259" t="str">
        <f>VLOOKUP(A27,変換用!$B$2:$CA$1003,16,FALSE)</f>
        <v/>
      </c>
      <c r="T26" s="241" t="str">
        <f>VLOOKUP(A27,変換用!$B$2:$CA$1003,17,FALSE)</f>
        <v/>
      </c>
      <c r="U26" s="259" t="str">
        <f>VLOOKUP(A27,変換用!$B$2:$CA$1003,18,FALSE)</f>
        <v/>
      </c>
      <c r="V26" s="241" t="str">
        <f>VLOOKUP(A27,変換用!$B$2:$CA$1003,19,FALSE)</f>
        <v/>
      </c>
      <c r="W26" s="223" t="str">
        <f>VLOOKUP(A27,変換用!$B$2:$CA$1003,20,FALSE)</f>
        <v/>
      </c>
      <c r="X26" s="223" t="str">
        <f>VLOOKUP(A27,変換用!$B$2:$CA$1003,21,FALSE)</f>
        <v/>
      </c>
      <c r="Y26" s="259" t="str">
        <f>VLOOKUP(A27,変換用!$B$2:$CA$1003,22,FALSE)</f>
        <v/>
      </c>
      <c r="Z26" s="241" t="str">
        <f>VLOOKUP(A27,変換用!$B$2:$CA$1003,23,FALSE)</f>
        <v/>
      </c>
      <c r="AA26" s="235" t="str">
        <f>VLOOKUP(A27,変換用!$B$2:$CA$1003,24,FALSE)</f>
        <v/>
      </c>
      <c r="AB26" s="225" t="str">
        <f>VLOOKUP(A27,変換用!$B$2:$CA$1003,25,FALSE)</f>
        <v/>
      </c>
      <c r="AC26" s="225" t="str">
        <f>VLOOKUP(A27,変換用!$B$2:$CA$1003,26,FALSE)</f>
        <v/>
      </c>
      <c r="AD26" s="225" t="str">
        <f>VLOOKUP(A27,変換用!$B$2:$CA$1003,27,FALSE)</f>
        <v/>
      </c>
      <c r="AE26" s="225" t="str">
        <f>VLOOKUP(A27,変換用!$B$2:$CA$1003,28,FALSE)</f>
        <v/>
      </c>
      <c r="AF26" s="227" t="str">
        <f>VLOOKUP(A27,変換用!$B$2:$CA$1003,29,FALSE)</f>
        <v/>
      </c>
      <c r="AG26" s="235" t="str">
        <f>VLOOKUP(A27,変換用!$B$2:$CA$1003,30,FALSE)</f>
        <v/>
      </c>
      <c r="AH26" s="231" t="str">
        <f>VLOOKUP(A27,変換用!$B$2:$CA$1003,31,FALSE)</f>
        <v/>
      </c>
      <c r="AI26" s="225" t="str">
        <f>VLOOKUP(A27,変換用!$B$2:$CA$1003,32,FALSE)</f>
        <v/>
      </c>
      <c r="AJ26" s="225" t="str">
        <f>VLOOKUP(A27,変換用!$B$2:$CA$1003,33,FALSE)</f>
        <v/>
      </c>
      <c r="AK26" s="227" t="str">
        <f>VLOOKUP(A27,変換用!$B$2:$CA$1003,34,FALSE)</f>
        <v/>
      </c>
      <c r="AL26" s="243" t="str">
        <f>VLOOKUP(A27,変換用!$B$2:$CA$1003,35,FALSE)</f>
        <v/>
      </c>
      <c r="AM26" s="245" t="str">
        <f>VLOOKUP(A27,変換用!$B$2:$CA$1003,36,FALSE)</f>
        <v/>
      </c>
      <c r="AN26" s="247" t="str">
        <f>VLOOKUP(A27,変換用!$B$2:$CA$1003,37,FALSE)</f>
        <v/>
      </c>
      <c r="AO26" s="237" t="str">
        <f>VLOOKUP(A27,変換用!$B$2:$CA$1003,38,FALSE)</f>
        <v/>
      </c>
      <c r="AP26" s="239" t="str">
        <f>VLOOKUP(A27,変換用!$B$2:$CA$1003,39,FALSE)</f>
        <v/>
      </c>
      <c r="AQ26" s="235" t="str">
        <f>VLOOKUP(A27,変換用!$B$2:$CA$1003,40,FALSE)</f>
        <v/>
      </c>
      <c r="AR26" s="233" t="str">
        <f>VLOOKUP(A27,変換用!$B$2:$CA$1003,41,FALSE)</f>
        <v/>
      </c>
      <c r="AS26" s="223" t="str">
        <f>VLOOKUP(A27,変換用!$B$2:$CA$1003,42,FALSE)</f>
        <v/>
      </c>
      <c r="AT26" s="225" t="str">
        <f>VLOOKUP(A27,変換用!$B$2:$CA$1003,43,FALSE)</f>
        <v/>
      </c>
      <c r="AU26" s="227" t="str">
        <f>VLOOKUP(A27,変換用!$B$2:$CA$1003,44,FALSE)</f>
        <v/>
      </c>
      <c r="AV26" s="229" t="str">
        <f>VLOOKUP(A27,変換用!$B$2:$CA$1003,45,FALSE)</f>
        <v/>
      </c>
      <c r="AW26" s="241" t="str">
        <f>VLOOKUP(A27,変換用!$B$2:$CA$1003,46,FALSE)</f>
        <v/>
      </c>
      <c r="AX26" s="241" t="str">
        <f>VLOOKUP(A27,変換用!$B$2:$CA$1003,47,FALSE)</f>
        <v/>
      </c>
      <c r="AY26" s="233" t="str">
        <f>VLOOKUP(A27,変換用!$B$2:$CA$1003,48,FALSE)</f>
        <v/>
      </c>
      <c r="AZ26" s="223" t="str">
        <f>VLOOKUP(A27,変換用!$B$2:$CA$1003,49,FALSE)</f>
        <v/>
      </c>
      <c r="BA26" s="225" t="str">
        <f>VLOOKUP(A27,変換用!$B$2:$CA$1003,50,FALSE)</f>
        <v/>
      </c>
      <c r="BB26" s="227" t="str">
        <f>VLOOKUP(A27,変換用!$B$2:$CA$1003,51,FALSE)</f>
        <v/>
      </c>
      <c r="BC26" s="235" t="str">
        <f>VLOOKUP(A27,変換用!$B$2:$CA$1003,52,FALSE)</f>
        <v/>
      </c>
      <c r="BD26" s="221" t="str">
        <f>VLOOKUP(A27,変換用!$B$2:$CA$1003,53,FALSE)</f>
        <v/>
      </c>
      <c r="BE26" s="223" t="str">
        <f>VLOOKUP(A27,変換用!$B$2:$CA$1003,54,FALSE)</f>
        <v/>
      </c>
      <c r="BF26" s="221" t="str">
        <f>VLOOKUP(A27,変換用!$B$2:$CA$1003,55,FALSE)</f>
        <v/>
      </c>
      <c r="BG26" s="223" t="str">
        <f>VLOOKUP(A27,変換用!$B$2:$CA$1003,56,FALSE)</f>
        <v/>
      </c>
      <c r="BH26" s="225" t="str">
        <f>VLOOKUP(A27,変換用!$B$2:$CA$1003,57,FALSE)</f>
        <v/>
      </c>
      <c r="BI26" s="227" t="str">
        <f>VLOOKUP(A27,変換用!$B$2:$CA$1003,58,FALSE)</f>
        <v/>
      </c>
      <c r="BJ26" s="121"/>
      <c r="BK26" s="129"/>
      <c r="BL26" s="126"/>
      <c r="BM26" s="126"/>
    </row>
    <row r="27" spans="1:80" ht="18" customHeight="1" thickBot="1" x14ac:dyDescent="0.2">
      <c r="A27" s="117">
        <f>$A$15*10+6</f>
        <v>6</v>
      </c>
      <c r="B27" s="21"/>
      <c r="C27" s="250"/>
      <c r="D27" s="236"/>
      <c r="E27" s="226"/>
      <c r="F27" s="226"/>
      <c r="G27" s="226"/>
      <c r="H27" s="226"/>
      <c r="I27" s="226"/>
      <c r="J27" s="228"/>
      <c r="K27" s="100" t="str">
        <f>VLOOKUP(A27,変換用!$B$2:$CA$1003,8,FALSE)</f>
        <v/>
      </c>
      <c r="L27" s="101" t="str">
        <f>VLOOKUP(A27,変換用!$B$2:$CA$1003,9,FALSE)</f>
        <v/>
      </c>
      <c r="M27" s="102" t="str">
        <f>VLOOKUP(A27,変換用!$B$2:$CA$1003,10,FALSE)</f>
        <v/>
      </c>
      <c r="N27" s="101" t="str">
        <f>VLOOKUP(A27,変換用!$B$2:$CA$1003,11,FALSE)</f>
        <v/>
      </c>
      <c r="O27" s="102" t="str">
        <f>VLOOKUP(A27,変換用!$B$2:$CA$1003,12,FALSE)</f>
        <v/>
      </c>
      <c r="P27" s="101" t="str">
        <f>VLOOKUP(A27,変換用!$B$2:$CA$1003,13,FALSE)</f>
        <v/>
      </c>
      <c r="Q27" s="103" t="str">
        <f>VLOOKUP(A27,変換用!$B$2:$CA$1003,14,FALSE)</f>
        <v/>
      </c>
      <c r="R27" s="258"/>
      <c r="S27" s="260"/>
      <c r="T27" s="242"/>
      <c r="U27" s="260"/>
      <c r="V27" s="242"/>
      <c r="W27" s="224"/>
      <c r="X27" s="224"/>
      <c r="Y27" s="260"/>
      <c r="Z27" s="242"/>
      <c r="AA27" s="236"/>
      <c r="AB27" s="226"/>
      <c r="AC27" s="226"/>
      <c r="AD27" s="226"/>
      <c r="AE27" s="226"/>
      <c r="AF27" s="228"/>
      <c r="AG27" s="236"/>
      <c r="AH27" s="232"/>
      <c r="AI27" s="226"/>
      <c r="AJ27" s="226"/>
      <c r="AK27" s="228"/>
      <c r="AL27" s="244"/>
      <c r="AM27" s="246"/>
      <c r="AN27" s="248"/>
      <c r="AO27" s="238"/>
      <c r="AP27" s="240"/>
      <c r="AQ27" s="236"/>
      <c r="AR27" s="234"/>
      <c r="AS27" s="224"/>
      <c r="AT27" s="226"/>
      <c r="AU27" s="228"/>
      <c r="AV27" s="230"/>
      <c r="AW27" s="242"/>
      <c r="AX27" s="242"/>
      <c r="AY27" s="234"/>
      <c r="AZ27" s="224"/>
      <c r="BA27" s="226"/>
      <c r="BB27" s="228"/>
      <c r="BC27" s="236"/>
      <c r="BD27" s="222"/>
      <c r="BE27" s="224"/>
      <c r="BF27" s="222"/>
      <c r="BG27" s="224"/>
      <c r="BH27" s="226"/>
      <c r="BI27" s="228"/>
      <c r="BJ27" s="121"/>
      <c r="BK27" s="129"/>
      <c r="BL27" s="126"/>
      <c r="BM27" s="126"/>
      <c r="BN27" s="42" t="s">
        <v>80</v>
      </c>
      <c r="BU27" s="130"/>
      <c r="BV27" s="130"/>
      <c r="BW27" s="130"/>
    </row>
    <row r="28" spans="1:80" ht="18" customHeight="1" x14ac:dyDescent="0.15">
      <c r="B28" s="21"/>
      <c r="C28" s="249">
        <v>7</v>
      </c>
      <c r="D28" s="235"/>
      <c r="E28" s="225"/>
      <c r="F28" s="225" t="str">
        <f>VLOOKUP(A29,変換用!$B$2:$CA$1003,2,FALSE)</f>
        <v/>
      </c>
      <c r="G28" s="225" t="str">
        <f>VLOOKUP(A29,変換用!$B$2:$CA$1003,3,FALSE)</f>
        <v/>
      </c>
      <c r="H28" s="225" t="str">
        <f>VLOOKUP(A29,変換用!$B$2:$CA$1003,4,FALSE)</f>
        <v/>
      </c>
      <c r="I28" s="225" t="str">
        <f>VLOOKUP(A29,変換用!$B$2:$CA$1003,5,FALSE)</f>
        <v/>
      </c>
      <c r="J28" s="227" t="str">
        <f>VLOOKUP(A29,変換用!$B$2:$CA$1003,6,FALSE)</f>
        <v/>
      </c>
      <c r="K28" s="261" t="str">
        <f>VLOOKUP(A29,変換用!$B$2:$CA$1003,7,FALSE)</f>
        <v/>
      </c>
      <c r="L28" s="262"/>
      <c r="M28" s="262"/>
      <c r="N28" s="262"/>
      <c r="O28" s="262"/>
      <c r="P28" s="262"/>
      <c r="Q28" s="263"/>
      <c r="R28" s="257" t="str">
        <f>VLOOKUP(A29,変換用!$B$2:$CA$1003,15,FALSE)</f>
        <v/>
      </c>
      <c r="S28" s="259" t="str">
        <f>VLOOKUP(A29,変換用!$B$2:$CA$1003,16,FALSE)</f>
        <v/>
      </c>
      <c r="T28" s="241" t="str">
        <f>VLOOKUP(A29,変換用!$B$2:$CA$1003,17,FALSE)</f>
        <v/>
      </c>
      <c r="U28" s="259" t="str">
        <f>VLOOKUP(A29,変換用!$B$2:$CA$1003,18,FALSE)</f>
        <v/>
      </c>
      <c r="V28" s="241" t="str">
        <f>VLOOKUP(A29,変換用!$B$2:$CA$1003,19,FALSE)</f>
        <v/>
      </c>
      <c r="W28" s="223" t="str">
        <f>VLOOKUP(A29,変換用!$B$2:$CA$1003,20,FALSE)</f>
        <v/>
      </c>
      <c r="X28" s="223" t="str">
        <f>VLOOKUP(A29,変換用!$B$2:$CA$1003,21,FALSE)</f>
        <v/>
      </c>
      <c r="Y28" s="259" t="str">
        <f>VLOOKUP(A29,変換用!$B$2:$CA$1003,22,FALSE)</f>
        <v/>
      </c>
      <c r="Z28" s="241" t="str">
        <f>VLOOKUP(A29,変換用!$B$2:$CA$1003,23,FALSE)</f>
        <v/>
      </c>
      <c r="AA28" s="235" t="str">
        <f>VLOOKUP(A29,変換用!$B$2:$CA$1003,24,FALSE)</f>
        <v/>
      </c>
      <c r="AB28" s="225" t="str">
        <f>VLOOKUP(A29,変換用!$B$2:$CA$1003,25,FALSE)</f>
        <v/>
      </c>
      <c r="AC28" s="225" t="str">
        <f>VLOOKUP(A29,変換用!$B$2:$CA$1003,26,FALSE)</f>
        <v/>
      </c>
      <c r="AD28" s="225" t="str">
        <f>VLOOKUP(A29,変換用!$B$2:$CA$1003,27,FALSE)</f>
        <v/>
      </c>
      <c r="AE28" s="225" t="str">
        <f>VLOOKUP(A29,変換用!$B$2:$CA$1003,28,FALSE)</f>
        <v/>
      </c>
      <c r="AF28" s="227" t="str">
        <f>VLOOKUP(A29,変換用!$B$2:$CA$1003,29,FALSE)</f>
        <v/>
      </c>
      <c r="AG28" s="235" t="str">
        <f>VLOOKUP(A29,変換用!$B$2:$CA$1003,30,FALSE)</f>
        <v/>
      </c>
      <c r="AH28" s="231" t="str">
        <f>VLOOKUP(A29,変換用!$B$2:$CA$1003,31,FALSE)</f>
        <v/>
      </c>
      <c r="AI28" s="225" t="str">
        <f>VLOOKUP(A29,変換用!$B$2:$CA$1003,32,FALSE)</f>
        <v/>
      </c>
      <c r="AJ28" s="225" t="str">
        <f>VLOOKUP(A29,変換用!$B$2:$CA$1003,33,FALSE)</f>
        <v/>
      </c>
      <c r="AK28" s="227" t="str">
        <f>VLOOKUP(A29,変換用!$B$2:$CA$1003,34,FALSE)</f>
        <v/>
      </c>
      <c r="AL28" s="243" t="str">
        <f>VLOOKUP(A29,変換用!$B$2:$CA$1003,35,FALSE)</f>
        <v/>
      </c>
      <c r="AM28" s="245" t="str">
        <f>VLOOKUP(A29,変換用!$B$2:$CA$1003,36,FALSE)</f>
        <v/>
      </c>
      <c r="AN28" s="247" t="str">
        <f>VLOOKUP(A29,変換用!$B$2:$CA$1003,37,FALSE)</f>
        <v/>
      </c>
      <c r="AO28" s="237" t="str">
        <f>VLOOKUP(A29,変換用!$B$2:$CA$1003,38,FALSE)</f>
        <v/>
      </c>
      <c r="AP28" s="239" t="str">
        <f>VLOOKUP(A29,変換用!$B$2:$CA$1003,39,FALSE)</f>
        <v/>
      </c>
      <c r="AQ28" s="235" t="str">
        <f>VLOOKUP(A29,変換用!$B$2:$CA$1003,40,FALSE)</f>
        <v/>
      </c>
      <c r="AR28" s="233" t="str">
        <f>VLOOKUP(A29,変換用!$B$2:$CA$1003,41,FALSE)</f>
        <v/>
      </c>
      <c r="AS28" s="223" t="str">
        <f>VLOOKUP(A29,変換用!$B$2:$CA$1003,42,FALSE)</f>
        <v/>
      </c>
      <c r="AT28" s="225" t="str">
        <f>VLOOKUP(A29,変換用!$B$2:$CA$1003,43,FALSE)</f>
        <v/>
      </c>
      <c r="AU28" s="227" t="str">
        <f>VLOOKUP(A29,変換用!$B$2:$CA$1003,44,FALSE)</f>
        <v/>
      </c>
      <c r="AV28" s="229" t="str">
        <f>VLOOKUP(A29,変換用!$B$2:$CA$1003,45,FALSE)</f>
        <v/>
      </c>
      <c r="AW28" s="241" t="str">
        <f>VLOOKUP(A29,変換用!$B$2:$CA$1003,46,FALSE)</f>
        <v/>
      </c>
      <c r="AX28" s="241" t="str">
        <f>VLOOKUP(A29,変換用!$B$2:$CA$1003,47,FALSE)</f>
        <v/>
      </c>
      <c r="AY28" s="233" t="str">
        <f>VLOOKUP(A29,変換用!$B$2:$CA$1003,48,FALSE)</f>
        <v/>
      </c>
      <c r="AZ28" s="223" t="str">
        <f>VLOOKUP(A29,変換用!$B$2:$CA$1003,49,FALSE)</f>
        <v/>
      </c>
      <c r="BA28" s="225" t="str">
        <f>VLOOKUP(A29,変換用!$B$2:$CA$1003,50,FALSE)</f>
        <v/>
      </c>
      <c r="BB28" s="227" t="str">
        <f>VLOOKUP(A29,変換用!$B$2:$CA$1003,51,FALSE)</f>
        <v/>
      </c>
      <c r="BC28" s="235" t="str">
        <f>VLOOKUP(A29,変換用!$B$2:$CA$1003,52,FALSE)</f>
        <v/>
      </c>
      <c r="BD28" s="221" t="str">
        <f>VLOOKUP(A29,変換用!$B$2:$CA$1003,53,FALSE)</f>
        <v/>
      </c>
      <c r="BE28" s="223" t="str">
        <f>VLOOKUP(A29,変換用!$B$2:$CA$1003,54,FALSE)</f>
        <v/>
      </c>
      <c r="BF28" s="221" t="str">
        <f>VLOOKUP(A29,変換用!$B$2:$CA$1003,55,FALSE)</f>
        <v/>
      </c>
      <c r="BG28" s="223" t="str">
        <f>VLOOKUP(A29,変換用!$B$2:$CA$1003,56,FALSE)</f>
        <v/>
      </c>
      <c r="BH28" s="225" t="str">
        <f>VLOOKUP(A29,変換用!$B$2:$CA$1003,57,FALSE)</f>
        <v/>
      </c>
      <c r="BI28" s="227" t="str">
        <f>VLOOKUP(A29,変換用!$B$2:$CA$1003,58,FALSE)</f>
        <v/>
      </c>
      <c r="BJ28" s="121"/>
      <c r="BK28" s="129"/>
      <c r="BL28" s="126"/>
      <c r="BM28" s="126"/>
      <c r="BN28" s="174" t="s">
        <v>81</v>
      </c>
    </row>
    <row r="29" spans="1:80" ht="18" customHeight="1" thickBot="1" x14ac:dyDescent="0.2">
      <c r="A29" s="117">
        <f>$A$15*10+7</f>
        <v>7</v>
      </c>
      <c r="B29" s="21"/>
      <c r="C29" s="250"/>
      <c r="D29" s="236"/>
      <c r="E29" s="226"/>
      <c r="F29" s="226"/>
      <c r="G29" s="226"/>
      <c r="H29" s="226"/>
      <c r="I29" s="226"/>
      <c r="J29" s="228"/>
      <c r="K29" s="100" t="str">
        <f>VLOOKUP(A29,変換用!$B$2:$CA$1003,8,FALSE)</f>
        <v/>
      </c>
      <c r="L29" s="101" t="str">
        <f>VLOOKUP(A29,変換用!$B$2:$CA$1003,9,FALSE)</f>
        <v/>
      </c>
      <c r="M29" s="102" t="str">
        <f>VLOOKUP(A29,変換用!$B$2:$CA$1003,10,FALSE)</f>
        <v/>
      </c>
      <c r="N29" s="101" t="str">
        <f>VLOOKUP(A29,変換用!$B$2:$CA$1003,11,FALSE)</f>
        <v/>
      </c>
      <c r="O29" s="102" t="str">
        <f>VLOOKUP(A29,変換用!$B$2:$CA$1003,12,FALSE)</f>
        <v/>
      </c>
      <c r="P29" s="101" t="str">
        <f>VLOOKUP(A29,変換用!$B$2:$CA$1003,13,FALSE)</f>
        <v/>
      </c>
      <c r="Q29" s="103" t="str">
        <f>VLOOKUP(A29,変換用!$B$2:$CA$1003,14,FALSE)</f>
        <v/>
      </c>
      <c r="R29" s="258"/>
      <c r="S29" s="260"/>
      <c r="T29" s="242"/>
      <c r="U29" s="260"/>
      <c r="V29" s="242"/>
      <c r="W29" s="224"/>
      <c r="X29" s="224"/>
      <c r="Y29" s="260"/>
      <c r="Z29" s="242"/>
      <c r="AA29" s="236"/>
      <c r="AB29" s="226"/>
      <c r="AC29" s="226"/>
      <c r="AD29" s="226"/>
      <c r="AE29" s="226"/>
      <c r="AF29" s="228"/>
      <c r="AG29" s="236"/>
      <c r="AH29" s="232"/>
      <c r="AI29" s="226"/>
      <c r="AJ29" s="226"/>
      <c r="AK29" s="228"/>
      <c r="AL29" s="244"/>
      <c r="AM29" s="246"/>
      <c r="AN29" s="248"/>
      <c r="AO29" s="238"/>
      <c r="AP29" s="240"/>
      <c r="AQ29" s="236"/>
      <c r="AR29" s="234"/>
      <c r="AS29" s="224"/>
      <c r="AT29" s="226"/>
      <c r="AU29" s="228"/>
      <c r="AV29" s="230"/>
      <c r="AW29" s="242"/>
      <c r="AX29" s="242"/>
      <c r="AY29" s="234"/>
      <c r="AZ29" s="224"/>
      <c r="BA29" s="226"/>
      <c r="BB29" s="228"/>
      <c r="BC29" s="236"/>
      <c r="BD29" s="222"/>
      <c r="BE29" s="224"/>
      <c r="BF29" s="222"/>
      <c r="BG29" s="224"/>
      <c r="BH29" s="226"/>
      <c r="BI29" s="228"/>
      <c r="BJ29" s="121"/>
      <c r="BK29" s="129"/>
      <c r="BL29" s="126"/>
      <c r="BM29" s="126"/>
      <c r="BU29" s="130"/>
      <c r="BV29" s="130"/>
      <c r="BW29" s="130"/>
    </row>
    <row r="30" spans="1:80" ht="18" customHeight="1" x14ac:dyDescent="0.15">
      <c r="B30" s="21"/>
      <c r="C30" s="249">
        <v>8</v>
      </c>
      <c r="D30" s="235"/>
      <c r="E30" s="225"/>
      <c r="F30" s="225" t="str">
        <f>VLOOKUP(A31,変換用!$B$2:$CA$1003,2,FALSE)</f>
        <v/>
      </c>
      <c r="G30" s="225" t="str">
        <f>VLOOKUP(A31,変換用!$B$2:$CA$1003,3,FALSE)</f>
        <v/>
      </c>
      <c r="H30" s="225" t="str">
        <f>VLOOKUP(A31,変換用!$B$2:$CA$1003,4,FALSE)</f>
        <v/>
      </c>
      <c r="I30" s="225" t="str">
        <f>VLOOKUP(A31,変換用!$B$2:$CA$1003,5,FALSE)</f>
        <v/>
      </c>
      <c r="J30" s="227" t="str">
        <f>VLOOKUP(A31,変換用!$B$2:$CA$1003,6,FALSE)</f>
        <v/>
      </c>
      <c r="K30" s="261" t="str">
        <f>VLOOKUP(A31,変換用!$B$2:$CA$1003,7,FALSE)</f>
        <v/>
      </c>
      <c r="L30" s="262"/>
      <c r="M30" s="262"/>
      <c r="N30" s="262"/>
      <c r="O30" s="262"/>
      <c r="P30" s="262"/>
      <c r="Q30" s="263"/>
      <c r="R30" s="257" t="str">
        <f>VLOOKUP(A31,変換用!$B$2:$CA$1003,15,FALSE)</f>
        <v/>
      </c>
      <c r="S30" s="259" t="str">
        <f>VLOOKUP(A31,変換用!$B$2:$CA$1003,16,FALSE)</f>
        <v/>
      </c>
      <c r="T30" s="241" t="str">
        <f>VLOOKUP(A31,変換用!$B$2:$CA$1003,17,FALSE)</f>
        <v/>
      </c>
      <c r="U30" s="259" t="str">
        <f>VLOOKUP(A31,変換用!$B$2:$CA$1003,18,FALSE)</f>
        <v/>
      </c>
      <c r="V30" s="241" t="str">
        <f>VLOOKUP(A31,変換用!$B$2:$CA$1003,19,FALSE)</f>
        <v/>
      </c>
      <c r="W30" s="223" t="str">
        <f>VLOOKUP(A31,変換用!$B$2:$CA$1003,20,FALSE)</f>
        <v/>
      </c>
      <c r="X30" s="223" t="str">
        <f>VLOOKUP(A31,変換用!$B$2:$CA$1003,21,FALSE)</f>
        <v/>
      </c>
      <c r="Y30" s="259" t="str">
        <f>VLOOKUP(A31,変換用!$B$2:$CA$1003,22,FALSE)</f>
        <v/>
      </c>
      <c r="Z30" s="241" t="str">
        <f>VLOOKUP(A31,変換用!$B$2:$CA$1003,23,FALSE)</f>
        <v/>
      </c>
      <c r="AA30" s="235" t="str">
        <f>VLOOKUP(A31,変換用!$B$2:$CA$1003,24,FALSE)</f>
        <v/>
      </c>
      <c r="AB30" s="225" t="str">
        <f>VLOOKUP(A31,変換用!$B$2:$CA$1003,25,FALSE)</f>
        <v/>
      </c>
      <c r="AC30" s="225" t="str">
        <f>VLOOKUP(A31,変換用!$B$2:$CA$1003,26,FALSE)</f>
        <v/>
      </c>
      <c r="AD30" s="225" t="str">
        <f>VLOOKUP(A31,変換用!$B$2:$CA$1003,27,FALSE)</f>
        <v/>
      </c>
      <c r="AE30" s="225" t="str">
        <f>VLOOKUP(A31,変換用!$B$2:$CA$1003,28,FALSE)</f>
        <v/>
      </c>
      <c r="AF30" s="227" t="str">
        <f>VLOOKUP(A31,変換用!$B$2:$CA$1003,29,FALSE)</f>
        <v/>
      </c>
      <c r="AG30" s="235" t="str">
        <f>VLOOKUP(A31,変換用!$B$2:$CA$1003,30,FALSE)</f>
        <v/>
      </c>
      <c r="AH30" s="231" t="str">
        <f>VLOOKUP(A31,変換用!$B$2:$CA$1003,31,FALSE)</f>
        <v/>
      </c>
      <c r="AI30" s="225" t="str">
        <f>VLOOKUP(A31,変換用!$B$2:$CA$1003,32,FALSE)</f>
        <v/>
      </c>
      <c r="AJ30" s="225" t="str">
        <f>VLOOKUP(A31,変換用!$B$2:$CA$1003,33,FALSE)</f>
        <v/>
      </c>
      <c r="AK30" s="227" t="str">
        <f>VLOOKUP(A31,変換用!$B$2:$CA$1003,34,FALSE)</f>
        <v/>
      </c>
      <c r="AL30" s="243" t="str">
        <f>VLOOKUP(A31,変換用!$B$2:$CA$1003,35,FALSE)</f>
        <v/>
      </c>
      <c r="AM30" s="245" t="str">
        <f>VLOOKUP(A31,変換用!$B$2:$CA$1003,36,FALSE)</f>
        <v/>
      </c>
      <c r="AN30" s="247" t="str">
        <f>VLOOKUP(A31,変換用!$B$2:$CA$1003,37,FALSE)</f>
        <v/>
      </c>
      <c r="AO30" s="237" t="str">
        <f>VLOOKUP(A31,変換用!$B$2:$CA$1003,38,FALSE)</f>
        <v/>
      </c>
      <c r="AP30" s="239" t="str">
        <f>VLOOKUP(A31,変換用!$B$2:$CA$1003,39,FALSE)</f>
        <v/>
      </c>
      <c r="AQ30" s="235" t="str">
        <f>VLOOKUP(A31,変換用!$B$2:$CA$1003,40,FALSE)</f>
        <v/>
      </c>
      <c r="AR30" s="233" t="str">
        <f>VLOOKUP(A31,変換用!$B$2:$CA$1003,41,FALSE)</f>
        <v/>
      </c>
      <c r="AS30" s="223" t="str">
        <f>VLOOKUP(A31,変換用!$B$2:$CA$1003,42,FALSE)</f>
        <v/>
      </c>
      <c r="AT30" s="225" t="str">
        <f>VLOOKUP(A31,変換用!$B$2:$CA$1003,43,FALSE)</f>
        <v/>
      </c>
      <c r="AU30" s="227" t="str">
        <f>VLOOKUP(A31,変換用!$B$2:$CA$1003,44,FALSE)</f>
        <v/>
      </c>
      <c r="AV30" s="229" t="str">
        <f>VLOOKUP(A31,変換用!$B$2:$CA$1003,45,FALSE)</f>
        <v/>
      </c>
      <c r="AW30" s="241" t="str">
        <f>VLOOKUP(A31,変換用!$B$2:$CA$1003,46,FALSE)</f>
        <v/>
      </c>
      <c r="AX30" s="241" t="str">
        <f>VLOOKUP(A31,変換用!$B$2:$CA$1003,47,FALSE)</f>
        <v/>
      </c>
      <c r="AY30" s="233" t="str">
        <f>VLOOKUP(A31,変換用!$B$2:$CA$1003,48,FALSE)</f>
        <v/>
      </c>
      <c r="AZ30" s="223" t="str">
        <f>VLOOKUP(A31,変換用!$B$2:$CA$1003,49,FALSE)</f>
        <v/>
      </c>
      <c r="BA30" s="225" t="str">
        <f>VLOOKUP(A31,変換用!$B$2:$CA$1003,50,FALSE)</f>
        <v/>
      </c>
      <c r="BB30" s="227" t="str">
        <f>VLOOKUP(A31,変換用!$B$2:$CA$1003,51,FALSE)</f>
        <v/>
      </c>
      <c r="BC30" s="235" t="str">
        <f>VLOOKUP(A31,変換用!$B$2:$CA$1003,52,FALSE)</f>
        <v/>
      </c>
      <c r="BD30" s="221" t="str">
        <f>VLOOKUP(A31,変換用!$B$2:$CA$1003,53,FALSE)</f>
        <v/>
      </c>
      <c r="BE30" s="223" t="str">
        <f>VLOOKUP(A31,変換用!$B$2:$CA$1003,54,FALSE)</f>
        <v/>
      </c>
      <c r="BF30" s="221" t="str">
        <f>VLOOKUP(A31,変換用!$B$2:$CA$1003,55,FALSE)</f>
        <v/>
      </c>
      <c r="BG30" s="223" t="str">
        <f>VLOOKUP(A31,変換用!$B$2:$CA$1003,56,FALSE)</f>
        <v/>
      </c>
      <c r="BH30" s="225" t="str">
        <f>VLOOKUP(A31,変換用!$B$2:$CA$1003,57,FALSE)</f>
        <v/>
      </c>
      <c r="BI30" s="227" t="str">
        <f>VLOOKUP(A31,変換用!$B$2:$CA$1003,58,FALSE)</f>
        <v/>
      </c>
      <c r="BJ30" s="121"/>
      <c r="BK30" s="129"/>
      <c r="BL30" s="126"/>
      <c r="BM30" s="126"/>
    </row>
    <row r="31" spans="1:80" ht="18" customHeight="1" thickBot="1" x14ac:dyDescent="0.2">
      <c r="A31" s="117">
        <f>$A$15*10+8</f>
        <v>8</v>
      </c>
      <c r="B31" s="21"/>
      <c r="C31" s="250"/>
      <c r="D31" s="236"/>
      <c r="E31" s="226"/>
      <c r="F31" s="226"/>
      <c r="G31" s="226"/>
      <c r="H31" s="226"/>
      <c r="I31" s="226"/>
      <c r="J31" s="228"/>
      <c r="K31" s="100" t="str">
        <f>VLOOKUP(A31,変換用!$B$2:$CA$1003,8,FALSE)</f>
        <v/>
      </c>
      <c r="L31" s="101" t="str">
        <f>VLOOKUP(A31,変換用!$B$2:$CA$1003,9,FALSE)</f>
        <v/>
      </c>
      <c r="M31" s="102" t="str">
        <f>VLOOKUP(A31,変換用!$B$2:$CA$1003,10,FALSE)</f>
        <v/>
      </c>
      <c r="N31" s="101" t="str">
        <f>VLOOKUP(A31,変換用!$B$2:$CA$1003,11,FALSE)</f>
        <v/>
      </c>
      <c r="O31" s="102" t="str">
        <f>VLOOKUP(A31,変換用!$B$2:$CA$1003,12,FALSE)</f>
        <v/>
      </c>
      <c r="P31" s="101" t="str">
        <f>VLOOKUP(A31,変換用!$B$2:$CA$1003,13,FALSE)</f>
        <v/>
      </c>
      <c r="Q31" s="103" t="str">
        <f>VLOOKUP(A31,変換用!$B$2:$CA$1003,14,FALSE)</f>
        <v/>
      </c>
      <c r="R31" s="258"/>
      <c r="S31" s="260"/>
      <c r="T31" s="242"/>
      <c r="U31" s="260"/>
      <c r="V31" s="242"/>
      <c r="W31" s="224"/>
      <c r="X31" s="224"/>
      <c r="Y31" s="260"/>
      <c r="Z31" s="242"/>
      <c r="AA31" s="236"/>
      <c r="AB31" s="226"/>
      <c r="AC31" s="226"/>
      <c r="AD31" s="226"/>
      <c r="AE31" s="226"/>
      <c r="AF31" s="228"/>
      <c r="AG31" s="236"/>
      <c r="AH31" s="232"/>
      <c r="AI31" s="226"/>
      <c r="AJ31" s="226"/>
      <c r="AK31" s="228"/>
      <c r="AL31" s="244"/>
      <c r="AM31" s="246"/>
      <c r="AN31" s="248"/>
      <c r="AO31" s="238"/>
      <c r="AP31" s="240"/>
      <c r="AQ31" s="236"/>
      <c r="AR31" s="234"/>
      <c r="AS31" s="224"/>
      <c r="AT31" s="226"/>
      <c r="AU31" s="228"/>
      <c r="AV31" s="230"/>
      <c r="AW31" s="242"/>
      <c r="AX31" s="242"/>
      <c r="AY31" s="234"/>
      <c r="AZ31" s="224"/>
      <c r="BA31" s="226"/>
      <c r="BB31" s="228"/>
      <c r="BC31" s="236"/>
      <c r="BD31" s="222"/>
      <c r="BE31" s="224"/>
      <c r="BF31" s="222"/>
      <c r="BG31" s="224"/>
      <c r="BH31" s="226"/>
      <c r="BI31" s="228"/>
      <c r="BJ31" s="121"/>
      <c r="BK31" s="129"/>
      <c r="BL31" s="126"/>
      <c r="BM31" s="126"/>
      <c r="BU31" s="130"/>
      <c r="BV31" s="130"/>
      <c r="BW31" s="130"/>
    </row>
    <row r="32" spans="1:80" ht="18" customHeight="1" x14ac:dyDescent="0.15">
      <c r="B32" s="21"/>
      <c r="C32" s="249">
        <v>9</v>
      </c>
      <c r="D32" s="235"/>
      <c r="E32" s="225"/>
      <c r="F32" s="225" t="str">
        <f>VLOOKUP(A33,変換用!$B$2:$CA$1003,2,FALSE)</f>
        <v/>
      </c>
      <c r="G32" s="225" t="str">
        <f>VLOOKUP(A33,変換用!$B$2:$CA$1003,3,FALSE)</f>
        <v/>
      </c>
      <c r="H32" s="225" t="str">
        <f>VLOOKUP(A33,変換用!$B$2:$CA$1003,4,FALSE)</f>
        <v/>
      </c>
      <c r="I32" s="225" t="str">
        <f>VLOOKUP(A33,変換用!$B$2:$CA$1003,5,FALSE)</f>
        <v/>
      </c>
      <c r="J32" s="227" t="str">
        <f>VLOOKUP(A33,変換用!$B$2:$CA$1003,6,FALSE)</f>
        <v/>
      </c>
      <c r="K32" s="261" t="str">
        <f>VLOOKUP(A33,変換用!$B$2:$CA$1003,7,FALSE)</f>
        <v/>
      </c>
      <c r="L32" s="262"/>
      <c r="M32" s="262"/>
      <c r="N32" s="262"/>
      <c r="O32" s="262"/>
      <c r="P32" s="262"/>
      <c r="Q32" s="263"/>
      <c r="R32" s="257" t="str">
        <f>VLOOKUP(A33,変換用!$B$2:$CA$1003,15,FALSE)</f>
        <v/>
      </c>
      <c r="S32" s="259" t="str">
        <f>VLOOKUP(A33,変換用!$B$2:$CA$1003,16,FALSE)</f>
        <v/>
      </c>
      <c r="T32" s="241" t="str">
        <f>VLOOKUP(A33,変換用!$B$2:$CA$1003,17,FALSE)</f>
        <v/>
      </c>
      <c r="U32" s="259" t="str">
        <f>VLOOKUP(A33,変換用!$B$2:$CA$1003,18,FALSE)</f>
        <v/>
      </c>
      <c r="V32" s="241" t="str">
        <f>VLOOKUP(A33,変換用!$B$2:$CA$1003,19,FALSE)</f>
        <v/>
      </c>
      <c r="W32" s="223" t="str">
        <f>VLOOKUP(A33,変換用!$B$2:$CA$1003,20,FALSE)</f>
        <v/>
      </c>
      <c r="X32" s="223" t="str">
        <f>VLOOKUP(A33,変換用!$B$2:$CA$1003,21,FALSE)</f>
        <v/>
      </c>
      <c r="Y32" s="259" t="str">
        <f>VLOOKUP(A33,変換用!$B$2:$CA$1003,22,FALSE)</f>
        <v/>
      </c>
      <c r="Z32" s="241" t="str">
        <f>VLOOKUP(A33,変換用!$B$2:$CA$1003,23,FALSE)</f>
        <v/>
      </c>
      <c r="AA32" s="235" t="str">
        <f>VLOOKUP(A33,変換用!$B$2:$CA$1003,24,FALSE)</f>
        <v/>
      </c>
      <c r="AB32" s="225" t="str">
        <f>VLOOKUP(A33,変換用!$B$2:$CA$1003,25,FALSE)</f>
        <v/>
      </c>
      <c r="AC32" s="225" t="str">
        <f>VLOOKUP(A33,変換用!$B$2:$CA$1003,26,FALSE)</f>
        <v/>
      </c>
      <c r="AD32" s="225" t="str">
        <f>VLOOKUP(A33,変換用!$B$2:$CA$1003,27,FALSE)</f>
        <v/>
      </c>
      <c r="AE32" s="225" t="str">
        <f>VLOOKUP(A33,変換用!$B$2:$CA$1003,28,FALSE)</f>
        <v/>
      </c>
      <c r="AF32" s="227" t="str">
        <f>VLOOKUP(A33,変換用!$B$2:$CA$1003,29,FALSE)</f>
        <v/>
      </c>
      <c r="AG32" s="235" t="str">
        <f>VLOOKUP(A33,変換用!$B$2:$CA$1003,30,FALSE)</f>
        <v/>
      </c>
      <c r="AH32" s="231" t="str">
        <f>VLOOKUP(A33,変換用!$B$2:$CA$1003,31,FALSE)</f>
        <v/>
      </c>
      <c r="AI32" s="225" t="str">
        <f>VLOOKUP(A33,変換用!$B$2:$CA$1003,32,FALSE)</f>
        <v/>
      </c>
      <c r="AJ32" s="225" t="str">
        <f>VLOOKUP(A33,変換用!$B$2:$CA$1003,33,FALSE)</f>
        <v/>
      </c>
      <c r="AK32" s="227" t="str">
        <f>VLOOKUP(A33,変換用!$B$2:$CA$1003,34,FALSE)</f>
        <v/>
      </c>
      <c r="AL32" s="243" t="str">
        <f>VLOOKUP(A33,変換用!$B$2:$CA$1003,35,FALSE)</f>
        <v/>
      </c>
      <c r="AM32" s="245" t="str">
        <f>VLOOKUP(A33,変換用!$B$2:$CA$1003,36,FALSE)</f>
        <v/>
      </c>
      <c r="AN32" s="247" t="str">
        <f>VLOOKUP(A33,変換用!$B$2:$CA$1003,37,FALSE)</f>
        <v/>
      </c>
      <c r="AO32" s="237" t="str">
        <f>VLOOKUP(A33,変換用!$B$2:$CA$1003,38,FALSE)</f>
        <v/>
      </c>
      <c r="AP32" s="239" t="str">
        <f>VLOOKUP(A33,変換用!$B$2:$CA$1003,39,FALSE)</f>
        <v/>
      </c>
      <c r="AQ32" s="235" t="str">
        <f>VLOOKUP(A33,変換用!$B$2:$CA$1003,40,FALSE)</f>
        <v/>
      </c>
      <c r="AR32" s="233" t="str">
        <f>VLOOKUP(A33,変換用!$B$2:$CA$1003,41,FALSE)</f>
        <v/>
      </c>
      <c r="AS32" s="223" t="str">
        <f>VLOOKUP(A33,変換用!$B$2:$CA$1003,42,FALSE)</f>
        <v/>
      </c>
      <c r="AT32" s="225" t="str">
        <f>VLOOKUP(A33,変換用!$B$2:$CA$1003,43,FALSE)</f>
        <v/>
      </c>
      <c r="AU32" s="227" t="str">
        <f>VLOOKUP(A33,変換用!$B$2:$CA$1003,44,FALSE)</f>
        <v/>
      </c>
      <c r="AV32" s="229" t="str">
        <f>VLOOKUP(A33,変換用!$B$2:$CA$1003,45,FALSE)</f>
        <v/>
      </c>
      <c r="AW32" s="241" t="str">
        <f>VLOOKUP(A33,変換用!$B$2:$CA$1003,46,FALSE)</f>
        <v/>
      </c>
      <c r="AX32" s="241" t="str">
        <f>VLOOKUP(A33,変換用!$B$2:$CA$1003,47,FALSE)</f>
        <v/>
      </c>
      <c r="AY32" s="233" t="str">
        <f>VLOOKUP(A33,変換用!$B$2:$CA$1003,48,FALSE)</f>
        <v/>
      </c>
      <c r="AZ32" s="223" t="str">
        <f>VLOOKUP(A33,変換用!$B$2:$CA$1003,49,FALSE)</f>
        <v/>
      </c>
      <c r="BA32" s="225" t="str">
        <f>VLOOKUP(A33,変換用!$B$2:$CA$1003,50,FALSE)</f>
        <v/>
      </c>
      <c r="BB32" s="227" t="str">
        <f>VLOOKUP(A33,変換用!$B$2:$CA$1003,51,FALSE)</f>
        <v/>
      </c>
      <c r="BC32" s="235" t="str">
        <f>VLOOKUP(A33,変換用!$B$2:$CA$1003,52,FALSE)</f>
        <v/>
      </c>
      <c r="BD32" s="221" t="str">
        <f>VLOOKUP(A33,変換用!$B$2:$CA$1003,53,FALSE)</f>
        <v/>
      </c>
      <c r="BE32" s="223" t="str">
        <f>VLOOKUP(A33,変換用!$B$2:$CA$1003,54,FALSE)</f>
        <v/>
      </c>
      <c r="BF32" s="221" t="str">
        <f>VLOOKUP(A33,変換用!$B$2:$CA$1003,55,FALSE)</f>
        <v/>
      </c>
      <c r="BG32" s="223" t="str">
        <f>VLOOKUP(A33,変換用!$B$2:$CA$1003,56,FALSE)</f>
        <v/>
      </c>
      <c r="BH32" s="225" t="str">
        <f>VLOOKUP(A33,変換用!$B$2:$CA$1003,57,FALSE)</f>
        <v/>
      </c>
      <c r="BI32" s="227" t="str">
        <f>VLOOKUP(A33,変換用!$B$2:$CA$1003,58,FALSE)</f>
        <v/>
      </c>
      <c r="BJ32" s="121"/>
      <c r="BK32" s="129"/>
      <c r="BL32" s="126"/>
      <c r="BM32" s="126"/>
    </row>
    <row r="33" spans="1:82" ht="18" customHeight="1" thickBot="1" x14ac:dyDescent="0.2">
      <c r="A33" s="117">
        <f>$A$15*10+9</f>
        <v>9</v>
      </c>
      <c r="B33" s="21"/>
      <c r="C33" s="250"/>
      <c r="D33" s="236"/>
      <c r="E33" s="226"/>
      <c r="F33" s="226"/>
      <c r="G33" s="226"/>
      <c r="H33" s="226"/>
      <c r="I33" s="226"/>
      <c r="J33" s="228"/>
      <c r="K33" s="100" t="str">
        <f>VLOOKUP(A33,変換用!$B$2:$CA$1003,8,FALSE)</f>
        <v/>
      </c>
      <c r="L33" s="101" t="str">
        <f>VLOOKUP(A33,変換用!$B$2:$CA$1003,9,FALSE)</f>
        <v/>
      </c>
      <c r="M33" s="102" t="str">
        <f>VLOOKUP(A33,変換用!$B$2:$CA$1003,10,FALSE)</f>
        <v/>
      </c>
      <c r="N33" s="101" t="str">
        <f>VLOOKUP(A33,変換用!$B$2:$CA$1003,11,FALSE)</f>
        <v/>
      </c>
      <c r="O33" s="102" t="str">
        <f>VLOOKUP(A33,変換用!$B$2:$CA$1003,12,FALSE)</f>
        <v/>
      </c>
      <c r="P33" s="101" t="str">
        <f>VLOOKUP(A33,変換用!$B$2:$CA$1003,13,FALSE)</f>
        <v/>
      </c>
      <c r="Q33" s="103" t="str">
        <f>VLOOKUP(A33,変換用!$B$2:$CA$1003,14,FALSE)</f>
        <v/>
      </c>
      <c r="R33" s="258"/>
      <c r="S33" s="260"/>
      <c r="T33" s="242"/>
      <c r="U33" s="260"/>
      <c r="V33" s="242"/>
      <c r="W33" s="224"/>
      <c r="X33" s="224"/>
      <c r="Y33" s="260"/>
      <c r="Z33" s="242"/>
      <c r="AA33" s="236"/>
      <c r="AB33" s="226"/>
      <c r="AC33" s="226"/>
      <c r="AD33" s="226"/>
      <c r="AE33" s="226"/>
      <c r="AF33" s="228"/>
      <c r="AG33" s="236"/>
      <c r="AH33" s="232"/>
      <c r="AI33" s="226"/>
      <c r="AJ33" s="226"/>
      <c r="AK33" s="228"/>
      <c r="AL33" s="244"/>
      <c r="AM33" s="246"/>
      <c r="AN33" s="248"/>
      <c r="AO33" s="238"/>
      <c r="AP33" s="240"/>
      <c r="AQ33" s="236"/>
      <c r="AR33" s="234"/>
      <c r="AS33" s="224"/>
      <c r="AT33" s="226"/>
      <c r="AU33" s="228"/>
      <c r="AV33" s="230"/>
      <c r="AW33" s="242"/>
      <c r="AX33" s="242"/>
      <c r="AY33" s="234"/>
      <c r="AZ33" s="224"/>
      <c r="BA33" s="226"/>
      <c r="BB33" s="228"/>
      <c r="BC33" s="236"/>
      <c r="BD33" s="222"/>
      <c r="BE33" s="224"/>
      <c r="BF33" s="222"/>
      <c r="BG33" s="224"/>
      <c r="BH33" s="226"/>
      <c r="BI33" s="228"/>
      <c r="BJ33" s="121"/>
      <c r="BK33" s="129"/>
      <c r="BL33" s="126"/>
      <c r="BM33" s="126"/>
      <c r="BU33" s="130"/>
      <c r="BV33" s="130"/>
      <c r="BW33" s="130"/>
    </row>
    <row r="34" spans="1:82" ht="18" customHeight="1" x14ac:dyDescent="0.15">
      <c r="B34" s="21"/>
      <c r="C34" s="249">
        <v>10</v>
      </c>
      <c r="D34" s="235"/>
      <c r="E34" s="225"/>
      <c r="F34" s="225" t="str">
        <f>VLOOKUP(A35,変換用!$B$2:$CA$1003,2,FALSE)</f>
        <v/>
      </c>
      <c r="G34" s="225" t="str">
        <f>VLOOKUP(A35,変換用!$B$2:$CA$1003,3,FALSE)</f>
        <v/>
      </c>
      <c r="H34" s="225" t="str">
        <f>VLOOKUP(A35,変換用!$B$2:$CA$1003,4,FALSE)</f>
        <v/>
      </c>
      <c r="I34" s="225" t="str">
        <f>VLOOKUP(A35,変換用!$B$2:$CA$1003,5,FALSE)</f>
        <v/>
      </c>
      <c r="J34" s="227" t="str">
        <f>VLOOKUP(A35,変換用!$B$2:$CA$1003,6,FALSE)</f>
        <v/>
      </c>
      <c r="K34" s="261" t="str">
        <f>VLOOKUP(A35,変換用!$B$2:$CA$1003,7,FALSE)</f>
        <v/>
      </c>
      <c r="L34" s="262"/>
      <c r="M34" s="262"/>
      <c r="N34" s="262"/>
      <c r="O34" s="262"/>
      <c r="P34" s="262"/>
      <c r="Q34" s="263"/>
      <c r="R34" s="257" t="str">
        <f>VLOOKUP(A35,変換用!$B$2:$CA$1003,15,FALSE)</f>
        <v/>
      </c>
      <c r="S34" s="259" t="str">
        <f>VLOOKUP(A35,変換用!$B$2:$CA$1003,16,FALSE)</f>
        <v/>
      </c>
      <c r="T34" s="241" t="str">
        <f>VLOOKUP(A35,変換用!$B$2:$CA$1003,17,FALSE)</f>
        <v/>
      </c>
      <c r="U34" s="259" t="str">
        <f>VLOOKUP(A35,変換用!$B$2:$CA$1003,18,FALSE)</f>
        <v/>
      </c>
      <c r="V34" s="241" t="str">
        <f>VLOOKUP(A35,変換用!$B$2:$CA$1003,19,FALSE)</f>
        <v/>
      </c>
      <c r="W34" s="223" t="str">
        <f>VLOOKUP(A35,変換用!$B$2:$CA$1003,20,FALSE)</f>
        <v/>
      </c>
      <c r="X34" s="223" t="str">
        <f>VLOOKUP(A35,変換用!$B$2:$CA$1003,21,FALSE)</f>
        <v/>
      </c>
      <c r="Y34" s="259" t="str">
        <f>VLOOKUP(A35,変換用!$B$2:$CA$1003,22,FALSE)</f>
        <v/>
      </c>
      <c r="Z34" s="241" t="str">
        <f>VLOOKUP(A35,変換用!$B$2:$CA$1003,23,FALSE)</f>
        <v/>
      </c>
      <c r="AA34" s="235" t="str">
        <f>VLOOKUP(A35,変換用!$B$2:$CA$1003,24,FALSE)</f>
        <v/>
      </c>
      <c r="AB34" s="225" t="str">
        <f>VLOOKUP(A35,変換用!$B$2:$CA$1003,25,FALSE)</f>
        <v/>
      </c>
      <c r="AC34" s="225" t="str">
        <f>VLOOKUP(A35,変換用!$B$2:$CA$1003,26,FALSE)</f>
        <v/>
      </c>
      <c r="AD34" s="225" t="str">
        <f>VLOOKUP(A35,変換用!$B$2:$CA$1003,27,FALSE)</f>
        <v/>
      </c>
      <c r="AE34" s="225" t="str">
        <f>VLOOKUP(A35,変換用!$B$2:$CA$1003,28,FALSE)</f>
        <v/>
      </c>
      <c r="AF34" s="227" t="str">
        <f>VLOOKUP(A35,変換用!$B$2:$CA$1003,29,FALSE)</f>
        <v/>
      </c>
      <c r="AG34" s="235" t="str">
        <f>VLOOKUP(A35,変換用!$B$2:$CA$1003,30,FALSE)</f>
        <v/>
      </c>
      <c r="AH34" s="231" t="str">
        <f>VLOOKUP(A35,変換用!$B$2:$CA$1003,31,FALSE)</f>
        <v/>
      </c>
      <c r="AI34" s="225" t="str">
        <f>VLOOKUP(A35,変換用!$B$2:$CA$1003,32,FALSE)</f>
        <v/>
      </c>
      <c r="AJ34" s="225" t="str">
        <f>VLOOKUP(A35,変換用!$B$2:$CA$1003,33,FALSE)</f>
        <v/>
      </c>
      <c r="AK34" s="227" t="str">
        <f>VLOOKUP(A35,変換用!$B$2:$CA$1003,34,FALSE)</f>
        <v/>
      </c>
      <c r="AL34" s="243" t="str">
        <f>VLOOKUP(A35,変換用!$B$2:$CA$1003,35,FALSE)</f>
        <v/>
      </c>
      <c r="AM34" s="245" t="str">
        <f>VLOOKUP(A35,変換用!$B$2:$CA$1003,36,FALSE)</f>
        <v/>
      </c>
      <c r="AN34" s="247" t="str">
        <f>VLOOKUP(A35,変換用!$B$2:$CA$1003,37,FALSE)</f>
        <v/>
      </c>
      <c r="AO34" s="237" t="str">
        <f>VLOOKUP(A35,変換用!$B$2:$CA$1003,38,FALSE)</f>
        <v/>
      </c>
      <c r="AP34" s="239" t="str">
        <f>VLOOKUP(A35,変換用!$B$2:$CA$1003,39,FALSE)</f>
        <v/>
      </c>
      <c r="AQ34" s="235" t="str">
        <f>VLOOKUP(A35,変換用!$B$2:$CA$1003,40,FALSE)</f>
        <v/>
      </c>
      <c r="AR34" s="233" t="str">
        <f>VLOOKUP(A35,変換用!$B$2:$CA$1003,41,FALSE)</f>
        <v/>
      </c>
      <c r="AS34" s="223" t="str">
        <f>VLOOKUP(A35,変換用!$B$2:$CA$1003,42,FALSE)</f>
        <v/>
      </c>
      <c r="AT34" s="225" t="str">
        <f>VLOOKUP(A35,変換用!$B$2:$CA$1003,43,FALSE)</f>
        <v/>
      </c>
      <c r="AU34" s="227" t="str">
        <f>VLOOKUP(A35,変換用!$B$2:$CA$1003,44,FALSE)</f>
        <v/>
      </c>
      <c r="AV34" s="229" t="str">
        <f>VLOOKUP(A35,変換用!$B$2:$CA$1003,45,FALSE)</f>
        <v/>
      </c>
      <c r="AW34" s="241" t="str">
        <f>VLOOKUP(A35,変換用!$B$2:$CA$1003,46,FALSE)</f>
        <v/>
      </c>
      <c r="AX34" s="241" t="str">
        <f>VLOOKUP(A35,変換用!$B$2:$CA$1003,47,FALSE)</f>
        <v/>
      </c>
      <c r="AY34" s="233" t="str">
        <f>VLOOKUP(A35,変換用!$B$2:$CA$1003,48,FALSE)</f>
        <v/>
      </c>
      <c r="AZ34" s="223" t="str">
        <f>VLOOKUP(A35,変換用!$B$2:$CA$1003,49,FALSE)</f>
        <v/>
      </c>
      <c r="BA34" s="225" t="str">
        <f>VLOOKUP(A35,変換用!$B$2:$CA$1003,50,FALSE)</f>
        <v/>
      </c>
      <c r="BB34" s="227" t="str">
        <f>VLOOKUP(A35,変換用!$B$2:$CA$1003,51,FALSE)</f>
        <v/>
      </c>
      <c r="BC34" s="235" t="str">
        <f>VLOOKUP(A35,変換用!$B$2:$CA$1003,52,FALSE)</f>
        <v/>
      </c>
      <c r="BD34" s="221" t="str">
        <f>VLOOKUP(A35,変換用!$B$2:$CA$1003,53,FALSE)</f>
        <v/>
      </c>
      <c r="BE34" s="223" t="str">
        <f>VLOOKUP(A35,変換用!$B$2:$CA$1003,54,FALSE)</f>
        <v/>
      </c>
      <c r="BF34" s="221" t="str">
        <f>VLOOKUP(A35,変換用!$B$2:$CA$1003,55,FALSE)</f>
        <v/>
      </c>
      <c r="BG34" s="223" t="str">
        <f>VLOOKUP(A35,変換用!$B$2:$CA$1003,56,FALSE)</f>
        <v/>
      </c>
      <c r="BH34" s="225" t="str">
        <f>VLOOKUP(A35,変換用!$B$2:$CA$1003,57,FALSE)</f>
        <v/>
      </c>
      <c r="BI34" s="227" t="str">
        <f>VLOOKUP(A35,変換用!$B$2:$CA$1003,58,FALSE)</f>
        <v/>
      </c>
      <c r="BJ34" s="121"/>
      <c r="BK34" s="129"/>
      <c r="BL34" s="126"/>
      <c r="BM34" s="126"/>
    </row>
    <row r="35" spans="1:82" ht="18" customHeight="1" thickBot="1" x14ac:dyDescent="0.2">
      <c r="A35" s="117">
        <f>$A$15*10+10</f>
        <v>10</v>
      </c>
      <c r="B35" s="21"/>
      <c r="C35" s="250"/>
      <c r="D35" s="236"/>
      <c r="E35" s="226"/>
      <c r="F35" s="226"/>
      <c r="G35" s="226"/>
      <c r="H35" s="226"/>
      <c r="I35" s="226"/>
      <c r="J35" s="228"/>
      <c r="K35" s="100" t="str">
        <f>VLOOKUP(A35,変換用!$B$2:$CA$1003,8,FALSE)</f>
        <v/>
      </c>
      <c r="L35" s="101" t="str">
        <f>VLOOKUP(A35,変換用!$B$2:$CA$1003,9,FALSE)</f>
        <v/>
      </c>
      <c r="M35" s="102" t="str">
        <f>VLOOKUP(A35,変換用!$B$2:$CA$1003,10,FALSE)</f>
        <v/>
      </c>
      <c r="N35" s="101" t="str">
        <f>VLOOKUP(A35,変換用!$B$2:$CA$1003,11,FALSE)</f>
        <v/>
      </c>
      <c r="O35" s="102" t="str">
        <f>VLOOKUP(A35,変換用!$B$2:$CA$1003,12,FALSE)</f>
        <v/>
      </c>
      <c r="P35" s="101" t="str">
        <f>VLOOKUP(A35,変換用!$B$2:$CA$1003,13,FALSE)</f>
        <v/>
      </c>
      <c r="Q35" s="103" t="str">
        <f>VLOOKUP(A35,変換用!$B$2:$CA$1003,14,FALSE)</f>
        <v/>
      </c>
      <c r="R35" s="258"/>
      <c r="S35" s="260"/>
      <c r="T35" s="242"/>
      <c r="U35" s="260"/>
      <c r="V35" s="242"/>
      <c r="W35" s="224"/>
      <c r="X35" s="224"/>
      <c r="Y35" s="260"/>
      <c r="Z35" s="242"/>
      <c r="AA35" s="236"/>
      <c r="AB35" s="226"/>
      <c r="AC35" s="226"/>
      <c r="AD35" s="226"/>
      <c r="AE35" s="226"/>
      <c r="AF35" s="228"/>
      <c r="AG35" s="236"/>
      <c r="AH35" s="232"/>
      <c r="AI35" s="226"/>
      <c r="AJ35" s="226"/>
      <c r="AK35" s="228"/>
      <c r="AL35" s="244"/>
      <c r="AM35" s="246"/>
      <c r="AN35" s="248"/>
      <c r="AO35" s="238"/>
      <c r="AP35" s="240"/>
      <c r="AQ35" s="236"/>
      <c r="AR35" s="234"/>
      <c r="AS35" s="224"/>
      <c r="AT35" s="226"/>
      <c r="AU35" s="228"/>
      <c r="AV35" s="230"/>
      <c r="AW35" s="242"/>
      <c r="AX35" s="242"/>
      <c r="AY35" s="234"/>
      <c r="AZ35" s="224"/>
      <c r="BA35" s="226"/>
      <c r="BB35" s="228"/>
      <c r="BC35" s="236"/>
      <c r="BD35" s="222"/>
      <c r="BE35" s="224"/>
      <c r="BF35" s="222"/>
      <c r="BG35" s="224"/>
      <c r="BH35" s="226"/>
      <c r="BI35" s="228"/>
      <c r="BJ35" s="121"/>
      <c r="BK35" s="129"/>
      <c r="BL35" s="126"/>
      <c r="BM35" s="126"/>
      <c r="BU35" s="130"/>
      <c r="BV35" s="130"/>
      <c r="BW35" s="130"/>
    </row>
    <row r="36" spans="1:82" ht="9" customHeight="1" thickBot="1" x14ac:dyDescent="0.25">
      <c r="B36" s="21"/>
      <c r="C36" s="91"/>
      <c r="D36" s="92"/>
      <c r="E36" s="92"/>
      <c r="F36" s="92"/>
      <c r="G36" s="92"/>
      <c r="H36" s="92"/>
      <c r="I36" s="92"/>
      <c r="J36" s="92"/>
      <c r="K36" s="91"/>
      <c r="L36" s="92"/>
      <c r="M36" s="92"/>
      <c r="N36" s="92"/>
      <c r="O36" s="92"/>
      <c r="P36" s="92"/>
      <c r="Q36" s="92"/>
      <c r="R36" s="91"/>
      <c r="S36" s="92"/>
      <c r="T36" s="92"/>
      <c r="U36" s="92"/>
      <c r="V36" s="92"/>
      <c r="W36" s="92"/>
      <c r="X36" s="92"/>
      <c r="Y36" s="92"/>
      <c r="Z36" s="92"/>
      <c r="AA36" s="91"/>
      <c r="AB36" s="92"/>
      <c r="AC36" s="92"/>
      <c r="AD36" s="92"/>
      <c r="AE36" s="92"/>
      <c r="AF36" s="92"/>
      <c r="AG36" s="91"/>
      <c r="AH36" s="92"/>
      <c r="AI36" s="92"/>
      <c r="AJ36" s="92"/>
      <c r="AK36" s="92"/>
      <c r="AL36" s="91"/>
      <c r="AM36" s="92"/>
      <c r="AN36" s="92"/>
      <c r="AO36" s="92"/>
      <c r="AP36" s="92"/>
      <c r="AQ36" s="91"/>
      <c r="AR36" s="92"/>
      <c r="AS36" s="92"/>
      <c r="AT36" s="92"/>
      <c r="AU36" s="92"/>
      <c r="AV36" s="91"/>
      <c r="AW36" s="92"/>
      <c r="AX36" s="92"/>
      <c r="AY36" s="92"/>
      <c r="AZ36" s="92"/>
      <c r="BA36" s="92"/>
      <c r="BB36" s="92"/>
      <c r="BC36" s="91"/>
      <c r="BD36" s="92"/>
      <c r="BE36" s="92"/>
      <c r="BF36" s="92"/>
      <c r="BG36" s="92"/>
      <c r="BH36" s="92"/>
      <c r="BI36" s="93"/>
      <c r="BJ36" s="122"/>
      <c r="BK36" s="131"/>
      <c r="BL36" s="126"/>
      <c r="BM36" s="126"/>
    </row>
    <row r="37" spans="1:82" ht="18" customHeight="1" x14ac:dyDescent="0.2">
      <c r="B37" s="21"/>
      <c r="C37" s="270"/>
      <c r="D37" s="271"/>
      <c r="E37" s="271"/>
      <c r="F37" s="271"/>
      <c r="G37" s="271"/>
      <c r="H37" s="271"/>
      <c r="I37" s="271"/>
      <c r="J37" s="272"/>
      <c r="K37" s="299"/>
      <c r="L37" s="301"/>
      <c r="M37" s="295" t="str">
        <f>VLOOKUP(A38,変換用!$B$2:$CA$1003,59,FALSE)</f>
        <v/>
      </c>
      <c r="N37" s="297" t="str">
        <f>VLOOKUP(A38,変換用!$B$2:$CA$1003,60,FALSE)</f>
        <v/>
      </c>
      <c r="O37" s="303" t="s">
        <v>13</v>
      </c>
      <c r="P37" s="305"/>
      <c r="Q37" s="285"/>
      <c r="R37" s="283"/>
      <c r="S37" s="284"/>
      <c r="T37" s="284"/>
      <c r="U37" s="284"/>
      <c r="V37" s="284"/>
      <c r="W37" s="284"/>
      <c r="X37" s="284"/>
      <c r="Y37" s="284"/>
      <c r="Z37" s="285"/>
      <c r="AA37" s="283"/>
      <c r="AB37" s="284"/>
      <c r="AC37" s="284"/>
      <c r="AD37" s="284"/>
      <c r="AE37" s="284"/>
      <c r="AF37" s="285"/>
      <c r="AG37" s="283"/>
      <c r="AH37" s="284"/>
      <c r="AI37" s="284"/>
      <c r="AJ37" s="292"/>
      <c r="AK37" s="295"/>
      <c r="AL37" s="277"/>
      <c r="AM37" s="297"/>
      <c r="AN37" s="295"/>
      <c r="AO37" s="277"/>
      <c r="AP37" s="314"/>
      <c r="AQ37" s="316"/>
      <c r="AR37" s="297"/>
      <c r="AS37" s="295"/>
      <c r="AT37" s="277"/>
      <c r="AU37" s="314"/>
      <c r="AV37" s="312" t="str">
        <f>VLOOKUP(A38,変換用!$B$2:$CA$1003,61,FALSE)</f>
        <v/>
      </c>
      <c r="AW37" s="277" t="str">
        <f>VLOOKUP(A38,変換用!$B$2:$CA$1003,62,FALSE)</f>
        <v/>
      </c>
      <c r="AX37" s="277" t="str">
        <f>VLOOKUP(A38,変換用!$B$2:$CA$1003,63,FALSE)</f>
        <v/>
      </c>
      <c r="AY37" s="297" t="str">
        <f>VLOOKUP(A38,変換用!$B$2:$CA$1003,64,FALSE)</f>
        <v/>
      </c>
      <c r="AZ37" s="295" t="str">
        <f>VLOOKUP(A38,変換用!$B$2:$CA$1003,65,FALSE)</f>
        <v/>
      </c>
      <c r="BA37" s="277" t="str">
        <f>VLOOKUP(A38,変換用!$B$2:$CA$1003,66,FALSE)</f>
        <v/>
      </c>
      <c r="BB37" s="314" t="str">
        <f>VLOOKUP(A38,変換用!$B$2:$CA$1003,67,FALSE)</f>
        <v/>
      </c>
      <c r="BC37" s="283"/>
      <c r="BD37" s="292"/>
      <c r="BE37" s="279"/>
      <c r="BF37" s="281"/>
      <c r="BG37" s="279"/>
      <c r="BH37" s="308"/>
      <c r="BI37" s="310"/>
      <c r="BJ37" s="123"/>
      <c r="BK37" s="132"/>
      <c r="BL37" s="126"/>
      <c r="BM37" s="126"/>
    </row>
    <row r="38" spans="1:82" ht="18" customHeight="1" x14ac:dyDescent="0.2">
      <c r="A38" s="118">
        <f>$A$15*10+10</f>
        <v>10</v>
      </c>
      <c r="B38" s="21"/>
      <c r="C38" s="264" t="s">
        <v>62</v>
      </c>
      <c r="D38" s="265"/>
      <c r="E38" s="265"/>
      <c r="F38" s="265"/>
      <c r="G38" s="265"/>
      <c r="H38" s="265"/>
      <c r="I38" s="265"/>
      <c r="J38" s="266"/>
      <c r="K38" s="300"/>
      <c r="L38" s="302"/>
      <c r="M38" s="296"/>
      <c r="N38" s="298"/>
      <c r="O38" s="304"/>
      <c r="P38" s="306"/>
      <c r="Q38" s="288"/>
      <c r="R38" s="286"/>
      <c r="S38" s="287"/>
      <c r="T38" s="287"/>
      <c r="U38" s="287"/>
      <c r="V38" s="287"/>
      <c r="W38" s="287"/>
      <c r="X38" s="287"/>
      <c r="Y38" s="287"/>
      <c r="Z38" s="288"/>
      <c r="AA38" s="286"/>
      <c r="AB38" s="287"/>
      <c r="AC38" s="287"/>
      <c r="AD38" s="287"/>
      <c r="AE38" s="287"/>
      <c r="AF38" s="288"/>
      <c r="AG38" s="286"/>
      <c r="AH38" s="287"/>
      <c r="AI38" s="287"/>
      <c r="AJ38" s="293"/>
      <c r="AK38" s="296"/>
      <c r="AL38" s="278"/>
      <c r="AM38" s="298"/>
      <c r="AN38" s="296"/>
      <c r="AO38" s="278"/>
      <c r="AP38" s="315"/>
      <c r="AQ38" s="317"/>
      <c r="AR38" s="298"/>
      <c r="AS38" s="296"/>
      <c r="AT38" s="278"/>
      <c r="AU38" s="315"/>
      <c r="AV38" s="313"/>
      <c r="AW38" s="278"/>
      <c r="AX38" s="278"/>
      <c r="AY38" s="298"/>
      <c r="AZ38" s="296"/>
      <c r="BA38" s="278"/>
      <c r="BB38" s="315"/>
      <c r="BC38" s="286"/>
      <c r="BD38" s="293"/>
      <c r="BE38" s="280"/>
      <c r="BF38" s="282"/>
      <c r="BG38" s="280"/>
      <c r="BH38" s="309"/>
      <c r="BI38" s="311"/>
      <c r="BJ38" s="123"/>
      <c r="BK38" s="132"/>
      <c r="BL38" s="126"/>
      <c r="BM38" s="126"/>
      <c r="BU38" s="130"/>
      <c r="BV38" s="130"/>
      <c r="BW38" s="130"/>
      <c r="BX38" s="130"/>
      <c r="BY38" s="130"/>
      <c r="CA38" s="130"/>
    </row>
    <row r="39" spans="1:82" ht="18" customHeight="1" thickBot="1" x14ac:dyDescent="0.25">
      <c r="B39" s="21"/>
      <c r="C39" s="267"/>
      <c r="D39" s="268"/>
      <c r="E39" s="268"/>
      <c r="F39" s="268"/>
      <c r="G39" s="268"/>
      <c r="H39" s="268"/>
      <c r="I39" s="268"/>
      <c r="J39" s="269"/>
      <c r="K39" s="90"/>
      <c r="L39" s="94"/>
      <c r="M39" s="104"/>
      <c r="N39" s="104"/>
      <c r="O39" s="94"/>
      <c r="P39" s="307"/>
      <c r="Q39" s="291"/>
      <c r="R39" s="289"/>
      <c r="S39" s="290"/>
      <c r="T39" s="290"/>
      <c r="U39" s="290"/>
      <c r="V39" s="290"/>
      <c r="W39" s="290"/>
      <c r="X39" s="290"/>
      <c r="Y39" s="290"/>
      <c r="Z39" s="291"/>
      <c r="AA39" s="289"/>
      <c r="AB39" s="290"/>
      <c r="AC39" s="290"/>
      <c r="AD39" s="290"/>
      <c r="AE39" s="290"/>
      <c r="AF39" s="291"/>
      <c r="AG39" s="289"/>
      <c r="AH39" s="290"/>
      <c r="AI39" s="290"/>
      <c r="AJ39" s="294"/>
      <c r="AK39" s="95"/>
      <c r="AL39" s="94"/>
      <c r="AM39" s="94"/>
      <c r="AN39" s="94"/>
      <c r="AO39" s="94"/>
      <c r="AP39" s="96" t="s">
        <v>14</v>
      </c>
      <c r="AQ39" s="90"/>
      <c r="AR39" s="94"/>
      <c r="AS39" s="94"/>
      <c r="AT39" s="94"/>
      <c r="AU39" s="96" t="s">
        <v>14</v>
      </c>
      <c r="AV39" s="90"/>
      <c r="AW39" s="94"/>
      <c r="AX39" s="94"/>
      <c r="AY39" s="94"/>
      <c r="AZ39" s="94"/>
      <c r="BA39" s="94"/>
      <c r="BB39" s="96" t="s">
        <v>14</v>
      </c>
      <c r="BC39" s="289"/>
      <c r="BD39" s="294"/>
      <c r="BE39" s="95"/>
      <c r="BF39" s="94"/>
      <c r="BG39" s="94"/>
      <c r="BH39" s="94"/>
      <c r="BI39" s="97" t="s">
        <v>14</v>
      </c>
      <c r="BJ39" s="124"/>
      <c r="BK39" s="133"/>
      <c r="BL39" s="126"/>
      <c r="BM39" s="126"/>
    </row>
    <row r="40" spans="1:82" ht="18" customHeight="1" x14ac:dyDescent="0.2">
      <c r="B40" s="21"/>
      <c r="C40" s="270"/>
      <c r="D40" s="271"/>
      <c r="E40" s="271"/>
      <c r="F40" s="271"/>
      <c r="G40" s="271"/>
      <c r="H40" s="271"/>
      <c r="I40" s="271"/>
      <c r="J40" s="272"/>
      <c r="K40" s="273" t="str">
        <f>IF(A41=1,VLOOKUP(A41,変換用!$B$2:$CA$1003,68,FALSE),"")</f>
        <v/>
      </c>
      <c r="L40" s="275" t="str">
        <f>IF(A41=1,VLOOKUP(A41,変換用!$B$2:$CA$1003,69,FALSE),"")</f>
        <v/>
      </c>
      <c r="M40" s="277" t="str">
        <f>IF(A41=1,VLOOKUP(A41,変換用!$B$2:$CA$1003,70,FALSE),"")</f>
        <v/>
      </c>
      <c r="N40" s="297" t="str">
        <f>IF(A41=1,VLOOKUP(A41,変換用!$B$2:$CA$1003,71,FALSE),"")</f>
        <v/>
      </c>
      <c r="O40" s="303" t="s">
        <v>13</v>
      </c>
      <c r="P40" s="305"/>
      <c r="Q40" s="285"/>
      <c r="R40" s="283"/>
      <c r="S40" s="284"/>
      <c r="T40" s="284"/>
      <c r="U40" s="284"/>
      <c r="V40" s="284"/>
      <c r="W40" s="284"/>
      <c r="X40" s="284"/>
      <c r="Y40" s="284"/>
      <c r="Z40" s="285"/>
      <c r="AA40" s="283"/>
      <c r="AB40" s="284"/>
      <c r="AC40" s="284"/>
      <c r="AD40" s="284"/>
      <c r="AE40" s="284"/>
      <c r="AF40" s="285"/>
      <c r="AG40" s="320"/>
      <c r="AH40" s="321"/>
      <c r="AI40" s="295"/>
      <c r="AJ40" s="297"/>
      <c r="AK40" s="295"/>
      <c r="AL40" s="277"/>
      <c r="AM40" s="297"/>
      <c r="AN40" s="295"/>
      <c r="AO40" s="277"/>
      <c r="AP40" s="314"/>
      <c r="AQ40" s="316"/>
      <c r="AR40" s="297"/>
      <c r="AS40" s="318"/>
      <c r="AT40" s="277"/>
      <c r="AU40" s="314"/>
      <c r="AV40" s="312" t="str">
        <f>IF(A41=1,VLOOKUP(A41,変換用!$B$2:$CA$1003,72,FALSE),"")</f>
        <v/>
      </c>
      <c r="AW40" s="318" t="str">
        <f>IF(A41=1,VLOOKUP(A41,変換用!$B$2:$CA$1003,73,FALSE),"")</f>
        <v/>
      </c>
      <c r="AX40" s="277" t="str">
        <f>IF(A41=1,VLOOKUP(A41,変換用!$B$2:$CA$1003,74,FALSE),"")</f>
        <v/>
      </c>
      <c r="AY40" s="297" t="str">
        <f>IF(A41=1,VLOOKUP(A41,変換用!$B$2:$CA$1003,75,FALSE),"")</f>
        <v/>
      </c>
      <c r="AZ40" s="295" t="str">
        <f>IF(A41=1,VLOOKUP(A41,変換用!$B$2:$CA$1003,76,FALSE),"")</f>
        <v/>
      </c>
      <c r="BA40" s="277" t="str">
        <f>IF(A41=1,VLOOKUP(A41,変換用!$B$2:$CA$1003,77,FALSE),"")</f>
        <v/>
      </c>
      <c r="BB40" s="314" t="str">
        <f>IF(A41=1,VLOOKUP(A41,変換用!$B$2:$CA$1003,78,FALSE),"")</f>
        <v/>
      </c>
      <c r="BC40" s="312"/>
      <c r="BD40" s="295"/>
      <c r="BE40" s="277"/>
      <c r="BF40" s="297"/>
      <c r="BG40" s="295"/>
      <c r="BH40" s="277"/>
      <c r="BI40" s="314"/>
      <c r="BJ40" s="125"/>
      <c r="BK40" s="134"/>
      <c r="BL40" s="126"/>
      <c r="BM40" s="126"/>
    </row>
    <row r="41" spans="1:82" ht="18" customHeight="1" x14ac:dyDescent="0.15">
      <c r="A41" s="117">
        <f>BD4</f>
        <v>1</v>
      </c>
      <c r="B41" s="21"/>
      <c r="C41" s="264" t="s">
        <v>63</v>
      </c>
      <c r="D41" s="265"/>
      <c r="E41" s="265"/>
      <c r="F41" s="265"/>
      <c r="G41" s="265"/>
      <c r="H41" s="265"/>
      <c r="I41" s="265"/>
      <c r="J41" s="266"/>
      <c r="K41" s="274"/>
      <c r="L41" s="276"/>
      <c r="M41" s="278"/>
      <c r="N41" s="298"/>
      <c r="O41" s="304"/>
      <c r="P41" s="306"/>
      <c r="Q41" s="288"/>
      <c r="R41" s="286"/>
      <c r="S41" s="287"/>
      <c r="T41" s="287"/>
      <c r="U41" s="287"/>
      <c r="V41" s="287"/>
      <c r="W41" s="287"/>
      <c r="X41" s="287"/>
      <c r="Y41" s="287"/>
      <c r="Z41" s="288"/>
      <c r="AA41" s="286"/>
      <c r="AB41" s="287"/>
      <c r="AC41" s="287"/>
      <c r="AD41" s="287"/>
      <c r="AE41" s="287"/>
      <c r="AF41" s="288"/>
      <c r="AG41" s="322"/>
      <c r="AH41" s="323"/>
      <c r="AI41" s="296"/>
      <c r="AJ41" s="298"/>
      <c r="AK41" s="296"/>
      <c r="AL41" s="278"/>
      <c r="AM41" s="298"/>
      <c r="AN41" s="296"/>
      <c r="AO41" s="278"/>
      <c r="AP41" s="315"/>
      <c r="AQ41" s="317"/>
      <c r="AR41" s="298"/>
      <c r="AS41" s="319"/>
      <c r="AT41" s="278"/>
      <c r="AU41" s="315"/>
      <c r="AV41" s="313"/>
      <c r="AW41" s="319"/>
      <c r="AX41" s="278"/>
      <c r="AY41" s="298"/>
      <c r="AZ41" s="296"/>
      <c r="BA41" s="278"/>
      <c r="BB41" s="315"/>
      <c r="BC41" s="313"/>
      <c r="BD41" s="296"/>
      <c r="BE41" s="278"/>
      <c r="BF41" s="298"/>
      <c r="BG41" s="296"/>
      <c r="BH41" s="278"/>
      <c r="BI41" s="315"/>
      <c r="BJ41" s="125"/>
      <c r="BK41" s="134"/>
      <c r="BL41" s="126"/>
      <c r="BM41" s="126"/>
      <c r="BN41" s="135"/>
      <c r="BO41" s="136"/>
      <c r="BV41" s="137"/>
      <c r="BW41" s="135"/>
      <c r="BX41" s="135"/>
      <c r="BY41" s="135"/>
      <c r="CA41" s="135"/>
      <c r="CB41" s="138"/>
    </row>
    <row r="42" spans="1:82" ht="18" customHeight="1" thickBot="1" x14ac:dyDescent="0.25">
      <c r="B42" s="21"/>
      <c r="C42" s="267"/>
      <c r="D42" s="268"/>
      <c r="E42" s="268"/>
      <c r="F42" s="268"/>
      <c r="G42" s="268"/>
      <c r="H42" s="268"/>
      <c r="I42" s="268"/>
      <c r="J42" s="269"/>
      <c r="K42" s="90"/>
      <c r="L42" s="94"/>
      <c r="M42" s="94"/>
      <c r="N42" s="94"/>
      <c r="O42" s="94"/>
      <c r="P42" s="307"/>
      <c r="Q42" s="291"/>
      <c r="R42" s="289"/>
      <c r="S42" s="290"/>
      <c r="T42" s="290"/>
      <c r="U42" s="290"/>
      <c r="V42" s="290"/>
      <c r="W42" s="290"/>
      <c r="X42" s="290"/>
      <c r="Y42" s="290"/>
      <c r="Z42" s="291"/>
      <c r="AA42" s="289"/>
      <c r="AB42" s="290"/>
      <c r="AC42" s="290"/>
      <c r="AD42" s="290"/>
      <c r="AE42" s="290"/>
      <c r="AF42" s="291"/>
      <c r="AG42" s="324"/>
      <c r="AH42" s="325"/>
      <c r="AI42" s="95"/>
      <c r="AJ42" s="94"/>
      <c r="AK42" s="94"/>
      <c r="AL42" s="94"/>
      <c r="AM42" s="94"/>
      <c r="AN42" s="94"/>
      <c r="AO42" s="94"/>
      <c r="AP42" s="96" t="s">
        <v>14</v>
      </c>
      <c r="AQ42" s="90"/>
      <c r="AR42" s="94"/>
      <c r="AS42" s="94"/>
      <c r="AT42" s="94"/>
      <c r="AU42" s="96" t="s">
        <v>14</v>
      </c>
      <c r="AV42" s="90"/>
      <c r="AW42" s="94"/>
      <c r="AX42" s="94"/>
      <c r="AY42" s="94"/>
      <c r="AZ42" s="94"/>
      <c r="BA42" s="94"/>
      <c r="BB42" s="96" t="s">
        <v>14</v>
      </c>
      <c r="BC42" s="90"/>
      <c r="BD42" s="94"/>
      <c r="BE42" s="94"/>
      <c r="BF42" s="94"/>
      <c r="BG42" s="94"/>
      <c r="BH42" s="94"/>
      <c r="BI42" s="97" t="s">
        <v>14</v>
      </c>
      <c r="BJ42" s="124"/>
      <c r="BK42" s="133"/>
      <c r="BL42" s="126"/>
      <c r="BM42" s="126"/>
      <c r="BN42" s="139"/>
      <c r="BW42" s="139"/>
      <c r="BX42" s="139"/>
      <c r="BY42" s="139"/>
      <c r="CA42" s="139"/>
    </row>
    <row r="43" spans="1:82" x14ac:dyDescent="0.1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143">
        <f>BD4</f>
        <v>1</v>
      </c>
      <c r="BM43" s="126"/>
    </row>
    <row r="44" spans="1:82" s="117" customFormat="1" x14ac:dyDescent="0.15">
      <c r="BI44" s="107">
        <f>BI43+1</f>
        <v>2</v>
      </c>
      <c r="BK44" s="42"/>
      <c r="BL44" s="42"/>
      <c r="BM44" s="126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</row>
    <row r="45" spans="1:82" s="117" customFormat="1" x14ac:dyDescent="0.15">
      <c r="BK45" s="42"/>
      <c r="BL45" s="42"/>
      <c r="BM45" s="126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</row>
    <row r="46" spans="1:82" s="42" customFormat="1" x14ac:dyDescent="0.15">
      <c r="BM46" s="126"/>
    </row>
    <row r="47" spans="1:82" s="42" customFormat="1" x14ac:dyDescent="0.15">
      <c r="BM47" s="126"/>
    </row>
    <row r="48" spans="1:82" s="42" customFormat="1" x14ac:dyDescent="0.15"/>
    <row r="49" s="42" customFormat="1" x14ac:dyDescent="0.15"/>
    <row r="50" s="42" customFormat="1" x14ac:dyDescent="0.15"/>
    <row r="51" s="42" customFormat="1" x14ac:dyDescent="0.15"/>
    <row r="52" s="42" customFormat="1" x14ac:dyDescent="0.15"/>
    <row r="53" s="42" customFormat="1" x14ac:dyDescent="0.15"/>
    <row r="54" s="42" customFormat="1" x14ac:dyDescent="0.15"/>
    <row r="55" s="42" customFormat="1" x14ac:dyDescent="0.15"/>
    <row r="56" s="42" customFormat="1" x14ac:dyDescent="0.15"/>
    <row r="57" s="42" customFormat="1" x14ac:dyDescent="0.15"/>
    <row r="58" s="42" customFormat="1" x14ac:dyDescent="0.15"/>
    <row r="59" s="42" customFormat="1" x14ac:dyDescent="0.15"/>
    <row r="60" s="42" customFormat="1" x14ac:dyDescent="0.15"/>
    <row r="61" s="42" customFormat="1" x14ac:dyDescent="0.15"/>
    <row r="62" s="42" customFormat="1" x14ac:dyDescent="0.15"/>
    <row r="63" s="42" customFormat="1" x14ac:dyDescent="0.15"/>
    <row r="64" s="42" customFormat="1" x14ac:dyDescent="0.15"/>
    <row r="65" s="42" customFormat="1" x14ac:dyDescent="0.15"/>
    <row r="66" s="42" customFormat="1" x14ac:dyDescent="0.15"/>
    <row r="67" s="42" customFormat="1" x14ac:dyDescent="0.15"/>
    <row r="68" s="42" customFormat="1" x14ac:dyDescent="0.15"/>
    <row r="69" s="42" customFormat="1" x14ac:dyDescent="0.15"/>
    <row r="70" s="42" customFormat="1" x14ac:dyDescent="0.15"/>
    <row r="71" s="42" customFormat="1" x14ac:dyDescent="0.15"/>
    <row r="72" s="42" customFormat="1" x14ac:dyDescent="0.15"/>
    <row r="73" s="42" customFormat="1" x14ac:dyDescent="0.15"/>
    <row r="74" s="42" customFormat="1" x14ac:dyDescent="0.15"/>
    <row r="75" s="42" customFormat="1" x14ac:dyDescent="0.15"/>
    <row r="76" s="42" customFormat="1" x14ac:dyDescent="0.15"/>
    <row r="77" s="42" customFormat="1" x14ac:dyDescent="0.15"/>
    <row r="78" s="42" customFormat="1" x14ac:dyDescent="0.15"/>
    <row r="79" s="42" customFormat="1" x14ac:dyDescent="0.15"/>
    <row r="80" s="42" customFormat="1" x14ac:dyDescent="0.15"/>
    <row r="81" s="42" customFormat="1" x14ac:dyDescent="0.15"/>
    <row r="82" s="42" customFormat="1" x14ac:dyDescent="0.15"/>
    <row r="83" s="42" customFormat="1" x14ac:dyDescent="0.15"/>
    <row r="84" s="42" customFormat="1" x14ac:dyDescent="0.15"/>
    <row r="85" s="42" customFormat="1" x14ac:dyDescent="0.15"/>
    <row r="86" s="42" customFormat="1" x14ac:dyDescent="0.15"/>
  </sheetData>
  <customSheetViews>
    <customSheetView guid="{DD62F321-0BEB-409E-9CF5-306506B2BBB7}" topLeftCell="AR1">
      <pane ySplit="15" topLeftCell="A16" activePane="bottomLeft" state="frozen"/>
      <selection pane="bottomLeft" activeCell="BR17" sqref="BR17"/>
      <pageMargins left="0.39370078740157483" right="0.39370078740157483" top="0.39370078740157483" bottom="0.39370078740157483" header="0.51181102362204722" footer="0.51181102362204722"/>
      <pageSetup paperSize="9" scale="78" orientation="landscape" horizontalDpi="300" verticalDpi="300" r:id="rId1"/>
      <headerFooter alignWithMargins="0"/>
    </customSheetView>
  </customSheetViews>
  <mergeCells count="642">
    <mergeCell ref="BD4:BF4"/>
    <mergeCell ref="AW24:AW25"/>
    <mergeCell ref="AW26:AW27"/>
    <mergeCell ref="AW28:AW29"/>
    <mergeCell ref="AW30:AW31"/>
    <mergeCell ref="AW32:AW33"/>
    <mergeCell ref="AW34:AW35"/>
    <mergeCell ref="AX18:AX19"/>
    <mergeCell ref="AX20:AX21"/>
    <mergeCell ref="AX22:AX23"/>
    <mergeCell ref="AX24:AX25"/>
    <mergeCell ref="AX26:AX27"/>
    <mergeCell ref="AX28:AX29"/>
    <mergeCell ref="AX30:AX31"/>
    <mergeCell ref="AX32:AX33"/>
    <mergeCell ref="AX34:AX35"/>
    <mergeCell ref="BD34:BD35"/>
    <mergeCell ref="BE34:BE35"/>
    <mergeCell ref="BF34:BF35"/>
    <mergeCell ref="BD32:BD33"/>
    <mergeCell ref="BE32:BE33"/>
    <mergeCell ref="BF32:BF33"/>
    <mergeCell ref="BD30:BD31"/>
    <mergeCell ref="BE30:BE31"/>
    <mergeCell ref="AR22:AR23"/>
    <mergeCell ref="AR24:AR25"/>
    <mergeCell ref="AR26:AR27"/>
    <mergeCell ref="AR28:AR29"/>
    <mergeCell ref="AR30:AR31"/>
    <mergeCell ref="AR32:AR33"/>
    <mergeCell ref="AR34:AR35"/>
    <mergeCell ref="AH18:AH19"/>
    <mergeCell ref="AH20:AH21"/>
    <mergeCell ref="AH22:AH23"/>
    <mergeCell ref="AH24:AH25"/>
    <mergeCell ref="AH26:AH27"/>
    <mergeCell ref="AH28:AH29"/>
    <mergeCell ref="AH30:AH31"/>
    <mergeCell ref="AH32:AH33"/>
    <mergeCell ref="AH34:AH35"/>
    <mergeCell ref="AO34:AO35"/>
    <mergeCell ref="AP34:AP35"/>
    <mergeCell ref="AQ34:AQ35"/>
    <mergeCell ref="AO32:AO33"/>
    <mergeCell ref="AP32:AP33"/>
    <mergeCell ref="AQ32:AQ33"/>
    <mergeCell ref="AO30:AO31"/>
    <mergeCell ref="AP30:AP31"/>
    <mergeCell ref="AN40:AN41"/>
    <mergeCell ref="N40:N41"/>
    <mergeCell ref="O40:O41"/>
    <mergeCell ref="P40:Q42"/>
    <mergeCell ref="R40:Z42"/>
    <mergeCell ref="AA40:AF42"/>
    <mergeCell ref="AW37:AW38"/>
    <mergeCell ref="AW40:AW41"/>
    <mergeCell ref="AX37:AX38"/>
    <mergeCell ref="AX40:AX41"/>
    <mergeCell ref="AR37:AR38"/>
    <mergeCell ref="AR40:AR41"/>
    <mergeCell ref="AG40:AH42"/>
    <mergeCell ref="C42:J42"/>
    <mergeCell ref="BD40:BD41"/>
    <mergeCell ref="BE40:BE41"/>
    <mergeCell ref="BF40:BF41"/>
    <mergeCell ref="BG40:BG41"/>
    <mergeCell ref="BH40:BH41"/>
    <mergeCell ref="BI40:BI41"/>
    <mergeCell ref="AV40:AV41"/>
    <mergeCell ref="AY40:AY41"/>
    <mergeCell ref="AZ40:AZ41"/>
    <mergeCell ref="BA40:BA41"/>
    <mergeCell ref="BB40:BB41"/>
    <mergeCell ref="BC40:BC41"/>
    <mergeCell ref="AO40:AO41"/>
    <mergeCell ref="AP40:AP41"/>
    <mergeCell ref="AQ40:AQ41"/>
    <mergeCell ref="AS40:AS41"/>
    <mergeCell ref="AT40:AT41"/>
    <mergeCell ref="AU40:AU41"/>
    <mergeCell ref="AI40:AI41"/>
    <mergeCell ref="AJ40:AJ41"/>
    <mergeCell ref="AK40:AK41"/>
    <mergeCell ref="AL40:AL41"/>
    <mergeCell ref="AM40:AM41"/>
    <mergeCell ref="AS34:AS35"/>
    <mergeCell ref="AT34:AT35"/>
    <mergeCell ref="AU34:AU35"/>
    <mergeCell ref="AI34:AI35"/>
    <mergeCell ref="AJ34:AJ35"/>
    <mergeCell ref="AK34:AK35"/>
    <mergeCell ref="AL34:AL35"/>
    <mergeCell ref="AM34:AM35"/>
    <mergeCell ref="AN34:AN35"/>
    <mergeCell ref="BG34:BG35"/>
    <mergeCell ref="BH34:BH35"/>
    <mergeCell ref="BI34:BI35"/>
    <mergeCell ref="AV34:AV35"/>
    <mergeCell ref="AY34:AY35"/>
    <mergeCell ref="AZ34:AZ35"/>
    <mergeCell ref="BA34:BA35"/>
    <mergeCell ref="BB34:BB35"/>
    <mergeCell ref="BC34:BC35"/>
    <mergeCell ref="BH37:BH38"/>
    <mergeCell ref="BI37:BI38"/>
    <mergeCell ref="AV37:AV38"/>
    <mergeCell ref="AY37:AY38"/>
    <mergeCell ref="AZ37:AZ38"/>
    <mergeCell ref="BA37:BA38"/>
    <mergeCell ref="BB37:BB38"/>
    <mergeCell ref="BC37:BD39"/>
    <mergeCell ref="AO37:AO38"/>
    <mergeCell ref="AP37:AP38"/>
    <mergeCell ref="AQ37:AQ38"/>
    <mergeCell ref="AS37:AS38"/>
    <mergeCell ref="AT37:AT38"/>
    <mergeCell ref="AU37:AU38"/>
    <mergeCell ref="C38:J38"/>
    <mergeCell ref="C39:J39"/>
    <mergeCell ref="C40:J40"/>
    <mergeCell ref="K40:K41"/>
    <mergeCell ref="L40:L41"/>
    <mergeCell ref="M40:M41"/>
    <mergeCell ref="BE37:BE38"/>
    <mergeCell ref="BF37:BF38"/>
    <mergeCell ref="BG37:BG38"/>
    <mergeCell ref="AA37:AF39"/>
    <mergeCell ref="AG37:AJ39"/>
    <mergeCell ref="AK37:AK38"/>
    <mergeCell ref="AL37:AL38"/>
    <mergeCell ref="AM37:AM38"/>
    <mergeCell ref="AN37:AN38"/>
    <mergeCell ref="C37:J37"/>
    <mergeCell ref="K37:K38"/>
    <mergeCell ref="L37:L38"/>
    <mergeCell ref="M37:M38"/>
    <mergeCell ref="N37:N38"/>
    <mergeCell ref="O37:O38"/>
    <mergeCell ref="P37:Q39"/>
    <mergeCell ref="R37:Z39"/>
    <mergeCell ref="C41:J41"/>
    <mergeCell ref="AB32:AB33"/>
    <mergeCell ref="AC32:AC33"/>
    <mergeCell ref="AD32:AD33"/>
    <mergeCell ref="AE32:AE33"/>
    <mergeCell ref="AF32:AF33"/>
    <mergeCell ref="AG32:AG33"/>
    <mergeCell ref="V32:V33"/>
    <mergeCell ref="W32:W33"/>
    <mergeCell ref="X32:X33"/>
    <mergeCell ref="Y32:Y33"/>
    <mergeCell ref="Z32:Z33"/>
    <mergeCell ref="AA32:AA33"/>
    <mergeCell ref="AS32:AS33"/>
    <mergeCell ref="AT32:AT33"/>
    <mergeCell ref="AU32:AU33"/>
    <mergeCell ref="AI32:AI33"/>
    <mergeCell ref="AJ32:AJ33"/>
    <mergeCell ref="AK32:AK33"/>
    <mergeCell ref="AL32:AL33"/>
    <mergeCell ref="AM32:AM33"/>
    <mergeCell ref="AN32:AN33"/>
    <mergeCell ref="BG32:BG33"/>
    <mergeCell ref="BH32:BH33"/>
    <mergeCell ref="BI32:BI33"/>
    <mergeCell ref="AV32:AV33"/>
    <mergeCell ref="AY32:AY33"/>
    <mergeCell ref="AZ32:AZ33"/>
    <mergeCell ref="BA32:BA33"/>
    <mergeCell ref="BB32:BB33"/>
    <mergeCell ref="BC32:BC33"/>
    <mergeCell ref="J34:J35"/>
    <mergeCell ref="K34:Q34"/>
    <mergeCell ref="R34:R35"/>
    <mergeCell ref="S34:S35"/>
    <mergeCell ref="T34:T35"/>
    <mergeCell ref="U34:U35"/>
    <mergeCell ref="C34:C35"/>
    <mergeCell ref="D34:D35"/>
    <mergeCell ref="E34:E35"/>
    <mergeCell ref="F34:F35"/>
    <mergeCell ref="G34:G35"/>
    <mergeCell ref="H34:H35"/>
    <mergeCell ref="I34:I35"/>
    <mergeCell ref="AB34:AB35"/>
    <mergeCell ref="AC34:AC35"/>
    <mergeCell ref="AD34:AD35"/>
    <mergeCell ref="AE34:AE35"/>
    <mergeCell ref="AF34:AF35"/>
    <mergeCell ref="AG34:AG35"/>
    <mergeCell ref="V34:V35"/>
    <mergeCell ref="W34:W35"/>
    <mergeCell ref="X34:X35"/>
    <mergeCell ref="Y34:Y35"/>
    <mergeCell ref="Z34:Z35"/>
    <mergeCell ref="AA34:AA35"/>
    <mergeCell ref="J30:J31"/>
    <mergeCell ref="K30:Q30"/>
    <mergeCell ref="R30:R31"/>
    <mergeCell ref="S30:S31"/>
    <mergeCell ref="T30:T31"/>
    <mergeCell ref="U30:U31"/>
    <mergeCell ref="C30:C31"/>
    <mergeCell ref="D30:D31"/>
    <mergeCell ref="E30:E31"/>
    <mergeCell ref="F30:F31"/>
    <mergeCell ref="G30:G31"/>
    <mergeCell ref="AB30:AB31"/>
    <mergeCell ref="AC30:AC31"/>
    <mergeCell ref="AD30:AD31"/>
    <mergeCell ref="AE30:AE31"/>
    <mergeCell ref="AF30:AF31"/>
    <mergeCell ref="AG30:AG31"/>
    <mergeCell ref="V30:V31"/>
    <mergeCell ref="W30:W31"/>
    <mergeCell ref="X30:X31"/>
    <mergeCell ref="Y30:Y31"/>
    <mergeCell ref="Z30:Z31"/>
    <mergeCell ref="AA30:AA31"/>
    <mergeCell ref="AQ30:AQ31"/>
    <mergeCell ref="AS30:AS31"/>
    <mergeCell ref="AT30:AT31"/>
    <mergeCell ref="AU30:AU31"/>
    <mergeCell ref="AI30:AI31"/>
    <mergeCell ref="AJ30:AJ31"/>
    <mergeCell ref="AK30:AK31"/>
    <mergeCell ref="AL30:AL31"/>
    <mergeCell ref="AM30:AM31"/>
    <mergeCell ref="AN30:AN31"/>
    <mergeCell ref="BF30:BF31"/>
    <mergeCell ref="BG30:BG31"/>
    <mergeCell ref="BH30:BH31"/>
    <mergeCell ref="BI30:BI31"/>
    <mergeCell ref="AV30:AV31"/>
    <mergeCell ref="AY30:AY31"/>
    <mergeCell ref="AZ30:AZ31"/>
    <mergeCell ref="BA30:BA31"/>
    <mergeCell ref="BB30:BB31"/>
    <mergeCell ref="BC30:BC31"/>
    <mergeCell ref="J32:J33"/>
    <mergeCell ref="K32:Q32"/>
    <mergeCell ref="R32:R33"/>
    <mergeCell ref="S32:S33"/>
    <mergeCell ref="T32:T33"/>
    <mergeCell ref="U32:U33"/>
    <mergeCell ref="C32:C33"/>
    <mergeCell ref="D32:D33"/>
    <mergeCell ref="E32:E33"/>
    <mergeCell ref="F32:F33"/>
    <mergeCell ref="G32:G33"/>
    <mergeCell ref="H32:H33"/>
    <mergeCell ref="I32:I33"/>
    <mergeCell ref="Y28:Y29"/>
    <mergeCell ref="Z28:Z29"/>
    <mergeCell ref="AA28:AA29"/>
    <mergeCell ref="J28:J29"/>
    <mergeCell ref="K28:Q28"/>
    <mergeCell ref="R28:R29"/>
    <mergeCell ref="S28:S29"/>
    <mergeCell ref="T28:T29"/>
    <mergeCell ref="U28:U29"/>
    <mergeCell ref="BI28:BI29"/>
    <mergeCell ref="AV28:AV29"/>
    <mergeCell ref="AY28:AY29"/>
    <mergeCell ref="AZ28:AZ29"/>
    <mergeCell ref="BA28:BA29"/>
    <mergeCell ref="BB28:BB29"/>
    <mergeCell ref="BC28:BC29"/>
    <mergeCell ref="AO28:AO29"/>
    <mergeCell ref="AP28:AP29"/>
    <mergeCell ref="AQ28:AQ29"/>
    <mergeCell ref="AS28:AS29"/>
    <mergeCell ref="AT28:AT29"/>
    <mergeCell ref="AU28:AU29"/>
    <mergeCell ref="H26:H27"/>
    <mergeCell ref="I26:I27"/>
    <mergeCell ref="H30:H31"/>
    <mergeCell ref="I30:I31"/>
    <mergeCell ref="BD28:BD29"/>
    <mergeCell ref="BE28:BE29"/>
    <mergeCell ref="BF28:BF29"/>
    <mergeCell ref="BG28:BG29"/>
    <mergeCell ref="BH28:BH29"/>
    <mergeCell ref="AI28:AI29"/>
    <mergeCell ref="AJ28:AJ29"/>
    <mergeCell ref="AK28:AK29"/>
    <mergeCell ref="AL28:AL29"/>
    <mergeCell ref="AM28:AM29"/>
    <mergeCell ref="AN28:AN29"/>
    <mergeCell ref="AB28:AB29"/>
    <mergeCell ref="AC28:AC29"/>
    <mergeCell ref="AD28:AD29"/>
    <mergeCell ref="AE28:AE29"/>
    <mergeCell ref="AF28:AF29"/>
    <mergeCell ref="AG28:AG29"/>
    <mergeCell ref="V28:V29"/>
    <mergeCell ref="W28:W29"/>
    <mergeCell ref="X28:X29"/>
    <mergeCell ref="AB26:AB27"/>
    <mergeCell ref="AC26:AC27"/>
    <mergeCell ref="AD26:AD27"/>
    <mergeCell ref="AE26:AE27"/>
    <mergeCell ref="AF26:AF27"/>
    <mergeCell ref="AG26:AG27"/>
    <mergeCell ref="V26:V27"/>
    <mergeCell ref="W26:W27"/>
    <mergeCell ref="X26:X27"/>
    <mergeCell ref="Y26:Y27"/>
    <mergeCell ref="Z26:Z27"/>
    <mergeCell ref="AA26:AA27"/>
    <mergeCell ref="AO26:AO27"/>
    <mergeCell ref="AP26:AP27"/>
    <mergeCell ref="AQ26:AQ27"/>
    <mergeCell ref="AS26:AS27"/>
    <mergeCell ref="AT26:AT27"/>
    <mergeCell ref="AU26:AU27"/>
    <mergeCell ref="AI26:AI27"/>
    <mergeCell ref="AJ26:AJ27"/>
    <mergeCell ref="AK26:AK27"/>
    <mergeCell ref="AL26:AL27"/>
    <mergeCell ref="AM26:AM27"/>
    <mergeCell ref="AN26:AN27"/>
    <mergeCell ref="BD26:BD27"/>
    <mergeCell ref="BE26:BE27"/>
    <mergeCell ref="BF26:BF27"/>
    <mergeCell ref="BG26:BG27"/>
    <mergeCell ref="BH26:BH27"/>
    <mergeCell ref="BI26:BI27"/>
    <mergeCell ref="AV26:AV27"/>
    <mergeCell ref="AY26:AY27"/>
    <mergeCell ref="AZ26:AZ27"/>
    <mergeCell ref="BA26:BA27"/>
    <mergeCell ref="BB26:BB27"/>
    <mergeCell ref="BC26:BC27"/>
    <mergeCell ref="V24:V25"/>
    <mergeCell ref="W24:W25"/>
    <mergeCell ref="X24:X25"/>
    <mergeCell ref="Y24:Y25"/>
    <mergeCell ref="Z24:Z25"/>
    <mergeCell ref="AA24:AA25"/>
    <mergeCell ref="C28:C29"/>
    <mergeCell ref="D28:D29"/>
    <mergeCell ref="E28:E29"/>
    <mergeCell ref="F28:F29"/>
    <mergeCell ref="G28:G29"/>
    <mergeCell ref="H28:H29"/>
    <mergeCell ref="I28:I29"/>
    <mergeCell ref="J26:J27"/>
    <mergeCell ref="K26:Q26"/>
    <mergeCell ref="R26:R27"/>
    <mergeCell ref="S26:S27"/>
    <mergeCell ref="T26:T27"/>
    <mergeCell ref="U26:U27"/>
    <mergeCell ref="C26:C27"/>
    <mergeCell ref="D26:D27"/>
    <mergeCell ref="E26:E27"/>
    <mergeCell ref="F26:F27"/>
    <mergeCell ref="G26:G27"/>
    <mergeCell ref="AL24:AL25"/>
    <mergeCell ref="AM24:AM25"/>
    <mergeCell ref="AN24:AN25"/>
    <mergeCell ref="AB24:AB25"/>
    <mergeCell ref="AC24:AC25"/>
    <mergeCell ref="AD24:AD25"/>
    <mergeCell ref="AE24:AE25"/>
    <mergeCell ref="AF24:AF25"/>
    <mergeCell ref="AG24:AG25"/>
    <mergeCell ref="C22:C23"/>
    <mergeCell ref="D22:D23"/>
    <mergeCell ref="E22:E23"/>
    <mergeCell ref="BD24:BD25"/>
    <mergeCell ref="BE24:BE25"/>
    <mergeCell ref="BF24:BF25"/>
    <mergeCell ref="BG24:BG25"/>
    <mergeCell ref="BH24:BH25"/>
    <mergeCell ref="BI24:BI25"/>
    <mergeCell ref="AV24:AV25"/>
    <mergeCell ref="AY24:AY25"/>
    <mergeCell ref="AZ24:AZ25"/>
    <mergeCell ref="BA24:BA25"/>
    <mergeCell ref="BB24:BB25"/>
    <mergeCell ref="BC24:BC25"/>
    <mergeCell ref="AO24:AO25"/>
    <mergeCell ref="AP24:AP25"/>
    <mergeCell ref="AQ24:AQ25"/>
    <mergeCell ref="AS24:AS25"/>
    <mergeCell ref="AT24:AT25"/>
    <mergeCell ref="AU24:AU25"/>
    <mergeCell ref="AI24:AI25"/>
    <mergeCell ref="AJ24:AJ25"/>
    <mergeCell ref="AK24:AK25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BF22:BF23"/>
    <mergeCell ref="BG22:BG23"/>
    <mergeCell ref="BH22:BH23"/>
    <mergeCell ref="BI22:BI23"/>
    <mergeCell ref="AV22:AV23"/>
    <mergeCell ref="AY22:AY23"/>
    <mergeCell ref="AZ22:AZ23"/>
    <mergeCell ref="BA22:BA23"/>
    <mergeCell ref="BB22:BB23"/>
    <mergeCell ref="BC22:BC23"/>
    <mergeCell ref="AW22:AW23"/>
    <mergeCell ref="C24:C25"/>
    <mergeCell ref="D24:D25"/>
    <mergeCell ref="E24:E25"/>
    <mergeCell ref="F24:F25"/>
    <mergeCell ref="G24:G25"/>
    <mergeCell ref="H24:H25"/>
    <mergeCell ref="I24:I25"/>
    <mergeCell ref="BD22:BD23"/>
    <mergeCell ref="BE22:BE23"/>
    <mergeCell ref="AO22:AO23"/>
    <mergeCell ref="AP22:AP23"/>
    <mergeCell ref="AQ22:AQ23"/>
    <mergeCell ref="AS22:AS23"/>
    <mergeCell ref="AT22:AT23"/>
    <mergeCell ref="AU22:AU23"/>
    <mergeCell ref="AI22:AI23"/>
    <mergeCell ref="AJ22:AJ23"/>
    <mergeCell ref="AK22:AK23"/>
    <mergeCell ref="AL22:AL23"/>
    <mergeCell ref="AM22:AM23"/>
    <mergeCell ref="AN22:AN23"/>
    <mergeCell ref="AB22:AB23"/>
    <mergeCell ref="AC22:AC23"/>
    <mergeCell ref="AD22:AD23"/>
    <mergeCell ref="J24:J25"/>
    <mergeCell ref="K24:Q24"/>
    <mergeCell ref="R24:R25"/>
    <mergeCell ref="S24:S25"/>
    <mergeCell ref="T24:T25"/>
    <mergeCell ref="U24:U25"/>
    <mergeCell ref="J22:J23"/>
    <mergeCell ref="K22:Q22"/>
    <mergeCell ref="R22:R23"/>
    <mergeCell ref="S22:S23"/>
    <mergeCell ref="T22:T23"/>
    <mergeCell ref="U22:U23"/>
    <mergeCell ref="BG20:BG21"/>
    <mergeCell ref="BH20:BH21"/>
    <mergeCell ref="BI20:BI21"/>
    <mergeCell ref="AV20:AV21"/>
    <mergeCell ref="AY20:AY21"/>
    <mergeCell ref="AZ20:AZ21"/>
    <mergeCell ref="BA20:BA21"/>
    <mergeCell ref="BB20:BB21"/>
    <mergeCell ref="BC20:BC21"/>
    <mergeCell ref="AW20:AW21"/>
    <mergeCell ref="BD20:BD21"/>
    <mergeCell ref="BE20:BE21"/>
    <mergeCell ref="BF20:BF21"/>
    <mergeCell ref="AA20:AA21"/>
    <mergeCell ref="AU18:AU19"/>
    <mergeCell ref="AI18:AI19"/>
    <mergeCell ref="AJ18:AJ19"/>
    <mergeCell ref="AK18:AK19"/>
    <mergeCell ref="AL18:AL19"/>
    <mergeCell ref="AM18:AM19"/>
    <mergeCell ref="AN18:AN19"/>
    <mergeCell ref="AR18:AR19"/>
    <mergeCell ref="AB18:AB19"/>
    <mergeCell ref="AC18:AC19"/>
    <mergeCell ref="AI20:AI21"/>
    <mergeCell ref="AJ20:AJ21"/>
    <mergeCell ref="AK20:AK21"/>
    <mergeCell ref="AL20:AL21"/>
    <mergeCell ref="AM20:AM21"/>
    <mergeCell ref="AN20:AN21"/>
    <mergeCell ref="AB20:AB21"/>
    <mergeCell ref="AC20:AC21"/>
    <mergeCell ref="AD20:AD21"/>
    <mergeCell ref="AE20:AE21"/>
    <mergeCell ref="AF20:AF21"/>
    <mergeCell ref="AG20:AG21"/>
    <mergeCell ref="BG18:BG19"/>
    <mergeCell ref="BH18:BH19"/>
    <mergeCell ref="F22:F23"/>
    <mergeCell ref="G22:G23"/>
    <mergeCell ref="H22:H23"/>
    <mergeCell ref="I22:I23"/>
    <mergeCell ref="V20:V21"/>
    <mergeCell ref="W20:W21"/>
    <mergeCell ref="X20:X21"/>
    <mergeCell ref="Y20:Y21"/>
    <mergeCell ref="Z20:Z21"/>
    <mergeCell ref="J20:J21"/>
    <mergeCell ref="K20:Q20"/>
    <mergeCell ref="R20:R21"/>
    <mergeCell ref="S20:S21"/>
    <mergeCell ref="T20:T21"/>
    <mergeCell ref="U20:U21"/>
    <mergeCell ref="AO20:AO21"/>
    <mergeCell ref="AP20:AP21"/>
    <mergeCell ref="AQ20:AQ21"/>
    <mergeCell ref="AS20:AS21"/>
    <mergeCell ref="AT20:AT21"/>
    <mergeCell ref="AU20:AU21"/>
    <mergeCell ref="AR20:AR21"/>
    <mergeCell ref="BI18:BI19"/>
    <mergeCell ref="AV18:AV19"/>
    <mergeCell ref="AY18:AY19"/>
    <mergeCell ref="AZ18:AZ19"/>
    <mergeCell ref="BA18:BA19"/>
    <mergeCell ref="BB18:BB19"/>
    <mergeCell ref="BC18:BC19"/>
    <mergeCell ref="AW18:AW19"/>
    <mergeCell ref="R18:R19"/>
    <mergeCell ref="S18:S19"/>
    <mergeCell ref="T18:T19"/>
    <mergeCell ref="U18:U19"/>
    <mergeCell ref="AO18:AO19"/>
    <mergeCell ref="AP18:AP19"/>
    <mergeCell ref="AQ18:AQ19"/>
    <mergeCell ref="AS18:AS19"/>
    <mergeCell ref="AT18:AT19"/>
    <mergeCell ref="AD18:AD19"/>
    <mergeCell ref="AE18:AE19"/>
    <mergeCell ref="AF18:AF19"/>
    <mergeCell ref="AG18:AG19"/>
    <mergeCell ref="BD18:BD19"/>
    <mergeCell ref="BE18:BE19"/>
    <mergeCell ref="BF18:BF19"/>
    <mergeCell ref="C18:C19"/>
    <mergeCell ref="D18:D19"/>
    <mergeCell ref="E18:E19"/>
    <mergeCell ref="F18:F19"/>
    <mergeCell ref="G18:G19"/>
    <mergeCell ref="H18:H19"/>
    <mergeCell ref="I18:I19"/>
    <mergeCell ref="C20:C21"/>
    <mergeCell ref="D20:D21"/>
    <mergeCell ref="E20:E21"/>
    <mergeCell ref="F20:F21"/>
    <mergeCell ref="G20:G21"/>
    <mergeCell ref="H20:H21"/>
    <mergeCell ref="I20:I21"/>
    <mergeCell ref="J18:J19"/>
    <mergeCell ref="K18:Q18"/>
    <mergeCell ref="AB16:AB17"/>
    <mergeCell ref="AC16:AC17"/>
    <mergeCell ref="AD16:AD17"/>
    <mergeCell ref="AE16:AE17"/>
    <mergeCell ref="AF16:AF17"/>
    <mergeCell ref="AG16:AG17"/>
    <mergeCell ref="W16:W17"/>
    <mergeCell ref="X16:X17"/>
    <mergeCell ref="Y16:Y17"/>
    <mergeCell ref="Z16:Z17"/>
    <mergeCell ref="AA16:AA17"/>
    <mergeCell ref="V18:V19"/>
    <mergeCell ref="W18:W19"/>
    <mergeCell ref="X18:X19"/>
    <mergeCell ref="Y18:Y19"/>
    <mergeCell ref="Z18:Z19"/>
    <mergeCell ref="AA18:AA19"/>
    <mergeCell ref="C16:C17"/>
    <mergeCell ref="D16:D17"/>
    <mergeCell ref="E16:E17"/>
    <mergeCell ref="F16:F17"/>
    <mergeCell ref="G16:G17"/>
    <mergeCell ref="H16:H17"/>
    <mergeCell ref="I16:I17"/>
    <mergeCell ref="AA15:AF15"/>
    <mergeCell ref="AG15:AK15"/>
    <mergeCell ref="J16:J17"/>
    <mergeCell ref="K16:Q16"/>
    <mergeCell ref="R16:R17"/>
    <mergeCell ref="S16:S17"/>
    <mergeCell ref="T16:T17"/>
    <mergeCell ref="U16:U17"/>
    <mergeCell ref="D15:J15"/>
    <mergeCell ref="K15:Q15"/>
    <mergeCell ref="R15:T15"/>
    <mergeCell ref="U15:V15"/>
    <mergeCell ref="Y15:Z15"/>
    <mergeCell ref="AI16:AI17"/>
    <mergeCell ref="AJ16:AJ17"/>
    <mergeCell ref="AK16:AK17"/>
    <mergeCell ref="V16:V17"/>
    <mergeCell ref="AH16:AH17"/>
    <mergeCell ref="AY16:AY17"/>
    <mergeCell ref="AZ16:AZ17"/>
    <mergeCell ref="BA16:BA17"/>
    <mergeCell ref="BB16:BB17"/>
    <mergeCell ref="BC16:BC17"/>
    <mergeCell ref="AO16:AO17"/>
    <mergeCell ref="AP16:AP17"/>
    <mergeCell ref="AQ16:AQ17"/>
    <mergeCell ref="AS16:AS17"/>
    <mergeCell ref="AT16:AT17"/>
    <mergeCell ref="AU16:AU17"/>
    <mergeCell ref="AR16:AR17"/>
    <mergeCell ref="AX16:AX17"/>
    <mergeCell ref="AW16:AW17"/>
    <mergeCell ref="AL16:AL17"/>
    <mergeCell ref="AM16:AM17"/>
    <mergeCell ref="AN16:AN17"/>
    <mergeCell ref="BE15:BI15"/>
    <mergeCell ref="AL15:AP15"/>
    <mergeCell ref="AQ15:AU15"/>
    <mergeCell ref="AV15:BB15"/>
    <mergeCell ref="BC15:BD15"/>
    <mergeCell ref="BD16:BD17"/>
    <mergeCell ref="BE16:BE17"/>
    <mergeCell ref="BF16:BF17"/>
    <mergeCell ref="BG16:BG17"/>
    <mergeCell ref="BH16:BH17"/>
    <mergeCell ref="BI16:BI17"/>
    <mergeCell ref="AV16:AV17"/>
    <mergeCell ref="BN18:BT19"/>
    <mergeCell ref="S11:S12"/>
    <mergeCell ref="D14:J14"/>
    <mergeCell ref="K14:Q14"/>
    <mergeCell ref="R14:Z14"/>
    <mergeCell ref="AA14:AF14"/>
    <mergeCell ref="AG14:AK14"/>
    <mergeCell ref="K10:S10"/>
    <mergeCell ref="K11:K12"/>
    <mergeCell ref="L11:L12"/>
    <mergeCell ref="M11:M12"/>
    <mergeCell ref="N11:N12"/>
    <mergeCell ref="O11:O12"/>
    <mergeCell ref="P11:P12"/>
    <mergeCell ref="Q11:Q12"/>
    <mergeCell ref="R11:R12"/>
    <mergeCell ref="H11:H12"/>
    <mergeCell ref="I11:I12"/>
    <mergeCell ref="J11:J12"/>
    <mergeCell ref="T11:T12"/>
    <mergeCell ref="AL14:AP14"/>
    <mergeCell ref="AQ14:AU14"/>
    <mergeCell ref="AV14:BB14"/>
    <mergeCell ref="BC14:BI14"/>
  </mergeCells>
  <phoneticPr fontId="2"/>
  <hyperlinks>
    <hyperlink ref="BN28" r:id="rId2"/>
  </hyperlinks>
  <printOptions horizontalCentered="1"/>
  <pageMargins left="0.19685039370078741" right="0.19685039370078741" top="0.39370078740157483" bottom="0.39370078740157483" header="0.51181102362204722" footer="0.51181102362204722"/>
  <pageSetup paperSize="9" scale="77" orientation="landscape" horizontalDpi="300" verticalDpi="300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C1003"/>
  <sheetViews>
    <sheetView zoomScale="90" zoomScaleNormal="90" workbookViewId="0">
      <selection activeCell="BR3" sqref="BR3"/>
    </sheetView>
  </sheetViews>
  <sheetFormatPr defaultRowHeight="13.5" x14ac:dyDescent="0.15"/>
  <cols>
    <col min="1" max="1" width="8.125" style="44" customWidth="1"/>
    <col min="2" max="2" width="4.75" style="22" customWidth="1"/>
    <col min="3" max="6" width="2.75" style="21" customWidth="1"/>
    <col min="7" max="7" width="2.75" style="22" customWidth="1"/>
    <col min="8" max="8" width="18" style="22" customWidth="1"/>
    <col min="9" max="9" width="2.625" style="10" customWidth="1"/>
    <col min="10" max="14" width="3" style="21" customWidth="1"/>
    <col min="15" max="15" width="3" style="22" customWidth="1"/>
    <col min="16" max="16" width="3" style="10" customWidth="1"/>
    <col min="17" max="19" width="3" style="21" customWidth="1"/>
    <col min="20" max="20" width="3" style="22" customWidth="1"/>
    <col min="21" max="22" width="3.25" style="19" customWidth="1"/>
    <col min="23" max="23" width="3.75" style="19" customWidth="1"/>
    <col min="24" max="24" width="3.75" style="40" customWidth="1"/>
    <col min="25" max="29" width="3" style="20" customWidth="1"/>
    <col min="30" max="30" width="3" style="40" customWidth="1"/>
    <col min="31" max="34" width="3" style="23" customWidth="1"/>
    <col min="35" max="35" width="3" style="40" customWidth="1"/>
    <col min="36" max="39" width="3" style="23" customWidth="1"/>
    <col min="40" max="40" width="3" style="40" customWidth="1"/>
    <col min="41" max="44" width="3" style="23" customWidth="1"/>
    <col min="45" max="45" width="3" style="40" customWidth="1"/>
    <col min="46" max="51" width="3" style="23" customWidth="1"/>
    <col min="52" max="52" width="3" style="40" customWidth="1"/>
    <col min="53" max="53" width="3" style="23" customWidth="1"/>
    <col min="54" max="54" width="3" style="40" customWidth="1"/>
    <col min="55" max="58" width="3" style="23" customWidth="1"/>
    <col min="59" max="59" width="3" style="40" customWidth="1"/>
    <col min="60" max="60" width="3.125" style="10" customWidth="1"/>
    <col min="61" max="61" width="3.125" style="22" customWidth="1"/>
    <col min="62" max="67" width="3.125" style="10" customWidth="1"/>
    <col min="68" max="68" width="3.125" style="22" customWidth="1"/>
    <col min="69" max="79" width="3.125" style="10" customWidth="1"/>
    <col min="80" max="81" width="3.125" style="59" customWidth="1"/>
    <col min="82" max="16384" width="9" style="21"/>
  </cols>
  <sheetData>
    <row r="1" spans="1:81" s="56" customFormat="1" ht="14.25" thickBot="1" x14ac:dyDescent="0.2">
      <c r="A1" s="41"/>
      <c r="B1" s="56">
        <f t="shared" ref="B1:CA1" si="0">COLUMN()-1</f>
        <v>1</v>
      </c>
      <c r="C1" s="56">
        <f t="shared" si="0"/>
        <v>2</v>
      </c>
      <c r="D1" s="56">
        <f t="shared" si="0"/>
        <v>3</v>
      </c>
      <c r="E1" s="56">
        <f t="shared" si="0"/>
        <v>4</v>
      </c>
      <c r="F1" s="56">
        <f t="shared" si="0"/>
        <v>5</v>
      </c>
      <c r="G1" s="56">
        <f t="shared" si="0"/>
        <v>6</v>
      </c>
      <c r="H1" s="56">
        <f t="shared" si="0"/>
        <v>7</v>
      </c>
      <c r="I1" s="56">
        <f t="shared" si="0"/>
        <v>8</v>
      </c>
      <c r="J1" s="56">
        <f t="shared" si="0"/>
        <v>9</v>
      </c>
      <c r="K1" s="56">
        <f t="shared" si="0"/>
        <v>10</v>
      </c>
      <c r="L1" s="56">
        <f t="shared" si="0"/>
        <v>11</v>
      </c>
      <c r="M1" s="56">
        <f t="shared" si="0"/>
        <v>12</v>
      </c>
      <c r="N1" s="56">
        <f t="shared" si="0"/>
        <v>13</v>
      </c>
      <c r="O1" s="56">
        <f t="shared" si="0"/>
        <v>14</v>
      </c>
      <c r="P1" s="56">
        <f t="shared" si="0"/>
        <v>15</v>
      </c>
      <c r="Q1" s="56">
        <f t="shared" si="0"/>
        <v>16</v>
      </c>
      <c r="R1" s="56">
        <f t="shared" si="0"/>
        <v>17</v>
      </c>
      <c r="S1" s="56">
        <f t="shared" si="0"/>
        <v>18</v>
      </c>
      <c r="T1" s="56">
        <f t="shared" si="0"/>
        <v>19</v>
      </c>
      <c r="U1" s="56">
        <f t="shared" si="0"/>
        <v>20</v>
      </c>
      <c r="V1" s="56">
        <f t="shared" si="0"/>
        <v>21</v>
      </c>
      <c r="W1" s="56">
        <f t="shared" si="0"/>
        <v>22</v>
      </c>
      <c r="X1" s="56">
        <f t="shared" si="0"/>
        <v>23</v>
      </c>
      <c r="Y1" s="56">
        <f t="shared" si="0"/>
        <v>24</v>
      </c>
      <c r="Z1" s="56">
        <f t="shared" si="0"/>
        <v>25</v>
      </c>
      <c r="AA1" s="56">
        <f t="shared" si="0"/>
        <v>26</v>
      </c>
      <c r="AB1" s="56">
        <f t="shared" si="0"/>
        <v>27</v>
      </c>
      <c r="AC1" s="56">
        <f t="shared" si="0"/>
        <v>28</v>
      </c>
      <c r="AD1" s="56">
        <f t="shared" si="0"/>
        <v>29</v>
      </c>
      <c r="AE1" s="56">
        <f t="shared" si="0"/>
        <v>30</v>
      </c>
      <c r="AF1" s="56">
        <f t="shared" si="0"/>
        <v>31</v>
      </c>
      <c r="AG1" s="56">
        <f t="shared" si="0"/>
        <v>32</v>
      </c>
      <c r="AH1" s="56">
        <f t="shared" si="0"/>
        <v>33</v>
      </c>
      <c r="AI1" s="56">
        <f t="shared" si="0"/>
        <v>34</v>
      </c>
      <c r="AJ1" s="56">
        <f t="shared" si="0"/>
        <v>35</v>
      </c>
      <c r="AK1" s="56">
        <f t="shared" si="0"/>
        <v>36</v>
      </c>
      <c r="AL1" s="56">
        <f t="shared" si="0"/>
        <v>37</v>
      </c>
      <c r="AM1" s="56">
        <f t="shared" si="0"/>
        <v>38</v>
      </c>
      <c r="AN1" s="56">
        <f t="shared" si="0"/>
        <v>39</v>
      </c>
      <c r="AO1" s="56">
        <f t="shared" si="0"/>
        <v>40</v>
      </c>
      <c r="AP1" s="56">
        <f t="shared" si="0"/>
        <v>41</v>
      </c>
      <c r="AQ1" s="56">
        <f t="shared" si="0"/>
        <v>42</v>
      </c>
      <c r="AR1" s="56">
        <f t="shared" si="0"/>
        <v>43</v>
      </c>
      <c r="AS1" s="56">
        <f t="shared" si="0"/>
        <v>44</v>
      </c>
      <c r="AT1" s="56">
        <f t="shared" si="0"/>
        <v>45</v>
      </c>
      <c r="AU1" s="56">
        <f t="shared" si="0"/>
        <v>46</v>
      </c>
      <c r="AV1" s="56">
        <f t="shared" si="0"/>
        <v>47</v>
      </c>
      <c r="AW1" s="56">
        <f t="shared" si="0"/>
        <v>48</v>
      </c>
      <c r="AX1" s="56">
        <f t="shared" si="0"/>
        <v>49</v>
      </c>
      <c r="AY1" s="56">
        <f t="shared" si="0"/>
        <v>50</v>
      </c>
      <c r="AZ1" s="56">
        <f t="shared" si="0"/>
        <v>51</v>
      </c>
      <c r="BA1" s="56">
        <f t="shared" si="0"/>
        <v>52</v>
      </c>
      <c r="BB1" s="56">
        <f t="shared" si="0"/>
        <v>53</v>
      </c>
      <c r="BC1" s="56">
        <f t="shared" si="0"/>
        <v>54</v>
      </c>
      <c r="BD1" s="56">
        <f t="shared" si="0"/>
        <v>55</v>
      </c>
      <c r="BE1" s="56">
        <f t="shared" si="0"/>
        <v>56</v>
      </c>
      <c r="BF1" s="56">
        <f t="shared" si="0"/>
        <v>57</v>
      </c>
      <c r="BG1" s="56">
        <f t="shared" si="0"/>
        <v>58</v>
      </c>
      <c r="BH1" s="56">
        <f t="shared" si="0"/>
        <v>59</v>
      </c>
      <c r="BI1" s="66">
        <f t="shared" si="0"/>
        <v>60</v>
      </c>
      <c r="BJ1" s="41">
        <f t="shared" si="0"/>
        <v>61</v>
      </c>
      <c r="BK1" s="41">
        <f t="shared" si="0"/>
        <v>62</v>
      </c>
      <c r="BL1" s="56">
        <f t="shared" si="0"/>
        <v>63</v>
      </c>
      <c r="BM1" s="56">
        <f t="shared" si="0"/>
        <v>64</v>
      </c>
      <c r="BN1" s="56">
        <f t="shared" si="0"/>
        <v>65</v>
      </c>
      <c r="BO1" s="56">
        <f t="shared" si="0"/>
        <v>66</v>
      </c>
      <c r="BP1" s="66">
        <f t="shared" si="0"/>
        <v>67</v>
      </c>
      <c r="BQ1" s="41">
        <f t="shared" si="0"/>
        <v>68</v>
      </c>
      <c r="BR1" s="41">
        <f t="shared" si="0"/>
        <v>69</v>
      </c>
      <c r="BS1" s="41">
        <f t="shared" si="0"/>
        <v>70</v>
      </c>
      <c r="BT1" s="41">
        <f t="shared" si="0"/>
        <v>71</v>
      </c>
      <c r="BU1" s="41">
        <f t="shared" si="0"/>
        <v>72</v>
      </c>
      <c r="BV1" s="41">
        <f t="shared" si="0"/>
        <v>73</v>
      </c>
      <c r="BW1" s="41">
        <f t="shared" si="0"/>
        <v>74</v>
      </c>
      <c r="BX1" s="41">
        <f t="shared" si="0"/>
        <v>75</v>
      </c>
      <c r="BY1" s="41">
        <f t="shared" si="0"/>
        <v>76</v>
      </c>
      <c r="BZ1" s="41">
        <f t="shared" si="0"/>
        <v>77</v>
      </c>
      <c r="CA1" s="41">
        <f t="shared" si="0"/>
        <v>78</v>
      </c>
      <c r="CB1" s="41"/>
      <c r="CC1" s="41"/>
    </row>
    <row r="2" spans="1:81" s="43" customFormat="1" ht="25.5" customHeight="1" x14ac:dyDescent="0.15">
      <c r="A2" s="52" t="s">
        <v>32</v>
      </c>
      <c r="B2" s="55" t="s">
        <v>33</v>
      </c>
      <c r="C2" s="335" t="s">
        <v>40</v>
      </c>
      <c r="D2" s="328"/>
      <c r="E2" s="328"/>
      <c r="F2" s="328"/>
      <c r="G2" s="329"/>
      <c r="H2" s="67" t="s">
        <v>0</v>
      </c>
      <c r="I2" s="336" t="s">
        <v>41</v>
      </c>
      <c r="J2" s="337"/>
      <c r="K2" s="337"/>
      <c r="L2" s="337"/>
      <c r="M2" s="337"/>
      <c r="N2" s="337"/>
      <c r="O2" s="338"/>
      <c r="P2" s="336" t="s">
        <v>42</v>
      </c>
      <c r="Q2" s="337"/>
      <c r="R2" s="337"/>
      <c r="S2" s="337"/>
      <c r="T2" s="338"/>
      <c r="U2" s="68" t="s">
        <v>3</v>
      </c>
      <c r="V2" s="68" t="s">
        <v>4</v>
      </c>
      <c r="W2" s="328" t="s">
        <v>5</v>
      </c>
      <c r="X2" s="329"/>
      <c r="Y2" s="335" t="s">
        <v>43</v>
      </c>
      <c r="Z2" s="328"/>
      <c r="AA2" s="328"/>
      <c r="AB2" s="328"/>
      <c r="AC2" s="328"/>
      <c r="AD2" s="329"/>
      <c r="AE2" s="327" t="s">
        <v>46</v>
      </c>
      <c r="AF2" s="327"/>
      <c r="AG2" s="327"/>
      <c r="AH2" s="327"/>
      <c r="AI2" s="327"/>
      <c r="AJ2" s="327" t="s">
        <v>47</v>
      </c>
      <c r="AK2" s="327"/>
      <c r="AL2" s="327"/>
      <c r="AM2" s="327"/>
      <c r="AN2" s="327"/>
      <c r="AO2" s="332" t="s">
        <v>49</v>
      </c>
      <c r="AP2" s="333"/>
      <c r="AQ2" s="333"/>
      <c r="AR2" s="333"/>
      <c r="AS2" s="334"/>
      <c r="AT2" s="327" t="s">
        <v>51</v>
      </c>
      <c r="AU2" s="327"/>
      <c r="AV2" s="327"/>
      <c r="AW2" s="327"/>
      <c r="AX2" s="327"/>
      <c r="AY2" s="327"/>
      <c r="AZ2" s="327"/>
      <c r="BA2" s="330" t="s">
        <v>53</v>
      </c>
      <c r="BB2" s="331"/>
      <c r="BC2" s="328" t="s">
        <v>52</v>
      </c>
      <c r="BD2" s="328"/>
      <c r="BE2" s="328"/>
      <c r="BF2" s="328"/>
      <c r="BG2" s="329"/>
      <c r="BH2" s="344" t="s">
        <v>55</v>
      </c>
      <c r="BI2" s="345"/>
      <c r="BJ2" s="339" t="s">
        <v>56</v>
      </c>
      <c r="BK2" s="340"/>
      <c r="BL2" s="340"/>
      <c r="BM2" s="340"/>
      <c r="BN2" s="340"/>
      <c r="BO2" s="340"/>
      <c r="BP2" s="340"/>
      <c r="BQ2" s="341" t="s">
        <v>57</v>
      </c>
      <c r="BR2" s="342"/>
      <c r="BS2" s="342"/>
      <c r="BT2" s="343"/>
      <c r="BU2" s="341" t="s">
        <v>58</v>
      </c>
      <c r="BV2" s="342"/>
      <c r="BW2" s="342"/>
      <c r="BX2" s="342"/>
      <c r="BY2" s="342"/>
      <c r="BZ2" s="342"/>
      <c r="CA2" s="343"/>
      <c r="CB2" s="80"/>
      <c r="CC2" s="80"/>
    </row>
    <row r="3" spans="1:81" ht="14.25" thickBot="1" x14ac:dyDescent="0.2">
      <c r="A3" s="44">
        <v>1</v>
      </c>
      <c r="B3" s="22">
        <v>1</v>
      </c>
      <c r="C3" s="21" t="str">
        <f>IF(入力シート!C4&gt;=10000,INT(MOD(入力シート!C4,100000)/10000),"")</f>
        <v/>
      </c>
      <c r="D3" s="21" t="str">
        <f>IF(入力シート!C4&gt;=1000,INT(MOD(入力シート!C4,10000)/1000),"")</f>
        <v/>
      </c>
      <c r="E3" s="21" t="str">
        <f>IF(入力シート!C4&gt;=100,INT(MOD(入力シート!C4,1000)/100),"")</f>
        <v/>
      </c>
      <c r="F3" s="21" t="str">
        <f>IF(入力シート!C4&gt;=10,INT(MOD(入力シート!C4,100)/10),"")</f>
        <v/>
      </c>
      <c r="G3" s="22" t="str">
        <f>IF(入力シート!C4&gt;=1,INT(MOD(入力シート!C4,10)/1),"")</f>
        <v/>
      </c>
      <c r="H3" s="22" t="str">
        <f>IF(入力シート!D4&gt;"",入力シート!D4,"")</f>
        <v/>
      </c>
      <c r="I3" s="22" t="str">
        <f>IF(入力シート!E4&gt;"",入力シート!E4,"")</f>
        <v/>
      </c>
      <c r="J3" s="37" t="str">
        <f>IF(入力シート!F4&gt;0,IF(入力シート!W4=6,MID(入力シート!F4,入力シート!W4-5,1),"0"),"")</f>
        <v/>
      </c>
      <c r="K3" s="37" t="str">
        <f>IF(入力シート!F4&gt;0,MID(入力シート!F4,入力シート!W4-4,1),"")</f>
        <v/>
      </c>
      <c r="L3" s="37" t="str">
        <f>IF(入力シート!F4&gt;0,MID(入力シート!F4,入力シート!W4-3,1),"")</f>
        <v/>
      </c>
      <c r="M3" s="37" t="str">
        <f>IF(入力シート!F4&gt;0,MID(入力シート!F4,入力シート!W4-2,1),"")</f>
        <v/>
      </c>
      <c r="N3" s="37" t="str">
        <f>IF(入力シート!F4&gt;0,MID(入力シート!F4,入力シート!W4-1,1),"")</f>
        <v/>
      </c>
      <c r="O3" s="39" t="str">
        <f>IF(入力シート!F4&gt;0,MID(入力シート!F4,入力シート!W4,1),"")</f>
        <v/>
      </c>
      <c r="P3" s="22" t="str">
        <f>IF(入力シート!G4&gt;"",入力シート!G4,"")</f>
        <v/>
      </c>
      <c r="Q3" s="37" t="str">
        <f>IF(入力シート!H4&gt;0,IF(入力シート!X4=4,MID(入力シート!H4,入力シート!X4-3,1),"0"),"")</f>
        <v/>
      </c>
      <c r="R3" s="37" t="str">
        <f>IF(入力シート!H4&gt;0,MID(入力シート!H4,入力シート!X4-2,1),"")</f>
        <v/>
      </c>
      <c r="S3" s="37" t="str">
        <f>IF(入力シート!H4&gt;0,MID(入力シート!H4,入力シート!X4-1,1),"")</f>
        <v/>
      </c>
      <c r="T3" s="39" t="str">
        <f>IF(入力シート!H4&gt;0,MID(入力シート!H4,入力シート!X4,1),"")</f>
        <v/>
      </c>
      <c r="U3" s="38" t="str">
        <f>IF(入力シート!I4&gt;0,入力シート!I4,"")</f>
        <v/>
      </c>
      <c r="V3" s="19" t="str">
        <f>IF(入力シート!J4&gt;0,入力シート!J4,"")</f>
        <v/>
      </c>
      <c r="W3" s="19" t="str">
        <f>IF(入力シート!K4&gt;=10,INT(MOD(入力シート!K4,100)/10),"")</f>
        <v/>
      </c>
      <c r="X3" s="40" t="str">
        <f>IF(入力シート!K4&gt;=1,INT(MOD(入力シート!K4,10)/1),"")</f>
        <v/>
      </c>
      <c r="Y3" s="20" t="str">
        <f>IF(入力シート!L4&gt;=100000,INT(MOD(入力シート!L4,1000000)/100000),"")</f>
        <v/>
      </c>
      <c r="Z3" s="20" t="str">
        <f>IF(入力シート!L4&gt;=10000,INT(MOD(入力シート!L4,100000)/10000),"")</f>
        <v/>
      </c>
      <c r="AA3" s="20" t="str">
        <f>IF(入力シート!L4&gt;=1000,INT(MOD(入力シート!L4,10000)/1000),"")</f>
        <v/>
      </c>
      <c r="AB3" s="20" t="str">
        <f>IF(入力シート!L4&gt;=100,INT(MOD(入力シート!L4,1000)/100),"")</f>
        <v/>
      </c>
      <c r="AC3" s="20" t="str">
        <f>IF(入力シート!L4&gt;=10,INT(MOD(入力シート!L4,100)/10),"")</f>
        <v/>
      </c>
      <c r="AD3" s="40" t="str">
        <f>IF(入力シート!L4&gt;=1,INT(MOD(入力シート!L4,10)/1),"")</f>
        <v/>
      </c>
      <c r="AE3" s="23" t="str">
        <f>IF(入力シート!M4&gt;=10000,INT(MOD(入力シート!M4,100000)/10000),"")</f>
        <v/>
      </c>
      <c r="AF3" s="23" t="str">
        <f>IF(入力シート!M4&gt;=1000,INT(MOD(入力シート!M4,10000)/1000),"")</f>
        <v/>
      </c>
      <c r="AG3" s="23" t="str">
        <f>IF(入力シート!M4&gt;=100,INT(MOD(入力シート!M4,1000)/100),"")</f>
        <v/>
      </c>
      <c r="AH3" s="23" t="str">
        <f>IF(入力シート!M4&gt;=10,INT(MOD(入力シート!M4,100)/10),"")</f>
        <v/>
      </c>
      <c r="AI3" s="40" t="str">
        <f>IF(入力シート!M4&gt;=1,INT(MOD(入力シート!M4,10)/1),"")</f>
        <v/>
      </c>
      <c r="AJ3" s="23" t="str">
        <f>IF(入力シート!N4&gt;=10000,INT(MOD(入力シート!N4,100000)/10000),"")</f>
        <v/>
      </c>
      <c r="AK3" s="23" t="str">
        <f>IF(入力シート!N4&gt;=1000,INT(MOD(入力シート!N4,10000)/1000),"")</f>
        <v/>
      </c>
      <c r="AL3" s="23" t="str">
        <f>IF(入力シート!N4&gt;=100,INT(MOD(入力シート!N4,1000)/100),"")</f>
        <v/>
      </c>
      <c r="AM3" s="23" t="str">
        <f>IF(入力シート!N4&gt;=10,INT(MOD(入力シート!N4,100)/10),"")</f>
        <v/>
      </c>
      <c r="AN3" s="40" t="str">
        <f>IF(入力シート!N4&gt;=1,INT(MOD(入力シート!N4,10)/1),"")</f>
        <v/>
      </c>
      <c r="AO3" s="23" t="str">
        <f>IF(入力シート!O4&gt;=10000,INT(MOD(入力シート!O4,100000)/10000),"")</f>
        <v/>
      </c>
      <c r="AP3" s="23" t="str">
        <f>IF(入力シート!O4&gt;=1000,INT(MOD(入力シート!O4,10000)/1000),"")</f>
        <v/>
      </c>
      <c r="AQ3" s="23" t="str">
        <f>IF(入力シート!O4&gt;=100,INT(MOD(入力シート!O4,1000)/100),"")</f>
        <v/>
      </c>
      <c r="AR3" s="23" t="str">
        <f>IF(入力シート!O4&gt;=10,INT(MOD(入力シート!O4,100)/10),"")</f>
        <v/>
      </c>
      <c r="AS3" s="40" t="str">
        <f>IF(入力シート!O4&gt;=1,INT(MOD(入力シート!O4,10)/1),"")</f>
        <v/>
      </c>
      <c r="AT3" s="23" t="str">
        <f>IF(入力シート!P4&gt;=1000000,INT(MOD(入力シート!P4,10000000)/1000000),"")</f>
        <v/>
      </c>
      <c r="AU3" s="23" t="str">
        <f>IF(入力シート!P4&gt;=100000,INT(MOD(入力シート!P4,1000000)/100000),"")</f>
        <v/>
      </c>
      <c r="AV3" s="23" t="str">
        <f>IF(入力シート!P4&gt;=10000,INT(MOD(入力シート!P4,100000)/10000),"")</f>
        <v/>
      </c>
      <c r="AW3" s="23" t="str">
        <f>IF(入力シート!P4&gt;=1000,INT(MOD(入力シート!P4,10000)/1000),"")</f>
        <v/>
      </c>
      <c r="AX3" s="23" t="str">
        <f>IF(入力シート!P4&gt;=100,INT(MOD(入力シート!P4,1000)/100),"")</f>
        <v/>
      </c>
      <c r="AY3" s="23" t="str">
        <f>IF(入力シート!P4&gt;=10,INT(MOD(入力シート!P4,100)/10),"")</f>
        <v/>
      </c>
      <c r="AZ3" s="40" t="str">
        <f>IF(入力シート!P4&gt;=1,INT(MOD(入力シート!P4,10)/1),"")</f>
        <v/>
      </c>
      <c r="BA3" s="23" t="str">
        <f>IF(入力シート!Q4&gt;=10,INT(MOD(入力シート!Q4,100)/10),"")</f>
        <v/>
      </c>
      <c r="BB3" s="40" t="str">
        <f>IF(入力シート!Q4&gt;=1,INT(MOD(入力シート!Q4,10)/1),"")</f>
        <v/>
      </c>
      <c r="BC3" s="23" t="str">
        <f>IF(入力シート!R4&gt;=10000,INT(MOD(入力シート!R4,100000)/10000),"")</f>
        <v/>
      </c>
      <c r="BD3" s="23" t="str">
        <f>IF(入力シート!R4&gt;=1000,INT(MOD(入力シート!R4,10000)/1000),"")</f>
        <v/>
      </c>
      <c r="BE3" s="23" t="str">
        <f>IF(入力シート!R4&gt;=100,INT(MOD(入力シート!R4,1000)/100),"")</f>
        <v/>
      </c>
      <c r="BF3" s="23" t="str">
        <f>IF(入力シート!R4&gt;=10,INT(MOD(入力シート!R4,100)/10),"")</f>
        <v/>
      </c>
      <c r="BG3" s="40" t="str">
        <f>IF(入力シート!R4&gt;=1,INT(MOD(入力シート!R4,10)/1),"")</f>
        <v/>
      </c>
      <c r="BP3" s="10"/>
      <c r="BQ3" s="76" t="str">
        <f>IF(入力シート!U4&gt;=1000,INT(MOD(入力シート!U4,10000)/1000),"")</f>
        <v/>
      </c>
      <c r="BR3" s="77" t="str">
        <f>IF(入力シート!U4&gt;=100,INT(MOD(入力シート!U4,1000)/100),"")</f>
        <v/>
      </c>
      <c r="BS3" s="77" t="str">
        <f>IF(入力シート!U4&gt;=10,INT(MOD(入力シート!U4,100)/10),"")</f>
        <v/>
      </c>
      <c r="BT3" s="78" t="str">
        <f>IF(入力シート!U4&gt;=1,INT(MOD(入力シート!U4,10)/1),"")</f>
        <v/>
      </c>
      <c r="BU3" s="76" t="str">
        <f>IF(入力シート!V4&gt;=10000000,INT(MOD(入力シート!V4,100000000)/10000000),"")</f>
        <v/>
      </c>
      <c r="BV3" s="77" t="str">
        <f>IF(入力シート!V4&gt;=100000,INT(MOD(入力シート!V4,1000000)/100000),"")</f>
        <v/>
      </c>
      <c r="BW3" s="77" t="str">
        <f>IF(入力シート!V4&gt;=10000,INT(MOD(入力シート!V4,100000)/10000),"")</f>
        <v/>
      </c>
      <c r="BX3" s="77" t="str">
        <f>IF(入力シート!V4&gt;=1000,INT(MOD(入力シート!V4,10000)/1000),"")</f>
        <v/>
      </c>
      <c r="BY3" s="77" t="str">
        <f>IF(入力シート!V4&gt;=100,INT(MOD(入力シート!V4,1000)/100),"")</f>
        <v/>
      </c>
      <c r="BZ3" s="77" t="str">
        <f>IF(入力シート!V4&gt;=10,INT(MOD(入力シート!V4,100)/10),"")</f>
        <v/>
      </c>
      <c r="CA3" s="78" t="str">
        <f>IF(入力シート!V4&gt;=1,INT(MOD(入力シート!V4,10)/1),"")</f>
        <v/>
      </c>
    </row>
    <row r="4" spans="1:81" x14ac:dyDescent="0.15">
      <c r="B4" s="22">
        <v>2</v>
      </c>
      <c r="C4" s="21" t="str">
        <f>IF(入力シート!C5&gt;=10000,INT(MOD(入力シート!C5,100000)/10000),"")</f>
        <v/>
      </c>
      <c r="D4" s="21" t="str">
        <f>IF(入力シート!C5&gt;=1000,INT(MOD(入力シート!C5,10000)/1000),"")</f>
        <v/>
      </c>
      <c r="E4" s="21" t="str">
        <f>IF(入力シート!C5&gt;=100,INT(MOD(入力シート!C5,1000)/100),"")</f>
        <v/>
      </c>
      <c r="F4" s="21" t="str">
        <f>IF(入力シート!C5&gt;=10,INT(MOD(入力シート!C5,100)/10),"")</f>
        <v/>
      </c>
      <c r="G4" s="22" t="str">
        <f>IF(入力シート!C5&gt;=1,INT(MOD(入力シート!C5,10)/1),"")</f>
        <v/>
      </c>
      <c r="H4" s="22" t="str">
        <f>IF(入力シート!D5&gt;"",入力シート!D5,"")</f>
        <v/>
      </c>
      <c r="I4" s="22" t="str">
        <f>IF(入力シート!E5&gt;"",入力シート!E5,"")</f>
        <v/>
      </c>
      <c r="J4" s="37" t="str">
        <f>IF(入力シート!F5&gt;0,IF(入力シート!W5=6,MID(入力シート!F5,入力シート!W5-5,1),"0"),"")</f>
        <v/>
      </c>
      <c r="K4" s="37" t="str">
        <f>IF(入力シート!F5&gt;0,MID(入力シート!F5,入力シート!W5-4,1),"")</f>
        <v/>
      </c>
      <c r="L4" s="37" t="str">
        <f>IF(入力シート!F5&gt;0,MID(入力シート!F5,入力シート!W5-3,1),"")</f>
        <v/>
      </c>
      <c r="M4" s="37" t="str">
        <f>IF(入力シート!F5&gt;0,MID(入力シート!F5,入力シート!W5-2,1),"")</f>
        <v/>
      </c>
      <c r="N4" s="37" t="str">
        <f>IF(入力シート!F5&gt;0,MID(入力シート!F5,入力シート!W5-1,1),"")</f>
        <v/>
      </c>
      <c r="O4" s="39" t="str">
        <f>IF(入力シート!F5&gt;0,MID(入力シート!F5,入力シート!W5,1),"")</f>
        <v/>
      </c>
      <c r="P4" s="22" t="str">
        <f>IF(入力シート!G5&gt;"",入力シート!G5,"")</f>
        <v/>
      </c>
      <c r="Q4" s="37" t="str">
        <f>IF(入力シート!H5&gt;0,IF(入力シート!X5=4,MID(入力シート!H5,入力シート!X5-3,1),"0"),"")</f>
        <v/>
      </c>
      <c r="R4" s="37" t="str">
        <f>IF(入力シート!H5&gt;0,MID(入力シート!H5,入力シート!X5-2,1),"")</f>
        <v/>
      </c>
      <c r="S4" s="37" t="str">
        <f>IF(入力シート!H5&gt;0,MID(入力シート!H5,入力シート!X5-1,1),"")</f>
        <v/>
      </c>
      <c r="T4" s="39" t="str">
        <f>IF(入力シート!H5&gt;0,MID(入力シート!H5,入力シート!X5,1),"")</f>
        <v/>
      </c>
      <c r="U4" s="38" t="str">
        <f>IF(入力シート!I5&gt;0,入力シート!I5,"")</f>
        <v/>
      </c>
      <c r="V4" s="19" t="str">
        <f>IF(入力シート!J5&gt;0,入力シート!J5,"")</f>
        <v/>
      </c>
      <c r="W4" s="19" t="str">
        <f>IF(入力シート!K5&gt;=10,INT(MOD(入力シート!K5,100)/10),"")</f>
        <v/>
      </c>
      <c r="X4" s="40" t="str">
        <f>IF(入力シート!K5&gt;=1,INT(MOD(入力シート!K5,10)/1),"")</f>
        <v/>
      </c>
      <c r="Y4" s="20" t="str">
        <f>IF(入力シート!L5&gt;=100000,INT(MOD(入力シート!L5,1000000)/100000),"")</f>
        <v/>
      </c>
      <c r="Z4" s="20" t="str">
        <f>IF(入力シート!L5&gt;=10000,INT(MOD(入力シート!L5,100000)/10000),"")</f>
        <v/>
      </c>
      <c r="AA4" s="20" t="str">
        <f>IF(入力シート!L5&gt;=1000,INT(MOD(入力シート!L5,10000)/1000),"")</f>
        <v/>
      </c>
      <c r="AB4" s="20" t="str">
        <f>IF(入力シート!L5&gt;=100,INT(MOD(入力シート!L5,1000)/100),"")</f>
        <v/>
      </c>
      <c r="AC4" s="20" t="str">
        <f>IF(入力シート!L5&gt;=10,INT(MOD(入力シート!L5,100)/10),"")</f>
        <v/>
      </c>
      <c r="AD4" s="40" t="str">
        <f>IF(入力シート!L5&gt;=1,INT(MOD(入力シート!L5,10)/1),"")</f>
        <v/>
      </c>
      <c r="AE4" s="45" t="str">
        <f>IF(入力シート!M5&gt;=10000,INT(MOD(入力シート!M5,100000)/10000),"")</f>
        <v/>
      </c>
      <c r="AF4" s="45" t="str">
        <f>IF(入力シート!M5&gt;=1000,INT(MOD(入力シート!M5,10000)/1000),"")</f>
        <v/>
      </c>
      <c r="AG4" s="45" t="str">
        <f>IF(入力シート!M5&gt;=100,INT(MOD(入力シート!M5,1000)/100),"")</f>
        <v/>
      </c>
      <c r="AH4" s="45" t="str">
        <f>IF(入力シート!M5&gt;=10,INT(MOD(入力シート!M5,100)/10),"")</f>
        <v/>
      </c>
      <c r="AI4" s="40" t="str">
        <f>IF(入力シート!M5&gt;=1,INT(MOD(入力シート!M5,10)/1),"")</f>
        <v/>
      </c>
      <c r="AJ4" s="45" t="str">
        <f>IF(入力シート!N5&gt;=10000,INT(MOD(入力シート!N5,100000)/10000),"")</f>
        <v/>
      </c>
      <c r="AK4" s="45" t="str">
        <f>IF(入力シート!N5&gt;=1000,INT(MOD(入力シート!N5,10000)/1000),"")</f>
        <v/>
      </c>
      <c r="AL4" s="45" t="str">
        <f>IF(入力シート!N5&gt;=100,INT(MOD(入力シート!N5,1000)/100),"")</f>
        <v/>
      </c>
      <c r="AM4" s="45" t="str">
        <f>IF(入力シート!N5&gt;=10,INT(MOD(入力シート!N5,100)/10),"")</f>
        <v/>
      </c>
      <c r="AN4" s="40" t="str">
        <f>IF(入力シート!N5&gt;=1,INT(MOD(入力シート!N5,10)/1),"")</f>
        <v/>
      </c>
      <c r="AO4" s="45" t="str">
        <f>IF(入力シート!O5&gt;=10000,INT(MOD(入力シート!O5,100000)/10000),"")</f>
        <v/>
      </c>
      <c r="AP4" s="45" t="str">
        <f>IF(入力シート!O5&gt;=1000,INT(MOD(入力シート!O5,10000)/1000),"")</f>
        <v/>
      </c>
      <c r="AQ4" s="45" t="str">
        <f>IF(入力シート!O5&gt;=100,INT(MOD(入力シート!O5,1000)/100),"")</f>
        <v/>
      </c>
      <c r="AR4" s="45" t="str">
        <f>IF(入力シート!O5&gt;=10,INT(MOD(入力シート!O5,100)/10),"")</f>
        <v/>
      </c>
      <c r="AS4" s="40" t="str">
        <f>IF(入力シート!O5&gt;=1,INT(MOD(入力シート!O5,10)/1),"")</f>
        <v/>
      </c>
      <c r="AT4" s="45" t="str">
        <f>IF(入力シート!P5&gt;=1000000,INT(MOD(入力シート!P5,10000000)/1000000),"")</f>
        <v/>
      </c>
      <c r="AU4" s="45" t="str">
        <f>IF(入力シート!P5&gt;=100000,INT(MOD(入力シート!P5,1000000)/100000),"")</f>
        <v/>
      </c>
      <c r="AV4" s="45" t="str">
        <f>IF(入力シート!P5&gt;=10000,INT(MOD(入力シート!P5,100000)/10000),"")</f>
        <v/>
      </c>
      <c r="AW4" s="45" t="str">
        <f>IF(入力シート!P5&gt;=1000,INT(MOD(入力シート!P5,10000)/1000),"")</f>
        <v/>
      </c>
      <c r="AX4" s="45" t="str">
        <f>IF(入力シート!P5&gt;=100,INT(MOD(入力シート!P5,1000)/100),"")</f>
        <v/>
      </c>
      <c r="AY4" s="45" t="str">
        <f>IF(入力シート!P5&gt;=10,INT(MOD(入力シート!P5,100)/10),"")</f>
        <v/>
      </c>
      <c r="AZ4" s="40" t="str">
        <f>IF(入力シート!P5&gt;=1,INT(MOD(入力シート!P5,10)/1),"")</f>
        <v/>
      </c>
      <c r="BA4" s="45" t="str">
        <f>IF(入力シート!Q5&gt;=10,INT(MOD(入力シート!Q5,100)/10),"")</f>
        <v/>
      </c>
      <c r="BB4" s="40" t="str">
        <f>IF(入力シート!Q5&gt;=1,INT(MOD(入力シート!Q5,10)/1),"")</f>
        <v/>
      </c>
      <c r="BC4" s="45" t="str">
        <f>IF(入力シート!R5&gt;=10000,INT(MOD(入力シート!R5,100000)/10000),"")</f>
        <v/>
      </c>
      <c r="BD4" s="45" t="str">
        <f>IF(入力シート!R5&gt;=1000,INT(MOD(入力シート!R5,10000)/1000),"")</f>
        <v/>
      </c>
      <c r="BE4" s="45" t="str">
        <f>IF(入力シート!R5&gt;=100,INT(MOD(入力シート!R5,1000)/100),"")</f>
        <v/>
      </c>
      <c r="BF4" s="45" t="str">
        <f>IF(入力シート!R5&gt;=10,INT(MOD(入力シート!R5,100)/10),"")</f>
        <v/>
      </c>
      <c r="BG4" s="40" t="str">
        <f>IF(入力シート!R5&gt;=1,INT(MOD(入力シート!R5,10)/1),"")</f>
        <v/>
      </c>
    </row>
    <row r="5" spans="1:81" x14ac:dyDescent="0.15">
      <c r="B5" s="22">
        <v>3</v>
      </c>
      <c r="C5" s="21" t="str">
        <f>IF(入力シート!C6&gt;=10000,INT(MOD(入力シート!C6,100000)/10000),"")</f>
        <v/>
      </c>
      <c r="D5" s="21" t="str">
        <f>IF(入力シート!C6&gt;=1000,INT(MOD(入力シート!C6,10000)/1000),"")</f>
        <v/>
      </c>
      <c r="E5" s="21" t="str">
        <f>IF(入力シート!C6&gt;=100,INT(MOD(入力シート!C6,1000)/100),"")</f>
        <v/>
      </c>
      <c r="F5" s="21" t="str">
        <f>IF(入力シート!C6&gt;=10,INT(MOD(入力シート!C6,100)/10),"")</f>
        <v/>
      </c>
      <c r="G5" s="22" t="str">
        <f>IF(入力シート!C6&gt;=1,INT(MOD(入力シート!C6,10)/1),"")</f>
        <v/>
      </c>
      <c r="H5" s="22" t="str">
        <f>IF(入力シート!D6&gt;"",入力シート!D6,"")</f>
        <v/>
      </c>
      <c r="I5" s="22" t="str">
        <f>IF(入力シート!E6&gt;"",入力シート!E6,"")</f>
        <v/>
      </c>
      <c r="J5" s="37" t="str">
        <f>IF(入力シート!F6&gt;0,IF(入力シート!W6=6,MID(入力シート!F6,入力シート!W6-5,1),"0"),"")</f>
        <v/>
      </c>
      <c r="K5" s="37" t="str">
        <f>IF(入力シート!F6&gt;0,MID(入力シート!F6,入力シート!W6-4,1),"")</f>
        <v/>
      </c>
      <c r="L5" s="37" t="str">
        <f>IF(入力シート!F6&gt;0,MID(入力シート!F6,入力シート!W6-3,1),"")</f>
        <v/>
      </c>
      <c r="M5" s="37" t="str">
        <f>IF(入力シート!F6&gt;0,MID(入力シート!F6,入力シート!W6-2,1),"")</f>
        <v/>
      </c>
      <c r="N5" s="37" t="str">
        <f>IF(入力シート!F6&gt;0,MID(入力シート!F6,入力シート!W6-1,1),"")</f>
        <v/>
      </c>
      <c r="O5" s="39" t="str">
        <f>IF(入力シート!F6&gt;0,MID(入力シート!F6,入力シート!W6,1),"")</f>
        <v/>
      </c>
      <c r="P5" s="22" t="str">
        <f>IF(入力シート!G6&gt;"",入力シート!G6,"")</f>
        <v/>
      </c>
      <c r="Q5" s="37" t="str">
        <f>IF(入力シート!H6&gt;0,IF(入力シート!X6=4,MID(入力シート!H6,入力シート!X6-3,1),"0"),"")</f>
        <v/>
      </c>
      <c r="R5" s="37" t="str">
        <f>IF(入力シート!H6&gt;0,MID(入力シート!H6,入力シート!X6-2,1),"")</f>
        <v/>
      </c>
      <c r="S5" s="37" t="str">
        <f>IF(入力シート!H6&gt;0,MID(入力シート!H6,入力シート!X6-1,1),"")</f>
        <v/>
      </c>
      <c r="T5" s="39" t="str">
        <f>IF(入力シート!H6&gt;0,MID(入力シート!H6,入力シート!X6,1),"")</f>
        <v/>
      </c>
      <c r="U5" s="38" t="str">
        <f>IF(入力シート!I6&gt;0,入力シート!I6,"")</f>
        <v/>
      </c>
      <c r="V5" s="19" t="str">
        <f>IF(入力シート!J6&gt;0,入力シート!J6,"")</f>
        <v/>
      </c>
      <c r="W5" s="19" t="str">
        <f>IF(入力シート!K6&gt;=10,INT(MOD(入力シート!K6,100)/10),"")</f>
        <v/>
      </c>
      <c r="X5" s="40" t="str">
        <f>IF(入力シート!K6&gt;=1,INT(MOD(入力シート!K6,10)/1),"")</f>
        <v/>
      </c>
      <c r="Y5" s="20" t="str">
        <f>IF(入力シート!L6&gt;=100000,INT(MOD(入力シート!L6,1000000)/100000),"")</f>
        <v/>
      </c>
      <c r="Z5" s="20" t="str">
        <f>IF(入力シート!L6&gt;=10000,INT(MOD(入力シート!L6,100000)/10000),"")</f>
        <v/>
      </c>
      <c r="AA5" s="20" t="str">
        <f>IF(入力シート!L6&gt;=1000,INT(MOD(入力シート!L6,10000)/1000),"")</f>
        <v/>
      </c>
      <c r="AB5" s="20" t="str">
        <f>IF(入力シート!L6&gt;=100,INT(MOD(入力シート!L6,1000)/100),"")</f>
        <v/>
      </c>
      <c r="AC5" s="20" t="str">
        <f>IF(入力シート!L6&gt;=10,INT(MOD(入力シート!L6,100)/10),"")</f>
        <v/>
      </c>
      <c r="AD5" s="40" t="str">
        <f>IF(入力シート!L6&gt;=1,INT(MOD(入力シート!L6,10)/1),"")</f>
        <v/>
      </c>
      <c r="AE5" s="45" t="str">
        <f>IF(入力シート!M6&gt;=10000,INT(MOD(入力シート!M6,100000)/10000),"")</f>
        <v/>
      </c>
      <c r="AF5" s="45" t="str">
        <f>IF(入力シート!M6&gt;=1000,INT(MOD(入力シート!M6,10000)/1000),"")</f>
        <v/>
      </c>
      <c r="AG5" s="45" t="str">
        <f>IF(入力シート!M6&gt;=100,INT(MOD(入力シート!M6,1000)/100),"")</f>
        <v/>
      </c>
      <c r="AH5" s="45" t="str">
        <f>IF(入力シート!M6&gt;=10,INT(MOD(入力シート!M6,100)/10),"")</f>
        <v/>
      </c>
      <c r="AI5" s="40" t="str">
        <f>IF(入力シート!M6&gt;=1,INT(MOD(入力シート!M6,10)/1),"")</f>
        <v/>
      </c>
      <c r="AJ5" s="45" t="str">
        <f>IF(入力シート!N6&gt;=10000,INT(MOD(入力シート!N6,100000)/10000),"")</f>
        <v/>
      </c>
      <c r="AK5" s="45" t="str">
        <f>IF(入力シート!N6&gt;=1000,INT(MOD(入力シート!N6,10000)/1000),"")</f>
        <v/>
      </c>
      <c r="AL5" s="45" t="str">
        <f>IF(入力シート!N6&gt;=100,INT(MOD(入力シート!N6,1000)/100),"")</f>
        <v/>
      </c>
      <c r="AM5" s="45" t="str">
        <f>IF(入力シート!N6&gt;=10,INT(MOD(入力シート!N6,100)/10),"")</f>
        <v/>
      </c>
      <c r="AN5" s="40" t="str">
        <f>IF(入力シート!N6&gt;=1,INT(MOD(入力シート!N6,10)/1),"")</f>
        <v/>
      </c>
      <c r="AO5" s="45" t="str">
        <f>IF(入力シート!O6&gt;=10000,INT(MOD(入力シート!O6,100000)/10000),"")</f>
        <v/>
      </c>
      <c r="AP5" s="45" t="str">
        <f>IF(入力シート!O6&gt;=1000,INT(MOD(入力シート!O6,10000)/1000),"")</f>
        <v/>
      </c>
      <c r="AQ5" s="45" t="str">
        <f>IF(入力シート!O6&gt;=100,INT(MOD(入力シート!O6,1000)/100),"")</f>
        <v/>
      </c>
      <c r="AR5" s="45" t="str">
        <f>IF(入力シート!O6&gt;=10,INT(MOD(入力シート!O6,100)/10),"")</f>
        <v/>
      </c>
      <c r="AS5" s="40" t="str">
        <f>IF(入力シート!O6&gt;=1,INT(MOD(入力シート!O6,10)/1),"")</f>
        <v/>
      </c>
      <c r="AT5" s="45" t="str">
        <f>IF(入力シート!P6&gt;=1000000,INT(MOD(入力シート!P6,10000000)/1000000),"")</f>
        <v/>
      </c>
      <c r="AU5" s="45" t="str">
        <f>IF(入力シート!P6&gt;=100000,INT(MOD(入力シート!P6,1000000)/100000),"")</f>
        <v/>
      </c>
      <c r="AV5" s="45" t="str">
        <f>IF(入力シート!P6&gt;=10000,INT(MOD(入力シート!P6,100000)/10000),"")</f>
        <v/>
      </c>
      <c r="AW5" s="45" t="str">
        <f>IF(入力シート!P6&gt;=1000,INT(MOD(入力シート!P6,10000)/1000),"")</f>
        <v/>
      </c>
      <c r="AX5" s="45" t="str">
        <f>IF(入力シート!P6&gt;=100,INT(MOD(入力シート!P6,1000)/100),"")</f>
        <v/>
      </c>
      <c r="AY5" s="45" t="str">
        <f>IF(入力シート!P6&gt;=10,INT(MOD(入力シート!P6,100)/10),"")</f>
        <v/>
      </c>
      <c r="AZ5" s="40" t="str">
        <f>IF(入力シート!P6&gt;=1,INT(MOD(入力シート!P6,10)/1),"")</f>
        <v/>
      </c>
      <c r="BA5" s="45" t="str">
        <f>IF(入力シート!Q6&gt;=10,INT(MOD(入力シート!Q6,100)/10),"")</f>
        <v/>
      </c>
      <c r="BB5" s="40" t="str">
        <f>IF(入力シート!Q6&gt;=1,INT(MOD(入力シート!Q6,10)/1),"")</f>
        <v/>
      </c>
      <c r="BC5" s="45" t="str">
        <f>IF(入力シート!R6&gt;=10000,INT(MOD(入力シート!R6,100000)/10000),"")</f>
        <v/>
      </c>
      <c r="BD5" s="45" t="str">
        <f>IF(入力シート!R6&gt;=1000,INT(MOD(入力シート!R6,10000)/1000),"")</f>
        <v/>
      </c>
      <c r="BE5" s="45" t="str">
        <f>IF(入力シート!R6&gt;=100,INT(MOD(入力シート!R6,1000)/100),"")</f>
        <v/>
      </c>
      <c r="BF5" s="45" t="str">
        <f>IF(入力シート!R6&gt;=10,INT(MOD(入力シート!R6,100)/10),"")</f>
        <v/>
      </c>
      <c r="BG5" s="40" t="str">
        <f>IF(入力シート!R6&gt;=1,INT(MOD(入力シート!R6,10)/1),"")</f>
        <v/>
      </c>
    </row>
    <row r="6" spans="1:81" x14ac:dyDescent="0.15">
      <c r="B6" s="22">
        <v>4</v>
      </c>
      <c r="C6" s="21" t="str">
        <f>IF(入力シート!C7&gt;=10000,INT(MOD(入力シート!C7,100000)/10000),"")</f>
        <v/>
      </c>
      <c r="D6" s="21" t="str">
        <f>IF(入力シート!C7&gt;=1000,INT(MOD(入力シート!C7,10000)/1000),"")</f>
        <v/>
      </c>
      <c r="E6" s="21" t="str">
        <f>IF(入力シート!C7&gt;=100,INT(MOD(入力シート!C7,1000)/100),"")</f>
        <v/>
      </c>
      <c r="F6" s="21" t="str">
        <f>IF(入力シート!C7&gt;=10,INT(MOD(入力シート!C7,100)/10),"")</f>
        <v/>
      </c>
      <c r="G6" s="22" t="str">
        <f>IF(入力シート!C7&gt;=1,INT(MOD(入力シート!C7,10)/1),"")</f>
        <v/>
      </c>
      <c r="H6" s="22" t="str">
        <f>IF(入力シート!D7&gt;"",入力シート!D7,"")</f>
        <v/>
      </c>
      <c r="I6" s="22" t="str">
        <f>IF(入力シート!E7&gt;"",入力シート!E7,"")</f>
        <v/>
      </c>
      <c r="J6" s="37" t="str">
        <f>IF(入力シート!F7&gt;0,IF(入力シート!W7=6,MID(入力シート!F7,入力シート!W7-5,1),"0"),"")</f>
        <v/>
      </c>
      <c r="K6" s="37" t="str">
        <f>IF(入力シート!F7&gt;0,MID(入力シート!F7,入力シート!W7-4,1),"")</f>
        <v/>
      </c>
      <c r="L6" s="37" t="str">
        <f>IF(入力シート!F7&gt;0,MID(入力シート!F7,入力シート!W7-3,1),"")</f>
        <v/>
      </c>
      <c r="M6" s="37" t="str">
        <f>IF(入力シート!F7&gt;0,MID(入力シート!F7,入力シート!W7-2,1),"")</f>
        <v/>
      </c>
      <c r="N6" s="37" t="str">
        <f>IF(入力シート!F7&gt;0,MID(入力シート!F7,入力シート!W7-1,1),"")</f>
        <v/>
      </c>
      <c r="O6" s="39" t="str">
        <f>IF(入力シート!F7&gt;0,MID(入力シート!F7,入力シート!W7,1),"")</f>
        <v/>
      </c>
      <c r="P6" s="22" t="str">
        <f>IF(入力シート!G7&gt;"",入力シート!G7,"")</f>
        <v/>
      </c>
      <c r="Q6" s="37" t="str">
        <f>IF(入力シート!H7&gt;0,IF(入力シート!X7=4,MID(入力シート!H7,入力シート!X7-3,1),"0"),"")</f>
        <v/>
      </c>
      <c r="R6" s="37" t="str">
        <f>IF(入力シート!H7&gt;0,MID(入力シート!H7,入力シート!X7-2,1),"")</f>
        <v/>
      </c>
      <c r="S6" s="37" t="str">
        <f>IF(入力シート!H7&gt;0,MID(入力シート!H7,入力シート!X7-1,1),"")</f>
        <v/>
      </c>
      <c r="T6" s="39" t="str">
        <f>IF(入力シート!H7&gt;0,MID(入力シート!H7,入力シート!X7,1),"")</f>
        <v/>
      </c>
      <c r="U6" s="38" t="str">
        <f>IF(入力シート!I7&gt;0,入力シート!I7,"")</f>
        <v/>
      </c>
      <c r="V6" s="19" t="str">
        <f>IF(入力シート!J7&gt;0,入力シート!J7,"")</f>
        <v/>
      </c>
      <c r="W6" s="19" t="str">
        <f>IF(入力シート!K7&gt;=10,INT(MOD(入力シート!K7,100)/10),"")</f>
        <v/>
      </c>
      <c r="X6" s="40" t="str">
        <f>IF(入力シート!K7&gt;=1,INT(MOD(入力シート!K7,10)/1),"")</f>
        <v/>
      </c>
      <c r="Y6" s="20" t="str">
        <f>IF(入力シート!L7&gt;=100000,INT(MOD(入力シート!L7,1000000)/100000),"")</f>
        <v/>
      </c>
      <c r="Z6" s="20" t="str">
        <f>IF(入力シート!L7&gt;=10000,INT(MOD(入力シート!L7,100000)/10000),"")</f>
        <v/>
      </c>
      <c r="AA6" s="20" t="str">
        <f>IF(入力シート!L7&gt;=1000,INT(MOD(入力シート!L7,10000)/1000),"")</f>
        <v/>
      </c>
      <c r="AB6" s="20" t="str">
        <f>IF(入力シート!L7&gt;=100,INT(MOD(入力シート!L7,1000)/100),"")</f>
        <v/>
      </c>
      <c r="AC6" s="20" t="str">
        <f>IF(入力シート!L7&gt;=10,INT(MOD(入力シート!L7,100)/10),"")</f>
        <v/>
      </c>
      <c r="AD6" s="40" t="str">
        <f>IF(入力シート!L7&gt;=1,INT(MOD(入力シート!L7,10)/1),"")</f>
        <v/>
      </c>
      <c r="AE6" s="51" t="str">
        <f>IF(入力シート!M7&gt;=10000,INT(MOD(入力シート!M7,100000)/10000),"")</f>
        <v/>
      </c>
      <c r="AF6" s="51" t="str">
        <f>IF(入力シート!M7&gt;=1000,INT(MOD(入力シート!M7,10000)/1000),"")</f>
        <v/>
      </c>
      <c r="AG6" s="51" t="str">
        <f>IF(入力シート!M7&gt;=100,INT(MOD(入力シート!M7,1000)/100),"")</f>
        <v/>
      </c>
      <c r="AH6" s="51" t="str">
        <f>IF(入力シート!M7&gt;=10,INT(MOD(入力シート!M7,100)/10),"")</f>
        <v/>
      </c>
      <c r="AI6" s="40" t="str">
        <f>IF(入力シート!M7&gt;=1,INT(MOD(入力シート!M7,10)/1),"")</f>
        <v/>
      </c>
      <c r="AJ6" s="51" t="str">
        <f>IF(入力シート!N7&gt;=10000,INT(MOD(入力シート!N7,100000)/10000),"")</f>
        <v/>
      </c>
      <c r="AK6" s="51" t="str">
        <f>IF(入力シート!N7&gt;=1000,INT(MOD(入力シート!N7,10000)/1000),"")</f>
        <v/>
      </c>
      <c r="AL6" s="51" t="str">
        <f>IF(入力シート!N7&gt;=100,INT(MOD(入力シート!N7,1000)/100),"")</f>
        <v/>
      </c>
      <c r="AM6" s="51" t="str">
        <f>IF(入力シート!N7&gt;=10,INT(MOD(入力シート!N7,100)/10),"")</f>
        <v/>
      </c>
      <c r="AN6" s="40" t="str">
        <f>IF(入力シート!N7&gt;=1,INT(MOD(入力シート!N7,10)/1),"")</f>
        <v/>
      </c>
      <c r="AO6" s="51" t="str">
        <f>IF(入力シート!O7&gt;=10000,INT(MOD(入力シート!O7,100000)/10000),"")</f>
        <v/>
      </c>
      <c r="AP6" s="51" t="str">
        <f>IF(入力シート!O7&gt;=1000,INT(MOD(入力シート!O7,10000)/1000),"")</f>
        <v/>
      </c>
      <c r="AQ6" s="51" t="str">
        <f>IF(入力シート!O7&gt;=100,INT(MOD(入力シート!O7,1000)/100),"")</f>
        <v/>
      </c>
      <c r="AR6" s="51" t="str">
        <f>IF(入力シート!O7&gt;=10,INT(MOD(入力シート!O7,100)/10),"")</f>
        <v/>
      </c>
      <c r="AS6" s="40" t="str">
        <f>IF(入力シート!O7&gt;=1,INT(MOD(入力シート!O7,10)/1),"")</f>
        <v/>
      </c>
      <c r="AT6" s="51" t="str">
        <f>IF(入力シート!P7&gt;=1000000,INT(MOD(入力シート!P7,10000000)/1000000),"")</f>
        <v/>
      </c>
      <c r="AU6" s="51" t="str">
        <f>IF(入力シート!P7&gt;=100000,INT(MOD(入力シート!P7,1000000)/100000),"")</f>
        <v/>
      </c>
      <c r="AV6" s="51" t="str">
        <f>IF(入力シート!P7&gt;=10000,INT(MOD(入力シート!P7,100000)/10000),"")</f>
        <v/>
      </c>
      <c r="AW6" s="51" t="str">
        <f>IF(入力シート!P7&gt;=1000,INT(MOD(入力シート!P7,10000)/1000),"")</f>
        <v/>
      </c>
      <c r="AX6" s="51" t="str">
        <f>IF(入力シート!P7&gt;=100,INT(MOD(入力シート!P7,1000)/100),"")</f>
        <v/>
      </c>
      <c r="AY6" s="51" t="str">
        <f>IF(入力シート!P7&gt;=10,INT(MOD(入力シート!P7,100)/10),"")</f>
        <v/>
      </c>
      <c r="AZ6" s="40" t="str">
        <f>IF(入力シート!P7&gt;=1,INT(MOD(入力シート!P7,10)/1),"")</f>
        <v/>
      </c>
      <c r="BA6" s="51" t="str">
        <f>IF(入力シート!Q7&gt;=10,INT(MOD(入力シート!Q7,100)/10),"")</f>
        <v/>
      </c>
      <c r="BB6" s="40" t="str">
        <f>IF(入力シート!Q7&gt;=1,INT(MOD(入力シート!Q7,10)/1),"")</f>
        <v/>
      </c>
      <c r="BC6" s="51" t="str">
        <f>IF(入力シート!R7&gt;=10000,INT(MOD(入力シート!R7,100000)/10000),"")</f>
        <v/>
      </c>
      <c r="BD6" s="51" t="str">
        <f>IF(入力シート!R7&gt;=1000,INT(MOD(入力シート!R7,10000)/1000),"")</f>
        <v/>
      </c>
      <c r="BE6" s="51" t="str">
        <f>IF(入力シート!R7&gt;=100,INT(MOD(入力シート!R7,1000)/100),"")</f>
        <v/>
      </c>
      <c r="BF6" s="51" t="str">
        <f>IF(入力シート!R7&gt;=10,INT(MOD(入力シート!R7,100)/10),"")</f>
        <v/>
      </c>
      <c r="BG6" s="40" t="str">
        <f>IF(入力シート!R7&gt;=1,INT(MOD(入力シート!R7,10)/1),"")</f>
        <v/>
      </c>
    </row>
    <row r="7" spans="1:81" x14ac:dyDescent="0.15">
      <c r="B7" s="22">
        <v>5</v>
      </c>
      <c r="C7" s="21" t="str">
        <f>IF(入力シート!C8&gt;=10000,INT(MOD(入力シート!C8,100000)/10000),"")</f>
        <v/>
      </c>
      <c r="D7" s="21" t="str">
        <f>IF(入力シート!C8&gt;=1000,INT(MOD(入力シート!C8,10000)/1000),"")</f>
        <v/>
      </c>
      <c r="E7" s="21" t="str">
        <f>IF(入力シート!C8&gt;=100,INT(MOD(入力シート!C8,1000)/100),"")</f>
        <v/>
      </c>
      <c r="F7" s="21" t="str">
        <f>IF(入力シート!C8&gt;=10,INT(MOD(入力シート!C8,100)/10),"")</f>
        <v/>
      </c>
      <c r="G7" s="22" t="str">
        <f>IF(入力シート!C8&gt;=1,INT(MOD(入力シート!C8,10)/1),"")</f>
        <v/>
      </c>
      <c r="H7" s="22" t="str">
        <f>IF(入力シート!D8&gt;"",入力シート!D8,"")</f>
        <v/>
      </c>
      <c r="I7" s="22" t="str">
        <f>IF(入力シート!E8&gt;"",入力シート!E8,"")</f>
        <v/>
      </c>
      <c r="J7" s="37" t="str">
        <f>IF(入力シート!F8&gt;0,IF(入力シート!W8=6,MID(入力シート!F8,入力シート!W8-5,1),"0"),"")</f>
        <v/>
      </c>
      <c r="K7" s="37" t="str">
        <f>IF(入力シート!F8&gt;0,MID(入力シート!F8,入力シート!W8-4,1),"")</f>
        <v/>
      </c>
      <c r="L7" s="37" t="str">
        <f>IF(入力シート!F8&gt;0,MID(入力シート!F8,入力シート!W8-3,1),"")</f>
        <v/>
      </c>
      <c r="M7" s="37" t="str">
        <f>IF(入力シート!F8&gt;0,MID(入力シート!F8,入力シート!W8-2,1),"")</f>
        <v/>
      </c>
      <c r="N7" s="37" t="str">
        <f>IF(入力シート!F8&gt;0,MID(入力シート!F8,入力シート!W8-1,1),"")</f>
        <v/>
      </c>
      <c r="O7" s="39" t="str">
        <f>IF(入力シート!F8&gt;0,MID(入力シート!F8,入力シート!W8,1),"")</f>
        <v/>
      </c>
      <c r="P7" s="22" t="str">
        <f>IF(入力シート!G8&gt;"",入力シート!G8,"")</f>
        <v/>
      </c>
      <c r="Q7" s="37" t="str">
        <f>IF(入力シート!H8&gt;0,IF(入力シート!X8=4,MID(入力シート!H8,入力シート!X8-3,1),"0"),"")</f>
        <v/>
      </c>
      <c r="R7" s="37" t="str">
        <f>IF(入力シート!H8&gt;0,MID(入力シート!H8,入力シート!X8-2,1),"")</f>
        <v/>
      </c>
      <c r="S7" s="37" t="str">
        <f>IF(入力シート!H8&gt;0,MID(入力シート!H8,入力シート!X8-1,1),"")</f>
        <v/>
      </c>
      <c r="T7" s="39" t="str">
        <f>IF(入力シート!H8&gt;0,MID(入力シート!H8,入力シート!X8,1),"")</f>
        <v/>
      </c>
      <c r="U7" s="38" t="str">
        <f>IF(入力シート!I8&gt;0,入力シート!I8,"")</f>
        <v/>
      </c>
      <c r="V7" s="19" t="str">
        <f>IF(入力シート!J8&gt;0,入力シート!J8,"")</f>
        <v/>
      </c>
      <c r="W7" s="19" t="str">
        <f>IF(入力シート!K8&gt;=10,INT(MOD(入力シート!K8,100)/10),"")</f>
        <v/>
      </c>
      <c r="X7" s="40" t="str">
        <f>IF(入力シート!K8&gt;=1,INT(MOD(入力シート!K8,10)/1),"")</f>
        <v/>
      </c>
      <c r="Y7" s="20" t="str">
        <f>IF(入力シート!L8&gt;=100000,INT(MOD(入力シート!L8,1000000)/100000),"")</f>
        <v/>
      </c>
      <c r="Z7" s="20" t="str">
        <f>IF(入力シート!L8&gt;=10000,INT(MOD(入力シート!L8,100000)/10000),"")</f>
        <v/>
      </c>
      <c r="AA7" s="20" t="str">
        <f>IF(入力シート!L8&gt;=1000,INT(MOD(入力シート!L8,10000)/1000),"")</f>
        <v/>
      </c>
      <c r="AB7" s="20" t="str">
        <f>IF(入力シート!L8&gt;=100,INT(MOD(入力シート!L8,1000)/100),"")</f>
        <v/>
      </c>
      <c r="AC7" s="20" t="str">
        <f>IF(入力シート!L8&gt;=10,INT(MOD(入力シート!L8,100)/10),"")</f>
        <v/>
      </c>
      <c r="AD7" s="40" t="str">
        <f>IF(入力シート!L8&gt;=1,INT(MOD(入力シート!L8,10)/1),"")</f>
        <v/>
      </c>
      <c r="AE7" s="51" t="str">
        <f>IF(入力シート!M8&gt;=10000,INT(MOD(入力シート!M8,100000)/10000),"")</f>
        <v/>
      </c>
      <c r="AF7" s="51" t="str">
        <f>IF(入力シート!M8&gt;=1000,INT(MOD(入力シート!M8,10000)/1000),"")</f>
        <v/>
      </c>
      <c r="AG7" s="51" t="str">
        <f>IF(入力シート!M8&gt;=100,INT(MOD(入力シート!M8,1000)/100),"")</f>
        <v/>
      </c>
      <c r="AH7" s="51" t="str">
        <f>IF(入力シート!M8&gt;=10,INT(MOD(入力シート!M8,100)/10),"")</f>
        <v/>
      </c>
      <c r="AI7" s="40" t="str">
        <f>IF(入力シート!M8&gt;=1,INT(MOD(入力シート!M8,10)/1),"")</f>
        <v/>
      </c>
      <c r="AJ7" s="51" t="str">
        <f>IF(入力シート!N8&gt;=10000,INT(MOD(入力シート!N8,100000)/10000),"")</f>
        <v/>
      </c>
      <c r="AK7" s="51" t="str">
        <f>IF(入力シート!N8&gt;=1000,INT(MOD(入力シート!N8,10000)/1000),"")</f>
        <v/>
      </c>
      <c r="AL7" s="51" t="str">
        <f>IF(入力シート!N8&gt;=100,INT(MOD(入力シート!N8,1000)/100),"")</f>
        <v/>
      </c>
      <c r="AM7" s="51" t="str">
        <f>IF(入力シート!N8&gt;=10,INT(MOD(入力シート!N8,100)/10),"")</f>
        <v/>
      </c>
      <c r="AN7" s="40" t="str">
        <f>IF(入力シート!N8&gt;=1,INT(MOD(入力シート!N8,10)/1),"")</f>
        <v/>
      </c>
      <c r="AO7" s="51" t="str">
        <f>IF(入力シート!O8&gt;=10000,INT(MOD(入力シート!O8,100000)/10000),"")</f>
        <v/>
      </c>
      <c r="AP7" s="51" t="str">
        <f>IF(入力シート!O8&gt;=1000,INT(MOD(入力シート!O8,10000)/1000),"")</f>
        <v/>
      </c>
      <c r="AQ7" s="51" t="str">
        <f>IF(入力シート!O8&gt;=100,INT(MOD(入力シート!O8,1000)/100),"")</f>
        <v/>
      </c>
      <c r="AR7" s="51" t="str">
        <f>IF(入力シート!O8&gt;=10,INT(MOD(入力シート!O8,100)/10),"")</f>
        <v/>
      </c>
      <c r="AS7" s="40" t="str">
        <f>IF(入力シート!O8&gt;=1,INT(MOD(入力シート!O8,10)/1),"")</f>
        <v/>
      </c>
      <c r="AT7" s="51" t="str">
        <f>IF(入力シート!P8&gt;=1000000,INT(MOD(入力シート!P8,10000000)/1000000),"")</f>
        <v/>
      </c>
      <c r="AU7" s="51" t="str">
        <f>IF(入力シート!P8&gt;=100000,INT(MOD(入力シート!P8,1000000)/100000),"")</f>
        <v/>
      </c>
      <c r="AV7" s="51" t="str">
        <f>IF(入力シート!P8&gt;=10000,INT(MOD(入力シート!P8,100000)/10000),"")</f>
        <v/>
      </c>
      <c r="AW7" s="51" t="str">
        <f>IF(入力シート!P8&gt;=1000,INT(MOD(入力シート!P8,10000)/1000),"")</f>
        <v/>
      </c>
      <c r="AX7" s="51" t="str">
        <f>IF(入力シート!P8&gt;=100,INT(MOD(入力シート!P8,1000)/100),"")</f>
        <v/>
      </c>
      <c r="AY7" s="51" t="str">
        <f>IF(入力シート!P8&gt;=10,INT(MOD(入力シート!P8,100)/10),"")</f>
        <v/>
      </c>
      <c r="AZ7" s="40" t="str">
        <f>IF(入力シート!P8&gt;=1,INT(MOD(入力シート!P8,10)/1),"")</f>
        <v/>
      </c>
      <c r="BA7" s="51" t="str">
        <f>IF(入力シート!Q8&gt;=10,INT(MOD(入力シート!Q8,100)/10),"")</f>
        <v/>
      </c>
      <c r="BB7" s="40" t="str">
        <f>IF(入力シート!Q8&gt;=1,INT(MOD(入力シート!Q8,10)/1),"")</f>
        <v/>
      </c>
      <c r="BC7" s="51" t="str">
        <f>IF(入力シート!R8&gt;=10000,INT(MOD(入力シート!R8,100000)/10000),"")</f>
        <v/>
      </c>
      <c r="BD7" s="51" t="str">
        <f>IF(入力シート!R8&gt;=1000,INT(MOD(入力シート!R8,10000)/1000),"")</f>
        <v/>
      </c>
      <c r="BE7" s="51" t="str">
        <f>IF(入力シート!R8&gt;=100,INT(MOD(入力シート!R8,1000)/100),"")</f>
        <v/>
      </c>
      <c r="BF7" s="51" t="str">
        <f>IF(入力シート!R8&gt;=10,INT(MOD(入力シート!R8,100)/10),"")</f>
        <v/>
      </c>
      <c r="BG7" s="40" t="str">
        <f>IF(入力シート!R8&gt;=1,INT(MOD(入力シート!R8,10)/1),"")</f>
        <v/>
      </c>
    </row>
    <row r="8" spans="1:81" x14ac:dyDescent="0.15">
      <c r="B8" s="22">
        <v>6</v>
      </c>
      <c r="C8" s="21" t="str">
        <f>IF(入力シート!C9&gt;=10000,INT(MOD(入力シート!C9,100000)/10000),"")</f>
        <v/>
      </c>
      <c r="D8" s="21" t="str">
        <f>IF(入力シート!C9&gt;=1000,INT(MOD(入力シート!C9,10000)/1000),"")</f>
        <v/>
      </c>
      <c r="E8" s="21" t="str">
        <f>IF(入力シート!C9&gt;=100,INT(MOD(入力シート!C9,1000)/100),"")</f>
        <v/>
      </c>
      <c r="F8" s="21" t="str">
        <f>IF(入力シート!C9&gt;=10,INT(MOD(入力シート!C9,100)/10),"")</f>
        <v/>
      </c>
      <c r="G8" s="22" t="str">
        <f>IF(入力シート!C9&gt;=1,INT(MOD(入力シート!C9,10)/1),"")</f>
        <v/>
      </c>
      <c r="H8" s="22" t="str">
        <f>IF(入力シート!D9&gt;"",入力シート!D9,"")</f>
        <v/>
      </c>
      <c r="I8" s="22" t="str">
        <f>IF(入力シート!E9&gt;"",入力シート!E9,"")</f>
        <v/>
      </c>
      <c r="J8" s="37" t="str">
        <f>IF(入力シート!F9&gt;0,IF(入力シート!W9=6,MID(入力シート!F9,入力シート!W9-5,1),"0"),"")</f>
        <v/>
      </c>
      <c r="K8" s="37" t="str">
        <f>IF(入力シート!F9&gt;0,MID(入力シート!F9,入力シート!W9-4,1),"")</f>
        <v/>
      </c>
      <c r="L8" s="37" t="str">
        <f>IF(入力シート!F9&gt;0,MID(入力シート!F9,入力シート!W9-3,1),"")</f>
        <v/>
      </c>
      <c r="M8" s="37" t="str">
        <f>IF(入力シート!F9&gt;0,MID(入力シート!F9,入力シート!W9-2,1),"")</f>
        <v/>
      </c>
      <c r="N8" s="37" t="str">
        <f>IF(入力シート!F9&gt;0,MID(入力シート!F9,入力シート!W9-1,1),"")</f>
        <v/>
      </c>
      <c r="O8" s="39" t="str">
        <f>IF(入力シート!F9&gt;0,MID(入力シート!F9,入力シート!W9,1),"")</f>
        <v/>
      </c>
      <c r="P8" s="22" t="str">
        <f>IF(入力シート!G9&gt;"",入力シート!G9,"")</f>
        <v/>
      </c>
      <c r="Q8" s="37" t="str">
        <f>IF(入力シート!H9&gt;0,IF(入力シート!X9=4,MID(入力シート!H9,入力シート!X9-3,1),"0"),"")</f>
        <v/>
      </c>
      <c r="R8" s="37" t="str">
        <f>IF(入力シート!H9&gt;0,MID(入力シート!H9,入力シート!X9-2,1),"")</f>
        <v/>
      </c>
      <c r="S8" s="37" t="str">
        <f>IF(入力シート!H9&gt;0,MID(入力シート!H9,入力シート!X9-1,1),"")</f>
        <v/>
      </c>
      <c r="T8" s="39" t="str">
        <f>IF(入力シート!H9&gt;0,MID(入力シート!H9,入力シート!X9,1),"")</f>
        <v/>
      </c>
      <c r="U8" s="38" t="str">
        <f>IF(入力シート!I9&gt;0,入力シート!I9,"")</f>
        <v/>
      </c>
      <c r="V8" s="19" t="str">
        <f>IF(入力シート!J9&gt;0,入力シート!J9,"")</f>
        <v/>
      </c>
      <c r="W8" s="19" t="str">
        <f>IF(入力シート!K9&gt;=10,INT(MOD(入力シート!K9,100)/10),"")</f>
        <v/>
      </c>
      <c r="X8" s="40" t="str">
        <f>IF(入力シート!K9&gt;=1,INT(MOD(入力シート!K9,10)/1),"")</f>
        <v/>
      </c>
      <c r="Y8" s="20" t="str">
        <f>IF(入力シート!L9&gt;=100000,INT(MOD(入力シート!L9,1000000)/100000),"")</f>
        <v/>
      </c>
      <c r="Z8" s="20" t="str">
        <f>IF(入力シート!L9&gt;=10000,INT(MOD(入力シート!L9,100000)/10000),"")</f>
        <v/>
      </c>
      <c r="AA8" s="20" t="str">
        <f>IF(入力シート!L9&gt;=1000,INT(MOD(入力シート!L9,10000)/1000),"")</f>
        <v/>
      </c>
      <c r="AB8" s="20" t="str">
        <f>IF(入力シート!L9&gt;=100,INT(MOD(入力シート!L9,1000)/100),"")</f>
        <v/>
      </c>
      <c r="AC8" s="20" t="str">
        <f>IF(入力シート!L9&gt;=10,INT(MOD(入力シート!L9,100)/10),"")</f>
        <v/>
      </c>
      <c r="AD8" s="40" t="str">
        <f>IF(入力シート!L9&gt;=1,INT(MOD(入力シート!L9,10)/1),"")</f>
        <v/>
      </c>
      <c r="AE8" s="51" t="str">
        <f>IF(入力シート!M9&gt;=10000,INT(MOD(入力シート!M9,100000)/10000),"")</f>
        <v/>
      </c>
      <c r="AF8" s="51" t="str">
        <f>IF(入力シート!M9&gt;=1000,INT(MOD(入力シート!M9,10000)/1000),"")</f>
        <v/>
      </c>
      <c r="AG8" s="51" t="str">
        <f>IF(入力シート!M9&gt;=100,INT(MOD(入力シート!M9,1000)/100),"")</f>
        <v/>
      </c>
      <c r="AH8" s="51" t="str">
        <f>IF(入力シート!M9&gt;=10,INT(MOD(入力シート!M9,100)/10),"")</f>
        <v/>
      </c>
      <c r="AI8" s="40" t="str">
        <f>IF(入力シート!M9&gt;=1,INT(MOD(入力シート!M9,10)/1),"")</f>
        <v/>
      </c>
      <c r="AJ8" s="51" t="str">
        <f>IF(入力シート!N9&gt;=10000,INT(MOD(入力シート!N9,100000)/10000),"")</f>
        <v/>
      </c>
      <c r="AK8" s="51" t="str">
        <f>IF(入力シート!N9&gt;=1000,INT(MOD(入力シート!N9,10000)/1000),"")</f>
        <v/>
      </c>
      <c r="AL8" s="51" t="str">
        <f>IF(入力シート!N9&gt;=100,INT(MOD(入力シート!N9,1000)/100),"")</f>
        <v/>
      </c>
      <c r="AM8" s="51" t="str">
        <f>IF(入力シート!N9&gt;=10,INT(MOD(入力シート!N9,100)/10),"")</f>
        <v/>
      </c>
      <c r="AN8" s="40" t="str">
        <f>IF(入力シート!N9&gt;=1,INT(MOD(入力シート!N9,10)/1),"")</f>
        <v/>
      </c>
      <c r="AO8" s="51" t="str">
        <f>IF(入力シート!O9&gt;=10000,INT(MOD(入力シート!O9,100000)/10000),"")</f>
        <v/>
      </c>
      <c r="AP8" s="51" t="str">
        <f>IF(入力シート!O9&gt;=1000,INT(MOD(入力シート!O9,10000)/1000),"")</f>
        <v/>
      </c>
      <c r="AQ8" s="51" t="str">
        <f>IF(入力シート!O9&gt;=100,INT(MOD(入力シート!O9,1000)/100),"")</f>
        <v/>
      </c>
      <c r="AR8" s="51" t="str">
        <f>IF(入力シート!O9&gt;=10,INT(MOD(入力シート!O9,100)/10),"")</f>
        <v/>
      </c>
      <c r="AS8" s="40" t="str">
        <f>IF(入力シート!O9&gt;=1,INT(MOD(入力シート!O9,10)/1),"")</f>
        <v/>
      </c>
      <c r="AT8" s="51" t="str">
        <f>IF(入力シート!P9&gt;=1000000,INT(MOD(入力シート!P9,10000000)/1000000),"")</f>
        <v/>
      </c>
      <c r="AU8" s="51" t="str">
        <f>IF(入力シート!P9&gt;=100000,INT(MOD(入力シート!P9,1000000)/100000),"")</f>
        <v/>
      </c>
      <c r="AV8" s="51" t="str">
        <f>IF(入力シート!P9&gt;=10000,INT(MOD(入力シート!P9,100000)/10000),"")</f>
        <v/>
      </c>
      <c r="AW8" s="51" t="str">
        <f>IF(入力シート!P9&gt;=1000,INT(MOD(入力シート!P9,10000)/1000),"")</f>
        <v/>
      </c>
      <c r="AX8" s="51" t="str">
        <f>IF(入力シート!P9&gt;=100,INT(MOD(入力シート!P9,1000)/100),"")</f>
        <v/>
      </c>
      <c r="AY8" s="51" t="str">
        <f>IF(入力シート!P9&gt;=10,INT(MOD(入力シート!P9,100)/10),"")</f>
        <v/>
      </c>
      <c r="AZ8" s="40" t="str">
        <f>IF(入力シート!P9&gt;=1,INT(MOD(入力シート!P9,10)/1),"")</f>
        <v/>
      </c>
      <c r="BA8" s="51" t="str">
        <f>IF(入力シート!Q9&gt;=10,INT(MOD(入力シート!Q9,100)/10),"")</f>
        <v/>
      </c>
      <c r="BB8" s="40" t="str">
        <f>IF(入力シート!Q9&gt;=1,INT(MOD(入力シート!Q9,10)/1),"")</f>
        <v/>
      </c>
      <c r="BC8" s="51" t="str">
        <f>IF(入力シート!R9&gt;=10000,INT(MOD(入力シート!R9,100000)/10000),"")</f>
        <v/>
      </c>
      <c r="BD8" s="51" t="str">
        <f>IF(入力シート!R9&gt;=1000,INT(MOD(入力シート!R9,10000)/1000),"")</f>
        <v/>
      </c>
      <c r="BE8" s="51" t="str">
        <f>IF(入力シート!R9&gt;=100,INT(MOD(入力シート!R9,1000)/100),"")</f>
        <v/>
      </c>
      <c r="BF8" s="51" t="str">
        <f>IF(入力シート!R9&gt;=10,INT(MOD(入力シート!R9,100)/10),"")</f>
        <v/>
      </c>
      <c r="BG8" s="40" t="str">
        <f>IF(入力シート!R9&gt;=1,INT(MOD(入力シート!R9,10)/1),"")</f>
        <v/>
      </c>
    </row>
    <row r="9" spans="1:81" x14ac:dyDescent="0.15">
      <c r="B9" s="22">
        <v>7</v>
      </c>
      <c r="C9" s="21" t="str">
        <f>IF(入力シート!C10&gt;=10000,INT(MOD(入力シート!C10,100000)/10000),"")</f>
        <v/>
      </c>
      <c r="D9" s="21" t="str">
        <f>IF(入力シート!C10&gt;=1000,INT(MOD(入力シート!C10,10000)/1000),"")</f>
        <v/>
      </c>
      <c r="E9" s="21" t="str">
        <f>IF(入力シート!C10&gt;=100,INT(MOD(入力シート!C10,1000)/100),"")</f>
        <v/>
      </c>
      <c r="F9" s="21" t="str">
        <f>IF(入力シート!C10&gt;=10,INT(MOD(入力シート!C10,100)/10),"")</f>
        <v/>
      </c>
      <c r="G9" s="22" t="str">
        <f>IF(入力シート!C10&gt;=1,INT(MOD(入力シート!C10,10)/1),"")</f>
        <v/>
      </c>
      <c r="H9" s="22" t="str">
        <f>IF(入力シート!D10&gt;"",入力シート!D10,"")</f>
        <v/>
      </c>
      <c r="I9" s="22" t="str">
        <f>IF(入力シート!E10&gt;"",入力シート!E10,"")</f>
        <v/>
      </c>
      <c r="J9" s="37" t="str">
        <f>IF(入力シート!F10&gt;0,IF(入力シート!W10=6,MID(入力シート!F10,入力シート!W10-5,1),"0"),"")</f>
        <v/>
      </c>
      <c r="K9" s="37" t="str">
        <f>IF(入力シート!F10&gt;0,MID(入力シート!F10,入力シート!W10-4,1),"")</f>
        <v/>
      </c>
      <c r="L9" s="37" t="str">
        <f>IF(入力シート!F10&gt;0,MID(入力シート!F10,入力シート!W10-3,1),"")</f>
        <v/>
      </c>
      <c r="M9" s="37" t="str">
        <f>IF(入力シート!F10&gt;0,MID(入力シート!F10,入力シート!W10-2,1),"")</f>
        <v/>
      </c>
      <c r="N9" s="37" t="str">
        <f>IF(入力シート!F10&gt;0,MID(入力シート!F10,入力シート!W10-1,1),"")</f>
        <v/>
      </c>
      <c r="O9" s="39" t="str">
        <f>IF(入力シート!F10&gt;0,MID(入力シート!F10,入力シート!W10,1),"")</f>
        <v/>
      </c>
      <c r="P9" s="22" t="str">
        <f>IF(入力シート!G10&gt;"",入力シート!G10,"")</f>
        <v/>
      </c>
      <c r="Q9" s="37" t="str">
        <f>IF(入力シート!H10&gt;0,IF(入力シート!X10=4,MID(入力シート!H10,入力シート!X10-3,1),"0"),"")</f>
        <v/>
      </c>
      <c r="R9" s="37" t="str">
        <f>IF(入力シート!H10&gt;0,MID(入力シート!H10,入力シート!X10-2,1),"")</f>
        <v/>
      </c>
      <c r="S9" s="37" t="str">
        <f>IF(入力シート!H10&gt;0,MID(入力シート!H10,入力シート!X10-1,1),"")</f>
        <v/>
      </c>
      <c r="T9" s="39" t="str">
        <f>IF(入力シート!H10&gt;0,MID(入力シート!H10,入力シート!X10,1),"")</f>
        <v/>
      </c>
      <c r="U9" s="38" t="str">
        <f>IF(入力シート!I10&gt;0,入力シート!I10,"")</f>
        <v/>
      </c>
      <c r="V9" s="19" t="str">
        <f>IF(入力シート!J10&gt;0,入力シート!J10,"")</f>
        <v/>
      </c>
      <c r="W9" s="19" t="str">
        <f>IF(入力シート!K10&gt;=10,INT(MOD(入力シート!K10,100)/10),"")</f>
        <v/>
      </c>
      <c r="X9" s="40" t="str">
        <f>IF(入力シート!K10&gt;=1,INT(MOD(入力シート!K10,10)/1),"")</f>
        <v/>
      </c>
      <c r="Y9" s="20" t="str">
        <f>IF(入力シート!L10&gt;=100000,INT(MOD(入力シート!L10,1000000)/100000),"")</f>
        <v/>
      </c>
      <c r="Z9" s="20" t="str">
        <f>IF(入力シート!L10&gt;=10000,INT(MOD(入力シート!L10,100000)/10000),"")</f>
        <v/>
      </c>
      <c r="AA9" s="20" t="str">
        <f>IF(入力シート!L10&gt;=1000,INT(MOD(入力シート!L10,10000)/1000),"")</f>
        <v/>
      </c>
      <c r="AB9" s="20" t="str">
        <f>IF(入力シート!L10&gt;=100,INT(MOD(入力シート!L10,1000)/100),"")</f>
        <v/>
      </c>
      <c r="AC9" s="20" t="str">
        <f>IF(入力シート!L10&gt;=10,INT(MOD(入力シート!L10,100)/10),"")</f>
        <v/>
      </c>
      <c r="AD9" s="40" t="str">
        <f>IF(入力シート!L10&gt;=1,INT(MOD(入力シート!L10,10)/1),"")</f>
        <v/>
      </c>
      <c r="AE9" s="51" t="str">
        <f>IF(入力シート!M10&gt;=10000,INT(MOD(入力シート!M10,100000)/10000),"")</f>
        <v/>
      </c>
      <c r="AF9" s="51" t="str">
        <f>IF(入力シート!M10&gt;=1000,INT(MOD(入力シート!M10,10000)/1000),"")</f>
        <v/>
      </c>
      <c r="AG9" s="51" t="str">
        <f>IF(入力シート!M10&gt;=100,INT(MOD(入力シート!M10,1000)/100),"")</f>
        <v/>
      </c>
      <c r="AH9" s="51" t="str">
        <f>IF(入力シート!M10&gt;=10,INT(MOD(入力シート!M10,100)/10),"")</f>
        <v/>
      </c>
      <c r="AI9" s="40" t="str">
        <f>IF(入力シート!M10&gt;=1,INT(MOD(入力シート!M10,10)/1),"")</f>
        <v/>
      </c>
      <c r="AJ9" s="51" t="str">
        <f>IF(入力シート!N10&gt;=10000,INT(MOD(入力シート!N10,100000)/10000),"")</f>
        <v/>
      </c>
      <c r="AK9" s="51" t="str">
        <f>IF(入力シート!N10&gt;=1000,INT(MOD(入力シート!N10,10000)/1000),"")</f>
        <v/>
      </c>
      <c r="AL9" s="51" t="str">
        <f>IF(入力シート!N10&gt;=100,INT(MOD(入力シート!N10,1000)/100),"")</f>
        <v/>
      </c>
      <c r="AM9" s="51" t="str">
        <f>IF(入力シート!N10&gt;=10,INT(MOD(入力シート!N10,100)/10),"")</f>
        <v/>
      </c>
      <c r="AN9" s="40" t="str">
        <f>IF(入力シート!N10&gt;=1,INT(MOD(入力シート!N10,10)/1),"")</f>
        <v/>
      </c>
      <c r="AO9" s="51" t="str">
        <f>IF(入力シート!O10&gt;=10000,INT(MOD(入力シート!O10,100000)/10000),"")</f>
        <v/>
      </c>
      <c r="AP9" s="51" t="str">
        <f>IF(入力シート!O10&gt;=1000,INT(MOD(入力シート!O10,10000)/1000),"")</f>
        <v/>
      </c>
      <c r="AQ9" s="51" t="str">
        <f>IF(入力シート!O10&gt;=100,INT(MOD(入力シート!O10,1000)/100),"")</f>
        <v/>
      </c>
      <c r="AR9" s="51" t="str">
        <f>IF(入力シート!O10&gt;=10,INT(MOD(入力シート!O10,100)/10),"")</f>
        <v/>
      </c>
      <c r="AS9" s="40" t="str">
        <f>IF(入力シート!O10&gt;=1,INT(MOD(入力シート!O10,10)/1),"")</f>
        <v/>
      </c>
      <c r="AT9" s="51" t="str">
        <f>IF(入力シート!P10&gt;=1000000,INT(MOD(入力シート!P10,10000000)/1000000),"")</f>
        <v/>
      </c>
      <c r="AU9" s="51" t="str">
        <f>IF(入力シート!P10&gt;=100000,INT(MOD(入力シート!P10,1000000)/100000),"")</f>
        <v/>
      </c>
      <c r="AV9" s="51" t="str">
        <f>IF(入力シート!P10&gt;=10000,INT(MOD(入力シート!P10,100000)/10000),"")</f>
        <v/>
      </c>
      <c r="AW9" s="51" t="str">
        <f>IF(入力シート!P10&gt;=1000,INT(MOD(入力シート!P10,10000)/1000),"")</f>
        <v/>
      </c>
      <c r="AX9" s="51" t="str">
        <f>IF(入力シート!P10&gt;=100,INT(MOD(入力シート!P10,1000)/100),"")</f>
        <v/>
      </c>
      <c r="AY9" s="51" t="str">
        <f>IF(入力シート!P10&gt;=10,INT(MOD(入力シート!P10,100)/10),"")</f>
        <v/>
      </c>
      <c r="AZ9" s="40" t="str">
        <f>IF(入力シート!P10&gt;=1,INT(MOD(入力シート!P10,10)/1),"")</f>
        <v/>
      </c>
      <c r="BA9" s="51" t="str">
        <f>IF(入力シート!Q10&gt;=10,INT(MOD(入力シート!Q10,100)/10),"")</f>
        <v/>
      </c>
      <c r="BB9" s="40" t="str">
        <f>IF(入力シート!Q10&gt;=1,INT(MOD(入力シート!Q10,10)/1),"")</f>
        <v/>
      </c>
      <c r="BC9" s="51" t="str">
        <f>IF(入力シート!R10&gt;=10000,INT(MOD(入力シート!R10,100000)/10000),"")</f>
        <v/>
      </c>
      <c r="BD9" s="51" t="str">
        <f>IF(入力シート!R10&gt;=1000,INT(MOD(入力シート!R10,10000)/1000),"")</f>
        <v/>
      </c>
      <c r="BE9" s="51" t="str">
        <f>IF(入力シート!R10&gt;=100,INT(MOD(入力シート!R10,1000)/100),"")</f>
        <v/>
      </c>
      <c r="BF9" s="51" t="str">
        <f>IF(入力シート!R10&gt;=10,INT(MOD(入力シート!R10,100)/10),"")</f>
        <v/>
      </c>
      <c r="BG9" s="40" t="str">
        <f>IF(入力シート!R10&gt;=1,INT(MOD(入力シート!R10,10)/1),"")</f>
        <v/>
      </c>
    </row>
    <row r="10" spans="1:81" x14ac:dyDescent="0.15">
      <c r="B10" s="22">
        <v>8</v>
      </c>
      <c r="C10" s="21" t="str">
        <f>IF(入力シート!C11&gt;=10000,INT(MOD(入力シート!C11,100000)/10000),"")</f>
        <v/>
      </c>
      <c r="D10" s="21" t="str">
        <f>IF(入力シート!C11&gt;=1000,INT(MOD(入力シート!C11,10000)/1000),"")</f>
        <v/>
      </c>
      <c r="E10" s="21" t="str">
        <f>IF(入力シート!C11&gt;=100,INT(MOD(入力シート!C11,1000)/100),"")</f>
        <v/>
      </c>
      <c r="F10" s="21" t="str">
        <f>IF(入力シート!C11&gt;=10,INT(MOD(入力シート!C11,100)/10),"")</f>
        <v/>
      </c>
      <c r="G10" s="22" t="str">
        <f>IF(入力シート!C11&gt;=1,INT(MOD(入力シート!C11,10)/1),"")</f>
        <v/>
      </c>
      <c r="H10" s="22" t="str">
        <f>IF(入力シート!D11&gt;"",入力シート!D11,"")</f>
        <v/>
      </c>
      <c r="I10" s="22" t="str">
        <f>IF(入力シート!E11&gt;"",入力シート!E11,"")</f>
        <v/>
      </c>
      <c r="J10" s="37" t="str">
        <f>IF(入力シート!F11&gt;0,IF(入力シート!W11=6,MID(入力シート!F11,入力シート!W11-5,1),"0"),"")</f>
        <v/>
      </c>
      <c r="K10" s="37" t="str">
        <f>IF(入力シート!F11&gt;0,MID(入力シート!F11,入力シート!W11-4,1),"")</f>
        <v/>
      </c>
      <c r="L10" s="37" t="str">
        <f>IF(入力シート!F11&gt;0,MID(入力シート!F11,入力シート!W11-3,1),"")</f>
        <v/>
      </c>
      <c r="M10" s="37" t="str">
        <f>IF(入力シート!F11&gt;0,MID(入力シート!F11,入力シート!W11-2,1),"")</f>
        <v/>
      </c>
      <c r="N10" s="37" t="str">
        <f>IF(入力シート!F11&gt;0,MID(入力シート!F11,入力シート!W11-1,1),"")</f>
        <v/>
      </c>
      <c r="O10" s="39" t="str">
        <f>IF(入力シート!F11&gt;0,MID(入力シート!F11,入力シート!W11,1),"")</f>
        <v/>
      </c>
      <c r="P10" s="22" t="str">
        <f>IF(入力シート!G11&gt;"",入力シート!G11,"")</f>
        <v/>
      </c>
      <c r="Q10" s="37" t="str">
        <f>IF(入力シート!H11&gt;0,IF(入力シート!X11=4,MID(入力シート!H11,入力シート!X11-3,1),"0"),"")</f>
        <v/>
      </c>
      <c r="R10" s="37" t="str">
        <f>IF(入力シート!H11&gt;0,MID(入力シート!H11,入力シート!X11-2,1),"")</f>
        <v/>
      </c>
      <c r="S10" s="37" t="str">
        <f>IF(入力シート!H11&gt;0,MID(入力シート!H11,入力シート!X11-1,1),"")</f>
        <v/>
      </c>
      <c r="T10" s="39" t="str">
        <f>IF(入力シート!H11&gt;0,MID(入力シート!H11,入力シート!X11,1),"")</f>
        <v/>
      </c>
      <c r="U10" s="38" t="str">
        <f>IF(入力シート!I11&gt;0,入力シート!I11,"")</f>
        <v/>
      </c>
      <c r="V10" s="19" t="str">
        <f>IF(入力シート!J11&gt;0,入力シート!J11,"")</f>
        <v/>
      </c>
      <c r="W10" s="19" t="str">
        <f>IF(入力シート!K11&gt;=10,INT(MOD(入力シート!K11,100)/10),"")</f>
        <v/>
      </c>
      <c r="X10" s="40" t="str">
        <f>IF(入力シート!K11&gt;=1,INT(MOD(入力シート!K11,10)/1),"")</f>
        <v/>
      </c>
      <c r="Y10" s="20" t="str">
        <f>IF(入力シート!L11&gt;=100000,INT(MOD(入力シート!L11,1000000)/100000),"")</f>
        <v/>
      </c>
      <c r="Z10" s="20" t="str">
        <f>IF(入力シート!L11&gt;=10000,INT(MOD(入力シート!L11,100000)/10000),"")</f>
        <v/>
      </c>
      <c r="AA10" s="20" t="str">
        <f>IF(入力シート!L11&gt;=1000,INT(MOD(入力シート!L11,10000)/1000),"")</f>
        <v/>
      </c>
      <c r="AB10" s="20" t="str">
        <f>IF(入力シート!L11&gt;=100,INT(MOD(入力シート!L11,1000)/100),"")</f>
        <v/>
      </c>
      <c r="AC10" s="20" t="str">
        <f>IF(入力シート!L11&gt;=10,INT(MOD(入力シート!L11,100)/10),"")</f>
        <v/>
      </c>
      <c r="AD10" s="40" t="str">
        <f>IF(入力シート!L11&gt;=1,INT(MOD(入力シート!L11,10)/1),"")</f>
        <v/>
      </c>
      <c r="AE10" s="51" t="str">
        <f>IF(入力シート!M11&gt;=10000,INT(MOD(入力シート!M11,100000)/10000),"")</f>
        <v/>
      </c>
      <c r="AF10" s="51" t="str">
        <f>IF(入力シート!M11&gt;=1000,INT(MOD(入力シート!M11,10000)/1000),"")</f>
        <v/>
      </c>
      <c r="AG10" s="51" t="str">
        <f>IF(入力シート!M11&gt;=100,INT(MOD(入力シート!M11,1000)/100),"")</f>
        <v/>
      </c>
      <c r="AH10" s="51" t="str">
        <f>IF(入力シート!M11&gt;=10,INT(MOD(入力シート!M11,100)/10),"")</f>
        <v/>
      </c>
      <c r="AI10" s="40" t="str">
        <f>IF(入力シート!M11&gt;=1,INT(MOD(入力シート!M11,10)/1),"")</f>
        <v/>
      </c>
      <c r="AJ10" s="51" t="str">
        <f>IF(入力シート!N11&gt;=10000,INT(MOD(入力シート!N11,100000)/10000),"")</f>
        <v/>
      </c>
      <c r="AK10" s="51" t="str">
        <f>IF(入力シート!N11&gt;=1000,INT(MOD(入力シート!N11,10000)/1000),"")</f>
        <v/>
      </c>
      <c r="AL10" s="51" t="str">
        <f>IF(入力シート!N11&gt;=100,INT(MOD(入力シート!N11,1000)/100),"")</f>
        <v/>
      </c>
      <c r="AM10" s="51" t="str">
        <f>IF(入力シート!N11&gt;=10,INT(MOD(入力シート!N11,100)/10),"")</f>
        <v/>
      </c>
      <c r="AN10" s="40" t="str">
        <f>IF(入力シート!N11&gt;=1,INT(MOD(入力シート!N11,10)/1),"")</f>
        <v/>
      </c>
      <c r="AO10" s="51" t="str">
        <f>IF(入力シート!O11&gt;=10000,INT(MOD(入力シート!O11,100000)/10000),"")</f>
        <v/>
      </c>
      <c r="AP10" s="51" t="str">
        <f>IF(入力シート!O11&gt;=1000,INT(MOD(入力シート!O11,10000)/1000),"")</f>
        <v/>
      </c>
      <c r="AQ10" s="51" t="str">
        <f>IF(入力シート!O11&gt;=100,INT(MOD(入力シート!O11,1000)/100),"")</f>
        <v/>
      </c>
      <c r="AR10" s="51" t="str">
        <f>IF(入力シート!O11&gt;=10,INT(MOD(入力シート!O11,100)/10),"")</f>
        <v/>
      </c>
      <c r="AS10" s="40" t="str">
        <f>IF(入力シート!O11&gt;=1,INT(MOD(入力シート!O11,10)/1),"")</f>
        <v/>
      </c>
      <c r="AT10" s="51" t="str">
        <f>IF(入力シート!P11&gt;=1000000,INT(MOD(入力シート!P11,10000000)/1000000),"")</f>
        <v/>
      </c>
      <c r="AU10" s="51" t="str">
        <f>IF(入力シート!P11&gt;=100000,INT(MOD(入力シート!P11,1000000)/100000),"")</f>
        <v/>
      </c>
      <c r="AV10" s="51" t="str">
        <f>IF(入力シート!P11&gt;=10000,INT(MOD(入力シート!P11,100000)/10000),"")</f>
        <v/>
      </c>
      <c r="AW10" s="51" t="str">
        <f>IF(入力シート!P11&gt;=1000,INT(MOD(入力シート!P11,10000)/1000),"")</f>
        <v/>
      </c>
      <c r="AX10" s="51" t="str">
        <f>IF(入力シート!P11&gt;=100,INT(MOD(入力シート!P11,1000)/100),"")</f>
        <v/>
      </c>
      <c r="AY10" s="51" t="str">
        <f>IF(入力シート!P11&gt;=10,INT(MOD(入力シート!P11,100)/10),"")</f>
        <v/>
      </c>
      <c r="AZ10" s="40" t="str">
        <f>IF(入力シート!P11&gt;=1,INT(MOD(入力シート!P11,10)/1),"")</f>
        <v/>
      </c>
      <c r="BA10" s="51" t="str">
        <f>IF(入力シート!Q11&gt;=10,INT(MOD(入力シート!Q11,100)/10),"")</f>
        <v/>
      </c>
      <c r="BB10" s="40" t="str">
        <f>IF(入力シート!Q11&gt;=1,INT(MOD(入力シート!Q11,10)/1),"")</f>
        <v/>
      </c>
      <c r="BC10" s="51" t="str">
        <f>IF(入力シート!R11&gt;=10000,INT(MOD(入力シート!R11,100000)/10000),"")</f>
        <v/>
      </c>
      <c r="BD10" s="51" t="str">
        <f>IF(入力シート!R11&gt;=1000,INT(MOD(入力シート!R11,10000)/1000),"")</f>
        <v/>
      </c>
      <c r="BE10" s="51" t="str">
        <f>IF(入力シート!R11&gt;=100,INT(MOD(入力シート!R11,1000)/100),"")</f>
        <v/>
      </c>
      <c r="BF10" s="51" t="str">
        <f>IF(入力シート!R11&gt;=10,INT(MOD(入力シート!R11,100)/10),"")</f>
        <v/>
      </c>
      <c r="BG10" s="40" t="str">
        <f>IF(入力シート!R11&gt;=1,INT(MOD(入力シート!R11,10)/1),"")</f>
        <v/>
      </c>
    </row>
    <row r="11" spans="1:81" x14ac:dyDescent="0.15">
      <c r="B11" s="22">
        <v>9</v>
      </c>
      <c r="C11" s="10" t="str">
        <f>IF(入力シート!C12&gt;=10000,INT(MOD(入力シート!C12,100000)/10000),"")</f>
        <v/>
      </c>
      <c r="D11" s="10" t="str">
        <f>IF(入力シート!C12&gt;=1000,INT(MOD(入力シート!C12,10000)/1000),"")</f>
        <v/>
      </c>
      <c r="E11" s="10" t="str">
        <f>IF(入力シート!C12&gt;=100,INT(MOD(入力シート!C12,1000)/100),"")</f>
        <v/>
      </c>
      <c r="F11" s="10" t="str">
        <f>IF(入力シート!C12&gt;=10,INT(MOD(入力シート!C12,100)/10),"")</f>
        <v/>
      </c>
      <c r="G11" s="22" t="str">
        <f>IF(入力シート!C12&gt;=1,INT(MOD(入力シート!C12,10)/1),"")</f>
        <v/>
      </c>
      <c r="H11" s="22" t="str">
        <f>IF(入力シート!D12&gt;"",入力シート!D12,"")</f>
        <v/>
      </c>
      <c r="I11" s="22" t="str">
        <f>IF(入力シート!E12&gt;"",入力シート!E12,"")</f>
        <v/>
      </c>
      <c r="J11" s="37" t="str">
        <f>IF(入力シート!F12&gt;0,IF(入力シート!W12=6,MID(入力シート!F12,入力シート!W12-5,1),"0"),"")</f>
        <v/>
      </c>
      <c r="K11" s="37" t="str">
        <f>IF(入力シート!F12&gt;0,MID(入力シート!F12,入力シート!W12-4,1),"")</f>
        <v/>
      </c>
      <c r="L11" s="37" t="str">
        <f>IF(入力シート!F12&gt;0,MID(入力シート!F12,入力シート!W12-3,1),"")</f>
        <v/>
      </c>
      <c r="M11" s="37" t="str">
        <f>IF(入力シート!F12&gt;0,MID(入力シート!F12,入力シート!W12-2,1),"")</f>
        <v/>
      </c>
      <c r="N11" s="37" t="str">
        <f>IF(入力シート!F12&gt;0,MID(入力シート!F12,入力シート!W12-1,1),"")</f>
        <v/>
      </c>
      <c r="O11" s="39" t="str">
        <f>IF(入力シート!F12&gt;0,MID(入力シート!F12,入力シート!W12,1),"")</f>
        <v/>
      </c>
      <c r="P11" s="22" t="str">
        <f>IF(入力シート!G12&gt;"",入力シート!G12,"")</f>
        <v/>
      </c>
      <c r="Q11" s="37" t="str">
        <f>IF(入力シート!H12&gt;0,IF(入力シート!X12=4,MID(入力シート!H12,入力シート!X12-3,1),"0"),"")</f>
        <v/>
      </c>
      <c r="R11" s="37" t="str">
        <f>IF(入力シート!H12&gt;0,MID(入力シート!H12,入力シート!X12-2,1),"")</f>
        <v/>
      </c>
      <c r="S11" s="37" t="str">
        <f>IF(入力シート!H12&gt;0,MID(入力シート!H12,入力シート!X12-1,1),"")</f>
        <v/>
      </c>
      <c r="T11" s="39" t="str">
        <f>IF(入力シート!H12&gt;0,MID(入力シート!H12,入力シート!X12,1),"")</f>
        <v/>
      </c>
      <c r="U11" s="62" t="str">
        <f>IF(入力シート!I12&gt;0,入力シート!I12,"")</f>
        <v/>
      </c>
      <c r="V11" s="50" t="str">
        <f>IF(入力シート!J12&gt;0,入力シート!J12,"")</f>
        <v/>
      </c>
      <c r="W11" s="50" t="str">
        <f>IF(入力シート!K12&gt;=10,INT(MOD(入力シート!K12,100)/10),"")</f>
        <v/>
      </c>
      <c r="X11" s="40" t="str">
        <f>IF(入力シート!K12&gt;=1,INT(MOD(入力シート!K12,10)/1),"")</f>
        <v/>
      </c>
      <c r="Y11" s="51" t="str">
        <f>IF(入力シート!L12&gt;=100000,INT(MOD(入力シート!L12,1000000)/100000),"")</f>
        <v/>
      </c>
      <c r="Z11" s="51" t="str">
        <f>IF(入力シート!L12&gt;=10000,INT(MOD(入力シート!L12,100000)/10000),"")</f>
        <v/>
      </c>
      <c r="AA11" s="51" t="str">
        <f>IF(入力シート!L12&gt;=1000,INT(MOD(入力シート!L12,10000)/1000),"")</f>
        <v/>
      </c>
      <c r="AB11" s="51" t="str">
        <f>IF(入力シート!L12&gt;=100,INT(MOD(入力シート!L12,1000)/100),"")</f>
        <v/>
      </c>
      <c r="AC11" s="51" t="str">
        <f>IF(入力シート!L12&gt;=10,INT(MOD(入力シート!L12,100)/10),"")</f>
        <v/>
      </c>
      <c r="AD11" s="40" t="str">
        <f>IF(入力シート!L12&gt;=1,INT(MOD(入力シート!L12,10)/1),"")</f>
        <v/>
      </c>
      <c r="AE11" s="51" t="str">
        <f>IF(入力シート!M12&gt;=10000,INT(MOD(入力シート!M12,100000)/10000),"")</f>
        <v/>
      </c>
      <c r="AF11" s="51" t="str">
        <f>IF(入力シート!M12&gt;=1000,INT(MOD(入力シート!M12,10000)/1000),"")</f>
        <v/>
      </c>
      <c r="AG11" s="51" t="str">
        <f>IF(入力シート!M12&gt;=100,INT(MOD(入力シート!M12,1000)/100),"")</f>
        <v/>
      </c>
      <c r="AH11" s="51" t="str">
        <f>IF(入力シート!M12&gt;=10,INT(MOD(入力シート!M12,100)/10),"")</f>
        <v/>
      </c>
      <c r="AI11" s="40" t="str">
        <f>IF(入力シート!M12&gt;=1,INT(MOD(入力シート!M12,10)/1),"")</f>
        <v/>
      </c>
      <c r="AJ11" s="51" t="str">
        <f>IF(入力シート!N12&gt;=10000,INT(MOD(入力シート!N12,100000)/10000),"")</f>
        <v/>
      </c>
      <c r="AK11" s="51" t="str">
        <f>IF(入力シート!N12&gt;=1000,INT(MOD(入力シート!N12,10000)/1000),"")</f>
        <v/>
      </c>
      <c r="AL11" s="51" t="str">
        <f>IF(入力シート!N12&gt;=100,INT(MOD(入力シート!N12,1000)/100),"")</f>
        <v/>
      </c>
      <c r="AM11" s="51" t="str">
        <f>IF(入力シート!N12&gt;=10,INT(MOD(入力シート!N12,100)/10),"")</f>
        <v/>
      </c>
      <c r="AN11" s="40" t="str">
        <f>IF(入力シート!N12&gt;=1,INT(MOD(入力シート!N12,10)/1),"")</f>
        <v/>
      </c>
      <c r="AO11" s="51" t="str">
        <f>IF(入力シート!O12&gt;=10000,INT(MOD(入力シート!O12,100000)/10000),"")</f>
        <v/>
      </c>
      <c r="AP11" s="51" t="str">
        <f>IF(入力シート!O12&gt;=1000,INT(MOD(入力シート!O12,10000)/1000),"")</f>
        <v/>
      </c>
      <c r="AQ11" s="51" t="str">
        <f>IF(入力シート!O12&gt;=100,INT(MOD(入力シート!O12,1000)/100),"")</f>
        <v/>
      </c>
      <c r="AR11" s="51" t="str">
        <f>IF(入力シート!O12&gt;=10,INT(MOD(入力シート!O12,100)/10),"")</f>
        <v/>
      </c>
      <c r="AS11" s="40" t="str">
        <f>IF(入力シート!O12&gt;=1,INT(MOD(入力シート!O12,10)/1),"")</f>
        <v/>
      </c>
      <c r="AT11" s="51" t="str">
        <f>IF(入力シート!P12&gt;=1000000,INT(MOD(入力シート!P12,10000000)/1000000),"")</f>
        <v/>
      </c>
      <c r="AU11" s="51" t="str">
        <f>IF(入力シート!P12&gt;=100000,INT(MOD(入力シート!P12,1000000)/100000),"")</f>
        <v/>
      </c>
      <c r="AV11" s="51" t="str">
        <f>IF(入力シート!P12&gt;=10000,INT(MOD(入力シート!P12,100000)/10000),"")</f>
        <v/>
      </c>
      <c r="AW11" s="51" t="str">
        <f>IF(入力シート!P12&gt;=1000,INT(MOD(入力シート!P12,10000)/1000),"")</f>
        <v/>
      </c>
      <c r="AX11" s="51" t="str">
        <f>IF(入力シート!P12&gt;=100,INT(MOD(入力シート!P12,1000)/100),"")</f>
        <v/>
      </c>
      <c r="AY11" s="51" t="str">
        <f>IF(入力シート!P12&gt;=10,INT(MOD(入力シート!P12,100)/10),"")</f>
        <v/>
      </c>
      <c r="AZ11" s="40" t="str">
        <f>IF(入力シート!P12&gt;=1,INT(MOD(入力シート!P12,10)/1),"")</f>
        <v/>
      </c>
      <c r="BA11" s="51" t="str">
        <f>IF(入力シート!Q12&gt;=10,INT(MOD(入力シート!Q12,100)/10),"")</f>
        <v/>
      </c>
      <c r="BB11" s="40" t="str">
        <f>IF(入力シート!Q12&gt;=1,INT(MOD(入力シート!Q12,10)/1),"")</f>
        <v/>
      </c>
      <c r="BC11" s="51" t="str">
        <f>IF(入力シート!R12&gt;=10000,INT(MOD(入力シート!R12,100000)/10000),"")</f>
        <v/>
      </c>
      <c r="BD11" s="51" t="str">
        <f>IF(入力シート!R12&gt;=1000,INT(MOD(入力シート!R12,10000)/1000),"")</f>
        <v/>
      </c>
      <c r="BE11" s="51" t="str">
        <f>IF(入力シート!R12&gt;=100,INT(MOD(入力シート!R12,1000)/100),"")</f>
        <v/>
      </c>
      <c r="BF11" s="51" t="str">
        <f>IF(入力シート!R12&gt;=10,INT(MOD(入力シート!R12,100)/10),"")</f>
        <v/>
      </c>
      <c r="BG11" s="40" t="str">
        <f>IF(入力シート!R12&gt;=1,INT(MOD(入力シート!R12,10)/1),"")</f>
        <v/>
      </c>
    </row>
    <row r="12" spans="1:81" s="3" customFormat="1" x14ac:dyDescent="0.15">
      <c r="A12" s="46"/>
      <c r="B12" s="12">
        <v>10</v>
      </c>
      <c r="C12" s="3" t="str">
        <f>IF(入力シート!C13&gt;=10000,INT(MOD(入力シート!C13,100000)/10000),"")</f>
        <v/>
      </c>
      <c r="D12" s="3" t="str">
        <f>IF(入力シート!C13&gt;=1000,INT(MOD(入力シート!C13,10000)/1000),"")</f>
        <v/>
      </c>
      <c r="E12" s="3" t="str">
        <f>IF(入力シート!C13&gt;=100,INT(MOD(入力シート!C13,1000)/100),"")</f>
        <v/>
      </c>
      <c r="F12" s="3" t="str">
        <f>IF(入力シート!C13&gt;=10,INT(MOD(入力シート!C13,100)/10),"")</f>
        <v/>
      </c>
      <c r="G12" s="12" t="str">
        <f>IF(入力シート!C13&gt;=1,INT(MOD(入力シート!C13,10)/1),"")</f>
        <v/>
      </c>
      <c r="H12" s="12" t="str">
        <f>IF(入力シート!D13&gt;"",入力シート!D13,"")</f>
        <v/>
      </c>
      <c r="I12" s="146" t="str">
        <f>IF(入力シート!E13&gt;"",入力シート!E13,"")</f>
        <v/>
      </c>
      <c r="J12" s="162" t="str">
        <f>IF(入力シート!F13&gt;0,IF(入力シート!W13=6,MID(入力シート!F13,入力シート!W13-5,1),"0"),"")</f>
        <v/>
      </c>
      <c r="K12" s="63" t="str">
        <f>IF(入力シート!F13&gt;0,MID(入力シート!F13,入力シート!W13-4,1),"")</f>
        <v/>
      </c>
      <c r="L12" s="63" t="str">
        <f>IF(入力シート!F13&gt;0,MID(入力シート!F13,入力シート!W13-3,1),"")</f>
        <v/>
      </c>
      <c r="M12" s="63" t="str">
        <f>IF(入力シート!F13&gt;0,MID(入力シート!F13,入力シート!W13-2,1),"")</f>
        <v/>
      </c>
      <c r="N12" s="63" t="str">
        <f>IF(入力シート!F13&gt;0,MID(入力シート!F13,入力シート!W13-1,1),"")</f>
        <v/>
      </c>
      <c r="O12" s="64" t="str">
        <f>IF(入力シート!F13&gt;0,MID(入力シート!F13,入力シート!W13,1),"")</f>
        <v/>
      </c>
      <c r="P12" s="146" t="str">
        <f>IF(入力シート!G13&gt;"",入力シート!G13,"")</f>
        <v/>
      </c>
      <c r="Q12" s="162" t="str">
        <f>IF(入力シート!H13&gt;0,IF(入力シート!X13=4,MID(入力シート!H13,入力シート!X13-3,1),"0"),"")</f>
        <v/>
      </c>
      <c r="R12" s="63" t="str">
        <f>IF(入力シート!H13&gt;0,MID(入力シート!H13,入力シート!X13-2,1),"")</f>
        <v/>
      </c>
      <c r="S12" s="63" t="str">
        <f>IF(入力シート!H13&gt;0,MID(入力シート!H13,入力シート!X13-1,1),"")</f>
        <v/>
      </c>
      <c r="T12" s="64" t="str">
        <f>IF(入力シート!H13&gt;0,MID(入力シート!H13,入力シート!X13,1),"")</f>
        <v/>
      </c>
      <c r="U12" s="65" t="str">
        <f>IF(入力シート!I13&gt;0,入力シート!I13,"")</f>
        <v/>
      </c>
      <c r="V12" s="47" t="str">
        <f>IF(入力シート!J13&gt;0,入力シート!J13,"")</f>
        <v/>
      </c>
      <c r="W12" s="47" t="str">
        <f>IF(入力シート!K13&gt;=10,INT(MOD(入力シート!K13,100)/10),"")</f>
        <v/>
      </c>
      <c r="X12" s="48" t="str">
        <f>IF(入力シート!K13&gt;=1,INT(MOD(入力シート!K13,10)/1),"")</f>
        <v/>
      </c>
      <c r="Y12" s="49" t="str">
        <f>IF(入力シート!L13&gt;=100000,INT(MOD(入力シート!L13,1000000)/100000),"")</f>
        <v/>
      </c>
      <c r="Z12" s="49" t="str">
        <f>IF(入力シート!L13&gt;=10000,INT(MOD(入力シート!L13,100000)/10000),"")</f>
        <v/>
      </c>
      <c r="AA12" s="49" t="str">
        <f>IF(入力シート!L13&gt;=1000,INT(MOD(入力シート!L13,10000)/1000),"")</f>
        <v/>
      </c>
      <c r="AB12" s="49" t="str">
        <f>IF(入力シート!L13&gt;=100,INT(MOD(入力シート!L13,1000)/100),"")</f>
        <v/>
      </c>
      <c r="AC12" s="49" t="str">
        <f>IF(入力シート!L13&gt;=10,INT(MOD(入力シート!L13,100)/10),"")</f>
        <v/>
      </c>
      <c r="AD12" s="48" t="str">
        <f>IF(入力シート!L13&gt;=1,INT(MOD(入力シート!L13,10)/1),"")</f>
        <v/>
      </c>
      <c r="AE12" s="49" t="str">
        <f>IF(入力シート!M13&gt;=10000,INT(MOD(入力シート!M13,100000)/10000),"")</f>
        <v/>
      </c>
      <c r="AF12" s="49" t="str">
        <f>IF(入力シート!M13&gt;=1000,INT(MOD(入力シート!M13,10000)/1000),"")</f>
        <v/>
      </c>
      <c r="AG12" s="49" t="str">
        <f>IF(入力シート!M13&gt;=100,INT(MOD(入力シート!M13,1000)/100),"")</f>
        <v/>
      </c>
      <c r="AH12" s="49" t="str">
        <f>IF(入力シート!M13&gt;=10,INT(MOD(入力シート!M13,100)/10),"")</f>
        <v/>
      </c>
      <c r="AI12" s="48" t="str">
        <f>IF(入力シート!M13&gt;=1,INT(MOD(入力シート!M13,10)/1),"")</f>
        <v/>
      </c>
      <c r="AJ12" s="49" t="str">
        <f>IF(入力シート!N13&gt;=10000,INT(MOD(入力シート!N13,100000)/10000),"")</f>
        <v/>
      </c>
      <c r="AK12" s="49" t="str">
        <f>IF(入力シート!N13&gt;=1000,INT(MOD(入力シート!N13,10000)/1000),"")</f>
        <v/>
      </c>
      <c r="AL12" s="49" t="str">
        <f>IF(入力シート!N13&gt;=100,INT(MOD(入力シート!N13,1000)/100),"")</f>
        <v/>
      </c>
      <c r="AM12" s="49" t="str">
        <f>IF(入力シート!N13&gt;=10,INT(MOD(入力シート!N13,100)/10),"")</f>
        <v/>
      </c>
      <c r="AN12" s="48" t="str">
        <f>IF(入力シート!N13&gt;=1,INT(MOD(入力シート!N13,10)/1),"")</f>
        <v/>
      </c>
      <c r="AO12" s="49" t="str">
        <f>IF(入力シート!O13&gt;=10000,INT(MOD(入力シート!O13,100000)/10000),"")</f>
        <v/>
      </c>
      <c r="AP12" s="49" t="str">
        <f>IF(入力シート!O13&gt;=1000,INT(MOD(入力シート!O13,10000)/1000),"")</f>
        <v/>
      </c>
      <c r="AQ12" s="49" t="str">
        <f>IF(入力シート!O13&gt;=100,INT(MOD(入力シート!O13,1000)/100),"")</f>
        <v/>
      </c>
      <c r="AR12" s="49" t="str">
        <f>IF(入力シート!O13&gt;=10,INT(MOD(入力シート!O13,100)/10),"")</f>
        <v/>
      </c>
      <c r="AS12" s="48" t="str">
        <f>IF(入力シート!O13&gt;=1,INT(MOD(入力シート!O13,10)/1),"")</f>
        <v/>
      </c>
      <c r="AT12" s="49" t="str">
        <f>IF(入力シート!P13&gt;=1000000,INT(MOD(入力シート!P13,10000000)/1000000),"")</f>
        <v/>
      </c>
      <c r="AU12" s="49" t="str">
        <f>IF(入力シート!P13&gt;=100000,INT(MOD(入力シート!P13,1000000)/100000),"")</f>
        <v/>
      </c>
      <c r="AV12" s="49" t="str">
        <f>IF(入力シート!P13&gt;=10000,INT(MOD(入力シート!P13,100000)/10000),"")</f>
        <v/>
      </c>
      <c r="AW12" s="49" t="str">
        <f>IF(入力シート!P13&gt;=1000,INT(MOD(入力シート!P13,10000)/1000),"")</f>
        <v/>
      </c>
      <c r="AX12" s="49" t="str">
        <f>IF(入力シート!P13&gt;=100,INT(MOD(入力シート!P13,1000)/100),"")</f>
        <v/>
      </c>
      <c r="AY12" s="49" t="str">
        <f>IF(入力シート!P13&gt;=10,INT(MOD(入力シート!P13,100)/10),"")</f>
        <v/>
      </c>
      <c r="AZ12" s="48" t="str">
        <f>IF(入力シート!P13&gt;=1,INT(MOD(入力シート!P13,10)/1),"")</f>
        <v/>
      </c>
      <c r="BA12" s="49" t="str">
        <f>IF(入力シート!Q13&gt;=10,INT(MOD(入力シート!Q13,100)/10),"")</f>
        <v/>
      </c>
      <c r="BB12" s="48" t="str">
        <f>IF(入力シート!Q13&gt;=1,INT(MOD(入力シート!Q13,10)/1),"")</f>
        <v/>
      </c>
      <c r="BC12" s="49" t="str">
        <f>IF(入力シート!R13&gt;=10000,INT(MOD(入力シート!R13,100000)/10000),"")</f>
        <v/>
      </c>
      <c r="BD12" s="49" t="str">
        <f>IF(入力シート!R13&gt;=1000,INT(MOD(入力シート!R13,10000)/1000),"")</f>
        <v/>
      </c>
      <c r="BE12" s="49" t="str">
        <f>IF(入力シート!R13&gt;=100,INT(MOD(入力シート!R13,1000)/100),"")</f>
        <v/>
      </c>
      <c r="BF12" s="49" t="str">
        <f>IF(入力シート!R13&gt;=10,INT(MOD(入力シート!R13,100)/10),"")</f>
        <v/>
      </c>
      <c r="BG12" s="48" t="str">
        <f>IF(入力シート!R13&gt;=1,INT(MOD(入力シート!R13,10)/1),"")</f>
        <v/>
      </c>
      <c r="BH12" s="58" t="str">
        <f>IF(入力シート!S13&gt;=10,INT(MOD(入力シート!S13,100)/10),"")</f>
        <v/>
      </c>
      <c r="BI12" s="69" t="str">
        <f>IF(入力シート!S13&gt;=1,INT(MOD(入力シート!S13,10)/1),"")</f>
        <v/>
      </c>
      <c r="BJ12" s="58" t="str">
        <f>IF(入力シート!T13&gt;=1000000,INT(MOD(入力シート!T13,10000000)/1000000),"")</f>
        <v/>
      </c>
      <c r="BK12" s="58" t="str">
        <f>IF(入力シート!T13&gt;=100000,INT(MOD(入力シート!T13,1000000)/100000),"")</f>
        <v/>
      </c>
      <c r="BL12" s="58" t="str">
        <f>IF(入力シート!T13&gt;=10000,INT(MOD(入力シート!T13,100000)/10000),"")</f>
        <v/>
      </c>
      <c r="BM12" s="58" t="str">
        <f>IF(入力シート!T13&gt;=1000,INT(MOD(入力シート!T13,10000)/1000),"")</f>
        <v/>
      </c>
      <c r="BN12" s="58" t="str">
        <f>IF(入力シート!T13&gt;=100,INT(MOD(入力シート!T13,1000)/100),"")</f>
        <v/>
      </c>
      <c r="BO12" s="58" t="str">
        <f>IF(入力シート!T13&gt;=10,INT(MOD(入力シート!T13,100)/10),"")</f>
        <v/>
      </c>
      <c r="BP12" s="69" t="str">
        <f>IF(入力シート!T13&gt;=1,INT(MOD(入力シート!T13,10)/1),"")</f>
        <v/>
      </c>
      <c r="CB12" s="59"/>
      <c r="CC12" s="59"/>
    </row>
    <row r="13" spans="1:81" s="10" customFormat="1" x14ac:dyDescent="0.15">
      <c r="A13" s="70">
        <f>A3+1</f>
        <v>2</v>
      </c>
      <c r="B13" s="22">
        <v>11</v>
      </c>
      <c r="C13" s="10" t="str">
        <f>IF(入力シート!C14&gt;=10000,INT(MOD(入力シート!C14,100000)/10000),"")</f>
        <v/>
      </c>
      <c r="D13" s="10" t="str">
        <f>IF(入力シート!C14&gt;=1000,INT(MOD(入力シート!C14,10000)/1000),"")</f>
        <v/>
      </c>
      <c r="E13" s="10" t="str">
        <f>IF(入力シート!C14&gt;=100,INT(MOD(入力シート!C14,1000)/100),"")</f>
        <v/>
      </c>
      <c r="F13" s="10" t="str">
        <f>IF(入力シート!C14&gt;=10,INT(MOD(入力シート!C14,100)/10),"")</f>
        <v/>
      </c>
      <c r="G13" s="22" t="str">
        <f>IF(入力シート!C14&gt;=1,INT(MOD(入力シート!C14,10)/1),"")</f>
        <v/>
      </c>
      <c r="H13" s="22" t="str">
        <f>IF(入力シート!D14&gt;"",入力シート!D14,"")</f>
        <v/>
      </c>
      <c r="I13" s="22" t="str">
        <f>IF(入力シート!E14&gt;"",入力シート!E14,"")</f>
        <v/>
      </c>
      <c r="J13" s="37" t="str">
        <f>IF(入力シート!F14&gt;0,IF(入力シート!W14=6,MID(入力シート!F14,入力シート!W14-5,1),"0"),"")</f>
        <v/>
      </c>
      <c r="K13" s="37" t="str">
        <f>IF(入力シート!F14&gt;0,MID(入力シート!F14,入力シート!W14-4,1),"")</f>
        <v/>
      </c>
      <c r="L13" s="37" t="str">
        <f>IF(入力シート!F14&gt;0,MID(入力シート!F14,入力シート!W14-3,1),"")</f>
        <v/>
      </c>
      <c r="M13" s="37" t="str">
        <f>IF(入力シート!F14&gt;0,MID(入力シート!F14,入力シート!W14-2,1),"")</f>
        <v/>
      </c>
      <c r="N13" s="37" t="str">
        <f>IF(入力シート!F14&gt;0,MID(入力シート!F14,入力シート!W14-1,1),"")</f>
        <v/>
      </c>
      <c r="O13" s="39" t="str">
        <f>IF(入力シート!F14&gt;0,MID(入力シート!F14,入力シート!W14,1),"")</f>
        <v/>
      </c>
      <c r="P13" s="22" t="str">
        <f>IF(入力シート!G14&gt;"",入力シート!G14,"")</f>
        <v/>
      </c>
      <c r="Q13" s="37" t="str">
        <f>IF(入力シート!H14&gt;0,IF(入力シート!X14=4,MID(入力シート!H14,入力シート!X14-3,1),"0"),"")</f>
        <v/>
      </c>
      <c r="R13" s="37" t="str">
        <f>IF(入力シート!H14&gt;0,MID(入力シート!H14,入力シート!X14-2,1),"")</f>
        <v/>
      </c>
      <c r="S13" s="37" t="str">
        <f>IF(入力シート!H14&gt;0,MID(入力シート!H14,入力シート!X14-1,1),"")</f>
        <v/>
      </c>
      <c r="T13" s="39" t="str">
        <f>IF(入力シート!H14&gt;0,MID(入力シート!H14,入力シート!X14,1),"")</f>
        <v/>
      </c>
      <c r="U13" s="62" t="str">
        <f>IF(入力シート!I14&gt;0,入力シート!I14,"")</f>
        <v/>
      </c>
      <c r="V13" s="50" t="str">
        <f>IF(入力シート!J14&gt;0,入力シート!J14,"")</f>
        <v/>
      </c>
      <c r="W13" s="50" t="str">
        <f>IF(入力シート!K14&gt;=10,INT(MOD(入力シート!K14,100)/10),"")</f>
        <v/>
      </c>
      <c r="X13" s="40" t="str">
        <f>IF(入力シート!K14&gt;=1,INT(MOD(入力シート!K14,10)/1),"")</f>
        <v/>
      </c>
      <c r="Y13" s="51" t="str">
        <f>IF(入力シート!L14&gt;=100000,INT(MOD(入力シート!L14,1000000)/100000),"")</f>
        <v/>
      </c>
      <c r="Z13" s="51" t="str">
        <f>IF(入力シート!L14&gt;=10000,INT(MOD(入力シート!L14,100000)/10000),"")</f>
        <v/>
      </c>
      <c r="AA13" s="51" t="str">
        <f>IF(入力シート!L14&gt;=1000,INT(MOD(入力シート!L14,10000)/1000),"")</f>
        <v/>
      </c>
      <c r="AB13" s="51" t="str">
        <f>IF(入力シート!L14&gt;=100,INT(MOD(入力シート!L14,1000)/100),"")</f>
        <v/>
      </c>
      <c r="AC13" s="51" t="str">
        <f>IF(入力シート!L14&gt;=10,INT(MOD(入力シート!L14,100)/10),"")</f>
        <v/>
      </c>
      <c r="AD13" s="40" t="str">
        <f>IF(入力シート!L14&gt;=1,INT(MOD(入力シート!L14,10)/1),"")</f>
        <v/>
      </c>
      <c r="AE13" s="51" t="str">
        <f>IF(入力シート!M14&gt;=10000,INT(MOD(入力シート!M14,100000)/10000),"")</f>
        <v/>
      </c>
      <c r="AF13" s="51" t="str">
        <f>IF(入力シート!M14&gt;=1000,INT(MOD(入力シート!M14,10000)/1000),"")</f>
        <v/>
      </c>
      <c r="AG13" s="51" t="str">
        <f>IF(入力シート!M14&gt;=100,INT(MOD(入力シート!M14,1000)/100),"")</f>
        <v/>
      </c>
      <c r="AH13" s="51" t="str">
        <f>IF(入力シート!M14&gt;=10,INT(MOD(入力シート!M14,100)/10),"")</f>
        <v/>
      </c>
      <c r="AI13" s="40" t="str">
        <f>IF(入力シート!M14&gt;=1,INT(MOD(入力シート!M14,10)/1),"")</f>
        <v/>
      </c>
      <c r="AJ13" s="51" t="str">
        <f>IF(入力シート!N14&gt;=10000,INT(MOD(入力シート!N14,100000)/10000),"")</f>
        <v/>
      </c>
      <c r="AK13" s="51" t="str">
        <f>IF(入力シート!N14&gt;=1000,INT(MOD(入力シート!N14,10000)/1000),"")</f>
        <v/>
      </c>
      <c r="AL13" s="51" t="str">
        <f>IF(入力シート!N14&gt;=100,INT(MOD(入力シート!N14,1000)/100),"")</f>
        <v/>
      </c>
      <c r="AM13" s="51" t="str">
        <f>IF(入力シート!N14&gt;=10,INT(MOD(入力シート!N14,100)/10),"")</f>
        <v/>
      </c>
      <c r="AN13" s="40" t="str">
        <f>IF(入力シート!N14&gt;=1,INT(MOD(入力シート!N14,10)/1),"")</f>
        <v/>
      </c>
      <c r="AO13" s="51" t="str">
        <f>IF(入力シート!O14&gt;=10000,INT(MOD(入力シート!O14,100000)/10000),"")</f>
        <v/>
      </c>
      <c r="AP13" s="51" t="str">
        <f>IF(入力シート!O14&gt;=1000,INT(MOD(入力シート!O14,10000)/1000),"")</f>
        <v/>
      </c>
      <c r="AQ13" s="51" t="str">
        <f>IF(入力シート!O14&gt;=100,INT(MOD(入力シート!O14,1000)/100),"")</f>
        <v/>
      </c>
      <c r="AR13" s="51" t="str">
        <f>IF(入力シート!O14&gt;=10,INT(MOD(入力シート!O14,100)/10),"")</f>
        <v/>
      </c>
      <c r="AS13" s="40" t="str">
        <f>IF(入力シート!O14&gt;=1,INT(MOD(入力シート!O14,10)/1),"")</f>
        <v/>
      </c>
      <c r="AT13" s="51" t="str">
        <f>IF(入力シート!P14&gt;=1000000,INT(MOD(入力シート!P14,10000000)/1000000),"")</f>
        <v/>
      </c>
      <c r="AU13" s="51" t="str">
        <f>IF(入力シート!P14&gt;=100000,INT(MOD(入力シート!P14,1000000)/100000),"")</f>
        <v/>
      </c>
      <c r="AV13" s="51" t="str">
        <f>IF(入力シート!P14&gt;=10000,INT(MOD(入力シート!P14,100000)/10000),"")</f>
        <v/>
      </c>
      <c r="AW13" s="51" t="str">
        <f>IF(入力シート!P14&gt;=1000,INT(MOD(入力シート!P14,10000)/1000),"")</f>
        <v/>
      </c>
      <c r="AX13" s="51" t="str">
        <f>IF(入力シート!P14&gt;=100,INT(MOD(入力シート!P14,1000)/100),"")</f>
        <v/>
      </c>
      <c r="AY13" s="51" t="str">
        <f>IF(入力シート!P14&gt;=10,INT(MOD(入力シート!P14,100)/10),"")</f>
        <v/>
      </c>
      <c r="AZ13" s="40" t="str">
        <f>IF(入力シート!P14&gt;=1,INT(MOD(入力シート!P14,10)/1),"")</f>
        <v/>
      </c>
      <c r="BA13" s="51" t="str">
        <f>IF(入力シート!Q14&gt;=10,INT(MOD(入力シート!Q14,100)/10),"")</f>
        <v/>
      </c>
      <c r="BB13" s="40" t="str">
        <f>IF(入力シート!Q14&gt;=1,INT(MOD(入力シート!Q14,10)/1),"")</f>
        <v/>
      </c>
      <c r="BC13" s="51" t="str">
        <f>IF(入力シート!R14&gt;=10000,INT(MOD(入力シート!R14,100000)/10000),"")</f>
        <v/>
      </c>
      <c r="BD13" s="51" t="str">
        <f>IF(入力シート!R14&gt;=1000,INT(MOD(入力シート!R14,10000)/1000),"")</f>
        <v/>
      </c>
      <c r="BE13" s="51" t="str">
        <f>IF(入力シート!R14&gt;=100,INT(MOD(入力シート!R14,1000)/100),"")</f>
        <v/>
      </c>
      <c r="BF13" s="51" t="str">
        <f>IF(入力シート!R14&gt;=10,INT(MOD(入力シート!R14,100)/10),"")</f>
        <v/>
      </c>
      <c r="BG13" s="40" t="str">
        <f>IF(入力シート!R14&gt;=1,INT(MOD(入力シート!R14,10)/1),"")</f>
        <v/>
      </c>
      <c r="BI13" s="22"/>
      <c r="BP13" s="11"/>
      <c r="CB13" s="59"/>
      <c r="CC13" s="59"/>
    </row>
    <row r="14" spans="1:81" x14ac:dyDescent="0.15">
      <c r="B14" s="22">
        <v>12</v>
      </c>
      <c r="C14" s="10" t="str">
        <f>IF(入力シート!C15&gt;=10000,INT(MOD(入力シート!C15,100000)/10000),"")</f>
        <v/>
      </c>
      <c r="D14" s="10" t="str">
        <f>IF(入力シート!C15&gt;=1000,INT(MOD(入力シート!C15,10000)/1000),"")</f>
        <v/>
      </c>
      <c r="E14" s="10" t="str">
        <f>IF(入力シート!C15&gt;=100,INT(MOD(入力シート!C15,1000)/100),"")</f>
        <v/>
      </c>
      <c r="F14" s="10" t="str">
        <f>IF(入力シート!C15&gt;=10,INT(MOD(入力シート!C15,100)/10),"")</f>
        <v/>
      </c>
      <c r="G14" s="22" t="str">
        <f>IF(入力シート!C15&gt;=1,INT(MOD(入力シート!C15,10)/1),"")</f>
        <v/>
      </c>
      <c r="H14" s="22" t="str">
        <f>IF(入力シート!D15&gt;"",入力シート!D15,"")</f>
        <v/>
      </c>
      <c r="I14" s="22" t="str">
        <f>IF(入力シート!E15&gt;"",入力シート!E15,"")</f>
        <v/>
      </c>
      <c r="J14" s="37" t="str">
        <f>IF(入力シート!F15&gt;0,IF(入力シート!W15=6,MID(入力シート!F15,入力シート!W15-5,1),"0"),"")</f>
        <v/>
      </c>
      <c r="K14" s="37" t="str">
        <f>IF(入力シート!F15&gt;0,MID(入力シート!F15,入力シート!W15-4,1),"")</f>
        <v/>
      </c>
      <c r="L14" s="37" t="str">
        <f>IF(入力シート!F15&gt;0,MID(入力シート!F15,入力シート!W15-3,1),"")</f>
        <v/>
      </c>
      <c r="M14" s="37" t="str">
        <f>IF(入力シート!F15&gt;0,MID(入力シート!F15,入力シート!W15-2,1),"")</f>
        <v/>
      </c>
      <c r="N14" s="37" t="str">
        <f>IF(入力シート!F15&gt;0,MID(入力シート!F15,入力シート!W15-1,1),"")</f>
        <v/>
      </c>
      <c r="O14" s="39" t="str">
        <f>IF(入力シート!F15&gt;0,MID(入力シート!F15,入力シート!W15,1),"")</f>
        <v/>
      </c>
      <c r="P14" s="22" t="str">
        <f>IF(入力シート!G15&gt;"",入力シート!G15,"")</f>
        <v/>
      </c>
      <c r="Q14" s="37" t="str">
        <f>IF(入力シート!H15&gt;0,IF(入力シート!X15=4,MID(入力シート!H15,入力シート!X15-3,1),"0"),"")</f>
        <v/>
      </c>
      <c r="R14" s="37" t="str">
        <f>IF(入力シート!H15&gt;0,MID(入力シート!H15,入力シート!X15-2,1),"")</f>
        <v/>
      </c>
      <c r="S14" s="37" t="str">
        <f>IF(入力シート!H15&gt;0,MID(入力シート!H15,入力シート!X15-1,1),"")</f>
        <v/>
      </c>
      <c r="T14" s="39" t="str">
        <f>IF(入力シート!H15&gt;0,MID(入力シート!H15,入力シート!X15,1),"")</f>
        <v/>
      </c>
      <c r="U14" s="62" t="str">
        <f>IF(入力シート!I15&gt;0,入力シート!I15,"")</f>
        <v/>
      </c>
      <c r="V14" s="50" t="str">
        <f>IF(入力シート!J15&gt;0,入力シート!J15,"")</f>
        <v/>
      </c>
      <c r="W14" s="50" t="str">
        <f>IF(入力シート!K15&gt;=10,INT(MOD(入力シート!K15,100)/10),"")</f>
        <v/>
      </c>
      <c r="X14" s="40" t="str">
        <f>IF(入力シート!K15&gt;=1,INT(MOD(入力シート!K15,10)/1),"")</f>
        <v/>
      </c>
      <c r="Y14" s="51" t="str">
        <f>IF(入力シート!L15&gt;=100000,INT(MOD(入力シート!L15,1000000)/100000),"")</f>
        <v/>
      </c>
      <c r="Z14" s="51" t="str">
        <f>IF(入力シート!L15&gt;=10000,INT(MOD(入力シート!L15,100000)/10000),"")</f>
        <v/>
      </c>
      <c r="AA14" s="51" t="str">
        <f>IF(入力シート!L15&gt;=1000,INT(MOD(入力シート!L15,10000)/1000),"")</f>
        <v/>
      </c>
      <c r="AB14" s="51" t="str">
        <f>IF(入力シート!L15&gt;=100,INT(MOD(入力シート!L15,1000)/100),"")</f>
        <v/>
      </c>
      <c r="AC14" s="51" t="str">
        <f>IF(入力シート!L15&gt;=10,INT(MOD(入力シート!L15,100)/10),"")</f>
        <v/>
      </c>
      <c r="AD14" s="40" t="str">
        <f>IF(入力シート!L15&gt;=1,INT(MOD(入力シート!L15,10)/1),"")</f>
        <v/>
      </c>
      <c r="AE14" s="51" t="str">
        <f>IF(入力シート!M15&gt;=10000,INT(MOD(入力シート!M15,100000)/10000),"")</f>
        <v/>
      </c>
      <c r="AF14" s="51" t="str">
        <f>IF(入力シート!M15&gt;=1000,INT(MOD(入力シート!M15,10000)/1000),"")</f>
        <v/>
      </c>
      <c r="AG14" s="51" t="str">
        <f>IF(入力シート!M15&gt;=100,INT(MOD(入力シート!M15,1000)/100),"")</f>
        <v/>
      </c>
      <c r="AH14" s="51" t="str">
        <f>IF(入力シート!M15&gt;=10,INT(MOD(入力シート!M15,100)/10),"")</f>
        <v/>
      </c>
      <c r="AI14" s="40" t="str">
        <f>IF(入力シート!M15&gt;=1,INT(MOD(入力シート!M15,10)/1),"")</f>
        <v/>
      </c>
      <c r="AJ14" s="51" t="str">
        <f>IF(入力シート!N15&gt;=10000,INT(MOD(入力シート!N15,100000)/10000),"")</f>
        <v/>
      </c>
      <c r="AK14" s="51" t="str">
        <f>IF(入力シート!N15&gt;=1000,INT(MOD(入力シート!N15,10000)/1000),"")</f>
        <v/>
      </c>
      <c r="AL14" s="51" t="str">
        <f>IF(入力シート!N15&gt;=100,INT(MOD(入力シート!N15,1000)/100),"")</f>
        <v/>
      </c>
      <c r="AM14" s="51" t="str">
        <f>IF(入力シート!N15&gt;=10,INT(MOD(入力シート!N15,100)/10),"")</f>
        <v/>
      </c>
      <c r="AN14" s="40" t="str">
        <f>IF(入力シート!N15&gt;=1,INT(MOD(入力シート!N15,10)/1),"")</f>
        <v/>
      </c>
      <c r="AO14" s="51" t="str">
        <f>IF(入力シート!O15&gt;=10000,INT(MOD(入力シート!O15,100000)/10000),"")</f>
        <v/>
      </c>
      <c r="AP14" s="51" t="str">
        <f>IF(入力シート!O15&gt;=1000,INT(MOD(入力シート!O15,10000)/1000),"")</f>
        <v/>
      </c>
      <c r="AQ14" s="51" t="str">
        <f>IF(入力シート!O15&gt;=100,INT(MOD(入力シート!O15,1000)/100),"")</f>
        <v/>
      </c>
      <c r="AR14" s="51" t="str">
        <f>IF(入力シート!O15&gt;=10,INT(MOD(入力シート!O15,100)/10),"")</f>
        <v/>
      </c>
      <c r="AS14" s="40" t="str">
        <f>IF(入力シート!O15&gt;=1,INT(MOD(入力シート!O15,10)/1),"")</f>
        <v/>
      </c>
      <c r="AT14" s="51" t="str">
        <f>IF(入力シート!P15&gt;=1000000,INT(MOD(入力シート!P15,10000000)/1000000),"")</f>
        <v/>
      </c>
      <c r="AU14" s="51" t="str">
        <f>IF(入力シート!P15&gt;=100000,INT(MOD(入力シート!P15,1000000)/100000),"")</f>
        <v/>
      </c>
      <c r="AV14" s="51" t="str">
        <f>IF(入力シート!P15&gt;=10000,INT(MOD(入力シート!P15,100000)/10000),"")</f>
        <v/>
      </c>
      <c r="AW14" s="51" t="str">
        <f>IF(入力シート!P15&gt;=1000,INT(MOD(入力シート!P15,10000)/1000),"")</f>
        <v/>
      </c>
      <c r="AX14" s="51" t="str">
        <f>IF(入力シート!P15&gt;=100,INT(MOD(入力シート!P15,1000)/100),"")</f>
        <v/>
      </c>
      <c r="AY14" s="51" t="str">
        <f>IF(入力シート!P15&gt;=10,INT(MOD(入力シート!P15,100)/10),"")</f>
        <v/>
      </c>
      <c r="AZ14" s="40" t="str">
        <f>IF(入力シート!P15&gt;=1,INT(MOD(入力シート!P15,10)/1),"")</f>
        <v/>
      </c>
      <c r="BA14" s="51" t="str">
        <f>IF(入力シート!Q15&gt;=10,INT(MOD(入力シート!Q15,100)/10),"")</f>
        <v/>
      </c>
      <c r="BB14" s="40" t="str">
        <f>IF(入力シート!Q15&gt;=1,INT(MOD(入力シート!Q15,10)/1),"")</f>
        <v/>
      </c>
      <c r="BC14" s="51" t="str">
        <f>IF(入力シート!R15&gt;=10000,INT(MOD(入力シート!R15,100000)/10000),"")</f>
        <v/>
      </c>
      <c r="BD14" s="51" t="str">
        <f>IF(入力シート!R15&gt;=1000,INT(MOD(入力シート!R15,10000)/1000),"")</f>
        <v/>
      </c>
      <c r="BE14" s="51" t="str">
        <f>IF(入力シート!R15&gt;=100,INT(MOD(入力シート!R15,1000)/100),"")</f>
        <v/>
      </c>
      <c r="BF14" s="51" t="str">
        <f>IF(入力シート!R15&gt;=10,INT(MOD(入力シート!R15,100)/10),"")</f>
        <v/>
      </c>
      <c r="BG14" s="40" t="str">
        <f>IF(入力シート!R15&gt;=1,INT(MOD(入力シート!R15,10)/1),"")</f>
        <v/>
      </c>
    </row>
    <row r="15" spans="1:81" x14ac:dyDescent="0.15">
      <c r="B15" s="22">
        <v>13</v>
      </c>
      <c r="C15" s="10" t="str">
        <f>IF(入力シート!C16&gt;=10000,INT(MOD(入力シート!C16,100000)/10000),"")</f>
        <v/>
      </c>
      <c r="D15" s="10" t="str">
        <f>IF(入力シート!C16&gt;=1000,INT(MOD(入力シート!C16,10000)/1000),"")</f>
        <v/>
      </c>
      <c r="E15" s="10" t="str">
        <f>IF(入力シート!C16&gt;=100,INT(MOD(入力シート!C16,1000)/100),"")</f>
        <v/>
      </c>
      <c r="F15" s="10" t="str">
        <f>IF(入力シート!C16&gt;=10,INT(MOD(入力シート!C16,100)/10),"")</f>
        <v/>
      </c>
      <c r="G15" s="22" t="str">
        <f>IF(入力シート!C16&gt;=1,INT(MOD(入力シート!C16,10)/1),"")</f>
        <v/>
      </c>
      <c r="H15" s="22" t="str">
        <f>IF(入力シート!D16&gt;"",入力シート!D16,"")</f>
        <v/>
      </c>
      <c r="I15" s="22" t="str">
        <f>IF(入力シート!E16&gt;"",入力シート!E16,"")</f>
        <v/>
      </c>
      <c r="J15" s="37" t="str">
        <f>IF(入力シート!F16&gt;0,IF(入力シート!W16=6,MID(入力シート!F16,入力シート!W16-5,1),"0"),"")</f>
        <v/>
      </c>
      <c r="K15" s="37" t="str">
        <f>IF(入力シート!F16&gt;0,MID(入力シート!F16,入力シート!W16-4,1),"")</f>
        <v/>
      </c>
      <c r="L15" s="37" t="str">
        <f>IF(入力シート!F16&gt;0,MID(入力シート!F16,入力シート!W16-3,1),"")</f>
        <v/>
      </c>
      <c r="M15" s="37" t="str">
        <f>IF(入力シート!F16&gt;0,MID(入力シート!F16,入力シート!W16-2,1),"")</f>
        <v/>
      </c>
      <c r="N15" s="37" t="str">
        <f>IF(入力シート!F16&gt;0,MID(入力シート!F16,入力シート!W16-1,1),"")</f>
        <v/>
      </c>
      <c r="O15" s="39" t="str">
        <f>IF(入力シート!F16&gt;0,MID(入力シート!F16,入力シート!W16,1),"")</f>
        <v/>
      </c>
      <c r="P15" s="22" t="str">
        <f>IF(入力シート!G16&gt;"",入力シート!G16,"")</f>
        <v/>
      </c>
      <c r="Q15" s="37" t="str">
        <f>IF(入力シート!H16&gt;0,IF(入力シート!X16=4,MID(入力シート!H16,入力シート!X16-3,1),"0"),"")</f>
        <v/>
      </c>
      <c r="R15" s="37" t="str">
        <f>IF(入力シート!H16&gt;0,MID(入力シート!H16,入力シート!X16-2,1),"")</f>
        <v/>
      </c>
      <c r="S15" s="37" t="str">
        <f>IF(入力シート!H16&gt;0,MID(入力シート!H16,入力シート!X16-1,1),"")</f>
        <v/>
      </c>
      <c r="T15" s="39" t="str">
        <f>IF(入力シート!H16&gt;0,MID(入力シート!H16,入力シート!X16,1),"")</f>
        <v/>
      </c>
      <c r="U15" s="62" t="str">
        <f>IF(入力シート!I16&gt;0,入力シート!I16,"")</f>
        <v/>
      </c>
      <c r="V15" s="50" t="str">
        <f>IF(入力シート!J16&gt;0,入力シート!J16,"")</f>
        <v/>
      </c>
      <c r="W15" s="50" t="str">
        <f>IF(入力シート!K16&gt;=10,INT(MOD(入力シート!K16,100)/10),"")</f>
        <v/>
      </c>
      <c r="X15" s="40" t="str">
        <f>IF(入力シート!K16&gt;=1,INT(MOD(入力シート!K16,10)/1),"")</f>
        <v/>
      </c>
      <c r="Y15" s="51" t="str">
        <f>IF(入力シート!L16&gt;=100000,INT(MOD(入力シート!L16,1000000)/100000),"")</f>
        <v/>
      </c>
      <c r="Z15" s="51" t="str">
        <f>IF(入力シート!L16&gt;=10000,INT(MOD(入力シート!L16,100000)/10000),"")</f>
        <v/>
      </c>
      <c r="AA15" s="51" t="str">
        <f>IF(入力シート!L16&gt;=1000,INT(MOD(入力シート!L16,10000)/1000),"")</f>
        <v/>
      </c>
      <c r="AB15" s="51" t="str">
        <f>IF(入力シート!L16&gt;=100,INT(MOD(入力シート!L16,1000)/100),"")</f>
        <v/>
      </c>
      <c r="AC15" s="51" t="str">
        <f>IF(入力シート!L16&gt;=10,INT(MOD(入力シート!L16,100)/10),"")</f>
        <v/>
      </c>
      <c r="AD15" s="40" t="str">
        <f>IF(入力シート!L16&gt;=1,INT(MOD(入力シート!L16,10)/1),"")</f>
        <v/>
      </c>
      <c r="AE15" s="51" t="str">
        <f>IF(入力シート!M16&gt;=10000,INT(MOD(入力シート!M16,100000)/10000),"")</f>
        <v/>
      </c>
      <c r="AF15" s="51" t="str">
        <f>IF(入力シート!M16&gt;=1000,INT(MOD(入力シート!M16,10000)/1000),"")</f>
        <v/>
      </c>
      <c r="AG15" s="51" t="str">
        <f>IF(入力シート!M16&gt;=100,INT(MOD(入力シート!M16,1000)/100),"")</f>
        <v/>
      </c>
      <c r="AH15" s="51" t="str">
        <f>IF(入力シート!M16&gt;=10,INT(MOD(入力シート!M16,100)/10),"")</f>
        <v/>
      </c>
      <c r="AI15" s="40" t="str">
        <f>IF(入力シート!M16&gt;=1,INT(MOD(入力シート!M16,10)/1),"")</f>
        <v/>
      </c>
      <c r="AJ15" s="51" t="str">
        <f>IF(入力シート!N16&gt;=10000,INT(MOD(入力シート!N16,100000)/10000),"")</f>
        <v/>
      </c>
      <c r="AK15" s="51" t="str">
        <f>IF(入力シート!N16&gt;=1000,INT(MOD(入力シート!N16,10000)/1000),"")</f>
        <v/>
      </c>
      <c r="AL15" s="51" t="str">
        <f>IF(入力シート!N16&gt;=100,INT(MOD(入力シート!N16,1000)/100),"")</f>
        <v/>
      </c>
      <c r="AM15" s="51" t="str">
        <f>IF(入力シート!N16&gt;=10,INT(MOD(入力シート!N16,100)/10),"")</f>
        <v/>
      </c>
      <c r="AN15" s="40" t="str">
        <f>IF(入力シート!N16&gt;=1,INT(MOD(入力シート!N16,10)/1),"")</f>
        <v/>
      </c>
      <c r="AO15" s="51" t="str">
        <f>IF(入力シート!O16&gt;=10000,INT(MOD(入力シート!O16,100000)/10000),"")</f>
        <v/>
      </c>
      <c r="AP15" s="51" t="str">
        <f>IF(入力シート!O16&gt;=1000,INT(MOD(入力シート!O16,10000)/1000),"")</f>
        <v/>
      </c>
      <c r="AQ15" s="51" t="str">
        <f>IF(入力シート!O16&gt;=100,INT(MOD(入力シート!O16,1000)/100),"")</f>
        <v/>
      </c>
      <c r="AR15" s="51" t="str">
        <f>IF(入力シート!O16&gt;=10,INT(MOD(入力シート!O16,100)/10),"")</f>
        <v/>
      </c>
      <c r="AS15" s="40" t="str">
        <f>IF(入力シート!O16&gt;=1,INT(MOD(入力シート!O16,10)/1),"")</f>
        <v/>
      </c>
      <c r="AT15" s="51" t="str">
        <f>IF(入力シート!P16&gt;=1000000,INT(MOD(入力シート!P16,10000000)/1000000),"")</f>
        <v/>
      </c>
      <c r="AU15" s="51" t="str">
        <f>IF(入力シート!P16&gt;=100000,INT(MOD(入力シート!P16,1000000)/100000),"")</f>
        <v/>
      </c>
      <c r="AV15" s="51" t="str">
        <f>IF(入力シート!P16&gt;=10000,INT(MOD(入力シート!P16,100000)/10000),"")</f>
        <v/>
      </c>
      <c r="AW15" s="51" t="str">
        <f>IF(入力シート!P16&gt;=1000,INT(MOD(入力シート!P16,10000)/1000),"")</f>
        <v/>
      </c>
      <c r="AX15" s="51" t="str">
        <f>IF(入力シート!P16&gt;=100,INT(MOD(入力シート!P16,1000)/100),"")</f>
        <v/>
      </c>
      <c r="AY15" s="51" t="str">
        <f>IF(入力シート!P16&gt;=10,INT(MOD(入力シート!P16,100)/10),"")</f>
        <v/>
      </c>
      <c r="AZ15" s="40" t="str">
        <f>IF(入力シート!P16&gt;=1,INT(MOD(入力シート!P16,10)/1),"")</f>
        <v/>
      </c>
      <c r="BA15" s="51" t="str">
        <f>IF(入力シート!Q16&gt;=10,INT(MOD(入力シート!Q16,100)/10),"")</f>
        <v/>
      </c>
      <c r="BB15" s="40" t="str">
        <f>IF(入力シート!Q16&gt;=1,INT(MOD(入力シート!Q16,10)/1),"")</f>
        <v/>
      </c>
      <c r="BC15" s="51" t="str">
        <f>IF(入力シート!R16&gt;=10000,INT(MOD(入力シート!R16,100000)/10000),"")</f>
        <v/>
      </c>
      <c r="BD15" s="51" t="str">
        <f>IF(入力シート!R16&gt;=1000,INT(MOD(入力シート!R16,10000)/1000),"")</f>
        <v/>
      </c>
      <c r="BE15" s="51" t="str">
        <f>IF(入力シート!R16&gt;=100,INT(MOD(入力シート!R16,1000)/100),"")</f>
        <v/>
      </c>
      <c r="BF15" s="51" t="str">
        <f>IF(入力シート!R16&gt;=10,INT(MOD(入力シート!R16,100)/10),"")</f>
        <v/>
      </c>
      <c r="BG15" s="40" t="str">
        <f>IF(入力シート!R16&gt;=1,INT(MOD(入力シート!R16,10)/1),"")</f>
        <v/>
      </c>
    </row>
    <row r="16" spans="1:81" x14ac:dyDescent="0.15">
      <c r="B16" s="22">
        <v>14</v>
      </c>
      <c r="C16" s="10" t="str">
        <f>IF(入力シート!C17&gt;=10000,INT(MOD(入力シート!C17,100000)/10000),"")</f>
        <v/>
      </c>
      <c r="D16" s="10" t="str">
        <f>IF(入力シート!C17&gt;=1000,INT(MOD(入力シート!C17,10000)/1000),"")</f>
        <v/>
      </c>
      <c r="E16" s="10" t="str">
        <f>IF(入力シート!C17&gt;=100,INT(MOD(入力シート!C17,1000)/100),"")</f>
        <v/>
      </c>
      <c r="F16" s="10" t="str">
        <f>IF(入力シート!C17&gt;=10,INT(MOD(入力シート!C17,100)/10),"")</f>
        <v/>
      </c>
      <c r="G16" s="22" t="str">
        <f>IF(入力シート!C17&gt;=1,INT(MOD(入力シート!C17,10)/1),"")</f>
        <v/>
      </c>
      <c r="H16" s="22" t="str">
        <f>IF(入力シート!D17&gt;"",入力シート!D17,"")</f>
        <v/>
      </c>
      <c r="I16" s="22" t="str">
        <f>IF(入力シート!E17&gt;"",入力シート!E17,"")</f>
        <v/>
      </c>
      <c r="J16" s="37" t="str">
        <f>IF(入力シート!F17&gt;0,IF(入力シート!W17=6,MID(入力シート!F17,入力シート!W17-5,1),"0"),"")</f>
        <v/>
      </c>
      <c r="K16" s="37" t="str">
        <f>IF(入力シート!F17&gt;0,MID(入力シート!F17,入力シート!W17-4,1),"")</f>
        <v/>
      </c>
      <c r="L16" s="37" t="str">
        <f>IF(入力シート!F17&gt;0,MID(入力シート!F17,入力シート!W17-3,1),"")</f>
        <v/>
      </c>
      <c r="M16" s="37" t="str">
        <f>IF(入力シート!F17&gt;0,MID(入力シート!F17,入力シート!W17-2,1),"")</f>
        <v/>
      </c>
      <c r="N16" s="37" t="str">
        <f>IF(入力シート!F17&gt;0,MID(入力シート!F17,入力シート!W17-1,1),"")</f>
        <v/>
      </c>
      <c r="O16" s="39" t="str">
        <f>IF(入力シート!F17&gt;0,MID(入力シート!F17,入力シート!W17,1),"")</f>
        <v/>
      </c>
      <c r="P16" s="22" t="str">
        <f>IF(入力シート!G17&gt;"",入力シート!G17,"")</f>
        <v/>
      </c>
      <c r="Q16" s="37" t="str">
        <f>IF(入力シート!H17&gt;0,IF(入力シート!X17=4,MID(入力シート!H17,入力シート!X17-3,1),"0"),"")</f>
        <v/>
      </c>
      <c r="R16" s="37" t="str">
        <f>IF(入力シート!H17&gt;0,MID(入力シート!H17,入力シート!X17-2,1),"")</f>
        <v/>
      </c>
      <c r="S16" s="37" t="str">
        <f>IF(入力シート!H17&gt;0,MID(入力シート!H17,入力シート!X17-1,1),"")</f>
        <v/>
      </c>
      <c r="T16" s="39" t="str">
        <f>IF(入力シート!H17&gt;0,MID(入力シート!H17,入力シート!X17,1),"")</f>
        <v/>
      </c>
      <c r="U16" s="62" t="str">
        <f>IF(入力シート!I17&gt;0,入力シート!I17,"")</f>
        <v/>
      </c>
      <c r="V16" s="50" t="str">
        <f>IF(入力シート!J17&gt;0,入力シート!J17,"")</f>
        <v/>
      </c>
      <c r="W16" s="50" t="str">
        <f>IF(入力シート!K17&gt;=10,INT(MOD(入力シート!K17,100)/10),"")</f>
        <v/>
      </c>
      <c r="X16" s="40" t="str">
        <f>IF(入力シート!K17&gt;=1,INT(MOD(入力シート!K17,10)/1),"")</f>
        <v/>
      </c>
      <c r="Y16" s="51" t="str">
        <f>IF(入力シート!L17&gt;=100000,INT(MOD(入力シート!L17,1000000)/100000),"")</f>
        <v/>
      </c>
      <c r="Z16" s="51" t="str">
        <f>IF(入力シート!L17&gt;=10000,INT(MOD(入力シート!L17,100000)/10000),"")</f>
        <v/>
      </c>
      <c r="AA16" s="51" t="str">
        <f>IF(入力シート!L17&gt;=1000,INT(MOD(入力シート!L17,10000)/1000),"")</f>
        <v/>
      </c>
      <c r="AB16" s="51" t="str">
        <f>IF(入力シート!L17&gt;=100,INT(MOD(入力シート!L17,1000)/100),"")</f>
        <v/>
      </c>
      <c r="AC16" s="51" t="str">
        <f>IF(入力シート!L17&gt;=10,INT(MOD(入力シート!L17,100)/10),"")</f>
        <v/>
      </c>
      <c r="AD16" s="40" t="str">
        <f>IF(入力シート!L17&gt;=1,INT(MOD(入力シート!L17,10)/1),"")</f>
        <v/>
      </c>
      <c r="AE16" s="51" t="str">
        <f>IF(入力シート!M17&gt;=10000,INT(MOD(入力シート!M17,100000)/10000),"")</f>
        <v/>
      </c>
      <c r="AF16" s="51" t="str">
        <f>IF(入力シート!M17&gt;=1000,INT(MOD(入力シート!M17,10000)/1000),"")</f>
        <v/>
      </c>
      <c r="AG16" s="51" t="str">
        <f>IF(入力シート!M17&gt;=100,INT(MOD(入力シート!M17,1000)/100),"")</f>
        <v/>
      </c>
      <c r="AH16" s="51" t="str">
        <f>IF(入力シート!M17&gt;=10,INT(MOD(入力シート!M17,100)/10),"")</f>
        <v/>
      </c>
      <c r="AI16" s="40" t="str">
        <f>IF(入力シート!M17&gt;=1,INT(MOD(入力シート!M17,10)/1),"")</f>
        <v/>
      </c>
      <c r="AJ16" s="51" t="str">
        <f>IF(入力シート!N17&gt;=10000,INT(MOD(入力シート!N17,100000)/10000),"")</f>
        <v/>
      </c>
      <c r="AK16" s="51" t="str">
        <f>IF(入力シート!N17&gt;=1000,INT(MOD(入力シート!N17,10000)/1000),"")</f>
        <v/>
      </c>
      <c r="AL16" s="51" t="str">
        <f>IF(入力シート!N17&gt;=100,INT(MOD(入力シート!N17,1000)/100),"")</f>
        <v/>
      </c>
      <c r="AM16" s="51" t="str">
        <f>IF(入力シート!N17&gt;=10,INT(MOD(入力シート!N17,100)/10),"")</f>
        <v/>
      </c>
      <c r="AN16" s="40" t="str">
        <f>IF(入力シート!N17&gt;=1,INT(MOD(入力シート!N17,10)/1),"")</f>
        <v/>
      </c>
      <c r="AO16" s="51" t="str">
        <f>IF(入力シート!O17&gt;=10000,INT(MOD(入力シート!O17,100000)/10000),"")</f>
        <v/>
      </c>
      <c r="AP16" s="51" t="str">
        <f>IF(入力シート!O17&gt;=1000,INT(MOD(入力シート!O17,10000)/1000),"")</f>
        <v/>
      </c>
      <c r="AQ16" s="51" t="str">
        <f>IF(入力シート!O17&gt;=100,INT(MOD(入力シート!O17,1000)/100),"")</f>
        <v/>
      </c>
      <c r="AR16" s="51" t="str">
        <f>IF(入力シート!O17&gt;=10,INT(MOD(入力シート!O17,100)/10),"")</f>
        <v/>
      </c>
      <c r="AS16" s="40" t="str">
        <f>IF(入力シート!O17&gt;=1,INT(MOD(入力シート!O17,10)/1),"")</f>
        <v/>
      </c>
      <c r="AT16" s="51" t="str">
        <f>IF(入力シート!P17&gt;=1000000,INT(MOD(入力シート!P17,10000000)/1000000),"")</f>
        <v/>
      </c>
      <c r="AU16" s="51" t="str">
        <f>IF(入力シート!P17&gt;=100000,INT(MOD(入力シート!P17,1000000)/100000),"")</f>
        <v/>
      </c>
      <c r="AV16" s="51" t="str">
        <f>IF(入力シート!P17&gt;=10000,INT(MOD(入力シート!P17,100000)/10000),"")</f>
        <v/>
      </c>
      <c r="AW16" s="51" t="str">
        <f>IF(入力シート!P17&gt;=1000,INT(MOD(入力シート!P17,10000)/1000),"")</f>
        <v/>
      </c>
      <c r="AX16" s="51" t="str">
        <f>IF(入力シート!P17&gt;=100,INT(MOD(入力シート!P17,1000)/100),"")</f>
        <v/>
      </c>
      <c r="AY16" s="51" t="str">
        <f>IF(入力シート!P17&gt;=10,INT(MOD(入力シート!P17,100)/10),"")</f>
        <v/>
      </c>
      <c r="AZ16" s="40" t="str">
        <f>IF(入力シート!P17&gt;=1,INT(MOD(入力シート!P17,10)/1),"")</f>
        <v/>
      </c>
      <c r="BA16" s="51" t="str">
        <f>IF(入力シート!Q17&gt;=10,INT(MOD(入力シート!Q17,100)/10),"")</f>
        <v/>
      </c>
      <c r="BB16" s="40" t="str">
        <f>IF(入力シート!Q17&gt;=1,INT(MOD(入力シート!Q17,10)/1),"")</f>
        <v/>
      </c>
      <c r="BC16" s="51" t="str">
        <f>IF(入力シート!R17&gt;=10000,INT(MOD(入力シート!R17,100000)/10000),"")</f>
        <v/>
      </c>
      <c r="BD16" s="51" t="str">
        <f>IF(入力シート!R17&gt;=1000,INT(MOD(入力シート!R17,10000)/1000),"")</f>
        <v/>
      </c>
      <c r="BE16" s="51" t="str">
        <f>IF(入力シート!R17&gt;=100,INT(MOD(入力シート!R17,1000)/100),"")</f>
        <v/>
      </c>
      <c r="BF16" s="51" t="str">
        <f>IF(入力シート!R17&gt;=10,INT(MOD(入力シート!R17,100)/10),"")</f>
        <v/>
      </c>
      <c r="BG16" s="40" t="str">
        <f>IF(入力シート!R17&gt;=1,INT(MOD(入力シート!R17,10)/1),"")</f>
        <v/>
      </c>
    </row>
    <row r="17" spans="1:81" x14ac:dyDescent="0.15">
      <c r="B17" s="22">
        <v>15</v>
      </c>
      <c r="C17" s="10" t="str">
        <f>IF(入力シート!C18&gt;=10000,INT(MOD(入力シート!C18,100000)/10000),"")</f>
        <v/>
      </c>
      <c r="D17" s="10" t="str">
        <f>IF(入力シート!C18&gt;=1000,INT(MOD(入力シート!C18,10000)/1000),"")</f>
        <v/>
      </c>
      <c r="E17" s="10" t="str">
        <f>IF(入力シート!C18&gt;=100,INT(MOD(入力シート!C18,1000)/100),"")</f>
        <v/>
      </c>
      <c r="F17" s="10" t="str">
        <f>IF(入力シート!C18&gt;=10,INT(MOD(入力シート!C18,100)/10),"")</f>
        <v/>
      </c>
      <c r="G17" s="22" t="str">
        <f>IF(入力シート!C18&gt;=1,INT(MOD(入力シート!C18,10)/1),"")</f>
        <v/>
      </c>
      <c r="H17" s="22" t="str">
        <f>IF(入力シート!D18&gt;"",入力シート!D18,"")</f>
        <v/>
      </c>
      <c r="I17" s="22" t="str">
        <f>IF(入力シート!E18&gt;"",入力シート!E18,"")</f>
        <v/>
      </c>
      <c r="J17" s="37" t="str">
        <f>IF(入力シート!F18&gt;0,IF(入力シート!W18=6,MID(入力シート!F18,入力シート!W18-5,1),"0"),"")</f>
        <v/>
      </c>
      <c r="K17" s="37" t="str">
        <f>IF(入力シート!F18&gt;0,MID(入力シート!F18,入力シート!W18-4,1),"")</f>
        <v/>
      </c>
      <c r="L17" s="37" t="str">
        <f>IF(入力シート!F18&gt;0,MID(入力シート!F18,入力シート!W18-3,1),"")</f>
        <v/>
      </c>
      <c r="M17" s="37" t="str">
        <f>IF(入力シート!F18&gt;0,MID(入力シート!F18,入力シート!W18-2,1),"")</f>
        <v/>
      </c>
      <c r="N17" s="37" t="str">
        <f>IF(入力シート!F18&gt;0,MID(入力シート!F18,入力シート!W18-1,1),"")</f>
        <v/>
      </c>
      <c r="O17" s="39" t="str">
        <f>IF(入力シート!F18&gt;0,MID(入力シート!F18,入力シート!W18,1),"")</f>
        <v/>
      </c>
      <c r="P17" s="22" t="str">
        <f>IF(入力シート!G18&gt;"",入力シート!G18,"")</f>
        <v/>
      </c>
      <c r="Q17" s="37" t="str">
        <f>IF(入力シート!H18&gt;0,IF(入力シート!X18=4,MID(入力シート!H18,入力シート!X18-3,1),"0"),"")</f>
        <v/>
      </c>
      <c r="R17" s="37" t="str">
        <f>IF(入力シート!H18&gt;0,MID(入力シート!H18,入力シート!X18-2,1),"")</f>
        <v/>
      </c>
      <c r="S17" s="37" t="str">
        <f>IF(入力シート!H18&gt;0,MID(入力シート!H18,入力シート!X18-1,1),"")</f>
        <v/>
      </c>
      <c r="T17" s="39" t="str">
        <f>IF(入力シート!H18&gt;0,MID(入力シート!H18,入力シート!X18,1),"")</f>
        <v/>
      </c>
      <c r="U17" s="62" t="str">
        <f>IF(入力シート!I18&gt;0,入力シート!I18,"")</f>
        <v/>
      </c>
      <c r="V17" s="50" t="str">
        <f>IF(入力シート!J18&gt;0,入力シート!J18,"")</f>
        <v/>
      </c>
      <c r="W17" s="50" t="str">
        <f>IF(入力シート!K18&gt;=10,INT(MOD(入力シート!K18,100)/10),"")</f>
        <v/>
      </c>
      <c r="X17" s="40" t="str">
        <f>IF(入力シート!K18&gt;=1,INT(MOD(入力シート!K18,10)/1),"")</f>
        <v/>
      </c>
      <c r="Y17" s="51" t="str">
        <f>IF(入力シート!L18&gt;=100000,INT(MOD(入力シート!L18,1000000)/100000),"")</f>
        <v/>
      </c>
      <c r="Z17" s="51" t="str">
        <f>IF(入力シート!L18&gt;=10000,INT(MOD(入力シート!L18,100000)/10000),"")</f>
        <v/>
      </c>
      <c r="AA17" s="51" t="str">
        <f>IF(入力シート!L18&gt;=1000,INT(MOD(入力シート!L18,10000)/1000),"")</f>
        <v/>
      </c>
      <c r="AB17" s="51" t="str">
        <f>IF(入力シート!L18&gt;=100,INT(MOD(入力シート!L18,1000)/100),"")</f>
        <v/>
      </c>
      <c r="AC17" s="51" t="str">
        <f>IF(入力シート!L18&gt;=10,INT(MOD(入力シート!L18,100)/10),"")</f>
        <v/>
      </c>
      <c r="AD17" s="40" t="str">
        <f>IF(入力シート!L18&gt;=1,INT(MOD(入力シート!L18,10)/1),"")</f>
        <v/>
      </c>
      <c r="AE17" s="51" t="str">
        <f>IF(入力シート!M18&gt;=10000,INT(MOD(入力シート!M18,100000)/10000),"")</f>
        <v/>
      </c>
      <c r="AF17" s="51" t="str">
        <f>IF(入力シート!M18&gt;=1000,INT(MOD(入力シート!M18,10000)/1000),"")</f>
        <v/>
      </c>
      <c r="AG17" s="51" t="str">
        <f>IF(入力シート!M18&gt;=100,INT(MOD(入力シート!M18,1000)/100),"")</f>
        <v/>
      </c>
      <c r="AH17" s="51" t="str">
        <f>IF(入力シート!M18&gt;=10,INT(MOD(入力シート!M18,100)/10),"")</f>
        <v/>
      </c>
      <c r="AI17" s="40" t="str">
        <f>IF(入力シート!M18&gt;=1,INT(MOD(入力シート!M18,10)/1),"")</f>
        <v/>
      </c>
      <c r="AJ17" s="51" t="str">
        <f>IF(入力シート!N18&gt;=10000,INT(MOD(入力シート!N18,100000)/10000),"")</f>
        <v/>
      </c>
      <c r="AK17" s="51" t="str">
        <f>IF(入力シート!N18&gt;=1000,INT(MOD(入力シート!N18,10000)/1000),"")</f>
        <v/>
      </c>
      <c r="AL17" s="51" t="str">
        <f>IF(入力シート!N18&gt;=100,INT(MOD(入力シート!N18,1000)/100),"")</f>
        <v/>
      </c>
      <c r="AM17" s="51" t="str">
        <f>IF(入力シート!N18&gt;=10,INT(MOD(入力シート!N18,100)/10),"")</f>
        <v/>
      </c>
      <c r="AN17" s="40" t="str">
        <f>IF(入力シート!N18&gt;=1,INT(MOD(入力シート!N18,10)/1),"")</f>
        <v/>
      </c>
      <c r="AO17" s="51" t="str">
        <f>IF(入力シート!O18&gt;=10000,INT(MOD(入力シート!O18,100000)/10000),"")</f>
        <v/>
      </c>
      <c r="AP17" s="51" t="str">
        <f>IF(入力シート!O18&gt;=1000,INT(MOD(入力シート!O18,10000)/1000),"")</f>
        <v/>
      </c>
      <c r="AQ17" s="51" t="str">
        <f>IF(入力シート!O18&gt;=100,INT(MOD(入力シート!O18,1000)/100),"")</f>
        <v/>
      </c>
      <c r="AR17" s="51" t="str">
        <f>IF(入力シート!O18&gt;=10,INT(MOD(入力シート!O18,100)/10),"")</f>
        <v/>
      </c>
      <c r="AS17" s="40" t="str">
        <f>IF(入力シート!O18&gt;=1,INT(MOD(入力シート!O18,10)/1),"")</f>
        <v/>
      </c>
      <c r="AT17" s="51" t="str">
        <f>IF(入力シート!P18&gt;=1000000,INT(MOD(入力シート!P18,10000000)/1000000),"")</f>
        <v/>
      </c>
      <c r="AU17" s="51" t="str">
        <f>IF(入力シート!P18&gt;=100000,INT(MOD(入力シート!P18,1000000)/100000),"")</f>
        <v/>
      </c>
      <c r="AV17" s="51" t="str">
        <f>IF(入力シート!P18&gt;=10000,INT(MOD(入力シート!P18,100000)/10000),"")</f>
        <v/>
      </c>
      <c r="AW17" s="51" t="str">
        <f>IF(入力シート!P18&gt;=1000,INT(MOD(入力シート!P18,10000)/1000),"")</f>
        <v/>
      </c>
      <c r="AX17" s="51" t="str">
        <f>IF(入力シート!P18&gt;=100,INT(MOD(入力シート!P18,1000)/100),"")</f>
        <v/>
      </c>
      <c r="AY17" s="51" t="str">
        <f>IF(入力シート!P18&gt;=10,INT(MOD(入力シート!P18,100)/10),"")</f>
        <v/>
      </c>
      <c r="AZ17" s="40" t="str">
        <f>IF(入力シート!P18&gt;=1,INT(MOD(入力シート!P18,10)/1),"")</f>
        <v/>
      </c>
      <c r="BA17" s="51" t="str">
        <f>IF(入力シート!Q18&gt;=10,INT(MOD(入力シート!Q18,100)/10),"")</f>
        <v/>
      </c>
      <c r="BB17" s="40" t="str">
        <f>IF(入力シート!Q18&gt;=1,INT(MOD(入力シート!Q18,10)/1),"")</f>
        <v/>
      </c>
      <c r="BC17" s="51" t="str">
        <f>IF(入力シート!R18&gt;=10000,INT(MOD(入力シート!R18,100000)/10000),"")</f>
        <v/>
      </c>
      <c r="BD17" s="51" t="str">
        <f>IF(入力シート!R18&gt;=1000,INT(MOD(入力シート!R18,10000)/1000),"")</f>
        <v/>
      </c>
      <c r="BE17" s="51" t="str">
        <f>IF(入力シート!R18&gt;=100,INT(MOD(入力シート!R18,1000)/100),"")</f>
        <v/>
      </c>
      <c r="BF17" s="51" t="str">
        <f>IF(入力シート!R18&gt;=10,INT(MOD(入力シート!R18,100)/10),"")</f>
        <v/>
      </c>
      <c r="BG17" s="40" t="str">
        <f>IF(入力シート!R18&gt;=1,INT(MOD(入力シート!R18,10)/1),"")</f>
        <v/>
      </c>
    </row>
    <row r="18" spans="1:81" x14ac:dyDescent="0.15">
      <c r="B18" s="22">
        <v>16</v>
      </c>
      <c r="C18" s="10" t="str">
        <f>IF(入力シート!C19&gt;=10000,INT(MOD(入力シート!C19,100000)/10000),"")</f>
        <v/>
      </c>
      <c r="D18" s="10" t="str">
        <f>IF(入力シート!C19&gt;=1000,INT(MOD(入力シート!C19,10000)/1000),"")</f>
        <v/>
      </c>
      <c r="E18" s="10" t="str">
        <f>IF(入力シート!C19&gt;=100,INT(MOD(入力シート!C19,1000)/100),"")</f>
        <v/>
      </c>
      <c r="F18" s="10" t="str">
        <f>IF(入力シート!C19&gt;=10,INT(MOD(入力シート!C19,100)/10),"")</f>
        <v/>
      </c>
      <c r="G18" s="22" t="str">
        <f>IF(入力シート!C19&gt;=1,INT(MOD(入力シート!C19,10)/1),"")</f>
        <v/>
      </c>
      <c r="H18" s="22" t="str">
        <f>IF(入力シート!D19&gt;"",入力シート!D19,"")</f>
        <v/>
      </c>
      <c r="I18" s="22" t="str">
        <f>IF(入力シート!E19&gt;"",入力シート!E19,"")</f>
        <v/>
      </c>
      <c r="J18" s="37" t="str">
        <f>IF(入力シート!F19&gt;0,IF(入力シート!W19=6,MID(入力シート!F19,入力シート!W19-5,1),"0"),"")</f>
        <v/>
      </c>
      <c r="K18" s="37" t="str">
        <f>IF(入力シート!F19&gt;0,MID(入力シート!F19,入力シート!W19-4,1),"")</f>
        <v/>
      </c>
      <c r="L18" s="37" t="str">
        <f>IF(入力シート!F19&gt;0,MID(入力シート!F19,入力シート!W19-3,1),"")</f>
        <v/>
      </c>
      <c r="M18" s="37" t="str">
        <f>IF(入力シート!F19&gt;0,MID(入力シート!F19,入力シート!W19-2,1),"")</f>
        <v/>
      </c>
      <c r="N18" s="37" t="str">
        <f>IF(入力シート!F19&gt;0,MID(入力シート!F19,入力シート!W19-1,1),"")</f>
        <v/>
      </c>
      <c r="O18" s="39" t="str">
        <f>IF(入力シート!F19&gt;0,MID(入力シート!F19,入力シート!W19,1),"")</f>
        <v/>
      </c>
      <c r="P18" s="22" t="str">
        <f>IF(入力シート!G19&gt;"",入力シート!G19,"")</f>
        <v/>
      </c>
      <c r="Q18" s="37" t="str">
        <f>IF(入力シート!H19&gt;0,IF(入力シート!X19=4,MID(入力シート!H19,入力シート!X19-3,1),"0"),"")</f>
        <v/>
      </c>
      <c r="R18" s="37" t="str">
        <f>IF(入力シート!H19&gt;0,MID(入力シート!H19,入力シート!X19-2,1),"")</f>
        <v/>
      </c>
      <c r="S18" s="37" t="str">
        <f>IF(入力シート!H19&gt;0,MID(入力シート!H19,入力シート!X19-1,1),"")</f>
        <v/>
      </c>
      <c r="T18" s="39" t="str">
        <f>IF(入力シート!H19&gt;0,MID(入力シート!H19,入力シート!X19,1),"")</f>
        <v/>
      </c>
      <c r="U18" s="62" t="str">
        <f>IF(入力シート!I19&gt;0,入力シート!I19,"")</f>
        <v/>
      </c>
      <c r="V18" s="50" t="str">
        <f>IF(入力シート!J19&gt;0,入力シート!J19,"")</f>
        <v/>
      </c>
      <c r="W18" s="50" t="str">
        <f>IF(入力シート!K19&gt;=10,INT(MOD(入力シート!K19,100)/10),"")</f>
        <v/>
      </c>
      <c r="X18" s="40" t="str">
        <f>IF(入力シート!K19&gt;=1,INT(MOD(入力シート!K19,10)/1),"")</f>
        <v/>
      </c>
      <c r="Y18" s="51" t="str">
        <f>IF(入力シート!L19&gt;=100000,INT(MOD(入力シート!L19,1000000)/100000),"")</f>
        <v/>
      </c>
      <c r="Z18" s="51" t="str">
        <f>IF(入力シート!L19&gt;=10000,INT(MOD(入力シート!L19,100000)/10000),"")</f>
        <v/>
      </c>
      <c r="AA18" s="51" t="str">
        <f>IF(入力シート!L19&gt;=1000,INT(MOD(入力シート!L19,10000)/1000),"")</f>
        <v/>
      </c>
      <c r="AB18" s="51" t="str">
        <f>IF(入力シート!L19&gt;=100,INT(MOD(入力シート!L19,1000)/100),"")</f>
        <v/>
      </c>
      <c r="AC18" s="51" t="str">
        <f>IF(入力シート!L19&gt;=10,INT(MOD(入力シート!L19,100)/10),"")</f>
        <v/>
      </c>
      <c r="AD18" s="40" t="str">
        <f>IF(入力シート!L19&gt;=1,INT(MOD(入力シート!L19,10)/1),"")</f>
        <v/>
      </c>
      <c r="AE18" s="51" t="str">
        <f>IF(入力シート!M19&gt;=10000,INT(MOD(入力シート!M19,100000)/10000),"")</f>
        <v/>
      </c>
      <c r="AF18" s="51" t="str">
        <f>IF(入力シート!M19&gt;=1000,INT(MOD(入力シート!M19,10000)/1000),"")</f>
        <v/>
      </c>
      <c r="AG18" s="51" t="str">
        <f>IF(入力シート!M19&gt;=100,INT(MOD(入力シート!M19,1000)/100),"")</f>
        <v/>
      </c>
      <c r="AH18" s="51" t="str">
        <f>IF(入力シート!M19&gt;=10,INT(MOD(入力シート!M19,100)/10),"")</f>
        <v/>
      </c>
      <c r="AI18" s="40" t="str">
        <f>IF(入力シート!M19&gt;=1,INT(MOD(入力シート!M19,10)/1),"")</f>
        <v/>
      </c>
      <c r="AJ18" s="51" t="str">
        <f>IF(入力シート!N19&gt;=10000,INT(MOD(入力シート!N19,100000)/10000),"")</f>
        <v/>
      </c>
      <c r="AK18" s="51" t="str">
        <f>IF(入力シート!N19&gt;=1000,INT(MOD(入力シート!N19,10000)/1000),"")</f>
        <v/>
      </c>
      <c r="AL18" s="51" t="str">
        <f>IF(入力シート!N19&gt;=100,INT(MOD(入力シート!N19,1000)/100),"")</f>
        <v/>
      </c>
      <c r="AM18" s="51" t="str">
        <f>IF(入力シート!N19&gt;=10,INT(MOD(入力シート!N19,100)/10),"")</f>
        <v/>
      </c>
      <c r="AN18" s="40" t="str">
        <f>IF(入力シート!N19&gt;=1,INT(MOD(入力シート!N19,10)/1),"")</f>
        <v/>
      </c>
      <c r="AO18" s="51" t="str">
        <f>IF(入力シート!O19&gt;=10000,INT(MOD(入力シート!O19,100000)/10000),"")</f>
        <v/>
      </c>
      <c r="AP18" s="51" t="str">
        <f>IF(入力シート!O19&gt;=1000,INT(MOD(入力シート!O19,10000)/1000),"")</f>
        <v/>
      </c>
      <c r="AQ18" s="51" t="str">
        <f>IF(入力シート!O19&gt;=100,INT(MOD(入力シート!O19,1000)/100),"")</f>
        <v/>
      </c>
      <c r="AR18" s="51" t="str">
        <f>IF(入力シート!O19&gt;=10,INT(MOD(入力シート!O19,100)/10),"")</f>
        <v/>
      </c>
      <c r="AS18" s="40" t="str">
        <f>IF(入力シート!O19&gt;=1,INT(MOD(入力シート!O19,10)/1),"")</f>
        <v/>
      </c>
      <c r="AT18" s="51" t="str">
        <f>IF(入力シート!P19&gt;=1000000,INT(MOD(入力シート!P19,10000000)/1000000),"")</f>
        <v/>
      </c>
      <c r="AU18" s="51" t="str">
        <f>IF(入力シート!P19&gt;=100000,INT(MOD(入力シート!P19,1000000)/100000),"")</f>
        <v/>
      </c>
      <c r="AV18" s="51" t="str">
        <f>IF(入力シート!P19&gt;=10000,INT(MOD(入力シート!P19,100000)/10000),"")</f>
        <v/>
      </c>
      <c r="AW18" s="51" t="str">
        <f>IF(入力シート!P19&gt;=1000,INT(MOD(入力シート!P19,10000)/1000),"")</f>
        <v/>
      </c>
      <c r="AX18" s="51" t="str">
        <f>IF(入力シート!P19&gt;=100,INT(MOD(入力シート!P19,1000)/100),"")</f>
        <v/>
      </c>
      <c r="AY18" s="51" t="str">
        <f>IF(入力シート!P19&gt;=10,INT(MOD(入力シート!P19,100)/10),"")</f>
        <v/>
      </c>
      <c r="AZ18" s="40" t="str">
        <f>IF(入力シート!P19&gt;=1,INT(MOD(入力シート!P19,10)/1),"")</f>
        <v/>
      </c>
      <c r="BA18" s="51" t="str">
        <f>IF(入力シート!Q19&gt;=10,INT(MOD(入力シート!Q19,100)/10),"")</f>
        <v/>
      </c>
      <c r="BB18" s="40" t="str">
        <f>IF(入力シート!Q19&gt;=1,INT(MOD(入力シート!Q19,10)/1),"")</f>
        <v/>
      </c>
      <c r="BC18" s="51" t="str">
        <f>IF(入力シート!R19&gt;=10000,INT(MOD(入力シート!R19,100000)/10000),"")</f>
        <v/>
      </c>
      <c r="BD18" s="51" t="str">
        <f>IF(入力シート!R19&gt;=1000,INT(MOD(入力シート!R19,10000)/1000),"")</f>
        <v/>
      </c>
      <c r="BE18" s="51" t="str">
        <f>IF(入力シート!R19&gt;=100,INT(MOD(入力シート!R19,1000)/100),"")</f>
        <v/>
      </c>
      <c r="BF18" s="51" t="str">
        <f>IF(入力シート!R19&gt;=10,INT(MOD(入力シート!R19,100)/10),"")</f>
        <v/>
      </c>
      <c r="BG18" s="40" t="str">
        <f>IF(入力シート!R19&gt;=1,INT(MOD(入力シート!R19,10)/1),"")</f>
        <v/>
      </c>
    </row>
    <row r="19" spans="1:81" x14ac:dyDescent="0.15">
      <c r="B19" s="22">
        <v>17</v>
      </c>
      <c r="C19" s="10" t="str">
        <f>IF(入力シート!C20&gt;=10000,INT(MOD(入力シート!C20,100000)/10000),"")</f>
        <v/>
      </c>
      <c r="D19" s="10" t="str">
        <f>IF(入力シート!C20&gt;=1000,INT(MOD(入力シート!C20,10000)/1000),"")</f>
        <v/>
      </c>
      <c r="E19" s="10" t="str">
        <f>IF(入力シート!C20&gt;=100,INT(MOD(入力シート!C20,1000)/100),"")</f>
        <v/>
      </c>
      <c r="F19" s="10" t="str">
        <f>IF(入力シート!C20&gt;=10,INT(MOD(入力シート!C20,100)/10),"")</f>
        <v/>
      </c>
      <c r="G19" s="22" t="str">
        <f>IF(入力シート!C20&gt;=1,INT(MOD(入力シート!C20,10)/1),"")</f>
        <v/>
      </c>
      <c r="H19" s="22" t="str">
        <f>IF(入力シート!D20&gt;"",入力シート!D20,"")</f>
        <v/>
      </c>
      <c r="I19" s="22" t="str">
        <f>IF(入力シート!E20&gt;"",入力シート!E20,"")</f>
        <v/>
      </c>
      <c r="J19" s="37" t="str">
        <f>IF(入力シート!F20&gt;0,IF(入力シート!W20=6,MID(入力シート!F20,入力シート!W20-5,1),"0"),"")</f>
        <v/>
      </c>
      <c r="K19" s="37" t="str">
        <f>IF(入力シート!F20&gt;0,MID(入力シート!F20,入力シート!W20-4,1),"")</f>
        <v/>
      </c>
      <c r="L19" s="37" t="str">
        <f>IF(入力シート!F20&gt;0,MID(入力シート!F20,入力シート!W20-3,1),"")</f>
        <v/>
      </c>
      <c r="M19" s="37" t="str">
        <f>IF(入力シート!F20&gt;0,MID(入力シート!F20,入力シート!W20-2,1),"")</f>
        <v/>
      </c>
      <c r="N19" s="37" t="str">
        <f>IF(入力シート!F20&gt;0,MID(入力シート!F20,入力シート!W20-1,1),"")</f>
        <v/>
      </c>
      <c r="O19" s="39" t="str">
        <f>IF(入力シート!F20&gt;0,MID(入力シート!F20,入力シート!W20,1),"")</f>
        <v/>
      </c>
      <c r="P19" s="22" t="str">
        <f>IF(入力シート!G20&gt;"",入力シート!G20,"")</f>
        <v/>
      </c>
      <c r="Q19" s="37" t="str">
        <f>IF(入力シート!H20&gt;0,IF(入力シート!X20=4,MID(入力シート!H20,入力シート!X20-3,1),"0"),"")</f>
        <v/>
      </c>
      <c r="R19" s="37" t="str">
        <f>IF(入力シート!H20&gt;0,MID(入力シート!H20,入力シート!X20-2,1),"")</f>
        <v/>
      </c>
      <c r="S19" s="37" t="str">
        <f>IF(入力シート!H20&gt;0,MID(入力シート!H20,入力シート!X20-1,1),"")</f>
        <v/>
      </c>
      <c r="T19" s="39" t="str">
        <f>IF(入力シート!H20&gt;0,MID(入力シート!H20,入力シート!X20,1),"")</f>
        <v/>
      </c>
      <c r="U19" s="62" t="str">
        <f>IF(入力シート!I20&gt;0,入力シート!I20,"")</f>
        <v/>
      </c>
      <c r="V19" s="50" t="str">
        <f>IF(入力シート!J20&gt;0,入力シート!J20,"")</f>
        <v/>
      </c>
      <c r="W19" s="50" t="str">
        <f>IF(入力シート!K20&gt;=10,INT(MOD(入力シート!K20,100)/10),"")</f>
        <v/>
      </c>
      <c r="X19" s="40" t="str">
        <f>IF(入力シート!K20&gt;=1,INT(MOD(入力シート!K20,10)/1),"")</f>
        <v/>
      </c>
      <c r="Y19" s="51" t="str">
        <f>IF(入力シート!L20&gt;=100000,INT(MOD(入力シート!L20,1000000)/100000),"")</f>
        <v/>
      </c>
      <c r="Z19" s="51" t="str">
        <f>IF(入力シート!L20&gt;=10000,INT(MOD(入力シート!L20,100000)/10000),"")</f>
        <v/>
      </c>
      <c r="AA19" s="51" t="str">
        <f>IF(入力シート!L20&gt;=1000,INT(MOD(入力シート!L20,10000)/1000),"")</f>
        <v/>
      </c>
      <c r="AB19" s="51" t="str">
        <f>IF(入力シート!L20&gt;=100,INT(MOD(入力シート!L20,1000)/100),"")</f>
        <v/>
      </c>
      <c r="AC19" s="51" t="str">
        <f>IF(入力シート!L20&gt;=10,INT(MOD(入力シート!L20,100)/10),"")</f>
        <v/>
      </c>
      <c r="AD19" s="40" t="str">
        <f>IF(入力シート!L20&gt;=1,INT(MOD(入力シート!L20,10)/1),"")</f>
        <v/>
      </c>
      <c r="AE19" s="51" t="str">
        <f>IF(入力シート!M20&gt;=10000,INT(MOD(入力シート!M20,100000)/10000),"")</f>
        <v/>
      </c>
      <c r="AF19" s="51" t="str">
        <f>IF(入力シート!M20&gt;=1000,INT(MOD(入力シート!M20,10000)/1000),"")</f>
        <v/>
      </c>
      <c r="AG19" s="51" t="str">
        <f>IF(入力シート!M20&gt;=100,INT(MOD(入力シート!M20,1000)/100),"")</f>
        <v/>
      </c>
      <c r="AH19" s="51" t="str">
        <f>IF(入力シート!M20&gt;=10,INT(MOD(入力シート!M20,100)/10),"")</f>
        <v/>
      </c>
      <c r="AI19" s="40" t="str">
        <f>IF(入力シート!M20&gt;=1,INT(MOD(入力シート!M20,10)/1),"")</f>
        <v/>
      </c>
      <c r="AJ19" s="51" t="str">
        <f>IF(入力シート!N20&gt;=10000,INT(MOD(入力シート!N20,100000)/10000),"")</f>
        <v/>
      </c>
      <c r="AK19" s="51" t="str">
        <f>IF(入力シート!N20&gt;=1000,INT(MOD(入力シート!N20,10000)/1000),"")</f>
        <v/>
      </c>
      <c r="AL19" s="51" t="str">
        <f>IF(入力シート!N20&gt;=100,INT(MOD(入力シート!N20,1000)/100),"")</f>
        <v/>
      </c>
      <c r="AM19" s="51" t="str">
        <f>IF(入力シート!N20&gt;=10,INT(MOD(入力シート!N20,100)/10),"")</f>
        <v/>
      </c>
      <c r="AN19" s="40" t="str">
        <f>IF(入力シート!N20&gt;=1,INT(MOD(入力シート!N20,10)/1),"")</f>
        <v/>
      </c>
      <c r="AO19" s="51" t="str">
        <f>IF(入力シート!O20&gt;=10000,INT(MOD(入力シート!O20,100000)/10000),"")</f>
        <v/>
      </c>
      <c r="AP19" s="51" t="str">
        <f>IF(入力シート!O20&gt;=1000,INT(MOD(入力シート!O20,10000)/1000),"")</f>
        <v/>
      </c>
      <c r="AQ19" s="51" t="str">
        <f>IF(入力シート!O20&gt;=100,INT(MOD(入力シート!O20,1000)/100),"")</f>
        <v/>
      </c>
      <c r="AR19" s="51" t="str">
        <f>IF(入力シート!O20&gt;=10,INT(MOD(入力シート!O20,100)/10),"")</f>
        <v/>
      </c>
      <c r="AS19" s="40" t="str">
        <f>IF(入力シート!O20&gt;=1,INT(MOD(入力シート!O20,10)/1),"")</f>
        <v/>
      </c>
      <c r="AT19" s="51" t="str">
        <f>IF(入力シート!P20&gt;=1000000,INT(MOD(入力シート!P20,10000000)/1000000),"")</f>
        <v/>
      </c>
      <c r="AU19" s="51" t="str">
        <f>IF(入力シート!P20&gt;=100000,INT(MOD(入力シート!P20,1000000)/100000),"")</f>
        <v/>
      </c>
      <c r="AV19" s="51" t="str">
        <f>IF(入力シート!P20&gt;=10000,INT(MOD(入力シート!P20,100000)/10000),"")</f>
        <v/>
      </c>
      <c r="AW19" s="51" t="str">
        <f>IF(入力シート!P20&gt;=1000,INT(MOD(入力シート!P20,10000)/1000),"")</f>
        <v/>
      </c>
      <c r="AX19" s="51" t="str">
        <f>IF(入力シート!P20&gt;=100,INT(MOD(入力シート!P20,1000)/100),"")</f>
        <v/>
      </c>
      <c r="AY19" s="51" t="str">
        <f>IF(入力シート!P20&gt;=10,INT(MOD(入力シート!P20,100)/10),"")</f>
        <v/>
      </c>
      <c r="AZ19" s="40" t="str">
        <f>IF(入力シート!P20&gt;=1,INT(MOD(入力シート!P20,10)/1),"")</f>
        <v/>
      </c>
      <c r="BA19" s="51" t="str">
        <f>IF(入力シート!Q20&gt;=10,INT(MOD(入力シート!Q20,100)/10),"")</f>
        <v/>
      </c>
      <c r="BB19" s="40" t="str">
        <f>IF(入力シート!Q20&gt;=1,INT(MOD(入力シート!Q20,10)/1),"")</f>
        <v/>
      </c>
      <c r="BC19" s="51" t="str">
        <f>IF(入力シート!R20&gt;=10000,INT(MOD(入力シート!R20,100000)/10000),"")</f>
        <v/>
      </c>
      <c r="BD19" s="51" t="str">
        <f>IF(入力シート!R20&gt;=1000,INT(MOD(入力シート!R20,10000)/1000),"")</f>
        <v/>
      </c>
      <c r="BE19" s="51" t="str">
        <f>IF(入力シート!R20&gt;=100,INT(MOD(入力シート!R20,1000)/100),"")</f>
        <v/>
      </c>
      <c r="BF19" s="51" t="str">
        <f>IF(入力シート!R20&gt;=10,INT(MOD(入力シート!R20,100)/10),"")</f>
        <v/>
      </c>
      <c r="BG19" s="40" t="str">
        <f>IF(入力シート!R20&gt;=1,INT(MOD(入力シート!R20,10)/1),"")</f>
        <v/>
      </c>
    </row>
    <row r="20" spans="1:81" x14ac:dyDescent="0.15">
      <c r="B20" s="22">
        <v>18</v>
      </c>
      <c r="C20" s="10" t="str">
        <f>IF(入力シート!C21&gt;=10000,INT(MOD(入力シート!C21,100000)/10000),"")</f>
        <v/>
      </c>
      <c r="D20" s="10" t="str">
        <f>IF(入力シート!C21&gt;=1000,INT(MOD(入力シート!C21,10000)/1000),"")</f>
        <v/>
      </c>
      <c r="E20" s="10" t="str">
        <f>IF(入力シート!C21&gt;=100,INT(MOD(入力シート!C21,1000)/100),"")</f>
        <v/>
      </c>
      <c r="F20" s="10" t="str">
        <f>IF(入力シート!C21&gt;=10,INT(MOD(入力シート!C21,100)/10),"")</f>
        <v/>
      </c>
      <c r="G20" s="22" t="str">
        <f>IF(入力シート!C21&gt;=1,INT(MOD(入力シート!C21,10)/1),"")</f>
        <v/>
      </c>
      <c r="H20" s="22" t="str">
        <f>IF(入力シート!D21&gt;"",入力シート!D21,"")</f>
        <v/>
      </c>
      <c r="I20" s="22" t="str">
        <f>IF(入力シート!E21&gt;"",入力シート!E21,"")</f>
        <v/>
      </c>
      <c r="J20" s="37" t="str">
        <f>IF(入力シート!F21&gt;0,IF(入力シート!W21=6,MID(入力シート!F21,入力シート!W21-5,1),"0"),"")</f>
        <v/>
      </c>
      <c r="K20" s="37" t="str">
        <f>IF(入力シート!F21&gt;0,MID(入力シート!F21,入力シート!W21-4,1),"")</f>
        <v/>
      </c>
      <c r="L20" s="37" t="str">
        <f>IF(入力シート!F21&gt;0,MID(入力シート!F21,入力シート!W21-3,1),"")</f>
        <v/>
      </c>
      <c r="M20" s="37" t="str">
        <f>IF(入力シート!F21&gt;0,MID(入力シート!F21,入力シート!W21-2,1),"")</f>
        <v/>
      </c>
      <c r="N20" s="37" t="str">
        <f>IF(入力シート!F21&gt;0,MID(入力シート!F21,入力シート!W21-1,1),"")</f>
        <v/>
      </c>
      <c r="O20" s="39" t="str">
        <f>IF(入力シート!F21&gt;0,MID(入力シート!F21,入力シート!W21,1),"")</f>
        <v/>
      </c>
      <c r="P20" s="22" t="str">
        <f>IF(入力シート!G21&gt;"",入力シート!G21,"")</f>
        <v/>
      </c>
      <c r="Q20" s="37" t="str">
        <f>IF(入力シート!H21&gt;0,IF(入力シート!X21=4,MID(入力シート!H21,入力シート!X21-3,1),"0"),"")</f>
        <v/>
      </c>
      <c r="R20" s="37" t="str">
        <f>IF(入力シート!H21&gt;0,MID(入力シート!H21,入力シート!X21-2,1),"")</f>
        <v/>
      </c>
      <c r="S20" s="37" t="str">
        <f>IF(入力シート!H21&gt;0,MID(入力シート!H21,入力シート!X21-1,1),"")</f>
        <v/>
      </c>
      <c r="T20" s="39" t="str">
        <f>IF(入力シート!H21&gt;0,MID(入力シート!H21,入力シート!X21,1),"")</f>
        <v/>
      </c>
      <c r="U20" s="62" t="str">
        <f>IF(入力シート!I21&gt;0,入力シート!I21,"")</f>
        <v/>
      </c>
      <c r="V20" s="50" t="str">
        <f>IF(入力シート!J21&gt;0,入力シート!J21,"")</f>
        <v/>
      </c>
      <c r="W20" s="50" t="str">
        <f>IF(入力シート!K21&gt;=10,INT(MOD(入力シート!K21,100)/10),"")</f>
        <v/>
      </c>
      <c r="X20" s="40" t="str">
        <f>IF(入力シート!K21&gt;=1,INT(MOD(入力シート!K21,10)/1),"")</f>
        <v/>
      </c>
      <c r="Y20" s="51" t="str">
        <f>IF(入力シート!L21&gt;=100000,INT(MOD(入力シート!L21,1000000)/100000),"")</f>
        <v/>
      </c>
      <c r="Z20" s="51" t="str">
        <f>IF(入力シート!L21&gt;=10000,INT(MOD(入力シート!L21,100000)/10000),"")</f>
        <v/>
      </c>
      <c r="AA20" s="51" t="str">
        <f>IF(入力シート!L21&gt;=1000,INT(MOD(入力シート!L21,10000)/1000),"")</f>
        <v/>
      </c>
      <c r="AB20" s="51" t="str">
        <f>IF(入力シート!L21&gt;=100,INT(MOD(入力シート!L21,1000)/100),"")</f>
        <v/>
      </c>
      <c r="AC20" s="51" t="str">
        <f>IF(入力シート!L21&gt;=10,INT(MOD(入力シート!L21,100)/10),"")</f>
        <v/>
      </c>
      <c r="AD20" s="40" t="str">
        <f>IF(入力シート!L21&gt;=1,INT(MOD(入力シート!L21,10)/1),"")</f>
        <v/>
      </c>
      <c r="AE20" s="51" t="str">
        <f>IF(入力シート!M21&gt;=10000,INT(MOD(入力シート!M21,100000)/10000),"")</f>
        <v/>
      </c>
      <c r="AF20" s="51" t="str">
        <f>IF(入力シート!M21&gt;=1000,INT(MOD(入力シート!M21,10000)/1000),"")</f>
        <v/>
      </c>
      <c r="AG20" s="51" t="str">
        <f>IF(入力シート!M21&gt;=100,INT(MOD(入力シート!M21,1000)/100),"")</f>
        <v/>
      </c>
      <c r="AH20" s="51" t="str">
        <f>IF(入力シート!M21&gt;=10,INT(MOD(入力シート!M21,100)/10),"")</f>
        <v/>
      </c>
      <c r="AI20" s="40" t="str">
        <f>IF(入力シート!M21&gt;=1,INT(MOD(入力シート!M21,10)/1),"")</f>
        <v/>
      </c>
      <c r="AJ20" s="51" t="str">
        <f>IF(入力シート!N21&gt;=10000,INT(MOD(入力シート!N21,100000)/10000),"")</f>
        <v/>
      </c>
      <c r="AK20" s="51" t="str">
        <f>IF(入力シート!N21&gt;=1000,INT(MOD(入力シート!N21,10000)/1000),"")</f>
        <v/>
      </c>
      <c r="AL20" s="51" t="str">
        <f>IF(入力シート!N21&gt;=100,INT(MOD(入力シート!N21,1000)/100),"")</f>
        <v/>
      </c>
      <c r="AM20" s="51" t="str">
        <f>IF(入力シート!N21&gt;=10,INT(MOD(入力シート!N21,100)/10),"")</f>
        <v/>
      </c>
      <c r="AN20" s="40" t="str">
        <f>IF(入力シート!N21&gt;=1,INT(MOD(入力シート!N21,10)/1),"")</f>
        <v/>
      </c>
      <c r="AO20" s="51" t="str">
        <f>IF(入力シート!O21&gt;=10000,INT(MOD(入力シート!O21,100000)/10000),"")</f>
        <v/>
      </c>
      <c r="AP20" s="51" t="str">
        <f>IF(入力シート!O21&gt;=1000,INT(MOD(入力シート!O21,10000)/1000),"")</f>
        <v/>
      </c>
      <c r="AQ20" s="51" t="str">
        <f>IF(入力シート!O21&gt;=100,INT(MOD(入力シート!O21,1000)/100),"")</f>
        <v/>
      </c>
      <c r="AR20" s="51" t="str">
        <f>IF(入力シート!O21&gt;=10,INT(MOD(入力シート!O21,100)/10),"")</f>
        <v/>
      </c>
      <c r="AS20" s="40" t="str">
        <f>IF(入力シート!O21&gt;=1,INT(MOD(入力シート!O21,10)/1),"")</f>
        <v/>
      </c>
      <c r="AT20" s="51" t="str">
        <f>IF(入力シート!P21&gt;=1000000,INT(MOD(入力シート!P21,10000000)/1000000),"")</f>
        <v/>
      </c>
      <c r="AU20" s="51" t="str">
        <f>IF(入力シート!P21&gt;=100000,INT(MOD(入力シート!P21,1000000)/100000),"")</f>
        <v/>
      </c>
      <c r="AV20" s="51" t="str">
        <f>IF(入力シート!P21&gt;=10000,INT(MOD(入力シート!P21,100000)/10000),"")</f>
        <v/>
      </c>
      <c r="AW20" s="51" t="str">
        <f>IF(入力シート!P21&gt;=1000,INT(MOD(入力シート!P21,10000)/1000),"")</f>
        <v/>
      </c>
      <c r="AX20" s="51" t="str">
        <f>IF(入力シート!P21&gt;=100,INT(MOD(入力シート!P21,1000)/100),"")</f>
        <v/>
      </c>
      <c r="AY20" s="51" t="str">
        <f>IF(入力シート!P21&gt;=10,INT(MOD(入力シート!P21,100)/10),"")</f>
        <v/>
      </c>
      <c r="AZ20" s="40" t="str">
        <f>IF(入力シート!P21&gt;=1,INT(MOD(入力シート!P21,10)/1),"")</f>
        <v/>
      </c>
      <c r="BA20" s="51" t="str">
        <f>IF(入力シート!Q21&gt;=10,INT(MOD(入力シート!Q21,100)/10),"")</f>
        <v/>
      </c>
      <c r="BB20" s="40" t="str">
        <f>IF(入力シート!Q21&gt;=1,INT(MOD(入力シート!Q21,10)/1),"")</f>
        <v/>
      </c>
      <c r="BC20" s="51" t="str">
        <f>IF(入力シート!R21&gt;=10000,INT(MOD(入力シート!R21,100000)/10000),"")</f>
        <v/>
      </c>
      <c r="BD20" s="51" t="str">
        <f>IF(入力シート!R21&gt;=1000,INT(MOD(入力シート!R21,10000)/1000),"")</f>
        <v/>
      </c>
      <c r="BE20" s="51" t="str">
        <f>IF(入力シート!R21&gt;=100,INT(MOD(入力シート!R21,1000)/100),"")</f>
        <v/>
      </c>
      <c r="BF20" s="51" t="str">
        <f>IF(入力シート!R21&gt;=10,INT(MOD(入力シート!R21,100)/10),"")</f>
        <v/>
      </c>
      <c r="BG20" s="40" t="str">
        <f>IF(入力シート!R21&gt;=1,INT(MOD(入力シート!R21,10)/1),"")</f>
        <v/>
      </c>
    </row>
    <row r="21" spans="1:81" x14ac:dyDescent="0.15">
      <c r="B21" s="22">
        <v>19</v>
      </c>
      <c r="C21" s="10" t="str">
        <f>IF(入力シート!C22&gt;=10000,INT(MOD(入力シート!C22,100000)/10000),"")</f>
        <v/>
      </c>
      <c r="D21" s="10" t="str">
        <f>IF(入力シート!C22&gt;=1000,INT(MOD(入力シート!C22,10000)/1000),"")</f>
        <v/>
      </c>
      <c r="E21" s="10" t="str">
        <f>IF(入力シート!C22&gt;=100,INT(MOD(入力シート!C22,1000)/100),"")</f>
        <v/>
      </c>
      <c r="F21" s="10" t="str">
        <f>IF(入力シート!C22&gt;=10,INT(MOD(入力シート!C22,100)/10),"")</f>
        <v/>
      </c>
      <c r="G21" s="22" t="str">
        <f>IF(入力シート!C22&gt;=1,INT(MOD(入力シート!C22,10)/1),"")</f>
        <v/>
      </c>
      <c r="H21" s="22" t="str">
        <f>IF(入力シート!D22&gt;"",入力シート!D22,"")</f>
        <v/>
      </c>
      <c r="I21" s="22" t="str">
        <f>IF(入力シート!E22&gt;"",入力シート!E22,"")</f>
        <v/>
      </c>
      <c r="J21" s="37" t="str">
        <f>IF(入力シート!F22&gt;0,IF(入力シート!W22=6,MID(入力シート!F22,入力シート!W22-5,1),"0"),"")</f>
        <v/>
      </c>
      <c r="K21" s="37" t="str">
        <f>IF(入力シート!F22&gt;0,MID(入力シート!F22,入力シート!W22-4,1),"")</f>
        <v/>
      </c>
      <c r="L21" s="37" t="str">
        <f>IF(入力シート!F22&gt;0,MID(入力シート!F22,入力シート!W22-3,1),"")</f>
        <v/>
      </c>
      <c r="M21" s="37" t="str">
        <f>IF(入力シート!F22&gt;0,MID(入力シート!F22,入力シート!W22-2,1),"")</f>
        <v/>
      </c>
      <c r="N21" s="37" t="str">
        <f>IF(入力シート!F22&gt;0,MID(入力シート!F22,入力シート!W22-1,1),"")</f>
        <v/>
      </c>
      <c r="O21" s="39" t="str">
        <f>IF(入力シート!F22&gt;0,MID(入力シート!F22,入力シート!W22,1),"")</f>
        <v/>
      </c>
      <c r="P21" s="22" t="str">
        <f>IF(入力シート!G22&gt;"",入力シート!G22,"")</f>
        <v/>
      </c>
      <c r="Q21" s="37" t="str">
        <f>IF(入力シート!H22&gt;0,IF(入力シート!X22=4,MID(入力シート!H22,入力シート!X22-3,1),"0"),"")</f>
        <v/>
      </c>
      <c r="R21" s="37" t="str">
        <f>IF(入力シート!H22&gt;0,MID(入力シート!H22,入力シート!X22-2,1),"")</f>
        <v/>
      </c>
      <c r="S21" s="37" t="str">
        <f>IF(入力シート!H22&gt;0,MID(入力シート!H22,入力シート!X22-1,1),"")</f>
        <v/>
      </c>
      <c r="T21" s="39" t="str">
        <f>IF(入力シート!H22&gt;0,MID(入力シート!H22,入力シート!X22,1),"")</f>
        <v/>
      </c>
      <c r="U21" s="62" t="str">
        <f>IF(入力シート!I22&gt;0,入力シート!I22,"")</f>
        <v/>
      </c>
      <c r="V21" s="50" t="str">
        <f>IF(入力シート!J22&gt;0,入力シート!J22,"")</f>
        <v/>
      </c>
      <c r="W21" s="50" t="str">
        <f>IF(入力シート!K22&gt;=10,INT(MOD(入力シート!K22,100)/10),"")</f>
        <v/>
      </c>
      <c r="X21" s="40" t="str">
        <f>IF(入力シート!K22&gt;=1,INT(MOD(入力シート!K22,10)/1),"")</f>
        <v/>
      </c>
      <c r="Y21" s="51" t="str">
        <f>IF(入力シート!L22&gt;=100000,INT(MOD(入力シート!L22,1000000)/100000),"")</f>
        <v/>
      </c>
      <c r="Z21" s="51" t="str">
        <f>IF(入力シート!L22&gt;=10000,INT(MOD(入力シート!L22,100000)/10000),"")</f>
        <v/>
      </c>
      <c r="AA21" s="51" t="str">
        <f>IF(入力シート!L22&gt;=1000,INT(MOD(入力シート!L22,10000)/1000),"")</f>
        <v/>
      </c>
      <c r="AB21" s="51" t="str">
        <f>IF(入力シート!L22&gt;=100,INT(MOD(入力シート!L22,1000)/100),"")</f>
        <v/>
      </c>
      <c r="AC21" s="51" t="str">
        <f>IF(入力シート!L22&gt;=10,INT(MOD(入力シート!L22,100)/10),"")</f>
        <v/>
      </c>
      <c r="AD21" s="40" t="str">
        <f>IF(入力シート!L22&gt;=1,INT(MOD(入力シート!L22,10)/1),"")</f>
        <v/>
      </c>
      <c r="AE21" s="51" t="str">
        <f>IF(入力シート!M22&gt;=10000,INT(MOD(入力シート!M22,100000)/10000),"")</f>
        <v/>
      </c>
      <c r="AF21" s="51" t="str">
        <f>IF(入力シート!M22&gt;=1000,INT(MOD(入力シート!M22,10000)/1000),"")</f>
        <v/>
      </c>
      <c r="AG21" s="51" t="str">
        <f>IF(入力シート!M22&gt;=100,INT(MOD(入力シート!M22,1000)/100),"")</f>
        <v/>
      </c>
      <c r="AH21" s="51" t="str">
        <f>IF(入力シート!M22&gt;=10,INT(MOD(入力シート!M22,100)/10),"")</f>
        <v/>
      </c>
      <c r="AI21" s="40" t="str">
        <f>IF(入力シート!M22&gt;=1,INT(MOD(入力シート!M22,10)/1),"")</f>
        <v/>
      </c>
      <c r="AJ21" s="51" t="str">
        <f>IF(入力シート!N22&gt;=10000,INT(MOD(入力シート!N22,100000)/10000),"")</f>
        <v/>
      </c>
      <c r="AK21" s="51" t="str">
        <f>IF(入力シート!N22&gt;=1000,INT(MOD(入力シート!N22,10000)/1000),"")</f>
        <v/>
      </c>
      <c r="AL21" s="51" t="str">
        <f>IF(入力シート!N22&gt;=100,INT(MOD(入力シート!N22,1000)/100),"")</f>
        <v/>
      </c>
      <c r="AM21" s="51" t="str">
        <f>IF(入力シート!N22&gt;=10,INT(MOD(入力シート!N22,100)/10),"")</f>
        <v/>
      </c>
      <c r="AN21" s="40" t="str">
        <f>IF(入力シート!N22&gt;=1,INT(MOD(入力シート!N22,10)/1),"")</f>
        <v/>
      </c>
      <c r="AO21" s="51" t="str">
        <f>IF(入力シート!O22&gt;=10000,INT(MOD(入力シート!O22,100000)/10000),"")</f>
        <v/>
      </c>
      <c r="AP21" s="51" t="str">
        <f>IF(入力シート!O22&gt;=1000,INT(MOD(入力シート!O22,10000)/1000),"")</f>
        <v/>
      </c>
      <c r="AQ21" s="51" t="str">
        <f>IF(入力シート!O22&gt;=100,INT(MOD(入力シート!O22,1000)/100),"")</f>
        <v/>
      </c>
      <c r="AR21" s="51" t="str">
        <f>IF(入力シート!O22&gt;=10,INT(MOD(入力シート!O22,100)/10),"")</f>
        <v/>
      </c>
      <c r="AS21" s="40" t="str">
        <f>IF(入力シート!O22&gt;=1,INT(MOD(入力シート!O22,10)/1),"")</f>
        <v/>
      </c>
      <c r="AT21" s="51" t="str">
        <f>IF(入力シート!P22&gt;=1000000,INT(MOD(入力シート!P22,10000000)/1000000),"")</f>
        <v/>
      </c>
      <c r="AU21" s="51" t="str">
        <f>IF(入力シート!P22&gt;=100000,INT(MOD(入力シート!P22,1000000)/100000),"")</f>
        <v/>
      </c>
      <c r="AV21" s="51" t="str">
        <f>IF(入力シート!P22&gt;=10000,INT(MOD(入力シート!P22,100000)/10000),"")</f>
        <v/>
      </c>
      <c r="AW21" s="51" t="str">
        <f>IF(入力シート!P22&gt;=1000,INT(MOD(入力シート!P22,10000)/1000),"")</f>
        <v/>
      </c>
      <c r="AX21" s="51" t="str">
        <f>IF(入力シート!P22&gt;=100,INT(MOD(入力シート!P22,1000)/100),"")</f>
        <v/>
      </c>
      <c r="AY21" s="51" t="str">
        <f>IF(入力シート!P22&gt;=10,INT(MOD(入力シート!P22,100)/10),"")</f>
        <v/>
      </c>
      <c r="AZ21" s="40" t="str">
        <f>IF(入力シート!P22&gt;=1,INT(MOD(入力シート!P22,10)/1),"")</f>
        <v/>
      </c>
      <c r="BA21" s="51" t="str">
        <f>IF(入力シート!Q22&gt;=10,INT(MOD(入力シート!Q22,100)/10),"")</f>
        <v/>
      </c>
      <c r="BB21" s="40" t="str">
        <f>IF(入力シート!Q22&gt;=1,INT(MOD(入力シート!Q22,10)/1),"")</f>
        <v/>
      </c>
      <c r="BC21" s="51" t="str">
        <f>IF(入力シート!R22&gt;=10000,INT(MOD(入力シート!R22,100000)/10000),"")</f>
        <v/>
      </c>
      <c r="BD21" s="51" t="str">
        <f>IF(入力シート!R22&gt;=1000,INT(MOD(入力シート!R22,10000)/1000),"")</f>
        <v/>
      </c>
      <c r="BE21" s="51" t="str">
        <f>IF(入力シート!R22&gt;=100,INT(MOD(入力シート!R22,1000)/100),"")</f>
        <v/>
      </c>
      <c r="BF21" s="51" t="str">
        <f>IF(入力シート!R22&gt;=10,INT(MOD(入力シート!R22,100)/10),"")</f>
        <v/>
      </c>
      <c r="BG21" s="40" t="str">
        <f>IF(入力シート!R22&gt;=1,INT(MOD(入力シート!R22,10)/1),"")</f>
        <v/>
      </c>
    </row>
    <row r="22" spans="1:81" s="3" customFormat="1" x14ac:dyDescent="0.15">
      <c r="A22" s="46"/>
      <c r="B22" s="12">
        <v>20</v>
      </c>
      <c r="C22" s="3" t="str">
        <f>IF(入力シート!C23&gt;=10000,INT(MOD(入力シート!C23,100000)/10000),"")</f>
        <v/>
      </c>
      <c r="D22" s="3" t="str">
        <f>IF(入力シート!C23&gt;=1000,INT(MOD(入力シート!C23,10000)/1000),"")</f>
        <v/>
      </c>
      <c r="E22" s="3" t="str">
        <f>IF(入力シート!C23&gt;=100,INT(MOD(入力シート!C23,1000)/100),"")</f>
        <v/>
      </c>
      <c r="F22" s="3" t="str">
        <f>IF(入力シート!C23&gt;=10,INT(MOD(入力シート!C23,100)/10),"")</f>
        <v/>
      </c>
      <c r="G22" s="12" t="str">
        <f>IF(入力シート!C23&gt;=1,INT(MOD(入力シート!C23,10)/1),"")</f>
        <v/>
      </c>
      <c r="H22" s="12" t="str">
        <f>IF(入力シート!D23&gt;"",入力シート!D23,"")</f>
        <v/>
      </c>
      <c r="I22" s="146" t="str">
        <f>IF(入力シート!E23&gt;"",入力シート!E23,"")</f>
        <v/>
      </c>
      <c r="J22" s="162" t="str">
        <f>IF(入力シート!F23&gt;0,IF(入力シート!W23=6,MID(入力シート!F23,入力シート!W23-5,1),"0"),"")</f>
        <v/>
      </c>
      <c r="K22" s="63" t="str">
        <f>IF(入力シート!F23&gt;0,MID(入力シート!F23,入力シート!W23-4,1),"")</f>
        <v/>
      </c>
      <c r="L22" s="63" t="str">
        <f>IF(入力シート!F23&gt;0,MID(入力シート!F23,入力シート!W23-3,1),"")</f>
        <v/>
      </c>
      <c r="M22" s="63" t="str">
        <f>IF(入力シート!F23&gt;0,MID(入力シート!F23,入力シート!W23-2,1),"")</f>
        <v/>
      </c>
      <c r="N22" s="63" t="str">
        <f>IF(入力シート!F23&gt;0,MID(入力シート!F23,入力シート!W23-1,1),"")</f>
        <v/>
      </c>
      <c r="O22" s="64" t="str">
        <f>IF(入力シート!F23&gt;0,MID(入力シート!F23,入力シート!W23,1),"")</f>
        <v/>
      </c>
      <c r="P22" s="146" t="str">
        <f>IF(入力シート!G23&gt;"",入力シート!G23,"")</f>
        <v/>
      </c>
      <c r="Q22" s="162" t="str">
        <f>IF(入力シート!H23&gt;0,IF(入力シート!X23=4,MID(入力シート!H23,入力シート!X23-3,1),"0"),"")</f>
        <v/>
      </c>
      <c r="R22" s="63" t="str">
        <f>IF(入力シート!H23&gt;0,MID(入力シート!H23,入力シート!X23-2,1),"")</f>
        <v/>
      </c>
      <c r="S22" s="63" t="str">
        <f>IF(入力シート!H23&gt;0,MID(入力シート!H23,入力シート!X23-1,1),"")</f>
        <v/>
      </c>
      <c r="T22" s="64" t="str">
        <f>IF(入力シート!H23&gt;0,MID(入力シート!H23,入力シート!X23,1),"")</f>
        <v/>
      </c>
      <c r="U22" s="65" t="str">
        <f>IF(入力シート!I23&gt;0,入力シート!I23,"")</f>
        <v/>
      </c>
      <c r="V22" s="47" t="str">
        <f>IF(入力シート!J23&gt;0,入力シート!J23,"")</f>
        <v/>
      </c>
      <c r="W22" s="47" t="str">
        <f>IF(入力シート!K23&gt;=10,INT(MOD(入力シート!K23,100)/10),"")</f>
        <v/>
      </c>
      <c r="X22" s="48" t="str">
        <f>IF(入力シート!K23&gt;=1,INT(MOD(入力シート!K23,10)/1),"")</f>
        <v/>
      </c>
      <c r="Y22" s="49" t="str">
        <f>IF(入力シート!L23&gt;=100000,INT(MOD(入力シート!L23,1000000)/100000),"")</f>
        <v/>
      </c>
      <c r="Z22" s="49" t="str">
        <f>IF(入力シート!L23&gt;=10000,INT(MOD(入力シート!L23,100000)/10000),"")</f>
        <v/>
      </c>
      <c r="AA22" s="49" t="str">
        <f>IF(入力シート!L23&gt;=1000,INT(MOD(入力シート!L23,10000)/1000),"")</f>
        <v/>
      </c>
      <c r="AB22" s="49" t="str">
        <f>IF(入力シート!L23&gt;=100,INT(MOD(入力シート!L23,1000)/100),"")</f>
        <v/>
      </c>
      <c r="AC22" s="49" t="str">
        <f>IF(入力シート!L23&gt;=10,INT(MOD(入力シート!L23,100)/10),"")</f>
        <v/>
      </c>
      <c r="AD22" s="48" t="str">
        <f>IF(入力シート!L23&gt;=1,INT(MOD(入力シート!L23,10)/1),"")</f>
        <v/>
      </c>
      <c r="AE22" s="49" t="str">
        <f>IF(入力シート!M23&gt;=10000,INT(MOD(入力シート!M23,100000)/10000),"")</f>
        <v/>
      </c>
      <c r="AF22" s="49" t="str">
        <f>IF(入力シート!M23&gt;=1000,INT(MOD(入力シート!M23,10000)/1000),"")</f>
        <v/>
      </c>
      <c r="AG22" s="49" t="str">
        <f>IF(入力シート!M23&gt;=100,INT(MOD(入力シート!M23,1000)/100),"")</f>
        <v/>
      </c>
      <c r="AH22" s="49" t="str">
        <f>IF(入力シート!M23&gt;=10,INT(MOD(入力シート!M23,100)/10),"")</f>
        <v/>
      </c>
      <c r="AI22" s="48" t="str">
        <f>IF(入力シート!M23&gt;=1,INT(MOD(入力シート!M23,10)/1),"")</f>
        <v/>
      </c>
      <c r="AJ22" s="49" t="str">
        <f>IF(入力シート!N23&gt;=10000,INT(MOD(入力シート!N23,100000)/10000),"")</f>
        <v/>
      </c>
      <c r="AK22" s="49" t="str">
        <f>IF(入力シート!N23&gt;=1000,INT(MOD(入力シート!N23,10000)/1000),"")</f>
        <v/>
      </c>
      <c r="AL22" s="49" t="str">
        <f>IF(入力シート!N23&gt;=100,INT(MOD(入力シート!N23,1000)/100),"")</f>
        <v/>
      </c>
      <c r="AM22" s="49" t="str">
        <f>IF(入力シート!N23&gt;=10,INT(MOD(入力シート!N23,100)/10),"")</f>
        <v/>
      </c>
      <c r="AN22" s="48" t="str">
        <f>IF(入力シート!N23&gt;=1,INT(MOD(入力シート!N23,10)/1),"")</f>
        <v/>
      </c>
      <c r="AO22" s="49" t="str">
        <f>IF(入力シート!O23&gt;=10000,INT(MOD(入力シート!O23,100000)/10000),"")</f>
        <v/>
      </c>
      <c r="AP22" s="49" t="str">
        <f>IF(入力シート!O23&gt;=1000,INT(MOD(入力シート!O23,10000)/1000),"")</f>
        <v/>
      </c>
      <c r="AQ22" s="49" t="str">
        <f>IF(入力シート!O23&gt;=100,INT(MOD(入力シート!O23,1000)/100),"")</f>
        <v/>
      </c>
      <c r="AR22" s="49" t="str">
        <f>IF(入力シート!O23&gt;=10,INT(MOD(入力シート!O23,100)/10),"")</f>
        <v/>
      </c>
      <c r="AS22" s="48" t="str">
        <f>IF(入力シート!O23&gt;=1,INT(MOD(入力シート!O23,10)/1),"")</f>
        <v/>
      </c>
      <c r="AT22" s="49" t="str">
        <f>IF(入力シート!P23&gt;=1000000,INT(MOD(入力シート!P23,10000000)/1000000),"")</f>
        <v/>
      </c>
      <c r="AU22" s="49" t="str">
        <f>IF(入力シート!P23&gt;=100000,INT(MOD(入力シート!P23,1000000)/100000),"")</f>
        <v/>
      </c>
      <c r="AV22" s="49" t="str">
        <f>IF(入力シート!P23&gt;=10000,INT(MOD(入力シート!P23,100000)/10000),"")</f>
        <v/>
      </c>
      <c r="AW22" s="49" t="str">
        <f>IF(入力シート!P23&gt;=1000,INT(MOD(入力シート!P23,10000)/1000),"")</f>
        <v/>
      </c>
      <c r="AX22" s="49" t="str">
        <f>IF(入力シート!P23&gt;=100,INT(MOD(入力シート!P23,1000)/100),"")</f>
        <v/>
      </c>
      <c r="AY22" s="49" t="str">
        <f>IF(入力シート!P23&gt;=10,INT(MOD(入力シート!P23,100)/10),"")</f>
        <v/>
      </c>
      <c r="AZ22" s="48" t="str">
        <f>IF(入力シート!P23&gt;=1,INT(MOD(入力シート!P23,10)/1),"")</f>
        <v/>
      </c>
      <c r="BA22" s="49" t="str">
        <f>IF(入力シート!Q23&gt;=10,INT(MOD(入力シート!Q23,100)/10),"")</f>
        <v/>
      </c>
      <c r="BB22" s="48" t="str">
        <f>IF(入力シート!Q23&gt;=1,INT(MOD(入力シート!Q23,10)/1),"")</f>
        <v/>
      </c>
      <c r="BC22" s="49" t="str">
        <f>IF(入力シート!R23&gt;=10000,INT(MOD(入力シート!R23,100000)/10000),"")</f>
        <v/>
      </c>
      <c r="BD22" s="49" t="str">
        <f>IF(入力シート!R23&gt;=1000,INT(MOD(入力シート!R23,10000)/1000),"")</f>
        <v/>
      </c>
      <c r="BE22" s="49" t="str">
        <f>IF(入力シート!R23&gt;=100,INT(MOD(入力シート!R23,1000)/100),"")</f>
        <v/>
      </c>
      <c r="BF22" s="49" t="str">
        <f>IF(入力シート!R23&gt;=10,INT(MOD(入力シート!R23,100)/10),"")</f>
        <v/>
      </c>
      <c r="BG22" s="48" t="str">
        <f>IF(入力シート!R23&gt;=1,INT(MOD(入力シート!R23,10)/1),"")</f>
        <v/>
      </c>
      <c r="BH22" s="58" t="str">
        <f>IF(入力シート!S23&gt;=10,INT(MOD(入力シート!S23,100)/10),"")</f>
        <v/>
      </c>
      <c r="BI22" s="69" t="str">
        <f>IF(入力シート!S23&gt;=1,INT(MOD(入力シート!S23,10)/1),"")</f>
        <v/>
      </c>
      <c r="BJ22" s="58" t="str">
        <f>IF(入力シート!T23&gt;=1000000,INT(MOD(入力シート!T23,10000000)/1000000),"")</f>
        <v/>
      </c>
      <c r="BK22" s="58" t="str">
        <f>IF(入力シート!T23&gt;=100000,INT(MOD(入力シート!T23,1000000)/100000),"")</f>
        <v/>
      </c>
      <c r="BL22" s="58" t="str">
        <f>IF(入力シート!T23&gt;=10000,INT(MOD(入力シート!T23,100000)/10000),"")</f>
        <v/>
      </c>
      <c r="BM22" s="58" t="str">
        <f>IF(入力シート!T23&gt;=1000,INT(MOD(入力シート!T23,10000)/1000),"")</f>
        <v/>
      </c>
      <c r="BN22" s="58" t="str">
        <f>IF(入力シート!T23&gt;=100,INT(MOD(入力シート!T23,1000)/100),"")</f>
        <v/>
      </c>
      <c r="BO22" s="58" t="str">
        <f>IF(入力シート!T23&gt;=10,INT(MOD(入力シート!T23,100)/10),"")</f>
        <v/>
      </c>
      <c r="BP22" s="69" t="str">
        <f>IF(入力シート!T23&gt;=1,INT(MOD(入力シート!T23,10)/1),"")</f>
        <v/>
      </c>
      <c r="CB22" s="59"/>
      <c r="CC22" s="59"/>
    </row>
    <row r="23" spans="1:81" x14ac:dyDescent="0.15">
      <c r="A23" s="44">
        <f>A13+1</f>
        <v>3</v>
      </c>
      <c r="B23" s="22">
        <v>21</v>
      </c>
      <c r="C23" s="10" t="str">
        <f>IF(入力シート!C24&gt;=10000,INT(MOD(入力シート!C24,100000)/10000),"")</f>
        <v/>
      </c>
      <c r="D23" s="10" t="str">
        <f>IF(入力シート!C24&gt;=1000,INT(MOD(入力シート!C24,10000)/1000),"")</f>
        <v/>
      </c>
      <c r="E23" s="10" t="str">
        <f>IF(入力シート!C24&gt;=100,INT(MOD(入力シート!C24,1000)/100),"")</f>
        <v/>
      </c>
      <c r="F23" s="10" t="str">
        <f>IF(入力シート!C24&gt;=10,INT(MOD(入力シート!C24,100)/10),"")</f>
        <v/>
      </c>
      <c r="G23" s="22" t="str">
        <f>IF(入力シート!C24&gt;=1,INT(MOD(入力シート!C24,10)/1),"")</f>
        <v/>
      </c>
      <c r="H23" s="22" t="str">
        <f>IF(入力シート!D24&gt;"",入力シート!D24,"")</f>
        <v/>
      </c>
      <c r="I23" s="22" t="str">
        <f>IF(入力シート!E24&gt;"",入力シート!E24,"")</f>
        <v/>
      </c>
      <c r="J23" s="37" t="str">
        <f>IF(入力シート!F24&gt;0,IF(入力シート!W24=6,MID(入力シート!F24,入力シート!W24-5,1),"0"),"")</f>
        <v/>
      </c>
      <c r="K23" s="37" t="str">
        <f>IF(入力シート!F24&gt;0,MID(入力シート!F24,入力シート!W24-4,1),"")</f>
        <v/>
      </c>
      <c r="L23" s="37" t="str">
        <f>IF(入力シート!F24&gt;0,MID(入力シート!F24,入力シート!W24-3,1),"")</f>
        <v/>
      </c>
      <c r="M23" s="37" t="str">
        <f>IF(入力シート!F24&gt;0,MID(入力シート!F24,入力シート!W24-2,1),"")</f>
        <v/>
      </c>
      <c r="N23" s="37" t="str">
        <f>IF(入力シート!F24&gt;0,MID(入力シート!F24,入力シート!W24-1,1),"")</f>
        <v/>
      </c>
      <c r="O23" s="39" t="str">
        <f>IF(入力シート!F24&gt;0,MID(入力シート!F24,入力シート!W24,1),"")</f>
        <v/>
      </c>
      <c r="P23" s="22" t="str">
        <f>IF(入力シート!G24&gt;"",入力シート!G24,"")</f>
        <v/>
      </c>
      <c r="Q23" s="37" t="str">
        <f>IF(入力シート!H24&gt;0,IF(入力シート!X24=4,MID(入力シート!H24,入力シート!X24-3,1),"0"),"")</f>
        <v/>
      </c>
      <c r="R23" s="37" t="str">
        <f>IF(入力シート!H24&gt;0,MID(入力シート!H24,入力シート!X24-2,1),"")</f>
        <v/>
      </c>
      <c r="S23" s="37" t="str">
        <f>IF(入力シート!H24&gt;0,MID(入力シート!H24,入力シート!X24-1,1),"")</f>
        <v/>
      </c>
      <c r="T23" s="39" t="str">
        <f>IF(入力シート!H24&gt;0,MID(入力シート!H24,入力シート!X24,1),"")</f>
        <v/>
      </c>
      <c r="U23" s="62" t="str">
        <f>IF(入力シート!I24&gt;0,入力シート!I24,"")</f>
        <v/>
      </c>
      <c r="V23" s="50" t="str">
        <f>IF(入力シート!J24&gt;0,入力シート!J24,"")</f>
        <v/>
      </c>
      <c r="W23" s="50" t="str">
        <f>IF(入力シート!K24&gt;=10,INT(MOD(入力シート!K24,100)/10),"")</f>
        <v/>
      </c>
      <c r="X23" s="40" t="str">
        <f>IF(入力シート!K24&gt;=1,INT(MOD(入力シート!K24,10)/1),"")</f>
        <v/>
      </c>
      <c r="Y23" s="51" t="str">
        <f>IF(入力シート!L24&gt;=100000,INT(MOD(入力シート!L24,1000000)/100000),"")</f>
        <v/>
      </c>
      <c r="Z23" s="51" t="str">
        <f>IF(入力シート!L24&gt;=10000,INT(MOD(入力シート!L24,100000)/10000),"")</f>
        <v/>
      </c>
      <c r="AA23" s="51" t="str">
        <f>IF(入力シート!L24&gt;=1000,INT(MOD(入力シート!L24,10000)/1000),"")</f>
        <v/>
      </c>
      <c r="AB23" s="51" t="str">
        <f>IF(入力シート!L24&gt;=100,INT(MOD(入力シート!L24,1000)/100),"")</f>
        <v/>
      </c>
      <c r="AC23" s="51" t="str">
        <f>IF(入力シート!L24&gt;=10,INT(MOD(入力シート!L24,100)/10),"")</f>
        <v/>
      </c>
      <c r="AD23" s="40" t="str">
        <f>IF(入力シート!L24&gt;=1,INT(MOD(入力シート!L24,10)/1),"")</f>
        <v/>
      </c>
      <c r="AE23" s="51" t="str">
        <f>IF(入力シート!M24&gt;=10000,INT(MOD(入力シート!M24,100000)/10000),"")</f>
        <v/>
      </c>
      <c r="AF23" s="51" t="str">
        <f>IF(入力シート!M24&gt;=1000,INT(MOD(入力シート!M24,10000)/1000),"")</f>
        <v/>
      </c>
      <c r="AG23" s="51" t="str">
        <f>IF(入力シート!M24&gt;=100,INT(MOD(入力シート!M24,1000)/100),"")</f>
        <v/>
      </c>
      <c r="AH23" s="51" t="str">
        <f>IF(入力シート!M24&gt;=10,INT(MOD(入力シート!M24,100)/10),"")</f>
        <v/>
      </c>
      <c r="AI23" s="40" t="str">
        <f>IF(入力シート!M24&gt;=1,INT(MOD(入力シート!M24,10)/1),"")</f>
        <v/>
      </c>
      <c r="AJ23" s="51" t="str">
        <f>IF(入力シート!N24&gt;=10000,INT(MOD(入力シート!N24,100000)/10000),"")</f>
        <v/>
      </c>
      <c r="AK23" s="51" t="str">
        <f>IF(入力シート!N24&gt;=1000,INT(MOD(入力シート!N24,10000)/1000),"")</f>
        <v/>
      </c>
      <c r="AL23" s="51" t="str">
        <f>IF(入力シート!N24&gt;=100,INT(MOD(入力シート!N24,1000)/100),"")</f>
        <v/>
      </c>
      <c r="AM23" s="51" t="str">
        <f>IF(入力シート!N24&gt;=10,INT(MOD(入力シート!N24,100)/10),"")</f>
        <v/>
      </c>
      <c r="AN23" s="40" t="str">
        <f>IF(入力シート!N24&gt;=1,INT(MOD(入力シート!N24,10)/1),"")</f>
        <v/>
      </c>
      <c r="AO23" s="51" t="str">
        <f>IF(入力シート!O24&gt;=10000,INT(MOD(入力シート!O24,100000)/10000),"")</f>
        <v/>
      </c>
      <c r="AP23" s="51" t="str">
        <f>IF(入力シート!O24&gt;=1000,INT(MOD(入力シート!O24,10000)/1000),"")</f>
        <v/>
      </c>
      <c r="AQ23" s="51" t="str">
        <f>IF(入力シート!O24&gt;=100,INT(MOD(入力シート!O24,1000)/100),"")</f>
        <v/>
      </c>
      <c r="AR23" s="51" t="str">
        <f>IF(入力シート!O24&gt;=10,INT(MOD(入力シート!O24,100)/10),"")</f>
        <v/>
      </c>
      <c r="AS23" s="40" t="str">
        <f>IF(入力シート!O24&gt;=1,INT(MOD(入力シート!O24,10)/1),"")</f>
        <v/>
      </c>
      <c r="AT23" s="51" t="str">
        <f>IF(入力シート!P24&gt;=1000000,INT(MOD(入力シート!P24,10000000)/1000000),"")</f>
        <v/>
      </c>
      <c r="AU23" s="51" t="str">
        <f>IF(入力シート!P24&gt;=100000,INT(MOD(入力シート!P24,1000000)/100000),"")</f>
        <v/>
      </c>
      <c r="AV23" s="51" t="str">
        <f>IF(入力シート!P24&gt;=10000,INT(MOD(入力シート!P24,100000)/10000),"")</f>
        <v/>
      </c>
      <c r="AW23" s="51" t="str">
        <f>IF(入力シート!P24&gt;=1000,INT(MOD(入力シート!P24,10000)/1000),"")</f>
        <v/>
      </c>
      <c r="AX23" s="51" t="str">
        <f>IF(入力シート!P24&gt;=100,INT(MOD(入力シート!P24,1000)/100),"")</f>
        <v/>
      </c>
      <c r="AY23" s="51" t="str">
        <f>IF(入力シート!P24&gt;=10,INT(MOD(入力シート!P24,100)/10),"")</f>
        <v/>
      </c>
      <c r="AZ23" s="40" t="str">
        <f>IF(入力シート!P24&gt;=1,INT(MOD(入力シート!P24,10)/1),"")</f>
        <v/>
      </c>
      <c r="BA23" s="51" t="str">
        <f>IF(入力シート!Q24&gt;=10,INT(MOD(入力シート!Q24,100)/10),"")</f>
        <v/>
      </c>
      <c r="BB23" s="40" t="str">
        <f>IF(入力シート!Q24&gt;=1,INT(MOD(入力シート!Q24,10)/1),"")</f>
        <v/>
      </c>
      <c r="BC23" s="51" t="str">
        <f>IF(入力シート!R24&gt;=10000,INT(MOD(入力シート!R24,100000)/10000),"")</f>
        <v/>
      </c>
      <c r="BD23" s="51" t="str">
        <f>IF(入力シート!R24&gt;=1000,INT(MOD(入力シート!R24,10000)/1000),"")</f>
        <v/>
      </c>
      <c r="BE23" s="51" t="str">
        <f>IF(入力シート!R24&gt;=100,INT(MOD(入力シート!R24,1000)/100),"")</f>
        <v/>
      </c>
      <c r="BF23" s="51" t="str">
        <f>IF(入力シート!R24&gt;=10,INT(MOD(入力シート!R24,100)/10),"")</f>
        <v/>
      </c>
      <c r="BG23" s="40" t="str">
        <f>IF(入力シート!R24&gt;=1,INT(MOD(入力シート!R24,10)/1),"")</f>
        <v/>
      </c>
      <c r="BP23" s="11"/>
    </row>
    <row r="24" spans="1:81" x14ac:dyDescent="0.15">
      <c r="B24" s="22">
        <v>22</v>
      </c>
      <c r="C24" s="10" t="str">
        <f>IF(入力シート!C25&gt;=10000,INT(MOD(入力シート!C25,100000)/10000),"")</f>
        <v/>
      </c>
      <c r="D24" s="10" t="str">
        <f>IF(入力シート!C25&gt;=1000,INT(MOD(入力シート!C25,10000)/1000),"")</f>
        <v/>
      </c>
      <c r="E24" s="10" t="str">
        <f>IF(入力シート!C25&gt;=100,INT(MOD(入力シート!C25,1000)/100),"")</f>
        <v/>
      </c>
      <c r="F24" s="10" t="str">
        <f>IF(入力シート!C25&gt;=10,INT(MOD(入力シート!C25,100)/10),"")</f>
        <v/>
      </c>
      <c r="G24" s="22" t="str">
        <f>IF(入力シート!C25&gt;=1,INT(MOD(入力シート!C25,10)/1),"")</f>
        <v/>
      </c>
      <c r="H24" s="22" t="str">
        <f>IF(入力シート!D25&gt;"",入力シート!D25,"")</f>
        <v/>
      </c>
      <c r="I24" s="22" t="str">
        <f>IF(入力シート!E25&gt;"",入力シート!E25,"")</f>
        <v/>
      </c>
      <c r="J24" s="37" t="str">
        <f>IF(入力シート!F25&gt;0,IF(入力シート!W25=6,MID(入力シート!F25,入力シート!W25-5,1),"0"),"")</f>
        <v/>
      </c>
      <c r="K24" s="37" t="str">
        <f>IF(入力シート!F25&gt;0,MID(入力シート!F25,入力シート!W25-4,1),"")</f>
        <v/>
      </c>
      <c r="L24" s="37" t="str">
        <f>IF(入力シート!F25&gt;0,MID(入力シート!F25,入力シート!W25-3,1),"")</f>
        <v/>
      </c>
      <c r="M24" s="37" t="str">
        <f>IF(入力シート!F25&gt;0,MID(入力シート!F25,入力シート!W25-2,1),"")</f>
        <v/>
      </c>
      <c r="N24" s="37" t="str">
        <f>IF(入力シート!F25&gt;0,MID(入力シート!F25,入力シート!W25-1,1),"")</f>
        <v/>
      </c>
      <c r="O24" s="39" t="str">
        <f>IF(入力シート!F25&gt;0,MID(入力シート!F25,入力シート!W25,1),"")</f>
        <v/>
      </c>
      <c r="P24" s="22" t="str">
        <f>IF(入力シート!G25&gt;"",入力シート!G25,"")</f>
        <v/>
      </c>
      <c r="Q24" s="37" t="str">
        <f>IF(入力シート!H25&gt;0,IF(入力シート!X25=4,MID(入力シート!H25,入力シート!X25-3,1),"0"),"")</f>
        <v/>
      </c>
      <c r="R24" s="37" t="str">
        <f>IF(入力シート!H25&gt;0,MID(入力シート!H25,入力シート!X25-2,1),"")</f>
        <v/>
      </c>
      <c r="S24" s="37" t="str">
        <f>IF(入力シート!H25&gt;0,MID(入力シート!H25,入力シート!X25-1,1),"")</f>
        <v/>
      </c>
      <c r="T24" s="39" t="str">
        <f>IF(入力シート!H25&gt;0,MID(入力シート!H25,入力シート!X25,1),"")</f>
        <v/>
      </c>
      <c r="U24" s="62" t="str">
        <f>IF(入力シート!I25&gt;0,入力シート!I25,"")</f>
        <v/>
      </c>
      <c r="V24" s="50" t="str">
        <f>IF(入力シート!J25&gt;0,入力シート!J25,"")</f>
        <v/>
      </c>
      <c r="W24" s="50" t="str">
        <f>IF(入力シート!K25&gt;=10,INT(MOD(入力シート!K25,100)/10),"")</f>
        <v/>
      </c>
      <c r="X24" s="40" t="str">
        <f>IF(入力シート!K25&gt;=1,INT(MOD(入力シート!K25,10)/1),"")</f>
        <v/>
      </c>
      <c r="Y24" s="51" t="str">
        <f>IF(入力シート!L25&gt;=100000,INT(MOD(入力シート!L25,1000000)/100000),"")</f>
        <v/>
      </c>
      <c r="Z24" s="51" t="str">
        <f>IF(入力シート!L25&gt;=10000,INT(MOD(入力シート!L25,100000)/10000),"")</f>
        <v/>
      </c>
      <c r="AA24" s="51" t="str">
        <f>IF(入力シート!L25&gt;=1000,INT(MOD(入力シート!L25,10000)/1000),"")</f>
        <v/>
      </c>
      <c r="AB24" s="51" t="str">
        <f>IF(入力シート!L25&gt;=100,INT(MOD(入力シート!L25,1000)/100),"")</f>
        <v/>
      </c>
      <c r="AC24" s="51" t="str">
        <f>IF(入力シート!L25&gt;=10,INT(MOD(入力シート!L25,100)/10),"")</f>
        <v/>
      </c>
      <c r="AD24" s="40" t="str">
        <f>IF(入力シート!L25&gt;=1,INT(MOD(入力シート!L25,10)/1),"")</f>
        <v/>
      </c>
      <c r="AE24" s="51" t="str">
        <f>IF(入力シート!M25&gt;=10000,INT(MOD(入力シート!M25,100000)/10000),"")</f>
        <v/>
      </c>
      <c r="AF24" s="51" t="str">
        <f>IF(入力シート!M25&gt;=1000,INT(MOD(入力シート!M25,10000)/1000),"")</f>
        <v/>
      </c>
      <c r="AG24" s="51" t="str">
        <f>IF(入力シート!M25&gt;=100,INT(MOD(入力シート!M25,1000)/100),"")</f>
        <v/>
      </c>
      <c r="AH24" s="51" t="str">
        <f>IF(入力シート!M25&gt;=10,INT(MOD(入力シート!M25,100)/10),"")</f>
        <v/>
      </c>
      <c r="AI24" s="40" t="str">
        <f>IF(入力シート!M25&gt;=1,INT(MOD(入力シート!M25,10)/1),"")</f>
        <v/>
      </c>
      <c r="AJ24" s="51" t="str">
        <f>IF(入力シート!N25&gt;=10000,INT(MOD(入力シート!N25,100000)/10000),"")</f>
        <v/>
      </c>
      <c r="AK24" s="51" t="str">
        <f>IF(入力シート!N25&gt;=1000,INT(MOD(入力シート!N25,10000)/1000),"")</f>
        <v/>
      </c>
      <c r="AL24" s="51" t="str">
        <f>IF(入力シート!N25&gt;=100,INT(MOD(入力シート!N25,1000)/100),"")</f>
        <v/>
      </c>
      <c r="AM24" s="51" t="str">
        <f>IF(入力シート!N25&gt;=10,INT(MOD(入力シート!N25,100)/10),"")</f>
        <v/>
      </c>
      <c r="AN24" s="40" t="str">
        <f>IF(入力シート!N25&gt;=1,INT(MOD(入力シート!N25,10)/1),"")</f>
        <v/>
      </c>
      <c r="AO24" s="51" t="str">
        <f>IF(入力シート!O25&gt;=10000,INT(MOD(入力シート!O25,100000)/10000),"")</f>
        <v/>
      </c>
      <c r="AP24" s="51" t="str">
        <f>IF(入力シート!O25&gt;=1000,INT(MOD(入力シート!O25,10000)/1000),"")</f>
        <v/>
      </c>
      <c r="AQ24" s="51" t="str">
        <f>IF(入力シート!O25&gt;=100,INT(MOD(入力シート!O25,1000)/100),"")</f>
        <v/>
      </c>
      <c r="AR24" s="51" t="str">
        <f>IF(入力シート!O25&gt;=10,INT(MOD(入力シート!O25,100)/10),"")</f>
        <v/>
      </c>
      <c r="AS24" s="40" t="str">
        <f>IF(入力シート!O25&gt;=1,INT(MOD(入力シート!O25,10)/1),"")</f>
        <v/>
      </c>
      <c r="AT24" s="51" t="str">
        <f>IF(入力シート!P25&gt;=1000000,INT(MOD(入力シート!P25,10000000)/1000000),"")</f>
        <v/>
      </c>
      <c r="AU24" s="51" t="str">
        <f>IF(入力シート!P25&gt;=100000,INT(MOD(入力シート!P25,1000000)/100000),"")</f>
        <v/>
      </c>
      <c r="AV24" s="51" t="str">
        <f>IF(入力シート!P25&gt;=10000,INT(MOD(入力シート!P25,100000)/10000),"")</f>
        <v/>
      </c>
      <c r="AW24" s="51" t="str">
        <f>IF(入力シート!P25&gt;=1000,INT(MOD(入力シート!P25,10000)/1000),"")</f>
        <v/>
      </c>
      <c r="AX24" s="51" t="str">
        <f>IF(入力シート!P25&gt;=100,INT(MOD(入力シート!P25,1000)/100),"")</f>
        <v/>
      </c>
      <c r="AY24" s="51" t="str">
        <f>IF(入力シート!P25&gt;=10,INT(MOD(入力シート!P25,100)/10),"")</f>
        <v/>
      </c>
      <c r="AZ24" s="40" t="str">
        <f>IF(入力シート!P25&gt;=1,INT(MOD(入力シート!P25,10)/1),"")</f>
        <v/>
      </c>
      <c r="BA24" s="51" t="str">
        <f>IF(入力シート!Q25&gt;=10,INT(MOD(入力シート!Q25,100)/10),"")</f>
        <v/>
      </c>
      <c r="BB24" s="40" t="str">
        <f>IF(入力シート!Q25&gt;=1,INT(MOD(入力シート!Q25,10)/1),"")</f>
        <v/>
      </c>
      <c r="BC24" s="51" t="str">
        <f>IF(入力シート!R25&gt;=10000,INT(MOD(入力シート!R25,100000)/10000),"")</f>
        <v/>
      </c>
      <c r="BD24" s="51" t="str">
        <f>IF(入力シート!R25&gt;=1000,INT(MOD(入力シート!R25,10000)/1000),"")</f>
        <v/>
      </c>
      <c r="BE24" s="51" t="str">
        <f>IF(入力シート!R25&gt;=100,INT(MOD(入力シート!R25,1000)/100),"")</f>
        <v/>
      </c>
      <c r="BF24" s="51" t="str">
        <f>IF(入力シート!R25&gt;=10,INT(MOD(入力シート!R25,100)/10),"")</f>
        <v/>
      </c>
      <c r="BG24" s="40" t="str">
        <f>IF(入力シート!R25&gt;=1,INT(MOD(入力シート!R25,10)/1),"")</f>
        <v/>
      </c>
    </row>
    <row r="25" spans="1:81" x14ac:dyDescent="0.15">
      <c r="B25" s="22">
        <v>23</v>
      </c>
      <c r="C25" s="10" t="str">
        <f>IF(入力シート!C26&gt;=10000,INT(MOD(入力シート!C26,100000)/10000),"")</f>
        <v/>
      </c>
      <c r="D25" s="10" t="str">
        <f>IF(入力シート!C26&gt;=1000,INT(MOD(入力シート!C26,10000)/1000),"")</f>
        <v/>
      </c>
      <c r="E25" s="10" t="str">
        <f>IF(入力シート!C26&gt;=100,INT(MOD(入力シート!C26,1000)/100),"")</f>
        <v/>
      </c>
      <c r="F25" s="10" t="str">
        <f>IF(入力シート!C26&gt;=10,INT(MOD(入力シート!C26,100)/10),"")</f>
        <v/>
      </c>
      <c r="G25" s="22" t="str">
        <f>IF(入力シート!C26&gt;=1,INT(MOD(入力シート!C26,10)/1),"")</f>
        <v/>
      </c>
      <c r="H25" s="22" t="str">
        <f>IF(入力シート!D26&gt;"",入力シート!D26,"")</f>
        <v/>
      </c>
      <c r="I25" s="22" t="str">
        <f>IF(入力シート!E26&gt;"",入力シート!E26,"")</f>
        <v/>
      </c>
      <c r="J25" s="37" t="str">
        <f>IF(入力シート!F26&gt;0,IF(入力シート!W26=6,MID(入力シート!F26,入力シート!W26-5,1),"0"),"")</f>
        <v/>
      </c>
      <c r="K25" s="37" t="str">
        <f>IF(入力シート!F26&gt;0,MID(入力シート!F26,入力シート!W26-4,1),"")</f>
        <v/>
      </c>
      <c r="L25" s="37" t="str">
        <f>IF(入力シート!F26&gt;0,MID(入力シート!F26,入力シート!W26-3,1),"")</f>
        <v/>
      </c>
      <c r="M25" s="37" t="str">
        <f>IF(入力シート!F26&gt;0,MID(入力シート!F26,入力シート!W26-2,1),"")</f>
        <v/>
      </c>
      <c r="N25" s="37" t="str">
        <f>IF(入力シート!F26&gt;0,MID(入力シート!F26,入力シート!W26-1,1),"")</f>
        <v/>
      </c>
      <c r="O25" s="39" t="str">
        <f>IF(入力シート!F26&gt;0,MID(入力シート!F26,入力シート!W26,1),"")</f>
        <v/>
      </c>
      <c r="P25" s="22" t="str">
        <f>IF(入力シート!G26&gt;"",入力シート!G26,"")</f>
        <v/>
      </c>
      <c r="Q25" s="37" t="str">
        <f>IF(入力シート!H26&gt;0,IF(入力シート!X26=4,MID(入力シート!H26,入力シート!X26-3,1),"0"),"")</f>
        <v/>
      </c>
      <c r="R25" s="37" t="str">
        <f>IF(入力シート!H26&gt;0,MID(入力シート!H26,入力シート!X26-2,1),"")</f>
        <v/>
      </c>
      <c r="S25" s="37" t="str">
        <f>IF(入力シート!H26&gt;0,MID(入力シート!H26,入力シート!X26-1,1),"")</f>
        <v/>
      </c>
      <c r="T25" s="39" t="str">
        <f>IF(入力シート!H26&gt;0,MID(入力シート!H26,入力シート!X26,1),"")</f>
        <v/>
      </c>
      <c r="U25" s="62" t="str">
        <f>IF(入力シート!I26&gt;0,入力シート!I26,"")</f>
        <v/>
      </c>
      <c r="V25" s="50" t="str">
        <f>IF(入力シート!J26&gt;0,入力シート!J26,"")</f>
        <v/>
      </c>
      <c r="W25" s="50" t="str">
        <f>IF(入力シート!K26&gt;=10,INT(MOD(入力シート!K26,100)/10),"")</f>
        <v/>
      </c>
      <c r="X25" s="40" t="str">
        <f>IF(入力シート!K26&gt;=1,INT(MOD(入力シート!K26,10)/1),"")</f>
        <v/>
      </c>
      <c r="Y25" s="51" t="str">
        <f>IF(入力シート!L26&gt;=100000,INT(MOD(入力シート!L26,1000000)/100000),"")</f>
        <v/>
      </c>
      <c r="Z25" s="51" t="str">
        <f>IF(入力シート!L26&gt;=10000,INT(MOD(入力シート!L26,100000)/10000),"")</f>
        <v/>
      </c>
      <c r="AA25" s="51" t="str">
        <f>IF(入力シート!L26&gt;=1000,INT(MOD(入力シート!L26,10000)/1000),"")</f>
        <v/>
      </c>
      <c r="AB25" s="51" t="str">
        <f>IF(入力シート!L26&gt;=100,INT(MOD(入力シート!L26,1000)/100),"")</f>
        <v/>
      </c>
      <c r="AC25" s="51" t="str">
        <f>IF(入力シート!L26&gt;=10,INT(MOD(入力シート!L26,100)/10),"")</f>
        <v/>
      </c>
      <c r="AD25" s="40" t="str">
        <f>IF(入力シート!L26&gt;=1,INT(MOD(入力シート!L26,10)/1),"")</f>
        <v/>
      </c>
      <c r="AE25" s="51" t="str">
        <f>IF(入力シート!M26&gt;=10000,INT(MOD(入力シート!M26,100000)/10000),"")</f>
        <v/>
      </c>
      <c r="AF25" s="51" t="str">
        <f>IF(入力シート!M26&gt;=1000,INT(MOD(入力シート!M26,10000)/1000),"")</f>
        <v/>
      </c>
      <c r="AG25" s="51" t="str">
        <f>IF(入力シート!M26&gt;=100,INT(MOD(入力シート!M26,1000)/100),"")</f>
        <v/>
      </c>
      <c r="AH25" s="51" t="str">
        <f>IF(入力シート!M26&gt;=10,INT(MOD(入力シート!M26,100)/10),"")</f>
        <v/>
      </c>
      <c r="AI25" s="40" t="str">
        <f>IF(入力シート!M26&gt;=1,INT(MOD(入力シート!M26,10)/1),"")</f>
        <v/>
      </c>
      <c r="AJ25" s="51" t="str">
        <f>IF(入力シート!N26&gt;=10000,INT(MOD(入力シート!N26,100000)/10000),"")</f>
        <v/>
      </c>
      <c r="AK25" s="51" t="str">
        <f>IF(入力シート!N26&gt;=1000,INT(MOD(入力シート!N26,10000)/1000),"")</f>
        <v/>
      </c>
      <c r="AL25" s="51" t="str">
        <f>IF(入力シート!N26&gt;=100,INT(MOD(入力シート!N26,1000)/100),"")</f>
        <v/>
      </c>
      <c r="AM25" s="51" t="str">
        <f>IF(入力シート!N26&gt;=10,INT(MOD(入力シート!N26,100)/10),"")</f>
        <v/>
      </c>
      <c r="AN25" s="40" t="str">
        <f>IF(入力シート!N26&gt;=1,INT(MOD(入力シート!N26,10)/1),"")</f>
        <v/>
      </c>
      <c r="AO25" s="51" t="str">
        <f>IF(入力シート!O26&gt;=10000,INT(MOD(入力シート!O26,100000)/10000),"")</f>
        <v/>
      </c>
      <c r="AP25" s="51" t="str">
        <f>IF(入力シート!O26&gt;=1000,INT(MOD(入力シート!O26,10000)/1000),"")</f>
        <v/>
      </c>
      <c r="AQ25" s="51" t="str">
        <f>IF(入力シート!O26&gt;=100,INT(MOD(入力シート!O26,1000)/100),"")</f>
        <v/>
      </c>
      <c r="AR25" s="51" t="str">
        <f>IF(入力シート!O26&gt;=10,INT(MOD(入力シート!O26,100)/10),"")</f>
        <v/>
      </c>
      <c r="AS25" s="40" t="str">
        <f>IF(入力シート!O26&gt;=1,INT(MOD(入力シート!O26,10)/1),"")</f>
        <v/>
      </c>
      <c r="AT25" s="51" t="str">
        <f>IF(入力シート!P26&gt;=1000000,INT(MOD(入力シート!P26,10000000)/1000000),"")</f>
        <v/>
      </c>
      <c r="AU25" s="51" t="str">
        <f>IF(入力シート!P26&gt;=100000,INT(MOD(入力シート!P26,1000000)/100000),"")</f>
        <v/>
      </c>
      <c r="AV25" s="51" t="str">
        <f>IF(入力シート!P26&gt;=10000,INT(MOD(入力シート!P26,100000)/10000),"")</f>
        <v/>
      </c>
      <c r="AW25" s="51" t="str">
        <f>IF(入力シート!P26&gt;=1000,INT(MOD(入力シート!P26,10000)/1000),"")</f>
        <v/>
      </c>
      <c r="AX25" s="51" t="str">
        <f>IF(入力シート!P26&gt;=100,INT(MOD(入力シート!P26,1000)/100),"")</f>
        <v/>
      </c>
      <c r="AY25" s="51" t="str">
        <f>IF(入力シート!P26&gt;=10,INT(MOD(入力シート!P26,100)/10),"")</f>
        <v/>
      </c>
      <c r="AZ25" s="40" t="str">
        <f>IF(入力シート!P26&gt;=1,INT(MOD(入力シート!P26,10)/1),"")</f>
        <v/>
      </c>
      <c r="BA25" s="51" t="str">
        <f>IF(入力シート!Q26&gt;=10,INT(MOD(入力シート!Q26,100)/10),"")</f>
        <v/>
      </c>
      <c r="BB25" s="40" t="str">
        <f>IF(入力シート!Q26&gt;=1,INT(MOD(入力シート!Q26,10)/1),"")</f>
        <v/>
      </c>
      <c r="BC25" s="51" t="str">
        <f>IF(入力シート!R26&gt;=10000,INT(MOD(入力シート!R26,100000)/10000),"")</f>
        <v/>
      </c>
      <c r="BD25" s="51" t="str">
        <f>IF(入力シート!R26&gt;=1000,INT(MOD(入力シート!R26,10000)/1000),"")</f>
        <v/>
      </c>
      <c r="BE25" s="51" t="str">
        <f>IF(入力シート!R26&gt;=100,INT(MOD(入力シート!R26,1000)/100),"")</f>
        <v/>
      </c>
      <c r="BF25" s="51" t="str">
        <f>IF(入力シート!R26&gt;=10,INT(MOD(入力シート!R26,100)/10),"")</f>
        <v/>
      </c>
      <c r="BG25" s="40" t="str">
        <f>IF(入力シート!R26&gt;=1,INT(MOD(入力シート!R26,10)/1),"")</f>
        <v/>
      </c>
    </row>
    <row r="26" spans="1:81" x14ac:dyDescent="0.15">
      <c r="B26" s="22">
        <v>24</v>
      </c>
      <c r="C26" s="10" t="str">
        <f>IF(入力シート!C27&gt;=10000,INT(MOD(入力シート!C27,100000)/10000),"")</f>
        <v/>
      </c>
      <c r="D26" s="10" t="str">
        <f>IF(入力シート!C27&gt;=1000,INT(MOD(入力シート!C27,10000)/1000),"")</f>
        <v/>
      </c>
      <c r="E26" s="10" t="str">
        <f>IF(入力シート!C27&gt;=100,INT(MOD(入力シート!C27,1000)/100),"")</f>
        <v/>
      </c>
      <c r="F26" s="10" t="str">
        <f>IF(入力シート!C27&gt;=10,INT(MOD(入力シート!C27,100)/10),"")</f>
        <v/>
      </c>
      <c r="G26" s="22" t="str">
        <f>IF(入力シート!C27&gt;=1,INT(MOD(入力シート!C27,10)/1),"")</f>
        <v/>
      </c>
      <c r="H26" s="22" t="str">
        <f>IF(入力シート!D27&gt;"",入力シート!D27,"")</f>
        <v/>
      </c>
      <c r="I26" s="22" t="str">
        <f>IF(入力シート!E27&gt;"",入力シート!E27,"")</f>
        <v/>
      </c>
      <c r="J26" s="37" t="str">
        <f>IF(入力シート!F27&gt;0,IF(入力シート!W27=6,MID(入力シート!F27,入力シート!W27-5,1),"0"),"")</f>
        <v/>
      </c>
      <c r="K26" s="37" t="str">
        <f>IF(入力シート!F27&gt;0,MID(入力シート!F27,入力シート!W27-4,1),"")</f>
        <v/>
      </c>
      <c r="L26" s="37" t="str">
        <f>IF(入力シート!F27&gt;0,MID(入力シート!F27,入力シート!W27-3,1),"")</f>
        <v/>
      </c>
      <c r="M26" s="37" t="str">
        <f>IF(入力シート!F27&gt;0,MID(入力シート!F27,入力シート!W27-2,1),"")</f>
        <v/>
      </c>
      <c r="N26" s="37" t="str">
        <f>IF(入力シート!F27&gt;0,MID(入力シート!F27,入力シート!W27-1,1),"")</f>
        <v/>
      </c>
      <c r="O26" s="39" t="str">
        <f>IF(入力シート!F27&gt;0,MID(入力シート!F27,入力シート!W27,1),"")</f>
        <v/>
      </c>
      <c r="P26" s="22" t="str">
        <f>IF(入力シート!G27&gt;"",入力シート!G27,"")</f>
        <v/>
      </c>
      <c r="Q26" s="37" t="str">
        <f>IF(入力シート!H27&gt;0,IF(入力シート!X27=4,MID(入力シート!H27,入力シート!X27-3,1),"0"),"")</f>
        <v/>
      </c>
      <c r="R26" s="37" t="str">
        <f>IF(入力シート!H27&gt;0,MID(入力シート!H27,入力シート!X27-2,1),"")</f>
        <v/>
      </c>
      <c r="S26" s="37" t="str">
        <f>IF(入力シート!H27&gt;0,MID(入力シート!H27,入力シート!X27-1,1),"")</f>
        <v/>
      </c>
      <c r="T26" s="39" t="str">
        <f>IF(入力シート!H27&gt;0,MID(入力シート!H27,入力シート!X27,1),"")</f>
        <v/>
      </c>
      <c r="U26" s="62" t="str">
        <f>IF(入力シート!I27&gt;0,入力シート!I27,"")</f>
        <v/>
      </c>
      <c r="V26" s="50" t="str">
        <f>IF(入力シート!J27&gt;0,入力シート!J27,"")</f>
        <v/>
      </c>
      <c r="W26" s="50" t="str">
        <f>IF(入力シート!K27&gt;=10,INT(MOD(入力シート!K27,100)/10),"")</f>
        <v/>
      </c>
      <c r="X26" s="40" t="str">
        <f>IF(入力シート!K27&gt;=1,INT(MOD(入力シート!K27,10)/1),"")</f>
        <v/>
      </c>
      <c r="Y26" s="51" t="str">
        <f>IF(入力シート!L27&gt;=100000,INT(MOD(入力シート!L27,1000000)/100000),"")</f>
        <v/>
      </c>
      <c r="Z26" s="51" t="str">
        <f>IF(入力シート!L27&gt;=10000,INT(MOD(入力シート!L27,100000)/10000),"")</f>
        <v/>
      </c>
      <c r="AA26" s="51" t="str">
        <f>IF(入力シート!L27&gt;=1000,INT(MOD(入力シート!L27,10000)/1000),"")</f>
        <v/>
      </c>
      <c r="AB26" s="51" t="str">
        <f>IF(入力シート!L27&gt;=100,INT(MOD(入力シート!L27,1000)/100),"")</f>
        <v/>
      </c>
      <c r="AC26" s="51" t="str">
        <f>IF(入力シート!L27&gt;=10,INT(MOD(入力シート!L27,100)/10),"")</f>
        <v/>
      </c>
      <c r="AD26" s="40" t="str">
        <f>IF(入力シート!L27&gt;=1,INT(MOD(入力シート!L27,10)/1),"")</f>
        <v/>
      </c>
      <c r="AE26" s="51" t="str">
        <f>IF(入力シート!M27&gt;=10000,INT(MOD(入力シート!M27,100000)/10000),"")</f>
        <v/>
      </c>
      <c r="AF26" s="51" t="str">
        <f>IF(入力シート!M27&gt;=1000,INT(MOD(入力シート!M27,10000)/1000),"")</f>
        <v/>
      </c>
      <c r="AG26" s="51" t="str">
        <f>IF(入力シート!M27&gt;=100,INT(MOD(入力シート!M27,1000)/100),"")</f>
        <v/>
      </c>
      <c r="AH26" s="51" t="str">
        <f>IF(入力シート!M27&gt;=10,INT(MOD(入力シート!M27,100)/10),"")</f>
        <v/>
      </c>
      <c r="AI26" s="40" t="str">
        <f>IF(入力シート!M27&gt;=1,INT(MOD(入力シート!M27,10)/1),"")</f>
        <v/>
      </c>
      <c r="AJ26" s="51" t="str">
        <f>IF(入力シート!N27&gt;=10000,INT(MOD(入力シート!N27,100000)/10000),"")</f>
        <v/>
      </c>
      <c r="AK26" s="51" t="str">
        <f>IF(入力シート!N27&gt;=1000,INT(MOD(入力シート!N27,10000)/1000),"")</f>
        <v/>
      </c>
      <c r="AL26" s="51" t="str">
        <f>IF(入力シート!N27&gt;=100,INT(MOD(入力シート!N27,1000)/100),"")</f>
        <v/>
      </c>
      <c r="AM26" s="51" t="str">
        <f>IF(入力シート!N27&gt;=10,INT(MOD(入力シート!N27,100)/10),"")</f>
        <v/>
      </c>
      <c r="AN26" s="40" t="str">
        <f>IF(入力シート!N27&gt;=1,INT(MOD(入力シート!N27,10)/1),"")</f>
        <v/>
      </c>
      <c r="AO26" s="51" t="str">
        <f>IF(入力シート!O27&gt;=10000,INT(MOD(入力シート!O27,100000)/10000),"")</f>
        <v/>
      </c>
      <c r="AP26" s="51" t="str">
        <f>IF(入力シート!O27&gt;=1000,INT(MOD(入力シート!O27,10000)/1000),"")</f>
        <v/>
      </c>
      <c r="AQ26" s="51" t="str">
        <f>IF(入力シート!O27&gt;=100,INT(MOD(入力シート!O27,1000)/100),"")</f>
        <v/>
      </c>
      <c r="AR26" s="51" t="str">
        <f>IF(入力シート!O27&gt;=10,INT(MOD(入力シート!O27,100)/10),"")</f>
        <v/>
      </c>
      <c r="AS26" s="40" t="str">
        <f>IF(入力シート!O27&gt;=1,INT(MOD(入力シート!O27,10)/1),"")</f>
        <v/>
      </c>
      <c r="AT26" s="51" t="str">
        <f>IF(入力シート!P27&gt;=1000000,INT(MOD(入力シート!P27,10000000)/1000000),"")</f>
        <v/>
      </c>
      <c r="AU26" s="51" t="str">
        <f>IF(入力シート!P27&gt;=100000,INT(MOD(入力シート!P27,1000000)/100000),"")</f>
        <v/>
      </c>
      <c r="AV26" s="51" t="str">
        <f>IF(入力シート!P27&gt;=10000,INT(MOD(入力シート!P27,100000)/10000),"")</f>
        <v/>
      </c>
      <c r="AW26" s="51" t="str">
        <f>IF(入力シート!P27&gt;=1000,INT(MOD(入力シート!P27,10000)/1000),"")</f>
        <v/>
      </c>
      <c r="AX26" s="51" t="str">
        <f>IF(入力シート!P27&gt;=100,INT(MOD(入力シート!P27,1000)/100),"")</f>
        <v/>
      </c>
      <c r="AY26" s="51" t="str">
        <f>IF(入力シート!P27&gt;=10,INT(MOD(入力シート!P27,100)/10),"")</f>
        <v/>
      </c>
      <c r="AZ26" s="40" t="str">
        <f>IF(入力シート!P27&gt;=1,INT(MOD(入力シート!P27,10)/1),"")</f>
        <v/>
      </c>
      <c r="BA26" s="51" t="str">
        <f>IF(入力シート!Q27&gt;=10,INT(MOD(入力シート!Q27,100)/10),"")</f>
        <v/>
      </c>
      <c r="BB26" s="40" t="str">
        <f>IF(入力シート!Q27&gt;=1,INT(MOD(入力シート!Q27,10)/1),"")</f>
        <v/>
      </c>
      <c r="BC26" s="51" t="str">
        <f>IF(入力シート!R27&gt;=10000,INT(MOD(入力シート!R27,100000)/10000),"")</f>
        <v/>
      </c>
      <c r="BD26" s="51" t="str">
        <f>IF(入力シート!R27&gt;=1000,INT(MOD(入力シート!R27,10000)/1000),"")</f>
        <v/>
      </c>
      <c r="BE26" s="51" t="str">
        <f>IF(入力シート!R27&gt;=100,INT(MOD(入力シート!R27,1000)/100),"")</f>
        <v/>
      </c>
      <c r="BF26" s="51" t="str">
        <f>IF(入力シート!R27&gt;=10,INT(MOD(入力シート!R27,100)/10),"")</f>
        <v/>
      </c>
      <c r="BG26" s="40" t="str">
        <f>IF(入力シート!R27&gt;=1,INT(MOD(入力シート!R27,10)/1),"")</f>
        <v/>
      </c>
    </row>
    <row r="27" spans="1:81" x14ac:dyDescent="0.15">
      <c r="B27" s="22">
        <v>25</v>
      </c>
      <c r="C27" s="10" t="str">
        <f>IF(入力シート!C28&gt;=10000,INT(MOD(入力シート!C28,100000)/10000),"")</f>
        <v/>
      </c>
      <c r="D27" s="10" t="str">
        <f>IF(入力シート!C28&gt;=1000,INT(MOD(入力シート!C28,10000)/1000),"")</f>
        <v/>
      </c>
      <c r="E27" s="10" t="str">
        <f>IF(入力シート!C28&gt;=100,INT(MOD(入力シート!C28,1000)/100),"")</f>
        <v/>
      </c>
      <c r="F27" s="10" t="str">
        <f>IF(入力シート!C28&gt;=10,INT(MOD(入力シート!C28,100)/10),"")</f>
        <v/>
      </c>
      <c r="G27" s="22" t="str">
        <f>IF(入力シート!C28&gt;=1,INT(MOD(入力シート!C28,10)/1),"")</f>
        <v/>
      </c>
      <c r="H27" s="22" t="str">
        <f>IF(入力シート!D28&gt;"",入力シート!D28,"")</f>
        <v/>
      </c>
      <c r="I27" s="22" t="str">
        <f>IF(入力シート!E28&gt;"",入力シート!E28,"")</f>
        <v/>
      </c>
      <c r="J27" s="37" t="str">
        <f>IF(入力シート!F28&gt;0,IF(入力シート!W28=6,MID(入力シート!F28,入力シート!W28-5,1),"0"),"")</f>
        <v/>
      </c>
      <c r="K27" s="37" t="str">
        <f>IF(入力シート!F28&gt;0,MID(入力シート!F28,入力シート!W28-4,1),"")</f>
        <v/>
      </c>
      <c r="L27" s="37" t="str">
        <f>IF(入力シート!F28&gt;0,MID(入力シート!F28,入力シート!W28-3,1),"")</f>
        <v/>
      </c>
      <c r="M27" s="37" t="str">
        <f>IF(入力シート!F28&gt;0,MID(入力シート!F28,入力シート!W28-2,1),"")</f>
        <v/>
      </c>
      <c r="N27" s="37" t="str">
        <f>IF(入力シート!F28&gt;0,MID(入力シート!F28,入力シート!W28-1,1),"")</f>
        <v/>
      </c>
      <c r="O27" s="39" t="str">
        <f>IF(入力シート!F28&gt;0,MID(入力シート!F28,入力シート!W28,1),"")</f>
        <v/>
      </c>
      <c r="P27" s="22" t="str">
        <f>IF(入力シート!G28&gt;"",入力シート!G28,"")</f>
        <v/>
      </c>
      <c r="Q27" s="37" t="str">
        <f>IF(入力シート!H28&gt;0,IF(入力シート!X28=4,MID(入力シート!H28,入力シート!X28-3,1),"0"),"")</f>
        <v/>
      </c>
      <c r="R27" s="37" t="str">
        <f>IF(入力シート!H28&gt;0,MID(入力シート!H28,入力シート!X28-2,1),"")</f>
        <v/>
      </c>
      <c r="S27" s="37" t="str">
        <f>IF(入力シート!H28&gt;0,MID(入力シート!H28,入力シート!X28-1,1),"")</f>
        <v/>
      </c>
      <c r="T27" s="39" t="str">
        <f>IF(入力シート!H28&gt;0,MID(入力シート!H28,入力シート!X28,1),"")</f>
        <v/>
      </c>
      <c r="U27" s="62" t="str">
        <f>IF(入力シート!I28&gt;0,入力シート!I28,"")</f>
        <v/>
      </c>
      <c r="V27" s="50" t="str">
        <f>IF(入力シート!J28&gt;0,入力シート!J28,"")</f>
        <v/>
      </c>
      <c r="W27" s="50" t="str">
        <f>IF(入力シート!K28&gt;=10,INT(MOD(入力シート!K28,100)/10),"")</f>
        <v/>
      </c>
      <c r="X27" s="40" t="str">
        <f>IF(入力シート!K28&gt;=1,INT(MOD(入力シート!K28,10)/1),"")</f>
        <v/>
      </c>
      <c r="Y27" s="51" t="str">
        <f>IF(入力シート!L28&gt;=100000,INT(MOD(入力シート!L28,1000000)/100000),"")</f>
        <v/>
      </c>
      <c r="Z27" s="51" t="str">
        <f>IF(入力シート!L28&gt;=10000,INT(MOD(入力シート!L28,100000)/10000),"")</f>
        <v/>
      </c>
      <c r="AA27" s="51" t="str">
        <f>IF(入力シート!L28&gt;=1000,INT(MOD(入力シート!L28,10000)/1000),"")</f>
        <v/>
      </c>
      <c r="AB27" s="51" t="str">
        <f>IF(入力シート!L28&gt;=100,INT(MOD(入力シート!L28,1000)/100),"")</f>
        <v/>
      </c>
      <c r="AC27" s="51" t="str">
        <f>IF(入力シート!L28&gt;=10,INT(MOD(入力シート!L28,100)/10),"")</f>
        <v/>
      </c>
      <c r="AD27" s="40" t="str">
        <f>IF(入力シート!L28&gt;=1,INT(MOD(入力シート!L28,10)/1),"")</f>
        <v/>
      </c>
      <c r="AE27" s="51" t="str">
        <f>IF(入力シート!M28&gt;=10000,INT(MOD(入力シート!M28,100000)/10000),"")</f>
        <v/>
      </c>
      <c r="AF27" s="51" t="str">
        <f>IF(入力シート!M28&gt;=1000,INT(MOD(入力シート!M28,10000)/1000),"")</f>
        <v/>
      </c>
      <c r="AG27" s="51" t="str">
        <f>IF(入力シート!M28&gt;=100,INT(MOD(入力シート!M28,1000)/100),"")</f>
        <v/>
      </c>
      <c r="AH27" s="51" t="str">
        <f>IF(入力シート!M28&gt;=10,INT(MOD(入力シート!M28,100)/10),"")</f>
        <v/>
      </c>
      <c r="AI27" s="40" t="str">
        <f>IF(入力シート!M28&gt;=1,INT(MOD(入力シート!M28,10)/1),"")</f>
        <v/>
      </c>
      <c r="AJ27" s="51" t="str">
        <f>IF(入力シート!N28&gt;=10000,INT(MOD(入力シート!N28,100000)/10000),"")</f>
        <v/>
      </c>
      <c r="AK27" s="51" t="str">
        <f>IF(入力シート!N28&gt;=1000,INT(MOD(入力シート!N28,10000)/1000),"")</f>
        <v/>
      </c>
      <c r="AL27" s="51" t="str">
        <f>IF(入力シート!N28&gt;=100,INT(MOD(入力シート!N28,1000)/100),"")</f>
        <v/>
      </c>
      <c r="AM27" s="51" t="str">
        <f>IF(入力シート!N28&gt;=10,INT(MOD(入力シート!N28,100)/10),"")</f>
        <v/>
      </c>
      <c r="AN27" s="40" t="str">
        <f>IF(入力シート!N28&gt;=1,INT(MOD(入力シート!N28,10)/1),"")</f>
        <v/>
      </c>
      <c r="AO27" s="51" t="str">
        <f>IF(入力シート!O28&gt;=10000,INT(MOD(入力シート!O28,100000)/10000),"")</f>
        <v/>
      </c>
      <c r="AP27" s="51" t="str">
        <f>IF(入力シート!O28&gt;=1000,INT(MOD(入力シート!O28,10000)/1000),"")</f>
        <v/>
      </c>
      <c r="AQ27" s="51" t="str">
        <f>IF(入力シート!O28&gt;=100,INT(MOD(入力シート!O28,1000)/100),"")</f>
        <v/>
      </c>
      <c r="AR27" s="51" t="str">
        <f>IF(入力シート!O28&gt;=10,INT(MOD(入力シート!O28,100)/10),"")</f>
        <v/>
      </c>
      <c r="AS27" s="40" t="str">
        <f>IF(入力シート!O28&gt;=1,INT(MOD(入力シート!O28,10)/1),"")</f>
        <v/>
      </c>
      <c r="AT27" s="51" t="str">
        <f>IF(入力シート!P28&gt;=1000000,INT(MOD(入力シート!P28,10000000)/1000000),"")</f>
        <v/>
      </c>
      <c r="AU27" s="51" t="str">
        <f>IF(入力シート!P28&gt;=100000,INT(MOD(入力シート!P28,1000000)/100000),"")</f>
        <v/>
      </c>
      <c r="AV27" s="51" t="str">
        <f>IF(入力シート!P28&gt;=10000,INT(MOD(入力シート!P28,100000)/10000),"")</f>
        <v/>
      </c>
      <c r="AW27" s="51" t="str">
        <f>IF(入力シート!P28&gt;=1000,INT(MOD(入力シート!P28,10000)/1000),"")</f>
        <v/>
      </c>
      <c r="AX27" s="51" t="str">
        <f>IF(入力シート!P28&gt;=100,INT(MOD(入力シート!P28,1000)/100),"")</f>
        <v/>
      </c>
      <c r="AY27" s="51" t="str">
        <f>IF(入力シート!P28&gt;=10,INT(MOD(入力シート!P28,100)/10),"")</f>
        <v/>
      </c>
      <c r="AZ27" s="40" t="str">
        <f>IF(入力シート!P28&gt;=1,INT(MOD(入力シート!P28,10)/1),"")</f>
        <v/>
      </c>
      <c r="BA27" s="51" t="str">
        <f>IF(入力シート!Q28&gt;=10,INT(MOD(入力シート!Q28,100)/10),"")</f>
        <v/>
      </c>
      <c r="BB27" s="40" t="str">
        <f>IF(入力シート!Q28&gt;=1,INT(MOD(入力シート!Q28,10)/1),"")</f>
        <v/>
      </c>
      <c r="BC27" s="51" t="str">
        <f>IF(入力シート!R28&gt;=10000,INT(MOD(入力シート!R28,100000)/10000),"")</f>
        <v/>
      </c>
      <c r="BD27" s="51" t="str">
        <f>IF(入力シート!R28&gt;=1000,INT(MOD(入力シート!R28,10000)/1000),"")</f>
        <v/>
      </c>
      <c r="BE27" s="51" t="str">
        <f>IF(入力シート!R28&gt;=100,INT(MOD(入力シート!R28,1000)/100),"")</f>
        <v/>
      </c>
      <c r="BF27" s="51" t="str">
        <f>IF(入力シート!R28&gt;=10,INT(MOD(入力シート!R28,100)/10),"")</f>
        <v/>
      </c>
      <c r="BG27" s="40" t="str">
        <f>IF(入力シート!R28&gt;=1,INT(MOD(入力シート!R28,10)/1),"")</f>
        <v/>
      </c>
    </row>
    <row r="28" spans="1:81" x14ac:dyDescent="0.15">
      <c r="B28" s="22">
        <v>26</v>
      </c>
      <c r="C28" s="10" t="str">
        <f>IF(入力シート!C29&gt;=10000,INT(MOD(入力シート!C29,100000)/10000),"")</f>
        <v/>
      </c>
      <c r="D28" s="10" t="str">
        <f>IF(入力シート!C29&gt;=1000,INT(MOD(入力シート!C29,10000)/1000),"")</f>
        <v/>
      </c>
      <c r="E28" s="10" t="str">
        <f>IF(入力シート!C29&gt;=100,INT(MOD(入力シート!C29,1000)/100),"")</f>
        <v/>
      </c>
      <c r="F28" s="10" t="str">
        <f>IF(入力シート!C29&gt;=10,INT(MOD(入力シート!C29,100)/10),"")</f>
        <v/>
      </c>
      <c r="G28" s="22" t="str">
        <f>IF(入力シート!C29&gt;=1,INT(MOD(入力シート!C29,10)/1),"")</f>
        <v/>
      </c>
      <c r="H28" s="22" t="str">
        <f>IF(入力シート!D29&gt;"",入力シート!D29,"")</f>
        <v/>
      </c>
      <c r="I28" s="22" t="str">
        <f>IF(入力シート!E29&gt;"",入力シート!E29,"")</f>
        <v/>
      </c>
      <c r="J28" s="37" t="str">
        <f>IF(入力シート!F29&gt;0,IF(入力シート!W29=6,MID(入力シート!F29,入力シート!W29-5,1),"0"),"")</f>
        <v/>
      </c>
      <c r="K28" s="37" t="str">
        <f>IF(入力シート!F29&gt;0,MID(入力シート!F29,入力シート!W29-4,1),"")</f>
        <v/>
      </c>
      <c r="L28" s="37" t="str">
        <f>IF(入力シート!F29&gt;0,MID(入力シート!F29,入力シート!W29-3,1),"")</f>
        <v/>
      </c>
      <c r="M28" s="37" t="str">
        <f>IF(入力シート!F29&gt;0,MID(入力シート!F29,入力シート!W29-2,1),"")</f>
        <v/>
      </c>
      <c r="N28" s="37" t="str">
        <f>IF(入力シート!F29&gt;0,MID(入力シート!F29,入力シート!W29-1,1),"")</f>
        <v/>
      </c>
      <c r="O28" s="39" t="str">
        <f>IF(入力シート!F29&gt;0,MID(入力シート!F29,入力シート!W29,1),"")</f>
        <v/>
      </c>
      <c r="P28" s="22" t="str">
        <f>IF(入力シート!G29&gt;"",入力シート!G29,"")</f>
        <v/>
      </c>
      <c r="Q28" s="37" t="str">
        <f>IF(入力シート!H29&gt;0,IF(入力シート!X29=4,MID(入力シート!H29,入力シート!X29-3,1),"0"),"")</f>
        <v/>
      </c>
      <c r="R28" s="37" t="str">
        <f>IF(入力シート!H29&gt;0,MID(入力シート!H29,入力シート!X29-2,1),"")</f>
        <v/>
      </c>
      <c r="S28" s="37" t="str">
        <f>IF(入力シート!H29&gt;0,MID(入力シート!H29,入力シート!X29-1,1),"")</f>
        <v/>
      </c>
      <c r="T28" s="39" t="str">
        <f>IF(入力シート!H29&gt;0,MID(入力シート!H29,入力シート!X29,1),"")</f>
        <v/>
      </c>
      <c r="U28" s="62" t="str">
        <f>IF(入力シート!I29&gt;0,入力シート!I29,"")</f>
        <v/>
      </c>
      <c r="V28" s="50" t="str">
        <f>IF(入力シート!J29&gt;0,入力シート!J29,"")</f>
        <v/>
      </c>
      <c r="W28" s="50" t="str">
        <f>IF(入力シート!K29&gt;=10,INT(MOD(入力シート!K29,100)/10),"")</f>
        <v/>
      </c>
      <c r="X28" s="40" t="str">
        <f>IF(入力シート!K29&gt;=1,INT(MOD(入力シート!K29,10)/1),"")</f>
        <v/>
      </c>
      <c r="Y28" s="51" t="str">
        <f>IF(入力シート!L29&gt;=100000,INT(MOD(入力シート!L29,1000000)/100000),"")</f>
        <v/>
      </c>
      <c r="Z28" s="51" t="str">
        <f>IF(入力シート!L29&gt;=10000,INT(MOD(入力シート!L29,100000)/10000),"")</f>
        <v/>
      </c>
      <c r="AA28" s="51" t="str">
        <f>IF(入力シート!L29&gt;=1000,INT(MOD(入力シート!L29,10000)/1000),"")</f>
        <v/>
      </c>
      <c r="AB28" s="51" t="str">
        <f>IF(入力シート!L29&gt;=100,INT(MOD(入力シート!L29,1000)/100),"")</f>
        <v/>
      </c>
      <c r="AC28" s="51" t="str">
        <f>IF(入力シート!L29&gt;=10,INT(MOD(入力シート!L29,100)/10),"")</f>
        <v/>
      </c>
      <c r="AD28" s="40" t="str">
        <f>IF(入力シート!L29&gt;=1,INT(MOD(入力シート!L29,10)/1),"")</f>
        <v/>
      </c>
      <c r="AE28" s="51" t="str">
        <f>IF(入力シート!M29&gt;=10000,INT(MOD(入力シート!M29,100000)/10000),"")</f>
        <v/>
      </c>
      <c r="AF28" s="51" t="str">
        <f>IF(入力シート!M29&gt;=1000,INT(MOD(入力シート!M29,10000)/1000),"")</f>
        <v/>
      </c>
      <c r="AG28" s="51" t="str">
        <f>IF(入力シート!M29&gt;=100,INT(MOD(入力シート!M29,1000)/100),"")</f>
        <v/>
      </c>
      <c r="AH28" s="51" t="str">
        <f>IF(入力シート!M29&gt;=10,INT(MOD(入力シート!M29,100)/10),"")</f>
        <v/>
      </c>
      <c r="AI28" s="40" t="str">
        <f>IF(入力シート!M29&gt;=1,INT(MOD(入力シート!M29,10)/1),"")</f>
        <v/>
      </c>
      <c r="AJ28" s="51" t="str">
        <f>IF(入力シート!N29&gt;=10000,INT(MOD(入力シート!N29,100000)/10000),"")</f>
        <v/>
      </c>
      <c r="AK28" s="51" t="str">
        <f>IF(入力シート!N29&gt;=1000,INT(MOD(入力シート!N29,10000)/1000),"")</f>
        <v/>
      </c>
      <c r="AL28" s="51" t="str">
        <f>IF(入力シート!N29&gt;=100,INT(MOD(入力シート!N29,1000)/100),"")</f>
        <v/>
      </c>
      <c r="AM28" s="51" t="str">
        <f>IF(入力シート!N29&gt;=10,INT(MOD(入力シート!N29,100)/10),"")</f>
        <v/>
      </c>
      <c r="AN28" s="40" t="str">
        <f>IF(入力シート!N29&gt;=1,INT(MOD(入力シート!N29,10)/1),"")</f>
        <v/>
      </c>
      <c r="AO28" s="51" t="str">
        <f>IF(入力シート!O29&gt;=10000,INT(MOD(入力シート!O29,100000)/10000),"")</f>
        <v/>
      </c>
      <c r="AP28" s="51" t="str">
        <f>IF(入力シート!O29&gt;=1000,INT(MOD(入力シート!O29,10000)/1000),"")</f>
        <v/>
      </c>
      <c r="AQ28" s="51" t="str">
        <f>IF(入力シート!O29&gt;=100,INT(MOD(入力シート!O29,1000)/100),"")</f>
        <v/>
      </c>
      <c r="AR28" s="51" t="str">
        <f>IF(入力シート!O29&gt;=10,INT(MOD(入力シート!O29,100)/10),"")</f>
        <v/>
      </c>
      <c r="AS28" s="40" t="str">
        <f>IF(入力シート!O29&gt;=1,INT(MOD(入力シート!O29,10)/1),"")</f>
        <v/>
      </c>
      <c r="AT28" s="51" t="str">
        <f>IF(入力シート!P29&gt;=1000000,INT(MOD(入力シート!P29,10000000)/1000000),"")</f>
        <v/>
      </c>
      <c r="AU28" s="51" t="str">
        <f>IF(入力シート!P29&gt;=100000,INT(MOD(入力シート!P29,1000000)/100000),"")</f>
        <v/>
      </c>
      <c r="AV28" s="51" t="str">
        <f>IF(入力シート!P29&gt;=10000,INT(MOD(入力シート!P29,100000)/10000),"")</f>
        <v/>
      </c>
      <c r="AW28" s="51" t="str">
        <f>IF(入力シート!P29&gt;=1000,INT(MOD(入力シート!P29,10000)/1000),"")</f>
        <v/>
      </c>
      <c r="AX28" s="51" t="str">
        <f>IF(入力シート!P29&gt;=100,INT(MOD(入力シート!P29,1000)/100),"")</f>
        <v/>
      </c>
      <c r="AY28" s="51" t="str">
        <f>IF(入力シート!P29&gt;=10,INT(MOD(入力シート!P29,100)/10),"")</f>
        <v/>
      </c>
      <c r="AZ28" s="40" t="str">
        <f>IF(入力シート!P29&gt;=1,INT(MOD(入力シート!P29,10)/1),"")</f>
        <v/>
      </c>
      <c r="BA28" s="51" t="str">
        <f>IF(入力シート!Q29&gt;=10,INT(MOD(入力シート!Q29,100)/10),"")</f>
        <v/>
      </c>
      <c r="BB28" s="40" t="str">
        <f>IF(入力シート!Q29&gt;=1,INT(MOD(入力シート!Q29,10)/1),"")</f>
        <v/>
      </c>
      <c r="BC28" s="51" t="str">
        <f>IF(入力シート!R29&gt;=10000,INT(MOD(入力シート!R29,100000)/10000),"")</f>
        <v/>
      </c>
      <c r="BD28" s="51" t="str">
        <f>IF(入力シート!R29&gt;=1000,INT(MOD(入力シート!R29,10000)/1000),"")</f>
        <v/>
      </c>
      <c r="BE28" s="51" t="str">
        <f>IF(入力シート!R29&gt;=100,INT(MOD(入力シート!R29,1000)/100),"")</f>
        <v/>
      </c>
      <c r="BF28" s="51" t="str">
        <f>IF(入力シート!R29&gt;=10,INT(MOD(入力シート!R29,100)/10),"")</f>
        <v/>
      </c>
      <c r="BG28" s="40" t="str">
        <f>IF(入力シート!R29&gt;=1,INT(MOD(入力シート!R29,10)/1),"")</f>
        <v/>
      </c>
    </row>
    <row r="29" spans="1:81" x14ac:dyDescent="0.15">
      <c r="B29" s="22">
        <v>27</v>
      </c>
      <c r="C29" s="10" t="str">
        <f>IF(入力シート!C30&gt;=10000,INT(MOD(入力シート!C30,100000)/10000),"")</f>
        <v/>
      </c>
      <c r="D29" s="10" t="str">
        <f>IF(入力シート!C30&gt;=1000,INT(MOD(入力シート!C30,10000)/1000),"")</f>
        <v/>
      </c>
      <c r="E29" s="10" t="str">
        <f>IF(入力シート!C30&gt;=100,INT(MOD(入力シート!C30,1000)/100),"")</f>
        <v/>
      </c>
      <c r="F29" s="10" t="str">
        <f>IF(入力シート!C30&gt;=10,INT(MOD(入力シート!C30,100)/10),"")</f>
        <v/>
      </c>
      <c r="G29" s="22" t="str">
        <f>IF(入力シート!C30&gt;=1,INT(MOD(入力シート!C30,10)/1),"")</f>
        <v/>
      </c>
      <c r="H29" s="22" t="str">
        <f>IF(入力シート!D30&gt;"",入力シート!D30,"")</f>
        <v/>
      </c>
      <c r="I29" s="22" t="str">
        <f>IF(入力シート!E30&gt;"",入力シート!E30,"")</f>
        <v/>
      </c>
      <c r="J29" s="37" t="str">
        <f>IF(入力シート!F30&gt;0,IF(入力シート!W30=6,MID(入力シート!F30,入力シート!W30-5,1),"0"),"")</f>
        <v/>
      </c>
      <c r="K29" s="37" t="str">
        <f>IF(入力シート!F30&gt;0,MID(入力シート!F30,入力シート!W30-4,1),"")</f>
        <v/>
      </c>
      <c r="L29" s="37" t="str">
        <f>IF(入力シート!F30&gt;0,MID(入力シート!F30,入力シート!W30-3,1),"")</f>
        <v/>
      </c>
      <c r="M29" s="37" t="str">
        <f>IF(入力シート!F30&gt;0,MID(入力シート!F30,入力シート!W30-2,1),"")</f>
        <v/>
      </c>
      <c r="N29" s="37" t="str">
        <f>IF(入力シート!F30&gt;0,MID(入力シート!F30,入力シート!W30-1,1),"")</f>
        <v/>
      </c>
      <c r="O29" s="39" t="str">
        <f>IF(入力シート!F30&gt;0,MID(入力シート!F30,入力シート!W30,1),"")</f>
        <v/>
      </c>
      <c r="P29" s="22" t="str">
        <f>IF(入力シート!G30&gt;"",入力シート!G30,"")</f>
        <v/>
      </c>
      <c r="Q29" s="37" t="str">
        <f>IF(入力シート!H30&gt;0,IF(入力シート!X30=4,MID(入力シート!H30,入力シート!X30-3,1),"0"),"")</f>
        <v/>
      </c>
      <c r="R29" s="37" t="str">
        <f>IF(入力シート!H30&gt;0,MID(入力シート!H30,入力シート!X30-2,1),"")</f>
        <v/>
      </c>
      <c r="S29" s="37" t="str">
        <f>IF(入力シート!H30&gt;0,MID(入力シート!H30,入力シート!X30-1,1),"")</f>
        <v/>
      </c>
      <c r="T29" s="39" t="str">
        <f>IF(入力シート!H30&gt;0,MID(入力シート!H30,入力シート!X30,1),"")</f>
        <v/>
      </c>
      <c r="U29" s="62" t="str">
        <f>IF(入力シート!I30&gt;0,入力シート!I30,"")</f>
        <v/>
      </c>
      <c r="V29" s="50" t="str">
        <f>IF(入力シート!J30&gt;0,入力シート!J30,"")</f>
        <v/>
      </c>
      <c r="W29" s="50" t="str">
        <f>IF(入力シート!K30&gt;=10,INT(MOD(入力シート!K30,100)/10),"")</f>
        <v/>
      </c>
      <c r="X29" s="40" t="str">
        <f>IF(入力シート!K30&gt;=1,INT(MOD(入力シート!K30,10)/1),"")</f>
        <v/>
      </c>
      <c r="Y29" s="51" t="str">
        <f>IF(入力シート!L30&gt;=100000,INT(MOD(入力シート!L30,1000000)/100000),"")</f>
        <v/>
      </c>
      <c r="Z29" s="51" t="str">
        <f>IF(入力シート!L30&gt;=10000,INT(MOD(入力シート!L30,100000)/10000),"")</f>
        <v/>
      </c>
      <c r="AA29" s="51" t="str">
        <f>IF(入力シート!L30&gt;=1000,INT(MOD(入力シート!L30,10000)/1000),"")</f>
        <v/>
      </c>
      <c r="AB29" s="51" t="str">
        <f>IF(入力シート!L30&gt;=100,INT(MOD(入力シート!L30,1000)/100),"")</f>
        <v/>
      </c>
      <c r="AC29" s="51" t="str">
        <f>IF(入力シート!L30&gt;=10,INT(MOD(入力シート!L30,100)/10),"")</f>
        <v/>
      </c>
      <c r="AD29" s="40" t="str">
        <f>IF(入力シート!L30&gt;=1,INT(MOD(入力シート!L30,10)/1),"")</f>
        <v/>
      </c>
      <c r="AE29" s="51" t="str">
        <f>IF(入力シート!M30&gt;=10000,INT(MOD(入力シート!M30,100000)/10000),"")</f>
        <v/>
      </c>
      <c r="AF29" s="51" t="str">
        <f>IF(入力シート!M30&gt;=1000,INT(MOD(入力シート!M30,10000)/1000),"")</f>
        <v/>
      </c>
      <c r="AG29" s="51" t="str">
        <f>IF(入力シート!M30&gt;=100,INT(MOD(入力シート!M30,1000)/100),"")</f>
        <v/>
      </c>
      <c r="AH29" s="51" t="str">
        <f>IF(入力シート!M30&gt;=10,INT(MOD(入力シート!M30,100)/10),"")</f>
        <v/>
      </c>
      <c r="AI29" s="40" t="str">
        <f>IF(入力シート!M30&gt;=1,INT(MOD(入力シート!M30,10)/1),"")</f>
        <v/>
      </c>
      <c r="AJ29" s="51" t="str">
        <f>IF(入力シート!N30&gt;=10000,INT(MOD(入力シート!N30,100000)/10000),"")</f>
        <v/>
      </c>
      <c r="AK29" s="51" t="str">
        <f>IF(入力シート!N30&gt;=1000,INT(MOD(入力シート!N30,10000)/1000),"")</f>
        <v/>
      </c>
      <c r="AL29" s="51" t="str">
        <f>IF(入力シート!N30&gt;=100,INT(MOD(入力シート!N30,1000)/100),"")</f>
        <v/>
      </c>
      <c r="AM29" s="51" t="str">
        <f>IF(入力シート!N30&gt;=10,INT(MOD(入力シート!N30,100)/10),"")</f>
        <v/>
      </c>
      <c r="AN29" s="40" t="str">
        <f>IF(入力シート!N30&gt;=1,INT(MOD(入力シート!N30,10)/1),"")</f>
        <v/>
      </c>
      <c r="AO29" s="51" t="str">
        <f>IF(入力シート!O30&gt;=10000,INT(MOD(入力シート!O30,100000)/10000),"")</f>
        <v/>
      </c>
      <c r="AP29" s="51" t="str">
        <f>IF(入力シート!O30&gt;=1000,INT(MOD(入力シート!O30,10000)/1000),"")</f>
        <v/>
      </c>
      <c r="AQ29" s="51" t="str">
        <f>IF(入力シート!O30&gt;=100,INT(MOD(入力シート!O30,1000)/100),"")</f>
        <v/>
      </c>
      <c r="AR29" s="51" t="str">
        <f>IF(入力シート!O30&gt;=10,INT(MOD(入力シート!O30,100)/10),"")</f>
        <v/>
      </c>
      <c r="AS29" s="40" t="str">
        <f>IF(入力シート!O30&gt;=1,INT(MOD(入力シート!O30,10)/1),"")</f>
        <v/>
      </c>
      <c r="AT29" s="51" t="str">
        <f>IF(入力シート!P30&gt;=1000000,INT(MOD(入力シート!P30,10000000)/1000000),"")</f>
        <v/>
      </c>
      <c r="AU29" s="51" t="str">
        <f>IF(入力シート!P30&gt;=100000,INT(MOD(入力シート!P30,1000000)/100000),"")</f>
        <v/>
      </c>
      <c r="AV29" s="51" t="str">
        <f>IF(入力シート!P30&gt;=10000,INT(MOD(入力シート!P30,100000)/10000),"")</f>
        <v/>
      </c>
      <c r="AW29" s="51" t="str">
        <f>IF(入力シート!P30&gt;=1000,INT(MOD(入力シート!P30,10000)/1000),"")</f>
        <v/>
      </c>
      <c r="AX29" s="51" t="str">
        <f>IF(入力シート!P30&gt;=100,INT(MOD(入力シート!P30,1000)/100),"")</f>
        <v/>
      </c>
      <c r="AY29" s="51" t="str">
        <f>IF(入力シート!P30&gt;=10,INT(MOD(入力シート!P30,100)/10),"")</f>
        <v/>
      </c>
      <c r="AZ29" s="40" t="str">
        <f>IF(入力シート!P30&gt;=1,INT(MOD(入力シート!P30,10)/1),"")</f>
        <v/>
      </c>
      <c r="BA29" s="51" t="str">
        <f>IF(入力シート!Q30&gt;=10,INT(MOD(入力シート!Q30,100)/10),"")</f>
        <v/>
      </c>
      <c r="BB29" s="40" t="str">
        <f>IF(入力シート!Q30&gt;=1,INT(MOD(入力シート!Q30,10)/1),"")</f>
        <v/>
      </c>
      <c r="BC29" s="51" t="str">
        <f>IF(入力シート!R30&gt;=10000,INT(MOD(入力シート!R30,100000)/10000),"")</f>
        <v/>
      </c>
      <c r="BD29" s="51" t="str">
        <f>IF(入力シート!R30&gt;=1000,INT(MOD(入力シート!R30,10000)/1000),"")</f>
        <v/>
      </c>
      <c r="BE29" s="51" t="str">
        <f>IF(入力シート!R30&gt;=100,INT(MOD(入力シート!R30,1000)/100),"")</f>
        <v/>
      </c>
      <c r="BF29" s="51" t="str">
        <f>IF(入力シート!R30&gt;=10,INT(MOD(入力シート!R30,100)/10),"")</f>
        <v/>
      </c>
      <c r="BG29" s="40" t="str">
        <f>IF(入力シート!R30&gt;=1,INT(MOD(入力シート!R30,10)/1),"")</f>
        <v/>
      </c>
    </row>
    <row r="30" spans="1:81" x14ac:dyDescent="0.15">
      <c r="B30" s="22">
        <v>28</v>
      </c>
      <c r="C30" s="10" t="str">
        <f>IF(入力シート!C31&gt;=10000,INT(MOD(入力シート!C31,100000)/10000),"")</f>
        <v/>
      </c>
      <c r="D30" s="10" t="str">
        <f>IF(入力シート!C31&gt;=1000,INT(MOD(入力シート!C31,10000)/1000),"")</f>
        <v/>
      </c>
      <c r="E30" s="10" t="str">
        <f>IF(入力シート!C31&gt;=100,INT(MOD(入力シート!C31,1000)/100),"")</f>
        <v/>
      </c>
      <c r="F30" s="10" t="str">
        <f>IF(入力シート!C31&gt;=10,INT(MOD(入力シート!C31,100)/10),"")</f>
        <v/>
      </c>
      <c r="G30" s="22" t="str">
        <f>IF(入力シート!C31&gt;=1,INT(MOD(入力シート!C31,10)/1),"")</f>
        <v/>
      </c>
      <c r="H30" s="22" t="str">
        <f>IF(入力シート!D31&gt;"",入力シート!D31,"")</f>
        <v/>
      </c>
      <c r="I30" s="22" t="str">
        <f>IF(入力シート!E31&gt;"",入力シート!E31,"")</f>
        <v/>
      </c>
      <c r="J30" s="37" t="str">
        <f>IF(入力シート!F31&gt;0,IF(入力シート!W31=6,MID(入力シート!F31,入力シート!W31-5,1),"0"),"")</f>
        <v/>
      </c>
      <c r="K30" s="37" t="str">
        <f>IF(入力シート!F31&gt;0,MID(入力シート!F31,入力シート!W31-4,1),"")</f>
        <v/>
      </c>
      <c r="L30" s="37" t="str">
        <f>IF(入力シート!F31&gt;0,MID(入力シート!F31,入力シート!W31-3,1),"")</f>
        <v/>
      </c>
      <c r="M30" s="37" t="str">
        <f>IF(入力シート!F31&gt;0,MID(入力シート!F31,入力シート!W31-2,1),"")</f>
        <v/>
      </c>
      <c r="N30" s="37" t="str">
        <f>IF(入力シート!F31&gt;0,MID(入力シート!F31,入力シート!W31-1,1),"")</f>
        <v/>
      </c>
      <c r="O30" s="39" t="str">
        <f>IF(入力シート!F31&gt;0,MID(入力シート!F31,入力シート!W31,1),"")</f>
        <v/>
      </c>
      <c r="P30" s="22" t="str">
        <f>IF(入力シート!G31&gt;"",入力シート!G31,"")</f>
        <v/>
      </c>
      <c r="Q30" s="37" t="str">
        <f>IF(入力シート!H31&gt;0,IF(入力シート!X31=4,MID(入力シート!H31,入力シート!X31-3,1),"0"),"")</f>
        <v/>
      </c>
      <c r="R30" s="37" t="str">
        <f>IF(入力シート!H31&gt;0,MID(入力シート!H31,入力シート!X31-2,1),"")</f>
        <v/>
      </c>
      <c r="S30" s="37" t="str">
        <f>IF(入力シート!H31&gt;0,MID(入力シート!H31,入力シート!X31-1,1),"")</f>
        <v/>
      </c>
      <c r="T30" s="39" t="str">
        <f>IF(入力シート!H31&gt;0,MID(入力シート!H31,入力シート!X31,1),"")</f>
        <v/>
      </c>
      <c r="U30" s="62" t="str">
        <f>IF(入力シート!I31&gt;0,入力シート!I31,"")</f>
        <v/>
      </c>
      <c r="V30" s="50" t="str">
        <f>IF(入力シート!J31&gt;0,入力シート!J31,"")</f>
        <v/>
      </c>
      <c r="W30" s="50" t="str">
        <f>IF(入力シート!K31&gt;=10,INT(MOD(入力シート!K31,100)/10),"")</f>
        <v/>
      </c>
      <c r="X30" s="40" t="str">
        <f>IF(入力シート!K31&gt;=1,INT(MOD(入力シート!K31,10)/1),"")</f>
        <v/>
      </c>
      <c r="Y30" s="51" t="str">
        <f>IF(入力シート!L31&gt;=100000,INT(MOD(入力シート!L31,1000000)/100000),"")</f>
        <v/>
      </c>
      <c r="Z30" s="51" t="str">
        <f>IF(入力シート!L31&gt;=10000,INT(MOD(入力シート!L31,100000)/10000),"")</f>
        <v/>
      </c>
      <c r="AA30" s="51" t="str">
        <f>IF(入力シート!L31&gt;=1000,INT(MOD(入力シート!L31,10000)/1000),"")</f>
        <v/>
      </c>
      <c r="AB30" s="51" t="str">
        <f>IF(入力シート!L31&gt;=100,INT(MOD(入力シート!L31,1000)/100),"")</f>
        <v/>
      </c>
      <c r="AC30" s="51" t="str">
        <f>IF(入力シート!L31&gt;=10,INT(MOD(入力シート!L31,100)/10),"")</f>
        <v/>
      </c>
      <c r="AD30" s="40" t="str">
        <f>IF(入力シート!L31&gt;=1,INT(MOD(入力シート!L31,10)/1),"")</f>
        <v/>
      </c>
      <c r="AE30" s="51" t="str">
        <f>IF(入力シート!M31&gt;=10000,INT(MOD(入力シート!M31,100000)/10000),"")</f>
        <v/>
      </c>
      <c r="AF30" s="51" t="str">
        <f>IF(入力シート!M31&gt;=1000,INT(MOD(入力シート!M31,10000)/1000),"")</f>
        <v/>
      </c>
      <c r="AG30" s="51" t="str">
        <f>IF(入力シート!M31&gt;=100,INT(MOD(入力シート!M31,1000)/100),"")</f>
        <v/>
      </c>
      <c r="AH30" s="51" t="str">
        <f>IF(入力シート!M31&gt;=10,INT(MOD(入力シート!M31,100)/10),"")</f>
        <v/>
      </c>
      <c r="AI30" s="40" t="str">
        <f>IF(入力シート!M31&gt;=1,INT(MOD(入力シート!M31,10)/1),"")</f>
        <v/>
      </c>
      <c r="AJ30" s="51" t="str">
        <f>IF(入力シート!N31&gt;=10000,INT(MOD(入力シート!N31,100000)/10000),"")</f>
        <v/>
      </c>
      <c r="AK30" s="51" t="str">
        <f>IF(入力シート!N31&gt;=1000,INT(MOD(入力シート!N31,10000)/1000),"")</f>
        <v/>
      </c>
      <c r="AL30" s="51" t="str">
        <f>IF(入力シート!N31&gt;=100,INT(MOD(入力シート!N31,1000)/100),"")</f>
        <v/>
      </c>
      <c r="AM30" s="51" t="str">
        <f>IF(入力シート!N31&gt;=10,INT(MOD(入力シート!N31,100)/10),"")</f>
        <v/>
      </c>
      <c r="AN30" s="40" t="str">
        <f>IF(入力シート!N31&gt;=1,INT(MOD(入力シート!N31,10)/1),"")</f>
        <v/>
      </c>
      <c r="AO30" s="51" t="str">
        <f>IF(入力シート!O31&gt;=10000,INT(MOD(入力シート!O31,100000)/10000),"")</f>
        <v/>
      </c>
      <c r="AP30" s="51" t="str">
        <f>IF(入力シート!O31&gt;=1000,INT(MOD(入力シート!O31,10000)/1000),"")</f>
        <v/>
      </c>
      <c r="AQ30" s="51" t="str">
        <f>IF(入力シート!O31&gt;=100,INT(MOD(入力シート!O31,1000)/100),"")</f>
        <v/>
      </c>
      <c r="AR30" s="51" t="str">
        <f>IF(入力シート!O31&gt;=10,INT(MOD(入力シート!O31,100)/10),"")</f>
        <v/>
      </c>
      <c r="AS30" s="40" t="str">
        <f>IF(入力シート!O31&gt;=1,INT(MOD(入力シート!O31,10)/1),"")</f>
        <v/>
      </c>
      <c r="AT30" s="51" t="str">
        <f>IF(入力シート!P31&gt;=1000000,INT(MOD(入力シート!P31,10000000)/1000000),"")</f>
        <v/>
      </c>
      <c r="AU30" s="51" t="str">
        <f>IF(入力シート!P31&gt;=100000,INT(MOD(入力シート!P31,1000000)/100000),"")</f>
        <v/>
      </c>
      <c r="AV30" s="51" t="str">
        <f>IF(入力シート!P31&gt;=10000,INT(MOD(入力シート!P31,100000)/10000),"")</f>
        <v/>
      </c>
      <c r="AW30" s="51" t="str">
        <f>IF(入力シート!P31&gt;=1000,INT(MOD(入力シート!P31,10000)/1000),"")</f>
        <v/>
      </c>
      <c r="AX30" s="51" t="str">
        <f>IF(入力シート!P31&gt;=100,INT(MOD(入力シート!P31,1000)/100),"")</f>
        <v/>
      </c>
      <c r="AY30" s="51" t="str">
        <f>IF(入力シート!P31&gt;=10,INT(MOD(入力シート!P31,100)/10),"")</f>
        <v/>
      </c>
      <c r="AZ30" s="40" t="str">
        <f>IF(入力シート!P31&gt;=1,INT(MOD(入力シート!P31,10)/1),"")</f>
        <v/>
      </c>
      <c r="BA30" s="51" t="str">
        <f>IF(入力シート!Q31&gt;=10,INT(MOD(入力シート!Q31,100)/10),"")</f>
        <v/>
      </c>
      <c r="BB30" s="40" t="str">
        <f>IF(入力シート!Q31&gt;=1,INT(MOD(入力シート!Q31,10)/1),"")</f>
        <v/>
      </c>
      <c r="BC30" s="51" t="str">
        <f>IF(入力シート!R31&gt;=10000,INT(MOD(入力シート!R31,100000)/10000),"")</f>
        <v/>
      </c>
      <c r="BD30" s="51" t="str">
        <f>IF(入力シート!R31&gt;=1000,INT(MOD(入力シート!R31,10000)/1000),"")</f>
        <v/>
      </c>
      <c r="BE30" s="51" t="str">
        <f>IF(入力シート!R31&gt;=100,INT(MOD(入力シート!R31,1000)/100),"")</f>
        <v/>
      </c>
      <c r="BF30" s="51" t="str">
        <f>IF(入力シート!R31&gt;=10,INT(MOD(入力シート!R31,100)/10),"")</f>
        <v/>
      </c>
      <c r="BG30" s="40" t="str">
        <f>IF(入力シート!R31&gt;=1,INT(MOD(入力シート!R31,10)/1),"")</f>
        <v/>
      </c>
    </row>
    <row r="31" spans="1:81" x14ac:dyDescent="0.15">
      <c r="B31" s="22">
        <v>29</v>
      </c>
      <c r="C31" s="10" t="str">
        <f>IF(入力シート!C32&gt;=10000,INT(MOD(入力シート!C32,100000)/10000),"")</f>
        <v/>
      </c>
      <c r="D31" s="10" t="str">
        <f>IF(入力シート!C32&gt;=1000,INT(MOD(入力シート!C32,10000)/1000),"")</f>
        <v/>
      </c>
      <c r="E31" s="10" t="str">
        <f>IF(入力シート!C32&gt;=100,INT(MOD(入力シート!C32,1000)/100),"")</f>
        <v/>
      </c>
      <c r="F31" s="10" t="str">
        <f>IF(入力シート!C32&gt;=10,INT(MOD(入力シート!C32,100)/10),"")</f>
        <v/>
      </c>
      <c r="G31" s="22" t="str">
        <f>IF(入力シート!C32&gt;=1,INT(MOD(入力シート!C32,10)/1),"")</f>
        <v/>
      </c>
      <c r="H31" s="22" t="str">
        <f>IF(入力シート!D32&gt;"",入力シート!D32,"")</f>
        <v/>
      </c>
      <c r="I31" s="22" t="str">
        <f>IF(入力シート!E32&gt;"",入力シート!E32,"")</f>
        <v/>
      </c>
      <c r="J31" s="37" t="str">
        <f>IF(入力シート!F32&gt;0,IF(入力シート!W32=6,MID(入力シート!F32,入力シート!W32-5,1),"0"),"")</f>
        <v/>
      </c>
      <c r="K31" s="37" t="str">
        <f>IF(入力シート!F32&gt;0,MID(入力シート!F32,入力シート!W32-4,1),"")</f>
        <v/>
      </c>
      <c r="L31" s="37" t="str">
        <f>IF(入力シート!F32&gt;0,MID(入力シート!F32,入力シート!W32-3,1),"")</f>
        <v/>
      </c>
      <c r="M31" s="37" t="str">
        <f>IF(入力シート!F32&gt;0,MID(入力シート!F32,入力シート!W32-2,1),"")</f>
        <v/>
      </c>
      <c r="N31" s="37" t="str">
        <f>IF(入力シート!F32&gt;0,MID(入力シート!F32,入力シート!W32-1,1),"")</f>
        <v/>
      </c>
      <c r="O31" s="39" t="str">
        <f>IF(入力シート!F32&gt;0,MID(入力シート!F32,入力シート!W32,1),"")</f>
        <v/>
      </c>
      <c r="P31" s="22" t="str">
        <f>IF(入力シート!G32&gt;"",入力シート!G32,"")</f>
        <v/>
      </c>
      <c r="Q31" s="37" t="str">
        <f>IF(入力シート!H32&gt;0,IF(入力シート!X32=4,MID(入力シート!H32,入力シート!X32-3,1),"0"),"")</f>
        <v/>
      </c>
      <c r="R31" s="37" t="str">
        <f>IF(入力シート!H32&gt;0,MID(入力シート!H32,入力シート!X32-2,1),"")</f>
        <v/>
      </c>
      <c r="S31" s="37" t="str">
        <f>IF(入力シート!H32&gt;0,MID(入力シート!H32,入力シート!X32-1,1),"")</f>
        <v/>
      </c>
      <c r="T31" s="39" t="str">
        <f>IF(入力シート!H32&gt;0,MID(入力シート!H32,入力シート!X32,1),"")</f>
        <v/>
      </c>
      <c r="U31" s="62" t="str">
        <f>IF(入力シート!I32&gt;0,入力シート!I32,"")</f>
        <v/>
      </c>
      <c r="V31" s="50" t="str">
        <f>IF(入力シート!J32&gt;0,入力シート!J32,"")</f>
        <v/>
      </c>
      <c r="W31" s="50" t="str">
        <f>IF(入力シート!K32&gt;=10,INT(MOD(入力シート!K32,100)/10),"")</f>
        <v/>
      </c>
      <c r="X31" s="40" t="str">
        <f>IF(入力シート!K32&gt;=1,INT(MOD(入力シート!K32,10)/1),"")</f>
        <v/>
      </c>
      <c r="Y31" s="51" t="str">
        <f>IF(入力シート!L32&gt;=100000,INT(MOD(入力シート!L32,1000000)/100000),"")</f>
        <v/>
      </c>
      <c r="Z31" s="51" t="str">
        <f>IF(入力シート!L32&gt;=10000,INT(MOD(入力シート!L32,100000)/10000),"")</f>
        <v/>
      </c>
      <c r="AA31" s="51" t="str">
        <f>IF(入力シート!L32&gt;=1000,INT(MOD(入力シート!L32,10000)/1000),"")</f>
        <v/>
      </c>
      <c r="AB31" s="51" t="str">
        <f>IF(入力シート!L32&gt;=100,INT(MOD(入力シート!L32,1000)/100),"")</f>
        <v/>
      </c>
      <c r="AC31" s="51" t="str">
        <f>IF(入力シート!L32&gt;=10,INT(MOD(入力シート!L32,100)/10),"")</f>
        <v/>
      </c>
      <c r="AD31" s="40" t="str">
        <f>IF(入力シート!L32&gt;=1,INT(MOD(入力シート!L32,10)/1),"")</f>
        <v/>
      </c>
      <c r="AE31" s="51" t="str">
        <f>IF(入力シート!M32&gt;=10000,INT(MOD(入力シート!M32,100000)/10000),"")</f>
        <v/>
      </c>
      <c r="AF31" s="51" t="str">
        <f>IF(入力シート!M32&gt;=1000,INT(MOD(入力シート!M32,10000)/1000),"")</f>
        <v/>
      </c>
      <c r="AG31" s="51" t="str">
        <f>IF(入力シート!M32&gt;=100,INT(MOD(入力シート!M32,1000)/100),"")</f>
        <v/>
      </c>
      <c r="AH31" s="51" t="str">
        <f>IF(入力シート!M32&gt;=10,INT(MOD(入力シート!M32,100)/10),"")</f>
        <v/>
      </c>
      <c r="AI31" s="40" t="str">
        <f>IF(入力シート!M32&gt;=1,INT(MOD(入力シート!M32,10)/1),"")</f>
        <v/>
      </c>
      <c r="AJ31" s="51" t="str">
        <f>IF(入力シート!N32&gt;=10000,INT(MOD(入力シート!N32,100000)/10000),"")</f>
        <v/>
      </c>
      <c r="AK31" s="51" t="str">
        <f>IF(入力シート!N32&gt;=1000,INT(MOD(入力シート!N32,10000)/1000),"")</f>
        <v/>
      </c>
      <c r="AL31" s="51" t="str">
        <f>IF(入力シート!N32&gt;=100,INT(MOD(入力シート!N32,1000)/100),"")</f>
        <v/>
      </c>
      <c r="AM31" s="51" t="str">
        <f>IF(入力シート!N32&gt;=10,INT(MOD(入力シート!N32,100)/10),"")</f>
        <v/>
      </c>
      <c r="AN31" s="40" t="str">
        <f>IF(入力シート!N32&gt;=1,INT(MOD(入力シート!N32,10)/1),"")</f>
        <v/>
      </c>
      <c r="AO31" s="51" t="str">
        <f>IF(入力シート!O32&gt;=10000,INT(MOD(入力シート!O32,100000)/10000),"")</f>
        <v/>
      </c>
      <c r="AP31" s="51" t="str">
        <f>IF(入力シート!O32&gt;=1000,INT(MOD(入力シート!O32,10000)/1000),"")</f>
        <v/>
      </c>
      <c r="AQ31" s="51" t="str">
        <f>IF(入力シート!O32&gt;=100,INT(MOD(入力シート!O32,1000)/100),"")</f>
        <v/>
      </c>
      <c r="AR31" s="51" t="str">
        <f>IF(入力シート!O32&gt;=10,INT(MOD(入力シート!O32,100)/10),"")</f>
        <v/>
      </c>
      <c r="AS31" s="40" t="str">
        <f>IF(入力シート!O32&gt;=1,INT(MOD(入力シート!O32,10)/1),"")</f>
        <v/>
      </c>
      <c r="AT31" s="51" t="str">
        <f>IF(入力シート!P32&gt;=1000000,INT(MOD(入力シート!P32,10000000)/1000000),"")</f>
        <v/>
      </c>
      <c r="AU31" s="51" t="str">
        <f>IF(入力シート!P32&gt;=100000,INT(MOD(入力シート!P32,1000000)/100000),"")</f>
        <v/>
      </c>
      <c r="AV31" s="51" t="str">
        <f>IF(入力シート!P32&gt;=10000,INT(MOD(入力シート!P32,100000)/10000),"")</f>
        <v/>
      </c>
      <c r="AW31" s="51" t="str">
        <f>IF(入力シート!P32&gt;=1000,INT(MOD(入力シート!P32,10000)/1000),"")</f>
        <v/>
      </c>
      <c r="AX31" s="51" t="str">
        <f>IF(入力シート!P32&gt;=100,INT(MOD(入力シート!P32,1000)/100),"")</f>
        <v/>
      </c>
      <c r="AY31" s="51" t="str">
        <f>IF(入力シート!P32&gt;=10,INT(MOD(入力シート!P32,100)/10),"")</f>
        <v/>
      </c>
      <c r="AZ31" s="40" t="str">
        <f>IF(入力シート!P32&gt;=1,INT(MOD(入力シート!P32,10)/1),"")</f>
        <v/>
      </c>
      <c r="BA31" s="51" t="str">
        <f>IF(入力シート!Q32&gt;=10,INT(MOD(入力シート!Q32,100)/10),"")</f>
        <v/>
      </c>
      <c r="BB31" s="40" t="str">
        <f>IF(入力シート!Q32&gt;=1,INT(MOD(入力シート!Q32,10)/1),"")</f>
        <v/>
      </c>
      <c r="BC31" s="51" t="str">
        <f>IF(入力シート!R32&gt;=10000,INT(MOD(入力シート!R32,100000)/10000),"")</f>
        <v/>
      </c>
      <c r="BD31" s="51" t="str">
        <f>IF(入力シート!R32&gt;=1000,INT(MOD(入力シート!R32,10000)/1000),"")</f>
        <v/>
      </c>
      <c r="BE31" s="51" t="str">
        <f>IF(入力シート!R32&gt;=100,INT(MOD(入力シート!R32,1000)/100),"")</f>
        <v/>
      </c>
      <c r="BF31" s="51" t="str">
        <f>IF(入力シート!R32&gt;=10,INT(MOD(入力シート!R32,100)/10),"")</f>
        <v/>
      </c>
      <c r="BG31" s="40" t="str">
        <f>IF(入力シート!R32&gt;=1,INT(MOD(入力シート!R32,10)/1),"")</f>
        <v/>
      </c>
    </row>
    <row r="32" spans="1:81" s="3" customFormat="1" x14ac:dyDescent="0.15">
      <c r="A32" s="46"/>
      <c r="B32" s="12">
        <v>30</v>
      </c>
      <c r="C32" s="3" t="str">
        <f>IF(入力シート!C33&gt;=10000,INT(MOD(入力シート!C33,100000)/10000),"")</f>
        <v/>
      </c>
      <c r="D32" s="3" t="str">
        <f>IF(入力シート!C33&gt;=1000,INT(MOD(入力シート!C33,10000)/1000),"")</f>
        <v/>
      </c>
      <c r="E32" s="3" t="str">
        <f>IF(入力シート!C33&gt;=100,INT(MOD(入力シート!C33,1000)/100),"")</f>
        <v/>
      </c>
      <c r="F32" s="3" t="str">
        <f>IF(入力シート!C33&gt;=10,INT(MOD(入力シート!C33,100)/10),"")</f>
        <v/>
      </c>
      <c r="G32" s="12" t="str">
        <f>IF(入力シート!C33&gt;=1,INT(MOD(入力シート!C33,10)/1),"")</f>
        <v/>
      </c>
      <c r="H32" s="12" t="str">
        <f>IF(入力シート!D33&gt;"",入力シート!D33,"")</f>
        <v/>
      </c>
      <c r="I32" s="146" t="str">
        <f>IF(入力シート!E33&gt;"",入力シート!E33,"")</f>
        <v/>
      </c>
      <c r="J32" s="162" t="str">
        <f>IF(入力シート!F33&gt;0,IF(入力シート!W33=6,MID(入力シート!F33,入力シート!W33-5,1),"0"),"")</f>
        <v/>
      </c>
      <c r="K32" s="63" t="str">
        <f>IF(入力シート!F33&gt;0,MID(入力シート!F33,入力シート!W33-4,1),"")</f>
        <v/>
      </c>
      <c r="L32" s="63" t="str">
        <f>IF(入力シート!F33&gt;0,MID(入力シート!F33,入力シート!W33-3,1),"")</f>
        <v/>
      </c>
      <c r="M32" s="63" t="str">
        <f>IF(入力シート!F33&gt;0,MID(入力シート!F33,入力シート!W33-2,1),"")</f>
        <v/>
      </c>
      <c r="N32" s="63" t="str">
        <f>IF(入力シート!F33&gt;0,MID(入力シート!F33,入力シート!W33-1,1),"")</f>
        <v/>
      </c>
      <c r="O32" s="64" t="str">
        <f>IF(入力シート!F33&gt;0,MID(入力シート!F33,入力シート!W33,1),"")</f>
        <v/>
      </c>
      <c r="P32" s="146" t="str">
        <f>IF(入力シート!G33&gt;"",入力シート!G33,"")</f>
        <v/>
      </c>
      <c r="Q32" s="162" t="str">
        <f>IF(入力シート!H33&gt;0,IF(入力シート!X33=4,MID(入力シート!H33,入力シート!X33-3,1),"0"),"")</f>
        <v/>
      </c>
      <c r="R32" s="63" t="str">
        <f>IF(入力シート!H33&gt;0,MID(入力シート!H33,入力シート!X33-2,1),"")</f>
        <v/>
      </c>
      <c r="S32" s="63" t="str">
        <f>IF(入力シート!H33&gt;0,MID(入力シート!H33,入力シート!X33-1,1),"")</f>
        <v/>
      </c>
      <c r="T32" s="64" t="str">
        <f>IF(入力シート!H33&gt;0,MID(入力シート!H33,入力シート!X33,1),"")</f>
        <v/>
      </c>
      <c r="U32" s="65" t="str">
        <f>IF(入力シート!I33&gt;0,入力シート!I33,"")</f>
        <v/>
      </c>
      <c r="V32" s="47" t="str">
        <f>IF(入力シート!J33&gt;0,入力シート!J33,"")</f>
        <v/>
      </c>
      <c r="W32" s="47" t="str">
        <f>IF(入力シート!K33&gt;=10,INT(MOD(入力シート!K33,100)/10),"")</f>
        <v/>
      </c>
      <c r="X32" s="48" t="str">
        <f>IF(入力シート!K33&gt;=1,INT(MOD(入力シート!K33,10)/1),"")</f>
        <v/>
      </c>
      <c r="Y32" s="49" t="str">
        <f>IF(入力シート!L33&gt;=100000,INT(MOD(入力シート!L33,1000000)/100000),"")</f>
        <v/>
      </c>
      <c r="Z32" s="49" t="str">
        <f>IF(入力シート!L33&gt;=10000,INT(MOD(入力シート!L33,100000)/10000),"")</f>
        <v/>
      </c>
      <c r="AA32" s="49" t="str">
        <f>IF(入力シート!L33&gt;=1000,INT(MOD(入力シート!L33,10000)/1000),"")</f>
        <v/>
      </c>
      <c r="AB32" s="49" t="str">
        <f>IF(入力シート!L33&gt;=100,INT(MOD(入力シート!L33,1000)/100),"")</f>
        <v/>
      </c>
      <c r="AC32" s="49" t="str">
        <f>IF(入力シート!L33&gt;=10,INT(MOD(入力シート!L33,100)/10),"")</f>
        <v/>
      </c>
      <c r="AD32" s="48" t="str">
        <f>IF(入力シート!L33&gt;=1,INT(MOD(入力シート!L33,10)/1),"")</f>
        <v/>
      </c>
      <c r="AE32" s="49" t="str">
        <f>IF(入力シート!M33&gt;=10000,INT(MOD(入力シート!M33,100000)/10000),"")</f>
        <v/>
      </c>
      <c r="AF32" s="49" t="str">
        <f>IF(入力シート!M33&gt;=1000,INT(MOD(入力シート!M33,10000)/1000),"")</f>
        <v/>
      </c>
      <c r="AG32" s="49" t="str">
        <f>IF(入力シート!M33&gt;=100,INT(MOD(入力シート!M33,1000)/100),"")</f>
        <v/>
      </c>
      <c r="AH32" s="49" t="str">
        <f>IF(入力シート!M33&gt;=10,INT(MOD(入力シート!M33,100)/10),"")</f>
        <v/>
      </c>
      <c r="AI32" s="48" t="str">
        <f>IF(入力シート!M33&gt;=1,INT(MOD(入力シート!M33,10)/1),"")</f>
        <v/>
      </c>
      <c r="AJ32" s="49" t="str">
        <f>IF(入力シート!N33&gt;=10000,INT(MOD(入力シート!N33,100000)/10000),"")</f>
        <v/>
      </c>
      <c r="AK32" s="49" t="str">
        <f>IF(入力シート!N33&gt;=1000,INT(MOD(入力シート!N33,10000)/1000),"")</f>
        <v/>
      </c>
      <c r="AL32" s="49" t="str">
        <f>IF(入力シート!N33&gt;=100,INT(MOD(入力シート!N33,1000)/100),"")</f>
        <v/>
      </c>
      <c r="AM32" s="49" t="str">
        <f>IF(入力シート!N33&gt;=10,INT(MOD(入力シート!N33,100)/10),"")</f>
        <v/>
      </c>
      <c r="AN32" s="48" t="str">
        <f>IF(入力シート!N33&gt;=1,INT(MOD(入力シート!N33,10)/1),"")</f>
        <v/>
      </c>
      <c r="AO32" s="49" t="str">
        <f>IF(入力シート!O33&gt;=10000,INT(MOD(入力シート!O33,100000)/10000),"")</f>
        <v/>
      </c>
      <c r="AP32" s="49" t="str">
        <f>IF(入力シート!O33&gt;=1000,INT(MOD(入力シート!O33,10000)/1000),"")</f>
        <v/>
      </c>
      <c r="AQ32" s="49" t="str">
        <f>IF(入力シート!O33&gt;=100,INT(MOD(入力シート!O33,1000)/100),"")</f>
        <v/>
      </c>
      <c r="AR32" s="49" t="str">
        <f>IF(入力シート!O33&gt;=10,INT(MOD(入力シート!O33,100)/10),"")</f>
        <v/>
      </c>
      <c r="AS32" s="48" t="str">
        <f>IF(入力シート!O33&gt;=1,INT(MOD(入力シート!O33,10)/1),"")</f>
        <v/>
      </c>
      <c r="AT32" s="49" t="str">
        <f>IF(入力シート!P33&gt;=1000000,INT(MOD(入力シート!P33,10000000)/1000000),"")</f>
        <v/>
      </c>
      <c r="AU32" s="49" t="str">
        <f>IF(入力シート!P33&gt;=100000,INT(MOD(入力シート!P33,1000000)/100000),"")</f>
        <v/>
      </c>
      <c r="AV32" s="49" t="str">
        <f>IF(入力シート!P33&gt;=10000,INT(MOD(入力シート!P33,100000)/10000),"")</f>
        <v/>
      </c>
      <c r="AW32" s="49" t="str">
        <f>IF(入力シート!P33&gt;=1000,INT(MOD(入力シート!P33,10000)/1000),"")</f>
        <v/>
      </c>
      <c r="AX32" s="49" t="str">
        <f>IF(入力シート!P33&gt;=100,INT(MOD(入力シート!P33,1000)/100),"")</f>
        <v/>
      </c>
      <c r="AY32" s="49" t="str">
        <f>IF(入力シート!P33&gt;=10,INT(MOD(入力シート!P33,100)/10),"")</f>
        <v/>
      </c>
      <c r="AZ32" s="48" t="str">
        <f>IF(入力シート!P33&gt;=1,INT(MOD(入力シート!P33,10)/1),"")</f>
        <v/>
      </c>
      <c r="BA32" s="49" t="str">
        <f>IF(入力シート!Q33&gt;=10,INT(MOD(入力シート!Q33,100)/10),"")</f>
        <v/>
      </c>
      <c r="BB32" s="48" t="str">
        <f>IF(入力シート!Q33&gt;=1,INT(MOD(入力シート!Q33,10)/1),"")</f>
        <v/>
      </c>
      <c r="BC32" s="49" t="str">
        <f>IF(入力シート!R33&gt;=10000,INT(MOD(入力シート!R33,100000)/10000),"")</f>
        <v/>
      </c>
      <c r="BD32" s="49" t="str">
        <f>IF(入力シート!R33&gt;=1000,INT(MOD(入力シート!R33,10000)/1000),"")</f>
        <v/>
      </c>
      <c r="BE32" s="49" t="str">
        <f>IF(入力シート!R33&gt;=100,INT(MOD(入力シート!R33,1000)/100),"")</f>
        <v/>
      </c>
      <c r="BF32" s="49" t="str">
        <f>IF(入力シート!R33&gt;=10,INT(MOD(入力シート!R33,100)/10),"")</f>
        <v/>
      </c>
      <c r="BG32" s="48" t="str">
        <f>IF(入力シート!R33&gt;=1,INT(MOD(入力シート!R33,10)/1),"")</f>
        <v/>
      </c>
      <c r="BH32" s="58" t="str">
        <f>IF(入力シート!S33&gt;=10,INT(MOD(入力シート!S33,100)/10),"")</f>
        <v/>
      </c>
      <c r="BI32" s="69" t="str">
        <f>IF(入力シート!S33&gt;=1,INT(MOD(入力シート!S33,10)/1),"")</f>
        <v/>
      </c>
      <c r="BJ32" s="58" t="str">
        <f>IF(入力シート!T33&gt;=1000000,INT(MOD(入力シート!T33,10000000)/1000000),"")</f>
        <v/>
      </c>
      <c r="BK32" s="58" t="str">
        <f>IF(入力シート!T33&gt;=100000,INT(MOD(入力シート!T33,1000000)/100000),"")</f>
        <v/>
      </c>
      <c r="BL32" s="58" t="str">
        <f>IF(入力シート!T33&gt;=10000,INT(MOD(入力シート!T33,100000)/10000),"")</f>
        <v/>
      </c>
      <c r="BM32" s="58" t="str">
        <f>IF(入力シート!T33&gt;=1000,INT(MOD(入力シート!T33,10000)/1000),"")</f>
        <v/>
      </c>
      <c r="BN32" s="58" t="str">
        <f>IF(入力シート!T33&gt;=100,INT(MOD(入力シート!T33,1000)/100),"")</f>
        <v/>
      </c>
      <c r="BO32" s="58" t="str">
        <f>IF(入力シート!T33&gt;=10,INT(MOD(入力シート!T33,100)/10),"")</f>
        <v/>
      </c>
      <c r="BP32" s="69" t="str">
        <f>IF(入力シート!T33&gt;=1,INT(MOD(入力シート!T33,10)/1),"")</f>
        <v/>
      </c>
      <c r="CB32" s="59"/>
      <c r="CC32" s="59"/>
    </row>
    <row r="33" spans="1:81" x14ac:dyDescent="0.15">
      <c r="A33" s="70">
        <f t="shared" ref="A33" si="1">A23+1</f>
        <v>4</v>
      </c>
      <c r="B33" s="22">
        <v>31</v>
      </c>
      <c r="C33" s="10" t="str">
        <f>IF(入力シート!C34&gt;=10000,INT(MOD(入力シート!C34,100000)/10000),"")</f>
        <v/>
      </c>
      <c r="D33" s="10" t="str">
        <f>IF(入力シート!C34&gt;=1000,INT(MOD(入力シート!C34,10000)/1000),"")</f>
        <v/>
      </c>
      <c r="E33" s="10" t="str">
        <f>IF(入力シート!C34&gt;=100,INT(MOD(入力シート!C34,1000)/100),"")</f>
        <v/>
      </c>
      <c r="F33" s="10" t="str">
        <f>IF(入力シート!C34&gt;=10,INT(MOD(入力シート!C34,100)/10),"")</f>
        <v/>
      </c>
      <c r="G33" s="22" t="str">
        <f>IF(入力シート!C34&gt;=1,INT(MOD(入力シート!C34,10)/1),"")</f>
        <v/>
      </c>
      <c r="H33" s="22" t="str">
        <f>IF(入力シート!D34&gt;"",入力シート!D34,"")</f>
        <v/>
      </c>
      <c r="I33" s="22" t="str">
        <f>IF(入力シート!E34&gt;"",入力シート!E34,"")</f>
        <v/>
      </c>
      <c r="J33" s="37" t="str">
        <f>IF(入力シート!F34&gt;0,IF(入力シート!W34=6,MID(入力シート!F34,入力シート!W34-5,1),"0"),"")</f>
        <v/>
      </c>
      <c r="K33" s="37" t="str">
        <f>IF(入力シート!F34&gt;0,MID(入力シート!F34,入力シート!W34-4,1),"")</f>
        <v/>
      </c>
      <c r="L33" s="37" t="str">
        <f>IF(入力シート!F34&gt;0,MID(入力シート!F34,入力シート!W34-3,1),"")</f>
        <v/>
      </c>
      <c r="M33" s="37" t="str">
        <f>IF(入力シート!F34&gt;0,MID(入力シート!F34,入力シート!W34-2,1),"")</f>
        <v/>
      </c>
      <c r="N33" s="37" t="str">
        <f>IF(入力シート!F34&gt;0,MID(入力シート!F34,入力シート!W34-1,1),"")</f>
        <v/>
      </c>
      <c r="O33" s="39" t="str">
        <f>IF(入力シート!F34&gt;0,MID(入力シート!F34,入力シート!W34,1),"")</f>
        <v/>
      </c>
      <c r="P33" s="22" t="str">
        <f>IF(入力シート!G34&gt;"",入力シート!G34,"")</f>
        <v/>
      </c>
      <c r="Q33" s="37" t="str">
        <f>IF(入力シート!H34&gt;0,IF(入力シート!X34=4,MID(入力シート!H34,入力シート!X34-3,1),"0"),"")</f>
        <v/>
      </c>
      <c r="R33" s="37" t="str">
        <f>IF(入力シート!H34&gt;0,MID(入力シート!H34,入力シート!X34-2,1),"")</f>
        <v/>
      </c>
      <c r="S33" s="37" t="str">
        <f>IF(入力シート!H34&gt;0,MID(入力シート!H34,入力シート!X34-1,1),"")</f>
        <v/>
      </c>
      <c r="T33" s="39" t="str">
        <f>IF(入力シート!H34&gt;0,MID(入力シート!H34,入力シート!X34,1),"")</f>
        <v/>
      </c>
      <c r="U33" s="62" t="str">
        <f>IF(入力シート!I34&gt;0,入力シート!I34,"")</f>
        <v/>
      </c>
      <c r="V33" s="50" t="str">
        <f>IF(入力シート!J34&gt;0,入力シート!J34,"")</f>
        <v/>
      </c>
      <c r="W33" s="50" t="str">
        <f>IF(入力シート!K34&gt;=10,INT(MOD(入力シート!K34,100)/10),"")</f>
        <v/>
      </c>
      <c r="X33" s="40" t="str">
        <f>IF(入力シート!K34&gt;=1,INT(MOD(入力シート!K34,10)/1),"")</f>
        <v/>
      </c>
      <c r="Y33" s="51" t="str">
        <f>IF(入力シート!L34&gt;=100000,INT(MOD(入力シート!L34,1000000)/100000),"")</f>
        <v/>
      </c>
      <c r="Z33" s="51" t="str">
        <f>IF(入力シート!L34&gt;=10000,INT(MOD(入力シート!L34,100000)/10000),"")</f>
        <v/>
      </c>
      <c r="AA33" s="51" t="str">
        <f>IF(入力シート!L34&gt;=1000,INT(MOD(入力シート!L34,10000)/1000),"")</f>
        <v/>
      </c>
      <c r="AB33" s="51" t="str">
        <f>IF(入力シート!L34&gt;=100,INT(MOD(入力シート!L34,1000)/100),"")</f>
        <v/>
      </c>
      <c r="AC33" s="51" t="str">
        <f>IF(入力シート!L34&gt;=10,INT(MOD(入力シート!L34,100)/10),"")</f>
        <v/>
      </c>
      <c r="AD33" s="40" t="str">
        <f>IF(入力シート!L34&gt;=1,INT(MOD(入力シート!L34,10)/1),"")</f>
        <v/>
      </c>
      <c r="AE33" s="51" t="str">
        <f>IF(入力シート!M34&gt;=10000,INT(MOD(入力シート!M34,100000)/10000),"")</f>
        <v/>
      </c>
      <c r="AF33" s="51" t="str">
        <f>IF(入力シート!M34&gt;=1000,INT(MOD(入力シート!M34,10000)/1000),"")</f>
        <v/>
      </c>
      <c r="AG33" s="51" t="str">
        <f>IF(入力シート!M34&gt;=100,INT(MOD(入力シート!M34,1000)/100),"")</f>
        <v/>
      </c>
      <c r="AH33" s="51" t="str">
        <f>IF(入力シート!M34&gt;=10,INT(MOD(入力シート!M34,100)/10),"")</f>
        <v/>
      </c>
      <c r="AI33" s="40" t="str">
        <f>IF(入力シート!M34&gt;=1,INT(MOD(入力シート!M34,10)/1),"")</f>
        <v/>
      </c>
      <c r="AJ33" s="51" t="str">
        <f>IF(入力シート!N34&gt;=10000,INT(MOD(入力シート!N34,100000)/10000),"")</f>
        <v/>
      </c>
      <c r="AK33" s="51" t="str">
        <f>IF(入力シート!N34&gt;=1000,INT(MOD(入力シート!N34,10000)/1000),"")</f>
        <v/>
      </c>
      <c r="AL33" s="51" t="str">
        <f>IF(入力シート!N34&gt;=100,INT(MOD(入力シート!N34,1000)/100),"")</f>
        <v/>
      </c>
      <c r="AM33" s="51" t="str">
        <f>IF(入力シート!N34&gt;=10,INT(MOD(入力シート!N34,100)/10),"")</f>
        <v/>
      </c>
      <c r="AN33" s="40" t="str">
        <f>IF(入力シート!N34&gt;=1,INT(MOD(入力シート!N34,10)/1),"")</f>
        <v/>
      </c>
      <c r="AO33" s="51" t="str">
        <f>IF(入力シート!O34&gt;=10000,INT(MOD(入力シート!O34,100000)/10000),"")</f>
        <v/>
      </c>
      <c r="AP33" s="51" t="str">
        <f>IF(入力シート!O34&gt;=1000,INT(MOD(入力シート!O34,10000)/1000),"")</f>
        <v/>
      </c>
      <c r="AQ33" s="51" t="str">
        <f>IF(入力シート!O34&gt;=100,INT(MOD(入力シート!O34,1000)/100),"")</f>
        <v/>
      </c>
      <c r="AR33" s="51" t="str">
        <f>IF(入力シート!O34&gt;=10,INT(MOD(入力シート!O34,100)/10),"")</f>
        <v/>
      </c>
      <c r="AS33" s="40" t="str">
        <f>IF(入力シート!O34&gt;=1,INT(MOD(入力シート!O34,10)/1),"")</f>
        <v/>
      </c>
      <c r="AT33" s="51" t="str">
        <f>IF(入力シート!P34&gt;=1000000,INT(MOD(入力シート!P34,10000000)/1000000),"")</f>
        <v/>
      </c>
      <c r="AU33" s="51" t="str">
        <f>IF(入力シート!P34&gt;=100000,INT(MOD(入力シート!P34,1000000)/100000),"")</f>
        <v/>
      </c>
      <c r="AV33" s="51" t="str">
        <f>IF(入力シート!P34&gt;=10000,INT(MOD(入力シート!P34,100000)/10000),"")</f>
        <v/>
      </c>
      <c r="AW33" s="51" t="str">
        <f>IF(入力シート!P34&gt;=1000,INT(MOD(入力シート!P34,10000)/1000),"")</f>
        <v/>
      </c>
      <c r="AX33" s="51" t="str">
        <f>IF(入力シート!P34&gt;=100,INT(MOD(入力シート!P34,1000)/100),"")</f>
        <v/>
      </c>
      <c r="AY33" s="51" t="str">
        <f>IF(入力シート!P34&gt;=10,INT(MOD(入力シート!P34,100)/10),"")</f>
        <v/>
      </c>
      <c r="AZ33" s="40" t="str">
        <f>IF(入力シート!P34&gt;=1,INT(MOD(入力シート!P34,10)/1),"")</f>
        <v/>
      </c>
      <c r="BA33" s="51" t="str">
        <f>IF(入力シート!Q34&gt;=10,INT(MOD(入力シート!Q34,100)/10),"")</f>
        <v/>
      </c>
      <c r="BB33" s="40" t="str">
        <f>IF(入力シート!Q34&gt;=1,INT(MOD(入力シート!Q34,10)/1),"")</f>
        <v/>
      </c>
      <c r="BC33" s="51" t="str">
        <f>IF(入力シート!R34&gt;=10000,INT(MOD(入力シート!R34,100000)/10000),"")</f>
        <v/>
      </c>
      <c r="BD33" s="51" t="str">
        <f>IF(入力シート!R34&gt;=1000,INT(MOD(入力シート!R34,10000)/1000),"")</f>
        <v/>
      </c>
      <c r="BE33" s="51" t="str">
        <f>IF(入力シート!R34&gt;=100,INT(MOD(入力シート!R34,1000)/100),"")</f>
        <v/>
      </c>
      <c r="BF33" s="51" t="str">
        <f>IF(入力シート!R34&gt;=10,INT(MOD(入力シート!R34,100)/10),"")</f>
        <v/>
      </c>
      <c r="BG33" s="40" t="str">
        <f>IF(入力シート!R34&gt;=1,INT(MOD(入力シート!R34,10)/1),"")</f>
        <v/>
      </c>
      <c r="BP33" s="11"/>
    </row>
    <row r="34" spans="1:81" x14ac:dyDescent="0.15">
      <c r="B34" s="22">
        <v>32</v>
      </c>
      <c r="C34" s="10" t="str">
        <f>IF(入力シート!C35&gt;=10000,INT(MOD(入力シート!C35,100000)/10000),"")</f>
        <v/>
      </c>
      <c r="D34" s="10" t="str">
        <f>IF(入力シート!C35&gt;=1000,INT(MOD(入力シート!C35,10000)/1000),"")</f>
        <v/>
      </c>
      <c r="E34" s="10" t="str">
        <f>IF(入力シート!C35&gt;=100,INT(MOD(入力シート!C35,1000)/100),"")</f>
        <v/>
      </c>
      <c r="F34" s="10" t="str">
        <f>IF(入力シート!C35&gt;=10,INT(MOD(入力シート!C35,100)/10),"")</f>
        <v/>
      </c>
      <c r="G34" s="22" t="str">
        <f>IF(入力シート!C35&gt;=1,INT(MOD(入力シート!C35,10)/1),"")</f>
        <v/>
      </c>
      <c r="H34" s="22" t="str">
        <f>IF(入力シート!D35&gt;"",入力シート!D35,"")</f>
        <v/>
      </c>
      <c r="I34" s="22" t="str">
        <f>IF(入力シート!E35&gt;"",入力シート!E35,"")</f>
        <v/>
      </c>
      <c r="J34" s="37" t="str">
        <f>IF(入力シート!F35&gt;0,IF(入力シート!W35=6,MID(入力シート!F35,入力シート!W35-5,1),"0"),"")</f>
        <v/>
      </c>
      <c r="K34" s="37" t="str">
        <f>IF(入力シート!F35&gt;0,MID(入力シート!F35,入力シート!W35-4,1),"")</f>
        <v/>
      </c>
      <c r="L34" s="37" t="str">
        <f>IF(入力シート!F35&gt;0,MID(入力シート!F35,入力シート!W35-3,1),"")</f>
        <v/>
      </c>
      <c r="M34" s="37" t="str">
        <f>IF(入力シート!F35&gt;0,MID(入力シート!F35,入力シート!W35-2,1),"")</f>
        <v/>
      </c>
      <c r="N34" s="37" t="str">
        <f>IF(入力シート!F35&gt;0,MID(入力シート!F35,入力シート!W35-1,1),"")</f>
        <v/>
      </c>
      <c r="O34" s="39" t="str">
        <f>IF(入力シート!F35&gt;0,MID(入力シート!F35,入力シート!W35,1),"")</f>
        <v/>
      </c>
      <c r="P34" s="22" t="str">
        <f>IF(入力シート!G35&gt;"",入力シート!G35,"")</f>
        <v/>
      </c>
      <c r="Q34" s="37" t="str">
        <f>IF(入力シート!H35&gt;0,IF(入力シート!X35=4,MID(入力シート!H35,入力シート!X35-3,1),"0"),"")</f>
        <v/>
      </c>
      <c r="R34" s="37" t="str">
        <f>IF(入力シート!H35&gt;0,MID(入力シート!H35,入力シート!X35-2,1),"")</f>
        <v/>
      </c>
      <c r="S34" s="37" t="str">
        <f>IF(入力シート!H35&gt;0,MID(入力シート!H35,入力シート!X35-1,1),"")</f>
        <v/>
      </c>
      <c r="T34" s="39" t="str">
        <f>IF(入力シート!H35&gt;0,MID(入力シート!H35,入力シート!X35,1),"")</f>
        <v/>
      </c>
      <c r="U34" s="62" t="str">
        <f>IF(入力シート!I35&gt;0,入力シート!I35,"")</f>
        <v/>
      </c>
      <c r="V34" s="50" t="str">
        <f>IF(入力シート!J35&gt;0,入力シート!J35,"")</f>
        <v/>
      </c>
      <c r="W34" s="50" t="str">
        <f>IF(入力シート!K35&gt;=10,INT(MOD(入力シート!K35,100)/10),"")</f>
        <v/>
      </c>
      <c r="X34" s="40" t="str">
        <f>IF(入力シート!K35&gt;=1,INT(MOD(入力シート!K35,10)/1),"")</f>
        <v/>
      </c>
      <c r="Y34" s="51" t="str">
        <f>IF(入力シート!L35&gt;=100000,INT(MOD(入力シート!L35,1000000)/100000),"")</f>
        <v/>
      </c>
      <c r="Z34" s="51" t="str">
        <f>IF(入力シート!L35&gt;=10000,INT(MOD(入力シート!L35,100000)/10000),"")</f>
        <v/>
      </c>
      <c r="AA34" s="51" t="str">
        <f>IF(入力シート!L35&gt;=1000,INT(MOD(入力シート!L35,10000)/1000),"")</f>
        <v/>
      </c>
      <c r="AB34" s="51" t="str">
        <f>IF(入力シート!L35&gt;=100,INT(MOD(入力シート!L35,1000)/100),"")</f>
        <v/>
      </c>
      <c r="AC34" s="51" t="str">
        <f>IF(入力シート!L35&gt;=10,INT(MOD(入力シート!L35,100)/10),"")</f>
        <v/>
      </c>
      <c r="AD34" s="40" t="str">
        <f>IF(入力シート!L35&gt;=1,INT(MOD(入力シート!L35,10)/1),"")</f>
        <v/>
      </c>
      <c r="AE34" s="51" t="str">
        <f>IF(入力シート!M35&gt;=10000,INT(MOD(入力シート!M35,100000)/10000),"")</f>
        <v/>
      </c>
      <c r="AF34" s="51" t="str">
        <f>IF(入力シート!M35&gt;=1000,INT(MOD(入力シート!M35,10000)/1000),"")</f>
        <v/>
      </c>
      <c r="AG34" s="51" t="str">
        <f>IF(入力シート!M35&gt;=100,INT(MOD(入力シート!M35,1000)/100),"")</f>
        <v/>
      </c>
      <c r="AH34" s="51" t="str">
        <f>IF(入力シート!M35&gt;=10,INT(MOD(入力シート!M35,100)/10),"")</f>
        <v/>
      </c>
      <c r="AI34" s="40" t="str">
        <f>IF(入力シート!M35&gt;=1,INT(MOD(入力シート!M35,10)/1),"")</f>
        <v/>
      </c>
      <c r="AJ34" s="51" t="str">
        <f>IF(入力シート!N35&gt;=10000,INT(MOD(入力シート!N35,100000)/10000),"")</f>
        <v/>
      </c>
      <c r="AK34" s="51" t="str">
        <f>IF(入力シート!N35&gt;=1000,INT(MOD(入力シート!N35,10000)/1000),"")</f>
        <v/>
      </c>
      <c r="AL34" s="51" t="str">
        <f>IF(入力シート!N35&gt;=100,INT(MOD(入力シート!N35,1000)/100),"")</f>
        <v/>
      </c>
      <c r="AM34" s="51" t="str">
        <f>IF(入力シート!N35&gt;=10,INT(MOD(入力シート!N35,100)/10),"")</f>
        <v/>
      </c>
      <c r="AN34" s="40" t="str">
        <f>IF(入力シート!N35&gt;=1,INT(MOD(入力シート!N35,10)/1),"")</f>
        <v/>
      </c>
      <c r="AO34" s="51" t="str">
        <f>IF(入力シート!O35&gt;=10000,INT(MOD(入力シート!O35,100000)/10000),"")</f>
        <v/>
      </c>
      <c r="AP34" s="51" t="str">
        <f>IF(入力シート!O35&gt;=1000,INT(MOD(入力シート!O35,10000)/1000),"")</f>
        <v/>
      </c>
      <c r="AQ34" s="51" t="str">
        <f>IF(入力シート!O35&gt;=100,INT(MOD(入力シート!O35,1000)/100),"")</f>
        <v/>
      </c>
      <c r="AR34" s="51" t="str">
        <f>IF(入力シート!O35&gt;=10,INT(MOD(入力シート!O35,100)/10),"")</f>
        <v/>
      </c>
      <c r="AS34" s="40" t="str">
        <f>IF(入力シート!O35&gt;=1,INT(MOD(入力シート!O35,10)/1),"")</f>
        <v/>
      </c>
      <c r="AT34" s="51" t="str">
        <f>IF(入力シート!P35&gt;=1000000,INT(MOD(入力シート!P35,10000000)/1000000),"")</f>
        <v/>
      </c>
      <c r="AU34" s="51" t="str">
        <f>IF(入力シート!P35&gt;=100000,INT(MOD(入力シート!P35,1000000)/100000),"")</f>
        <v/>
      </c>
      <c r="AV34" s="51" t="str">
        <f>IF(入力シート!P35&gt;=10000,INT(MOD(入力シート!P35,100000)/10000),"")</f>
        <v/>
      </c>
      <c r="AW34" s="51" t="str">
        <f>IF(入力シート!P35&gt;=1000,INT(MOD(入力シート!P35,10000)/1000),"")</f>
        <v/>
      </c>
      <c r="AX34" s="51" t="str">
        <f>IF(入力シート!P35&gt;=100,INT(MOD(入力シート!P35,1000)/100),"")</f>
        <v/>
      </c>
      <c r="AY34" s="51" t="str">
        <f>IF(入力シート!P35&gt;=10,INT(MOD(入力シート!P35,100)/10),"")</f>
        <v/>
      </c>
      <c r="AZ34" s="40" t="str">
        <f>IF(入力シート!P35&gt;=1,INT(MOD(入力シート!P35,10)/1),"")</f>
        <v/>
      </c>
      <c r="BA34" s="51" t="str">
        <f>IF(入力シート!Q35&gt;=10,INT(MOD(入力シート!Q35,100)/10),"")</f>
        <v/>
      </c>
      <c r="BB34" s="40" t="str">
        <f>IF(入力シート!Q35&gt;=1,INT(MOD(入力シート!Q35,10)/1),"")</f>
        <v/>
      </c>
      <c r="BC34" s="51" t="str">
        <f>IF(入力シート!R35&gt;=10000,INT(MOD(入力シート!R35,100000)/10000),"")</f>
        <v/>
      </c>
      <c r="BD34" s="51" t="str">
        <f>IF(入力シート!R35&gt;=1000,INT(MOD(入力シート!R35,10000)/1000),"")</f>
        <v/>
      </c>
      <c r="BE34" s="51" t="str">
        <f>IF(入力シート!R35&gt;=100,INT(MOD(入力シート!R35,1000)/100),"")</f>
        <v/>
      </c>
      <c r="BF34" s="51" t="str">
        <f>IF(入力シート!R35&gt;=10,INT(MOD(入力シート!R35,100)/10),"")</f>
        <v/>
      </c>
      <c r="BG34" s="40" t="str">
        <f>IF(入力シート!R35&gt;=1,INT(MOD(入力シート!R35,10)/1),"")</f>
        <v/>
      </c>
    </row>
    <row r="35" spans="1:81" x14ac:dyDescent="0.15">
      <c r="B35" s="22">
        <v>33</v>
      </c>
      <c r="C35" s="10" t="str">
        <f>IF(入力シート!C36&gt;=10000,INT(MOD(入力シート!C36,100000)/10000),"")</f>
        <v/>
      </c>
      <c r="D35" s="10" t="str">
        <f>IF(入力シート!C36&gt;=1000,INT(MOD(入力シート!C36,10000)/1000),"")</f>
        <v/>
      </c>
      <c r="E35" s="10" t="str">
        <f>IF(入力シート!C36&gt;=100,INT(MOD(入力シート!C36,1000)/100),"")</f>
        <v/>
      </c>
      <c r="F35" s="10" t="str">
        <f>IF(入力シート!C36&gt;=10,INT(MOD(入力シート!C36,100)/10),"")</f>
        <v/>
      </c>
      <c r="G35" s="22" t="str">
        <f>IF(入力シート!C36&gt;=1,INT(MOD(入力シート!C36,10)/1),"")</f>
        <v/>
      </c>
      <c r="H35" s="22" t="str">
        <f>IF(入力シート!D36&gt;"",入力シート!D36,"")</f>
        <v/>
      </c>
      <c r="I35" s="22" t="str">
        <f>IF(入力シート!E36&gt;"",入力シート!E36,"")</f>
        <v/>
      </c>
      <c r="J35" s="37" t="str">
        <f>IF(入力シート!F36&gt;0,IF(入力シート!W36=6,MID(入力シート!F36,入力シート!W36-5,1),"0"),"")</f>
        <v/>
      </c>
      <c r="K35" s="37" t="str">
        <f>IF(入力シート!F36&gt;0,MID(入力シート!F36,入力シート!W36-4,1),"")</f>
        <v/>
      </c>
      <c r="L35" s="37" t="str">
        <f>IF(入力シート!F36&gt;0,MID(入力シート!F36,入力シート!W36-3,1),"")</f>
        <v/>
      </c>
      <c r="M35" s="37" t="str">
        <f>IF(入力シート!F36&gt;0,MID(入力シート!F36,入力シート!W36-2,1),"")</f>
        <v/>
      </c>
      <c r="N35" s="37" t="str">
        <f>IF(入力シート!F36&gt;0,MID(入力シート!F36,入力シート!W36-1,1),"")</f>
        <v/>
      </c>
      <c r="O35" s="39" t="str">
        <f>IF(入力シート!F36&gt;0,MID(入力シート!F36,入力シート!W36,1),"")</f>
        <v/>
      </c>
      <c r="P35" s="22" t="str">
        <f>IF(入力シート!G36&gt;"",入力シート!G36,"")</f>
        <v/>
      </c>
      <c r="Q35" s="37" t="str">
        <f>IF(入力シート!H36&gt;0,IF(入力シート!X36=4,MID(入力シート!H36,入力シート!X36-3,1),"0"),"")</f>
        <v/>
      </c>
      <c r="R35" s="37" t="str">
        <f>IF(入力シート!H36&gt;0,MID(入力シート!H36,入力シート!X36-2,1),"")</f>
        <v/>
      </c>
      <c r="S35" s="37" t="str">
        <f>IF(入力シート!H36&gt;0,MID(入力シート!H36,入力シート!X36-1,1),"")</f>
        <v/>
      </c>
      <c r="T35" s="39" t="str">
        <f>IF(入力シート!H36&gt;0,MID(入力シート!H36,入力シート!X36,1),"")</f>
        <v/>
      </c>
      <c r="U35" s="62" t="str">
        <f>IF(入力シート!I36&gt;0,入力シート!I36,"")</f>
        <v/>
      </c>
      <c r="V35" s="50" t="str">
        <f>IF(入力シート!J36&gt;0,入力シート!J36,"")</f>
        <v/>
      </c>
      <c r="W35" s="50" t="str">
        <f>IF(入力シート!K36&gt;=10,INT(MOD(入力シート!K36,100)/10),"")</f>
        <v/>
      </c>
      <c r="X35" s="40" t="str">
        <f>IF(入力シート!K36&gt;=1,INT(MOD(入力シート!K36,10)/1),"")</f>
        <v/>
      </c>
      <c r="Y35" s="51" t="str">
        <f>IF(入力シート!L36&gt;=100000,INT(MOD(入力シート!L36,1000000)/100000),"")</f>
        <v/>
      </c>
      <c r="Z35" s="51" t="str">
        <f>IF(入力シート!L36&gt;=10000,INT(MOD(入力シート!L36,100000)/10000),"")</f>
        <v/>
      </c>
      <c r="AA35" s="51" t="str">
        <f>IF(入力シート!L36&gt;=1000,INT(MOD(入力シート!L36,10000)/1000),"")</f>
        <v/>
      </c>
      <c r="AB35" s="51" t="str">
        <f>IF(入力シート!L36&gt;=100,INT(MOD(入力シート!L36,1000)/100),"")</f>
        <v/>
      </c>
      <c r="AC35" s="51" t="str">
        <f>IF(入力シート!L36&gt;=10,INT(MOD(入力シート!L36,100)/10),"")</f>
        <v/>
      </c>
      <c r="AD35" s="40" t="str">
        <f>IF(入力シート!L36&gt;=1,INT(MOD(入力シート!L36,10)/1),"")</f>
        <v/>
      </c>
      <c r="AE35" s="51" t="str">
        <f>IF(入力シート!M36&gt;=10000,INT(MOD(入力シート!M36,100000)/10000),"")</f>
        <v/>
      </c>
      <c r="AF35" s="51" t="str">
        <f>IF(入力シート!M36&gt;=1000,INT(MOD(入力シート!M36,10000)/1000),"")</f>
        <v/>
      </c>
      <c r="AG35" s="51" t="str">
        <f>IF(入力シート!M36&gt;=100,INT(MOD(入力シート!M36,1000)/100),"")</f>
        <v/>
      </c>
      <c r="AH35" s="51" t="str">
        <f>IF(入力シート!M36&gt;=10,INT(MOD(入力シート!M36,100)/10),"")</f>
        <v/>
      </c>
      <c r="AI35" s="40" t="str">
        <f>IF(入力シート!M36&gt;=1,INT(MOD(入力シート!M36,10)/1),"")</f>
        <v/>
      </c>
      <c r="AJ35" s="51" t="str">
        <f>IF(入力シート!N36&gt;=10000,INT(MOD(入力シート!N36,100000)/10000),"")</f>
        <v/>
      </c>
      <c r="AK35" s="51" t="str">
        <f>IF(入力シート!N36&gt;=1000,INT(MOD(入力シート!N36,10000)/1000),"")</f>
        <v/>
      </c>
      <c r="AL35" s="51" t="str">
        <f>IF(入力シート!N36&gt;=100,INT(MOD(入力シート!N36,1000)/100),"")</f>
        <v/>
      </c>
      <c r="AM35" s="51" t="str">
        <f>IF(入力シート!N36&gt;=10,INT(MOD(入力シート!N36,100)/10),"")</f>
        <v/>
      </c>
      <c r="AN35" s="40" t="str">
        <f>IF(入力シート!N36&gt;=1,INT(MOD(入力シート!N36,10)/1),"")</f>
        <v/>
      </c>
      <c r="AO35" s="51" t="str">
        <f>IF(入力シート!O36&gt;=10000,INT(MOD(入力シート!O36,100000)/10000),"")</f>
        <v/>
      </c>
      <c r="AP35" s="51" t="str">
        <f>IF(入力シート!O36&gt;=1000,INT(MOD(入力シート!O36,10000)/1000),"")</f>
        <v/>
      </c>
      <c r="AQ35" s="51" t="str">
        <f>IF(入力シート!O36&gt;=100,INT(MOD(入力シート!O36,1000)/100),"")</f>
        <v/>
      </c>
      <c r="AR35" s="51" t="str">
        <f>IF(入力シート!O36&gt;=10,INT(MOD(入力シート!O36,100)/10),"")</f>
        <v/>
      </c>
      <c r="AS35" s="40" t="str">
        <f>IF(入力シート!O36&gt;=1,INT(MOD(入力シート!O36,10)/1),"")</f>
        <v/>
      </c>
      <c r="AT35" s="51" t="str">
        <f>IF(入力シート!P36&gt;=1000000,INT(MOD(入力シート!P36,10000000)/1000000),"")</f>
        <v/>
      </c>
      <c r="AU35" s="51" t="str">
        <f>IF(入力シート!P36&gt;=100000,INT(MOD(入力シート!P36,1000000)/100000),"")</f>
        <v/>
      </c>
      <c r="AV35" s="51" t="str">
        <f>IF(入力シート!P36&gt;=10000,INT(MOD(入力シート!P36,100000)/10000),"")</f>
        <v/>
      </c>
      <c r="AW35" s="51" t="str">
        <f>IF(入力シート!P36&gt;=1000,INT(MOD(入力シート!P36,10000)/1000),"")</f>
        <v/>
      </c>
      <c r="AX35" s="51" t="str">
        <f>IF(入力シート!P36&gt;=100,INT(MOD(入力シート!P36,1000)/100),"")</f>
        <v/>
      </c>
      <c r="AY35" s="51" t="str">
        <f>IF(入力シート!P36&gt;=10,INT(MOD(入力シート!P36,100)/10),"")</f>
        <v/>
      </c>
      <c r="AZ35" s="40" t="str">
        <f>IF(入力シート!P36&gt;=1,INT(MOD(入力シート!P36,10)/1),"")</f>
        <v/>
      </c>
      <c r="BA35" s="51" t="str">
        <f>IF(入力シート!Q36&gt;=10,INT(MOD(入力シート!Q36,100)/10),"")</f>
        <v/>
      </c>
      <c r="BB35" s="40" t="str">
        <f>IF(入力シート!Q36&gt;=1,INT(MOD(入力シート!Q36,10)/1),"")</f>
        <v/>
      </c>
      <c r="BC35" s="51" t="str">
        <f>IF(入力シート!R36&gt;=10000,INT(MOD(入力シート!R36,100000)/10000),"")</f>
        <v/>
      </c>
      <c r="BD35" s="51" t="str">
        <f>IF(入力シート!R36&gt;=1000,INT(MOD(入力シート!R36,10000)/1000),"")</f>
        <v/>
      </c>
      <c r="BE35" s="51" t="str">
        <f>IF(入力シート!R36&gt;=100,INT(MOD(入力シート!R36,1000)/100),"")</f>
        <v/>
      </c>
      <c r="BF35" s="51" t="str">
        <f>IF(入力シート!R36&gt;=10,INT(MOD(入力シート!R36,100)/10),"")</f>
        <v/>
      </c>
      <c r="BG35" s="40" t="str">
        <f>IF(入力シート!R36&gt;=1,INT(MOD(入力シート!R36,10)/1),"")</f>
        <v/>
      </c>
    </row>
    <row r="36" spans="1:81" x14ac:dyDescent="0.15">
      <c r="B36" s="22">
        <v>34</v>
      </c>
      <c r="C36" s="10" t="str">
        <f>IF(入力シート!C37&gt;=10000,INT(MOD(入力シート!C37,100000)/10000),"")</f>
        <v/>
      </c>
      <c r="D36" s="10" t="str">
        <f>IF(入力シート!C37&gt;=1000,INT(MOD(入力シート!C37,10000)/1000),"")</f>
        <v/>
      </c>
      <c r="E36" s="10" t="str">
        <f>IF(入力シート!C37&gt;=100,INT(MOD(入力シート!C37,1000)/100),"")</f>
        <v/>
      </c>
      <c r="F36" s="10" t="str">
        <f>IF(入力シート!C37&gt;=10,INT(MOD(入力シート!C37,100)/10),"")</f>
        <v/>
      </c>
      <c r="G36" s="22" t="str">
        <f>IF(入力シート!C37&gt;=1,INT(MOD(入力シート!C37,10)/1),"")</f>
        <v/>
      </c>
      <c r="H36" s="22" t="str">
        <f>IF(入力シート!D37&gt;"",入力シート!D37,"")</f>
        <v/>
      </c>
      <c r="I36" s="22" t="str">
        <f>IF(入力シート!E37&gt;"",入力シート!E37,"")</f>
        <v/>
      </c>
      <c r="J36" s="37" t="str">
        <f>IF(入力シート!F37&gt;0,IF(入力シート!W37=6,MID(入力シート!F37,入力シート!W37-5,1),"0"),"")</f>
        <v/>
      </c>
      <c r="K36" s="37" t="str">
        <f>IF(入力シート!F37&gt;0,MID(入力シート!F37,入力シート!W37-4,1),"")</f>
        <v/>
      </c>
      <c r="L36" s="37" t="str">
        <f>IF(入力シート!F37&gt;0,MID(入力シート!F37,入力シート!W37-3,1),"")</f>
        <v/>
      </c>
      <c r="M36" s="37" t="str">
        <f>IF(入力シート!F37&gt;0,MID(入力シート!F37,入力シート!W37-2,1),"")</f>
        <v/>
      </c>
      <c r="N36" s="37" t="str">
        <f>IF(入力シート!F37&gt;0,MID(入力シート!F37,入力シート!W37-1,1),"")</f>
        <v/>
      </c>
      <c r="O36" s="39" t="str">
        <f>IF(入力シート!F37&gt;0,MID(入力シート!F37,入力シート!W37,1),"")</f>
        <v/>
      </c>
      <c r="P36" s="22" t="str">
        <f>IF(入力シート!G37&gt;"",入力シート!G37,"")</f>
        <v/>
      </c>
      <c r="Q36" s="37" t="str">
        <f>IF(入力シート!H37&gt;0,IF(入力シート!X37=4,MID(入力シート!H37,入力シート!X37-3,1),"0"),"")</f>
        <v/>
      </c>
      <c r="R36" s="37" t="str">
        <f>IF(入力シート!H37&gt;0,MID(入力シート!H37,入力シート!X37-2,1),"")</f>
        <v/>
      </c>
      <c r="S36" s="37" t="str">
        <f>IF(入力シート!H37&gt;0,MID(入力シート!H37,入力シート!X37-1,1),"")</f>
        <v/>
      </c>
      <c r="T36" s="39" t="str">
        <f>IF(入力シート!H37&gt;0,MID(入力シート!H37,入力シート!X37,1),"")</f>
        <v/>
      </c>
      <c r="U36" s="62" t="str">
        <f>IF(入力シート!I37&gt;0,入力シート!I37,"")</f>
        <v/>
      </c>
      <c r="V36" s="50" t="str">
        <f>IF(入力シート!J37&gt;0,入力シート!J37,"")</f>
        <v/>
      </c>
      <c r="W36" s="50" t="str">
        <f>IF(入力シート!K37&gt;=10,INT(MOD(入力シート!K37,100)/10),"")</f>
        <v/>
      </c>
      <c r="X36" s="40" t="str">
        <f>IF(入力シート!K37&gt;=1,INT(MOD(入力シート!K37,10)/1),"")</f>
        <v/>
      </c>
      <c r="Y36" s="51" t="str">
        <f>IF(入力シート!L37&gt;=100000,INT(MOD(入力シート!L37,1000000)/100000),"")</f>
        <v/>
      </c>
      <c r="Z36" s="51" t="str">
        <f>IF(入力シート!L37&gt;=10000,INT(MOD(入力シート!L37,100000)/10000),"")</f>
        <v/>
      </c>
      <c r="AA36" s="51" t="str">
        <f>IF(入力シート!L37&gt;=1000,INT(MOD(入力シート!L37,10000)/1000),"")</f>
        <v/>
      </c>
      <c r="AB36" s="51" t="str">
        <f>IF(入力シート!L37&gt;=100,INT(MOD(入力シート!L37,1000)/100),"")</f>
        <v/>
      </c>
      <c r="AC36" s="51" t="str">
        <f>IF(入力シート!L37&gt;=10,INT(MOD(入力シート!L37,100)/10),"")</f>
        <v/>
      </c>
      <c r="AD36" s="40" t="str">
        <f>IF(入力シート!L37&gt;=1,INT(MOD(入力シート!L37,10)/1),"")</f>
        <v/>
      </c>
      <c r="AE36" s="51" t="str">
        <f>IF(入力シート!M37&gt;=10000,INT(MOD(入力シート!M37,100000)/10000),"")</f>
        <v/>
      </c>
      <c r="AF36" s="51" t="str">
        <f>IF(入力シート!M37&gt;=1000,INT(MOD(入力シート!M37,10000)/1000),"")</f>
        <v/>
      </c>
      <c r="AG36" s="51" t="str">
        <f>IF(入力シート!M37&gt;=100,INT(MOD(入力シート!M37,1000)/100),"")</f>
        <v/>
      </c>
      <c r="AH36" s="51" t="str">
        <f>IF(入力シート!M37&gt;=10,INT(MOD(入力シート!M37,100)/10),"")</f>
        <v/>
      </c>
      <c r="AI36" s="40" t="str">
        <f>IF(入力シート!M37&gt;=1,INT(MOD(入力シート!M37,10)/1),"")</f>
        <v/>
      </c>
      <c r="AJ36" s="51" t="str">
        <f>IF(入力シート!N37&gt;=10000,INT(MOD(入力シート!N37,100000)/10000),"")</f>
        <v/>
      </c>
      <c r="AK36" s="51" t="str">
        <f>IF(入力シート!N37&gt;=1000,INT(MOD(入力シート!N37,10000)/1000),"")</f>
        <v/>
      </c>
      <c r="AL36" s="51" t="str">
        <f>IF(入力シート!N37&gt;=100,INT(MOD(入力シート!N37,1000)/100),"")</f>
        <v/>
      </c>
      <c r="AM36" s="51" t="str">
        <f>IF(入力シート!N37&gt;=10,INT(MOD(入力シート!N37,100)/10),"")</f>
        <v/>
      </c>
      <c r="AN36" s="40" t="str">
        <f>IF(入力シート!N37&gt;=1,INT(MOD(入力シート!N37,10)/1),"")</f>
        <v/>
      </c>
      <c r="AO36" s="51" t="str">
        <f>IF(入力シート!O37&gt;=10000,INT(MOD(入力シート!O37,100000)/10000),"")</f>
        <v/>
      </c>
      <c r="AP36" s="51" t="str">
        <f>IF(入力シート!O37&gt;=1000,INT(MOD(入力シート!O37,10000)/1000),"")</f>
        <v/>
      </c>
      <c r="AQ36" s="51" t="str">
        <f>IF(入力シート!O37&gt;=100,INT(MOD(入力シート!O37,1000)/100),"")</f>
        <v/>
      </c>
      <c r="AR36" s="51" t="str">
        <f>IF(入力シート!O37&gt;=10,INT(MOD(入力シート!O37,100)/10),"")</f>
        <v/>
      </c>
      <c r="AS36" s="40" t="str">
        <f>IF(入力シート!O37&gt;=1,INT(MOD(入力シート!O37,10)/1),"")</f>
        <v/>
      </c>
      <c r="AT36" s="51" t="str">
        <f>IF(入力シート!P37&gt;=1000000,INT(MOD(入力シート!P37,10000000)/1000000),"")</f>
        <v/>
      </c>
      <c r="AU36" s="51" t="str">
        <f>IF(入力シート!P37&gt;=100000,INT(MOD(入力シート!P37,1000000)/100000),"")</f>
        <v/>
      </c>
      <c r="AV36" s="51" t="str">
        <f>IF(入力シート!P37&gt;=10000,INT(MOD(入力シート!P37,100000)/10000),"")</f>
        <v/>
      </c>
      <c r="AW36" s="51" t="str">
        <f>IF(入力シート!P37&gt;=1000,INT(MOD(入力シート!P37,10000)/1000),"")</f>
        <v/>
      </c>
      <c r="AX36" s="51" t="str">
        <f>IF(入力シート!P37&gt;=100,INT(MOD(入力シート!P37,1000)/100),"")</f>
        <v/>
      </c>
      <c r="AY36" s="51" t="str">
        <f>IF(入力シート!P37&gt;=10,INT(MOD(入力シート!P37,100)/10),"")</f>
        <v/>
      </c>
      <c r="AZ36" s="40" t="str">
        <f>IF(入力シート!P37&gt;=1,INT(MOD(入力シート!P37,10)/1),"")</f>
        <v/>
      </c>
      <c r="BA36" s="51" t="str">
        <f>IF(入力シート!Q37&gt;=10,INT(MOD(入力シート!Q37,100)/10),"")</f>
        <v/>
      </c>
      <c r="BB36" s="40" t="str">
        <f>IF(入力シート!Q37&gt;=1,INT(MOD(入力シート!Q37,10)/1),"")</f>
        <v/>
      </c>
      <c r="BC36" s="51" t="str">
        <f>IF(入力シート!R37&gt;=10000,INT(MOD(入力シート!R37,100000)/10000),"")</f>
        <v/>
      </c>
      <c r="BD36" s="51" t="str">
        <f>IF(入力シート!R37&gt;=1000,INT(MOD(入力シート!R37,10000)/1000),"")</f>
        <v/>
      </c>
      <c r="BE36" s="51" t="str">
        <f>IF(入力シート!R37&gt;=100,INT(MOD(入力シート!R37,1000)/100),"")</f>
        <v/>
      </c>
      <c r="BF36" s="51" t="str">
        <f>IF(入力シート!R37&gt;=10,INT(MOD(入力シート!R37,100)/10),"")</f>
        <v/>
      </c>
      <c r="BG36" s="40" t="str">
        <f>IF(入力シート!R37&gt;=1,INT(MOD(入力シート!R37,10)/1),"")</f>
        <v/>
      </c>
    </row>
    <row r="37" spans="1:81" x14ac:dyDescent="0.15">
      <c r="B37" s="22">
        <v>35</v>
      </c>
      <c r="C37" s="10" t="str">
        <f>IF(入力シート!C38&gt;=10000,INT(MOD(入力シート!C38,100000)/10000),"")</f>
        <v/>
      </c>
      <c r="D37" s="10" t="str">
        <f>IF(入力シート!C38&gt;=1000,INT(MOD(入力シート!C38,10000)/1000),"")</f>
        <v/>
      </c>
      <c r="E37" s="10" t="str">
        <f>IF(入力シート!C38&gt;=100,INT(MOD(入力シート!C38,1000)/100),"")</f>
        <v/>
      </c>
      <c r="F37" s="10" t="str">
        <f>IF(入力シート!C38&gt;=10,INT(MOD(入力シート!C38,100)/10),"")</f>
        <v/>
      </c>
      <c r="G37" s="22" t="str">
        <f>IF(入力シート!C38&gt;=1,INT(MOD(入力シート!C38,10)/1),"")</f>
        <v/>
      </c>
      <c r="H37" s="22" t="str">
        <f>IF(入力シート!D38&gt;"",入力シート!D38,"")</f>
        <v/>
      </c>
      <c r="I37" s="22" t="str">
        <f>IF(入力シート!E38&gt;"",入力シート!E38,"")</f>
        <v/>
      </c>
      <c r="J37" s="37" t="str">
        <f>IF(入力シート!F38&gt;0,IF(入力シート!W38=6,MID(入力シート!F38,入力シート!W38-5,1),"0"),"")</f>
        <v/>
      </c>
      <c r="K37" s="37" t="str">
        <f>IF(入力シート!F38&gt;0,MID(入力シート!F38,入力シート!W38-4,1),"")</f>
        <v/>
      </c>
      <c r="L37" s="37" t="str">
        <f>IF(入力シート!F38&gt;0,MID(入力シート!F38,入力シート!W38-3,1),"")</f>
        <v/>
      </c>
      <c r="M37" s="37" t="str">
        <f>IF(入力シート!F38&gt;0,MID(入力シート!F38,入力シート!W38-2,1),"")</f>
        <v/>
      </c>
      <c r="N37" s="37" t="str">
        <f>IF(入力シート!F38&gt;0,MID(入力シート!F38,入力シート!W38-1,1),"")</f>
        <v/>
      </c>
      <c r="O37" s="39" t="str">
        <f>IF(入力シート!F38&gt;0,MID(入力シート!F38,入力シート!W38,1),"")</f>
        <v/>
      </c>
      <c r="P37" s="22" t="str">
        <f>IF(入力シート!G38&gt;"",入力シート!G38,"")</f>
        <v/>
      </c>
      <c r="Q37" s="37" t="str">
        <f>IF(入力シート!H38&gt;0,IF(入力シート!X38=4,MID(入力シート!H38,入力シート!X38-3,1),"0"),"")</f>
        <v/>
      </c>
      <c r="R37" s="37" t="str">
        <f>IF(入力シート!H38&gt;0,MID(入力シート!H38,入力シート!X38-2,1),"")</f>
        <v/>
      </c>
      <c r="S37" s="37" t="str">
        <f>IF(入力シート!H38&gt;0,MID(入力シート!H38,入力シート!X38-1,1),"")</f>
        <v/>
      </c>
      <c r="T37" s="39" t="str">
        <f>IF(入力シート!H38&gt;0,MID(入力シート!H38,入力シート!X38,1),"")</f>
        <v/>
      </c>
      <c r="U37" s="62" t="str">
        <f>IF(入力シート!I38&gt;0,入力シート!I38,"")</f>
        <v/>
      </c>
      <c r="V37" s="50" t="str">
        <f>IF(入力シート!J38&gt;0,入力シート!J38,"")</f>
        <v/>
      </c>
      <c r="W37" s="50" t="str">
        <f>IF(入力シート!K38&gt;=10,INT(MOD(入力シート!K38,100)/10),"")</f>
        <v/>
      </c>
      <c r="X37" s="40" t="str">
        <f>IF(入力シート!K38&gt;=1,INT(MOD(入力シート!K38,10)/1),"")</f>
        <v/>
      </c>
      <c r="Y37" s="51" t="str">
        <f>IF(入力シート!L38&gt;=100000,INT(MOD(入力シート!L38,1000000)/100000),"")</f>
        <v/>
      </c>
      <c r="Z37" s="51" t="str">
        <f>IF(入力シート!L38&gt;=10000,INT(MOD(入力シート!L38,100000)/10000),"")</f>
        <v/>
      </c>
      <c r="AA37" s="51" t="str">
        <f>IF(入力シート!L38&gt;=1000,INT(MOD(入力シート!L38,10000)/1000),"")</f>
        <v/>
      </c>
      <c r="AB37" s="51" t="str">
        <f>IF(入力シート!L38&gt;=100,INT(MOD(入力シート!L38,1000)/100),"")</f>
        <v/>
      </c>
      <c r="AC37" s="51" t="str">
        <f>IF(入力シート!L38&gt;=10,INT(MOD(入力シート!L38,100)/10),"")</f>
        <v/>
      </c>
      <c r="AD37" s="40" t="str">
        <f>IF(入力シート!L38&gt;=1,INT(MOD(入力シート!L38,10)/1),"")</f>
        <v/>
      </c>
      <c r="AE37" s="51" t="str">
        <f>IF(入力シート!M38&gt;=10000,INT(MOD(入力シート!M38,100000)/10000),"")</f>
        <v/>
      </c>
      <c r="AF37" s="51" t="str">
        <f>IF(入力シート!M38&gt;=1000,INT(MOD(入力シート!M38,10000)/1000),"")</f>
        <v/>
      </c>
      <c r="AG37" s="51" t="str">
        <f>IF(入力シート!M38&gt;=100,INT(MOD(入力シート!M38,1000)/100),"")</f>
        <v/>
      </c>
      <c r="AH37" s="51" t="str">
        <f>IF(入力シート!M38&gt;=10,INT(MOD(入力シート!M38,100)/10),"")</f>
        <v/>
      </c>
      <c r="AI37" s="40" t="str">
        <f>IF(入力シート!M38&gt;=1,INT(MOD(入力シート!M38,10)/1),"")</f>
        <v/>
      </c>
      <c r="AJ37" s="51" t="str">
        <f>IF(入力シート!N38&gt;=10000,INT(MOD(入力シート!N38,100000)/10000),"")</f>
        <v/>
      </c>
      <c r="AK37" s="51" t="str">
        <f>IF(入力シート!N38&gt;=1000,INT(MOD(入力シート!N38,10000)/1000),"")</f>
        <v/>
      </c>
      <c r="AL37" s="51" t="str">
        <f>IF(入力シート!N38&gt;=100,INT(MOD(入力シート!N38,1000)/100),"")</f>
        <v/>
      </c>
      <c r="AM37" s="51" t="str">
        <f>IF(入力シート!N38&gt;=10,INT(MOD(入力シート!N38,100)/10),"")</f>
        <v/>
      </c>
      <c r="AN37" s="40" t="str">
        <f>IF(入力シート!N38&gt;=1,INT(MOD(入力シート!N38,10)/1),"")</f>
        <v/>
      </c>
      <c r="AO37" s="51" t="str">
        <f>IF(入力シート!O38&gt;=10000,INT(MOD(入力シート!O38,100000)/10000),"")</f>
        <v/>
      </c>
      <c r="AP37" s="51" t="str">
        <f>IF(入力シート!O38&gt;=1000,INT(MOD(入力シート!O38,10000)/1000),"")</f>
        <v/>
      </c>
      <c r="AQ37" s="51" t="str">
        <f>IF(入力シート!O38&gt;=100,INT(MOD(入力シート!O38,1000)/100),"")</f>
        <v/>
      </c>
      <c r="AR37" s="51" t="str">
        <f>IF(入力シート!O38&gt;=10,INT(MOD(入力シート!O38,100)/10),"")</f>
        <v/>
      </c>
      <c r="AS37" s="40" t="str">
        <f>IF(入力シート!O38&gt;=1,INT(MOD(入力シート!O38,10)/1),"")</f>
        <v/>
      </c>
      <c r="AT37" s="51" t="str">
        <f>IF(入力シート!P38&gt;=1000000,INT(MOD(入力シート!P38,10000000)/1000000),"")</f>
        <v/>
      </c>
      <c r="AU37" s="51" t="str">
        <f>IF(入力シート!P38&gt;=100000,INT(MOD(入力シート!P38,1000000)/100000),"")</f>
        <v/>
      </c>
      <c r="AV37" s="51" t="str">
        <f>IF(入力シート!P38&gt;=10000,INT(MOD(入力シート!P38,100000)/10000),"")</f>
        <v/>
      </c>
      <c r="AW37" s="51" t="str">
        <f>IF(入力シート!P38&gt;=1000,INT(MOD(入力シート!P38,10000)/1000),"")</f>
        <v/>
      </c>
      <c r="AX37" s="51" t="str">
        <f>IF(入力シート!P38&gt;=100,INT(MOD(入力シート!P38,1000)/100),"")</f>
        <v/>
      </c>
      <c r="AY37" s="51" t="str">
        <f>IF(入力シート!P38&gt;=10,INT(MOD(入力シート!P38,100)/10),"")</f>
        <v/>
      </c>
      <c r="AZ37" s="40" t="str">
        <f>IF(入力シート!P38&gt;=1,INT(MOD(入力シート!P38,10)/1),"")</f>
        <v/>
      </c>
      <c r="BA37" s="51" t="str">
        <f>IF(入力シート!Q38&gt;=10,INT(MOD(入力シート!Q38,100)/10),"")</f>
        <v/>
      </c>
      <c r="BB37" s="40" t="str">
        <f>IF(入力シート!Q38&gt;=1,INT(MOD(入力シート!Q38,10)/1),"")</f>
        <v/>
      </c>
      <c r="BC37" s="51" t="str">
        <f>IF(入力シート!R38&gt;=10000,INT(MOD(入力シート!R38,100000)/10000),"")</f>
        <v/>
      </c>
      <c r="BD37" s="51" t="str">
        <f>IF(入力シート!R38&gt;=1000,INT(MOD(入力シート!R38,10000)/1000),"")</f>
        <v/>
      </c>
      <c r="BE37" s="51" t="str">
        <f>IF(入力シート!R38&gt;=100,INT(MOD(入力シート!R38,1000)/100),"")</f>
        <v/>
      </c>
      <c r="BF37" s="51" t="str">
        <f>IF(入力シート!R38&gt;=10,INT(MOD(入力シート!R38,100)/10),"")</f>
        <v/>
      </c>
      <c r="BG37" s="40" t="str">
        <f>IF(入力シート!R38&gt;=1,INT(MOD(入力シート!R38,10)/1),"")</f>
        <v/>
      </c>
    </row>
    <row r="38" spans="1:81" x14ac:dyDescent="0.15">
      <c r="B38" s="22">
        <v>36</v>
      </c>
      <c r="C38" s="10" t="str">
        <f>IF(入力シート!C39&gt;=10000,INT(MOD(入力シート!C39,100000)/10000),"")</f>
        <v/>
      </c>
      <c r="D38" s="10" t="str">
        <f>IF(入力シート!C39&gt;=1000,INT(MOD(入力シート!C39,10000)/1000),"")</f>
        <v/>
      </c>
      <c r="E38" s="10" t="str">
        <f>IF(入力シート!C39&gt;=100,INT(MOD(入力シート!C39,1000)/100),"")</f>
        <v/>
      </c>
      <c r="F38" s="10" t="str">
        <f>IF(入力シート!C39&gt;=10,INT(MOD(入力シート!C39,100)/10),"")</f>
        <v/>
      </c>
      <c r="G38" s="22" t="str">
        <f>IF(入力シート!C39&gt;=1,INT(MOD(入力シート!C39,10)/1),"")</f>
        <v/>
      </c>
      <c r="H38" s="22" t="str">
        <f>IF(入力シート!D39&gt;"",入力シート!D39,"")</f>
        <v/>
      </c>
      <c r="I38" s="22" t="str">
        <f>IF(入力シート!E39&gt;"",入力シート!E39,"")</f>
        <v/>
      </c>
      <c r="J38" s="37" t="str">
        <f>IF(入力シート!F39&gt;0,IF(入力シート!W39=6,MID(入力シート!F39,入力シート!W39-5,1),"0"),"")</f>
        <v/>
      </c>
      <c r="K38" s="37" t="str">
        <f>IF(入力シート!F39&gt;0,MID(入力シート!F39,入力シート!W39-4,1),"")</f>
        <v/>
      </c>
      <c r="L38" s="37" t="str">
        <f>IF(入力シート!F39&gt;0,MID(入力シート!F39,入力シート!W39-3,1),"")</f>
        <v/>
      </c>
      <c r="M38" s="37" t="str">
        <f>IF(入力シート!F39&gt;0,MID(入力シート!F39,入力シート!W39-2,1),"")</f>
        <v/>
      </c>
      <c r="N38" s="37" t="str">
        <f>IF(入力シート!F39&gt;0,MID(入力シート!F39,入力シート!W39-1,1),"")</f>
        <v/>
      </c>
      <c r="O38" s="39" t="str">
        <f>IF(入力シート!F39&gt;0,MID(入力シート!F39,入力シート!W39,1),"")</f>
        <v/>
      </c>
      <c r="P38" s="22" t="str">
        <f>IF(入力シート!G39&gt;"",入力シート!G39,"")</f>
        <v/>
      </c>
      <c r="Q38" s="37" t="str">
        <f>IF(入力シート!H39&gt;0,IF(入力シート!X39=4,MID(入力シート!H39,入力シート!X39-3,1),"0"),"")</f>
        <v/>
      </c>
      <c r="R38" s="37" t="str">
        <f>IF(入力シート!H39&gt;0,MID(入力シート!H39,入力シート!X39-2,1),"")</f>
        <v/>
      </c>
      <c r="S38" s="37" t="str">
        <f>IF(入力シート!H39&gt;0,MID(入力シート!H39,入力シート!X39-1,1),"")</f>
        <v/>
      </c>
      <c r="T38" s="39" t="str">
        <f>IF(入力シート!H39&gt;0,MID(入力シート!H39,入力シート!X39,1),"")</f>
        <v/>
      </c>
      <c r="U38" s="62" t="str">
        <f>IF(入力シート!I39&gt;0,入力シート!I39,"")</f>
        <v/>
      </c>
      <c r="V38" s="50" t="str">
        <f>IF(入力シート!J39&gt;0,入力シート!J39,"")</f>
        <v/>
      </c>
      <c r="W38" s="50" t="str">
        <f>IF(入力シート!K39&gt;=10,INT(MOD(入力シート!K39,100)/10),"")</f>
        <v/>
      </c>
      <c r="X38" s="40" t="str">
        <f>IF(入力シート!K39&gt;=1,INT(MOD(入力シート!K39,10)/1),"")</f>
        <v/>
      </c>
      <c r="Y38" s="51" t="str">
        <f>IF(入力シート!L39&gt;=100000,INT(MOD(入力シート!L39,1000000)/100000),"")</f>
        <v/>
      </c>
      <c r="Z38" s="51" t="str">
        <f>IF(入力シート!L39&gt;=10000,INT(MOD(入力シート!L39,100000)/10000),"")</f>
        <v/>
      </c>
      <c r="AA38" s="51" t="str">
        <f>IF(入力シート!L39&gt;=1000,INT(MOD(入力シート!L39,10000)/1000),"")</f>
        <v/>
      </c>
      <c r="AB38" s="51" t="str">
        <f>IF(入力シート!L39&gt;=100,INT(MOD(入力シート!L39,1000)/100),"")</f>
        <v/>
      </c>
      <c r="AC38" s="51" t="str">
        <f>IF(入力シート!L39&gt;=10,INT(MOD(入力シート!L39,100)/10),"")</f>
        <v/>
      </c>
      <c r="AD38" s="40" t="str">
        <f>IF(入力シート!L39&gt;=1,INT(MOD(入力シート!L39,10)/1),"")</f>
        <v/>
      </c>
      <c r="AE38" s="51" t="str">
        <f>IF(入力シート!M39&gt;=10000,INT(MOD(入力シート!M39,100000)/10000),"")</f>
        <v/>
      </c>
      <c r="AF38" s="51" t="str">
        <f>IF(入力シート!M39&gt;=1000,INT(MOD(入力シート!M39,10000)/1000),"")</f>
        <v/>
      </c>
      <c r="AG38" s="51" t="str">
        <f>IF(入力シート!M39&gt;=100,INT(MOD(入力シート!M39,1000)/100),"")</f>
        <v/>
      </c>
      <c r="AH38" s="51" t="str">
        <f>IF(入力シート!M39&gt;=10,INT(MOD(入力シート!M39,100)/10),"")</f>
        <v/>
      </c>
      <c r="AI38" s="40" t="str">
        <f>IF(入力シート!M39&gt;=1,INT(MOD(入力シート!M39,10)/1),"")</f>
        <v/>
      </c>
      <c r="AJ38" s="51" t="str">
        <f>IF(入力シート!N39&gt;=10000,INT(MOD(入力シート!N39,100000)/10000),"")</f>
        <v/>
      </c>
      <c r="AK38" s="51" t="str">
        <f>IF(入力シート!N39&gt;=1000,INT(MOD(入力シート!N39,10000)/1000),"")</f>
        <v/>
      </c>
      <c r="AL38" s="51" t="str">
        <f>IF(入力シート!N39&gt;=100,INT(MOD(入力シート!N39,1000)/100),"")</f>
        <v/>
      </c>
      <c r="AM38" s="51" t="str">
        <f>IF(入力シート!N39&gt;=10,INT(MOD(入力シート!N39,100)/10),"")</f>
        <v/>
      </c>
      <c r="AN38" s="40" t="str">
        <f>IF(入力シート!N39&gt;=1,INT(MOD(入力シート!N39,10)/1),"")</f>
        <v/>
      </c>
      <c r="AO38" s="51" t="str">
        <f>IF(入力シート!O39&gt;=10000,INT(MOD(入力シート!O39,100000)/10000),"")</f>
        <v/>
      </c>
      <c r="AP38" s="51" t="str">
        <f>IF(入力シート!O39&gt;=1000,INT(MOD(入力シート!O39,10000)/1000),"")</f>
        <v/>
      </c>
      <c r="AQ38" s="51" t="str">
        <f>IF(入力シート!O39&gt;=100,INT(MOD(入力シート!O39,1000)/100),"")</f>
        <v/>
      </c>
      <c r="AR38" s="51" t="str">
        <f>IF(入力シート!O39&gt;=10,INT(MOD(入力シート!O39,100)/10),"")</f>
        <v/>
      </c>
      <c r="AS38" s="40" t="str">
        <f>IF(入力シート!O39&gt;=1,INT(MOD(入力シート!O39,10)/1),"")</f>
        <v/>
      </c>
      <c r="AT38" s="51" t="str">
        <f>IF(入力シート!P39&gt;=1000000,INT(MOD(入力シート!P39,10000000)/1000000),"")</f>
        <v/>
      </c>
      <c r="AU38" s="51" t="str">
        <f>IF(入力シート!P39&gt;=100000,INT(MOD(入力シート!P39,1000000)/100000),"")</f>
        <v/>
      </c>
      <c r="AV38" s="51" t="str">
        <f>IF(入力シート!P39&gt;=10000,INT(MOD(入力シート!P39,100000)/10000),"")</f>
        <v/>
      </c>
      <c r="AW38" s="51" t="str">
        <f>IF(入力シート!P39&gt;=1000,INT(MOD(入力シート!P39,10000)/1000),"")</f>
        <v/>
      </c>
      <c r="AX38" s="51" t="str">
        <f>IF(入力シート!P39&gt;=100,INT(MOD(入力シート!P39,1000)/100),"")</f>
        <v/>
      </c>
      <c r="AY38" s="51" t="str">
        <f>IF(入力シート!P39&gt;=10,INT(MOD(入力シート!P39,100)/10),"")</f>
        <v/>
      </c>
      <c r="AZ38" s="40" t="str">
        <f>IF(入力シート!P39&gt;=1,INT(MOD(入力シート!P39,10)/1),"")</f>
        <v/>
      </c>
      <c r="BA38" s="51" t="str">
        <f>IF(入力シート!Q39&gt;=10,INT(MOD(入力シート!Q39,100)/10),"")</f>
        <v/>
      </c>
      <c r="BB38" s="40" t="str">
        <f>IF(入力シート!Q39&gt;=1,INT(MOD(入力シート!Q39,10)/1),"")</f>
        <v/>
      </c>
      <c r="BC38" s="51" t="str">
        <f>IF(入力シート!R39&gt;=10000,INT(MOD(入力シート!R39,100000)/10000),"")</f>
        <v/>
      </c>
      <c r="BD38" s="51" t="str">
        <f>IF(入力シート!R39&gt;=1000,INT(MOD(入力シート!R39,10000)/1000),"")</f>
        <v/>
      </c>
      <c r="BE38" s="51" t="str">
        <f>IF(入力シート!R39&gt;=100,INT(MOD(入力シート!R39,1000)/100),"")</f>
        <v/>
      </c>
      <c r="BF38" s="51" t="str">
        <f>IF(入力シート!R39&gt;=10,INT(MOD(入力シート!R39,100)/10),"")</f>
        <v/>
      </c>
      <c r="BG38" s="40" t="str">
        <f>IF(入力シート!R39&gt;=1,INT(MOD(入力シート!R39,10)/1),"")</f>
        <v/>
      </c>
    </row>
    <row r="39" spans="1:81" x14ac:dyDescent="0.15">
      <c r="B39" s="22">
        <v>37</v>
      </c>
      <c r="C39" s="10" t="str">
        <f>IF(入力シート!C40&gt;=10000,INT(MOD(入力シート!C40,100000)/10000),"")</f>
        <v/>
      </c>
      <c r="D39" s="10" t="str">
        <f>IF(入力シート!C40&gt;=1000,INT(MOD(入力シート!C40,10000)/1000),"")</f>
        <v/>
      </c>
      <c r="E39" s="10" t="str">
        <f>IF(入力シート!C40&gt;=100,INT(MOD(入力シート!C40,1000)/100),"")</f>
        <v/>
      </c>
      <c r="F39" s="10" t="str">
        <f>IF(入力シート!C40&gt;=10,INT(MOD(入力シート!C40,100)/10),"")</f>
        <v/>
      </c>
      <c r="G39" s="22" t="str">
        <f>IF(入力シート!C40&gt;=1,INT(MOD(入力シート!C40,10)/1),"")</f>
        <v/>
      </c>
      <c r="H39" s="22" t="str">
        <f>IF(入力シート!D40&gt;"",入力シート!D40,"")</f>
        <v/>
      </c>
      <c r="I39" s="22" t="str">
        <f>IF(入力シート!E40&gt;"",入力シート!E40,"")</f>
        <v/>
      </c>
      <c r="J39" s="37" t="str">
        <f>IF(入力シート!F40&gt;0,IF(入力シート!W40=6,MID(入力シート!F40,入力シート!W40-5,1),"0"),"")</f>
        <v/>
      </c>
      <c r="K39" s="37" t="str">
        <f>IF(入力シート!F40&gt;0,MID(入力シート!F40,入力シート!W40-4,1),"")</f>
        <v/>
      </c>
      <c r="L39" s="37" t="str">
        <f>IF(入力シート!F40&gt;0,MID(入力シート!F40,入力シート!W40-3,1),"")</f>
        <v/>
      </c>
      <c r="M39" s="37" t="str">
        <f>IF(入力シート!F40&gt;0,MID(入力シート!F40,入力シート!W40-2,1),"")</f>
        <v/>
      </c>
      <c r="N39" s="37" t="str">
        <f>IF(入力シート!F40&gt;0,MID(入力シート!F40,入力シート!W40-1,1),"")</f>
        <v/>
      </c>
      <c r="O39" s="39" t="str">
        <f>IF(入力シート!F40&gt;0,MID(入力シート!F40,入力シート!W40,1),"")</f>
        <v/>
      </c>
      <c r="P39" s="22" t="str">
        <f>IF(入力シート!G40&gt;"",入力シート!G40,"")</f>
        <v/>
      </c>
      <c r="Q39" s="37" t="str">
        <f>IF(入力シート!H40&gt;0,IF(入力シート!X40=4,MID(入力シート!H40,入力シート!X40-3,1),"0"),"")</f>
        <v/>
      </c>
      <c r="R39" s="37" t="str">
        <f>IF(入力シート!H40&gt;0,MID(入力シート!H40,入力シート!X40-2,1),"")</f>
        <v/>
      </c>
      <c r="S39" s="37" t="str">
        <f>IF(入力シート!H40&gt;0,MID(入力シート!H40,入力シート!X40-1,1),"")</f>
        <v/>
      </c>
      <c r="T39" s="39" t="str">
        <f>IF(入力シート!H40&gt;0,MID(入力シート!H40,入力シート!X40,1),"")</f>
        <v/>
      </c>
      <c r="U39" s="62" t="str">
        <f>IF(入力シート!I40&gt;0,入力シート!I40,"")</f>
        <v/>
      </c>
      <c r="V39" s="50" t="str">
        <f>IF(入力シート!J40&gt;0,入力シート!J40,"")</f>
        <v/>
      </c>
      <c r="W39" s="50" t="str">
        <f>IF(入力シート!K40&gt;=10,INT(MOD(入力シート!K40,100)/10),"")</f>
        <v/>
      </c>
      <c r="X39" s="40" t="str">
        <f>IF(入力シート!K40&gt;=1,INT(MOD(入力シート!K40,10)/1),"")</f>
        <v/>
      </c>
      <c r="Y39" s="51" t="str">
        <f>IF(入力シート!L40&gt;=100000,INT(MOD(入力シート!L40,1000000)/100000),"")</f>
        <v/>
      </c>
      <c r="Z39" s="51" t="str">
        <f>IF(入力シート!L40&gt;=10000,INT(MOD(入力シート!L40,100000)/10000),"")</f>
        <v/>
      </c>
      <c r="AA39" s="51" t="str">
        <f>IF(入力シート!L40&gt;=1000,INT(MOD(入力シート!L40,10000)/1000),"")</f>
        <v/>
      </c>
      <c r="AB39" s="51" t="str">
        <f>IF(入力シート!L40&gt;=100,INT(MOD(入力シート!L40,1000)/100),"")</f>
        <v/>
      </c>
      <c r="AC39" s="51" t="str">
        <f>IF(入力シート!L40&gt;=10,INT(MOD(入力シート!L40,100)/10),"")</f>
        <v/>
      </c>
      <c r="AD39" s="40" t="str">
        <f>IF(入力シート!L40&gt;=1,INT(MOD(入力シート!L40,10)/1),"")</f>
        <v/>
      </c>
      <c r="AE39" s="51" t="str">
        <f>IF(入力シート!M40&gt;=10000,INT(MOD(入力シート!M40,100000)/10000),"")</f>
        <v/>
      </c>
      <c r="AF39" s="51" t="str">
        <f>IF(入力シート!M40&gt;=1000,INT(MOD(入力シート!M40,10000)/1000),"")</f>
        <v/>
      </c>
      <c r="AG39" s="51" t="str">
        <f>IF(入力シート!M40&gt;=100,INT(MOD(入力シート!M40,1000)/100),"")</f>
        <v/>
      </c>
      <c r="AH39" s="51" t="str">
        <f>IF(入力シート!M40&gt;=10,INT(MOD(入力シート!M40,100)/10),"")</f>
        <v/>
      </c>
      <c r="AI39" s="40" t="str">
        <f>IF(入力シート!M40&gt;=1,INT(MOD(入力シート!M40,10)/1),"")</f>
        <v/>
      </c>
      <c r="AJ39" s="51" t="str">
        <f>IF(入力シート!N40&gt;=10000,INT(MOD(入力シート!N40,100000)/10000),"")</f>
        <v/>
      </c>
      <c r="AK39" s="51" t="str">
        <f>IF(入力シート!N40&gt;=1000,INT(MOD(入力シート!N40,10000)/1000),"")</f>
        <v/>
      </c>
      <c r="AL39" s="51" t="str">
        <f>IF(入力シート!N40&gt;=100,INT(MOD(入力シート!N40,1000)/100),"")</f>
        <v/>
      </c>
      <c r="AM39" s="51" t="str">
        <f>IF(入力シート!N40&gt;=10,INT(MOD(入力シート!N40,100)/10),"")</f>
        <v/>
      </c>
      <c r="AN39" s="40" t="str">
        <f>IF(入力シート!N40&gt;=1,INT(MOD(入力シート!N40,10)/1),"")</f>
        <v/>
      </c>
      <c r="AO39" s="51" t="str">
        <f>IF(入力シート!O40&gt;=10000,INT(MOD(入力シート!O40,100000)/10000),"")</f>
        <v/>
      </c>
      <c r="AP39" s="51" t="str">
        <f>IF(入力シート!O40&gt;=1000,INT(MOD(入力シート!O40,10000)/1000),"")</f>
        <v/>
      </c>
      <c r="AQ39" s="51" t="str">
        <f>IF(入力シート!O40&gt;=100,INT(MOD(入力シート!O40,1000)/100),"")</f>
        <v/>
      </c>
      <c r="AR39" s="51" t="str">
        <f>IF(入力シート!O40&gt;=10,INT(MOD(入力シート!O40,100)/10),"")</f>
        <v/>
      </c>
      <c r="AS39" s="40" t="str">
        <f>IF(入力シート!O40&gt;=1,INT(MOD(入力シート!O40,10)/1),"")</f>
        <v/>
      </c>
      <c r="AT39" s="51" t="str">
        <f>IF(入力シート!P40&gt;=1000000,INT(MOD(入力シート!P40,10000000)/1000000),"")</f>
        <v/>
      </c>
      <c r="AU39" s="51" t="str">
        <f>IF(入力シート!P40&gt;=100000,INT(MOD(入力シート!P40,1000000)/100000),"")</f>
        <v/>
      </c>
      <c r="AV39" s="51" t="str">
        <f>IF(入力シート!P40&gt;=10000,INT(MOD(入力シート!P40,100000)/10000),"")</f>
        <v/>
      </c>
      <c r="AW39" s="51" t="str">
        <f>IF(入力シート!P40&gt;=1000,INT(MOD(入力シート!P40,10000)/1000),"")</f>
        <v/>
      </c>
      <c r="AX39" s="51" t="str">
        <f>IF(入力シート!P40&gt;=100,INT(MOD(入力シート!P40,1000)/100),"")</f>
        <v/>
      </c>
      <c r="AY39" s="51" t="str">
        <f>IF(入力シート!P40&gt;=10,INT(MOD(入力シート!P40,100)/10),"")</f>
        <v/>
      </c>
      <c r="AZ39" s="40" t="str">
        <f>IF(入力シート!P40&gt;=1,INT(MOD(入力シート!P40,10)/1),"")</f>
        <v/>
      </c>
      <c r="BA39" s="51" t="str">
        <f>IF(入力シート!Q40&gt;=10,INT(MOD(入力シート!Q40,100)/10),"")</f>
        <v/>
      </c>
      <c r="BB39" s="40" t="str">
        <f>IF(入力シート!Q40&gt;=1,INT(MOD(入力シート!Q40,10)/1),"")</f>
        <v/>
      </c>
      <c r="BC39" s="51" t="str">
        <f>IF(入力シート!R40&gt;=10000,INT(MOD(入力シート!R40,100000)/10000),"")</f>
        <v/>
      </c>
      <c r="BD39" s="51" t="str">
        <f>IF(入力シート!R40&gt;=1000,INT(MOD(入力シート!R40,10000)/1000),"")</f>
        <v/>
      </c>
      <c r="BE39" s="51" t="str">
        <f>IF(入力シート!R40&gt;=100,INT(MOD(入力シート!R40,1000)/100),"")</f>
        <v/>
      </c>
      <c r="BF39" s="51" t="str">
        <f>IF(入力シート!R40&gt;=10,INT(MOD(入力シート!R40,100)/10),"")</f>
        <v/>
      </c>
      <c r="BG39" s="40" t="str">
        <f>IF(入力シート!R40&gt;=1,INT(MOD(入力シート!R40,10)/1),"")</f>
        <v/>
      </c>
    </row>
    <row r="40" spans="1:81" x14ac:dyDescent="0.15">
      <c r="B40" s="22">
        <v>38</v>
      </c>
      <c r="C40" s="10" t="str">
        <f>IF(入力シート!C41&gt;=10000,INT(MOD(入力シート!C41,100000)/10000),"")</f>
        <v/>
      </c>
      <c r="D40" s="10" t="str">
        <f>IF(入力シート!C41&gt;=1000,INT(MOD(入力シート!C41,10000)/1000),"")</f>
        <v/>
      </c>
      <c r="E40" s="10" t="str">
        <f>IF(入力シート!C41&gt;=100,INT(MOD(入力シート!C41,1000)/100),"")</f>
        <v/>
      </c>
      <c r="F40" s="10" t="str">
        <f>IF(入力シート!C41&gt;=10,INT(MOD(入力シート!C41,100)/10),"")</f>
        <v/>
      </c>
      <c r="G40" s="22" t="str">
        <f>IF(入力シート!C41&gt;=1,INT(MOD(入力シート!C41,10)/1),"")</f>
        <v/>
      </c>
      <c r="H40" s="22" t="str">
        <f>IF(入力シート!D41&gt;"",入力シート!D41,"")</f>
        <v/>
      </c>
      <c r="I40" s="22" t="str">
        <f>IF(入力シート!E41&gt;"",入力シート!E41,"")</f>
        <v/>
      </c>
      <c r="J40" s="37" t="str">
        <f>IF(入力シート!F41&gt;0,IF(入力シート!W41=6,MID(入力シート!F41,入力シート!W41-5,1),"0"),"")</f>
        <v/>
      </c>
      <c r="K40" s="37" t="str">
        <f>IF(入力シート!F41&gt;0,MID(入力シート!F41,入力シート!W41-4,1),"")</f>
        <v/>
      </c>
      <c r="L40" s="37" t="str">
        <f>IF(入力シート!F41&gt;0,MID(入力シート!F41,入力シート!W41-3,1),"")</f>
        <v/>
      </c>
      <c r="M40" s="37" t="str">
        <f>IF(入力シート!F41&gt;0,MID(入力シート!F41,入力シート!W41-2,1),"")</f>
        <v/>
      </c>
      <c r="N40" s="37" t="str">
        <f>IF(入力シート!F41&gt;0,MID(入力シート!F41,入力シート!W41-1,1),"")</f>
        <v/>
      </c>
      <c r="O40" s="39" t="str">
        <f>IF(入力シート!F41&gt;0,MID(入力シート!F41,入力シート!W41,1),"")</f>
        <v/>
      </c>
      <c r="P40" s="22" t="str">
        <f>IF(入力シート!G41&gt;"",入力シート!G41,"")</f>
        <v/>
      </c>
      <c r="Q40" s="37" t="str">
        <f>IF(入力シート!H41&gt;0,IF(入力シート!X41=4,MID(入力シート!H41,入力シート!X41-3,1),"0"),"")</f>
        <v/>
      </c>
      <c r="R40" s="37" t="str">
        <f>IF(入力シート!H41&gt;0,MID(入力シート!H41,入力シート!X41-2,1),"")</f>
        <v/>
      </c>
      <c r="S40" s="37" t="str">
        <f>IF(入力シート!H41&gt;0,MID(入力シート!H41,入力シート!X41-1,1),"")</f>
        <v/>
      </c>
      <c r="T40" s="39" t="str">
        <f>IF(入力シート!H41&gt;0,MID(入力シート!H41,入力シート!X41,1),"")</f>
        <v/>
      </c>
      <c r="U40" s="62" t="str">
        <f>IF(入力シート!I41&gt;0,入力シート!I41,"")</f>
        <v/>
      </c>
      <c r="V40" s="50" t="str">
        <f>IF(入力シート!J41&gt;0,入力シート!J41,"")</f>
        <v/>
      </c>
      <c r="W40" s="50" t="str">
        <f>IF(入力シート!K41&gt;=10,INT(MOD(入力シート!K41,100)/10),"")</f>
        <v/>
      </c>
      <c r="X40" s="40" t="str">
        <f>IF(入力シート!K41&gt;=1,INT(MOD(入力シート!K41,10)/1),"")</f>
        <v/>
      </c>
      <c r="Y40" s="51" t="str">
        <f>IF(入力シート!L41&gt;=100000,INT(MOD(入力シート!L41,1000000)/100000),"")</f>
        <v/>
      </c>
      <c r="Z40" s="51" t="str">
        <f>IF(入力シート!L41&gt;=10000,INT(MOD(入力シート!L41,100000)/10000),"")</f>
        <v/>
      </c>
      <c r="AA40" s="51" t="str">
        <f>IF(入力シート!L41&gt;=1000,INT(MOD(入力シート!L41,10000)/1000),"")</f>
        <v/>
      </c>
      <c r="AB40" s="51" t="str">
        <f>IF(入力シート!L41&gt;=100,INT(MOD(入力シート!L41,1000)/100),"")</f>
        <v/>
      </c>
      <c r="AC40" s="51" t="str">
        <f>IF(入力シート!L41&gt;=10,INT(MOD(入力シート!L41,100)/10),"")</f>
        <v/>
      </c>
      <c r="AD40" s="40" t="str">
        <f>IF(入力シート!L41&gt;=1,INT(MOD(入力シート!L41,10)/1),"")</f>
        <v/>
      </c>
      <c r="AE40" s="51" t="str">
        <f>IF(入力シート!M41&gt;=10000,INT(MOD(入力シート!M41,100000)/10000),"")</f>
        <v/>
      </c>
      <c r="AF40" s="51" t="str">
        <f>IF(入力シート!M41&gt;=1000,INT(MOD(入力シート!M41,10000)/1000),"")</f>
        <v/>
      </c>
      <c r="AG40" s="51" t="str">
        <f>IF(入力シート!M41&gt;=100,INT(MOD(入力シート!M41,1000)/100),"")</f>
        <v/>
      </c>
      <c r="AH40" s="51" t="str">
        <f>IF(入力シート!M41&gt;=10,INT(MOD(入力シート!M41,100)/10),"")</f>
        <v/>
      </c>
      <c r="AI40" s="40" t="str">
        <f>IF(入力シート!M41&gt;=1,INT(MOD(入力シート!M41,10)/1),"")</f>
        <v/>
      </c>
      <c r="AJ40" s="51" t="str">
        <f>IF(入力シート!N41&gt;=10000,INT(MOD(入力シート!N41,100000)/10000),"")</f>
        <v/>
      </c>
      <c r="AK40" s="51" t="str">
        <f>IF(入力シート!N41&gt;=1000,INT(MOD(入力シート!N41,10000)/1000),"")</f>
        <v/>
      </c>
      <c r="AL40" s="51" t="str">
        <f>IF(入力シート!N41&gt;=100,INT(MOD(入力シート!N41,1000)/100),"")</f>
        <v/>
      </c>
      <c r="AM40" s="51" t="str">
        <f>IF(入力シート!N41&gt;=10,INT(MOD(入力シート!N41,100)/10),"")</f>
        <v/>
      </c>
      <c r="AN40" s="40" t="str">
        <f>IF(入力シート!N41&gt;=1,INT(MOD(入力シート!N41,10)/1),"")</f>
        <v/>
      </c>
      <c r="AO40" s="51" t="str">
        <f>IF(入力シート!O41&gt;=10000,INT(MOD(入力シート!O41,100000)/10000),"")</f>
        <v/>
      </c>
      <c r="AP40" s="51" t="str">
        <f>IF(入力シート!O41&gt;=1000,INT(MOD(入力シート!O41,10000)/1000),"")</f>
        <v/>
      </c>
      <c r="AQ40" s="51" t="str">
        <f>IF(入力シート!O41&gt;=100,INT(MOD(入力シート!O41,1000)/100),"")</f>
        <v/>
      </c>
      <c r="AR40" s="51" t="str">
        <f>IF(入力シート!O41&gt;=10,INT(MOD(入力シート!O41,100)/10),"")</f>
        <v/>
      </c>
      <c r="AS40" s="40" t="str">
        <f>IF(入力シート!O41&gt;=1,INT(MOD(入力シート!O41,10)/1),"")</f>
        <v/>
      </c>
      <c r="AT40" s="51" t="str">
        <f>IF(入力シート!P41&gt;=1000000,INT(MOD(入力シート!P41,10000000)/1000000),"")</f>
        <v/>
      </c>
      <c r="AU40" s="51" t="str">
        <f>IF(入力シート!P41&gt;=100000,INT(MOD(入力シート!P41,1000000)/100000),"")</f>
        <v/>
      </c>
      <c r="AV40" s="51" t="str">
        <f>IF(入力シート!P41&gt;=10000,INT(MOD(入力シート!P41,100000)/10000),"")</f>
        <v/>
      </c>
      <c r="AW40" s="51" t="str">
        <f>IF(入力シート!P41&gt;=1000,INT(MOD(入力シート!P41,10000)/1000),"")</f>
        <v/>
      </c>
      <c r="AX40" s="51" t="str">
        <f>IF(入力シート!P41&gt;=100,INT(MOD(入力シート!P41,1000)/100),"")</f>
        <v/>
      </c>
      <c r="AY40" s="51" t="str">
        <f>IF(入力シート!P41&gt;=10,INT(MOD(入力シート!P41,100)/10),"")</f>
        <v/>
      </c>
      <c r="AZ40" s="40" t="str">
        <f>IF(入力シート!P41&gt;=1,INT(MOD(入力シート!P41,10)/1),"")</f>
        <v/>
      </c>
      <c r="BA40" s="51" t="str">
        <f>IF(入力シート!Q41&gt;=10,INT(MOD(入力シート!Q41,100)/10),"")</f>
        <v/>
      </c>
      <c r="BB40" s="40" t="str">
        <f>IF(入力シート!Q41&gt;=1,INT(MOD(入力シート!Q41,10)/1),"")</f>
        <v/>
      </c>
      <c r="BC40" s="51" t="str">
        <f>IF(入力シート!R41&gt;=10000,INT(MOD(入力シート!R41,100000)/10000),"")</f>
        <v/>
      </c>
      <c r="BD40" s="51" t="str">
        <f>IF(入力シート!R41&gt;=1000,INT(MOD(入力シート!R41,10000)/1000),"")</f>
        <v/>
      </c>
      <c r="BE40" s="51" t="str">
        <f>IF(入力シート!R41&gt;=100,INT(MOD(入力シート!R41,1000)/100),"")</f>
        <v/>
      </c>
      <c r="BF40" s="51" t="str">
        <f>IF(入力シート!R41&gt;=10,INT(MOD(入力シート!R41,100)/10),"")</f>
        <v/>
      </c>
      <c r="BG40" s="40" t="str">
        <f>IF(入力シート!R41&gt;=1,INT(MOD(入力シート!R41,10)/1),"")</f>
        <v/>
      </c>
    </row>
    <row r="41" spans="1:81" x14ac:dyDescent="0.15">
      <c r="B41" s="22">
        <v>39</v>
      </c>
      <c r="C41" s="10" t="str">
        <f>IF(入力シート!C42&gt;=10000,INT(MOD(入力シート!C42,100000)/10000),"")</f>
        <v/>
      </c>
      <c r="D41" s="10" t="str">
        <f>IF(入力シート!C42&gt;=1000,INT(MOD(入力シート!C42,10000)/1000),"")</f>
        <v/>
      </c>
      <c r="E41" s="10" t="str">
        <f>IF(入力シート!C42&gt;=100,INT(MOD(入力シート!C42,1000)/100),"")</f>
        <v/>
      </c>
      <c r="F41" s="10" t="str">
        <f>IF(入力シート!C42&gt;=10,INT(MOD(入力シート!C42,100)/10),"")</f>
        <v/>
      </c>
      <c r="G41" s="22" t="str">
        <f>IF(入力シート!C42&gt;=1,INT(MOD(入力シート!C42,10)/1),"")</f>
        <v/>
      </c>
      <c r="H41" s="22" t="str">
        <f>IF(入力シート!D42&gt;"",入力シート!D42,"")</f>
        <v/>
      </c>
      <c r="I41" s="22" t="str">
        <f>IF(入力シート!E42&gt;"",入力シート!E42,"")</f>
        <v/>
      </c>
      <c r="J41" s="37" t="str">
        <f>IF(入力シート!F42&gt;0,IF(入力シート!W42=6,MID(入力シート!F42,入力シート!W42-5,1),"0"),"")</f>
        <v/>
      </c>
      <c r="K41" s="37" t="str">
        <f>IF(入力シート!F42&gt;0,MID(入力シート!F42,入力シート!W42-4,1),"")</f>
        <v/>
      </c>
      <c r="L41" s="37" t="str">
        <f>IF(入力シート!F42&gt;0,MID(入力シート!F42,入力シート!W42-3,1),"")</f>
        <v/>
      </c>
      <c r="M41" s="37" t="str">
        <f>IF(入力シート!F42&gt;0,MID(入力シート!F42,入力シート!W42-2,1),"")</f>
        <v/>
      </c>
      <c r="N41" s="37" t="str">
        <f>IF(入力シート!F42&gt;0,MID(入力シート!F42,入力シート!W42-1,1),"")</f>
        <v/>
      </c>
      <c r="O41" s="39" t="str">
        <f>IF(入力シート!F42&gt;0,MID(入力シート!F42,入力シート!W42,1),"")</f>
        <v/>
      </c>
      <c r="P41" s="22" t="str">
        <f>IF(入力シート!G42&gt;"",入力シート!G42,"")</f>
        <v/>
      </c>
      <c r="Q41" s="37" t="str">
        <f>IF(入力シート!H42&gt;0,IF(入力シート!X42=4,MID(入力シート!H42,入力シート!X42-3,1),"0"),"")</f>
        <v/>
      </c>
      <c r="R41" s="37" t="str">
        <f>IF(入力シート!H42&gt;0,MID(入力シート!H42,入力シート!X42-2,1),"")</f>
        <v/>
      </c>
      <c r="S41" s="37" t="str">
        <f>IF(入力シート!H42&gt;0,MID(入力シート!H42,入力シート!X42-1,1),"")</f>
        <v/>
      </c>
      <c r="T41" s="39" t="str">
        <f>IF(入力シート!H42&gt;0,MID(入力シート!H42,入力シート!X42,1),"")</f>
        <v/>
      </c>
      <c r="U41" s="62" t="str">
        <f>IF(入力シート!I42&gt;0,入力シート!I42,"")</f>
        <v/>
      </c>
      <c r="V41" s="50" t="str">
        <f>IF(入力シート!J42&gt;0,入力シート!J42,"")</f>
        <v/>
      </c>
      <c r="W41" s="50" t="str">
        <f>IF(入力シート!K42&gt;=10,INT(MOD(入力シート!K42,100)/10),"")</f>
        <v/>
      </c>
      <c r="X41" s="40" t="str">
        <f>IF(入力シート!K42&gt;=1,INT(MOD(入力シート!K42,10)/1),"")</f>
        <v/>
      </c>
      <c r="Y41" s="51" t="str">
        <f>IF(入力シート!L42&gt;=100000,INT(MOD(入力シート!L42,1000000)/100000),"")</f>
        <v/>
      </c>
      <c r="Z41" s="51" t="str">
        <f>IF(入力シート!L42&gt;=10000,INT(MOD(入力シート!L42,100000)/10000),"")</f>
        <v/>
      </c>
      <c r="AA41" s="51" t="str">
        <f>IF(入力シート!L42&gt;=1000,INT(MOD(入力シート!L42,10000)/1000),"")</f>
        <v/>
      </c>
      <c r="AB41" s="51" t="str">
        <f>IF(入力シート!L42&gt;=100,INT(MOD(入力シート!L42,1000)/100),"")</f>
        <v/>
      </c>
      <c r="AC41" s="51" t="str">
        <f>IF(入力シート!L42&gt;=10,INT(MOD(入力シート!L42,100)/10),"")</f>
        <v/>
      </c>
      <c r="AD41" s="40" t="str">
        <f>IF(入力シート!L42&gt;=1,INT(MOD(入力シート!L42,10)/1),"")</f>
        <v/>
      </c>
      <c r="AE41" s="51" t="str">
        <f>IF(入力シート!M42&gt;=10000,INT(MOD(入力シート!M42,100000)/10000),"")</f>
        <v/>
      </c>
      <c r="AF41" s="51" t="str">
        <f>IF(入力シート!M42&gt;=1000,INT(MOD(入力シート!M42,10000)/1000),"")</f>
        <v/>
      </c>
      <c r="AG41" s="51" t="str">
        <f>IF(入力シート!M42&gt;=100,INT(MOD(入力シート!M42,1000)/100),"")</f>
        <v/>
      </c>
      <c r="AH41" s="51" t="str">
        <f>IF(入力シート!M42&gt;=10,INT(MOD(入力シート!M42,100)/10),"")</f>
        <v/>
      </c>
      <c r="AI41" s="40" t="str">
        <f>IF(入力シート!M42&gt;=1,INT(MOD(入力シート!M42,10)/1),"")</f>
        <v/>
      </c>
      <c r="AJ41" s="51" t="str">
        <f>IF(入力シート!N42&gt;=10000,INT(MOD(入力シート!N42,100000)/10000),"")</f>
        <v/>
      </c>
      <c r="AK41" s="51" t="str">
        <f>IF(入力シート!N42&gt;=1000,INT(MOD(入力シート!N42,10000)/1000),"")</f>
        <v/>
      </c>
      <c r="AL41" s="51" t="str">
        <f>IF(入力シート!N42&gt;=100,INT(MOD(入力シート!N42,1000)/100),"")</f>
        <v/>
      </c>
      <c r="AM41" s="51" t="str">
        <f>IF(入力シート!N42&gt;=10,INT(MOD(入力シート!N42,100)/10),"")</f>
        <v/>
      </c>
      <c r="AN41" s="40" t="str">
        <f>IF(入力シート!N42&gt;=1,INT(MOD(入力シート!N42,10)/1),"")</f>
        <v/>
      </c>
      <c r="AO41" s="51" t="str">
        <f>IF(入力シート!O42&gt;=10000,INT(MOD(入力シート!O42,100000)/10000),"")</f>
        <v/>
      </c>
      <c r="AP41" s="51" t="str">
        <f>IF(入力シート!O42&gt;=1000,INT(MOD(入力シート!O42,10000)/1000),"")</f>
        <v/>
      </c>
      <c r="AQ41" s="51" t="str">
        <f>IF(入力シート!O42&gt;=100,INT(MOD(入力シート!O42,1000)/100),"")</f>
        <v/>
      </c>
      <c r="AR41" s="51" t="str">
        <f>IF(入力シート!O42&gt;=10,INT(MOD(入力シート!O42,100)/10),"")</f>
        <v/>
      </c>
      <c r="AS41" s="40" t="str">
        <f>IF(入力シート!O42&gt;=1,INT(MOD(入力シート!O42,10)/1),"")</f>
        <v/>
      </c>
      <c r="AT41" s="51" t="str">
        <f>IF(入力シート!P42&gt;=1000000,INT(MOD(入力シート!P42,10000000)/1000000),"")</f>
        <v/>
      </c>
      <c r="AU41" s="51" t="str">
        <f>IF(入力シート!P42&gt;=100000,INT(MOD(入力シート!P42,1000000)/100000),"")</f>
        <v/>
      </c>
      <c r="AV41" s="51" t="str">
        <f>IF(入力シート!P42&gt;=10000,INT(MOD(入力シート!P42,100000)/10000),"")</f>
        <v/>
      </c>
      <c r="AW41" s="51" t="str">
        <f>IF(入力シート!P42&gt;=1000,INT(MOD(入力シート!P42,10000)/1000),"")</f>
        <v/>
      </c>
      <c r="AX41" s="51" t="str">
        <f>IF(入力シート!P42&gt;=100,INT(MOD(入力シート!P42,1000)/100),"")</f>
        <v/>
      </c>
      <c r="AY41" s="51" t="str">
        <f>IF(入力シート!P42&gt;=10,INT(MOD(入力シート!P42,100)/10),"")</f>
        <v/>
      </c>
      <c r="AZ41" s="40" t="str">
        <f>IF(入力シート!P42&gt;=1,INT(MOD(入力シート!P42,10)/1),"")</f>
        <v/>
      </c>
      <c r="BA41" s="51" t="str">
        <f>IF(入力シート!Q42&gt;=10,INT(MOD(入力シート!Q42,100)/10),"")</f>
        <v/>
      </c>
      <c r="BB41" s="40" t="str">
        <f>IF(入力シート!Q42&gt;=1,INT(MOD(入力シート!Q42,10)/1),"")</f>
        <v/>
      </c>
      <c r="BC41" s="51" t="str">
        <f>IF(入力シート!R42&gt;=10000,INT(MOD(入力シート!R42,100000)/10000),"")</f>
        <v/>
      </c>
      <c r="BD41" s="51" t="str">
        <f>IF(入力シート!R42&gt;=1000,INT(MOD(入力シート!R42,10000)/1000),"")</f>
        <v/>
      </c>
      <c r="BE41" s="51" t="str">
        <f>IF(入力シート!R42&gt;=100,INT(MOD(入力シート!R42,1000)/100),"")</f>
        <v/>
      </c>
      <c r="BF41" s="51" t="str">
        <f>IF(入力シート!R42&gt;=10,INT(MOD(入力シート!R42,100)/10),"")</f>
        <v/>
      </c>
      <c r="BG41" s="40" t="str">
        <f>IF(入力シート!R42&gt;=1,INT(MOD(入力シート!R42,10)/1),"")</f>
        <v/>
      </c>
    </row>
    <row r="42" spans="1:81" s="3" customFormat="1" x14ac:dyDescent="0.15">
      <c r="A42" s="46"/>
      <c r="B42" s="12">
        <v>40</v>
      </c>
      <c r="C42" s="3" t="str">
        <f>IF(入力シート!C43&gt;=10000,INT(MOD(入力シート!C43,100000)/10000),"")</f>
        <v/>
      </c>
      <c r="D42" s="3" t="str">
        <f>IF(入力シート!C43&gt;=1000,INT(MOD(入力シート!C43,10000)/1000),"")</f>
        <v/>
      </c>
      <c r="E42" s="3" t="str">
        <f>IF(入力シート!C43&gt;=100,INT(MOD(入力シート!C43,1000)/100),"")</f>
        <v/>
      </c>
      <c r="F42" s="3" t="str">
        <f>IF(入力シート!C43&gt;=10,INT(MOD(入力シート!C43,100)/10),"")</f>
        <v/>
      </c>
      <c r="G42" s="12" t="str">
        <f>IF(入力シート!C43&gt;=1,INT(MOD(入力シート!C43,10)/1),"")</f>
        <v/>
      </c>
      <c r="H42" s="12" t="str">
        <f>IF(入力シート!D43&gt;"",入力シート!D43,"")</f>
        <v/>
      </c>
      <c r="I42" s="146" t="str">
        <f>IF(入力シート!E43&gt;"",入力シート!E43,"")</f>
        <v/>
      </c>
      <c r="J42" s="162" t="str">
        <f>IF(入力シート!F43&gt;0,IF(入力シート!W43=6,MID(入力シート!F43,入力シート!W43-5,1),"0"),"")</f>
        <v/>
      </c>
      <c r="K42" s="63" t="str">
        <f>IF(入力シート!F43&gt;0,MID(入力シート!F43,入力シート!W43-4,1),"")</f>
        <v/>
      </c>
      <c r="L42" s="63" t="str">
        <f>IF(入力シート!F43&gt;0,MID(入力シート!F43,入力シート!W43-3,1),"")</f>
        <v/>
      </c>
      <c r="M42" s="63" t="str">
        <f>IF(入力シート!F43&gt;0,MID(入力シート!F43,入力シート!W43-2,1),"")</f>
        <v/>
      </c>
      <c r="N42" s="63" t="str">
        <f>IF(入力シート!F43&gt;0,MID(入力シート!F43,入力シート!W43-1,1),"")</f>
        <v/>
      </c>
      <c r="O42" s="64" t="str">
        <f>IF(入力シート!F43&gt;0,MID(入力シート!F43,入力シート!W43,1),"")</f>
        <v/>
      </c>
      <c r="P42" s="146" t="str">
        <f>IF(入力シート!G43&gt;"",入力シート!G43,"")</f>
        <v/>
      </c>
      <c r="Q42" s="162" t="str">
        <f>IF(入力シート!H43&gt;0,IF(入力シート!X43=4,MID(入力シート!H43,入力シート!X43-3,1),"0"),"")</f>
        <v/>
      </c>
      <c r="R42" s="63" t="str">
        <f>IF(入力シート!H43&gt;0,MID(入力シート!H43,入力シート!X43-2,1),"")</f>
        <v/>
      </c>
      <c r="S42" s="63" t="str">
        <f>IF(入力シート!H43&gt;0,MID(入力シート!H43,入力シート!X43-1,1),"")</f>
        <v/>
      </c>
      <c r="T42" s="64" t="str">
        <f>IF(入力シート!H43&gt;0,MID(入力シート!H43,入力シート!X43,1),"")</f>
        <v/>
      </c>
      <c r="U42" s="65" t="str">
        <f>IF(入力シート!I43&gt;0,入力シート!I43,"")</f>
        <v/>
      </c>
      <c r="V42" s="47" t="str">
        <f>IF(入力シート!J43&gt;0,入力シート!J43,"")</f>
        <v/>
      </c>
      <c r="W42" s="47" t="str">
        <f>IF(入力シート!K43&gt;=10,INT(MOD(入力シート!K43,100)/10),"")</f>
        <v/>
      </c>
      <c r="X42" s="48" t="str">
        <f>IF(入力シート!K43&gt;=1,INT(MOD(入力シート!K43,10)/1),"")</f>
        <v/>
      </c>
      <c r="Y42" s="49" t="str">
        <f>IF(入力シート!L43&gt;=100000,INT(MOD(入力シート!L43,1000000)/100000),"")</f>
        <v/>
      </c>
      <c r="Z42" s="49" t="str">
        <f>IF(入力シート!L43&gt;=10000,INT(MOD(入力シート!L43,100000)/10000),"")</f>
        <v/>
      </c>
      <c r="AA42" s="49" t="str">
        <f>IF(入力シート!L43&gt;=1000,INT(MOD(入力シート!L43,10000)/1000),"")</f>
        <v/>
      </c>
      <c r="AB42" s="49" t="str">
        <f>IF(入力シート!L43&gt;=100,INT(MOD(入力シート!L43,1000)/100),"")</f>
        <v/>
      </c>
      <c r="AC42" s="49" t="str">
        <f>IF(入力シート!L43&gt;=10,INT(MOD(入力シート!L43,100)/10),"")</f>
        <v/>
      </c>
      <c r="AD42" s="48" t="str">
        <f>IF(入力シート!L43&gt;=1,INT(MOD(入力シート!L43,10)/1),"")</f>
        <v/>
      </c>
      <c r="AE42" s="49" t="str">
        <f>IF(入力シート!M43&gt;=10000,INT(MOD(入力シート!M43,100000)/10000),"")</f>
        <v/>
      </c>
      <c r="AF42" s="49" t="str">
        <f>IF(入力シート!M43&gt;=1000,INT(MOD(入力シート!M43,10000)/1000),"")</f>
        <v/>
      </c>
      <c r="AG42" s="49" t="str">
        <f>IF(入力シート!M43&gt;=100,INT(MOD(入力シート!M43,1000)/100),"")</f>
        <v/>
      </c>
      <c r="AH42" s="49" t="str">
        <f>IF(入力シート!M43&gt;=10,INT(MOD(入力シート!M43,100)/10),"")</f>
        <v/>
      </c>
      <c r="AI42" s="48" t="str">
        <f>IF(入力シート!M43&gt;=1,INT(MOD(入力シート!M43,10)/1),"")</f>
        <v/>
      </c>
      <c r="AJ42" s="49" t="str">
        <f>IF(入力シート!N43&gt;=10000,INT(MOD(入力シート!N43,100000)/10000),"")</f>
        <v/>
      </c>
      <c r="AK42" s="49" t="str">
        <f>IF(入力シート!N43&gt;=1000,INT(MOD(入力シート!N43,10000)/1000),"")</f>
        <v/>
      </c>
      <c r="AL42" s="49" t="str">
        <f>IF(入力シート!N43&gt;=100,INT(MOD(入力シート!N43,1000)/100),"")</f>
        <v/>
      </c>
      <c r="AM42" s="49" t="str">
        <f>IF(入力シート!N43&gt;=10,INT(MOD(入力シート!N43,100)/10),"")</f>
        <v/>
      </c>
      <c r="AN42" s="48" t="str">
        <f>IF(入力シート!N43&gt;=1,INT(MOD(入力シート!N43,10)/1),"")</f>
        <v/>
      </c>
      <c r="AO42" s="49" t="str">
        <f>IF(入力シート!O43&gt;=10000,INT(MOD(入力シート!O43,100000)/10000),"")</f>
        <v/>
      </c>
      <c r="AP42" s="49" t="str">
        <f>IF(入力シート!O43&gt;=1000,INT(MOD(入力シート!O43,10000)/1000),"")</f>
        <v/>
      </c>
      <c r="AQ42" s="49" t="str">
        <f>IF(入力シート!O43&gt;=100,INT(MOD(入力シート!O43,1000)/100),"")</f>
        <v/>
      </c>
      <c r="AR42" s="49" t="str">
        <f>IF(入力シート!O43&gt;=10,INT(MOD(入力シート!O43,100)/10),"")</f>
        <v/>
      </c>
      <c r="AS42" s="48" t="str">
        <f>IF(入力シート!O43&gt;=1,INT(MOD(入力シート!O43,10)/1),"")</f>
        <v/>
      </c>
      <c r="AT42" s="49" t="str">
        <f>IF(入力シート!P43&gt;=1000000,INT(MOD(入力シート!P43,10000000)/1000000),"")</f>
        <v/>
      </c>
      <c r="AU42" s="49" t="str">
        <f>IF(入力シート!P43&gt;=100000,INT(MOD(入力シート!P43,1000000)/100000),"")</f>
        <v/>
      </c>
      <c r="AV42" s="49" t="str">
        <f>IF(入力シート!P43&gt;=10000,INT(MOD(入力シート!P43,100000)/10000),"")</f>
        <v/>
      </c>
      <c r="AW42" s="49" t="str">
        <f>IF(入力シート!P43&gt;=1000,INT(MOD(入力シート!P43,10000)/1000),"")</f>
        <v/>
      </c>
      <c r="AX42" s="49" t="str">
        <f>IF(入力シート!P43&gt;=100,INT(MOD(入力シート!P43,1000)/100),"")</f>
        <v/>
      </c>
      <c r="AY42" s="49" t="str">
        <f>IF(入力シート!P43&gt;=10,INT(MOD(入力シート!P43,100)/10),"")</f>
        <v/>
      </c>
      <c r="AZ42" s="48" t="str">
        <f>IF(入力シート!P43&gt;=1,INT(MOD(入力シート!P43,10)/1),"")</f>
        <v/>
      </c>
      <c r="BA42" s="49" t="str">
        <f>IF(入力シート!Q43&gt;=10,INT(MOD(入力シート!Q43,100)/10),"")</f>
        <v/>
      </c>
      <c r="BB42" s="48" t="str">
        <f>IF(入力シート!Q43&gt;=1,INT(MOD(入力シート!Q43,10)/1),"")</f>
        <v/>
      </c>
      <c r="BC42" s="49" t="str">
        <f>IF(入力シート!R43&gt;=10000,INT(MOD(入力シート!R43,100000)/10000),"")</f>
        <v/>
      </c>
      <c r="BD42" s="49" t="str">
        <f>IF(入力シート!R43&gt;=1000,INT(MOD(入力シート!R43,10000)/1000),"")</f>
        <v/>
      </c>
      <c r="BE42" s="49" t="str">
        <f>IF(入力シート!R43&gt;=100,INT(MOD(入力シート!R43,1000)/100),"")</f>
        <v/>
      </c>
      <c r="BF42" s="49" t="str">
        <f>IF(入力シート!R43&gt;=10,INT(MOD(入力シート!R43,100)/10),"")</f>
        <v/>
      </c>
      <c r="BG42" s="48" t="str">
        <f>IF(入力シート!R43&gt;=1,INT(MOD(入力シート!R43,10)/1),"")</f>
        <v/>
      </c>
      <c r="BH42" s="58" t="str">
        <f>IF(入力シート!S43&gt;=10,INT(MOD(入力シート!S43,100)/10),"")</f>
        <v/>
      </c>
      <c r="BI42" s="69" t="str">
        <f>IF(入力シート!S43&gt;=1,INT(MOD(入力シート!S43,10)/1),"")</f>
        <v/>
      </c>
      <c r="BJ42" s="58" t="str">
        <f>IF(入力シート!T43&gt;=1000000,INT(MOD(入力シート!T43,10000000)/1000000),"")</f>
        <v/>
      </c>
      <c r="BK42" s="58" t="str">
        <f>IF(入力シート!T43&gt;=100000,INT(MOD(入力シート!T43,1000000)/100000),"")</f>
        <v/>
      </c>
      <c r="BL42" s="58" t="str">
        <f>IF(入力シート!T43&gt;=10000,INT(MOD(入力シート!T43,100000)/10000),"")</f>
        <v/>
      </c>
      <c r="BM42" s="58" t="str">
        <f>IF(入力シート!T43&gt;=1000,INT(MOD(入力シート!T43,10000)/1000),"")</f>
        <v/>
      </c>
      <c r="BN42" s="58" t="str">
        <f>IF(入力シート!T43&gt;=100,INT(MOD(入力シート!T43,1000)/100),"")</f>
        <v/>
      </c>
      <c r="BO42" s="58" t="str">
        <f>IF(入力シート!T43&gt;=10,INT(MOD(入力シート!T43,100)/10),"")</f>
        <v/>
      </c>
      <c r="BP42" s="69" t="str">
        <f>IF(入力シート!T43&gt;=1,INT(MOD(入力シート!T43,10)/1),"")</f>
        <v/>
      </c>
      <c r="CB42" s="59"/>
      <c r="CC42" s="59"/>
    </row>
    <row r="43" spans="1:81" x14ac:dyDescent="0.15">
      <c r="A43" s="44">
        <f t="shared" ref="A43" si="2">A33+1</f>
        <v>5</v>
      </c>
      <c r="B43" s="22">
        <v>41</v>
      </c>
      <c r="C43" s="10" t="str">
        <f>IF(入力シート!C44&gt;=10000,INT(MOD(入力シート!C44,100000)/10000),"")</f>
        <v/>
      </c>
      <c r="D43" s="10" t="str">
        <f>IF(入力シート!C44&gt;=1000,INT(MOD(入力シート!C44,10000)/1000),"")</f>
        <v/>
      </c>
      <c r="E43" s="10" t="str">
        <f>IF(入力シート!C44&gt;=100,INT(MOD(入力シート!C44,1000)/100),"")</f>
        <v/>
      </c>
      <c r="F43" s="10" t="str">
        <f>IF(入力シート!C44&gt;=10,INT(MOD(入力シート!C44,100)/10),"")</f>
        <v/>
      </c>
      <c r="G43" s="22" t="str">
        <f>IF(入力シート!C44&gt;=1,INT(MOD(入力シート!C44,10)/1),"")</f>
        <v/>
      </c>
      <c r="H43" s="22" t="str">
        <f>IF(入力シート!D44&gt;"",入力シート!D44,"")</f>
        <v/>
      </c>
      <c r="I43" s="22" t="str">
        <f>IF(入力シート!E44&gt;"",入力シート!E44,"")</f>
        <v/>
      </c>
      <c r="J43" s="37" t="str">
        <f>IF(入力シート!F44&gt;0,IF(入力シート!W44=6,MID(入力シート!F44,入力シート!W44-5,1),"0"),"")</f>
        <v/>
      </c>
      <c r="K43" s="37" t="str">
        <f>IF(入力シート!F44&gt;0,MID(入力シート!F44,入力シート!W44-4,1),"")</f>
        <v/>
      </c>
      <c r="L43" s="37" t="str">
        <f>IF(入力シート!F44&gt;0,MID(入力シート!F44,入力シート!W44-3,1),"")</f>
        <v/>
      </c>
      <c r="M43" s="37" t="str">
        <f>IF(入力シート!F44&gt;0,MID(入力シート!F44,入力シート!W44-2,1),"")</f>
        <v/>
      </c>
      <c r="N43" s="37" t="str">
        <f>IF(入力シート!F44&gt;0,MID(入力シート!F44,入力シート!W44-1,1),"")</f>
        <v/>
      </c>
      <c r="O43" s="39" t="str">
        <f>IF(入力シート!F44&gt;0,MID(入力シート!F44,入力シート!W44,1),"")</f>
        <v/>
      </c>
      <c r="P43" s="22" t="str">
        <f>IF(入力シート!G44&gt;"",入力シート!G44,"")</f>
        <v/>
      </c>
      <c r="Q43" s="37" t="str">
        <f>IF(入力シート!H44&gt;0,IF(入力シート!X44=4,MID(入力シート!H44,入力シート!X44-3,1),"0"),"")</f>
        <v/>
      </c>
      <c r="R43" s="37" t="str">
        <f>IF(入力シート!H44&gt;0,MID(入力シート!H44,入力シート!X44-2,1),"")</f>
        <v/>
      </c>
      <c r="S43" s="37" t="str">
        <f>IF(入力シート!H44&gt;0,MID(入力シート!H44,入力シート!X44-1,1),"")</f>
        <v/>
      </c>
      <c r="T43" s="39" t="str">
        <f>IF(入力シート!H44&gt;0,MID(入力シート!H44,入力シート!X44,1),"")</f>
        <v/>
      </c>
      <c r="U43" s="62" t="str">
        <f>IF(入力シート!I44&gt;0,入力シート!I44,"")</f>
        <v/>
      </c>
      <c r="V43" s="50" t="str">
        <f>IF(入力シート!J44&gt;0,入力シート!J44,"")</f>
        <v/>
      </c>
      <c r="W43" s="50" t="str">
        <f>IF(入力シート!K44&gt;=10,INT(MOD(入力シート!K44,100)/10),"")</f>
        <v/>
      </c>
      <c r="X43" s="40" t="str">
        <f>IF(入力シート!K44&gt;=1,INT(MOD(入力シート!K44,10)/1),"")</f>
        <v/>
      </c>
      <c r="Y43" s="51" t="str">
        <f>IF(入力シート!L44&gt;=100000,INT(MOD(入力シート!L44,1000000)/100000),"")</f>
        <v/>
      </c>
      <c r="Z43" s="51" t="str">
        <f>IF(入力シート!L44&gt;=10000,INT(MOD(入力シート!L44,100000)/10000),"")</f>
        <v/>
      </c>
      <c r="AA43" s="51" t="str">
        <f>IF(入力シート!L44&gt;=1000,INT(MOD(入力シート!L44,10000)/1000),"")</f>
        <v/>
      </c>
      <c r="AB43" s="51" t="str">
        <f>IF(入力シート!L44&gt;=100,INT(MOD(入力シート!L44,1000)/100),"")</f>
        <v/>
      </c>
      <c r="AC43" s="51" t="str">
        <f>IF(入力シート!L44&gt;=10,INT(MOD(入力シート!L44,100)/10),"")</f>
        <v/>
      </c>
      <c r="AD43" s="40" t="str">
        <f>IF(入力シート!L44&gt;=1,INT(MOD(入力シート!L44,10)/1),"")</f>
        <v/>
      </c>
      <c r="AE43" s="51" t="str">
        <f>IF(入力シート!M44&gt;=10000,INT(MOD(入力シート!M44,100000)/10000),"")</f>
        <v/>
      </c>
      <c r="AF43" s="51" t="str">
        <f>IF(入力シート!M44&gt;=1000,INT(MOD(入力シート!M44,10000)/1000),"")</f>
        <v/>
      </c>
      <c r="AG43" s="51" t="str">
        <f>IF(入力シート!M44&gt;=100,INT(MOD(入力シート!M44,1000)/100),"")</f>
        <v/>
      </c>
      <c r="AH43" s="51" t="str">
        <f>IF(入力シート!M44&gt;=10,INT(MOD(入力シート!M44,100)/10),"")</f>
        <v/>
      </c>
      <c r="AI43" s="40" t="str">
        <f>IF(入力シート!M44&gt;=1,INT(MOD(入力シート!M44,10)/1),"")</f>
        <v/>
      </c>
      <c r="AJ43" s="51" t="str">
        <f>IF(入力シート!N44&gt;=10000,INT(MOD(入力シート!N44,100000)/10000),"")</f>
        <v/>
      </c>
      <c r="AK43" s="51" t="str">
        <f>IF(入力シート!N44&gt;=1000,INT(MOD(入力シート!N44,10000)/1000),"")</f>
        <v/>
      </c>
      <c r="AL43" s="51" t="str">
        <f>IF(入力シート!N44&gt;=100,INT(MOD(入力シート!N44,1000)/100),"")</f>
        <v/>
      </c>
      <c r="AM43" s="51" t="str">
        <f>IF(入力シート!N44&gt;=10,INT(MOD(入力シート!N44,100)/10),"")</f>
        <v/>
      </c>
      <c r="AN43" s="40" t="str">
        <f>IF(入力シート!N44&gt;=1,INT(MOD(入力シート!N44,10)/1),"")</f>
        <v/>
      </c>
      <c r="AO43" s="51" t="str">
        <f>IF(入力シート!O44&gt;=10000,INT(MOD(入力シート!O44,100000)/10000),"")</f>
        <v/>
      </c>
      <c r="AP43" s="51" t="str">
        <f>IF(入力シート!O44&gt;=1000,INT(MOD(入力シート!O44,10000)/1000),"")</f>
        <v/>
      </c>
      <c r="AQ43" s="51" t="str">
        <f>IF(入力シート!O44&gt;=100,INT(MOD(入力シート!O44,1000)/100),"")</f>
        <v/>
      </c>
      <c r="AR43" s="51" t="str">
        <f>IF(入力シート!O44&gt;=10,INT(MOD(入力シート!O44,100)/10),"")</f>
        <v/>
      </c>
      <c r="AS43" s="40" t="str">
        <f>IF(入力シート!O44&gt;=1,INT(MOD(入力シート!O44,10)/1),"")</f>
        <v/>
      </c>
      <c r="AT43" s="51" t="str">
        <f>IF(入力シート!P44&gt;=1000000,INT(MOD(入力シート!P44,10000000)/1000000),"")</f>
        <v/>
      </c>
      <c r="AU43" s="51" t="str">
        <f>IF(入力シート!P44&gt;=100000,INT(MOD(入力シート!P44,1000000)/100000),"")</f>
        <v/>
      </c>
      <c r="AV43" s="51" t="str">
        <f>IF(入力シート!P44&gt;=10000,INT(MOD(入力シート!P44,100000)/10000),"")</f>
        <v/>
      </c>
      <c r="AW43" s="51" t="str">
        <f>IF(入力シート!P44&gt;=1000,INT(MOD(入力シート!P44,10000)/1000),"")</f>
        <v/>
      </c>
      <c r="AX43" s="51" t="str">
        <f>IF(入力シート!P44&gt;=100,INT(MOD(入力シート!P44,1000)/100),"")</f>
        <v/>
      </c>
      <c r="AY43" s="51" t="str">
        <f>IF(入力シート!P44&gt;=10,INT(MOD(入力シート!P44,100)/10),"")</f>
        <v/>
      </c>
      <c r="AZ43" s="40" t="str">
        <f>IF(入力シート!P44&gt;=1,INT(MOD(入力シート!P44,10)/1),"")</f>
        <v/>
      </c>
      <c r="BA43" s="51" t="str">
        <f>IF(入力シート!Q44&gt;=10,INT(MOD(入力シート!Q44,100)/10),"")</f>
        <v/>
      </c>
      <c r="BB43" s="40" t="str">
        <f>IF(入力シート!Q44&gt;=1,INT(MOD(入力シート!Q44,10)/1),"")</f>
        <v/>
      </c>
      <c r="BC43" s="51" t="str">
        <f>IF(入力シート!R44&gt;=10000,INT(MOD(入力シート!R44,100000)/10000),"")</f>
        <v/>
      </c>
      <c r="BD43" s="51" t="str">
        <f>IF(入力シート!R44&gt;=1000,INT(MOD(入力シート!R44,10000)/1000),"")</f>
        <v/>
      </c>
      <c r="BE43" s="51" t="str">
        <f>IF(入力シート!R44&gt;=100,INT(MOD(入力シート!R44,1000)/100),"")</f>
        <v/>
      </c>
      <c r="BF43" s="51" t="str">
        <f>IF(入力シート!R44&gt;=10,INT(MOD(入力シート!R44,100)/10),"")</f>
        <v/>
      </c>
      <c r="BG43" s="40" t="str">
        <f>IF(入力シート!R44&gt;=1,INT(MOD(入力シート!R44,10)/1),"")</f>
        <v/>
      </c>
      <c r="BP43" s="11"/>
    </row>
    <row r="44" spans="1:81" x14ac:dyDescent="0.15">
      <c r="B44" s="22">
        <v>42</v>
      </c>
      <c r="C44" s="10" t="str">
        <f>IF(入力シート!C45&gt;=10000,INT(MOD(入力シート!C45,100000)/10000),"")</f>
        <v/>
      </c>
      <c r="D44" s="10" t="str">
        <f>IF(入力シート!C45&gt;=1000,INT(MOD(入力シート!C45,10000)/1000),"")</f>
        <v/>
      </c>
      <c r="E44" s="10" t="str">
        <f>IF(入力シート!C45&gt;=100,INT(MOD(入力シート!C45,1000)/100),"")</f>
        <v/>
      </c>
      <c r="F44" s="10" t="str">
        <f>IF(入力シート!C45&gt;=10,INT(MOD(入力シート!C45,100)/10),"")</f>
        <v/>
      </c>
      <c r="G44" s="22" t="str">
        <f>IF(入力シート!C45&gt;=1,INT(MOD(入力シート!C45,10)/1),"")</f>
        <v/>
      </c>
      <c r="H44" s="22" t="str">
        <f>IF(入力シート!D45&gt;"",入力シート!D45,"")</f>
        <v/>
      </c>
      <c r="I44" s="22" t="str">
        <f>IF(入力シート!E45&gt;"",入力シート!E45,"")</f>
        <v/>
      </c>
      <c r="J44" s="37" t="str">
        <f>IF(入力シート!F45&gt;0,IF(入力シート!W45=6,MID(入力シート!F45,入力シート!W45-5,1),"0"),"")</f>
        <v/>
      </c>
      <c r="K44" s="37" t="str">
        <f>IF(入力シート!F45&gt;0,MID(入力シート!F45,入力シート!W45-4,1),"")</f>
        <v/>
      </c>
      <c r="L44" s="37" t="str">
        <f>IF(入力シート!F45&gt;0,MID(入力シート!F45,入力シート!W45-3,1),"")</f>
        <v/>
      </c>
      <c r="M44" s="37" t="str">
        <f>IF(入力シート!F45&gt;0,MID(入力シート!F45,入力シート!W45-2,1),"")</f>
        <v/>
      </c>
      <c r="N44" s="37" t="str">
        <f>IF(入力シート!F45&gt;0,MID(入力シート!F45,入力シート!W45-1,1),"")</f>
        <v/>
      </c>
      <c r="O44" s="39" t="str">
        <f>IF(入力シート!F45&gt;0,MID(入力シート!F45,入力シート!W45,1),"")</f>
        <v/>
      </c>
      <c r="P44" s="22" t="str">
        <f>IF(入力シート!G45&gt;"",入力シート!G45,"")</f>
        <v/>
      </c>
      <c r="Q44" s="37" t="str">
        <f>IF(入力シート!H45&gt;0,IF(入力シート!X45=4,MID(入力シート!H45,入力シート!X45-3,1),"0"),"")</f>
        <v/>
      </c>
      <c r="R44" s="37" t="str">
        <f>IF(入力シート!H45&gt;0,MID(入力シート!H45,入力シート!X45-2,1),"")</f>
        <v/>
      </c>
      <c r="S44" s="37" t="str">
        <f>IF(入力シート!H45&gt;0,MID(入力シート!H45,入力シート!X45-1,1),"")</f>
        <v/>
      </c>
      <c r="T44" s="39" t="str">
        <f>IF(入力シート!H45&gt;0,MID(入力シート!H45,入力シート!X45,1),"")</f>
        <v/>
      </c>
      <c r="U44" s="62" t="str">
        <f>IF(入力シート!I45&gt;0,入力シート!I45,"")</f>
        <v/>
      </c>
      <c r="V44" s="50" t="str">
        <f>IF(入力シート!J45&gt;0,入力シート!J45,"")</f>
        <v/>
      </c>
      <c r="W44" s="50" t="str">
        <f>IF(入力シート!K45&gt;=10,INT(MOD(入力シート!K45,100)/10),"")</f>
        <v/>
      </c>
      <c r="X44" s="40" t="str">
        <f>IF(入力シート!K45&gt;=1,INT(MOD(入力シート!K45,10)/1),"")</f>
        <v/>
      </c>
      <c r="Y44" s="51" t="str">
        <f>IF(入力シート!L45&gt;=100000,INT(MOD(入力シート!L45,1000000)/100000),"")</f>
        <v/>
      </c>
      <c r="Z44" s="51" t="str">
        <f>IF(入力シート!L45&gt;=10000,INT(MOD(入力シート!L45,100000)/10000),"")</f>
        <v/>
      </c>
      <c r="AA44" s="51" t="str">
        <f>IF(入力シート!L45&gt;=1000,INT(MOD(入力シート!L45,10000)/1000),"")</f>
        <v/>
      </c>
      <c r="AB44" s="51" t="str">
        <f>IF(入力シート!L45&gt;=100,INT(MOD(入力シート!L45,1000)/100),"")</f>
        <v/>
      </c>
      <c r="AC44" s="51" t="str">
        <f>IF(入力シート!L45&gt;=10,INT(MOD(入力シート!L45,100)/10),"")</f>
        <v/>
      </c>
      <c r="AD44" s="40" t="str">
        <f>IF(入力シート!L45&gt;=1,INT(MOD(入力シート!L45,10)/1),"")</f>
        <v/>
      </c>
      <c r="AE44" s="51" t="str">
        <f>IF(入力シート!M45&gt;=10000,INT(MOD(入力シート!M45,100000)/10000),"")</f>
        <v/>
      </c>
      <c r="AF44" s="51" t="str">
        <f>IF(入力シート!M45&gt;=1000,INT(MOD(入力シート!M45,10000)/1000),"")</f>
        <v/>
      </c>
      <c r="AG44" s="51" t="str">
        <f>IF(入力シート!M45&gt;=100,INT(MOD(入力シート!M45,1000)/100),"")</f>
        <v/>
      </c>
      <c r="AH44" s="51" t="str">
        <f>IF(入力シート!M45&gt;=10,INT(MOD(入力シート!M45,100)/10),"")</f>
        <v/>
      </c>
      <c r="AI44" s="40" t="str">
        <f>IF(入力シート!M45&gt;=1,INT(MOD(入力シート!M45,10)/1),"")</f>
        <v/>
      </c>
      <c r="AJ44" s="51" t="str">
        <f>IF(入力シート!N45&gt;=10000,INT(MOD(入力シート!N45,100000)/10000),"")</f>
        <v/>
      </c>
      <c r="AK44" s="51" t="str">
        <f>IF(入力シート!N45&gt;=1000,INT(MOD(入力シート!N45,10000)/1000),"")</f>
        <v/>
      </c>
      <c r="AL44" s="51" t="str">
        <f>IF(入力シート!N45&gt;=100,INT(MOD(入力シート!N45,1000)/100),"")</f>
        <v/>
      </c>
      <c r="AM44" s="51" t="str">
        <f>IF(入力シート!N45&gt;=10,INT(MOD(入力シート!N45,100)/10),"")</f>
        <v/>
      </c>
      <c r="AN44" s="40" t="str">
        <f>IF(入力シート!N45&gt;=1,INT(MOD(入力シート!N45,10)/1),"")</f>
        <v/>
      </c>
      <c r="AO44" s="51" t="str">
        <f>IF(入力シート!O45&gt;=10000,INT(MOD(入力シート!O45,100000)/10000),"")</f>
        <v/>
      </c>
      <c r="AP44" s="51" t="str">
        <f>IF(入力シート!O45&gt;=1000,INT(MOD(入力シート!O45,10000)/1000),"")</f>
        <v/>
      </c>
      <c r="AQ44" s="51" t="str">
        <f>IF(入力シート!O45&gt;=100,INT(MOD(入力シート!O45,1000)/100),"")</f>
        <v/>
      </c>
      <c r="AR44" s="51" t="str">
        <f>IF(入力シート!O45&gt;=10,INT(MOD(入力シート!O45,100)/10),"")</f>
        <v/>
      </c>
      <c r="AS44" s="40" t="str">
        <f>IF(入力シート!O45&gt;=1,INT(MOD(入力シート!O45,10)/1),"")</f>
        <v/>
      </c>
      <c r="AT44" s="51" t="str">
        <f>IF(入力シート!P45&gt;=1000000,INT(MOD(入力シート!P45,10000000)/1000000),"")</f>
        <v/>
      </c>
      <c r="AU44" s="51" t="str">
        <f>IF(入力シート!P45&gt;=100000,INT(MOD(入力シート!P45,1000000)/100000),"")</f>
        <v/>
      </c>
      <c r="AV44" s="51" t="str">
        <f>IF(入力シート!P45&gt;=10000,INT(MOD(入力シート!P45,100000)/10000),"")</f>
        <v/>
      </c>
      <c r="AW44" s="51" t="str">
        <f>IF(入力シート!P45&gt;=1000,INT(MOD(入力シート!P45,10000)/1000),"")</f>
        <v/>
      </c>
      <c r="AX44" s="51" t="str">
        <f>IF(入力シート!P45&gt;=100,INT(MOD(入力シート!P45,1000)/100),"")</f>
        <v/>
      </c>
      <c r="AY44" s="51" t="str">
        <f>IF(入力シート!P45&gt;=10,INT(MOD(入力シート!P45,100)/10),"")</f>
        <v/>
      </c>
      <c r="AZ44" s="40" t="str">
        <f>IF(入力シート!P45&gt;=1,INT(MOD(入力シート!P45,10)/1),"")</f>
        <v/>
      </c>
      <c r="BA44" s="51" t="str">
        <f>IF(入力シート!Q45&gt;=10,INT(MOD(入力シート!Q45,100)/10),"")</f>
        <v/>
      </c>
      <c r="BB44" s="40" t="str">
        <f>IF(入力シート!Q45&gt;=1,INT(MOD(入力シート!Q45,10)/1),"")</f>
        <v/>
      </c>
      <c r="BC44" s="51" t="str">
        <f>IF(入力シート!R45&gt;=10000,INT(MOD(入力シート!R45,100000)/10000),"")</f>
        <v/>
      </c>
      <c r="BD44" s="51" t="str">
        <f>IF(入力シート!R45&gt;=1000,INT(MOD(入力シート!R45,10000)/1000),"")</f>
        <v/>
      </c>
      <c r="BE44" s="51" t="str">
        <f>IF(入力シート!R45&gt;=100,INT(MOD(入力シート!R45,1000)/100),"")</f>
        <v/>
      </c>
      <c r="BF44" s="51" t="str">
        <f>IF(入力シート!R45&gt;=10,INT(MOD(入力シート!R45,100)/10),"")</f>
        <v/>
      </c>
      <c r="BG44" s="40" t="str">
        <f>IF(入力シート!R45&gt;=1,INT(MOD(入力シート!R45,10)/1),"")</f>
        <v/>
      </c>
    </row>
    <row r="45" spans="1:81" x14ac:dyDescent="0.15">
      <c r="B45" s="22">
        <v>43</v>
      </c>
      <c r="C45" s="10" t="str">
        <f>IF(入力シート!C46&gt;=10000,INT(MOD(入力シート!C46,100000)/10000),"")</f>
        <v/>
      </c>
      <c r="D45" s="10" t="str">
        <f>IF(入力シート!C46&gt;=1000,INT(MOD(入力シート!C46,10000)/1000),"")</f>
        <v/>
      </c>
      <c r="E45" s="10" t="str">
        <f>IF(入力シート!C46&gt;=100,INT(MOD(入力シート!C46,1000)/100),"")</f>
        <v/>
      </c>
      <c r="F45" s="10" t="str">
        <f>IF(入力シート!C46&gt;=10,INT(MOD(入力シート!C46,100)/10),"")</f>
        <v/>
      </c>
      <c r="G45" s="22" t="str">
        <f>IF(入力シート!C46&gt;=1,INT(MOD(入力シート!C46,10)/1),"")</f>
        <v/>
      </c>
      <c r="H45" s="22" t="str">
        <f>IF(入力シート!D46&gt;"",入力シート!D46,"")</f>
        <v/>
      </c>
      <c r="I45" s="22" t="str">
        <f>IF(入力シート!E46&gt;"",入力シート!E46,"")</f>
        <v/>
      </c>
      <c r="J45" s="37" t="str">
        <f>IF(入力シート!F46&gt;0,IF(入力シート!W46=6,MID(入力シート!F46,入力シート!W46-5,1),"0"),"")</f>
        <v/>
      </c>
      <c r="K45" s="37" t="str">
        <f>IF(入力シート!F46&gt;0,MID(入力シート!F46,入力シート!W46-4,1),"")</f>
        <v/>
      </c>
      <c r="L45" s="37" t="str">
        <f>IF(入力シート!F46&gt;0,MID(入力シート!F46,入力シート!W46-3,1),"")</f>
        <v/>
      </c>
      <c r="M45" s="37" t="str">
        <f>IF(入力シート!F46&gt;0,MID(入力シート!F46,入力シート!W46-2,1),"")</f>
        <v/>
      </c>
      <c r="N45" s="37" t="str">
        <f>IF(入力シート!F46&gt;0,MID(入力シート!F46,入力シート!W46-1,1),"")</f>
        <v/>
      </c>
      <c r="O45" s="39" t="str">
        <f>IF(入力シート!F46&gt;0,MID(入力シート!F46,入力シート!W46,1),"")</f>
        <v/>
      </c>
      <c r="P45" s="22" t="str">
        <f>IF(入力シート!G46&gt;"",入力シート!G46,"")</f>
        <v/>
      </c>
      <c r="Q45" s="37" t="str">
        <f>IF(入力シート!H46&gt;0,IF(入力シート!X46=4,MID(入力シート!H46,入力シート!X46-3,1),"0"),"")</f>
        <v/>
      </c>
      <c r="R45" s="37" t="str">
        <f>IF(入力シート!H46&gt;0,MID(入力シート!H46,入力シート!X46-2,1),"")</f>
        <v/>
      </c>
      <c r="S45" s="37" t="str">
        <f>IF(入力シート!H46&gt;0,MID(入力シート!H46,入力シート!X46-1,1),"")</f>
        <v/>
      </c>
      <c r="T45" s="39" t="str">
        <f>IF(入力シート!H46&gt;0,MID(入力シート!H46,入力シート!X46,1),"")</f>
        <v/>
      </c>
      <c r="U45" s="62" t="str">
        <f>IF(入力シート!I46&gt;0,入力シート!I46,"")</f>
        <v/>
      </c>
      <c r="V45" s="50" t="str">
        <f>IF(入力シート!J46&gt;0,入力シート!J46,"")</f>
        <v/>
      </c>
      <c r="W45" s="50" t="str">
        <f>IF(入力シート!K46&gt;=10,INT(MOD(入力シート!K46,100)/10),"")</f>
        <v/>
      </c>
      <c r="X45" s="40" t="str">
        <f>IF(入力シート!K46&gt;=1,INT(MOD(入力シート!K46,10)/1),"")</f>
        <v/>
      </c>
      <c r="Y45" s="51" t="str">
        <f>IF(入力シート!L46&gt;=100000,INT(MOD(入力シート!L46,1000000)/100000),"")</f>
        <v/>
      </c>
      <c r="Z45" s="51" t="str">
        <f>IF(入力シート!L46&gt;=10000,INT(MOD(入力シート!L46,100000)/10000),"")</f>
        <v/>
      </c>
      <c r="AA45" s="51" t="str">
        <f>IF(入力シート!L46&gt;=1000,INT(MOD(入力シート!L46,10000)/1000),"")</f>
        <v/>
      </c>
      <c r="AB45" s="51" t="str">
        <f>IF(入力シート!L46&gt;=100,INT(MOD(入力シート!L46,1000)/100),"")</f>
        <v/>
      </c>
      <c r="AC45" s="51" t="str">
        <f>IF(入力シート!L46&gt;=10,INT(MOD(入力シート!L46,100)/10),"")</f>
        <v/>
      </c>
      <c r="AD45" s="40" t="str">
        <f>IF(入力シート!L46&gt;=1,INT(MOD(入力シート!L46,10)/1),"")</f>
        <v/>
      </c>
      <c r="AE45" s="51" t="str">
        <f>IF(入力シート!M46&gt;=10000,INT(MOD(入力シート!M46,100000)/10000),"")</f>
        <v/>
      </c>
      <c r="AF45" s="51" t="str">
        <f>IF(入力シート!M46&gt;=1000,INT(MOD(入力シート!M46,10000)/1000),"")</f>
        <v/>
      </c>
      <c r="AG45" s="51" t="str">
        <f>IF(入力シート!M46&gt;=100,INT(MOD(入力シート!M46,1000)/100),"")</f>
        <v/>
      </c>
      <c r="AH45" s="51" t="str">
        <f>IF(入力シート!M46&gt;=10,INT(MOD(入力シート!M46,100)/10),"")</f>
        <v/>
      </c>
      <c r="AI45" s="40" t="str">
        <f>IF(入力シート!M46&gt;=1,INT(MOD(入力シート!M46,10)/1),"")</f>
        <v/>
      </c>
      <c r="AJ45" s="51" t="str">
        <f>IF(入力シート!N46&gt;=10000,INT(MOD(入力シート!N46,100000)/10000),"")</f>
        <v/>
      </c>
      <c r="AK45" s="51" t="str">
        <f>IF(入力シート!N46&gt;=1000,INT(MOD(入力シート!N46,10000)/1000),"")</f>
        <v/>
      </c>
      <c r="AL45" s="51" t="str">
        <f>IF(入力シート!N46&gt;=100,INT(MOD(入力シート!N46,1000)/100),"")</f>
        <v/>
      </c>
      <c r="AM45" s="51" t="str">
        <f>IF(入力シート!N46&gt;=10,INT(MOD(入力シート!N46,100)/10),"")</f>
        <v/>
      </c>
      <c r="AN45" s="40" t="str">
        <f>IF(入力シート!N46&gt;=1,INT(MOD(入力シート!N46,10)/1),"")</f>
        <v/>
      </c>
      <c r="AO45" s="51" t="str">
        <f>IF(入力シート!O46&gt;=10000,INT(MOD(入力シート!O46,100000)/10000),"")</f>
        <v/>
      </c>
      <c r="AP45" s="51" t="str">
        <f>IF(入力シート!O46&gt;=1000,INT(MOD(入力シート!O46,10000)/1000),"")</f>
        <v/>
      </c>
      <c r="AQ45" s="51" t="str">
        <f>IF(入力シート!O46&gt;=100,INT(MOD(入力シート!O46,1000)/100),"")</f>
        <v/>
      </c>
      <c r="AR45" s="51" t="str">
        <f>IF(入力シート!O46&gt;=10,INT(MOD(入力シート!O46,100)/10),"")</f>
        <v/>
      </c>
      <c r="AS45" s="40" t="str">
        <f>IF(入力シート!O46&gt;=1,INT(MOD(入力シート!O46,10)/1),"")</f>
        <v/>
      </c>
      <c r="AT45" s="51" t="str">
        <f>IF(入力シート!P46&gt;=1000000,INT(MOD(入力シート!P46,10000000)/1000000),"")</f>
        <v/>
      </c>
      <c r="AU45" s="51" t="str">
        <f>IF(入力シート!P46&gt;=100000,INT(MOD(入力シート!P46,1000000)/100000),"")</f>
        <v/>
      </c>
      <c r="AV45" s="51" t="str">
        <f>IF(入力シート!P46&gt;=10000,INT(MOD(入力シート!P46,100000)/10000),"")</f>
        <v/>
      </c>
      <c r="AW45" s="51" t="str">
        <f>IF(入力シート!P46&gt;=1000,INT(MOD(入力シート!P46,10000)/1000),"")</f>
        <v/>
      </c>
      <c r="AX45" s="51" t="str">
        <f>IF(入力シート!P46&gt;=100,INT(MOD(入力シート!P46,1000)/100),"")</f>
        <v/>
      </c>
      <c r="AY45" s="51" t="str">
        <f>IF(入力シート!P46&gt;=10,INT(MOD(入力シート!P46,100)/10),"")</f>
        <v/>
      </c>
      <c r="AZ45" s="40" t="str">
        <f>IF(入力シート!P46&gt;=1,INT(MOD(入力シート!P46,10)/1),"")</f>
        <v/>
      </c>
      <c r="BA45" s="51" t="str">
        <f>IF(入力シート!Q46&gt;=10,INT(MOD(入力シート!Q46,100)/10),"")</f>
        <v/>
      </c>
      <c r="BB45" s="40" t="str">
        <f>IF(入力シート!Q46&gt;=1,INT(MOD(入力シート!Q46,10)/1),"")</f>
        <v/>
      </c>
      <c r="BC45" s="51" t="str">
        <f>IF(入力シート!R46&gt;=10000,INT(MOD(入力シート!R46,100000)/10000),"")</f>
        <v/>
      </c>
      <c r="BD45" s="51" t="str">
        <f>IF(入力シート!R46&gt;=1000,INT(MOD(入力シート!R46,10000)/1000),"")</f>
        <v/>
      </c>
      <c r="BE45" s="51" t="str">
        <f>IF(入力シート!R46&gt;=100,INT(MOD(入力シート!R46,1000)/100),"")</f>
        <v/>
      </c>
      <c r="BF45" s="51" t="str">
        <f>IF(入力シート!R46&gt;=10,INT(MOD(入力シート!R46,100)/10),"")</f>
        <v/>
      </c>
      <c r="BG45" s="40" t="str">
        <f>IF(入力シート!R46&gt;=1,INT(MOD(入力シート!R46,10)/1),"")</f>
        <v/>
      </c>
    </row>
    <row r="46" spans="1:81" x14ac:dyDescent="0.15">
      <c r="B46" s="22">
        <v>44</v>
      </c>
      <c r="C46" s="10" t="str">
        <f>IF(入力シート!C47&gt;=10000,INT(MOD(入力シート!C47,100000)/10000),"")</f>
        <v/>
      </c>
      <c r="D46" s="10" t="str">
        <f>IF(入力シート!C47&gt;=1000,INT(MOD(入力シート!C47,10000)/1000),"")</f>
        <v/>
      </c>
      <c r="E46" s="10" t="str">
        <f>IF(入力シート!C47&gt;=100,INT(MOD(入力シート!C47,1000)/100),"")</f>
        <v/>
      </c>
      <c r="F46" s="10" t="str">
        <f>IF(入力シート!C47&gt;=10,INT(MOD(入力シート!C47,100)/10),"")</f>
        <v/>
      </c>
      <c r="G46" s="22" t="str">
        <f>IF(入力シート!C47&gt;=1,INT(MOD(入力シート!C47,10)/1),"")</f>
        <v/>
      </c>
      <c r="H46" s="22" t="str">
        <f>IF(入力シート!D47&gt;"",入力シート!D47,"")</f>
        <v/>
      </c>
      <c r="I46" s="22" t="str">
        <f>IF(入力シート!E47&gt;"",入力シート!E47,"")</f>
        <v/>
      </c>
      <c r="J46" s="37" t="str">
        <f>IF(入力シート!F47&gt;0,IF(入力シート!W47=6,MID(入力シート!F47,入力シート!W47-5,1),"0"),"")</f>
        <v/>
      </c>
      <c r="K46" s="37" t="str">
        <f>IF(入力シート!F47&gt;0,MID(入力シート!F47,入力シート!W47-4,1),"")</f>
        <v/>
      </c>
      <c r="L46" s="37" t="str">
        <f>IF(入力シート!F47&gt;0,MID(入力シート!F47,入力シート!W47-3,1),"")</f>
        <v/>
      </c>
      <c r="M46" s="37" t="str">
        <f>IF(入力シート!F47&gt;0,MID(入力シート!F47,入力シート!W47-2,1),"")</f>
        <v/>
      </c>
      <c r="N46" s="37" t="str">
        <f>IF(入力シート!F47&gt;0,MID(入力シート!F47,入力シート!W47-1,1),"")</f>
        <v/>
      </c>
      <c r="O46" s="39" t="str">
        <f>IF(入力シート!F47&gt;0,MID(入力シート!F47,入力シート!W47,1),"")</f>
        <v/>
      </c>
      <c r="P46" s="22" t="str">
        <f>IF(入力シート!G47&gt;"",入力シート!G47,"")</f>
        <v/>
      </c>
      <c r="Q46" s="37" t="str">
        <f>IF(入力シート!H47&gt;0,IF(入力シート!X47=4,MID(入力シート!H47,入力シート!X47-3,1),"0"),"")</f>
        <v/>
      </c>
      <c r="R46" s="37" t="str">
        <f>IF(入力シート!H47&gt;0,MID(入力シート!H47,入力シート!X47-2,1),"")</f>
        <v/>
      </c>
      <c r="S46" s="37" t="str">
        <f>IF(入力シート!H47&gt;0,MID(入力シート!H47,入力シート!X47-1,1),"")</f>
        <v/>
      </c>
      <c r="T46" s="39" t="str">
        <f>IF(入力シート!H47&gt;0,MID(入力シート!H47,入力シート!X47,1),"")</f>
        <v/>
      </c>
      <c r="U46" s="62" t="str">
        <f>IF(入力シート!I47&gt;0,入力シート!I47,"")</f>
        <v/>
      </c>
      <c r="V46" s="50" t="str">
        <f>IF(入力シート!J47&gt;0,入力シート!J47,"")</f>
        <v/>
      </c>
      <c r="W46" s="50" t="str">
        <f>IF(入力シート!K47&gt;=10,INT(MOD(入力シート!K47,100)/10),"")</f>
        <v/>
      </c>
      <c r="X46" s="40" t="str">
        <f>IF(入力シート!K47&gt;=1,INT(MOD(入力シート!K47,10)/1),"")</f>
        <v/>
      </c>
      <c r="Y46" s="51" t="str">
        <f>IF(入力シート!L47&gt;=100000,INT(MOD(入力シート!L47,1000000)/100000),"")</f>
        <v/>
      </c>
      <c r="Z46" s="51" t="str">
        <f>IF(入力シート!L47&gt;=10000,INT(MOD(入力シート!L47,100000)/10000),"")</f>
        <v/>
      </c>
      <c r="AA46" s="51" t="str">
        <f>IF(入力シート!L47&gt;=1000,INT(MOD(入力シート!L47,10000)/1000),"")</f>
        <v/>
      </c>
      <c r="AB46" s="51" t="str">
        <f>IF(入力シート!L47&gt;=100,INT(MOD(入力シート!L47,1000)/100),"")</f>
        <v/>
      </c>
      <c r="AC46" s="51" t="str">
        <f>IF(入力シート!L47&gt;=10,INT(MOD(入力シート!L47,100)/10),"")</f>
        <v/>
      </c>
      <c r="AD46" s="40" t="str">
        <f>IF(入力シート!L47&gt;=1,INT(MOD(入力シート!L47,10)/1),"")</f>
        <v/>
      </c>
      <c r="AE46" s="51" t="str">
        <f>IF(入力シート!M47&gt;=10000,INT(MOD(入力シート!M47,100000)/10000),"")</f>
        <v/>
      </c>
      <c r="AF46" s="51" t="str">
        <f>IF(入力シート!M47&gt;=1000,INT(MOD(入力シート!M47,10000)/1000),"")</f>
        <v/>
      </c>
      <c r="AG46" s="51" t="str">
        <f>IF(入力シート!M47&gt;=100,INT(MOD(入力シート!M47,1000)/100),"")</f>
        <v/>
      </c>
      <c r="AH46" s="51" t="str">
        <f>IF(入力シート!M47&gt;=10,INT(MOD(入力シート!M47,100)/10),"")</f>
        <v/>
      </c>
      <c r="AI46" s="40" t="str">
        <f>IF(入力シート!M47&gt;=1,INT(MOD(入力シート!M47,10)/1),"")</f>
        <v/>
      </c>
      <c r="AJ46" s="51" t="str">
        <f>IF(入力シート!N47&gt;=10000,INT(MOD(入力シート!N47,100000)/10000),"")</f>
        <v/>
      </c>
      <c r="AK46" s="51" t="str">
        <f>IF(入力シート!N47&gt;=1000,INT(MOD(入力シート!N47,10000)/1000),"")</f>
        <v/>
      </c>
      <c r="AL46" s="51" t="str">
        <f>IF(入力シート!N47&gt;=100,INT(MOD(入力シート!N47,1000)/100),"")</f>
        <v/>
      </c>
      <c r="AM46" s="51" t="str">
        <f>IF(入力シート!N47&gt;=10,INT(MOD(入力シート!N47,100)/10),"")</f>
        <v/>
      </c>
      <c r="AN46" s="40" t="str">
        <f>IF(入力シート!N47&gt;=1,INT(MOD(入力シート!N47,10)/1),"")</f>
        <v/>
      </c>
      <c r="AO46" s="51" t="str">
        <f>IF(入力シート!O47&gt;=10000,INT(MOD(入力シート!O47,100000)/10000),"")</f>
        <v/>
      </c>
      <c r="AP46" s="51" t="str">
        <f>IF(入力シート!O47&gt;=1000,INT(MOD(入力シート!O47,10000)/1000),"")</f>
        <v/>
      </c>
      <c r="AQ46" s="51" t="str">
        <f>IF(入力シート!O47&gt;=100,INT(MOD(入力シート!O47,1000)/100),"")</f>
        <v/>
      </c>
      <c r="AR46" s="51" t="str">
        <f>IF(入力シート!O47&gt;=10,INT(MOD(入力シート!O47,100)/10),"")</f>
        <v/>
      </c>
      <c r="AS46" s="40" t="str">
        <f>IF(入力シート!O47&gt;=1,INT(MOD(入力シート!O47,10)/1),"")</f>
        <v/>
      </c>
      <c r="AT46" s="51" t="str">
        <f>IF(入力シート!P47&gt;=1000000,INT(MOD(入力シート!P47,10000000)/1000000),"")</f>
        <v/>
      </c>
      <c r="AU46" s="51" t="str">
        <f>IF(入力シート!P47&gt;=100000,INT(MOD(入力シート!P47,1000000)/100000),"")</f>
        <v/>
      </c>
      <c r="AV46" s="51" t="str">
        <f>IF(入力シート!P47&gt;=10000,INT(MOD(入力シート!P47,100000)/10000),"")</f>
        <v/>
      </c>
      <c r="AW46" s="51" t="str">
        <f>IF(入力シート!P47&gt;=1000,INT(MOD(入力シート!P47,10000)/1000),"")</f>
        <v/>
      </c>
      <c r="AX46" s="51" t="str">
        <f>IF(入力シート!P47&gt;=100,INT(MOD(入力シート!P47,1000)/100),"")</f>
        <v/>
      </c>
      <c r="AY46" s="51" t="str">
        <f>IF(入力シート!P47&gt;=10,INT(MOD(入力シート!P47,100)/10),"")</f>
        <v/>
      </c>
      <c r="AZ46" s="40" t="str">
        <f>IF(入力シート!P47&gt;=1,INT(MOD(入力シート!P47,10)/1),"")</f>
        <v/>
      </c>
      <c r="BA46" s="51" t="str">
        <f>IF(入力シート!Q47&gt;=10,INT(MOD(入力シート!Q47,100)/10),"")</f>
        <v/>
      </c>
      <c r="BB46" s="40" t="str">
        <f>IF(入力シート!Q47&gt;=1,INT(MOD(入力シート!Q47,10)/1),"")</f>
        <v/>
      </c>
      <c r="BC46" s="51" t="str">
        <f>IF(入力シート!R47&gt;=10000,INT(MOD(入力シート!R47,100000)/10000),"")</f>
        <v/>
      </c>
      <c r="BD46" s="51" t="str">
        <f>IF(入力シート!R47&gt;=1000,INT(MOD(入力シート!R47,10000)/1000),"")</f>
        <v/>
      </c>
      <c r="BE46" s="51" t="str">
        <f>IF(入力シート!R47&gt;=100,INT(MOD(入力シート!R47,1000)/100),"")</f>
        <v/>
      </c>
      <c r="BF46" s="51" t="str">
        <f>IF(入力シート!R47&gt;=10,INT(MOD(入力シート!R47,100)/10),"")</f>
        <v/>
      </c>
      <c r="BG46" s="40" t="str">
        <f>IF(入力シート!R47&gt;=1,INT(MOD(入力シート!R47,10)/1),"")</f>
        <v/>
      </c>
    </row>
    <row r="47" spans="1:81" x14ac:dyDescent="0.15">
      <c r="B47" s="22">
        <v>45</v>
      </c>
      <c r="C47" s="10" t="str">
        <f>IF(入力シート!C48&gt;=10000,INT(MOD(入力シート!C48,100000)/10000),"")</f>
        <v/>
      </c>
      <c r="D47" s="10" t="str">
        <f>IF(入力シート!C48&gt;=1000,INT(MOD(入力シート!C48,10000)/1000),"")</f>
        <v/>
      </c>
      <c r="E47" s="10" t="str">
        <f>IF(入力シート!C48&gt;=100,INT(MOD(入力シート!C48,1000)/100),"")</f>
        <v/>
      </c>
      <c r="F47" s="10" t="str">
        <f>IF(入力シート!C48&gt;=10,INT(MOD(入力シート!C48,100)/10),"")</f>
        <v/>
      </c>
      <c r="G47" s="22" t="str">
        <f>IF(入力シート!C48&gt;=1,INT(MOD(入力シート!C48,10)/1),"")</f>
        <v/>
      </c>
      <c r="H47" s="22" t="str">
        <f>IF(入力シート!D48&gt;"",入力シート!D48,"")</f>
        <v/>
      </c>
      <c r="I47" s="22" t="str">
        <f>IF(入力シート!E48&gt;"",入力シート!E48,"")</f>
        <v/>
      </c>
      <c r="J47" s="37" t="str">
        <f>IF(入力シート!F48&gt;0,IF(入力シート!W48=6,MID(入力シート!F48,入力シート!W48-5,1),"0"),"")</f>
        <v/>
      </c>
      <c r="K47" s="37" t="str">
        <f>IF(入力シート!F48&gt;0,MID(入力シート!F48,入力シート!W48-4,1),"")</f>
        <v/>
      </c>
      <c r="L47" s="37" t="str">
        <f>IF(入力シート!F48&gt;0,MID(入力シート!F48,入力シート!W48-3,1),"")</f>
        <v/>
      </c>
      <c r="M47" s="37" t="str">
        <f>IF(入力シート!F48&gt;0,MID(入力シート!F48,入力シート!W48-2,1),"")</f>
        <v/>
      </c>
      <c r="N47" s="37" t="str">
        <f>IF(入力シート!F48&gt;0,MID(入力シート!F48,入力シート!W48-1,1),"")</f>
        <v/>
      </c>
      <c r="O47" s="39" t="str">
        <f>IF(入力シート!F48&gt;0,MID(入力シート!F48,入力シート!W48,1),"")</f>
        <v/>
      </c>
      <c r="P47" s="22" t="str">
        <f>IF(入力シート!G48&gt;"",入力シート!G48,"")</f>
        <v/>
      </c>
      <c r="Q47" s="37" t="str">
        <f>IF(入力シート!H48&gt;0,IF(入力シート!X48=4,MID(入力シート!H48,入力シート!X48-3,1),"0"),"")</f>
        <v/>
      </c>
      <c r="R47" s="37" t="str">
        <f>IF(入力シート!H48&gt;0,MID(入力シート!H48,入力シート!X48-2,1),"")</f>
        <v/>
      </c>
      <c r="S47" s="37" t="str">
        <f>IF(入力シート!H48&gt;0,MID(入力シート!H48,入力シート!X48-1,1),"")</f>
        <v/>
      </c>
      <c r="T47" s="39" t="str">
        <f>IF(入力シート!H48&gt;0,MID(入力シート!H48,入力シート!X48,1),"")</f>
        <v/>
      </c>
      <c r="U47" s="62" t="str">
        <f>IF(入力シート!I48&gt;0,入力シート!I48,"")</f>
        <v/>
      </c>
      <c r="V47" s="50" t="str">
        <f>IF(入力シート!J48&gt;0,入力シート!J48,"")</f>
        <v/>
      </c>
      <c r="W47" s="50" t="str">
        <f>IF(入力シート!K48&gt;=10,INT(MOD(入力シート!K48,100)/10),"")</f>
        <v/>
      </c>
      <c r="X47" s="40" t="str">
        <f>IF(入力シート!K48&gt;=1,INT(MOD(入力シート!K48,10)/1),"")</f>
        <v/>
      </c>
      <c r="Y47" s="51" t="str">
        <f>IF(入力シート!L48&gt;=100000,INT(MOD(入力シート!L48,1000000)/100000),"")</f>
        <v/>
      </c>
      <c r="Z47" s="51" t="str">
        <f>IF(入力シート!L48&gt;=10000,INT(MOD(入力シート!L48,100000)/10000),"")</f>
        <v/>
      </c>
      <c r="AA47" s="51" t="str">
        <f>IF(入力シート!L48&gt;=1000,INT(MOD(入力シート!L48,10000)/1000),"")</f>
        <v/>
      </c>
      <c r="AB47" s="51" t="str">
        <f>IF(入力シート!L48&gt;=100,INT(MOD(入力シート!L48,1000)/100),"")</f>
        <v/>
      </c>
      <c r="AC47" s="51" t="str">
        <f>IF(入力シート!L48&gt;=10,INT(MOD(入力シート!L48,100)/10),"")</f>
        <v/>
      </c>
      <c r="AD47" s="40" t="str">
        <f>IF(入力シート!L48&gt;=1,INT(MOD(入力シート!L48,10)/1),"")</f>
        <v/>
      </c>
      <c r="AE47" s="51" t="str">
        <f>IF(入力シート!M48&gt;=10000,INT(MOD(入力シート!M48,100000)/10000),"")</f>
        <v/>
      </c>
      <c r="AF47" s="51" t="str">
        <f>IF(入力シート!M48&gt;=1000,INT(MOD(入力シート!M48,10000)/1000),"")</f>
        <v/>
      </c>
      <c r="AG47" s="51" t="str">
        <f>IF(入力シート!M48&gt;=100,INT(MOD(入力シート!M48,1000)/100),"")</f>
        <v/>
      </c>
      <c r="AH47" s="51" t="str">
        <f>IF(入力シート!M48&gt;=10,INT(MOD(入力シート!M48,100)/10),"")</f>
        <v/>
      </c>
      <c r="AI47" s="40" t="str">
        <f>IF(入力シート!M48&gt;=1,INT(MOD(入力シート!M48,10)/1),"")</f>
        <v/>
      </c>
      <c r="AJ47" s="51" t="str">
        <f>IF(入力シート!N48&gt;=10000,INT(MOD(入力シート!N48,100000)/10000),"")</f>
        <v/>
      </c>
      <c r="AK47" s="51" t="str">
        <f>IF(入力シート!N48&gt;=1000,INT(MOD(入力シート!N48,10000)/1000),"")</f>
        <v/>
      </c>
      <c r="AL47" s="51" t="str">
        <f>IF(入力シート!N48&gt;=100,INT(MOD(入力シート!N48,1000)/100),"")</f>
        <v/>
      </c>
      <c r="AM47" s="51" t="str">
        <f>IF(入力シート!N48&gt;=10,INT(MOD(入力シート!N48,100)/10),"")</f>
        <v/>
      </c>
      <c r="AN47" s="40" t="str">
        <f>IF(入力シート!N48&gt;=1,INT(MOD(入力シート!N48,10)/1),"")</f>
        <v/>
      </c>
      <c r="AO47" s="51" t="str">
        <f>IF(入力シート!O48&gt;=10000,INT(MOD(入力シート!O48,100000)/10000),"")</f>
        <v/>
      </c>
      <c r="AP47" s="51" t="str">
        <f>IF(入力シート!O48&gt;=1000,INT(MOD(入力シート!O48,10000)/1000),"")</f>
        <v/>
      </c>
      <c r="AQ47" s="51" t="str">
        <f>IF(入力シート!O48&gt;=100,INT(MOD(入力シート!O48,1000)/100),"")</f>
        <v/>
      </c>
      <c r="AR47" s="51" t="str">
        <f>IF(入力シート!O48&gt;=10,INT(MOD(入力シート!O48,100)/10),"")</f>
        <v/>
      </c>
      <c r="AS47" s="40" t="str">
        <f>IF(入力シート!O48&gt;=1,INT(MOD(入力シート!O48,10)/1),"")</f>
        <v/>
      </c>
      <c r="AT47" s="51" t="str">
        <f>IF(入力シート!P48&gt;=1000000,INT(MOD(入力シート!P48,10000000)/1000000),"")</f>
        <v/>
      </c>
      <c r="AU47" s="51" t="str">
        <f>IF(入力シート!P48&gt;=100000,INT(MOD(入力シート!P48,1000000)/100000),"")</f>
        <v/>
      </c>
      <c r="AV47" s="51" t="str">
        <f>IF(入力シート!P48&gt;=10000,INT(MOD(入力シート!P48,100000)/10000),"")</f>
        <v/>
      </c>
      <c r="AW47" s="51" t="str">
        <f>IF(入力シート!P48&gt;=1000,INT(MOD(入力シート!P48,10000)/1000),"")</f>
        <v/>
      </c>
      <c r="AX47" s="51" t="str">
        <f>IF(入力シート!P48&gt;=100,INT(MOD(入力シート!P48,1000)/100),"")</f>
        <v/>
      </c>
      <c r="AY47" s="51" t="str">
        <f>IF(入力シート!P48&gt;=10,INT(MOD(入力シート!P48,100)/10),"")</f>
        <v/>
      </c>
      <c r="AZ47" s="40" t="str">
        <f>IF(入力シート!P48&gt;=1,INT(MOD(入力シート!P48,10)/1),"")</f>
        <v/>
      </c>
      <c r="BA47" s="51" t="str">
        <f>IF(入力シート!Q48&gt;=10,INT(MOD(入力シート!Q48,100)/10),"")</f>
        <v/>
      </c>
      <c r="BB47" s="40" t="str">
        <f>IF(入力シート!Q48&gt;=1,INT(MOD(入力シート!Q48,10)/1),"")</f>
        <v/>
      </c>
      <c r="BC47" s="51" t="str">
        <f>IF(入力シート!R48&gt;=10000,INT(MOD(入力シート!R48,100000)/10000),"")</f>
        <v/>
      </c>
      <c r="BD47" s="51" t="str">
        <f>IF(入力シート!R48&gt;=1000,INT(MOD(入力シート!R48,10000)/1000),"")</f>
        <v/>
      </c>
      <c r="BE47" s="51" t="str">
        <f>IF(入力シート!R48&gt;=100,INT(MOD(入力シート!R48,1000)/100),"")</f>
        <v/>
      </c>
      <c r="BF47" s="51" t="str">
        <f>IF(入力シート!R48&gt;=10,INT(MOD(入力シート!R48,100)/10),"")</f>
        <v/>
      </c>
      <c r="BG47" s="40" t="str">
        <f>IF(入力シート!R48&gt;=1,INT(MOD(入力シート!R48,10)/1),"")</f>
        <v/>
      </c>
    </row>
    <row r="48" spans="1:81" x14ac:dyDescent="0.15">
      <c r="B48" s="22">
        <v>46</v>
      </c>
      <c r="C48" s="10" t="str">
        <f>IF(入力シート!C49&gt;=10000,INT(MOD(入力シート!C49,100000)/10000),"")</f>
        <v/>
      </c>
      <c r="D48" s="10" t="str">
        <f>IF(入力シート!C49&gt;=1000,INT(MOD(入力シート!C49,10000)/1000),"")</f>
        <v/>
      </c>
      <c r="E48" s="10" t="str">
        <f>IF(入力シート!C49&gt;=100,INT(MOD(入力シート!C49,1000)/100),"")</f>
        <v/>
      </c>
      <c r="F48" s="10" t="str">
        <f>IF(入力シート!C49&gt;=10,INT(MOD(入力シート!C49,100)/10),"")</f>
        <v/>
      </c>
      <c r="G48" s="22" t="str">
        <f>IF(入力シート!C49&gt;=1,INT(MOD(入力シート!C49,10)/1),"")</f>
        <v/>
      </c>
      <c r="H48" s="22" t="str">
        <f>IF(入力シート!D49&gt;"",入力シート!D49,"")</f>
        <v/>
      </c>
      <c r="I48" s="22" t="str">
        <f>IF(入力シート!E49&gt;"",入力シート!E49,"")</f>
        <v/>
      </c>
      <c r="J48" s="37" t="str">
        <f>IF(入力シート!F49&gt;0,IF(入力シート!W49=6,MID(入力シート!F49,入力シート!W49-5,1),"0"),"")</f>
        <v/>
      </c>
      <c r="K48" s="37" t="str">
        <f>IF(入力シート!F49&gt;0,MID(入力シート!F49,入力シート!W49-4,1),"")</f>
        <v/>
      </c>
      <c r="L48" s="37" t="str">
        <f>IF(入力シート!F49&gt;0,MID(入力シート!F49,入力シート!W49-3,1),"")</f>
        <v/>
      </c>
      <c r="M48" s="37" t="str">
        <f>IF(入力シート!F49&gt;0,MID(入力シート!F49,入力シート!W49-2,1),"")</f>
        <v/>
      </c>
      <c r="N48" s="37" t="str">
        <f>IF(入力シート!F49&gt;0,MID(入力シート!F49,入力シート!W49-1,1),"")</f>
        <v/>
      </c>
      <c r="O48" s="39" t="str">
        <f>IF(入力シート!F49&gt;0,MID(入力シート!F49,入力シート!W49,1),"")</f>
        <v/>
      </c>
      <c r="P48" s="22" t="str">
        <f>IF(入力シート!G49&gt;"",入力シート!G49,"")</f>
        <v/>
      </c>
      <c r="Q48" s="37" t="str">
        <f>IF(入力シート!H49&gt;0,IF(入力シート!X49=4,MID(入力シート!H49,入力シート!X49-3,1),"0"),"")</f>
        <v/>
      </c>
      <c r="R48" s="37" t="str">
        <f>IF(入力シート!H49&gt;0,MID(入力シート!H49,入力シート!X49-2,1),"")</f>
        <v/>
      </c>
      <c r="S48" s="37" t="str">
        <f>IF(入力シート!H49&gt;0,MID(入力シート!H49,入力シート!X49-1,1),"")</f>
        <v/>
      </c>
      <c r="T48" s="39" t="str">
        <f>IF(入力シート!H49&gt;0,MID(入力シート!H49,入力シート!X49,1),"")</f>
        <v/>
      </c>
      <c r="U48" s="62" t="str">
        <f>IF(入力シート!I49&gt;0,入力シート!I49,"")</f>
        <v/>
      </c>
      <c r="V48" s="50" t="str">
        <f>IF(入力シート!J49&gt;0,入力シート!J49,"")</f>
        <v/>
      </c>
      <c r="W48" s="50" t="str">
        <f>IF(入力シート!K49&gt;=10,INT(MOD(入力シート!K49,100)/10),"")</f>
        <v/>
      </c>
      <c r="X48" s="40" t="str">
        <f>IF(入力シート!K49&gt;=1,INT(MOD(入力シート!K49,10)/1),"")</f>
        <v/>
      </c>
      <c r="Y48" s="51" t="str">
        <f>IF(入力シート!L49&gt;=100000,INT(MOD(入力シート!L49,1000000)/100000),"")</f>
        <v/>
      </c>
      <c r="Z48" s="51" t="str">
        <f>IF(入力シート!L49&gt;=10000,INT(MOD(入力シート!L49,100000)/10000),"")</f>
        <v/>
      </c>
      <c r="AA48" s="51" t="str">
        <f>IF(入力シート!L49&gt;=1000,INT(MOD(入力シート!L49,10000)/1000),"")</f>
        <v/>
      </c>
      <c r="AB48" s="51" t="str">
        <f>IF(入力シート!L49&gt;=100,INT(MOD(入力シート!L49,1000)/100),"")</f>
        <v/>
      </c>
      <c r="AC48" s="51" t="str">
        <f>IF(入力シート!L49&gt;=10,INT(MOD(入力シート!L49,100)/10),"")</f>
        <v/>
      </c>
      <c r="AD48" s="40" t="str">
        <f>IF(入力シート!L49&gt;=1,INT(MOD(入力シート!L49,10)/1),"")</f>
        <v/>
      </c>
      <c r="AE48" s="51" t="str">
        <f>IF(入力シート!M49&gt;=10000,INT(MOD(入力シート!M49,100000)/10000),"")</f>
        <v/>
      </c>
      <c r="AF48" s="51" t="str">
        <f>IF(入力シート!M49&gt;=1000,INT(MOD(入力シート!M49,10000)/1000),"")</f>
        <v/>
      </c>
      <c r="AG48" s="51" t="str">
        <f>IF(入力シート!M49&gt;=100,INT(MOD(入力シート!M49,1000)/100),"")</f>
        <v/>
      </c>
      <c r="AH48" s="51" t="str">
        <f>IF(入力シート!M49&gt;=10,INT(MOD(入力シート!M49,100)/10),"")</f>
        <v/>
      </c>
      <c r="AI48" s="40" t="str">
        <f>IF(入力シート!M49&gt;=1,INT(MOD(入力シート!M49,10)/1),"")</f>
        <v/>
      </c>
      <c r="AJ48" s="51" t="str">
        <f>IF(入力シート!N49&gt;=10000,INT(MOD(入力シート!N49,100000)/10000),"")</f>
        <v/>
      </c>
      <c r="AK48" s="51" t="str">
        <f>IF(入力シート!N49&gt;=1000,INT(MOD(入力シート!N49,10000)/1000),"")</f>
        <v/>
      </c>
      <c r="AL48" s="51" t="str">
        <f>IF(入力シート!N49&gt;=100,INT(MOD(入力シート!N49,1000)/100),"")</f>
        <v/>
      </c>
      <c r="AM48" s="51" t="str">
        <f>IF(入力シート!N49&gt;=10,INT(MOD(入力シート!N49,100)/10),"")</f>
        <v/>
      </c>
      <c r="AN48" s="40" t="str">
        <f>IF(入力シート!N49&gt;=1,INT(MOD(入力シート!N49,10)/1),"")</f>
        <v/>
      </c>
      <c r="AO48" s="51" t="str">
        <f>IF(入力シート!O49&gt;=10000,INT(MOD(入力シート!O49,100000)/10000),"")</f>
        <v/>
      </c>
      <c r="AP48" s="51" t="str">
        <f>IF(入力シート!O49&gt;=1000,INT(MOD(入力シート!O49,10000)/1000),"")</f>
        <v/>
      </c>
      <c r="AQ48" s="51" t="str">
        <f>IF(入力シート!O49&gt;=100,INT(MOD(入力シート!O49,1000)/100),"")</f>
        <v/>
      </c>
      <c r="AR48" s="51" t="str">
        <f>IF(入力シート!O49&gt;=10,INT(MOD(入力シート!O49,100)/10),"")</f>
        <v/>
      </c>
      <c r="AS48" s="40" t="str">
        <f>IF(入力シート!O49&gt;=1,INT(MOD(入力シート!O49,10)/1),"")</f>
        <v/>
      </c>
      <c r="AT48" s="51" t="str">
        <f>IF(入力シート!P49&gt;=1000000,INT(MOD(入力シート!P49,10000000)/1000000),"")</f>
        <v/>
      </c>
      <c r="AU48" s="51" t="str">
        <f>IF(入力シート!P49&gt;=100000,INT(MOD(入力シート!P49,1000000)/100000),"")</f>
        <v/>
      </c>
      <c r="AV48" s="51" t="str">
        <f>IF(入力シート!P49&gt;=10000,INT(MOD(入力シート!P49,100000)/10000),"")</f>
        <v/>
      </c>
      <c r="AW48" s="51" t="str">
        <f>IF(入力シート!P49&gt;=1000,INT(MOD(入力シート!P49,10000)/1000),"")</f>
        <v/>
      </c>
      <c r="AX48" s="51" t="str">
        <f>IF(入力シート!P49&gt;=100,INT(MOD(入力シート!P49,1000)/100),"")</f>
        <v/>
      </c>
      <c r="AY48" s="51" t="str">
        <f>IF(入力シート!P49&gt;=10,INT(MOD(入力シート!P49,100)/10),"")</f>
        <v/>
      </c>
      <c r="AZ48" s="40" t="str">
        <f>IF(入力シート!P49&gt;=1,INT(MOD(入力シート!P49,10)/1),"")</f>
        <v/>
      </c>
      <c r="BA48" s="51" t="str">
        <f>IF(入力シート!Q49&gt;=10,INT(MOD(入力シート!Q49,100)/10),"")</f>
        <v/>
      </c>
      <c r="BB48" s="40" t="str">
        <f>IF(入力シート!Q49&gt;=1,INT(MOD(入力シート!Q49,10)/1),"")</f>
        <v/>
      </c>
      <c r="BC48" s="51" t="str">
        <f>IF(入力シート!R49&gt;=10000,INT(MOD(入力シート!R49,100000)/10000),"")</f>
        <v/>
      </c>
      <c r="BD48" s="51" t="str">
        <f>IF(入力シート!R49&gt;=1000,INT(MOD(入力シート!R49,10000)/1000),"")</f>
        <v/>
      </c>
      <c r="BE48" s="51" t="str">
        <f>IF(入力シート!R49&gt;=100,INT(MOD(入力シート!R49,1000)/100),"")</f>
        <v/>
      </c>
      <c r="BF48" s="51" t="str">
        <f>IF(入力シート!R49&gt;=10,INT(MOD(入力シート!R49,100)/10),"")</f>
        <v/>
      </c>
      <c r="BG48" s="40" t="str">
        <f>IF(入力シート!R49&gt;=1,INT(MOD(入力シート!R49,10)/1),"")</f>
        <v/>
      </c>
    </row>
    <row r="49" spans="1:81" x14ac:dyDescent="0.15">
      <c r="B49" s="22">
        <v>47</v>
      </c>
      <c r="C49" s="10" t="str">
        <f>IF(入力シート!C50&gt;=10000,INT(MOD(入力シート!C50,100000)/10000),"")</f>
        <v/>
      </c>
      <c r="D49" s="10" t="str">
        <f>IF(入力シート!C50&gt;=1000,INT(MOD(入力シート!C50,10000)/1000),"")</f>
        <v/>
      </c>
      <c r="E49" s="10" t="str">
        <f>IF(入力シート!C50&gt;=100,INT(MOD(入力シート!C50,1000)/100),"")</f>
        <v/>
      </c>
      <c r="F49" s="10" t="str">
        <f>IF(入力シート!C50&gt;=10,INT(MOD(入力シート!C50,100)/10),"")</f>
        <v/>
      </c>
      <c r="G49" s="22" t="str">
        <f>IF(入力シート!C50&gt;=1,INT(MOD(入力シート!C50,10)/1),"")</f>
        <v/>
      </c>
      <c r="H49" s="22" t="str">
        <f>IF(入力シート!D50&gt;"",入力シート!D50,"")</f>
        <v/>
      </c>
      <c r="I49" s="22" t="str">
        <f>IF(入力シート!E50&gt;"",入力シート!E50,"")</f>
        <v/>
      </c>
      <c r="J49" s="37" t="str">
        <f>IF(入力シート!F50&gt;0,IF(入力シート!W50=6,MID(入力シート!F50,入力シート!W50-5,1),"0"),"")</f>
        <v/>
      </c>
      <c r="K49" s="37" t="str">
        <f>IF(入力シート!F50&gt;0,MID(入力シート!F50,入力シート!W50-4,1),"")</f>
        <v/>
      </c>
      <c r="L49" s="37" t="str">
        <f>IF(入力シート!F50&gt;0,MID(入力シート!F50,入力シート!W50-3,1),"")</f>
        <v/>
      </c>
      <c r="M49" s="37" t="str">
        <f>IF(入力シート!F50&gt;0,MID(入力シート!F50,入力シート!W50-2,1),"")</f>
        <v/>
      </c>
      <c r="N49" s="37" t="str">
        <f>IF(入力シート!F50&gt;0,MID(入力シート!F50,入力シート!W50-1,1),"")</f>
        <v/>
      </c>
      <c r="O49" s="39" t="str">
        <f>IF(入力シート!F50&gt;0,MID(入力シート!F50,入力シート!W50,1),"")</f>
        <v/>
      </c>
      <c r="P49" s="22" t="str">
        <f>IF(入力シート!G50&gt;"",入力シート!G50,"")</f>
        <v/>
      </c>
      <c r="Q49" s="37" t="str">
        <f>IF(入力シート!H50&gt;0,IF(入力シート!X50=4,MID(入力シート!H50,入力シート!X50-3,1),"0"),"")</f>
        <v/>
      </c>
      <c r="R49" s="37" t="str">
        <f>IF(入力シート!H50&gt;0,MID(入力シート!H50,入力シート!X50-2,1),"")</f>
        <v/>
      </c>
      <c r="S49" s="37" t="str">
        <f>IF(入力シート!H50&gt;0,MID(入力シート!H50,入力シート!X50-1,1),"")</f>
        <v/>
      </c>
      <c r="T49" s="39" t="str">
        <f>IF(入力シート!H50&gt;0,MID(入力シート!H50,入力シート!X50,1),"")</f>
        <v/>
      </c>
      <c r="U49" s="62" t="str">
        <f>IF(入力シート!I50&gt;0,入力シート!I50,"")</f>
        <v/>
      </c>
      <c r="V49" s="50" t="str">
        <f>IF(入力シート!J50&gt;0,入力シート!J50,"")</f>
        <v/>
      </c>
      <c r="W49" s="50" t="str">
        <f>IF(入力シート!K50&gt;=10,INT(MOD(入力シート!K50,100)/10),"")</f>
        <v/>
      </c>
      <c r="X49" s="40" t="str">
        <f>IF(入力シート!K50&gt;=1,INT(MOD(入力シート!K50,10)/1),"")</f>
        <v/>
      </c>
      <c r="Y49" s="51" t="str">
        <f>IF(入力シート!L50&gt;=100000,INT(MOD(入力シート!L50,1000000)/100000),"")</f>
        <v/>
      </c>
      <c r="Z49" s="51" t="str">
        <f>IF(入力シート!L50&gt;=10000,INT(MOD(入力シート!L50,100000)/10000),"")</f>
        <v/>
      </c>
      <c r="AA49" s="51" t="str">
        <f>IF(入力シート!L50&gt;=1000,INT(MOD(入力シート!L50,10000)/1000),"")</f>
        <v/>
      </c>
      <c r="AB49" s="51" t="str">
        <f>IF(入力シート!L50&gt;=100,INT(MOD(入力シート!L50,1000)/100),"")</f>
        <v/>
      </c>
      <c r="AC49" s="51" t="str">
        <f>IF(入力シート!L50&gt;=10,INT(MOD(入力シート!L50,100)/10),"")</f>
        <v/>
      </c>
      <c r="AD49" s="40" t="str">
        <f>IF(入力シート!L50&gt;=1,INT(MOD(入力シート!L50,10)/1),"")</f>
        <v/>
      </c>
      <c r="AE49" s="51" t="str">
        <f>IF(入力シート!M50&gt;=10000,INT(MOD(入力シート!M50,100000)/10000),"")</f>
        <v/>
      </c>
      <c r="AF49" s="51" t="str">
        <f>IF(入力シート!M50&gt;=1000,INT(MOD(入力シート!M50,10000)/1000),"")</f>
        <v/>
      </c>
      <c r="AG49" s="51" t="str">
        <f>IF(入力シート!M50&gt;=100,INT(MOD(入力シート!M50,1000)/100),"")</f>
        <v/>
      </c>
      <c r="AH49" s="51" t="str">
        <f>IF(入力シート!M50&gt;=10,INT(MOD(入力シート!M50,100)/10),"")</f>
        <v/>
      </c>
      <c r="AI49" s="40" t="str">
        <f>IF(入力シート!M50&gt;=1,INT(MOD(入力シート!M50,10)/1),"")</f>
        <v/>
      </c>
      <c r="AJ49" s="51" t="str">
        <f>IF(入力シート!N50&gt;=10000,INT(MOD(入力シート!N50,100000)/10000),"")</f>
        <v/>
      </c>
      <c r="AK49" s="51" t="str">
        <f>IF(入力シート!N50&gt;=1000,INT(MOD(入力シート!N50,10000)/1000),"")</f>
        <v/>
      </c>
      <c r="AL49" s="51" t="str">
        <f>IF(入力シート!N50&gt;=100,INT(MOD(入力シート!N50,1000)/100),"")</f>
        <v/>
      </c>
      <c r="AM49" s="51" t="str">
        <f>IF(入力シート!N50&gt;=10,INT(MOD(入力シート!N50,100)/10),"")</f>
        <v/>
      </c>
      <c r="AN49" s="40" t="str">
        <f>IF(入力シート!N50&gt;=1,INT(MOD(入力シート!N50,10)/1),"")</f>
        <v/>
      </c>
      <c r="AO49" s="51" t="str">
        <f>IF(入力シート!O50&gt;=10000,INT(MOD(入力シート!O50,100000)/10000),"")</f>
        <v/>
      </c>
      <c r="AP49" s="51" t="str">
        <f>IF(入力シート!O50&gt;=1000,INT(MOD(入力シート!O50,10000)/1000),"")</f>
        <v/>
      </c>
      <c r="AQ49" s="51" t="str">
        <f>IF(入力シート!O50&gt;=100,INT(MOD(入力シート!O50,1000)/100),"")</f>
        <v/>
      </c>
      <c r="AR49" s="51" t="str">
        <f>IF(入力シート!O50&gt;=10,INT(MOD(入力シート!O50,100)/10),"")</f>
        <v/>
      </c>
      <c r="AS49" s="40" t="str">
        <f>IF(入力シート!O50&gt;=1,INT(MOD(入力シート!O50,10)/1),"")</f>
        <v/>
      </c>
      <c r="AT49" s="51" t="str">
        <f>IF(入力シート!P50&gt;=1000000,INT(MOD(入力シート!P50,10000000)/1000000),"")</f>
        <v/>
      </c>
      <c r="AU49" s="51" t="str">
        <f>IF(入力シート!P50&gt;=100000,INT(MOD(入力シート!P50,1000000)/100000),"")</f>
        <v/>
      </c>
      <c r="AV49" s="51" t="str">
        <f>IF(入力シート!P50&gt;=10000,INT(MOD(入力シート!P50,100000)/10000),"")</f>
        <v/>
      </c>
      <c r="AW49" s="51" t="str">
        <f>IF(入力シート!P50&gt;=1000,INT(MOD(入力シート!P50,10000)/1000),"")</f>
        <v/>
      </c>
      <c r="AX49" s="51" t="str">
        <f>IF(入力シート!P50&gt;=100,INT(MOD(入力シート!P50,1000)/100),"")</f>
        <v/>
      </c>
      <c r="AY49" s="51" t="str">
        <f>IF(入力シート!P50&gt;=10,INT(MOD(入力シート!P50,100)/10),"")</f>
        <v/>
      </c>
      <c r="AZ49" s="40" t="str">
        <f>IF(入力シート!P50&gt;=1,INT(MOD(入力シート!P50,10)/1),"")</f>
        <v/>
      </c>
      <c r="BA49" s="51" t="str">
        <f>IF(入力シート!Q50&gt;=10,INT(MOD(入力シート!Q50,100)/10),"")</f>
        <v/>
      </c>
      <c r="BB49" s="40" t="str">
        <f>IF(入力シート!Q50&gt;=1,INT(MOD(入力シート!Q50,10)/1),"")</f>
        <v/>
      </c>
      <c r="BC49" s="51" t="str">
        <f>IF(入力シート!R50&gt;=10000,INT(MOD(入力シート!R50,100000)/10000),"")</f>
        <v/>
      </c>
      <c r="BD49" s="51" t="str">
        <f>IF(入力シート!R50&gt;=1000,INT(MOD(入力シート!R50,10000)/1000),"")</f>
        <v/>
      </c>
      <c r="BE49" s="51" t="str">
        <f>IF(入力シート!R50&gt;=100,INT(MOD(入力シート!R50,1000)/100),"")</f>
        <v/>
      </c>
      <c r="BF49" s="51" t="str">
        <f>IF(入力シート!R50&gt;=10,INT(MOD(入力シート!R50,100)/10),"")</f>
        <v/>
      </c>
      <c r="BG49" s="40" t="str">
        <f>IF(入力シート!R50&gt;=1,INT(MOD(入力シート!R50,10)/1),"")</f>
        <v/>
      </c>
    </row>
    <row r="50" spans="1:81" x14ac:dyDescent="0.15">
      <c r="B50" s="22">
        <v>48</v>
      </c>
      <c r="C50" s="10" t="str">
        <f>IF(入力シート!C51&gt;=10000,INT(MOD(入力シート!C51,100000)/10000),"")</f>
        <v/>
      </c>
      <c r="D50" s="10" t="str">
        <f>IF(入力シート!C51&gt;=1000,INT(MOD(入力シート!C51,10000)/1000),"")</f>
        <v/>
      </c>
      <c r="E50" s="10" t="str">
        <f>IF(入力シート!C51&gt;=100,INT(MOD(入力シート!C51,1000)/100),"")</f>
        <v/>
      </c>
      <c r="F50" s="10" t="str">
        <f>IF(入力シート!C51&gt;=10,INT(MOD(入力シート!C51,100)/10),"")</f>
        <v/>
      </c>
      <c r="G50" s="22" t="str">
        <f>IF(入力シート!C51&gt;=1,INT(MOD(入力シート!C51,10)/1),"")</f>
        <v/>
      </c>
      <c r="H50" s="22" t="str">
        <f>IF(入力シート!D51&gt;"",入力シート!D51,"")</f>
        <v/>
      </c>
      <c r="I50" s="22" t="str">
        <f>IF(入力シート!E51&gt;"",入力シート!E51,"")</f>
        <v/>
      </c>
      <c r="J50" s="37" t="str">
        <f>IF(入力シート!F51&gt;0,IF(入力シート!W51=6,MID(入力シート!F51,入力シート!W51-5,1),"0"),"")</f>
        <v/>
      </c>
      <c r="K50" s="37" t="str">
        <f>IF(入力シート!F51&gt;0,MID(入力シート!F51,入力シート!W51-4,1),"")</f>
        <v/>
      </c>
      <c r="L50" s="37" t="str">
        <f>IF(入力シート!F51&gt;0,MID(入力シート!F51,入力シート!W51-3,1),"")</f>
        <v/>
      </c>
      <c r="M50" s="37" t="str">
        <f>IF(入力シート!F51&gt;0,MID(入力シート!F51,入力シート!W51-2,1),"")</f>
        <v/>
      </c>
      <c r="N50" s="37" t="str">
        <f>IF(入力シート!F51&gt;0,MID(入力シート!F51,入力シート!W51-1,1),"")</f>
        <v/>
      </c>
      <c r="O50" s="39" t="str">
        <f>IF(入力シート!F51&gt;0,MID(入力シート!F51,入力シート!W51,1),"")</f>
        <v/>
      </c>
      <c r="P50" s="22" t="str">
        <f>IF(入力シート!G51&gt;"",入力シート!G51,"")</f>
        <v/>
      </c>
      <c r="Q50" s="37" t="str">
        <f>IF(入力シート!H51&gt;0,IF(入力シート!X51=4,MID(入力シート!H51,入力シート!X51-3,1),"0"),"")</f>
        <v/>
      </c>
      <c r="R50" s="37" t="str">
        <f>IF(入力シート!H51&gt;0,MID(入力シート!H51,入力シート!X51-2,1),"")</f>
        <v/>
      </c>
      <c r="S50" s="37" t="str">
        <f>IF(入力シート!H51&gt;0,MID(入力シート!H51,入力シート!X51-1,1),"")</f>
        <v/>
      </c>
      <c r="T50" s="39" t="str">
        <f>IF(入力シート!H51&gt;0,MID(入力シート!H51,入力シート!X51,1),"")</f>
        <v/>
      </c>
      <c r="U50" s="62" t="str">
        <f>IF(入力シート!I51&gt;0,入力シート!I51,"")</f>
        <v/>
      </c>
      <c r="V50" s="50" t="str">
        <f>IF(入力シート!J51&gt;0,入力シート!J51,"")</f>
        <v/>
      </c>
      <c r="W50" s="50" t="str">
        <f>IF(入力シート!K51&gt;=10,INT(MOD(入力シート!K51,100)/10),"")</f>
        <v/>
      </c>
      <c r="X50" s="40" t="str">
        <f>IF(入力シート!K51&gt;=1,INT(MOD(入力シート!K51,10)/1),"")</f>
        <v/>
      </c>
      <c r="Y50" s="51" t="str">
        <f>IF(入力シート!L51&gt;=100000,INT(MOD(入力シート!L51,1000000)/100000),"")</f>
        <v/>
      </c>
      <c r="Z50" s="51" t="str">
        <f>IF(入力シート!L51&gt;=10000,INT(MOD(入力シート!L51,100000)/10000),"")</f>
        <v/>
      </c>
      <c r="AA50" s="51" t="str">
        <f>IF(入力シート!L51&gt;=1000,INT(MOD(入力シート!L51,10000)/1000),"")</f>
        <v/>
      </c>
      <c r="AB50" s="51" t="str">
        <f>IF(入力シート!L51&gt;=100,INT(MOD(入力シート!L51,1000)/100),"")</f>
        <v/>
      </c>
      <c r="AC50" s="51" t="str">
        <f>IF(入力シート!L51&gt;=10,INT(MOD(入力シート!L51,100)/10),"")</f>
        <v/>
      </c>
      <c r="AD50" s="40" t="str">
        <f>IF(入力シート!L51&gt;=1,INT(MOD(入力シート!L51,10)/1),"")</f>
        <v/>
      </c>
      <c r="AE50" s="51" t="str">
        <f>IF(入力シート!M51&gt;=10000,INT(MOD(入力シート!M51,100000)/10000),"")</f>
        <v/>
      </c>
      <c r="AF50" s="51" t="str">
        <f>IF(入力シート!M51&gt;=1000,INT(MOD(入力シート!M51,10000)/1000),"")</f>
        <v/>
      </c>
      <c r="AG50" s="51" t="str">
        <f>IF(入力シート!M51&gt;=100,INT(MOD(入力シート!M51,1000)/100),"")</f>
        <v/>
      </c>
      <c r="AH50" s="51" t="str">
        <f>IF(入力シート!M51&gt;=10,INT(MOD(入力シート!M51,100)/10),"")</f>
        <v/>
      </c>
      <c r="AI50" s="40" t="str">
        <f>IF(入力シート!M51&gt;=1,INT(MOD(入力シート!M51,10)/1),"")</f>
        <v/>
      </c>
      <c r="AJ50" s="51" t="str">
        <f>IF(入力シート!N51&gt;=10000,INT(MOD(入力シート!N51,100000)/10000),"")</f>
        <v/>
      </c>
      <c r="AK50" s="51" t="str">
        <f>IF(入力シート!N51&gt;=1000,INT(MOD(入力シート!N51,10000)/1000),"")</f>
        <v/>
      </c>
      <c r="AL50" s="51" t="str">
        <f>IF(入力シート!N51&gt;=100,INT(MOD(入力シート!N51,1000)/100),"")</f>
        <v/>
      </c>
      <c r="AM50" s="51" t="str">
        <f>IF(入力シート!N51&gt;=10,INT(MOD(入力シート!N51,100)/10),"")</f>
        <v/>
      </c>
      <c r="AN50" s="40" t="str">
        <f>IF(入力シート!N51&gt;=1,INT(MOD(入力シート!N51,10)/1),"")</f>
        <v/>
      </c>
      <c r="AO50" s="51" t="str">
        <f>IF(入力シート!O51&gt;=10000,INT(MOD(入力シート!O51,100000)/10000),"")</f>
        <v/>
      </c>
      <c r="AP50" s="51" t="str">
        <f>IF(入力シート!O51&gt;=1000,INT(MOD(入力シート!O51,10000)/1000),"")</f>
        <v/>
      </c>
      <c r="AQ50" s="51" t="str">
        <f>IF(入力シート!O51&gt;=100,INT(MOD(入力シート!O51,1000)/100),"")</f>
        <v/>
      </c>
      <c r="AR50" s="51" t="str">
        <f>IF(入力シート!O51&gt;=10,INT(MOD(入力シート!O51,100)/10),"")</f>
        <v/>
      </c>
      <c r="AS50" s="40" t="str">
        <f>IF(入力シート!O51&gt;=1,INT(MOD(入力シート!O51,10)/1),"")</f>
        <v/>
      </c>
      <c r="AT50" s="51" t="str">
        <f>IF(入力シート!P51&gt;=1000000,INT(MOD(入力シート!P51,10000000)/1000000),"")</f>
        <v/>
      </c>
      <c r="AU50" s="51" t="str">
        <f>IF(入力シート!P51&gt;=100000,INT(MOD(入力シート!P51,1000000)/100000),"")</f>
        <v/>
      </c>
      <c r="AV50" s="51" t="str">
        <f>IF(入力シート!P51&gt;=10000,INT(MOD(入力シート!P51,100000)/10000),"")</f>
        <v/>
      </c>
      <c r="AW50" s="51" t="str">
        <f>IF(入力シート!P51&gt;=1000,INT(MOD(入力シート!P51,10000)/1000),"")</f>
        <v/>
      </c>
      <c r="AX50" s="51" t="str">
        <f>IF(入力シート!P51&gt;=100,INT(MOD(入力シート!P51,1000)/100),"")</f>
        <v/>
      </c>
      <c r="AY50" s="51" t="str">
        <f>IF(入力シート!P51&gt;=10,INT(MOD(入力シート!P51,100)/10),"")</f>
        <v/>
      </c>
      <c r="AZ50" s="40" t="str">
        <f>IF(入力シート!P51&gt;=1,INT(MOD(入力シート!P51,10)/1),"")</f>
        <v/>
      </c>
      <c r="BA50" s="51" t="str">
        <f>IF(入力シート!Q51&gt;=10,INT(MOD(入力シート!Q51,100)/10),"")</f>
        <v/>
      </c>
      <c r="BB50" s="40" t="str">
        <f>IF(入力シート!Q51&gt;=1,INT(MOD(入力シート!Q51,10)/1),"")</f>
        <v/>
      </c>
      <c r="BC50" s="51" t="str">
        <f>IF(入力シート!R51&gt;=10000,INT(MOD(入力シート!R51,100000)/10000),"")</f>
        <v/>
      </c>
      <c r="BD50" s="51" t="str">
        <f>IF(入力シート!R51&gt;=1000,INT(MOD(入力シート!R51,10000)/1000),"")</f>
        <v/>
      </c>
      <c r="BE50" s="51" t="str">
        <f>IF(入力シート!R51&gt;=100,INT(MOD(入力シート!R51,1000)/100),"")</f>
        <v/>
      </c>
      <c r="BF50" s="51" t="str">
        <f>IF(入力シート!R51&gt;=10,INT(MOD(入力シート!R51,100)/10),"")</f>
        <v/>
      </c>
      <c r="BG50" s="40" t="str">
        <f>IF(入力シート!R51&gt;=1,INT(MOD(入力シート!R51,10)/1),"")</f>
        <v/>
      </c>
    </row>
    <row r="51" spans="1:81" x14ac:dyDescent="0.15">
      <c r="B51" s="22">
        <v>49</v>
      </c>
      <c r="C51" s="10" t="str">
        <f>IF(入力シート!C52&gt;=10000,INT(MOD(入力シート!C52,100000)/10000),"")</f>
        <v/>
      </c>
      <c r="D51" s="10" t="str">
        <f>IF(入力シート!C52&gt;=1000,INT(MOD(入力シート!C52,10000)/1000),"")</f>
        <v/>
      </c>
      <c r="E51" s="10" t="str">
        <f>IF(入力シート!C52&gt;=100,INT(MOD(入力シート!C52,1000)/100),"")</f>
        <v/>
      </c>
      <c r="F51" s="10" t="str">
        <f>IF(入力シート!C52&gt;=10,INT(MOD(入力シート!C52,100)/10),"")</f>
        <v/>
      </c>
      <c r="G51" s="22" t="str">
        <f>IF(入力シート!C52&gt;=1,INT(MOD(入力シート!C52,10)/1),"")</f>
        <v/>
      </c>
      <c r="H51" s="22" t="str">
        <f>IF(入力シート!D52&gt;"",入力シート!D52,"")</f>
        <v/>
      </c>
      <c r="I51" s="22" t="str">
        <f>IF(入力シート!E52&gt;"",入力シート!E52,"")</f>
        <v/>
      </c>
      <c r="J51" s="37" t="str">
        <f>IF(入力シート!F52&gt;0,IF(入力シート!W52=6,MID(入力シート!F52,入力シート!W52-5,1),"0"),"")</f>
        <v/>
      </c>
      <c r="K51" s="37" t="str">
        <f>IF(入力シート!F52&gt;0,MID(入力シート!F52,入力シート!W52-4,1),"")</f>
        <v/>
      </c>
      <c r="L51" s="37" t="str">
        <f>IF(入力シート!F52&gt;0,MID(入力シート!F52,入力シート!W52-3,1),"")</f>
        <v/>
      </c>
      <c r="M51" s="37" t="str">
        <f>IF(入力シート!F52&gt;0,MID(入力シート!F52,入力シート!W52-2,1),"")</f>
        <v/>
      </c>
      <c r="N51" s="37" t="str">
        <f>IF(入力シート!F52&gt;0,MID(入力シート!F52,入力シート!W52-1,1),"")</f>
        <v/>
      </c>
      <c r="O51" s="39" t="str">
        <f>IF(入力シート!F52&gt;0,MID(入力シート!F52,入力シート!W52,1),"")</f>
        <v/>
      </c>
      <c r="P51" s="22" t="str">
        <f>IF(入力シート!G52&gt;"",入力シート!G52,"")</f>
        <v/>
      </c>
      <c r="Q51" s="37" t="str">
        <f>IF(入力シート!H52&gt;0,IF(入力シート!X52=4,MID(入力シート!H52,入力シート!X52-3,1),"0"),"")</f>
        <v/>
      </c>
      <c r="R51" s="37" t="str">
        <f>IF(入力シート!H52&gt;0,MID(入力シート!H52,入力シート!X52-2,1),"")</f>
        <v/>
      </c>
      <c r="S51" s="37" t="str">
        <f>IF(入力シート!H52&gt;0,MID(入力シート!H52,入力シート!X52-1,1),"")</f>
        <v/>
      </c>
      <c r="T51" s="39" t="str">
        <f>IF(入力シート!H52&gt;0,MID(入力シート!H52,入力シート!X52,1),"")</f>
        <v/>
      </c>
      <c r="U51" s="62" t="str">
        <f>IF(入力シート!I52&gt;0,入力シート!I52,"")</f>
        <v/>
      </c>
      <c r="V51" s="50" t="str">
        <f>IF(入力シート!J52&gt;0,入力シート!J52,"")</f>
        <v/>
      </c>
      <c r="W51" s="50" t="str">
        <f>IF(入力シート!K52&gt;=10,INT(MOD(入力シート!K52,100)/10),"")</f>
        <v/>
      </c>
      <c r="X51" s="40" t="str">
        <f>IF(入力シート!K52&gt;=1,INT(MOD(入力シート!K52,10)/1),"")</f>
        <v/>
      </c>
      <c r="Y51" s="51" t="str">
        <f>IF(入力シート!L52&gt;=100000,INT(MOD(入力シート!L52,1000000)/100000),"")</f>
        <v/>
      </c>
      <c r="Z51" s="51" t="str">
        <f>IF(入力シート!L52&gt;=10000,INT(MOD(入力シート!L52,100000)/10000),"")</f>
        <v/>
      </c>
      <c r="AA51" s="51" t="str">
        <f>IF(入力シート!L52&gt;=1000,INT(MOD(入力シート!L52,10000)/1000),"")</f>
        <v/>
      </c>
      <c r="AB51" s="51" t="str">
        <f>IF(入力シート!L52&gt;=100,INT(MOD(入力シート!L52,1000)/100),"")</f>
        <v/>
      </c>
      <c r="AC51" s="51" t="str">
        <f>IF(入力シート!L52&gt;=10,INT(MOD(入力シート!L52,100)/10),"")</f>
        <v/>
      </c>
      <c r="AD51" s="40" t="str">
        <f>IF(入力シート!L52&gt;=1,INT(MOD(入力シート!L52,10)/1),"")</f>
        <v/>
      </c>
      <c r="AE51" s="51" t="str">
        <f>IF(入力シート!M52&gt;=10000,INT(MOD(入力シート!M52,100000)/10000),"")</f>
        <v/>
      </c>
      <c r="AF51" s="51" t="str">
        <f>IF(入力シート!M52&gt;=1000,INT(MOD(入力シート!M52,10000)/1000),"")</f>
        <v/>
      </c>
      <c r="AG51" s="51" t="str">
        <f>IF(入力シート!M52&gt;=100,INT(MOD(入力シート!M52,1000)/100),"")</f>
        <v/>
      </c>
      <c r="AH51" s="51" t="str">
        <f>IF(入力シート!M52&gt;=10,INT(MOD(入力シート!M52,100)/10),"")</f>
        <v/>
      </c>
      <c r="AI51" s="40" t="str">
        <f>IF(入力シート!M52&gt;=1,INT(MOD(入力シート!M52,10)/1),"")</f>
        <v/>
      </c>
      <c r="AJ51" s="51" t="str">
        <f>IF(入力シート!N52&gt;=10000,INT(MOD(入力シート!N52,100000)/10000),"")</f>
        <v/>
      </c>
      <c r="AK51" s="51" t="str">
        <f>IF(入力シート!N52&gt;=1000,INT(MOD(入力シート!N52,10000)/1000),"")</f>
        <v/>
      </c>
      <c r="AL51" s="51" t="str">
        <f>IF(入力シート!N52&gt;=100,INT(MOD(入力シート!N52,1000)/100),"")</f>
        <v/>
      </c>
      <c r="AM51" s="51" t="str">
        <f>IF(入力シート!N52&gt;=10,INT(MOD(入力シート!N52,100)/10),"")</f>
        <v/>
      </c>
      <c r="AN51" s="40" t="str">
        <f>IF(入力シート!N52&gt;=1,INT(MOD(入力シート!N52,10)/1),"")</f>
        <v/>
      </c>
      <c r="AO51" s="51" t="str">
        <f>IF(入力シート!O52&gt;=10000,INT(MOD(入力シート!O52,100000)/10000),"")</f>
        <v/>
      </c>
      <c r="AP51" s="51" t="str">
        <f>IF(入力シート!O52&gt;=1000,INT(MOD(入力シート!O52,10000)/1000),"")</f>
        <v/>
      </c>
      <c r="AQ51" s="51" t="str">
        <f>IF(入力シート!O52&gt;=100,INT(MOD(入力シート!O52,1000)/100),"")</f>
        <v/>
      </c>
      <c r="AR51" s="51" t="str">
        <f>IF(入力シート!O52&gt;=10,INT(MOD(入力シート!O52,100)/10),"")</f>
        <v/>
      </c>
      <c r="AS51" s="40" t="str">
        <f>IF(入力シート!O52&gt;=1,INT(MOD(入力シート!O52,10)/1),"")</f>
        <v/>
      </c>
      <c r="AT51" s="51" t="str">
        <f>IF(入力シート!P52&gt;=1000000,INT(MOD(入力シート!P52,10000000)/1000000),"")</f>
        <v/>
      </c>
      <c r="AU51" s="51" t="str">
        <f>IF(入力シート!P52&gt;=100000,INT(MOD(入力シート!P52,1000000)/100000),"")</f>
        <v/>
      </c>
      <c r="AV51" s="51" t="str">
        <f>IF(入力シート!P52&gt;=10000,INT(MOD(入力シート!P52,100000)/10000),"")</f>
        <v/>
      </c>
      <c r="AW51" s="51" t="str">
        <f>IF(入力シート!P52&gt;=1000,INT(MOD(入力シート!P52,10000)/1000),"")</f>
        <v/>
      </c>
      <c r="AX51" s="51" t="str">
        <f>IF(入力シート!P52&gt;=100,INT(MOD(入力シート!P52,1000)/100),"")</f>
        <v/>
      </c>
      <c r="AY51" s="51" t="str">
        <f>IF(入力シート!P52&gt;=10,INT(MOD(入力シート!P52,100)/10),"")</f>
        <v/>
      </c>
      <c r="AZ51" s="40" t="str">
        <f>IF(入力シート!P52&gt;=1,INT(MOD(入力シート!P52,10)/1),"")</f>
        <v/>
      </c>
      <c r="BA51" s="51" t="str">
        <f>IF(入力シート!Q52&gt;=10,INT(MOD(入力シート!Q52,100)/10),"")</f>
        <v/>
      </c>
      <c r="BB51" s="40" t="str">
        <f>IF(入力シート!Q52&gt;=1,INT(MOD(入力シート!Q52,10)/1),"")</f>
        <v/>
      </c>
      <c r="BC51" s="51" t="str">
        <f>IF(入力シート!R52&gt;=10000,INT(MOD(入力シート!R52,100000)/10000),"")</f>
        <v/>
      </c>
      <c r="BD51" s="51" t="str">
        <f>IF(入力シート!R52&gt;=1000,INT(MOD(入力シート!R52,10000)/1000),"")</f>
        <v/>
      </c>
      <c r="BE51" s="51" t="str">
        <f>IF(入力シート!R52&gt;=100,INT(MOD(入力シート!R52,1000)/100),"")</f>
        <v/>
      </c>
      <c r="BF51" s="51" t="str">
        <f>IF(入力シート!R52&gt;=10,INT(MOD(入力シート!R52,100)/10),"")</f>
        <v/>
      </c>
      <c r="BG51" s="40" t="str">
        <f>IF(入力シート!R52&gt;=1,INT(MOD(入力シート!R52,10)/1),"")</f>
        <v/>
      </c>
    </row>
    <row r="52" spans="1:81" s="3" customFormat="1" x14ac:dyDescent="0.15">
      <c r="A52" s="46"/>
      <c r="B52" s="12">
        <v>50</v>
      </c>
      <c r="C52" s="3" t="str">
        <f>IF(入力シート!C53&gt;=10000,INT(MOD(入力シート!C53,100000)/10000),"")</f>
        <v/>
      </c>
      <c r="D52" s="3" t="str">
        <f>IF(入力シート!C53&gt;=1000,INT(MOD(入力シート!C53,10000)/1000),"")</f>
        <v/>
      </c>
      <c r="E52" s="3" t="str">
        <f>IF(入力シート!C53&gt;=100,INT(MOD(入力シート!C53,1000)/100),"")</f>
        <v/>
      </c>
      <c r="F52" s="3" t="str">
        <f>IF(入力シート!C53&gt;=10,INT(MOD(入力シート!C53,100)/10),"")</f>
        <v/>
      </c>
      <c r="G52" s="12" t="str">
        <f>IF(入力シート!C53&gt;=1,INT(MOD(入力シート!C53,10)/1),"")</f>
        <v/>
      </c>
      <c r="H52" s="12" t="str">
        <f>IF(入力シート!D53&gt;"",入力シート!D53,"")</f>
        <v/>
      </c>
      <c r="I52" s="146" t="str">
        <f>IF(入力シート!E53&gt;"",入力シート!E53,"")</f>
        <v/>
      </c>
      <c r="J52" s="162" t="str">
        <f>IF(入力シート!F53&gt;0,IF(入力シート!W53=6,MID(入力シート!F53,入力シート!W53-5,1),"0"),"")</f>
        <v/>
      </c>
      <c r="K52" s="63" t="str">
        <f>IF(入力シート!F53&gt;0,MID(入力シート!F53,入力シート!W53-4,1),"")</f>
        <v/>
      </c>
      <c r="L52" s="63" t="str">
        <f>IF(入力シート!F53&gt;0,MID(入力シート!F53,入力シート!W53-3,1),"")</f>
        <v/>
      </c>
      <c r="M52" s="63" t="str">
        <f>IF(入力シート!F53&gt;0,MID(入力シート!F53,入力シート!W53-2,1),"")</f>
        <v/>
      </c>
      <c r="N52" s="63" t="str">
        <f>IF(入力シート!F53&gt;0,MID(入力シート!F53,入力シート!W53-1,1),"")</f>
        <v/>
      </c>
      <c r="O52" s="64" t="str">
        <f>IF(入力シート!F53&gt;0,MID(入力シート!F53,入力シート!W53,1),"")</f>
        <v/>
      </c>
      <c r="P52" s="146" t="str">
        <f>IF(入力シート!G53&gt;"",入力シート!G53,"")</f>
        <v/>
      </c>
      <c r="Q52" s="162" t="str">
        <f>IF(入力シート!H53&gt;0,IF(入力シート!X53=4,MID(入力シート!H53,入力シート!X53-3,1),"0"),"")</f>
        <v/>
      </c>
      <c r="R52" s="63" t="str">
        <f>IF(入力シート!H53&gt;0,MID(入力シート!H53,入力シート!X53-2,1),"")</f>
        <v/>
      </c>
      <c r="S52" s="63" t="str">
        <f>IF(入力シート!H53&gt;0,MID(入力シート!H53,入力シート!X53-1,1),"")</f>
        <v/>
      </c>
      <c r="T52" s="64" t="str">
        <f>IF(入力シート!H53&gt;0,MID(入力シート!H53,入力シート!X53,1),"")</f>
        <v/>
      </c>
      <c r="U52" s="65" t="str">
        <f>IF(入力シート!I53&gt;0,入力シート!I53,"")</f>
        <v/>
      </c>
      <c r="V52" s="47" t="str">
        <f>IF(入力シート!J53&gt;0,入力シート!J53,"")</f>
        <v/>
      </c>
      <c r="W52" s="47" t="str">
        <f>IF(入力シート!K53&gt;=10,INT(MOD(入力シート!K53,100)/10),"")</f>
        <v/>
      </c>
      <c r="X52" s="48" t="str">
        <f>IF(入力シート!K53&gt;=1,INT(MOD(入力シート!K53,10)/1),"")</f>
        <v/>
      </c>
      <c r="Y52" s="49" t="str">
        <f>IF(入力シート!L53&gt;=100000,INT(MOD(入力シート!L53,1000000)/100000),"")</f>
        <v/>
      </c>
      <c r="Z52" s="49" t="str">
        <f>IF(入力シート!L53&gt;=10000,INT(MOD(入力シート!L53,100000)/10000),"")</f>
        <v/>
      </c>
      <c r="AA52" s="49" t="str">
        <f>IF(入力シート!L53&gt;=1000,INT(MOD(入力シート!L53,10000)/1000),"")</f>
        <v/>
      </c>
      <c r="AB52" s="49" t="str">
        <f>IF(入力シート!L53&gt;=100,INT(MOD(入力シート!L53,1000)/100),"")</f>
        <v/>
      </c>
      <c r="AC52" s="49" t="str">
        <f>IF(入力シート!L53&gt;=10,INT(MOD(入力シート!L53,100)/10),"")</f>
        <v/>
      </c>
      <c r="AD52" s="48" t="str">
        <f>IF(入力シート!L53&gt;=1,INT(MOD(入力シート!L53,10)/1),"")</f>
        <v/>
      </c>
      <c r="AE52" s="49" t="str">
        <f>IF(入力シート!M53&gt;=10000,INT(MOD(入力シート!M53,100000)/10000),"")</f>
        <v/>
      </c>
      <c r="AF52" s="49" t="str">
        <f>IF(入力シート!M53&gt;=1000,INT(MOD(入力シート!M53,10000)/1000),"")</f>
        <v/>
      </c>
      <c r="AG52" s="49" t="str">
        <f>IF(入力シート!M53&gt;=100,INT(MOD(入力シート!M53,1000)/100),"")</f>
        <v/>
      </c>
      <c r="AH52" s="49" t="str">
        <f>IF(入力シート!M53&gt;=10,INT(MOD(入力シート!M53,100)/10),"")</f>
        <v/>
      </c>
      <c r="AI52" s="48" t="str">
        <f>IF(入力シート!M53&gt;=1,INT(MOD(入力シート!M53,10)/1),"")</f>
        <v/>
      </c>
      <c r="AJ52" s="49" t="str">
        <f>IF(入力シート!N53&gt;=10000,INT(MOD(入力シート!N53,100000)/10000),"")</f>
        <v/>
      </c>
      <c r="AK52" s="49" t="str">
        <f>IF(入力シート!N53&gt;=1000,INT(MOD(入力シート!N53,10000)/1000),"")</f>
        <v/>
      </c>
      <c r="AL52" s="49" t="str">
        <f>IF(入力シート!N53&gt;=100,INT(MOD(入力シート!N53,1000)/100),"")</f>
        <v/>
      </c>
      <c r="AM52" s="49" t="str">
        <f>IF(入力シート!N53&gt;=10,INT(MOD(入力シート!N53,100)/10),"")</f>
        <v/>
      </c>
      <c r="AN52" s="48" t="str">
        <f>IF(入力シート!N53&gt;=1,INT(MOD(入力シート!N53,10)/1),"")</f>
        <v/>
      </c>
      <c r="AO52" s="49" t="str">
        <f>IF(入力シート!O53&gt;=10000,INT(MOD(入力シート!O53,100000)/10000),"")</f>
        <v/>
      </c>
      <c r="AP52" s="49" t="str">
        <f>IF(入力シート!O53&gt;=1000,INT(MOD(入力シート!O53,10000)/1000),"")</f>
        <v/>
      </c>
      <c r="AQ52" s="49" t="str">
        <f>IF(入力シート!O53&gt;=100,INT(MOD(入力シート!O53,1000)/100),"")</f>
        <v/>
      </c>
      <c r="AR52" s="49" t="str">
        <f>IF(入力シート!O53&gt;=10,INT(MOD(入力シート!O53,100)/10),"")</f>
        <v/>
      </c>
      <c r="AS52" s="48" t="str">
        <f>IF(入力シート!O53&gt;=1,INT(MOD(入力シート!O53,10)/1),"")</f>
        <v/>
      </c>
      <c r="AT52" s="49" t="str">
        <f>IF(入力シート!P53&gt;=1000000,INT(MOD(入力シート!P53,10000000)/1000000),"")</f>
        <v/>
      </c>
      <c r="AU52" s="49" t="str">
        <f>IF(入力シート!P53&gt;=100000,INT(MOD(入力シート!P53,1000000)/100000),"")</f>
        <v/>
      </c>
      <c r="AV52" s="49" t="str">
        <f>IF(入力シート!P53&gt;=10000,INT(MOD(入力シート!P53,100000)/10000),"")</f>
        <v/>
      </c>
      <c r="AW52" s="49" t="str">
        <f>IF(入力シート!P53&gt;=1000,INT(MOD(入力シート!P53,10000)/1000),"")</f>
        <v/>
      </c>
      <c r="AX52" s="49" t="str">
        <f>IF(入力シート!P53&gt;=100,INT(MOD(入力シート!P53,1000)/100),"")</f>
        <v/>
      </c>
      <c r="AY52" s="49" t="str">
        <f>IF(入力シート!P53&gt;=10,INT(MOD(入力シート!P53,100)/10),"")</f>
        <v/>
      </c>
      <c r="AZ52" s="48" t="str">
        <f>IF(入力シート!P53&gt;=1,INT(MOD(入力シート!P53,10)/1),"")</f>
        <v/>
      </c>
      <c r="BA52" s="49" t="str">
        <f>IF(入力シート!Q53&gt;=10,INT(MOD(入力シート!Q53,100)/10),"")</f>
        <v/>
      </c>
      <c r="BB52" s="48" t="str">
        <f>IF(入力シート!Q53&gt;=1,INT(MOD(入力シート!Q53,10)/1),"")</f>
        <v/>
      </c>
      <c r="BC52" s="49" t="str">
        <f>IF(入力シート!R53&gt;=10000,INT(MOD(入力シート!R53,100000)/10000),"")</f>
        <v/>
      </c>
      <c r="BD52" s="49" t="str">
        <f>IF(入力シート!R53&gt;=1000,INT(MOD(入力シート!R53,10000)/1000),"")</f>
        <v/>
      </c>
      <c r="BE52" s="49" t="str">
        <f>IF(入力シート!R53&gt;=100,INT(MOD(入力シート!R53,1000)/100),"")</f>
        <v/>
      </c>
      <c r="BF52" s="49" t="str">
        <f>IF(入力シート!R53&gt;=10,INT(MOD(入力シート!R53,100)/10),"")</f>
        <v/>
      </c>
      <c r="BG52" s="48" t="str">
        <f>IF(入力シート!R53&gt;=1,INT(MOD(入力シート!R53,10)/1),"")</f>
        <v/>
      </c>
      <c r="BH52" s="58" t="str">
        <f>IF(入力シート!S53&gt;=10,INT(MOD(入力シート!S53,100)/10),"")</f>
        <v/>
      </c>
      <c r="BI52" s="69" t="str">
        <f>IF(入力シート!S53&gt;=1,INT(MOD(入力シート!S53,10)/1),"")</f>
        <v/>
      </c>
      <c r="BJ52" s="58" t="str">
        <f>IF(入力シート!T53&gt;=1000000,INT(MOD(入力シート!T53,10000000)/1000000),"")</f>
        <v/>
      </c>
      <c r="BK52" s="58" t="str">
        <f>IF(入力シート!T53&gt;=100000,INT(MOD(入力シート!T53,1000000)/100000),"")</f>
        <v/>
      </c>
      <c r="BL52" s="58" t="str">
        <f>IF(入力シート!T53&gt;=10000,INT(MOD(入力シート!T53,100000)/10000),"")</f>
        <v/>
      </c>
      <c r="BM52" s="58" t="str">
        <f>IF(入力シート!T53&gt;=1000,INT(MOD(入力シート!T53,10000)/1000),"")</f>
        <v/>
      </c>
      <c r="BN52" s="58" t="str">
        <f>IF(入力シート!T53&gt;=100,INT(MOD(入力シート!T53,1000)/100),"")</f>
        <v/>
      </c>
      <c r="BO52" s="58" t="str">
        <f>IF(入力シート!T53&gt;=10,INT(MOD(入力シート!T53,100)/10),"")</f>
        <v/>
      </c>
      <c r="BP52" s="69" t="str">
        <f>IF(入力シート!T53&gt;=1,INT(MOD(入力シート!T53,10)/1),"")</f>
        <v/>
      </c>
      <c r="CB52" s="59"/>
      <c r="CC52" s="59"/>
    </row>
    <row r="53" spans="1:81" x14ac:dyDescent="0.15">
      <c r="A53" s="70">
        <f t="shared" ref="A53" si="3">A43+1</f>
        <v>6</v>
      </c>
      <c r="B53" s="22">
        <v>51</v>
      </c>
      <c r="C53" s="10" t="str">
        <f>IF(入力シート!C54&gt;=10000,INT(MOD(入力シート!C54,100000)/10000),"")</f>
        <v/>
      </c>
      <c r="D53" s="10" t="str">
        <f>IF(入力シート!C54&gt;=1000,INT(MOD(入力シート!C54,10000)/1000),"")</f>
        <v/>
      </c>
      <c r="E53" s="10" t="str">
        <f>IF(入力シート!C54&gt;=100,INT(MOD(入力シート!C54,1000)/100),"")</f>
        <v/>
      </c>
      <c r="F53" s="10" t="str">
        <f>IF(入力シート!C54&gt;=10,INT(MOD(入力シート!C54,100)/10),"")</f>
        <v/>
      </c>
      <c r="G53" s="22" t="str">
        <f>IF(入力シート!C54&gt;=1,INT(MOD(入力シート!C54,10)/1),"")</f>
        <v/>
      </c>
      <c r="H53" s="22" t="str">
        <f>IF(入力シート!D54&gt;"",入力シート!D54,"")</f>
        <v/>
      </c>
      <c r="I53" s="22" t="str">
        <f>IF(入力シート!E54&gt;"",入力シート!E54,"")</f>
        <v/>
      </c>
      <c r="J53" s="37" t="str">
        <f>IF(入力シート!F54&gt;0,IF(入力シート!W54=6,MID(入力シート!F54,入力シート!W54-5,1),"0"),"")</f>
        <v/>
      </c>
      <c r="K53" s="37" t="str">
        <f>IF(入力シート!F54&gt;0,MID(入力シート!F54,入力シート!W54-4,1),"")</f>
        <v/>
      </c>
      <c r="L53" s="37" t="str">
        <f>IF(入力シート!F54&gt;0,MID(入力シート!F54,入力シート!W54-3,1),"")</f>
        <v/>
      </c>
      <c r="M53" s="37" t="str">
        <f>IF(入力シート!F54&gt;0,MID(入力シート!F54,入力シート!W54-2,1),"")</f>
        <v/>
      </c>
      <c r="N53" s="37" t="str">
        <f>IF(入力シート!F54&gt;0,MID(入力シート!F54,入力シート!W54-1,1),"")</f>
        <v/>
      </c>
      <c r="O53" s="39" t="str">
        <f>IF(入力シート!F54&gt;0,MID(入力シート!F54,入力シート!W54,1),"")</f>
        <v/>
      </c>
      <c r="P53" s="22" t="str">
        <f>IF(入力シート!G54&gt;"",入力シート!G54,"")</f>
        <v/>
      </c>
      <c r="Q53" s="37" t="str">
        <f>IF(入力シート!H54&gt;0,IF(入力シート!X54=4,MID(入力シート!H54,入力シート!X54-3,1),"0"),"")</f>
        <v/>
      </c>
      <c r="R53" s="37" t="str">
        <f>IF(入力シート!H54&gt;0,MID(入力シート!H54,入力シート!X54-2,1),"")</f>
        <v/>
      </c>
      <c r="S53" s="37" t="str">
        <f>IF(入力シート!H54&gt;0,MID(入力シート!H54,入力シート!X54-1,1),"")</f>
        <v/>
      </c>
      <c r="T53" s="39" t="str">
        <f>IF(入力シート!H54&gt;0,MID(入力シート!H54,入力シート!X54,1),"")</f>
        <v/>
      </c>
      <c r="U53" s="62" t="str">
        <f>IF(入力シート!I54&gt;0,入力シート!I54,"")</f>
        <v/>
      </c>
      <c r="V53" s="50" t="str">
        <f>IF(入力シート!J54&gt;0,入力シート!J54,"")</f>
        <v/>
      </c>
      <c r="W53" s="50" t="str">
        <f>IF(入力シート!K54&gt;=10,INT(MOD(入力シート!K54,100)/10),"")</f>
        <v/>
      </c>
      <c r="X53" s="40" t="str">
        <f>IF(入力シート!K54&gt;=1,INT(MOD(入力シート!K54,10)/1),"")</f>
        <v/>
      </c>
      <c r="Y53" s="51" t="str">
        <f>IF(入力シート!L54&gt;=100000,INT(MOD(入力シート!L54,1000000)/100000),"")</f>
        <v/>
      </c>
      <c r="Z53" s="51" t="str">
        <f>IF(入力シート!L54&gt;=10000,INT(MOD(入力シート!L54,100000)/10000),"")</f>
        <v/>
      </c>
      <c r="AA53" s="51" t="str">
        <f>IF(入力シート!L54&gt;=1000,INT(MOD(入力シート!L54,10000)/1000),"")</f>
        <v/>
      </c>
      <c r="AB53" s="51" t="str">
        <f>IF(入力シート!L54&gt;=100,INT(MOD(入力シート!L54,1000)/100),"")</f>
        <v/>
      </c>
      <c r="AC53" s="51" t="str">
        <f>IF(入力シート!L54&gt;=10,INT(MOD(入力シート!L54,100)/10),"")</f>
        <v/>
      </c>
      <c r="AD53" s="40" t="str">
        <f>IF(入力シート!L54&gt;=1,INT(MOD(入力シート!L54,10)/1),"")</f>
        <v/>
      </c>
      <c r="AE53" s="51" t="str">
        <f>IF(入力シート!M54&gt;=10000,INT(MOD(入力シート!M54,100000)/10000),"")</f>
        <v/>
      </c>
      <c r="AF53" s="51" t="str">
        <f>IF(入力シート!M54&gt;=1000,INT(MOD(入力シート!M54,10000)/1000),"")</f>
        <v/>
      </c>
      <c r="AG53" s="51" t="str">
        <f>IF(入力シート!M54&gt;=100,INT(MOD(入力シート!M54,1000)/100),"")</f>
        <v/>
      </c>
      <c r="AH53" s="51" t="str">
        <f>IF(入力シート!M54&gt;=10,INT(MOD(入力シート!M54,100)/10),"")</f>
        <v/>
      </c>
      <c r="AI53" s="40" t="str">
        <f>IF(入力シート!M54&gt;=1,INT(MOD(入力シート!M54,10)/1),"")</f>
        <v/>
      </c>
      <c r="AJ53" s="51" t="str">
        <f>IF(入力シート!N54&gt;=10000,INT(MOD(入力シート!N54,100000)/10000),"")</f>
        <v/>
      </c>
      <c r="AK53" s="51" t="str">
        <f>IF(入力シート!N54&gt;=1000,INT(MOD(入力シート!N54,10000)/1000),"")</f>
        <v/>
      </c>
      <c r="AL53" s="51" t="str">
        <f>IF(入力シート!N54&gt;=100,INT(MOD(入力シート!N54,1000)/100),"")</f>
        <v/>
      </c>
      <c r="AM53" s="51" t="str">
        <f>IF(入力シート!N54&gt;=10,INT(MOD(入力シート!N54,100)/10),"")</f>
        <v/>
      </c>
      <c r="AN53" s="40" t="str">
        <f>IF(入力シート!N54&gt;=1,INT(MOD(入力シート!N54,10)/1),"")</f>
        <v/>
      </c>
      <c r="AO53" s="51" t="str">
        <f>IF(入力シート!O54&gt;=10000,INT(MOD(入力シート!O54,100000)/10000),"")</f>
        <v/>
      </c>
      <c r="AP53" s="51" t="str">
        <f>IF(入力シート!O54&gt;=1000,INT(MOD(入力シート!O54,10000)/1000),"")</f>
        <v/>
      </c>
      <c r="AQ53" s="51" t="str">
        <f>IF(入力シート!O54&gt;=100,INT(MOD(入力シート!O54,1000)/100),"")</f>
        <v/>
      </c>
      <c r="AR53" s="51" t="str">
        <f>IF(入力シート!O54&gt;=10,INT(MOD(入力シート!O54,100)/10),"")</f>
        <v/>
      </c>
      <c r="AS53" s="40" t="str">
        <f>IF(入力シート!O54&gt;=1,INT(MOD(入力シート!O54,10)/1),"")</f>
        <v/>
      </c>
      <c r="AT53" s="51" t="str">
        <f>IF(入力シート!P54&gt;=1000000,INT(MOD(入力シート!P54,10000000)/1000000),"")</f>
        <v/>
      </c>
      <c r="AU53" s="51" t="str">
        <f>IF(入力シート!P54&gt;=100000,INT(MOD(入力シート!P54,1000000)/100000),"")</f>
        <v/>
      </c>
      <c r="AV53" s="51" t="str">
        <f>IF(入力シート!P54&gt;=10000,INT(MOD(入力シート!P54,100000)/10000),"")</f>
        <v/>
      </c>
      <c r="AW53" s="51" t="str">
        <f>IF(入力シート!P54&gt;=1000,INT(MOD(入力シート!P54,10000)/1000),"")</f>
        <v/>
      </c>
      <c r="AX53" s="51" t="str">
        <f>IF(入力シート!P54&gt;=100,INT(MOD(入力シート!P54,1000)/100),"")</f>
        <v/>
      </c>
      <c r="AY53" s="51" t="str">
        <f>IF(入力シート!P54&gt;=10,INT(MOD(入力シート!P54,100)/10),"")</f>
        <v/>
      </c>
      <c r="AZ53" s="40" t="str">
        <f>IF(入力シート!P54&gt;=1,INT(MOD(入力シート!P54,10)/1),"")</f>
        <v/>
      </c>
      <c r="BA53" s="51" t="str">
        <f>IF(入力シート!Q54&gt;=10,INT(MOD(入力シート!Q54,100)/10),"")</f>
        <v/>
      </c>
      <c r="BB53" s="40" t="str">
        <f>IF(入力シート!Q54&gt;=1,INT(MOD(入力シート!Q54,10)/1),"")</f>
        <v/>
      </c>
      <c r="BC53" s="51" t="str">
        <f>IF(入力シート!R54&gt;=10000,INT(MOD(入力シート!R54,100000)/10000),"")</f>
        <v/>
      </c>
      <c r="BD53" s="51" t="str">
        <f>IF(入力シート!R54&gt;=1000,INT(MOD(入力シート!R54,10000)/1000),"")</f>
        <v/>
      </c>
      <c r="BE53" s="51" t="str">
        <f>IF(入力シート!R54&gt;=100,INT(MOD(入力シート!R54,1000)/100),"")</f>
        <v/>
      </c>
      <c r="BF53" s="51" t="str">
        <f>IF(入力シート!R54&gt;=10,INT(MOD(入力シート!R54,100)/10),"")</f>
        <v/>
      </c>
      <c r="BG53" s="40" t="str">
        <f>IF(入力シート!R54&gt;=1,INT(MOD(入力シート!R54,10)/1),"")</f>
        <v/>
      </c>
      <c r="BP53" s="11"/>
    </row>
    <row r="54" spans="1:81" x14ac:dyDescent="0.15">
      <c r="B54" s="22">
        <v>52</v>
      </c>
      <c r="C54" s="10" t="str">
        <f>IF(入力シート!C55&gt;=10000,INT(MOD(入力シート!C55,100000)/10000),"")</f>
        <v/>
      </c>
      <c r="D54" s="10" t="str">
        <f>IF(入力シート!C55&gt;=1000,INT(MOD(入力シート!C55,10000)/1000),"")</f>
        <v/>
      </c>
      <c r="E54" s="10" t="str">
        <f>IF(入力シート!C55&gt;=100,INT(MOD(入力シート!C55,1000)/100),"")</f>
        <v/>
      </c>
      <c r="F54" s="10" t="str">
        <f>IF(入力シート!C55&gt;=10,INT(MOD(入力シート!C55,100)/10),"")</f>
        <v/>
      </c>
      <c r="G54" s="22" t="str">
        <f>IF(入力シート!C55&gt;=1,INT(MOD(入力シート!C55,10)/1),"")</f>
        <v/>
      </c>
      <c r="H54" s="22" t="str">
        <f>IF(入力シート!D55&gt;"",入力シート!D55,"")</f>
        <v/>
      </c>
      <c r="I54" s="22" t="str">
        <f>IF(入力シート!E55&gt;"",入力シート!E55,"")</f>
        <v/>
      </c>
      <c r="J54" s="37" t="str">
        <f>IF(入力シート!F55&gt;0,IF(入力シート!W55=6,MID(入力シート!F55,入力シート!W55-5,1),"0"),"")</f>
        <v/>
      </c>
      <c r="K54" s="37" t="str">
        <f>IF(入力シート!F55&gt;0,MID(入力シート!F55,入力シート!W55-4,1),"")</f>
        <v/>
      </c>
      <c r="L54" s="37" t="str">
        <f>IF(入力シート!F55&gt;0,MID(入力シート!F55,入力シート!W55-3,1),"")</f>
        <v/>
      </c>
      <c r="M54" s="37" t="str">
        <f>IF(入力シート!F55&gt;0,MID(入力シート!F55,入力シート!W55-2,1),"")</f>
        <v/>
      </c>
      <c r="N54" s="37" t="str">
        <f>IF(入力シート!F55&gt;0,MID(入力シート!F55,入力シート!W55-1,1),"")</f>
        <v/>
      </c>
      <c r="O54" s="39" t="str">
        <f>IF(入力シート!F55&gt;0,MID(入力シート!F55,入力シート!W55,1),"")</f>
        <v/>
      </c>
      <c r="P54" s="22" t="str">
        <f>IF(入力シート!G55&gt;"",入力シート!G55,"")</f>
        <v/>
      </c>
      <c r="Q54" s="37" t="str">
        <f>IF(入力シート!H55&gt;0,IF(入力シート!X55=4,MID(入力シート!H55,入力シート!X55-3,1),"0"),"")</f>
        <v/>
      </c>
      <c r="R54" s="37" t="str">
        <f>IF(入力シート!H55&gt;0,MID(入力シート!H55,入力シート!X55-2,1),"")</f>
        <v/>
      </c>
      <c r="S54" s="37" t="str">
        <f>IF(入力シート!H55&gt;0,MID(入力シート!H55,入力シート!X55-1,1),"")</f>
        <v/>
      </c>
      <c r="T54" s="39" t="str">
        <f>IF(入力シート!H55&gt;0,MID(入力シート!H55,入力シート!X55,1),"")</f>
        <v/>
      </c>
      <c r="U54" s="62" t="str">
        <f>IF(入力シート!I55&gt;0,入力シート!I55,"")</f>
        <v/>
      </c>
      <c r="V54" s="50" t="str">
        <f>IF(入力シート!J55&gt;0,入力シート!J55,"")</f>
        <v/>
      </c>
      <c r="W54" s="50" t="str">
        <f>IF(入力シート!K55&gt;=10,INT(MOD(入力シート!K55,100)/10),"")</f>
        <v/>
      </c>
      <c r="X54" s="40" t="str">
        <f>IF(入力シート!K55&gt;=1,INT(MOD(入力シート!K55,10)/1),"")</f>
        <v/>
      </c>
      <c r="Y54" s="51" t="str">
        <f>IF(入力シート!L55&gt;=100000,INT(MOD(入力シート!L55,1000000)/100000),"")</f>
        <v/>
      </c>
      <c r="Z54" s="51" t="str">
        <f>IF(入力シート!L55&gt;=10000,INT(MOD(入力シート!L55,100000)/10000),"")</f>
        <v/>
      </c>
      <c r="AA54" s="51" t="str">
        <f>IF(入力シート!L55&gt;=1000,INT(MOD(入力シート!L55,10000)/1000),"")</f>
        <v/>
      </c>
      <c r="AB54" s="51" t="str">
        <f>IF(入力シート!L55&gt;=100,INT(MOD(入力シート!L55,1000)/100),"")</f>
        <v/>
      </c>
      <c r="AC54" s="51" t="str">
        <f>IF(入力シート!L55&gt;=10,INT(MOD(入力シート!L55,100)/10),"")</f>
        <v/>
      </c>
      <c r="AD54" s="40" t="str">
        <f>IF(入力シート!L55&gt;=1,INT(MOD(入力シート!L55,10)/1),"")</f>
        <v/>
      </c>
      <c r="AE54" s="51" t="str">
        <f>IF(入力シート!M55&gt;=10000,INT(MOD(入力シート!M55,100000)/10000),"")</f>
        <v/>
      </c>
      <c r="AF54" s="51" t="str">
        <f>IF(入力シート!M55&gt;=1000,INT(MOD(入力シート!M55,10000)/1000),"")</f>
        <v/>
      </c>
      <c r="AG54" s="51" t="str">
        <f>IF(入力シート!M55&gt;=100,INT(MOD(入力シート!M55,1000)/100),"")</f>
        <v/>
      </c>
      <c r="AH54" s="51" t="str">
        <f>IF(入力シート!M55&gt;=10,INT(MOD(入力シート!M55,100)/10),"")</f>
        <v/>
      </c>
      <c r="AI54" s="40" t="str">
        <f>IF(入力シート!M55&gt;=1,INT(MOD(入力シート!M55,10)/1),"")</f>
        <v/>
      </c>
      <c r="AJ54" s="51" t="str">
        <f>IF(入力シート!N55&gt;=10000,INT(MOD(入力シート!N55,100000)/10000),"")</f>
        <v/>
      </c>
      <c r="AK54" s="51" t="str">
        <f>IF(入力シート!N55&gt;=1000,INT(MOD(入力シート!N55,10000)/1000),"")</f>
        <v/>
      </c>
      <c r="AL54" s="51" t="str">
        <f>IF(入力シート!N55&gt;=100,INT(MOD(入力シート!N55,1000)/100),"")</f>
        <v/>
      </c>
      <c r="AM54" s="51" t="str">
        <f>IF(入力シート!N55&gt;=10,INT(MOD(入力シート!N55,100)/10),"")</f>
        <v/>
      </c>
      <c r="AN54" s="40" t="str">
        <f>IF(入力シート!N55&gt;=1,INT(MOD(入力シート!N55,10)/1),"")</f>
        <v/>
      </c>
      <c r="AO54" s="51" t="str">
        <f>IF(入力シート!O55&gt;=10000,INT(MOD(入力シート!O55,100000)/10000),"")</f>
        <v/>
      </c>
      <c r="AP54" s="51" t="str">
        <f>IF(入力シート!O55&gt;=1000,INT(MOD(入力シート!O55,10000)/1000),"")</f>
        <v/>
      </c>
      <c r="AQ54" s="51" t="str">
        <f>IF(入力シート!O55&gt;=100,INT(MOD(入力シート!O55,1000)/100),"")</f>
        <v/>
      </c>
      <c r="AR54" s="51" t="str">
        <f>IF(入力シート!O55&gt;=10,INT(MOD(入力シート!O55,100)/10),"")</f>
        <v/>
      </c>
      <c r="AS54" s="40" t="str">
        <f>IF(入力シート!O55&gt;=1,INT(MOD(入力シート!O55,10)/1),"")</f>
        <v/>
      </c>
      <c r="AT54" s="51" t="str">
        <f>IF(入力シート!P55&gt;=1000000,INT(MOD(入力シート!P55,10000000)/1000000),"")</f>
        <v/>
      </c>
      <c r="AU54" s="51" t="str">
        <f>IF(入力シート!P55&gt;=100000,INT(MOD(入力シート!P55,1000000)/100000),"")</f>
        <v/>
      </c>
      <c r="AV54" s="51" t="str">
        <f>IF(入力シート!P55&gt;=10000,INT(MOD(入力シート!P55,100000)/10000),"")</f>
        <v/>
      </c>
      <c r="AW54" s="51" t="str">
        <f>IF(入力シート!P55&gt;=1000,INT(MOD(入力シート!P55,10000)/1000),"")</f>
        <v/>
      </c>
      <c r="AX54" s="51" t="str">
        <f>IF(入力シート!P55&gt;=100,INT(MOD(入力シート!P55,1000)/100),"")</f>
        <v/>
      </c>
      <c r="AY54" s="51" t="str">
        <f>IF(入力シート!P55&gt;=10,INT(MOD(入力シート!P55,100)/10),"")</f>
        <v/>
      </c>
      <c r="AZ54" s="40" t="str">
        <f>IF(入力シート!P55&gt;=1,INT(MOD(入力シート!P55,10)/1),"")</f>
        <v/>
      </c>
      <c r="BA54" s="51" t="str">
        <f>IF(入力シート!Q55&gt;=10,INT(MOD(入力シート!Q55,100)/10),"")</f>
        <v/>
      </c>
      <c r="BB54" s="40" t="str">
        <f>IF(入力シート!Q55&gt;=1,INT(MOD(入力シート!Q55,10)/1),"")</f>
        <v/>
      </c>
      <c r="BC54" s="51" t="str">
        <f>IF(入力シート!R55&gt;=10000,INT(MOD(入力シート!R55,100000)/10000),"")</f>
        <v/>
      </c>
      <c r="BD54" s="51" t="str">
        <f>IF(入力シート!R55&gt;=1000,INT(MOD(入力シート!R55,10000)/1000),"")</f>
        <v/>
      </c>
      <c r="BE54" s="51" t="str">
        <f>IF(入力シート!R55&gt;=100,INT(MOD(入力シート!R55,1000)/100),"")</f>
        <v/>
      </c>
      <c r="BF54" s="51" t="str">
        <f>IF(入力シート!R55&gt;=10,INT(MOD(入力シート!R55,100)/10),"")</f>
        <v/>
      </c>
      <c r="BG54" s="40" t="str">
        <f>IF(入力シート!R55&gt;=1,INT(MOD(入力シート!R55,10)/1),"")</f>
        <v/>
      </c>
    </row>
    <row r="55" spans="1:81" x14ac:dyDescent="0.15">
      <c r="B55" s="22">
        <v>53</v>
      </c>
      <c r="C55" s="10" t="str">
        <f>IF(入力シート!C56&gt;=10000,INT(MOD(入力シート!C56,100000)/10000),"")</f>
        <v/>
      </c>
      <c r="D55" s="10" t="str">
        <f>IF(入力シート!C56&gt;=1000,INT(MOD(入力シート!C56,10000)/1000),"")</f>
        <v/>
      </c>
      <c r="E55" s="10" t="str">
        <f>IF(入力シート!C56&gt;=100,INT(MOD(入力シート!C56,1000)/100),"")</f>
        <v/>
      </c>
      <c r="F55" s="10" t="str">
        <f>IF(入力シート!C56&gt;=10,INT(MOD(入力シート!C56,100)/10),"")</f>
        <v/>
      </c>
      <c r="G55" s="22" t="str">
        <f>IF(入力シート!C56&gt;=1,INT(MOD(入力シート!C56,10)/1),"")</f>
        <v/>
      </c>
      <c r="H55" s="22" t="str">
        <f>IF(入力シート!D56&gt;"",入力シート!D56,"")</f>
        <v/>
      </c>
      <c r="I55" s="22" t="str">
        <f>IF(入力シート!E56&gt;"",入力シート!E56,"")</f>
        <v/>
      </c>
      <c r="J55" s="37" t="str">
        <f>IF(入力シート!F56&gt;0,IF(入力シート!W56=6,MID(入力シート!F56,入力シート!W56-5,1),"0"),"")</f>
        <v/>
      </c>
      <c r="K55" s="37" t="str">
        <f>IF(入力シート!F56&gt;0,MID(入力シート!F56,入力シート!W56-4,1),"")</f>
        <v/>
      </c>
      <c r="L55" s="37" t="str">
        <f>IF(入力シート!F56&gt;0,MID(入力シート!F56,入力シート!W56-3,1),"")</f>
        <v/>
      </c>
      <c r="M55" s="37" t="str">
        <f>IF(入力シート!F56&gt;0,MID(入力シート!F56,入力シート!W56-2,1),"")</f>
        <v/>
      </c>
      <c r="N55" s="37" t="str">
        <f>IF(入力シート!F56&gt;0,MID(入力シート!F56,入力シート!W56-1,1),"")</f>
        <v/>
      </c>
      <c r="O55" s="39" t="str">
        <f>IF(入力シート!F56&gt;0,MID(入力シート!F56,入力シート!W56,1),"")</f>
        <v/>
      </c>
      <c r="P55" s="22" t="str">
        <f>IF(入力シート!G56&gt;"",入力シート!G56,"")</f>
        <v/>
      </c>
      <c r="Q55" s="37" t="str">
        <f>IF(入力シート!H56&gt;0,IF(入力シート!X56=4,MID(入力シート!H56,入力シート!X56-3,1),"0"),"")</f>
        <v/>
      </c>
      <c r="R55" s="37" t="str">
        <f>IF(入力シート!H56&gt;0,MID(入力シート!H56,入力シート!X56-2,1),"")</f>
        <v/>
      </c>
      <c r="S55" s="37" t="str">
        <f>IF(入力シート!H56&gt;0,MID(入力シート!H56,入力シート!X56-1,1),"")</f>
        <v/>
      </c>
      <c r="T55" s="39" t="str">
        <f>IF(入力シート!H56&gt;0,MID(入力シート!H56,入力シート!X56,1),"")</f>
        <v/>
      </c>
      <c r="U55" s="62" t="str">
        <f>IF(入力シート!I56&gt;0,入力シート!I56,"")</f>
        <v/>
      </c>
      <c r="V55" s="50" t="str">
        <f>IF(入力シート!J56&gt;0,入力シート!J56,"")</f>
        <v/>
      </c>
      <c r="W55" s="50" t="str">
        <f>IF(入力シート!K56&gt;=10,INT(MOD(入力シート!K56,100)/10),"")</f>
        <v/>
      </c>
      <c r="X55" s="40" t="str">
        <f>IF(入力シート!K56&gt;=1,INT(MOD(入力シート!K56,10)/1),"")</f>
        <v/>
      </c>
      <c r="Y55" s="51" t="str">
        <f>IF(入力シート!L56&gt;=100000,INT(MOD(入力シート!L56,1000000)/100000),"")</f>
        <v/>
      </c>
      <c r="Z55" s="51" t="str">
        <f>IF(入力シート!L56&gt;=10000,INT(MOD(入力シート!L56,100000)/10000),"")</f>
        <v/>
      </c>
      <c r="AA55" s="51" t="str">
        <f>IF(入力シート!L56&gt;=1000,INT(MOD(入力シート!L56,10000)/1000),"")</f>
        <v/>
      </c>
      <c r="AB55" s="51" t="str">
        <f>IF(入力シート!L56&gt;=100,INT(MOD(入力シート!L56,1000)/100),"")</f>
        <v/>
      </c>
      <c r="AC55" s="51" t="str">
        <f>IF(入力シート!L56&gt;=10,INT(MOD(入力シート!L56,100)/10),"")</f>
        <v/>
      </c>
      <c r="AD55" s="40" t="str">
        <f>IF(入力シート!L56&gt;=1,INT(MOD(入力シート!L56,10)/1),"")</f>
        <v/>
      </c>
      <c r="AE55" s="51" t="str">
        <f>IF(入力シート!M56&gt;=10000,INT(MOD(入力シート!M56,100000)/10000),"")</f>
        <v/>
      </c>
      <c r="AF55" s="51" t="str">
        <f>IF(入力シート!M56&gt;=1000,INT(MOD(入力シート!M56,10000)/1000),"")</f>
        <v/>
      </c>
      <c r="AG55" s="51" t="str">
        <f>IF(入力シート!M56&gt;=100,INT(MOD(入力シート!M56,1000)/100),"")</f>
        <v/>
      </c>
      <c r="AH55" s="51" t="str">
        <f>IF(入力シート!M56&gt;=10,INT(MOD(入力シート!M56,100)/10),"")</f>
        <v/>
      </c>
      <c r="AI55" s="40" t="str">
        <f>IF(入力シート!M56&gt;=1,INT(MOD(入力シート!M56,10)/1),"")</f>
        <v/>
      </c>
      <c r="AJ55" s="51" t="str">
        <f>IF(入力シート!N56&gt;=10000,INT(MOD(入力シート!N56,100000)/10000),"")</f>
        <v/>
      </c>
      <c r="AK55" s="51" t="str">
        <f>IF(入力シート!N56&gt;=1000,INT(MOD(入力シート!N56,10000)/1000),"")</f>
        <v/>
      </c>
      <c r="AL55" s="51" t="str">
        <f>IF(入力シート!N56&gt;=100,INT(MOD(入力シート!N56,1000)/100),"")</f>
        <v/>
      </c>
      <c r="AM55" s="51" t="str">
        <f>IF(入力シート!N56&gt;=10,INT(MOD(入力シート!N56,100)/10),"")</f>
        <v/>
      </c>
      <c r="AN55" s="40" t="str">
        <f>IF(入力シート!N56&gt;=1,INT(MOD(入力シート!N56,10)/1),"")</f>
        <v/>
      </c>
      <c r="AO55" s="51" t="str">
        <f>IF(入力シート!O56&gt;=10000,INT(MOD(入力シート!O56,100000)/10000),"")</f>
        <v/>
      </c>
      <c r="AP55" s="51" t="str">
        <f>IF(入力シート!O56&gt;=1000,INT(MOD(入力シート!O56,10000)/1000),"")</f>
        <v/>
      </c>
      <c r="AQ55" s="51" t="str">
        <f>IF(入力シート!O56&gt;=100,INT(MOD(入力シート!O56,1000)/100),"")</f>
        <v/>
      </c>
      <c r="AR55" s="51" t="str">
        <f>IF(入力シート!O56&gt;=10,INT(MOD(入力シート!O56,100)/10),"")</f>
        <v/>
      </c>
      <c r="AS55" s="40" t="str">
        <f>IF(入力シート!O56&gt;=1,INT(MOD(入力シート!O56,10)/1),"")</f>
        <v/>
      </c>
      <c r="AT55" s="51" t="str">
        <f>IF(入力シート!P56&gt;=1000000,INT(MOD(入力シート!P56,10000000)/1000000),"")</f>
        <v/>
      </c>
      <c r="AU55" s="51" t="str">
        <f>IF(入力シート!P56&gt;=100000,INT(MOD(入力シート!P56,1000000)/100000),"")</f>
        <v/>
      </c>
      <c r="AV55" s="51" t="str">
        <f>IF(入力シート!P56&gt;=10000,INT(MOD(入力シート!P56,100000)/10000),"")</f>
        <v/>
      </c>
      <c r="AW55" s="51" t="str">
        <f>IF(入力シート!P56&gt;=1000,INT(MOD(入力シート!P56,10000)/1000),"")</f>
        <v/>
      </c>
      <c r="AX55" s="51" t="str">
        <f>IF(入力シート!P56&gt;=100,INT(MOD(入力シート!P56,1000)/100),"")</f>
        <v/>
      </c>
      <c r="AY55" s="51" t="str">
        <f>IF(入力シート!P56&gt;=10,INT(MOD(入力シート!P56,100)/10),"")</f>
        <v/>
      </c>
      <c r="AZ55" s="40" t="str">
        <f>IF(入力シート!P56&gt;=1,INT(MOD(入力シート!P56,10)/1),"")</f>
        <v/>
      </c>
      <c r="BA55" s="51" t="str">
        <f>IF(入力シート!Q56&gt;=10,INT(MOD(入力シート!Q56,100)/10),"")</f>
        <v/>
      </c>
      <c r="BB55" s="40" t="str">
        <f>IF(入力シート!Q56&gt;=1,INT(MOD(入力シート!Q56,10)/1),"")</f>
        <v/>
      </c>
      <c r="BC55" s="51" t="str">
        <f>IF(入力シート!R56&gt;=10000,INT(MOD(入力シート!R56,100000)/10000),"")</f>
        <v/>
      </c>
      <c r="BD55" s="51" t="str">
        <f>IF(入力シート!R56&gt;=1000,INT(MOD(入力シート!R56,10000)/1000),"")</f>
        <v/>
      </c>
      <c r="BE55" s="51" t="str">
        <f>IF(入力シート!R56&gt;=100,INT(MOD(入力シート!R56,1000)/100),"")</f>
        <v/>
      </c>
      <c r="BF55" s="51" t="str">
        <f>IF(入力シート!R56&gt;=10,INT(MOD(入力シート!R56,100)/10),"")</f>
        <v/>
      </c>
      <c r="BG55" s="40" t="str">
        <f>IF(入力シート!R56&gt;=1,INT(MOD(入力シート!R56,10)/1),"")</f>
        <v/>
      </c>
    </row>
    <row r="56" spans="1:81" x14ac:dyDescent="0.15">
      <c r="B56" s="22">
        <v>54</v>
      </c>
      <c r="C56" s="10" t="str">
        <f>IF(入力シート!C57&gt;=10000,INT(MOD(入力シート!C57,100000)/10000),"")</f>
        <v/>
      </c>
      <c r="D56" s="10" t="str">
        <f>IF(入力シート!C57&gt;=1000,INT(MOD(入力シート!C57,10000)/1000),"")</f>
        <v/>
      </c>
      <c r="E56" s="10" t="str">
        <f>IF(入力シート!C57&gt;=100,INT(MOD(入力シート!C57,1000)/100),"")</f>
        <v/>
      </c>
      <c r="F56" s="10" t="str">
        <f>IF(入力シート!C57&gt;=10,INT(MOD(入力シート!C57,100)/10),"")</f>
        <v/>
      </c>
      <c r="G56" s="22" t="str">
        <f>IF(入力シート!C57&gt;=1,INT(MOD(入力シート!C57,10)/1),"")</f>
        <v/>
      </c>
      <c r="H56" s="22" t="str">
        <f>IF(入力シート!D57&gt;"",入力シート!D57,"")</f>
        <v/>
      </c>
      <c r="I56" s="22" t="str">
        <f>IF(入力シート!E57&gt;"",入力シート!E57,"")</f>
        <v/>
      </c>
      <c r="J56" s="37" t="str">
        <f>IF(入力シート!F57&gt;0,IF(入力シート!W57=6,MID(入力シート!F57,入力シート!W57-5,1),"0"),"")</f>
        <v/>
      </c>
      <c r="K56" s="37" t="str">
        <f>IF(入力シート!F57&gt;0,MID(入力シート!F57,入力シート!W57-4,1),"")</f>
        <v/>
      </c>
      <c r="L56" s="37" t="str">
        <f>IF(入力シート!F57&gt;0,MID(入力シート!F57,入力シート!W57-3,1),"")</f>
        <v/>
      </c>
      <c r="M56" s="37" t="str">
        <f>IF(入力シート!F57&gt;0,MID(入力シート!F57,入力シート!W57-2,1),"")</f>
        <v/>
      </c>
      <c r="N56" s="37" t="str">
        <f>IF(入力シート!F57&gt;0,MID(入力シート!F57,入力シート!W57-1,1),"")</f>
        <v/>
      </c>
      <c r="O56" s="39" t="str">
        <f>IF(入力シート!F57&gt;0,MID(入力シート!F57,入力シート!W57,1),"")</f>
        <v/>
      </c>
      <c r="P56" s="22" t="str">
        <f>IF(入力シート!G57&gt;"",入力シート!G57,"")</f>
        <v/>
      </c>
      <c r="Q56" s="37" t="str">
        <f>IF(入力シート!H57&gt;0,IF(入力シート!X57=4,MID(入力シート!H57,入力シート!X57-3,1),"0"),"")</f>
        <v/>
      </c>
      <c r="R56" s="37" t="str">
        <f>IF(入力シート!H57&gt;0,MID(入力シート!H57,入力シート!X57-2,1),"")</f>
        <v/>
      </c>
      <c r="S56" s="37" t="str">
        <f>IF(入力シート!H57&gt;0,MID(入力シート!H57,入力シート!X57-1,1),"")</f>
        <v/>
      </c>
      <c r="T56" s="39" t="str">
        <f>IF(入力シート!H57&gt;0,MID(入力シート!H57,入力シート!X57,1),"")</f>
        <v/>
      </c>
      <c r="U56" s="62" t="str">
        <f>IF(入力シート!I57&gt;0,入力シート!I57,"")</f>
        <v/>
      </c>
      <c r="V56" s="50" t="str">
        <f>IF(入力シート!J57&gt;0,入力シート!J57,"")</f>
        <v/>
      </c>
      <c r="W56" s="50" t="str">
        <f>IF(入力シート!K57&gt;=10,INT(MOD(入力シート!K57,100)/10),"")</f>
        <v/>
      </c>
      <c r="X56" s="40" t="str">
        <f>IF(入力シート!K57&gt;=1,INT(MOD(入力シート!K57,10)/1),"")</f>
        <v/>
      </c>
      <c r="Y56" s="51" t="str">
        <f>IF(入力シート!L57&gt;=100000,INT(MOD(入力シート!L57,1000000)/100000),"")</f>
        <v/>
      </c>
      <c r="Z56" s="51" t="str">
        <f>IF(入力シート!L57&gt;=10000,INT(MOD(入力シート!L57,100000)/10000),"")</f>
        <v/>
      </c>
      <c r="AA56" s="51" t="str">
        <f>IF(入力シート!L57&gt;=1000,INT(MOD(入力シート!L57,10000)/1000),"")</f>
        <v/>
      </c>
      <c r="AB56" s="51" t="str">
        <f>IF(入力シート!L57&gt;=100,INT(MOD(入力シート!L57,1000)/100),"")</f>
        <v/>
      </c>
      <c r="AC56" s="51" t="str">
        <f>IF(入力シート!L57&gt;=10,INT(MOD(入力シート!L57,100)/10),"")</f>
        <v/>
      </c>
      <c r="AD56" s="40" t="str">
        <f>IF(入力シート!L57&gt;=1,INT(MOD(入力シート!L57,10)/1),"")</f>
        <v/>
      </c>
      <c r="AE56" s="51" t="str">
        <f>IF(入力シート!M57&gt;=10000,INT(MOD(入力シート!M57,100000)/10000),"")</f>
        <v/>
      </c>
      <c r="AF56" s="51" t="str">
        <f>IF(入力シート!M57&gt;=1000,INT(MOD(入力シート!M57,10000)/1000),"")</f>
        <v/>
      </c>
      <c r="AG56" s="51" t="str">
        <f>IF(入力シート!M57&gt;=100,INT(MOD(入力シート!M57,1000)/100),"")</f>
        <v/>
      </c>
      <c r="AH56" s="51" t="str">
        <f>IF(入力シート!M57&gt;=10,INT(MOD(入力シート!M57,100)/10),"")</f>
        <v/>
      </c>
      <c r="AI56" s="40" t="str">
        <f>IF(入力シート!M57&gt;=1,INT(MOD(入力シート!M57,10)/1),"")</f>
        <v/>
      </c>
      <c r="AJ56" s="51" t="str">
        <f>IF(入力シート!N57&gt;=10000,INT(MOD(入力シート!N57,100000)/10000),"")</f>
        <v/>
      </c>
      <c r="AK56" s="51" t="str">
        <f>IF(入力シート!N57&gt;=1000,INT(MOD(入力シート!N57,10000)/1000),"")</f>
        <v/>
      </c>
      <c r="AL56" s="51" t="str">
        <f>IF(入力シート!N57&gt;=100,INT(MOD(入力シート!N57,1000)/100),"")</f>
        <v/>
      </c>
      <c r="AM56" s="51" t="str">
        <f>IF(入力シート!N57&gt;=10,INT(MOD(入力シート!N57,100)/10),"")</f>
        <v/>
      </c>
      <c r="AN56" s="40" t="str">
        <f>IF(入力シート!N57&gt;=1,INT(MOD(入力シート!N57,10)/1),"")</f>
        <v/>
      </c>
      <c r="AO56" s="51" t="str">
        <f>IF(入力シート!O57&gt;=10000,INT(MOD(入力シート!O57,100000)/10000),"")</f>
        <v/>
      </c>
      <c r="AP56" s="51" t="str">
        <f>IF(入力シート!O57&gt;=1000,INT(MOD(入力シート!O57,10000)/1000),"")</f>
        <v/>
      </c>
      <c r="AQ56" s="51" t="str">
        <f>IF(入力シート!O57&gt;=100,INT(MOD(入力シート!O57,1000)/100),"")</f>
        <v/>
      </c>
      <c r="AR56" s="51" t="str">
        <f>IF(入力シート!O57&gt;=10,INT(MOD(入力シート!O57,100)/10),"")</f>
        <v/>
      </c>
      <c r="AS56" s="40" t="str">
        <f>IF(入力シート!O57&gt;=1,INT(MOD(入力シート!O57,10)/1),"")</f>
        <v/>
      </c>
      <c r="AT56" s="51" t="str">
        <f>IF(入力シート!P57&gt;=1000000,INT(MOD(入力シート!P57,10000000)/1000000),"")</f>
        <v/>
      </c>
      <c r="AU56" s="51" t="str">
        <f>IF(入力シート!P57&gt;=100000,INT(MOD(入力シート!P57,1000000)/100000),"")</f>
        <v/>
      </c>
      <c r="AV56" s="51" t="str">
        <f>IF(入力シート!P57&gt;=10000,INT(MOD(入力シート!P57,100000)/10000),"")</f>
        <v/>
      </c>
      <c r="AW56" s="51" t="str">
        <f>IF(入力シート!P57&gt;=1000,INT(MOD(入力シート!P57,10000)/1000),"")</f>
        <v/>
      </c>
      <c r="AX56" s="51" t="str">
        <f>IF(入力シート!P57&gt;=100,INT(MOD(入力シート!P57,1000)/100),"")</f>
        <v/>
      </c>
      <c r="AY56" s="51" t="str">
        <f>IF(入力シート!P57&gt;=10,INT(MOD(入力シート!P57,100)/10),"")</f>
        <v/>
      </c>
      <c r="AZ56" s="40" t="str">
        <f>IF(入力シート!P57&gt;=1,INT(MOD(入力シート!P57,10)/1),"")</f>
        <v/>
      </c>
      <c r="BA56" s="51" t="str">
        <f>IF(入力シート!Q57&gt;=10,INT(MOD(入力シート!Q57,100)/10),"")</f>
        <v/>
      </c>
      <c r="BB56" s="40" t="str">
        <f>IF(入力シート!Q57&gt;=1,INT(MOD(入力シート!Q57,10)/1),"")</f>
        <v/>
      </c>
      <c r="BC56" s="51" t="str">
        <f>IF(入力シート!R57&gt;=10000,INT(MOD(入力シート!R57,100000)/10000),"")</f>
        <v/>
      </c>
      <c r="BD56" s="51" t="str">
        <f>IF(入力シート!R57&gt;=1000,INT(MOD(入力シート!R57,10000)/1000),"")</f>
        <v/>
      </c>
      <c r="BE56" s="51" t="str">
        <f>IF(入力シート!R57&gt;=100,INT(MOD(入力シート!R57,1000)/100),"")</f>
        <v/>
      </c>
      <c r="BF56" s="51" t="str">
        <f>IF(入力シート!R57&gt;=10,INT(MOD(入力シート!R57,100)/10),"")</f>
        <v/>
      </c>
      <c r="BG56" s="40" t="str">
        <f>IF(入力シート!R57&gt;=1,INT(MOD(入力シート!R57,10)/1),"")</f>
        <v/>
      </c>
    </row>
    <row r="57" spans="1:81" x14ac:dyDescent="0.15">
      <c r="B57" s="22">
        <v>55</v>
      </c>
      <c r="C57" s="10" t="str">
        <f>IF(入力シート!C58&gt;=10000,INT(MOD(入力シート!C58,100000)/10000),"")</f>
        <v/>
      </c>
      <c r="D57" s="10" t="str">
        <f>IF(入力シート!C58&gt;=1000,INT(MOD(入力シート!C58,10000)/1000),"")</f>
        <v/>
      </c>
      <c r="E57" s="10" t="str">
        <f>IF(入力シート!C58&gt;=100,INT(MOD(入力シート!C58,1000)/100),"")</f>
        <v/>
      </c>
      <c r="F57" s="10" t="str">
        <f>IF(入力シート!C58&gt;=10,INT(MOD(入力シート!C58,100)/10),"")</f>
        <v/>
      </c>
      <c r="G57" s="22" t="str">
        <f>IF(入力シート!C58&gt;=1,INT(MOD(入力シート!C58,10)/1),"")</f>
        <v/>
      </c>
      <c r="H57" s="22" t="str">
        <f>IF(入力シート!D58&gt;"",入力シート!D58,"")</f>
        <v/>
      </c>
      <c r="I57" s="22" t="str">
        <f>IF(入力シート!E58&gt;"",入力シート!E58,"")</f>
        <v/>
      </c>
      <c r="J57" s="37" t="str">
        <f>IF(入力シート!F58&gt;0,IF(入力シート!W58=6,MID(入力シート!F58,入力シート!W58-5,1),"0"),"")</f>
        <v/>
      </c>
      <c r="K57" s="37" t="str">
        <f>IF(入力シート!F58&gt;0,MID(入力シート!F58,入力シート!W58-4,1),"")</f>
        <v/>
      </c>
      <c r="L57" s="37" t="str">
        <f>IF(入力シート!F58&gt;0,MID(入力シート!F58,入力シート!W58-3,1),"")</f>
        <v/>
      </c>
      <c r="M57" s="37" t="str">
        <f>IF(入力シート!F58&gt;0,MID(入力シート!F58,入力シート!W58-2,1),"")</f>
        <v/>
      </c>
      <c r="N57" s="37" t="str">
        <f>IF(入力シート!F58&gt;0,MID(入力シート!F58,入力シート!W58-1,1),"")</f>
        <v/>
      </c>
      <c r="O57" s="39" t="str">
        <f>IF(入力シート!F58&gt;0,MID(入力シート!F58,入力シート!W58,1),"")</f>
        <v/>
      </c>
      <c r="P57" s="22" t="str">
        <f>IF(入力シート!G58&gt;"",入力シート!G58,"")</f>
        <v/>
      </c>
      <c r="Q57" s="37" t="str">
        <f>IF(入力シート!H58&gt;0,IF(入力シート!X58=4,MID(入力シート!H58,入力シート!X58-3,1),"0"),"")</f>
        <v/>
      </c>
      <c r="R57" s="37" t="str">
        <f>IF(入力シート!H58&gt;0,MID(入力シート!H58,入力シート!X58-2,1),"")</f>
        <v/>
      </c>
      <c r="S57" s="37" t="str">
        <f>IF(入力シート!H58&gt;0,MID(入力シート!H58,入力シート!X58-1,1),"")</f>
        <v/>
      </c>
      <c r="T57" s="39" t="str">
        <f>IF(入力シート!H58&gt;0,MID(入力シート!H58,入力シート!X58,1),"")</f>
        <v/>
      </c>
      <c r="U57" s="62" t="str">
        <f>IF(入力シート!I58&gt;0,入力シート!I58,"")</f>
        <v/>
      </c>
      <c r="V57" s="50" t="str">
        <f>IF(入力シート!J58&gt;0,入力シート!J58,"")</f>
        <v/>
      </c>
      <c r="W57" s="50" t="str">
        <f>IF(入力シート!K58&gt;=10,INT(MOD(入力シート!K58,100)/10),"")</f>
        <v/>
      </c>
      <c r="X57" s="40" t="str">
        <f>IF(入力シート!K58&gt;=1,INT(MOD(入力シート!K58,10)/1),"")</f>
        <v/>
      </c>
      <c r="Y57" s="51" t="str">
        <f>IF(入力シート!L58&gt;=100000,INT(MOD(入力シート!L58,1000000)/100000),"")</f>
        <v/>
      </c>
      <c r="Z57" s="51" t="str">
        <f>IF(入力シート!L58&gt;=10000,INT(MOD(入力シート!L58,100000)/10000),"")</f>
        <v/>
      </c>
      <c r="AA57" s="51" t="str">
        <f>IF(入力シート!L58&gt;=1000,INT(MOD(入力シート!L58,10000)/1000),"")</f>
        <v/>
      </c>
      <c r="AB57" s="51" t="str">
        <f>IF(入力シート!L58&gt;=100,INT(MOD(入力シート!L58,1000)/100),"")</f>
        <v/>
      </c>
      <c r="AC57" s="51" t="str">
        <f>IF(入力シート!L58&gt;=10,INT(MOD(入力シート!L58,100)/10),"")</f>
        <v/>
      </c>
      <c r="AD57" s="40" t="str">
        <f>IF(入力シート!L58&gt;=1,INT(MOD(入力シート!L58,10)/1),"")</f>
        <v/>
      </c>
      <c r="AE57" s="51" t="str">
        <f>IF(入力シート!M58&gt;=10000,INT(MOD(入力シート!M58,100000)/10000),"")</f>
        <v/>
      </c>
      <c r="AF57" s="51" t="str">
        <f>IF(入力シート!M58&gt;=1000,INT(MOD(入力シート!M58,10000)/1000),"")</f>
        <v/>
      </c>
      <c r="AG57" s="51" t="str">
        <f>IF(入力シート!M58&gt;=100,INT(MOD(入力シート!M58,1000)/100),"")</f>
        <v/>
      </c>
      <c r="AH57" s="51" t="str">
        <f>IF(入力シート!M58&gt;=10,INT(MOD(入力シート!M58,100)/10),"")</f>
        <v/>
      </c>
      <c r="AI57" s="40" t="str">
        <f>IF(入力シート!M58&gt;=1,INT(MOD(入力シート!M58,10)/1),"")</f>
        <v/>
      </c>
      <c r="AJ57" s="51" t="str">
        <f>IF(入力シート!N58&gt;=10000,INT(MOD(入力シート!N58,100000)/10000),"")</f>
        <v/>
      </c>
      <c r="AK57" s="51" t="str">
        <f>IF(入力シート!N58&gt;=1000,INT(MOD(入力シート!N58,10000)/1000),"")</f>
        <v/>
      </c>
      <c r="AL57" s="51" t="str">
        <f>IF(入力シート!N58&gt;=100,INT(MOD(入力シート!N58,1000)/100),"")</f>
        <v/>
      </c>
      <c r="AM57" s="51" t="str">
        <f>IF(入力シート!N58&gt;=10,INT(MOD(入力シート!N58,100)/10),"")</f>
        <v/>
      </c>
      <c r="AN57" s="40" t="str">
        <f>IF(入力シート!N58&gt;=1,INT(MOD(入力シート!N58,10)/1),"")</f>
        <v/>
      </c>
      <c r="AO57" s="51" t="str">
        <f>IF(入力シート!O58&gt;=10000,INT(MOD(入力シート!O58,100000)/10000),"")</f>
        <v/>
      </c>
      <c r="AP57" s="51" t="str">
        <f>IF(入力シート!O58&gt;=1000,INT(MOD(入力シート!O58,10000)/1000),"")</f>
        <v/>
      </c>
      <c r="AQ57" s="51" t="str">
        <f>IF(入力シート!O58&gt;=100,INT(MOD(入力シート!O58,1000)/100),"")</f>
        <v/>
      </c>
      <c r="AR57" s="51" t="str">
        <f>IF(入力シート!O58&gt;=10,INT(MOD(入力シート!O58,100)/10),"")</f>
        <v/>
      </c>
      <c r="AS57" s="40" t="str">
        <f>IF(入力シート!O58&gt;=1,INT(MOD(入力シート!O58,10)/1),"")</f>
        <v/>
      </c>
      <c r="AT57" s="51" t="str">
        <f>IF(入力シート!P58&gt;=1000000,INT(MOD(入力シート!P58,10000000)/1000000),"")</f>
        <v/>
      </c>
      <c r="AU57" s="51" t="str">
        <f>IF(入力シート!P58&gt;=100000,INT(MOD(入力シート!P58,1000000)/100000),"")</f>
        <v/>
      </c>
      <c r="AV57" s="51" t="str">
        <f>IF(入力シート!P58&gt;=10000,INT(MOD(入力シート!P58,100000)/10000),"")</f>
        <v/>
      </c>
      <c r="AW57" s="51" t="str">
        <f>IF(入力シート!P58&gt;=1000,INT(MOD(入力シート!P58,10000)/1000),"")</f>
        <v/>
      </c>
      <c r="AX57" s="51" t="str">
        <f>IF(入力シート!P58&gt;=100,INT(MOD(入力シート!P58,1000)/100),"")</f>
        <v/>
      </c>
      <c r="AY57" s="51" t="str">
        <f>IF(入力シート!P58&gt;=10,INT(MOD(入力シート!P58,100)/10),"")</f>
        <v/>
      </c>
      <c r="AZ57" s="40" t="str">
        <f>IF(入力シート!P58&gt;=1,INT(MOD(入力シート!P58,10)/1),"")</f>
        <v/>
      </c>
      <c r="BA57" s="51" t="str">
        <f>IF(入力シート!Q58&gt;=10,INT(MOD(入力シート!Q58,100)/10),"")</f>
        <v/>
      </c>
      <c r="BB57" s="40" t="str">
        <f>IF(入力シート!Q58&gt;=1,INT(MOD(入力シート!Q58,10)/1),"")</f>
        <v/>
      </c>
      <c r="BC57" s="51" t="str">
        <f>IF(入力シート!R58&gt;=10000,INT(MOD(入力シート!R58,100000)/10000),"")</f>
        <v/>
      </c>
      <c r="BD57" s="51" t="str">
        <f>IF(入力シート!R58&gt;=1000,INT(MOD(入力シート!R58,10000)/1000),"")</f>
        <v/>
      </c>
      <c r="BE57" s="51" t="str">
        <f>IF(入力シート!R58&gt;=100,INT(MOD(入力シート!R58,1000)/100),"")</f>
        <v/>
      </c>
      <c r="BF57" s="51" t="str">
        <f>IF(入力シート!R58&gt;=10,INT(MOD(入力シート!R58,100)/10),"")</f>
        <v/>
      </c>
      <c r="BG57" s="40" t="str">
        <f>IF(入力シート!R58&gt;=1,INT(MOD(入力シート!R58,10)/1),"")</f>
        <v/>
      </c>
    </row>
    <row r="58" spans="1:81" x14ac:dyDescent="0.15">
      <c r="B58" s="22">
        <v>56</v>
      </c>
      <c r="C58" s="10" t="str">
        <f>IF(入力シート!C59&gt;=10000,INT(MOD(入力シート!C59,100000)/10000),"")</f>
        <v/>
      </c>
      <c r="D58" s="10" t="str">
        <f>IF(入力シート!C59&gt;=1000,INT(MOD(入力シート!C59,10000)/1000),"")</f>
        <v/>
      </c>
      <c r="E58" s="10" t="str">
        <f>IF(入力シート!C59&gt;=100,INT(MOD(入力シート!C59,1000)/100),"")</f>
        <v/>
      </c>
      <c r="F58" s="10" t="str">
        <f>IF(入力シート!C59&gt;=10,INT(MOD(入力シート!C59,100)/10),"")</f>
        <v/>
      </c>
      <c r="G58" s="22" t="str">
        <f>IF(入力シート!C59&gt;=1,INT(MOD(入力シート!C59,10)/1),"")</f>
        <v/>
      </c>
      <c r="H58" s="22" t="str">
        <f>IF(入力シート!D59&gt;"",入力シート!D59,"")</f>
        <v/>
      </c>
      <c r="I58" s="22" t="str">
        <f>IF(入力シート!E59&gt;"",入力シート!E59,"")</f>
        <v/>
      </c>
      <c r="J58" s="37" t="str">
        <f>IF(入力シート!F59&gt;0,IF(入力シート!W59=6,MID(入力シート!F59,入力シート!W59-5,1),"0"),"")</f>
        <v/>
      </c>
      <c r="K58" s="37" t="str">
        <f>IF(入力シート!F59&gt;0,MID(入力シート!F59,入力シート!W59-4,1),"")</f>
        <v/>
      </c>
      <c r="L58" s="37" t="str">
        <f>IF(入力シート!F59&gt;0,MID(入力シート!F59,入力シート!W59-3,1),"")</f>
        <v/>
      </c>
      <c r="M58" s="37" t="str">
        <f>IF(入力シート!F59&gt;0,MID(入力シート!F59,入力シート!W59-2,1),"")</f>
        <v/>
      </c>
      <c r="N58" s="37" t="str">
        <f>IF(入力シート!F59&gt;0,MID(入力シート!F59,入力シート!W59-1,1),"")</f>
        <v/>
      </c>
      <c r="O58" s="39" t="str">
        <f>IF(入力シート!F59&gt;0,MID(入力シート!F59,入力シート!W59,1),"")</f>
        <v/>
      </c>
      <c r="P58" s="22" t="str">
        <f>IF(入力シート!G59&gt;"",入力シート!G59,"")</f>
        <v/>
      </c>
      <c r="Q58" s="37" t="str">
        <f>IF(入力シート!H59&gt;0,IF(入力シート!X59=4,MID(入力シート!H59,入力シート!X59-3,1),"0"),"")</f>
        <v/>
      </c>
      <c r="R58" s="37" t="str">
        <f>IF(入力シート!H59&gt;0,MID(入力シート!H59,入力シート!X59-2,1),"")</f>
        <v/>
      </c>
      <c r="S58" s="37" t="str">
        <f>IF(入力シート!H59&gt;0,MID(入力シート!H59,入力シート!X59-1,1),"")</f>
        <v/>
      </c>
      <c r="T58" s="39" t="str">
        <f>IF(入力シート!H59&gt;0,MID(入力シート!H59,入力シート!X59,1),"")</f>
        <v/>
      </c>
      <c r="U58" s="62" t="str">
        <f>IF(入力シート!I59&gt;0,入力シート!I59,"")</f>
        <v/>
      </c>
      <c r="V58" s="50" t="str">
        <f>IF(入力シート!J59&gt;0,入力シート!J59,"")</f>
        <v/>
      </c>
      <c r="W58" s="50" t="str">
        <f>IF(入力シート!K59&gt;=10,INT(MOD(入力シート!K59,100)/10),"")</f>
        <v/>
      </c>
      <c r="X58" s="40" t="str">
        <f>IF(入力シート!K59&gt;=1,INT(MOD(入力シート!K59,10)/1),"")</f>
        <v/>
      </c>
      <c r="Y58" s="51" t="str">
        <f>IF(入力シート!L59&gt;=100000,INT(MOD(入力シート!L59,1000000)/100000),"")</f>
        <v/>
      </c>
      <c r="Z58" s="51" t="str">
        <f>IF(入力シート!L59&gt;=10000,INT(MOD(入力シート!L59,100000)/10000),"")</f>
        <v/>
      </c>
      <c r="AA58" s="51" t="str">
        <f>IF(入力シート!L59&gt;=1000,INT(MOD(入力シート!L59,10000)/1000),"")</f>
        <v/>
      </c>
      <c r="AB58" s="51" t="str">
        <f>IF(入力シート!L59&gt;=100,INT(MOD(入力シート!L59,1000)/100),"")</f>
        <v/>
      </c>
      <c r="AC58" s="51" t="str">
        <f>IF(入力シート!L59&gt;=10,INT(MOD(入力シート!L59,100)/10),"")</f>
        <v/>
      </c>
      <c r="AD58" s="40" t="str">
        <f>IF(入力シート!L59&gt;=1,INT(MOD(入力シート!L59,10)/1),"")</f>
        <v/>
      </c>
      <c r="AE58" s="51" t="str">
        <f>IF(入力シート!M59&gt;=10000,INT(MOD(入力シート!M59,100000)/10000),"")</f>
        <v/>
      </c>
      <c r="AF58" s="51" t="str">
        <f>IF(入力シート!M59&gt;=1000,INT(MOD(入力シート!M59,10000)/1000),"")</f>
        <v/>
      </c>
      <c r="AG58" s="51" t="str">
        <f>IF(入力シート!M59&gt;=100,INT(MOD(入力シート!M59,1000)/100),"")</f>
        <v/>
      </c>
      <c r="AH58" s="51" t="str">
        <f>IF(入力シート!M59&gt;=10,INT(MOD(入力シート!M59,100)/10),"")</f>
        <v/>
      </c>
      <c r="AI58" s="40" t="str">
        <f>IF(入力シート!M59&gt;=1,INT(MOD(入力シート!M59,10)/1),"")</f>
        <v/>
      </c>
      <c r="AJ58" s="51" t="str">
        <f>IF(入力シート!N59&gt;=10000,INT(MOD(入力シート!N59,100000)/10000),"")</f>
        <v/>
      </c>
      <c r="AK58" s="51" t="str">
        <f>IF(入力シート!N59&gt;=1000,INT(MOD(入力シート!N59,10000)/1000),"")</f>
        <v/>
      </c>
      <c r="AL58" s="51" t="str">
        <f>IF(入力シート!N59&gt;=100,INT(MOD(入力シート!N59,1000)/100),"")</f>
        <v/>
      </c>
      <c r="AM58" s="51" t="str">
        <f>IF(入力シート!N59&gt;=10,INT(MOD(入力シート!N59,100)/10),"")</f>
        <v/>
      </c>
      <c r="AN58" s="40" t="str">
        <f>IF(入力シート!N59&gt;=1,INT(MOD(入力シート!N59,10)/1),"")</f>
        <v/>
      </c>
      <c r="AO58" s="51" t="str">
        <f>IF(入力シート!O59&gt;=10000,INT(MOD(入力シート!O59,100000)/10000),"")</f>
        <v/>
      </c>
      <c r="AP58" s="51" t="str">
        <f>IF(入力シート!O59&gt;=1000,INT(MOD(入力シート!O59,10000)/1000),"")</f>
        <v/>
      </c>
      <c r="AQ58" s="51" t="str">
        <f>IF(入力シート!O59&gt;=100,INT(MOD(入力シート!O59,1000)/100),"")</f>
        <v/>
      </c>
      <c r="AR58" s="51" t="str">
        <f>IF(入力シート!O59&gt;=10,INT(MOD(入力シート!O59,100)/10),"")</f>
        <v/>
      </c>
      <c r="AS58" s="40" t="str">
        <f>IF(入力シート!O59&gt;=1,INT(MOD(入力シート!O59,10)/1),"")</f>
        <v/>
      </c>
      <c r="AT58" s="51" t="str">
        <f>IF(入力シート!P59&gt;=1000000,INT(MOD(入力シート!P59,10000000)/1000000),"")</f>
        <v/>
      </c>
      <c r="AU58" s="51" t="str">
        <f>IF(入力シート!P59&gt;=100000,INT(MOD(入力シート!P59,1000000)/100000),"")</f>
        <v/>
      </c>
      <c r="AV58" s="51" t="str">
        <f>IF(入力シート!P59&gt;=10000,INT(MOD(入力シート!P59,100000)/10000),"")</f>
        <v/>
      </c>
      <c r="AW58" s="51" t="str">
        <f>IF(入力シート!P59&gt;=1000,INT(MOD(入力シート!P59,10000)/1000),"")</f>
        <v/>
      </c>
      <c r="AX58" s="51" t="str">
        <f>IF(入力シート!P59&gt;=100,INT(MOD(入力シート!P59,1000)/100),"")</f>
        <v/>
      </c>
      <c r="AY58" s="51" t="str">
        <f>IF(入力シート!P59&gt;=10,INT(MOD(入力シート!P59,100)/10),"")</f>
        <v/>
      </c>
      <c r="AZ58" s="40" t="str">
        <f>IF(入力シート!P59&gt;=1,INT(MOD(入力シート!P59,10)/1),"")</f>
        <v/>
      </c>
      <c r="BA58" s="51" t="str">
        <f>IF(入力シート!Q59&gt;=10,INT(MOD(入力シート!Q59,100)/10),"")</f>
        <v/>
      </c>
      <c r="BB58" s="40" t="str">
        <f>IF(入力シート!Q59&gt;=1,INT(MOD(入力シート!Q59,10)/1),"")</f>
        <v/>
      </c>
      <c r="BC58" s="51" t="str">
        <f>IF(入力シート!R59&gt;=10000,INT(MOD(入力シート!R59,100000)/10000),"")</f>
        <v/>
      </c>
      <c r="BD58" s="51" t="str">
        <f>IF(入力シート!R59&gt;=1000,INT(MOD(入力シート!R59,10000)/1000),"")</f>
        <v/>
      </c>
      <c r="BE58" s="51" t="str">
        <f>IF(入力シート!R59&gt;=100,INT(MOD(入力シート!R59,1000)/100),"")</f>
        <v/>
      </c>
      <c r="BF58" s="51" t="str">
        <f>IF(入力シート!R59&gt;=10,INT(MOD(入力シート!R59,100)/10),"")</f>
        <v/>
      </c>
      <c r="BG58" s="40" t="str">
        <f>IF(入力シート!R59&gt;=1,INT(MOD(入力シート!R59,10)/1),"")</f>
        <v/>
      </c>
    </row>
    <row r="59" spans="1:81" x14ac:dyDescent="0.15">
      <c r="B59" s="22">
        <v>57</v>
      </c>
      <c r="C59" s="10" t="str">
        <f>IF(入力シート!C60&gt;=10000,INT(MOD(入力シート!C60,100000)/10000),"")</f>
        <v/>
      </c>
      <c r="D59" s="10" t="str">
        <f>IF(入力シート!C60&gt;=1000,INT(MOD(入力シート!C60,10000)/1000),"")</f>
        <v/>
      </c>
      <c r="E59" s="10" t="str">
        <f>IF(入力シート!C60&gt;=100,INT(MOD(入力シート!C60,1000)/100),"")</f>
        <v/>
      </c>
      <c r="F59" s="10" t="str">
        <f>IF(入力シート!C60&gt;=10,INT(MOD(入力シート!C60,100)/10),"")</f>
        <v/>
      </c>
      <c r="G59" s="22" t="str">
        <f>IF(入力シート!C60&gt;=1,INT(MOD(入力シート!C60,10)/1),"")</f>
        <v/>
      </c>
      <c r="H59" s="22" t="str">
        <f>IF(入力シート!D60&gt;"",入力シート!D60,"")</f>
        <v/>
      </c>
      <c r="I59" s="22" t="str">
        <f>IF(入力シート!E60&gt;"",入力シート!E60,"")</f>
        <v/>
      </c>
      <c r="J59" s="37" t="str">
        <f>IF(入力シート!F60&gt;0,IF(入力シート!W60=6,MID(入力シート!F60,入力シート!W60-5,1),"0"),"")</f>
        <v/>
      </c>
      <c r="K59" s="37" t="str">
        <f>IF(入力シート!F60&gt;0,MID(入力シート!F60,入力シート!W60-4,1),"")</f>
        <v/>
      </c>
      <c r="L59" s="37" t="str">
        <f>IF(入力シート!F60&gt;0,MID(入力シート!F60,入力シート!W60-3,1),"")</f>
        <v/>
      </c>
      <c r="M59" s="37" t="str">
        <f>IF(入力シート!F60&gt;0,MID(入力シート!F60,入力シート!W60-2,1),"")</f>
        <v/>
      </c>
      <c r="N59" s="37" t="str">
        <f>IF(入力シート!F60&gt;0,MID(入力シート!F60,入力シート!W60-1,1),"")</f>
        <v/>
      </c>
      <c r="O59" s="39" t="str">
        <f>IF(入力シート!F60&gt;0,MID(入力シート!F60,入力シート!W60,1),"")</f>
        <v/>
      </c>
      <c r="P59" s="22" t="str">
        <f>IF(入力シート!G60&gt;"",入力シート!G60,"")</f>
        <v/>
      </c>
      <c r="Q59" s="37" t="str">
        <f>IF(入力シート!H60&gt;0,IF(入力シート!X60=4,MID(入力シート!H60,入力シート!X60-3,1),"0"),"")</f>
        <v/>
      </c>
      <c r="R59" s="37" t="str">
        <f>IF(入力シート!H60&gt;0,MID(入力シート!H60,入力シート!X60-2,1),"")</f>
        <v/>
      </c>
      <c r="S59" s="37" t="str">
        <f>IF(入力シート!H60&gt;0,MID(入力シート!H60,入力シート!X60-1,1),"")</f>
        <v/>
      </c>
      <c r="T59" s="39" t="str">
        <f>IF(入力シート!H60&gt;0,MID(入力シート!H60,入力シート!X60,1),"")</f>
        <v/>
      </c>
      <c r="U59" s="62" t="str">
        <f>IF(入力シート!I60&gt;0,入力シート!I60,"")</f>
        <v/>
      </c>
      <c r="V59" s="50" t="str">
        <f>IF(入力シート!J60&gt;0,入力シート!J60,"")</f>
        <v/>
      </c>
      <c r="W59" s="50" t="str">
        <f>IF(入力シート!K60&gt;=10,INT(MOD(入力シート!K60,100)/10),"")</f>
        <v/>
      </c>
      <c r="X59" s="40" t="str">
        <f>IF(入力シート!K60&gt;=1,INT(MOD(入力シート!K60,10)/1),"")</f>
        <v/>
      </c>
      <c r="Y59" s="51" t="str">
        <f>IF(入力シート!L60&gt;=100000,INT(MOD(入力シート!L60,1000000)/100000),"")</f>
        <v/>
      </c>
      <c r="Z59" s="51" t="str">
        <f>IF(入力シート!L60&gt;=10000,INT(MOD(入力シート!L60,100000)/10000),"")</f>
        <v/>
      </c>
      <c r="AA59" s="51" t="str">
        <f>IF(入力シート!L60&gt;=1000,INT(MOD(入力シート!L60,10000)/1000),"")</f>
        <v/>
      </c>
      <c r="AB59" s="51" t="str">
        <f>IF(入力シート!L60&gt;=100,INT(MOD(入力シート!L60,1000)/100),"")</f>
        <v/>
      </c>
      <c r="AC59" s="51" t="str">
        <f>IF(入力シート!L60&gt;=10,INT(MOD(入力シート!L60,100)/10),"")</f>
        <v/>
      </c>
      <c r="AD59" s="40" t="str">
        <f>IF(入力シート!L60&gt;=1,INT(MOD(入力シート!L60,10)/1),"")</f>
        <v/>
      </c>
      <c r="AE59" s="51" t="str">
        <f>IF(入力シート!M60&gt;=10000,INT(MOD(入力シート!M60,100000)/10000),"")</f>
        <v/>
      </c>
      <c r="AF59" s="51" t="str">
        <f>IF(入力シート!M60&gt;=1000,INT(MOD(入力シート!M60,10000)/1000),"")</f>
        <v/>
      </c>
      <c r="AG59" s="51" t="str">
        <f>IF(入力シート!M60&gt;=100,INT(MOD(入力シート!M60,1000)/100),"")</f>
        <v/>
      </c>
      <c r="AH59" s="51" t="str">
        <f>IF(入力シート!M60&gt;=10,INT(MOD(入力シート!M60,100)/10),"")</f>
        <v/>
      </c>
      <c r="AI59" s="40" t="str">
        <f>IF(入力シート!M60&gt;=1,INT(MOD(入力シート!M60,10)/1),"")</f>
        <v/>
      </c>
      <c r="AJ59" s="51" t="str">
        <f>IF(入力シート!N60&gt;=10000,INT(MOD(入力シート!N60,100000)/10000),"")</f>
        <v/>
      </c>
      <c r="AK59" s="51" t="str">
        <f>IF(入力シート!N60&gt;=1000,INT(MOD(入力シート!N60,10000)/1000),"")</f>
        <v/>
      </c>
      <c r="AL59" s="51" t="str">
        <f>IF(入力シート!N60&gt;=100,INT(MOD(入力シート!N60,1000)/100),"")</f>
        <v/>
      </c>
      <c r="AM59" s="51" t="str">
        <f>IF(入力シート!N60&gt;=10,INT(MOD(入力シート!N60,100)/10),"")</f>
        <v/>
      </c>
      <c r="AN59" s="40" t="str">
        <f>IF(入力シート!N60&gt;=1,INT(MOD(入力シート!N60,10)/1),"")</f>
        <v/>
      </c>
      <c r="AO59" s="51" t="str">
        <f>IF(入力シート!O60&gt;=10000,INT(MOD(入力シート!O60,100000)/10000),"")</f>
        <v/>
      </c>
      <c r="AP59" s="51" t="str">
        <f>IF(入力シート!O60&gt;=1000,INT(MOD(入力シート!O60,10000)/1000),"")</f>
        <v/>
      </c>
      <c r="AQ59" s="51" t="str">
        <f>IF(入力シート!O60&gt;=100,INT(MOD(入力シート!O60,1000)/100),"")</f>
        <v/>
      </c>
      <c r="AR59" s="51" t="str">
        <f>IF(入力シート!O60&gt;=10,INT(MOD(入力シート!O60,100)/10),"")</f>
        <v/>
      </c>
      <c r="AS59" s="40" t="str">
        <f>IF(入力シート!O60&gt;=1,INT(MOD(入力シート!O60,10)/1),"")</f>
        <v/>
      </c>
      <c r="AT59" s="51" t="str">
        <f>IF(入力シート!P60&gt;=1000000,INT(MOD(入力シート!P60,10000000)/1000000),"")</f>
        <v/>
      </c>
      <c r="AU59" s="51" t="str">
        <f>IF(入力シート!P60&gt;=100000,INT(MOD(入力シート!P60,1000000)/100000),"")</f>
        <v/>
      </c>
      <c r="AV59" s="51" t="str">
        <f>IF(入力シート!P60&gt;=10000,INT(MOD(入力シート!P60,100000)/10000),"")</f>
        <v/>
      </c>
      <c r="AW59" s="51" t="str">
        <f>IF(入力シート!P60&gt;=1000,INT(MOD(入力シート!P60,10000)/1000),"")</f>
        <v/>
      </c>
      <c r="AX59" s="51" t="str">
        <f>IF(入力シート!P60&gt;=100,INT(MOD(入力シート!P60,1000)/100),"")</f>
        <v/>
      </c>
      <c r="AY59" s="51" t="str">
        <f>IF(入力シート!P60&gt;=10,INT(MOD(入力シート!P60,100)/10),"")</f>
        <v/>
      </c>
      <c r="AZ59" s="40" t="str">
        <f>IF(入力シート!P60&gt;=1,INT(MOD(入力シート!P60,10)/1),"")</f>
        <v/>
      </c>
      <c r="BA59" s="51" t="str">
        <f>IF(入力シート!Q60&gt;=10,INT(MOD(入力シート!Q60,100)/10),"")</f>
        <v/>
      </c>
      <c r="BB59" s="40" t="str">
        <f>IF(入力シート!Q60&gt;=1,INT(MOD(入力シート!Q60,10)/1),"")</f>
        <v/>
      </c>
      <c r="BC59" s="51" t="str">
        <f>IF(入力シート!R60&gt;=10000,INT(MOD(入力シート!R60,100000)/10000),"")</f>
        <v/>
      </c>
      <c r="BD59" s="51" t="str">
        <f>IF(入力シート!R60&gt;=1000,INT(MOD(入力シート!R60,10000)/1000),"")</f>
        <v/>
      </c>
      <c r="BE59" s="51" t="str">
        <f>IF(入力シート!R60&gt;=100,INT(MOD(入力シート!R60,1000)/100),"")</f>
        <v/>
      </c>
      <c r="BF59" s="51" t="str">
        <f>IF(入力シート!R60&gt;=10,INT(MOD(入力シート!R60,100)/10),"")</f>
        <v/>
      </c>
      <c r="BG59" s="40" t="str">
        <f>IF(入力シート!R60&gt;=1,INT(MOD(入力シート!R60,10)/1),"")</f>
        <v/>
      </c>
    </row>
    <row r="60" spans="1:81" x14ac:dyDescent="0.15">
      <c r="B60" s="22">
        <v>58</v>
      </c>
      <c r="C60" s="10" t="str">
        <f>IF(入力シート!C61&gt;=10000,INT(MOD(入力シート!C61,100000)/10000),"")</f>
        <v/>
      </c>
      <c r="D60" s="10" t="str">
        <f>IF(入力シート!C61&gt;=1000,INT(MOD(入力シート!C61,10000)/1000),"")</f>
        <v/>
      </c>
      <c r="E60" s="10" t="str">
        <f>IF(入力シート!C61&gt;=100,INT(MOD(入力シート!C61,1000)/100),"")</f>
        <v/>
      </c>
      <c r="F60" s="10" t="str">
        <f>IF(入力シート!C61&gt;=10,INT(MOD(入力シート!C61,100)/10),"")</f>
        <v/>
      </c>
      <c r="G60" s="22" t="str">
        <f>IF(入力シート!C61&gt;=1,INT(MOD(入力シート!C61,10)/1),"")</f>
        <v/>
      </c>
      <c r="H60" s="22" t="str">
        <f>IF(入力シート!D61&gt;"",入力シート!D61,"")</f>
        <v/>
      </c>
      <c r="I60" s="22" t="str">
        <f>IF(入力シート!E61&gt;"",入力シート!E61,"")</f>
        <v/>
      </c>
      <c r="J60" s="37" t="str">
        <f>IF(入力シート!F61&gt;0,IF(入力シート!W61=6,MID(入力シート!F61,入力シート!W61-5,1),"0"),"")</f>
        <v/>
      </c>
      <c r="K60" s="37" t="str">
        <f>IF(入力シート!F61&gt;0,MID(入力シート!F61,入力シート!W61-4,1),"")</f>
        <v/>
      </c>
      <c r="L60" s="37" t="str">
        <f>IF(入力シート!F61&gt;0,MID(入力シート!F61,入力シート!W61-3,1),"")</f>
        <v/>
      </c>
      <c r="M60" s="37" t="str">
        <f>IF(入力シート!F61&gt;0,MID(入力シート!F61,入力シート!W61-2,1),"")</f>
        <v/>
      </c>
      <c r="N60" s="37" t="str">
        <f>IF(入力シート!F61&gt;0,MID(入力シート!F61,入力シート!W61-1,1),"")</f>
        <v/>
      </c>
      <c r="O60" s="39" t="str">
        <f>IF(入力シート!F61&gt;0,MID(入力シート!F61,入力シート!W61,1),"")</f>
        <v/>
      </c>
      <c r="P60" s="22" t="str">
        <f>IF(入力シート!G61&gt;"",入力シート!G61,"")</f>
        <v/>
      </c>
      <c r="Q60" s="37" t="str">
        <f>IF(入力シート!H61&gt;0,IF(入力シート!X61=4,MID(入力シート!H61,入力シート!X61-3,1),"0"),"")</f>
        <v/>
      </c>
      <c r="R60" s="37" t="str">
        <f>IF(入力シート!H61&gt;0,MID(入力シート!H61,入力シート!X61-2,1),"")</f>
        <v/>
      </c>
      <c r="S60" s="37" t="str">
        <f>IF(入力シート!H61&gt;0,MID(入力シート!H61,入力シート!X61-1,1),"")</f>
        <v/>
      </c>
      <c r="T60" s="39" t="str">
        <f>IF(入力シート!H61&gt;0,MID(入力シート!H61,入力シート!X61,1),"")</f>
        <v/>
      </c>
      <c r="U60" s="62" t="str">
        <f>IF(入力シート!I61&gt;0,入力シート!I61,"")</f>
        <v/>
      </c>
      <c r="V60" s="50" t="str">
        <f>IF(入力シート!J61&gt;0,入力シート!J61,"")</f>
        <v/>
      </c>
      <c r="W60" s="50" t="str">
        <f>IF(入力シート!K61&gt;=10,INT(MOD(入力シート!K61,100)/10),"")</f>
        <v/>
      </c>
      <c r="X60" s="40" t="str">
        <f>IF(入力シート!K61&gt;=1,INT(MOD(入力シート!K61,10)/1),"")</f>
        <v/>
      </c>
      <c r="Y60" s="51" t="str">
        <f>IF(入力シート!L61&gt;=100000,INT(MOD(入力シート!L61,1000000)/100000),"")</f>
        <v/>
      </c>
      <c r="Z60" s="51" t="str">
        <f>IF(入力シート!L61&gt;=10000,INT(MOD(入力シート!L61,100000)/10000),"")</f>
        <v/>
      </c>
      <c r="AA60" s="51" t="str">
        <f>IF(入力シート!L61&gt;=1000,INT(MOD(入力シート!L61,10000)/1000),"")</f>
        <v/>
      </c>
      <c r="AB60" s="51" t="str">
        <f>IF(入力シート!L61&gt;=100,INT(MOD(入力シート!L61,1000)/100),"")</f>
        <v/>
      </c>
      <c r="AC60" s="51" t="str">
        <f>IF(入力シート!L61&gt;=10,INT(MOD(入力シート!L61,100)/10),"")</f>
        <v/>
      </c>
      <c r="AD60" s="40" t="str">
        <f>IF(入力シート!L61&gt;=1,INT(MOD(入力シート!L61,10)/1),"")</f>
        <v/>
      </c>
      <c r="AE60" s="51" t="str">
        <f>IF(入力シート!M61&gt;=10000,INT(MOD(入力シート!M61,100000)/10000),"")</f>
        <v/>
      </c>
      <c r="AF60" s="51" t="str">
        <f>IF(入力シート!M61&gt;=1000,INT(MOD(入力シート!M61,10000)/1000),"")</f>
        <v/>
      </c>
      <c r="AG60" s="51" t="str">
        <f>IF(入力シート!M61&gt;=100,INT(MOD(入力シート!M61,1000)/100),"")</f>
        <v/>
      </c>
      <c r="AH60" s="51" t="str">
        <f>IF(入力シート!M61&gt;=10,INT(MOD(入力シート!M61,100)/10),"")</f>
        <v/>
      </c>
      <c r="AI60" s="40" t="str">
        <f>IF(入力シート!M61&gt;=1,INT(MOD(入力シート!M61,10)/1),"")</f>
        <v/>
      </c>
      <c r="AJ60" s="51" t="str">
        <f>IF(入力シート!N61&gt;=10000,INT(MOD(入力シート!N61,100000)/10000),"")</f>
        <v/>
      </c>
      <c r="AK60" s="51" t="str">
        <f>IF(入力シート!N61&gt;=1000,INT(MOD(入力シート!N61,10000)/1000),"")</f>
        <v/>
      </c>
      <c r="AL60" s="51" t="str">
        <f>IF(入力シート!N61&gt;=100,INT(MOD(入力シート!N61,1000)/100),"")</f>
        <v/>
      </c>
      <c r="AM60" s="51" t="str">
        <f>IF(入力シート!N61&gt;=10,INT(MOD(入力シート!N61,100)/10),"")</f>
        <v/>
      </c>
      <c r="AN60" s="40" t="str">
        <f>IF(入力シート!N61&gt;=1,INT(MOD(入力シート!N61,10)/1),"")</f>
        <v/>
      </c>
      <c r="AO60" s="51" t="str">
        <f>IF(入力シート!O61&gt;=10000,INT(MOD(入力シート!O61,100000)/10000),"")</f>
        <v/>
      </c>
      <c r="AP60" s="51" t="str">
        <f>IF(入力シート!O61&gt;=1000,INT(MOD(入力シート!O61,10000)/1000),"")</f>
        <v/>
      </c>
      <c r="AQ60" s="51" t="str">
        <f>IF(入力シート!O61&gt;=100,INT(MOD(入力シート!O61,1000)/100),"")</f>
        <v/>
      </c>
      <c r="AR60" s="51" t="str">
        <f>IF(入力シート!O61&gt;=10,INT(MOD(入力シート!O61,100)/10),"")</f>
        <v/>
      </c>
      <c r="AS60" s="40" t="str">
        <f>IF(入力シート!O61&gt;=1,INT(MOD(入力シート!O61,10)/1),"")</f>
        <v/>
      </c>
      <c r="AT60" s="51" t="str">
        <f>IF(入力シート!P61&gt;=1000000,INT(MOD(入力シート!P61,10000000)/1000000),"")</f>
        <v/>
      </c>
      <c r="AU60" s="51" t="str">
        <f>IF(入力シート!P61&gt;=100000,INT(MOD(入力シート!P61,1000000)/100000),"")</f>
        <v/>
      </c>
      <c r="AV60" s="51" t="str">
        <f>IF(入力シート!P61&gt;=10000,INT(MOD(入力シート!P61,100000)/10000),"")</f>
        <v/>
      </c>
      <c r="AW60" s="51" t="str">
        <f>IF(入力シート!P61&gt;=1000,INT(MOD(入力シート!P61,10000)/1000),"")</f>
        <v/>
      </c>
      <c r="AX60" s="51" t="str">
        <f>IF(入力シート!P61&gt;=100,INT(MOD(入力シート!P61,1000)/100),"")</f>
        <v/>
      </c>
      <c r="AY60" s="51" t="str">
        <f>IF(入力シート!P61&gt;=10,INT(MOD(入力シート!P61,100)/10),"")</f>
        <v/>
      </c>
      <c r="AZ60" s="40" t="str">
        <f>IF(入力シート!P61&gt;=1,INT(MOD(入力シート!P61,10)/1),"")</f>
        <v/>
      </c>
      <c r="BA60" s="51" t="str">
        <f>IF(入力シート!Q61&gt;=10,INT(MOD(入力シート!Q61,100)/10),"")</f>
        <v/>
      </c>
      <c r="BB60" s="40" t="str">
        <f>IF(入力シート!Q61&gt;=1,INT(MOD(入力シート!Q61,10)/1),"")</f>
        <v/>
      </c>
      <c r="BC60" s="51" t="str">
        <f>IF(入力シート!R61&gt;=10000,INT(MOD(入力シート!R61,100000)/10000),"")</f>
        <v/>
      </c>
      <c r="BD60" s="51" t="str">
        <f>IF(入力シート!R61&gt;=1000,INT(MOD(入力シート!R61,10000)/1000),"")</f>
        <v/>
      </c>
      <c r="BE60" s="51" t="str">
        <f>IF(入力シート!R61&gt;=100,INT(MOD(入力シート!R61,1000)/100),"")</f>
        <v/>
      </c>
      <c r="BF60" s="51" t="str">
        <f>IF(入力シート!R61&gt;=10,INT(MOD(入力シート!R61,100)/10),"")</f>
        <v/>
      </c>
      <c r="BG60" s="40" t="str">
        <f>IF(入力シート!R61&gt;=1,INT(MOD(入力シート!R61,10)/1),"")</f>
        <v/>
      </c>
    </row>
    <row r="61" spans="1:81" x14ac:dyDescent="0.15">
      <c r="B61" s="22">
        <v>59</v>
      </c>
      <c r="C61" s="10" t="str">
        <f>IF(入力シート!C62&gt;=10000,INT(MOD(入力シート!C62,100000)/10000),"")</f>
        <v/>
      </c>
      <c r="D61" s="10" t="str">
        <f>IF(入力シート!C62&gt;=1000,INT(MOD(入力シート!C62,10000)/1000),"")</f>
        <v/>
      </c>
      <c r="E61" s="10" t="str">
        <f>IF(入力シート!C62&gt;=100,INT(MOD(入力シート!C62,1000)/100),"")</f>
        <v/>
      </c>
      <c r="F61" s="10" t="str">
        <f>IF(入力シート!C62&gt;=10,INT(MOD(入力シート!C62,100)/10),"")</f>
        <v/>
      </c>
      <c r="G61" s="22" t="str">
        <f>IF(入力シート!C62&gt;=1,INT(MOD(入力シート!C62,10)/1),"")</f>
        <v/>
      </c>
      <c r="H61" s="22" t="str">
        <f>IF(入力シート!D62&gt;"",入力シート!D62,"")</f>
        <v/>
      </c>
      <c r="I61" s="22" t="str">
        <f>IF(入力シート!E62&gt;"",入力シート!E62,"")</f>
        <v/>
      </c>
      <c r="J61" s="37" t="str">
        <f>IF(入力シート!F62&gt;0,IF(入力シート!W62=6,MID(入力シート!F62,入力シート!W62-5,1),"0"),"")</f>
        <v/>
      </c>
      <c r="K61" s="37" t="str">
        <f>IF(入力シート!F62&gt;0,MID(入力シート!F62,入力シート!W62-4,1),"")</f>
        <v/>
      </c>
      <c r="L61" s="37" t="str">
        <f>IF(入力シート!F62&gt;0,MID(入力シート!F62,入力シート!W62-3,1),"")</f>
        <v/>
      </c>
      <c r="M61" s="37" t="str">
        <f>IF(入力シート!F62&gt;0,MID(入力シート!F62,入力シート!W62-2,1),"")</f>
        <v/>
      </c>
      <c r="N61" s="37" t="str">
        <f>IF(入力シート!F62&gt;0,MID(入力シート!F62,入力シート!W62-1,1),"")</f>
        <v/>
      </c>
      <c r="O61" s="39" t="str">
        <f>IF(入力シート!F62&gt;0,MID(入力シート!F62,入力シート!W62,1),"")</f>
        <v/>
      </c>
      <c r="P61" s="22" t="str">
        <f>IF(入力シート!G62&gt;"",入力シート!G62,"")</f>
        <v/>
      </c>
      <c r="Q61" s="37" t="str">
        <f>IF(入力シート!H62&gt;0,IF(入力シート!X62=4,MID(入力シート!H62,入力シート!X62-3,1),"0"),"")</f>
        <v/>
      </c>
      <c r="R61" s="37" t="str">
        <f>IF(入力シート!H62&gt;0,MID(入力シート!H62,入力シート!X62-2,1),"")</f>
        <v/>
      </c>
      <c r="S61" s="37" t="str">
        <f>IF(入力シート!H62&gt;0,MID(入力シート!H62,入力シート!X62-1,1),"")</f>
        <v/>
      </c>
      <c r="T61" s="39" t="str">
        <f>IF(入力シート!H62&gt;0,MID(入力シート!H62,入力シート!X62,1),"")</f>
        <v/>
      </c>
      <c r="U61" s="62" t="str">
        <f>IF(入力シート!I62&gt;0,入力シート!I62,"")</f>
        <v/>
      </c>
      <c r="V61" s="50" t="str">
        <f>IF(入力シート!J62&gt;0,入力シート!J62,"")</f>
        <v/>
      </c>
      <c r="W61" s="50" t="str">
        <f>IF(入力シート!K62&gt;=10,INT(MOD(入力シート!K62,100)/10),"")</f>
        <v/>
      </c>
      <c r="X61" s="40" t="str">
        <f>IF(入力シート!K62&gt;=1,INT(MOD(入力シート!K62,10)/1),"")</f>
        <v/>
      </c>
      <c r="Y61" s="51" t="str">
        <f>IF(入力シート!L62&gt;=100000,INT(MOD(入力シート!L62,1000000)/100000),"")</f>
        <v/>
      </c>
      <c r="Z61" s="51" t="str">
        <f>IF(入力シート!L62&gt;=10000,INT(MOD(入力シート!L62,100000)/10000),"")</f>
        <v/>
      </c>
      <c r="AA61" s="51" t="str">
        <f>IF(入力シート!L62&gt;=1000,INT(MOD(入力シート!L62,10000)/1000),"")</f>
        <v/>
      </c>
      <c r="AB61" s="51" t="str">
        <f>IF(入力シート!L62&gt;=100,INT(MOD(入力シート!L62,1000)/100),"")</f>
        <v/>
      </c>
      <c r="AC61" s="51" t="str">
        <f>IF(入力シート!L62&gt;=10,INT(MOD(入力シート!L62,100)/10),"")</f>
        <v/>
      </c>
      <c r="AD61" s="40" t="str">
        <f>IF(入力シート!L62&gt;=1,INT(MOD(入力シート!L62,10)/1),"")</f>
        <v/>
      </c>
      <c r="AE61" s="51" t="str">
        <f>IF(入力シート!M62&gt;=10000,INT(MOD(入力シート!M62,100000)/10000),"")</f>
        <v/>
      </c>
      <c r="AF61" s="51" t="str">
        <f>IF(入力シート!M62&gt;=1000,INT(MOD(入力シート!M62,10000)/1000),"")</f>
        <v/>
      </c>
      <c r="AG61" s="51" t="str">
        <f>IF(入力シート!M62&gt;=100,INT(MOD(入力シート!M62,1000)/100),"")</f>
        <v/>
      </c>
      <c r="AH61" s="51" t="str">
        <f>IF(入力シート!M62&gt;=10,INT(MOD(入力シート!M62,100)/10),"")</f>
        <v/>
      </c>
      <c r="AI61" s="40" t="str">
        <f>IF(入力シート!M62&gt;=1,INT(MOD(入力シート!M62,10)/1),"")</f>
        <v/>
      </c>
      <c r="AJ61" s="51" t="str">
        <f>IF(入力シート!N62&gt;=10000,INT(MOD(入力シート!N62,100000)/10000),"")</f>
        <v/>
      </c>
      <c r="AK61" s="51" t="str">
        <f>IF(入力シート!N62&gt;=1000,INT(MOD(入力シート!N62,10000)/1000),"")</f>
        <v/>
      </c>
      <c r="AL61" s="51" t="str">
        <f>IF(入力シート!N62&gt;=100,INT(MOD(入力シート!N62,1000)/100),"")</f>
        <v/>
      </c>
      <c r="AM61" s="51" t="str">
        <f>IF(入力シート!N62&gt;=10,INT(MOD(入力シート!N62,100)/10),"")</f>
        <v/>
      </c>
      <c r="AN61" s="40" t="str">
        <f>IF(入力シート!N62&gt;=1,INT(MOD(入力シート!N62,10)/1),"")</f>
        <v/>
      </c>
      <c r="AO61" s="51" t="str">
        <f>IF(入力シート!O62&gt;=10000,INT(MOD(入力シート!O62,100000)/10000),"")</f>
        <v/>
      </c>
      <c r="AP61" s="51" t="str">
        <f>IF(入力シート!O62&gt;=1000,INT(MOD(入力シート!O62,10000)/1000),"")</f>
        <v/>
      </c>
      <c r="AQ61" s="51" t="str">
        <f>IF(入力シート!O62&gt;=100,INT(MOD(入力シート!O62,1000)/100),"")</f>
        <v/>
      </c>
      <c r="AR61" s="51" t="str">
        <f>IF(入力シート!O62&gt;=10,INT(MOD(入力シート!O62,100)/10),"")</f>
        <v/>
      </c>
      <c r="AS61" s="40" t="str">
        <f>IF(入力シート!O62&gt;=1,INT(MOD(入力シート!O62,10)/1),"")</f>
        <v/>
      </c>
      <c r="AT61" s="51" t="str">
        <f>IF(入力シート!P62&gt;=1000000,INT(MOD(入力シート!P62,10000000)/1000000),"")</f>
        <v/>
      </c>
      <c r="AU61" s="51" t="str">
        <f>IF(入力シート!P62&gt;=100000,INT(MOD(入力シート!P62,1000000)/100000),"")</f>
        <v/>
      </c>
      <c r="AV61" s="51" t="str">
        <f>IF(入力シート!P62&gt;=10000,INT(MOD(入力シート!P62,100000)/10000),"")</f>
        <v/>
      </c>
      <c r="AW61" s="51" t="str">
        <f>IF(入力シート!P62&gt;=1000,INT(MOD(入力シート!P62,10000)/1000),"")</f>
        <v/>
      </c>
      <c r="AX61" s="51" t="str">
        <f>IF(入力シート!P62&gt;=100,INT(MOD(入力シート!P62,1000)/100),"")</f>
        <v/>
      </c>
      <c r="AY61" s="51" t="str">
        <f>IF(入力シート!P62&gt;=10,INT(MOD(入力シート!P62,100)/10),"")</f>
        <v/>
      </c>
      <c r="AZ61" s="40" t="str">
        <f>IF(入力シート!P62&gt;=1,INT(MOD(入力シート!P62,10)/1),"")</f>
        <v/>
      </c>
      <c r="BA61" s="51" t="str">
        <f>IF(入力シート!Q62&gt;=10,INT(MOD(入力シート!Q62,100)/10),"")</f>
        <v/>
      </c>
      <c r="BB61" s="40" t="str">
        <f>IF(入力シート!Q62&gt;=1,INT(MOD(入力シート!Q62,10)/1),"")</f>
        <v/>
      </c>
      <c r="BC61" s="51" t="str">
        <f>IF(入力シート!R62&gt;=10000,INT(MOD(入力シート!R62,100000)/10000),"")</f>
        <v/>
      </c>
      <c r="BD61" s="51" t="str">
        <f>IF(入力シート!R62&gt;=1000,INT(MOD(入力シート!R62,10000)/1000),"")</f>
        <v/>
      </c>
      <c r="BE61" s="51" t="str">
        <f>IF(入力シート!R62&gt;=100,INT(MOD(入力シート!R62,1000)/100),"")</f>
        <v/>
      </c>
      <c r="BF61" s="51" t="str">
        <f>IF(入力シート!R62&gt;=10,INT(MOD(入力シート!R62,100)/10),"")</f>
        <v/>
      </c>
      <c r="BG61" s="40" t="str">
        <f>IF(入力シート!R62&gt;=1,INT(MOD(入力シート!R62,10)/1),"")</f>
        <v/>
      </c>
    </row>
    <row r="62" spans="1:81" s="3" customFormat="1" x14ac:dyDescent="0.15">
      <c r="A62" s="46"/>
      <c r="B62" s="12">
        <v>60</v>
      </c>
      <c r="C62" s="3" t="str">
        <f>IF(入力シート!C63&gt;=10000,INT(MOD(入力シート!C63,100000)/10000),"")</f>
        <v/>
      </c>
      <c r="D62" s="3" t="str">
        <f>IF(入力シート!C63&gt;=1000,INT(MOD(入力シート!C63,10000)/1000),"")</f>
        <v/>
      </c>
      <c r="E62" s="3" t="str">
        <f>IF(入力シート!C63&gt;=100,INT(MOD(入力シート!C63,1000)/100),"")</f>
        <v/>
      </c>
      <c r="F62" s="3" t="str">
        <f>IF(入力シート!C63&gt;=10,INT(MOD(入力シート!C63,100)/10),"")</f>
        <v/>
      </c>
      <c r="G62" s="12" t="str">
        <f>IF(入力シート!C63&gt;=1,INT(MOD(入力シート!C63,10)/1),"")</f>
        <v/>
      </c>
      <c r="H62" s="12" t="str">
        <f>IF(入力シート!D63&gt;"",入力シート!D63,"")</f>
        <v/>
      </c>
      <c r="I62" s="146" t="str">
        <f>IF(入力シート!E63&gt;"",入力シート!E63,"")</f>
        <v/>
      </c>
      <c r="J62" s="162" t="str">
        <f>IF(入力シート!F63&gt;0,IF(入力シート!W63=6,MID(入力シート!F63,入力シート!W63-5,1),"0"),"")</f>
        <v/>
      </c>
      <c r="K62" s="63" t="str">
        <f>IF(入力シート!F63&gt;0,MID(入力シート!F63,入力シート!W63-4,1),"")</f>
        <v/>
      </c>
      <c r="L62" s="63" t="str">
        <f>IF(入力シート!F63&gt;0,MID(入力シート!F63,入力シート!W63-3,1),"")</f>
        <v/>
      </c>
      <c r="M62" s="63" t="str">
        <f>IF(入力シート!F63&gt;0,MID(入力シート!F63,入力シート!W63-2,1),"")</f>
        <v/>
      </c>
      <c r="N62" s="63" t="str">
        <f>IF(入力シート!F63&gt;0,MID(入力シート!F63,入力シート!W63-1,1),"")</f>
        <v/>
      </c>
      <c r="O62" s="64" t="str">
        <f>IF(入力シート!F63&gt;0,MID(入力シート!F63,入力シート!W63,1),"")</f>
        <v/>
      </c>
      <c r="P62" s="146" t="str">
        <f>IF(入力シート!G63&gt;"",入力シート!G63,"")</f>
        <v/>
      </c>
      <c r="Q62" s="162" t="str">
        <f>IF(入力シート!H63&gt;0,IF(入力シート!X63=4,MID(入力シート!H63,入力シート!X63-3,1),"0"),"")</f>
        <v/>
      </c>
      <c r="R62" s="63" t="str">
        <f>IF(入力シート!H63&gt;0,MID(入力シート!H63,入力シート!X63-2,1),"")</f>
        <v/>
      </c>
      <c r="S62" s="63" t="str">
        <f>IF(入力シート!H63&gt;0,MID(入力シート!H63,入力シート!X63-1,1),"")</f>
        <v/>
      </c>
      <c r="T62" s="64" t="str">
        <f>IF(入力シート!H63&gt;0,MID(入力シート!H63,入力シート!X63,1),"")</f>
        <v/>
      </c>
      <c r="U62" s="65" t="str">
        <f>IF(入力シート!I63&gt;0,入力シート!I63,"")</f>
        <v/>
      </c>
      <c r="V62" s="47" t="str">
        <f>IF(入力シート!J63&gt;0,入力シート!J63,"")</f>
        <v/>
      </c>
      <c r="W62" s="47" t="str">
        <f>IF(入力シート!K63&gt;=10,INT(MOD(入力シート!K63,100)/10),"")</f>
        <v/>
      </c>
      <c r="X62" s="48" t="str">
        <f>IF(入力シート!K63&gt;=1,INT(MOD(入力シート!K63,10)/1),"")</f>
        <v/>
      </c>
      <c r="Y62" s="49" t="str">
        <f>IF(入力シート!L63&gt;=100000,INT(MOD(入力シート!L63,1000000)/100000),"")</f>
        <v/>
      </c>
      <c r="Z62" s="49" t="str">
        <f>IF(入力シート!L63&gt;=10000,INT(MOD(入力シート!L63,100000)/10000),"")</f>
        <v/>
      </c>
      <c r="AA62" s="49" t="str">
        <f>IF(入力シート!L63&gt;=1000,INT(MOD(入力シート!L63,10000)/1000),"")</f>
        <v/>
      </c>
      <c r="AB62" s="49" t="str">
        <f>IF(入力シート!L63&gt;=100,INT(MOD(入力シート!L63,1000)/100),"")</f>
        <v/>
      </c>
      <c r="AC62" s="49" t="str">
        <f>IF(入力シート!L63&gt;=10,INT(MOD(入力シート!L63,100)/10),"")</f>
        <v/>
      </c>
      <c r="AD62" s="48" t="str">
        <f>IF(入力シート!L63&gt;=1,INT(MOD(入力シート!L63,10)/1),"")</f>
        <v/>
      </c>
      <c r="AE62" s="49" t="str">
        <f>IF(入力シート!M63&gt;=10000,INT(MOD(入力シート!M63,100000)/10000),"")</f>
        <v/>
      </c>
      <c r="AF62" s="49" t="str">
        <f>IF(入力シート!M63&gt;=1000,INT(MOD(入力シート!M63,10000)/1000),"")</f>
        <v/>
      </c>
      <c r="AG62" s="49" t="str">
        <f>IF(入力シート!M63&gt;=100,INT(MOD(入力シート!M63,1000)/100),"")</f>
        <v/>
      </c>
      <c r="AH62" s="49" t="str">
        <f>IF(入力シート!M63&gt;=10,INT(MOD(入力シート!M63,100)/10),"")</f>
        <v/>
      </c>
      <c r="AI62" s="48" t="str">
        <f>IF(入力シート!M63&gt;=1,INT(MOD(入力シート!M63,10)/1),"")</f>
        <v/>
      </c>
      <c r="AJ62" s="49" t="str">
        <f>IF(入力シート!N63&gt;=10000,INT(MOD(入力シート!N63,100000)/10000),"")</f>
        <v/>
      </c>
      <c r="AK62" s="49" t="str">
        <f>IF(入力シート!N63&gt;=1000,INT(MOD(入力シート!N63,10000)/1000),"")</f>
        <v/>
      </c>
      <c r="AL62" s="49" t="str">
        <f>IF(入力シート!N63&gt;=100,INT(MOD(入力シート!N63,1000)/100),"")</f>
        <v/>
      </c>
      <c r="AM62" s="49" t="str">
        <f>IF(入力シート!N63&gt;=10,INT(MOD(入力シート!N63,100)/10),"")</f>
        <v/>
      </c>
      <c r="AN62" s="48" t="str">
        <f>IF(入力シート!N63&gt;=1,INT(MOD(入力シート!N63,10)/1),"")</f>
        <v/>
      </c>
      <c r="AO62" s="49" t="str">
        <f>IF(入力シート!O63&gt;=10000,INT(MOD(入力シート!O63,100000)/10000),"")</f>
        <v/>
      </c>
      <c r="AP62" s="49" t="str">
        <f>IF(入力シート!O63&gt;=1000,INT(MOD(入力シート!O63,10000)/1000),"")</f>
        <v/>
      </c>
      <c r="AQ62" s="49" t="str">
        <f>IF(入力シート!O63&gt;=100,INT(MOD(入力シート!O63,1000)/100),"")</f>
        <v/>
      </c>
      <c r="AR62" s="49" t="str">
        <f>IF(入力シート!O63&gt;=10,INT(MOD(入力シート!O63,100)/10),"")</f>
        <v/>
      </c>
      <c r="AS62" s="48" t="str">
        <f>IF(入力シート!O63&gt;=1,INT(MOD(入力シート!O63,10)/1),"")</f>
        <v/>
      </c>
      <c r="AT62" s="49" t="str">
        <f>IF(入力シート!P63&gt;=1000000,INT(MOD(入力シート!P63,10000000)/1000000),"")</f>
        <v/>
      </c>
      <c r="AU62" s="49" t="str">
        <f>IF(入力シート!P63&gt;=100000,INT(MOD(入力シート!P63,1000000)/100000),"")</f>
        <v/>
      </c>
      <c r="AV62" s="49" t="str">
        <f>IF(入力シート!P63&gt;=10000,INT(MOD(入力シート!P63,100000)/10000),"")</f>
        <v/>
      </c>
      <c r="AW62" s="49" t="str">
        <f>IF(入力シート!P63&gt;=1000,INT(MOD(入力シート!P63,10000)/1000),"")</f>
        <v/>
      </c>
      <c r="AX62" s="49" t="str">
        <f>IF(入力シート!P63&gt;=100,INT(MOD(入力シート!P63,1000)/100),"")</f>
        <v/>
      </c>
      <c r="AY62" s="49" t="str">
        <f>IF(入力シート!P63&gt;=10,INT(MOD(入力シート!P63,100)/10),"")</f>
        <v/>
      </c>
      <c r="AZ62" s="48" t="str">
        <f>IF(入力シート!P63&gt;=1,INT(MOD(入力シート!P63,10)/1),"")</f>
        <v/>
      </c>
      <c r="BA62" s="49" t="str">
        <f>IF(入力シート!Q63&gt;=10,INT(MOD(入力シート!Q63,100)/10),"")</f>
        <v/>
      </c>
      <c r="BB62" s="48" t="str">
        <f>IF(入力シート!Q63&gt;=1,INT(MOD(入力シート!Q63,10)/1),"")</f>
        <v/>
      </c>
      <c r="BC62" s="49" t="str">
        <f>IF(入力シート!R63&gt;=10000,INT(MOD(入力シート!R63,100000)/10000),"")</f>
        <v/>
      </c>
      <c r="BD62" s="49" t="str">
        <f>IF(入力シート!R63&gt;=1000,INT(MOD(入力シート!R63,10000)/1000),"")</f>
        <v/>
      </c>
      <c r="BE62" s="49" t="str">
        <f>IF(入力シート!R63&gt;=100,INT(MOD(入力シート!R63,1000)/100),"")</f>
        <v/>
      </c>
      <c r="BF62" s="49" t="str">
        <f>IF(入力シート!R63&gt;=10,INT(MOD(入力シート!R63,100)/10),"")</f>
        <v/>
      </c>
      <c r="BG62" s="48" t="str">
        <f>IF(入力シート!R63&gt;=1,INT(MOD(入力シート!R63,10)/1),"")</f>
        <v/>
      </c>
      <c r="BH62" s="58" t="str">
        <f>IF(入力シート!S63&gt;=10,INT(MOD(入力シート!S63,100)/10),"")</f>
        <v/>
      </c>
      <c r="BI62" s="69" t="str">
        <f>IF(入力シート!S63&gt;=1,INT(MOD(入力シート!S63,10)/1),"")</f>
        <v/>
      </c>
      <c r="BJ62" s="58" t="str">
        <f>IF(入力シート!T63&gt;=1000000,INT(MOD(入力シート!T63,10000000)/1000000),"")</f>
        <v/>
      </c>
      <c r="BK62" s="58" t="str">
        <f>IF(入力シート!T63&gt;=100000,INT(MOD(入力シート!T63,1000000)/100000),"")</f>
        <v/>
      </c>
      <c r="BL62" s="58" t="str">
        <f>IF(入力シート!T63&gt;=10000,INT(MOD(入力シート!T63,100000)/10000),"")</f>
        <v/>
      </c>
      <c r="BM62" s="58" t="str">
        <f>IF(入力シート!T63&gt;=1000,INT(MOD(入力シート!T63,10000)/1000),"")</f>
        <v/>
      </c>
      <c r="BN62" s="58" t="str">
        <f>IF(入力シート!T63&gt;=100,INT(MOD(入力シート!T63,1000)/100),"")</f>
        <v/>
      </c>
      <c r="BO62" s="58" t="str">
        <f>IF(入力シート!T63&gt;=10,INT(MOD(入力シート!T63,100)/10),"")</f>
        <v/>
      </c>
      <c r="BP62" s="69" t="str">
        <f>IF(入力シート!T63&gt;=1,INT(MOD(入力シート!T63,10)/1),"")</f>
        <v/>
      </c>
      <c r="CB62" s="59"/>
      <c r="CC62" s="59"/>
    </row>
    <row r="63" spans="1:81" x14ac:dyDescent="0.15">
      <c r="A63" s="44">
        <f t="shared" ref="A63" si="4">A53+1</f>
        <v>7</v>
      </c>
      <c r="B63" s="22">
        <v>61</v>
      </c>
      <c r="C63" s="10" t="str">
        <f>IF(入力シート!C64&gt;=10000,INT(MOD(入力シート!C64,100000)/10000),"")</f>
        <v/>
      </c>
      <c r="D63" s="10" t="str">
        <f>IF(入力シート!C64&gt;=1000,INT(MOD(入力シート!C64,10000)/1000),"")</f>
        <v/>
      </c>
      <c r="E63" s="10" t="str">
        <f>IF(入力シート!C64&gt;=100,INT(MOD(入力シート!C64,1000)/100),"")</f>
        <v/>
      </c>
      <c r="F63" s="10" t="str">
        <f>IF(入力シート!C64&gt;=10,INT(MOD(入力シート!C64,100)/10),"")</f>
        <v/>
      </c>
      <c r="G63" s="22" t="str">
        <f>IF(入力シート!C64&gt;=1,INT(MOD(入力シート!C64,10)/1),"")</f>
        <v/>
      </c>
      <c r="H63" s="22" t="str">
        <f>IF(入力シート!D64&gt;"",入力シート!D64,"")</f>
        <v/>
      </c>
      <c r="I63" s="22" t="str">
        <f>IF(入力シート!E64&gt;"",入力シート!E64,"")</f>
        <v/>
      </c>
      <c r="J63" s="37" t="str">
        <f>IF(入力シート!F64&gt;0,IF(入力シート!W64=6,MID(入力シート!F64,入力シート!W64-5,1),"0"),"")</f>
        <v/>
      </c>
      <c r="K63" s="37" t="str">
        <f>IF(入力シート!F64&gt;0,MID(入力シート!F64,入力シート!W64-4,1),"")</f>
        <v/>
      </c>
      <c r="L63" s="37" t="str">
        <f>IF(入力シート!F64&gt;0,MID(入力シート!F64,入力シート!W64-3,1),"")</f>
        <v/>
      </c>
      <c r="M63" s="37" t="str">
        <f>IF(入力シート!F64&gt;0,MID(入力シート!F64,入力シート!W64-2,1),"")</f>
        <v/>
      </c>
      <c r="N63" s="37" t="str">
        <f>IF(入力シート!F64&gt;0,MID(入力シート!F64,入力シート!W64-1,1),"")</f>
        <v/>
      </c>
      <c r="O63" s="39" t="str">
        <f>IF(入力シート!F64&gt;0,MID(入力シート!F64,入力シート!W64,1),"")</f>
        <v/>
      </c>
      <c r="P63" s="22" t="str">
        <f>IF(入力シート!G64&gt;"",入力シート!G64,"")</f>
        <v/>
      </c>
      <c r="Q63" s="37" t="str">
        <f>IF(入力シート!H64&gt;0,IF(入力シート!X64=4,MID(入力シート!H64,入力シート!X64-3,1),"0"),"")</f>
        <v/>
      </c>
      <c r="R63" s="37" t="str">
        <f>IF(入力シート!H64&gt;0,MID(入力シート!H64,入力シート!X64-2,1),"")</f>
        <v/>
      </c>
      <c r="S63" s="37" t="str">
        <f>IF(入力シート!H64&gt;0,MID(入力シート!H64,入力シート!X64-1,1),"")</f>
        <v/>
      </c>
      <c r="T63" s="39" t="str">
        <f>IF(入力シート!H64&gt;0,MID(入力シート!H64,入力シート!X64,1),"")</f>
        <v/>
      </c>
      <c r="U63" s="62" t="str">
        <f>IF(入力シート!I64&gt;0,入力シート!I64,"")</f>
        <v/>
      </c>
      <c r="V63" s="50" t="str">
        <f>IF(入力シート!J64&gt;0,入力シート!J64,"")</f>
        <v/>
      </c>
      <c r="W63" s="50" t="str">
        <f>IF(入力シート!K64&gt;=10,INT(MOD(入力シート!K64,100)/10),"")</f>
        <v/>
      </c>
      <c r="X63" s="40" t="str">
        <f>IF(入力シート!K64&gt;=1,INT(MOD(入力シート!K64,10)/1),"")</f>
        <v/>
      </c>
      <c r="Y63" s="51" t="str">
        <f>IF(入力シート!L64&gt;=100000,INT(MOD(入力シート!L64,1000000)/100000),"")</f>
        <v/>
      </c>
      <c r="Z63" s="51" t="str">
        <f>IF(入力シート!L64&gt;=10000,INT(MOD(入力シート!L64,100000)/10000),"")</f>
        <v/>
      </c>
      <c r="AA63" s="51" t="str">
        <f>IF(入力シート!L64&gt;=1000,INT(MOD(入力シート!L64,10000)/1000),"")</f>
        <v/>
      </c>
      <c r="AB63" s="51" t="str">
        <f>IF(入力シート!L64&gt;=100,INT(MOD(入力シート!L64,1000)/100),"")</f>
        <v/>
      </c>
      <c r="AC63" s="51" t="str">
        <f>IF(入力シート!L64&gt;=10,INT(MOD(入力シート!L64,100)/10),"")</f>
        <v/>
      </c>
      <c r="AD63" s="40" t="str">
        <f>IF(入力シート!L64&gt;=1,INT(MOD(入力シート!L64,10)/1),"")</f>
        <v/>
      </c>
      <c r="AE63" s="51" t="str">
        <f>IF(入力シート!M64&gt;=10000,INT(MOD(入力シート!M64,100000)/10000),"")</f>
        <v/>
      </c>
      <c r="AF63" s="51" t="str">
        <f>IF(入力シート!M64&gt;=1000,INT(MOD(入力シート!M64,10000)/1000),"")</f>
        <v/>
      </c>
      <c r="AG63" s="51" t="str">
        <f>IF(入力シート!M64&gt;=100,INT(MOD(入力シート!M64,1000)/100),"")</f>
        <v/>
      </c>
      <c r="AH63" s="51" t="str">
        <f>IF(入力シート!M64&gt;=10,INT(MOD(入力シート!M64,100)/10),"")</f>
        <v/>
      </c>
      <c r="AI63" s="40" t="str">
        <f>IF(入力シート!M64&gt;=1,INT(MOD(入力シート!M64,10)/1),"")</f>
        <v/>
      </c>
      <c r="AJ63" s="51" t="str">
        <f>IF(入力シート!N64&gt;=10000,INT(MOD(入力シート!N64,100000)/10000),"")</f>
        <v/>
      </c>
      <c r="AK63" s="51" t="str">
        <f>IF(入力シート!N64&gt;=1000,INT(MOD(入力シート!N64,10000)/1000),"")</f>
        <v/>
      </c>
      <c r="AL63" s="51" t="str">
        <f>IF(入力シート!N64&gt;=100,INT(MOD(入力シート!N64,1000)/100),"")</f>
        <v/>
      </c>
      <c r="AM63" s="51" t="str">
        <f>IF(入力シート!N64&gt;=10,INT(MOD(入力シート!N64,100)/10),"")</f>
        <v/>
      </c>
      <c r="AN63" s="40" t="str">
        <f>IF(入力シート!N64&gt;=1,INT(MOD(入力シート!N64,10)/1),"")</f>
        <v/>
      </c>
      <c r="AO63" s="51" t="str">
        <f>IF(入力シート!O64&gt;=10000,INT(MOD(入力シート!O64,100000)/10000),"")</f>
        <v/>
      </c>
      <c r="AP63" s="51" t="str">
        <f>IF(入力シート!O64&gt;=1000,INT(MOD(入力シート!O64,10000)/1000),"")</f>
        <v/>
      </c>
      <c r="AQ63" s="51" t="str">
        <f>IF(入力シート!O64&gt;=100,INT(MOD(入力シート!O64,1000)/100),"")</f>
        <v/>
      </c>
      <c r="AR63" s="51" t="str">
        <f>IF(入力シート!O64&gt;=10,INT(MOD(入力シート!O64,100)/10),"")</f>
        <v/>
      </c>
      <c r="AS63" s="40" t="str">
        <f>IF(入力シート!O64&gt;=1,INT(MOD(入力シート!O64,10)/1),"")</f>
        <v/>
      </c>
      <c r="AT63" s="51" t="str">
        <f>IF(入力シート!P64&gt;=1000000,INT(MOD(入力シート!P64,10000000)/1000000),"")</f>
        <v/>
      </c>
      <c r="AU63" s="51" t="str">
        <f>IF(入力シート!P64&gt;=100000,INT(MOD(入力シート!P64,1000000)/100000),"")</f>
        <v/>
      </c>
      <c r="AV63" s="51" t="str">
        <f>IF(入力シート!P64&gt;=10000,INT(MOD(入力シート!P64,100000)/10000),"")</f>
        <v/>
      </c>
      <c r="AW63" s="51" t="str">
        <f>IF(入力シート!P64&gt;=1000,INT(MOD(入力シート!P64,10000)/1000),"")</f>
        <v/>
      </c>
      <c r="AX63" s="51" t="str">
        <f>IF(入力シート!P64&gt;=100,INT(MOD(入力シート!P64,1000)/100),"")</f>
        <v/>
      </c>
      <c r="AY63" s="51" t="str">
        <f>IF(入力シート!P64&gt;=10,INT(MOD(入力シート!P64,100)/10),"")</f>
        <v/>
      </c>
      <c r="AZ63" s="40" t="str">
        <f>IF(入力シート!P64&gt;=1,INT(MOD(入力シート!P64,10)/1),"")</f>
        <v/>
      </c>
      <c r="BA63" s="51" t="str">
        <f>IF(入力シート!Q64&gt;=10,INT(MOD(入力シート!Q64,100)/10),"")</f>
        <v/>
      </c>
      <c r="BB63" s="40" t="str">
        <f>IF(入力シート!Q64&gt;=1,INT(MOD(入力シート!Q64,10)/1),"")</f>
        <v/>
      </c>
      <c r="BC63" s="51" t="str">
        <f>IF(入力シート!R64&gt;=10000,INT(MOD(入力シート!R64,100000)/10000),"")</f>
        <v/>
      </c>
      <c r="BD63" s="51" t="str">
        <f>IF(入力シート!R64&gt;=1000,INT(MOD(入力シート!R64,10000)/1000),"")</f>
        <v/>
      </c>
      <c r="BE63" s="51" t="str">
        <f>IF(入力シート!R64&gt;=100,INT(MOD(入力シート!R64,1000)/100),"")</f>
        <v/>
      </c>
      <c r="BF63" s="51" t="str">
        <f>IF(入力シート!R64&gt;=10,INT(MOD(入力シート!R64,100)/10),"")</f>
        <v/>
      </c>
      <c r="BG63" s="40" t="str">
        <f>IF(入力シート!R64&gt;=1,INT(MOD(入力シート!R64,10)/1),"")</f>
        <v/>
      </c>
      <c r="BP63" s="11"/>
    </row>
    <row r="64" spans="1:81" x14ac:dyDescent="0.15">
      <c r="B64" s="22">
        <v>62</v>
      </c>
      <c r="C64" s="10" t="str">
        <f>IF(入力シート!C65&gt;=10000,INT(MOD(入力シート!C65,100000)/10000),"")</f>
        <v/>
      </c>
      <c r="D64" s="10" t="str">
        <f>IF(入力シート!C65&gt;=1000,INT(MOD(入力シート!C65,10000)/1000),"")</f>
        <v/>
      </c>
      <c r="E64" s="10" t="str">
        <f>IF(入力シート!C65&gt;=100,INT(MOD(入力シート!C65,1000)/100),"")</f>
        <v/>
      </c>
      <c r="F64" s="10" t="str">
        <f>IF(入力シート!C65&gt;=10,INT(MOD(入力シート!C65,100)/10),"")</f>
        <v/>
      </c>
      <c r="G64" s="22" t="str">
        <f>IF(入力シート!C65&gt;=1,INT(MOD(入力シート!C65,10)/1),"")</f>
        <v/>
      </c>
      <c r="H64" s="22" t="str">
        <f>IF(入力シート!D65&gt;"",入力シート!D65,"")</f>
        <v/>
      </c>
      <c r="I64" s="22" t="str">
        <f>IF(入力シート!E65&gt;"",入力シート!E65,"")</f>
        <v/>
      </c>
      <c r="J64" s="37" t="str">
        <f>IF(入力シート!F65&gt;0,IF(入力シート!W65=6,MID(入力シート!F65,入力シート!W65-5,1),"0"),"")</f>
        <v/>
      </c>
      <c r="K64" s="37" t="str">
        <f>IF(入力シート!F65&gt;0,MID(入力シート!F65,入力シート!W65-4,1),"")</f>
        <v/>
      </c>
      <c r="L64" s="37" t="str">
        <f>IF(入力シート!F65&gt;0,MID(入力シート!F65,入力シート!W65-3,1),"")</f>
        <v/>
      </c>
      <c r="M64" s="37" t="str">
        <f>IF(入力シート!F65&gt;0,MID(入力シート!F65,入力シート!W65-2,1),"")</f>
        <v/>
      </c>
      <c r="N64" s="37" t="str">
        <f>IF(入力シート!F65&gt;0,MID(入力シート!F65,入力シート!W65-1,1),"")</f>
        <v/>
      </c>
      <c r="O64" s="39" t="str">
        <f>IF(入力シート!F65&gt;0,MID(入力シート!F65,入力シート!W65,1),"")</f>
        <v/>
      </c>
      <c r="P64" s="22" t="str">
        <f>IF(入力シート!G65&gt;"",入力シート!G65,"")</f>
        <v/>
      </c>
      <c r="Q64" s="37" t="str">
        <f>IF(入力シート!H65&gt;0,IF(入力シート!X65=4,MID(入力シート!H65,入力シート!X65-3,1),"0"),"")</f>
        <v/>
      </c>
      <c r="R64" s="37" t="str">
        <f>IF(入力シート!H65&gt;0,MID(入力シート!H65,入力シート!X65-2,1),"")</f>
        <v/>
      </c>
      <c r="S64" s="37" t="str">
        <f>IF(入力シート!H65&gt;0,MID(入力シート!H65,入力シート!X65-1,1),"")</f>
        <v/>
      </c>
      <c r="T64" s="39" t="str">
        <f>IF(入力シート!H65&gt;0,MID(入力シート!H65,入力シート!X65,1),"")</f>
        <v/>
      </c>
      <c r="U64" s="62" t="str">
        <f>IF(入力シート!I65&gt;0,入力シート!I65,"")</f>
        <v/>
      </c>
      <c r="V64" s="50" t="str">
        <f>IF(入力シート!J65&gt;0,入力シート!J65,"")</f>
        <v/>
      </c>
      <c r="W64" s="50" t="str">
        <f>IF(入力シート!K65&gt;=10,INT(MOD(入力シート!K65,100)/10),"")</f>
        <v/>
      </c>
      <c r="X64" s="40" t="str">
        <f>IF(入力シート!K65&gt;=1,INT(MOD(入力シート!K65,10)/1),"")</f>
        <v/>
      </c>
      <c r="Y64" s="51" t="str">
        <f>IF(入力シート!L65&gt;=100000,INT(MOD(入力シート!L65,1000000)/100000),"")</f>
        <v/>
      </c>
      <c r="Z64" s="51" t="str">
        <f>IF(入力シート!L65&gt;=10000,INT(MOD(入力シート!L65,100000)/10000),"")</f>
        <v/>
      </c>
      <c r="AA64" s="51" t="str">
        <f>IF(入力シート!L65&gt;=1000,INT(MOD(入力シート!L65,10000)/1000),"")</f>
        <v/>
      </c>
      <c r="AB64" s="51" t="str">
        <f>IF(入力シート!L65&gt;=100,INT(MOD(入力シート!L65,1000)/100),"")</f>
        <v/>
      </c>
      <c r="AC64" s="51" t="str">
        <f>IF(入力シート!L65&gt;=10,INT(MOD(入力シート!L65,100)/10),"")</f>
        <v/>
      </c>
      <c r="AD64" s="40" t="str">
        <f>IF(入力シート!L65&gt;=1,INT(MOD(入力シート!L65,10)/1),"")</f>
        <v/>
      </c>
      <c r="AE64" s="51" t="str">
        <f>IF(入力シート!M65&gt;=10000,INT(MOD(入力シート!M65,100000)/10000),"")</f>
        <v/>
      </c>
      <c r="AF64" s="51" t="str">
        <f>IF(入力シート!M65&gt;=1000,INT(MOD(入力シート!M65,10000)/1000),"")</f>
        <v/>
      </c>
      <c r="AG64" s="51" t="str">
        <f>IF(入力シート!M65&gt;=100,INT(MOD(入力シート!M65,1000)/100),"")</f>
        <v/>
      </c>
      <c r="AH64" s="51" t="str">
        <f>IF(入力シート!M65&gt;=10,INT(MOD(入力シート!M65,100)/10),"")</f>
        <v/>
      </c>
      <c r="AI64" s="40" t="str">
        <f>IF(入力シート!M65&gt;=1,INT(MOD(入力シート!M65,10)/1),"")</f>
        <v/>
      </c>
      <c r="AJ64" s="51" t="str">
        <f>IF(入力シート!N65&gt;=10000,INT(MOD(入力シート!N65,100000)/10000),"")</f>
        <v/>
      </c>
      <c r="AK64" s="51" t="str">
        <f>IF(入力シート!N65&gt;=1000,INT(MOD(入力シート!N65,10000)/1000),"")</f>
        <v/>
      </c>
      <c r="AL64" s="51" t="str">
        <f>IF(入力シート!N65&gt;=100,INT(MOD(入力シート!N65,1000)/100),"")</f>
        <v/>
      </c>
      <c r="AM64" s="51" t="str">
        <f>IF(入力シート!N65&gt;=10,INT(MOD(入力シート!N65,100)/10),"")</f>
        <v/>
      </c>
      <c r="AN64" s="40" t="str">
        <f>IF(入力シート!N65&gt;=1,INT(MOD(入力シート!N65,10)/1),"")</f>
        <v/>
      </c>
      <c r="AO64" s="51" t="str">
        <f>IF(入力シート!O65&gt;=10000,INT(MOD(入力シート!O65,100000)/10000),"")</f>
        <v/>
      </c>
      <c r="AP64" s="51" t="str">
        <f>IF(入力シート!O65&gt;=1000,INT(MOD(入力シート!O65,10000)/1000),"")</f>
        <v/>
      </c>
      <c r="AQ64" s="51" t="str">
        <f>IF(入力シート!O65&gt;=100,INT(MOD(入力シート!O65,1000)/100),"")</f>
        <v/>
      </c>
      <c r="AR64" s="51" t="str">
        <f>IF(入力シート!O65&gt;=10,INT(MOD(入力シート!O65,100)/10),"")</f>
        <v/>
      </c>
      <c r="AS64" s="40" t="str">
        <f>IF(入力シート!O65&gt;=1,INT(MOD(入力シート!O65,10)/1),"")</f>
        <v/>
      </c>
      <c r="AT64" s="51" t="str">
        <f>IF(入力シート!P65&gt;=1000000,INT(MOD(入力シート!P65,10000000)/1000000),"")</f>
        <v/>
      </c>
      <c r="AU64" s="51" t="str">
        <f>IF(入力シート!P65&gt;=100000,INT(MOD(入力シート!P65,1000000)/100000),"")</f>
        <v/>
      </c>
      <c r="AV64" s="51" t="str">
        <f>IF(入力シート!P65&gt;=10000,INT(MOD(入力シート!P65,100000)/10000),"")</f>
        <v/>
      </c>
      <c r="AW64" s="51" t="str">
        <f>IF(入力シート!P65&gt;=1000,INT(MOD(入力シート!P65,10000)/1000),"")</f>
        <v/>
      </c>
      <c r="AX64" s="51" t="str">
        <f>IF(入力シート!P65&gt;=100,INT(MOD(入力シート!P65,1000)/100),"")</f>
        <v/>
      </c>
      <c r="AY64" s="51" t="str">
        <f>IF(入力シート!P65&gt;=10,INT(MOD(入力シート!P65,100)/10),"")</f>
        <v/>
      </c>
      <c r="AZ64" s="40" t="str">
        <f>IF(入力シート!P65&gt;=1,INT(MOD(入力シート!P65,10)/1),"")</f>
        <v/>
      </c>
      <c r="BA64" s="51" t="str">
        <f>IF(入力シート!Q65&gt;=10,INT(MOD(入力シート!Q65,100)/10),"")</f>
        <v/>
      </c>
      <c r="BB64" s="40" t="str">
        <f>IF(入力シート!Q65&gt;=1,INT(MOD(入力シート!Q65,10)/1),"")</f>
        <v/>
      </c>
      <c r="BC64" s="51" t="str">
        <f>IF(入力シート!R65&gt;=10000,INT(MOD(入力シート!R65,100000)/10000),"")</f>
        <v/>
      </c>
      <c r="BD64" s="51" t="str">
        <f>IF(入力シート!R65&gt;=1000,INT(MOD(入力シート!R65,10000)/1000),"")</f>
        <v/>
      </c>
      <c r="BE64" s="51" t="str">
        <f>IF(入力シート!R65&gt;=100,INT(MOD(入力シート!R65,1000)/100),"")</f>
        <v/>
      </c>
      <c r="BF64" s="51" t="str">
        <f>IF(入力シート!R65&gt;=10,INT(MOD(入力シート!R65,100)/10),"")</f>
        <v/>
      </c>
      <c r="BG64" s="40" t="str">
        <f>IF(入力シート!R65&gt;=1,INT(MOD(入力シート!R65,10)/1),"")</f>
        <v/>
      </c>
    </row>
    <row r="65" spans="1:81" x14ac:dyDescent="0.15">
      <c r="B65" s="22">
        <v>63</v>
      </c>
      <c r="C65" s="10" t="str">
        <f>IF(入力シート!C66&gt;=10000,INT(MOD(入力シート!C66,100000)/10000),"")</f>
        <v/>
      </c>
      <c r="D65" s="10" t="str">
        <f>IF(入力シート!C66&gt;=1000,INT(MOD(入力シート!C66,10000)/1000),"")</f>
        <v/>
      </c>
      <c r="E65" s="10" t="str">
        <f>IF(入力シート!C66&gt;=100,INT(MOD(入力シート!C66,1000)/100),"")</f>
        <v/>
      </c>
      <c r="F65" s="10" t="str">
        <f>IF(入力シート!C66&gt;=10,INT(MOD(入力シート!C66,100)/10),"")</f>
        <v/>
      </c>
      <c r="G65" s="22" t="str">
        <f>IF(入力シート!C66&gt;=1,INT(MOD(入力シート!C66,10)/1),"")</f>
        <v/>
      </c>
      <c r="H65" s="22" t="str">
        <f>IF(入力シート!D66&gt;"",入力シート!D66,"")</f>
        <v/>
      </c>
      <c r="I65" s="22" t="str">
        <f>IF(入力シート!E66&gt;"",入力シート!E66,"")</f>
        <v/>
      </c>
      <c r="J65" s="37" t="str">
        <f>IF(入力シート!F66&gt;0,IF(入力シート!W66=6,MID(入力シート!F66,入力シート!W66-5,1),"0"),"")</f>
        <v/>
      </c>
      <c r="K65" s="37" t="str">
        <f>IF(入力シート!F66&gt;0,MID(入力シート!F66,入力シート!W66-4,1),"")</f>
        <v/>
      </c>
      <c r="L65" s="37" t="str">
        <f>IF(入力シート!F66&gt;0,MID(入力シート!F66,入力シート!W66-3,1),"")</f>
        <v/>
      </c>
      <c r="M65" s="37" t="str">
        <f>IF(入力シート!F66&gt;0,MID(入力シート!F66,入力シート!W66-2,1),"")</f>
        <v/>
      </c>
      <c r="N65" s="37" t="str">
        <f>IF(入力シート!F66&gt;0,MID(入力シート!F66,入力シート!W66-1,1),"")</f>
        <v/>
      </c>
      <c r="O65" s="39" t="str">
        <f>IF(入力シート!F66&gt;0,MID(入力シート!F66,入力シート!W66,1),"")</f>
        <v/>
      </c>
      <c r="P65" s="22" t="str">
        <f>IF(入力シート!G66&gt;"",入力シート!G66,"")</f>
        <v/>
      </c>
      <c r="Q65" s="37" t="str">
        <f>IF(入力シート!H66&gt;0,IF(入力シート!X66=4,MID(入力シート!H66,入力シート!X66-3,1),"0"),"")</f>
        <v/>
      </c>
      <c r="R65" s="37" t="str">
        <f>IF(入力シート!H66&gt;0,MID(入力シート!H66,入力シート!X66-2,1),"")</f>
        <v/>
      </c>
      <c r="S65" s="37" t="str">
        <f>IF(入力シート!H66&gt;0,MID(入力シート!H66,入力シート!X66-1,1),"")</f>
        <v/>
      </c>
      <c r="T65" s="39" t="str">
        <f>IF(入力シート!H66&gt;0,MID(入力シート!H66,入力シート!X66,1),"")</f>
        <v/>
      </c>
      <c r="U65" s="62" t="str">
        <f>IF(入力シート!I66&gt;0,入力シート!I66,"")</f>
        <v/>
      </c>
      <c r="V65" s="50" t="str">
        <f>IF(入力シート!J66&gt;0,入力シート!J66,"")</f>
        <v/>
      </c>
      <c r="W65" s="50" t="str">
        <f>IF(入力シート!K66&gt;=10,INT(MOD(入力シート!K66,100)/10),"")</f>
        <v/>
      </c>
      <c r="X65" s="40" t="str">
        <f>IF(入力シート!K66&gt;=1,INT(MOD(入力シート!K66,10)/1),"")</f>
        <v/>
      </c>
      <c r="Y65" s="51" t="str">
        <f>IF(入力シート!L66&gt;=100000,INT(MOD(入力シート!L66,1000000)/100000),"")</f>
        <v/>
      </c>
      <c r="Z65" s="51" t="str">
        <f>IF(入力シート!L66&gt;=10000,INT(MOD(入力シート!L66,100000)/10000),"")</f>
        <v/>
      </c>
      <c r="AA65" s="51" t="str">
        <f>IF(入力シート!L66&gt;=1000,INT(MOD(入力シート!L66,10000)/1000),"")</f>
        <v/>
      </c>
      <c r="AB65" s="51" t="str">
        <f>IF(入力シート!L66&gt;=100,INT(MOD(入力シート!L66,1000)/100),"")</f>
        <v/>
      </c>
      <c r="AC65" s="51" t="str">
        <f>IF(入力シート!L66&gt;=10,INT(MOD(入力シート!L66,100)/10),"")</f>
        <v/>
      </c>
      <c r="AD65" s="40" t="str">
        <f>IF(入力シート!L66&gt;=1,INT(MOD(入力シート!L66,10)/1),"")</f>
        <v/>
      </c>
      <c r="AE65" s="51" t="str">
        <f>IF(入力シート!M66&gt;=10000,INT(MOD(入力シート!M66,100000)/10000),"")</f>
        <v/>
      </c>
      <c r="AF65" s="51" t="str">
        <f>IF(入力シート!M66&gt;=1000,INT(MOD(入力シート!M66,10000)/1000),"")</f>
        <v/>
      </c>
      <c r="AG65" s="51" t="str">
        <f>IF(入力シート!M66&gt;=100,INT(MOD(入力シート!M66,1000)/100),"")</f>
        <v/>
      </c>
      <c r="AH65" s="51" t="str">
        <f>IF(入力シート!M66&gt;=10,INT(MOD(入力シート!M66,100)/10),"")</f>
        <v/>
      </c>
      <c r="AI65" s="40" t="str">
        <f>IF(入力シート!M66&gt;=1,INT(MOD(入力シート!M66,10)/1),"")</f>
        <v/>
      </c>
      <c r="AJ65" s="51" t="str">
        <f>IF(入力シート!N66&gt;=10000,INT(MOD(入力シート!N66,100000)/10000),"")</f>
        <v/>
      </c>
      <c r="AK65" s="51" t="str">
        <f>IF(入力シート!N66&gt;=1000,INT(MOD(入力シート!N66,10000)/1000),"")</f>
        <v/>
      </c>
      <c r="AL65" s="51" t="str">
        <f>IF(入力シート!N66&gt;=100,INT(MOD(入力シート!N66,1000)/100),"")</f>
        <v/>
      </c>
      <c r="AM65" s="51" t="str">
        <f>IF(入力シート!N66&gt;=10,INT(MOD(入力シート!N66,100)/10),"")</f>
        <v/>
      </c>
      <c r="AN65" s="40" t="str">
        <f>IF(入力シート!N66&gt;=1,INT(MOD(入力シート!N66,10)/1),"")</f>
        <v/>
      </c>
      <c r="AO65" s="51" t="str">
        <f>IF(入力シート!O66&gt;=10000,INT(MOD(入力シート!O66,100000)/10000),"")</f>
        <v/>
      </c>
      <c r="AP65" s="51" t="str">
        <f>IF(入力シート!O66&gt;=1000,INT(MOD(入力シート!O66,10000)/1000),"")</f>
        <v/>
      </c>
      <c r="AQ65" s="51" t="str">
        <f>IF(入力シート!O66&gt;=100,INT(MOD(入力シート!O66,1000)/100),"")</f>
        <v/>
      </c>
      <c r="AR65" s="51" t="str">
        <f>IF(入力シート!O66&gt;=10,INT(MOD(入力シート!O66,100)/10),"")</f>
        <v/>
      </c>
      <c r="AS65" s="40" t="str">
        <f>IF(入力シート!O66&gt;=1,INT(MOD(入力シート!O66,10)/1),"")</f>
        <v/>
      </c>
      <c r="AT65" s="51" t="str">
        <f>IF(入力シート!P66&gt;=1000000,INT(MOD(入力シート!P66,10000000)/1000000),"")</f>
        <v/>
      </c>
      <c r="AU65" s="51" t="str">
        <f>IF(入力シート!P66&gt;=100000,INT(MOD(入力シート!P66,1000000)/100000),"")</f>
        <v/>
      </c>
      <c r="AV65" s="51" t="str">
        <f>IF(入力シート!P66&gt;=10000,INT(MOD(入力シート!P66,100000)/10000),"")</f>
        <v/>
      </c>
      <c r="AW65" s="51" t="str">
        <f>IF(入力シート!P66&gt;=1000,INT(MOD(入力シート!P66,10000)/1000),"")</f>
        <v/>
      </c>
      <c r="AX65" s="51" t="str">
        <f>IF(入力シート!P66&gt;=100,INT(MOD(入力シート!P66,1000)/100),"")</f>
        <v/>
      </c>
      <c r="AY65" s="51" t="str">
        <f>IF(入力シート!P66&gt;=10,INT(MOD(入力シート!P66,100)/10),"")</f>
        <v/>
      </c>
      <c r="AZ65" s="40" t="str">
        <f>IF(入力シート!P66&gt;=1,INT(MOD(入力シート!P66,10)/1),"")</f>
        <v/>
      </c>
      <c r="BA65" s="51" t="str">
        <f>IF(入力シート!Q66&gt;=10,INT(MOD(入力シート!Q66,100)/10),"")</f>
        <v/>
      </c>
      <c r="BB65" s="40" t="str">
        <f>IF(入力シート!Q66&gt;=1,INT(MOD(入力シート!Q66,10)/1),"")</f>
        <v/>
      </c>
      <c r="BC65" s="51" t="str">
        <f>IF(入力シート!R66&gt;=10000,INT(MOD(入力シート!R66,100000)/10000),"")</f>
        <v/>
      </c>
      <c r="BD65" s="51" t="str">
        <f>IF(入力シート!R66&gt;=1000,INT(MOD(入力シート!R66,10000)/1000),"")</f>
        <v/>
      </c>
      <c r="BE65" s="51" t="str">
        <f>IF(入力シート!R66&gt;=100,INT(MOD(入力シート!R66,1000)/100),"")</f>
        <v/>
      </c>
      <c r="BF65" s="51" t="str">
        <f>IF(入力シート!R66&gt;=10,INT(MOD(入力シート!R66,100)/10),"")</f>
        <v/>
      </c>
      <c r="BG65" s="40" t="str">
        <f>IF(入力シート!R66&gt;=1,INT(MOD(入力シート!R66,10)/1),"")</f>
        <v/>
      </c>
    </row>
    <row r="66" spans="1:81" x14ac:dyDescent="0.15">
      <c r="B66" s="22">
        <v>64</v>
      </c>
      <c r="C66" s="10" t="str">
        <f>IF(入力シート!C67&gt;=10000,INT(MOD(入力シート!C67,100000)/10000),"")</f>
        <v/>
      </c>
      <c r="D66" s="10" t="str">
        <f>IF(入力シート!C67&gt;=1000,INT(MOD(入力シート!C67,10000)/1000),"")</f>
        <v/>
      </c>
      <c r="E66" s="10" t="str">
        <f>IF(入力シート!C67&gt;=100,INT(MOD(入力シート!C67,1000)/100),"")</f>
        <v/>
      </c>
      <c r="F66" s="10" t="str">
        <f>IF(入力シート!C67&gt;=10,INT(MOD(入力シート!C67,100)/10),"")</f>
        <v/>
      </c>
      <c r="G66" s="22" t="str">
        <f>IF(入力シート!C67&gt;=1,INT(MOD(入力シート!C67,10)/1),"")</f>
        <v/>
      </c>
      <c r="H66" s="22" t="str">
        <f>IF(入力シート!D67&gt;"",入力シート!D67,"")</f>
        <v/>
      </c>
      <c r="I66" s="22" t="str">
        <f>IF(入力シート!E67&gt;"",入力シート!E67,"")</f>
        <v/>
      </c>
      <c r="J66" s="37" t="str">
        <f>IF(入力シート!F67&gt;0,IF(入力シート!W67=6,MID(入力シート!F67,入力シート!W67-5,1),"0"),"")</f>
        <v/>
      </c>
      <c r="K66" s="37" t="str">
        <f>IF(入力シート!F67&gt;0,MID(入力シート!F67,入力シート!W67-4,1),"")</f>
        <v/>
      </c>
      <c r="L66" s="37" t="str">
        <f>IF(入力シート!F67&gt;0,MID(入力シート!F67,入力シート!W67-3,1),"")</f>
        <v/>
      </c>
      <c r="M66" s="37" t="str">
        <f>IF(入力シート!F67&gt;0,MID(入力シート!F67,入力シート!W67-2,1),"")</f>
        <v/>
      </c>
      <c r="N66" s="37" t="str">
        <f>IF(入力シート!F67&gt;0,MID(入力シート!F67,入力シート!W67-1,1),"")</f>
        <v/>
      </c>
      <c r="O66" s="39" t="str">
        <f>IF(入力シート!F67&gt;0,MID(入力シート!F67,入力シート!W67,1),"")</f>
        <v/>
      </c>
      <c r="P66" s="22" t="str">
        <f>IF(入力シート!G67&gt;"",入力シート!G67,"")</f>
        <v/>
      </c>
      <c r="Q66" s="37" t="str">
        <f>IF(入力シート!H67&gt;0,IF(入力シート!X67=4,MID(入力シート!H67,入力シート!X67-3,1),"0"),"")</f>
        <v/>
      </c>
      <c r="R66" s="37" t="str">
        <f>IF(入力シート!H67&gt;0,MID(入力シート!H67,入力シート!X67-2,1),"")</f>
        <v/>
      </c>
      <c r="S66" s="37" t="str">
        <f>IF(入力シート!H67&gt;0,MID(入力シート!H67,入力シート!X67-1,1),"")</f>
        <v/>
      </c>
      <c r="T66" s="39" t="str">
        <f>IF(入力シート!H67&gt;0,MID(入力シート!H67,入力シート!X67,1),"")</f>
        <v/>
      </c>
      <c r="U66" s="62" t="str">
        <f>IF(入力シート!I67&gt;0,入力シート!I67,"")</f>
        <v/>
      </c>
      <c r="V66" s="50" t="str">
        <f>IF(入力シート!J67&gt;0,入力シート!J67,"")</f>
        <v/>
      </c>
      <c r="W66" s="50" t="str">
        <f>IF(入力シート!K67&gt;=10,INT(MOD(入力シート!K67,100)/10),"")</f>
        <v/>
      </c>
      <c r="X66" s="40" t="str">
        <f>IF(入力シート!K67&gt;=1,INT(MOD(入力シート!K67,10)/1),"")</f>
        <v/>
      </c>
      <c r="Y66" s="51" t="str">
        <f>IF(入力シート!L67&gt;=100000,INT(MOD(入力シート!L67,1000000)/100000),"")</f>
        <v/>
      </c>
      <c r="Z66" s="51" t="str">
        <f>IF(入力シート!L67&gt;=10000,INT(MOD(入力シート!L67,100000)/10000),"")</f>
        <v/>
      </c>
      <c r="AA66" s="51" t="str">
        <f>IF(入力シート!L67&gt;=1000,INT(MOD(入力シート!L67,10000)/1000),"")</f>
        <v/>
      </c>
      <c r="AB66" s="51" t="str">
        <f>IF(入力シート!L67&gt;=100,INT(MOD(入力シート!L67,1000)/100),"")</f>
        <v/>
      </c>
      <c r="AC66" s="51" t="str">
        <f>IF(入力シート!L67&gt;=10,INT(MOD(入力シート!L67,100)/10),"")</f>
        <v/>
      </c>
      <c r="AD66" s="40" t="str">
        <f>IF(入力シート!L67&gt;=1,INT(MOD(入力シート!L67,10)/1),"")</f>
        <v/>
      </c>
      <c r="AE66" s="51" t="str">
        <f>IF(入力シート!M67&gt;=10000,INT(MOD(入力シート!M67,100000)/10000),"")</f>
        <v/>
      </c>
      <c r="AF66" s="51" t="str">
        <f>IF(入力シート!M67&gt;=1000,INT(MOD(入力シート!M67,10000)/1000),"")</f>
        <v/>
      </c>
      <c r="AG66" s="51" t="str">
        <f>IF(入力シート!M67&gt;=100,INT(MOD(入力シート!M67,1000)/100),"")</f>
        <v/>
      </c>
      <c r="AH66" s="51" t="str">
        <f>IF(入力シート!M67&gt;=10,INT(MOD(入力シート!M67,100)/10),"")</f>
        <v/>
      </c>
      <c r="AI66" s="40" t="str">
        <f>IF(入力シート!M67&gt;=1,INT(MOD(入力シート!M67,10)/1),"")</f>
        <v/>
      </c>
      <c r="AJ66" s="51" t="str">
        <f>IF(入力シート!N67&gt;=10000,INT(MOD(入力シート!N67,100000)/10000),"")</f>
        <v/>
      </c>
      <c r="AK66" s="51" t="str">
        <f>IF(入力シート!N67&gt;=1000,INT(MOD(入力シート!N67,10000)/1000),"")</f>
        <v/>
      </c>
      <c r="AL66" s="51" t="str">
        <f>IF(入力シート!N67&gt;=100,INT(MOD(入力シート!N67,1000)/100),"")</f>
        <v/>
      </c>
      <c r="AM66" s="51" t="str">
        <f>IF(入力シート!N67&gt;=10,INT(MOD(入力シート!N67,100)/10),"")</f>
        <v/>
      </c>
      <c r="AN66" s="40" t="str">
        <f>IF(入力シート!N67&gt;=1,INT(MOD(入力シート!N67,10)/1),"")</f>
        <v/>
      </c>
      <c r="AO66" s="51" t="str">
        <f>IF(入力シート!O67&gt;=10000,INT(MOD(入力シート!O67,100000)/10000),"")</f>
        <v/>
      </c>
      <c r="AP66" s="51" t="str">
        <f>IF(入力シート!O67&gt;=1000,INT(MOD(入力シート!O67,10000)/1000),"")</f>
        <v/>
      </c>
      <c r="AQ66" s="51" t="str">
        <f>IF(入力シート!O67&gt;=100,INT(MOD(入力シート!O67,1000)/100),"")</f>
        <v/>
      </c>
      <c r="AR66" s="51" t="str">
        <f>IF(入力シート!O67&gt;=10,INT(MOD(入力シート!O67,100)/10),"")</f>
        <v/>
      </c>
      <c r="AS66" s="40" t="str">
        <f>IF(入力シート!O67&gt;=1,INT(MOD(入力シート!O67,10)/1),"")</f>
        <v/>
      </c>
      <c r="AT66" s="51" t="str">
        <f>IF(入力シート!P67&gt;=1000000,INT(MOD(入力シート!P67,10000000)/1000000),"")</f>
        <v/>
      </c>
      <c r="AU66" s="51" t="str">
        <f>IF(入力シート!P67&gt;=100000,INT(MOD(入力シート!P67,1000000)/100000),"")</f>
        <v/>
      </c>
      <c r="AV66" s="51" t="str">
        <f>IF(入力シート!P67&gt;=10000,INT(MOD(入力シート!P67,100000)/10000),"")</f>
        <v/>
      </c>
      <c r="AW66" s="51" t="str">
        <f>IF(入力シート!P67&gt;=1000,INT(MOD(入力シート!P67,10000)/1000),"")</f>
        <v/>
      </c>
      <c r="AX66" s="51" t="str">
        <f>IF(入力シート!P67&gt;=100,INT(MOD(入力シート!P67,1000)/100),"")</f>
        <v/>
      </c>
      <c r="AY66" s="51" t="str">
        <f>IF(入力シート!P67&gt;=10,INT(MOD(入力シート!P67,100)/10),"")</f>
        <v/>
      </c>
      <c r="AZ66" s="40" t="str">
        <f>IF(入力シート!P67&gt;=1,INT(MOD(入力シート!P67,10)/1),"")</f>
        <v/>
      </c>
      <c r="BA66" s="51" t="str">
        <f>IF(入力シート!Q67&gt;=10,INT(MOD(入力シート!Q67,100)/10),"")</f>
        <v/>
      </c>
      <c r="BB66" s="40" t="str">
        <f>IF(入力シート!Q67&gt;=1,INT(MOD(入力シート!Q67,10)/1),"")</f>
        <v/>
      </c>
      <c r="BC66" s="51" t="str">
        <f>IF(入力シート!R67&gt;=10000,INT(MOD(入力シート!R67,100000)/10000),"")</f>
        <v/>
      </c>
      <c r="BD66" s="51" t="str">
        <f>IF(入力シート!R67&gt;=1000,INT(MOD(入力シート!R67,10000)/1000),"")</f>
        <v/>
      </c>
      <c r="BE66" s="51" t="str">
        <f>IF(入力シート!R67&gt;=100,INT(MOD(入力シート!R67,1000)/100),"")</f>
        <v/>
      </c>
      <c r="BF66" s="51" t="str">
        <f>IF(入力シート!R67&gt;=10,INT(MOD(入力シート!R67,100)/10),"")</f>
        <v/>
      </c>
      <c r="BG66" s="40" t="str">
        <f>IF(入力シート!R67&gt;=1,INT(MOD(入力シート!R67,10)/1),"")</f>
        <v/>
      </c>
    </row>
    <row r="67" spans="1:81" x14ac:dyDescent="0.15">
      <c r="B67" s="22">
        <v>65</v>
      </c>
      <c r="C67" s="10" t="str">
        <f>IF(入力シート!C68&gt;=10000,INT(MOD(入力シート!C68,100000)/10000),"")</f>
        <v/>
      </c>
      <c r="D67" s="10" t="str">
        <f>IF(入力シート!C68&gt;=1000,INT(MOD(入力シート!C68,10000)/1000),"")</f>
        <v/>
      </c>
      <c r="E67" s="10" t="str">
        <f>IF(入力シート!C68&gt;=100,INT(MOD(入力シート!C68,1000)/100),"")</f>
        <v/>
      </c>
      <c r="F67" s="10" t="str">
        <f>IF(入力シート!C68&gt;=10,INT(MOD(入力シート!C68,100)/10),"")</f>
        <v/>
      </c>
      <c r="G67" s="22" t="str">
        <f>IF(入力シート!C68&gt;=1,INT(MOD(入力シート!C68,10)/1),"")</f>
        <v/>
      </c>
      <c r="H67" s="22" t="str">
        <f>IF(入力シート!D68&gt;"",入力シート!D68,"")</f>
        <v/>
      </c>
      <c r="I67" s="22" t="str">
        <f>IF(入力シート!E68&gt;"",入力シート!E68,"")</f>
        <v/>
      </c>
      <c r="J67" s="37" t="str">
        <f>IF(入力シート!F68&gt;0,IF(入力シート!W68=6,MID(入力シート!F68,入力シート!W68-5,1),"0"),"")</f>
        <v/>
      </c>
      <c r="K67" s="37" t="str">
        <f>IF(入力シート!F68&gt;0,MID(入力シート!F68,入力シート!W68-4,1),"")</f>
        <v/>
      </c>
      <c r="L67" s="37" t="str">
        <f>IF(入力シート!F68&gt;0,MID(入力シート!F68,入力シート!W68-3,1),"")</f>
        <v/>
      </c>
      <c r="M67" s="37" t="str">
        <f>IF(入力シート!F68&gt;0,MID(入力シート!F68,入力シート!W68-2,1),"")</f>
        <v/>
      </c>
      <c r="N67" s="37" t="str">
        <f>IF(入力シート!F68&gt;0,MID(入力シート!F68,入力シート!W68-1,1),"")</f>
        <v/>
      </c>
      <c r="O67" s="39" t="str">
        <f>IF(入力シート!F68&gt;0,MID(入力シート!F68,入力シート!W68,1),"")</f>
        <v/>
      </c>
      <c r="P67" s="22" t="str">
        <f>IF(入力シート!G68&gt;"",入力シート!G68,"")</f>
        <v/>
      </c>
      <c r="Q67" s="37" t="str">
        <f>IF(入力シート!H68&gt;0,IF(入力シート!X68=4,MID(入力シート!H68,入力シート!X68-3,1),"0"),"")</f>
        <v/>
      </c>
      <c r="R67" s="37" t="str">
        <f>IF(入力シート!H68&gt;0,MID(入力シート!H68,入力シート!X68-2,1),"")</f>
        <v/>
      </c>
      <c r="S67" s="37" t="str">
        <f>IF(入力シート!H68&gt;0,MID(入力シート!H68,入力シート!X68-1,1),"")</f>
        <v/>
      </c>
      <c r="T67" s="39" t="str">
        <f>IF(入力シート!H68&gt;0,MID(入力シート!H68,入力シート!X68,1),"")</f>
        <v/>
      </c>
      <c r="U67" s="62" t="str">
        <f>IF(入力シート!I68&gt;0,入力シート!I68,"")</f>
        <v/>
      </c>
      <c r="V67" s="50" t="str">
        <f>IF(入力シート!J68&gt;0,入力シート!J68,"")</f>
        <v/>
      </c>
      <c r="W67" s="50" t="str">
        <f>IF(入力シート!K68&gt;=10,INT(MOD(入力シート!K68,100)/10),"")</f>
        <v/>
      </c>
      <c r="X67" s="40" t="str">
        <f>IF(入力シート!K68&gt;=1,INT(MOD(入力シート!K68,10)/1),"")</f>
        <v/>
      </c>
      <c r="Y67" s="51" t="str">
        <f>IF(入力シート!L68&gt;=100000,INT(MOD(入力シート!L68,1000000)/100000),"")</f>
        <v/>
      </c>
      <c r="Z67" s="51" t="str">
        <f>IF(入力シート!L68&gt;=10000,INT(MOD(入力シート!L68,100000)/10000),"")</f>
        <v/>
      </c>
      <c r="AA67" s="51" t="str">
        <f>IF(入力シート!L68&gt;=1000,INT(MOD(入力シート!L68,10000)/1000),"")</f>
        <v/>
      </c>
      <c r="AB67" s="51" t="str">
        <f>IF(入力シート!L68&gt;=100,INT(MOD(入力シート!L68,1000)/100),"")</f>
        <v/>
      </c>
      <c r="AC67" s="51" t="str">
        <f>IF(入力シート!L68&gt;=10,INT(MOD(入力シート!L68,100)/10),"")</f>
        <v/>
      </c>
      <c r="AD67" s="40" t="str">
        <f>IF(入力シート!L68&gt;=1,INT(MOD(入力シート!L68,10)/1),"")</f>
        <v/>
      </c>
      <c r="AE67" s="51" t="str">
        <f>IF(入力シート!M68&gt;=10000,INT(MOD(入力シート!M68,100000)/10000),"")</f>
        <v/>
      </c>
      <c r="AF67" s="51" t="str">
        <f>IF(入力シート!M68&gt;=1000,INT(MOD(入力シート!M68,10000)/1000),"")</f>
        <v/>
      </c>
      <c r="AG67" s="51" t="str">
        <f>IF(入力シート!M68&gt;=100,INT(MOD(入力シート!M68,1000)/100),"")</f>
        <v/>
      </c>
      <c r="AH67" s="51" t="str">
        <f>IF(入力シート!M68&gt;=10,INT(MOD(入力シート!M68,100)/10),"")</f>
        <v/>
      </c>
      <c r="AI67" s="40" t="str">
        <f>IF(入力シート!M68&gt;=1,INT(MOD(入力シート!M68,10)/1),"")</f>
        <v/>
      </c>
      <c r="AJ67" s="51" t="str">
        <f>IF(入力シート!N68&gt;=10000,INT(MOD(入力シート!N68,100000)/10000),"")</f>
        <v/>
      </c>
      <c r="AK67" s="51" t="str">
        <f>IF(入力シート!N68&gt;=1000,INT(MOD(入力シート!N68,10000)/1000),"")</f>
        <v/>
      </c>
      <c r="AL67" s="51" t="str">
        <f>IF(入力シート!N68&gt;=100,INT(MOD(入力シート!N68,1000)/100),"")</f>
        <v/>
      </c>
      <c r="AM67" s="51" t="str">
        <f>IF(入力シート!N68&gt;=10,INT(MOD(入力シート!N68,100)/10),"")</f>
        <v/>
      </c>
      <c r="AN67" s="40" t="str">
        <f>IF(入力シート!N68&gt;=1,INT(MOD(入力シート!N68,10)/1),"")</f>
        <v/>
      </c>
      <c r="AO67" s="51" t="str">
        <f>IF(入力シート!O68&gt;=10000,INT(MOD(入力シート!O68,100000)/10000),"")</f>
        <v/>
      </c>
      <c r="AP67" s="51" t="str">
        <f>IF(入力シート!O68&gt;=1000,INT(MOD(入力シート!O68,10000)/1000),"")</f>
        <v/>
      </c>
      <c r="AQ67" s="51" t="str">
        <f>IF(入力シート!O68&gt;=100,INT(MOD(入力シート!O68,1000)/100),"")</f>
        <v/>
      </c>
      <c r="AR67" s="51" t="str">
        <f>IF(入力シート!O68&gt;=10,INT(MOD(入力シート!O68,100)/10),"")</f>
        <v/>
      </c>
      <c r="AS67" s="40" t="str">
        <f>IF(入力シート!O68&gt;=1,INT(MOD(入力シート!O68,10)/1),"")</f>
        <v/>
      </c>
      <c r="AT67" s="51" t="str">
        <f>IF(入力シート!P68&gt;=1000000,INT(MOD(入力シート!P68,10000000)/1000000),"")</f>
        <v/>
      </c>
      <c r="AU67" s="51" t="str">
        <f>IF(入力シート!P68&gt;=100000,INT(MOD(入力シート!P68,1000000)/100000),"")</f>
        <v/>
      </c>
      <c r="AV67" s="51" t="str">
        <f>IF(入力シート!P68&gt;=10000,INT(MOD(入力シート!P68,100000)/10000),"")</f>
        <v/>
      </c>
      <c r="AW67" s="51" t="str">
        <f>IF(入力シート!P68&gt;=1000,INT(MOD(入力シート!P68,10000)/1000),"")</f>
        <v/>
      </c>
      <c r="AX67" s="51" t="str">
        <f>IF(入力シート!P68&gt;=100,INT(MOD(入力シート!P68,1000)/100),"")</f>
        <v/>
      </c>
      <c r="AY67" s="51" t="str">
        <f>IF(入力シート!P68&gt;=10,INT(MOD(入力シート!P68,100)/10),"")</f>
        <v/>
      </c>
      <c r="AZ67" s="40" t="str">
        <f>IF(入力シート!P68&gt;=1,INT(MOD(入力シート!P68,10)/1),"")</f>
        <v/>
      </c>
      <c r="BA67" s="51" t="str">
        <f>IF(入力シート!Q68&gt;=10,INT(MOD(入力シート!Q68,100)/10),"")</f>
        <v/>
      </c>
      <c r="BB67" s="40" t="str">
        <f>IF(入力シート!Q68&gt;=1,INT(MOD(入力シート!Q68,10)/1),"")</f>
        <v/>
      </c>
      <c r="BC67" s="51" t="str">
        <f>IF(入力シート!R68&gt;=10000,INT(MOD(入力シート!R68,100000)/10000),"")</f>
        <v/>
      </c>
      <c r="BD67" s="51" t="str">
        <f>IF(入力シート!R68&gt;=1000,INT(MOD(入力シート!R68,10000)/1000),"")</f>
        <v/>
      </c>
      <c r="BE67" s="51" t="str">
        <f>IF(入力シート!R68&gt;=100,INT(MOD(入力シート!R68,1000)/100),"")</f>
        <v/>
      </c>
      <c r="BF67" s="51" t="str">
        <f>IF(入力シート!R68&gt;=10,INT(MOD(入力シート!R68,100)/10),"")</f>
        <v/>
      </c>
      <c r="BG67" s="40" t="str">
        <f>IF(入力シート!R68&gt;=1,INT(MOD(入力シート!R68,10)/1),"")</f>
        <v/>
      </c>
    </row>
    <row r="68" spans="1:81" x14ac:dyDescent="0.15">
      <c r="B68" s="22">
        <v>66</v>
      </c>
      <c r="C68" s="10" t="str">
        <f>IF(入力シート!C69&gt;=10000,INT(MOD(入力シート!C69,100000)/10000),"")</f>
        <v/>
      </c>
      <c r="D68" s="10" t="str">
        <f>IF(入力シート!C69&gt;=1000,INT(MOD(入力シート!C69,10000)/1000),"")</f>
        <v/>
      </c>
      <c r="E68" s="10" t="str">
        <f>IF(入力シート!C69&gt;=100,INT(MOD(入力シート!C69,1000)/100),"")</f>
        <v/>
      </c>
      <c r="F68" s="10" t="str">
        <f>IF(入力シート!C69&gt;=10,INT(MOD(入力シート!C69,100)/10),"")</f>
        <v/>
      </c>
      <c r="G68" s="22" t="str">
        <f>IF(入力シート!C69&gt;=1,INT(MOD(入力シート!C69,10)/1),"")</f>
        <v/>
      </c>
      <c r="H68" s="22" t="str">
        <f>IF(入力シート!D69&gt;"",入力シート!D69,"")</f>
        <v/>
      </c>
      <c r="I68" s="22" t="str">
        <f>IF(入力シート!E69&gt;"",入力シート!E69,"")</f>
        <v/>
      </c>
      <c r="J68" s="37" t="str">
        <f>IF(入力シート!F69&gt;0,IF(入力シート!W69=6,MID(入力シート!F69,入力シート!W69-5,1),"0"),"")</f>
        <v/>
      </c>
      <c r="K68" s="37" t="str">
        <f>IF(入力シート!F69&gt;0,MID(入力シート!F69,入力シート!W69-4,1),"")</f>
        <v/>
      </c>
      <c r="L68" s="37" t="str">
        <f>IF(入力シート!F69&gt;0,MID(入力シート!F69,入力シート!W69-3,1),"")</f>
        <v/>
      </c>
      <c r="M68" s="37" t="str">
        <f>IF(入力シート!F69&gt;0,MID(入力シート!F69,入力シート!W69-2,1),"")</f>
        <v/>
      </c>
      <c r="N68" s="37" t="str">
        <f>IF(入力シート!F69&gt;0,MID(入力シート!F69,入力シート!W69-1,1),"")</f>
        <v/>
      </c>
      <c r="O68" s="39" t="str">
        <f>IF(入力シート!F69&gt;0,MID(入力シート!F69,入力シート!W69,1),"")</f>
        <v/>
      </c>
      <c r="P68" s="22" t="str">
        <f>IF(入力シート!G69&gt;"",入力シート!G69,"")</f>
        <v/>
      </c>
      <c r="Q68" s="37" t="str">
        <f>IF(入力シート!H69&gt;0,IF(入力シート!X69=4,MID(入力シート!H69,入力シート!X69-3,1),"0"),"")</f>
        <v/>
      </c>
      <c r="R68" s="37" t="str">
        <f>IF(入力シート!H69&gt;0,MID(入力シート!H69,入力シート!X69-2,1),"")</f>
        <v/>
      </c>
      <c r="S68" s="37" t="str">
        <f>IF(入力シート!H69&gt;0,MID(入力シート!H69,入力シート!X69-1,1),"")</f>
        <v/>
      </c>
      <c r="T68" s="39" t="str">
        <f>IF(入力シート!H69&gt;0,MID(入力シート!H69,入力シート!X69,1),"")</f>
        <v/>
      </c>
      <c r="U68" s="62" t="str">
        <f>IF(入力シート!I69&gt;0,入力シート!I69,"")</f>
        <v/>
      </c>
      <c r="V68" s="50" t="str">
        <f>IF(入力シート!J69&gt;0,入力シート!J69,"")</f>
        <v/>
      </c>
      <c r="W68" s="50" t="str">
        <f>IF(入力シート!K69&gt;=10,INT(MOD(入力シート!K69,100)/10),"")</f>
        <v/>
      </c>
      <c r="X68" s="40" t="str">
        <f>IF(入力シート!K69&gt;=1,INT(MOD(入力シート!K69,10)/1),"")</f>
        <v/>
      </c>
      <c r="Y68" s="51" t="str">
        <f>IF(入力シート!L69&gt;=100000,INT(MOD(入力シート!L69,1000000)/100000),"")</f>
        <v/>
      </c>
      <c r="Z68" s="51" t="str">
        <f>IF(入力シート!L69&gt;=10000,INT(MOD(入力シート!L69,100000)/10000),"")</f>
        <v/>
      </c>
      <c r="AA68" s="51" t="str">
        <f>IF(入力シート!L69&gt;=1000,INT(MOD(入力シート!L69,10000)/1000),"")</f>
        <v/>
      </c>
      <c r="AB68" s="51" t="str">
        <f>IF(入力シート!L69&gt;=100,INT(MOD(入力シート!L69,1000)/100),"")</f>
        <v/>
      </c>
      <c r="AC68" s="51" t="str">
        <f>IF(入力シート!L69&gt;=10,INT(MOD(入力シート!L69,100)/10),"")</f>
        <v/>
      </c>
      <c r="AD68" s="40" t="str">
        <f>IF(入力シート!L69&gt;=1,INT(MOD(入力シート!L69,10)/1),"")</f>
        <v/>
      </c>
      <c r="AE68" s="51" t="str">
        <f>IF(入力シート!M69&gt;=10000,INT(MOD(入力シート!M69,100000)/10000),"")</f>
        <v/>
      </c>
      <c r="AF68" s="51" t="str">
        <f>IF(入力シート!M69&gt;=1000,INT(MOD(入力シート!M69,10000)/1000),"")</f>
        <v/>
      </c>
      <c r="AG68" s="51" t="str">
        <f>IF(入力シート!M69&gt;=100,INT(MOD(入力シート!M69,1000)/100),"")</f>
        <v/>
      </c>
      <c r="AH68" s="51" t="str">
        <f>IF(入力シート!M69&gt;=10,INT(MOD(入力シート!M69,100)/10),"")</f>
        <v/>
      </c>
      <c r="AI68" s="40" t="str">
        <f>IF(入力シート!M69&gt;=1,INT(MOD(入力シート!M69,10)/1),"")</f>
        <v/>
      </c>
      <c r="AJ68" s="51" t="str">
        <f>IF(入力シート!N69&gt;=10000,INT(MOD(入力シート!N69,100000)/10000),"")</f>
        <v/>
      </c>
      <c r="AK68" s="51" t="str">
        <f>IF(入力シート!N69&gt;=1000,INT(MOD(入力シート!N69,10000)/1000),"")</f>
        <v/>
      </c>
      <c r="AL68" s="51" t="str">
        <f>IF(入力シート!N69&gt;=100,INT(MOD(入力シート!N69,1000)/100),"")</f>
        <v/>
      </c>
      <c r="AM68" s="51" t="str">
        <f>IF(入力シート!N69&gt;=10,INT(MOD(入力シート!N69,100)/10),"")</f>
        <v/>
      </c>
      <c r="AN68" s="40" t="str">
        <f>IF(入力シート!N69&gt;=1,INT(MOD(入力シート!N69,10)/1),"")</f>
        <v/>
      </c>
      <c r="AO68" s="51" t="str">
        <f>IF(入力シート!O69&gt;=10000,INT(MOD(入力シート!O69,100000)/10000),"")</f>
        <v/>
      </c>
      <c r="AP68" s="51" t="str">
        <f>IF(入力シート!O69&gt;=1000,INT(MOD(入力シート!O69,10000)/1000),"")</f>
        <v/>
      </c>
      <c r="AQ68" s="51" t="str">
        <f>IF(入力シート!O69&gt;=100,INT(MOD(入力シート!O69,1000)/100),"")</f>
        <v/>
      </c>
      <c r="AR68" s="51" t="str">
        <f>IF(入力シート!O69&gt;=10,INT(MOD(入力シート!O69,100)/10),"")</f>
        <v/>
      </c>
      <c r="AS68" s="40" t="str">
        <f>IF(入力シート!O69&gt;=1,INT(MOD(入力シート!O69,10)/1),"")</f>
        <v/>
      </c>
      <c r="AT68" s="51" t="str">
        <f>IF(入力シート!P69&gt;=1000000,INT(MOD(入力シート!P69,10000000)/1000000),"")</f>
        <v/>
      </c>
      <c r="AU68" s="51" t="str">
        <f>IF(入力シート!P69&gt;=100000,INT(MOD(入力シート!P69,1000000)/100000),"")</f>
        <v/>
      </c>
      <c r="AV68" s="51" t="str">
        <f>IF(入力シート!P69&gt;=10000,INT(MOD(入力シート!P69,100000)/10000),"")</f>
        <v/>
      </c>
      <c r="AW68" s="51" t="str">
        <f>IF(入力シート!P69&gt;=1000,INT(MOD(入力シート!P69,10000)/1000),"")</f>
        <v/>
      </c>
      <c r="AX68" s="51" t="str">
        <f>IF(入力シート!P69&gt;=100,INT(MOD(入力シート!P69,1000)/100),"")</f>
        <v/>
      </c>
      <c r="AY68" s="51" t="str">
        <f>IF(入力シート!P69&gt;=10,INT(MOD(入力シート!P69,100)/10),"")</f>
        <v/>
      </c>
      <c r="AZ68" s="40" t="str">
        <f>IF(入力シート!P69&gt;=1,INT(MOD(入力シート!P69,10)/1),"")</f>
        <v/>
      </c>
      <c r="BA68" s="51" t="str">
        <f>IF(入力シート!Q69&gt;=10,INT(MOD(入力シート!Q69,100)/10),"")</f>
        <v/>
      </c>
      <c r="BB68" s="40" t="str">
        <f>IF(入力シート!Q69&gt;=1,INT(MOD(入力シート!Q69,10)/1),"")</f>
        <v/>
      </c>
      <c r="BC68" s="51" t="str">
        <f>IF(入力シート!R69&gt;=10000,INT(MOD(入力シート!R69,100000)/10000),"")</f>
        <v/>
      </c>
      <c r="BD68" s="51" t="str">
        <f>IF(入力シート!R69&gt;=1000,INT(MOD(入力シート!R69,10000)/1000),"")</f>
        <v/>
      </c>
      <c r="BE68" s="51" t="str">
        <f>IF(入力シート!R69&gt;=100,INT(MOD(入力シート!R69,1000)/100),"")</f>
        <v/>
      </c>
      <c r="BF68" s="51" t="str">
        <f>IF(入力シート!R69&gt;=10,INT(MOD(入力シート!R69,100)/10),"")</f>
        <v/>
      </c>
      <c r="BG68" s="40" t="str">
        <f>IF(入力シート!R69&gt;=1,INT(MOD(入力シート!R69,10)/1),"")</f>
        <v/>
      </c>
    </row>
    <row r="69" spans="1:81" x14ac:dyDescent="0.15">
      <c r="B69" s="22">
        <v>67</v>
      </c>
      <c r="C69" s="10" t="str">
        <f>IF(入力シート!C70&gt;=10000,INT(MOD(入力シート!C70,100000)/10000),"")</f>
        <v/>
      </c>
      <c r="D69" s="10" t="str">
        <f>IF(入力シート!C70&gt;=1000,INT(MOD(入力シート!C70,10000)/1000),"")</f>
        <v/>
      </c>
      <c r="E69" s="10" t="str">
        <f>IF(入力シート!C70&gt;=100,INT(MOD(入力シート!C70,1000)/100),"")</f>
        <v/>
      </c>
      <c r="F69" s="10" t="str">
        <f>IF(入力シート!C70&gt;=10,INT(MOD(入力シート!C70,100)/10),"")</f>
        <v/>
      </c>
      <c r="G69" s="22" t="str">
        <f>IF(入力シート!C70&gt;=1,INT(MOD(入力シート!C70,10)/1),"")</f>
        <v/>
      </c>
      <c r="H69" s="22" t="str">
        <f>IF(入力シート!D70&gt;"",入力シート!D70,"")</f>
        <v/>
      </c>
      <c r="I69" s="22" t="str">
        <f>IF(入力シート!E70&gt;"",入力シート!E70,"")</f>
        <v/>
      </c>
      <c r="J69" s="37" t="str">
        <f>IF(入力シート!F70&gt;0,IF(入力シート!W70=6,MID(入力シート!F70,入力シート!W70-5,1),"0"),"")</f>
        <v/>
      </c>
      <c r="K69" s="37" t="str">
        <f>IF(入力シート!F70&gt;0,MID(入力シート!F70,入力シート!W70-4,1),"")</f>
        <v/>
      </c>
      <c r="L69" s="37" t="str">
        <f>IF(入力シート!F70&gt;0,MID(入力シート!F70,入力シート!W70-3,1),"")</f>
        <v/>
      </c>
      <c r="M69" s="37" t="str">
        <f>IF(入力シート!F70&gt;0,MID(入力シート!F70,入力シート!W70-2,1),"")</f>
        <v/>
      </c>
      <c r="N69" s="37" t="str">
        <f>IF(入力シート!F70&gt;0,MID(入力シート!F70,入力シート!W70-1,1),"")</f>
        <v/>
      </c>
      <c r="O69" s="39" t="str">
        <f>IF(入力シート!F70&gt;0,MID(入力シート!F70,入力シート!W70,1),"")</f>
        <v/>
      </c>
      <c r="P69" s="22" t="str">
        <f>IF(入力シート!G70&gt;"",入力シート!G70,"")</f>
        <v/>
      </c>
      <c r="Q69" s="37" t="str">
        <f>IF(入力シート!H70&gt;0,IF(入力シート!X70=4,MID(入力シート!H70,入力シート!X70-3,1),"0"),"")</f>
        <v/>
      </c>
      <c r="R69" s="37" t="str">
        <f>IF(入力シート!H70&gt;0,MID(入力シート!H70,入力シート!X70-2,1),"")</f>
        <v/>
      </c>
      <c r="S69" s="37" t="str">
        <f>IF(入力シート!H70&gt;0,MID(入力シート!H70,入力シート!X70-1,1),"")</f>
        <v/>
      </c>
      <c r="T69" s="39" t="str">
        <f>IF(入力シート!H70&gt;0,MID(入力シート!H70,入力シート!X70,1),"")</f>
        <v/>
      </c>
      <c r="U69" s="62" t="str">
        <f>IF(入力シート!I70&gt;0,入力シート!I70,"")</f>
        <v/>
      </c>
      <c r="V69" s="50" t="str">
        <f>IF(入力シート!J70&gt;0,入力シート!J70,"")</f>
        <v/>
      </c>
      <c r="W69" s="50" t="str">
        <f>IF(入力シート!K70&gt;=10,INT(MOD(入力シート!K70,100)/10),"")</f>
        <v/>
      </c>
      <c r="X69" s="40" t="str">
        <f>IF(入力シート!K70&gt;=1,INT(MOD(入力シート!K70,10)/1),"")</f>
        <v/>
      </c>
      <c r="Y69" s="51" t="str">
        <f>IF(入力シート!L70&gt;=100000,INT(MOD(入力シート!L70,1000000)/100000),"")</f>
        <v/>
      </c>
      <c r="Z69" s="51" t="str">
        <f>IF(入力シート!L70&gt;=10000,INT(MOD(入力シート!L70,100000)/10000),"")</f>
        <v/>
      </c>
      <c r="AA69" s="51" t="str">
        <f>IF(入力シート!L70&gt;=1000,INT(MOD(入力シート!L70,10000)/1000),"")</f>
        <v/>
      </c>
      <c r="AB69" s="51" t="str">
        <f>IF(入力シート!L70&gt;=100,INT(MOD(入力シート!L70,1000)/100),"")</f>
        <v/>
      </c>
      <c r="AC69" s="51" t="str">
        <f>IF(入力シート!L70&gt;=10,INT(MOD(入力シート!L70,100)/10),"")</f>
        <v/>
      </c>
      <c r="AD69" s="40" t="str">
        <f>IF(入力シート!L70&gt;=1,INT(MOD(入力シート!L70,10)/1),"")</f>
        <v/>
      </c>
      <c r="AE69" s="51" t="str">
        <f>IF(入力シート!M70&gt;=10000,INT(MOD(入力シート!M70,100000)/10000),"")</f>
        <v/>
      </c>
      <c r="AF69" s="51" t="str">
        <f>IF(入力シート!M70&gt;=1000,INT(MOD(入力シート!M70,10000)/1000),"")</f>
        <v/>
      </c>
      <c r="AG69" s="51" t="str">
        <f>IF(入力シート!M70&gt;=100,INT(MOD(入力シート!M70,1000)/100),"")</f>
        <v/>
      </c>
      <c r="AH69" s="51" t="str">
        <f>IF(入力シート!M70&gt;=10,INT(MOD(入力シート!M70,100)/10),"")</f>
        <v/>
      </c>
      <c r="AI69" s="40" t="str">
        <f>IF(入力シート!M70&gt;=1,INT(MOD(入力シート!M70,10)/1),"")</f>
        <v/>
      </c>
      <c r="AJ69" s="51" t="str">
        <f>IF(入力シート!N70&gt;=10000,INT(MOD(入力シート!N70,100000)/10000),"")</f>
        <v/>
      </c>
      <c r="AK69" s="51" t="str">
        <f>IF(入力シート!N70&gt;=1000,INT(MOD(入力シート!N70,10000)/1000),"")</f>
        <v/>
      </c>
      <c r="AL69" s="51" t="str">
        <f>IF(入力シート!N70&gt;=100,INT(MOD(入力シート!N70,1000)/100),"")</f>
        <v/>
      </c>
      <c r="AM69" s="51" t="str">
        <f>IF(入力シート!N70&gt;=10,INT(MOD(入力シート!N70,100)/10),"")</f>
        <v/>
      </c>
      <c r="AN69" s="40" t="str">
        <f>IF(入力シート!N70&gt;=1,INT(MOD(入力シート!N70,10)/1),"")</f>
        <v/>
      </c>
      <c r="AO69" s="51" t="str">
        <f>IF(入力シート!O70&gt;=10000,INT(MOD(入力シート!O70,100000)/10000),"")</f>
        <v/>
      </c>
      <c r="AP69" s="51" t="str">
        <f>IF(入力シート!O70&gt;=1000,INT(MOD(入力シート!O70,10000)/1000),"")</f>
        <v/>
      </c>
      <c r="AQ69" s="51" t="str">
        <f>IF(入力シート!O70&gt;=100,INT(MOD(入力シート!O70,1000)/100),"")</f>
        <v/>
      </c>
      <c r="AR69" s="51" t="str">
        <f>IF(入力シート!O70&gt;=10,INT(MOD(入力シート!O70,100)/10),"")</f>
        <v/>
      </c>
      <c r="AS69" s="40" t="str">
        <f>IF(入力シート!O70&gt;=1,INT(MOD(入力シート!O70,10)/1),"")</f>
        <v/>
      </c>
      <c r="AT69" s="51" t="str">
        <f>IF(入力シート!P70&gt;=1000000,INT(MOD(入力シート!P70,10000000)/1000000),"")</f>
        <v/>
      </c>
      <c r="AU69" s="51" t="str">
        <f>IF(入力シート!P70&gt;=100000,INT(MOD(入力シート!P70,1000000)/100000),"")</f>
        <v/>
      </c>
      <c r="AV69" s="51" t="str">
        <f>IF(入力シート!P70&gt;=10000,INT(MOD(入力シート!P70,100000)/10000),"")</f>
        <v/>
      </c>
      <c r="AW69" s="51" t="str">
        <f>IF(入力シート!P70&gt;=1000,INT(MOD(入力シート!P70,10000)/1000),"")</f>
        <v/>
      </c>
      <c r="AX69" s="51" t="str">
        <f>IF(入力シート!P70&gt;=100,INT(MOD(入力シート!P70,1000)/100),"")</f>
        <v/>
      </c>
      <c r="AY69" s="51" t="str">
        <f>IF(入力シート!P70&gt;=10,INT(MOD(入力シート!P70,100)/10),"")</f>
        <v/>
      </c>
      <c r="AZ69" s="40" t="str">
        <f>IF(入力シート!P70&gt;=1,INT(MOD(入力シート!P70,10)/1),"")</f>
        <v/>
      </c>
      <c r="BA69" s="51" t="str">
        <f>IF(入力シート!Q70&gt;=10,INT(MOD(入力シート!Q70,100)/10),"")</f>
        <v/>
      </c>
      <c r="BB69" s="40" t="str">
        <f>IF(入力シート!Q70&gt;=1,INT(MOD(入力シート!Q70,10)/1),"")</f>
        <v/>
      </c>
      <c r="BC69" s="51" t="str">
        <f>IF(入力シート!R70&gt;=10000,INT(MOD(入力シート!R70,100000)/10000),"")</f>
        <v/>
      </c>
      <c r="BD69" s="51" t="str">
        <f>IF(入力シート!R70&gt;=1000,INT(MOD(入力シート!R70,10000)/1000),"")</f>
        <v/>
      </c>
      <c r="BE69" s="51" t="str">
        <f>IF(入力シート!R70&gt;=100,INT(MOD(入力シート!R70,1000)/100),"")</f>
        <v/>
      </c>
      <c r="BF69" s="51" t="str">
        <f>IF(入力シート!R70&gt;=10,INT(MOD(入力シート!R70,100)/10),"")</f>
        <v/>
      </c>
      <c r="BG69" s="40" t="str">
        <f>IF(入力シート!R70&gt;=1,INT(MOD(入力シート!R70,10)/1),"")</f>
        <v/>
      </c>
    </row>
    <row r="70" spans="1:81" x14ac:dyDescent="0.15">
      <c r="B70" s="22">
        <v>68</v>
      </c>
      <c r="C70" s="10" t="str">
        <f>IF(入力シート!C71&gt;=10000,INT(MOD(入力シート!C71,100000)/10000),"")</f>
        <v/>
      </c>
      <c r="D70" s="10" t="str">
        <f>IF(入力シート!C71&gt;=1000,INT(MOD(入力シート!C71,10000)/1000),"")</f>
        <v/>
      </c>
      <c r="E70" s="10" t="str">
        <f>IF(入力シート!C71&gt;=100,INT(MOD(入力シート!C71,1000)/100),"")</f>
        <v/>
      </c>
      <c r="F70" s="10" t="str">
        <f>IF(入力シート!C71&gt;=10,INT(MOD(入力シート!C71,100)/10),"")</f>
        <v/>
      </c>
      <c r="G70" s="22" t="str">
        <f>IF(入力シート!C71&gt;=1,INT(MOD(入力シート!C71,10)/1),"")</f>
        <v/>
      </c>
      <c r="H70" s="22" t="str">
        <f>IF(入力シート!D71&gt;"",入力シート!D71,"")</f>
        <v/>
      </c>
      <c r="I70" s="22" t="str">
        <f>IF(入力シート!E71&gt;"",入力シート!E71,"")</f>
        <v/>
      </c>
      <c r="J70" s="37" t="str">
        <f>IF(入力シート!F71&gt;0,IF(入力シート!W71=6,MID(入力シート!F71,入力シート!W71-5,1),"0"),"")</f>
        <v/>
      </c>
      <c r="K70" s="37" t="str">
        <f>IF(入力シート!F71&gt;0,MID(入力シート!F71,入力シート!W71-4,1),"")</f>
        <v/>
      </c>
      <c r="L70" s="37" t="str">
        <f>IF(入力シート!F71&gt;0,MID(入力シート!F71,入力シート!W71-3,1),"")</f>
        <v/>
      </c>
      <c r="M70" s="37" t="str">
        <f>IF(入力シート!F71&gt;0,MID(入力シート!F71,入力シート!W71-2,1),"")</f>
        <v/>
      </c>
      <c r="N70" s="37" t="str">
        <f>IF(入力シート!F71&gt;0,MID(入力シート!F71,入力シート!W71-1,1),"")</f>
        <v/>
      </c>
      <c r="O70" s="39" t="str">
        <f>IF(入力シート!F71&gt;0,MID(入力シート!F71,入力シート!W71,1),"")</f>
        <v/>
      </c>
      <c r="P70" s="22" t="str">
        <f>IF(入力シート!G71&gt;"",入力シート!G71,"")</f>
        <v/>
      </c>
      <c r="Q70" s="37" t="str">
        <f>IF(入力シート!H71&gt;0,IF(入力シート!X71=4,MID(入力シート!H71,入力シート!X71-3,1),"0"),"")</f>
        <v/>
      </c>
      <c r="R70" s="37" t="str">
        <f>IF(入力シート!H71&gt;0,MID(入力シート!H71,入力シート!X71-2,1),"")</f>
        <v/>
      </c>
      <c r="S70" s="37" t="str">
        <f>IF(入力シート!H71&gt;0,MID(入力シート!H71,入力シート!X71-1,1),"")</f>
        <v/>
      </c>
      <c r="T70" s="39" t="str">
        <f>IF(入力シート!H71&gt;0,MID(入力シート!H71,入力シート!X71,1),"")</f>
        <v/>
      </c>
      <c r="U70" s="62" t="str">
        <f>IF(入力シート!I71&gt;0,入力シート!I71,"")</f>
        <v/>
      </c>
      <c r="V70" s="50" t="str">
        <f>IF(入力シート!J71&gt;0,入力シート!J71,"")</f>
        <v/>
      </c>
      <c r="W70" s="50" t="str">
        <f>IF(入力シート!K71&gt;=10,INT(MOD(入力シート!K71,100)/10),"")</f>
        <v/>
      </c>
      <c r="X70" s="40" t="str">
        <f>IF(入力シート!K71&gt;=1,INT(MOD(入力シート!K71,10)/1),"")</f>
        <v/>
      </c>
      <c r="Y70" s="51" t="str">
        <f>IF(入力シート!L71&gt;=100000,INT(MOD(入力シート!L71,1000000)/100000),"")</f>
        <v/>
      </c>
      <c r="Z70" s="51" t="str">
        <f>IF(入力シート!L71&gt;=10000,INT(MOD(入力シート!L71,100000)/10000),"")</f>
        <v/>
      </c>
      <c r="AA70" s="51" t="str">
        <f>IF(入力シート!L71&gt;=1000,INT(MOD(入力シート!L71,10000)/1000),"")</f>
        <v/>
      </c>
      <c r="AB70" s="51" t="str">
        <f>IF(入力シート!L71&gt;=100,INT(MOD(入力シート!L71,1000)/100),"")</f>
        <v/>
      </c>
      <c r="AC70" s="51" t="str">
        <f>IF(入力シート!L71&gt;=10,INT(MOD(入力シート!L71,100)/10),"")</f>
        <v/>
      </c>
      <c r="AD70" s="40" t="str">
        <f>IF(入力シート!L71&gt;=1,INT(MOD(入力シート!L71,10)/1),"")</f>
        <v/>
      </c>
      <c r="AE70" s="51" t="str">
        <f>IF(入力シート!M71&gt;=10000,INT(MOD(入力シート!M71,100000)/10000),"")</f>
        <v/>
      </c>
      <c r="AF70" s="51" t="str">
        <f>IF(入力シート!M71&gt;=1000,INT(MOD(入力シート!M71,10000)/1000),"")</f>
        <v/>
      </c>
      <c r="AG70" s="51" t="str">
        <f>IF(入力シート!M71&gt;=100,INT(MOD(入力シート!M71,1000)/100),"")</f>
        <v/>
      </c>
      <c r="AH70" s="51" t="str">
        <f>IF(入力シート!M71&gt;=10,INT(MOD(入力シート!M71,100)/10),"")</f>
        <v/>
      </c>
      <c r="AI70" s="40" t="str">
        <f>IF(入力シート!M71&gt;=1,INT(MOD(入力シート!M71,10)/1),"")</f>
        <v/>
      </c>
      <c r="AJ70" s="51" t="str">
        <f>IF(入力シート!N71&gt;=10000,INT(MOD(入力シート!N71,100000)/10000),"")</f>
        <v/>
      </c>
      <c r="AK70" s="51" t="str">
        <f>IF(入力シート!N71&gt;=1000,INT(MOD(入力シート!N71,10000)/1000),"")</f>
        <v/>
      </c>
      <c r="AL70" s="51" t="str">
        <f>IF(入力シート!N71&gt;=100,INT(MOD(入力シート!N71,1000)/100),"")</f>
        <v/>
      </c>
      <c r="AM70" s="51" t="str">
        <f>IF(入力シート!N71&gt;=10,INT(MOD(入力シート!N71,100)/10),"")</f>
        <v/>
      </c>
      <c r="AN70" s="40" t="str">
        <f>IF(入力シート!N71&gt;=1,INT(MOD(入力シート!N71,10)/1),"")</f>
        <v/>
      </c>
      <c r="AO70" s="51" t="str">
        <f>IF(入力シート!O71&gt;=10000,INT(MOD(入力シート!O71,100000)/10000),"")</f>
        <v/>
      </c>
      <c r="AP70" s="51" t="str">
        <f>IF(入力シート!O71&gt;=1000,INT(MOD(入力シート!O71,10000)/1000),"")</f>
        <v/>
      </c>
      <c r="AQ70" s="51" t="str">
        <f>IF(入力シート!O71&gt;=100,INT(MOD(入力シート!O71,1000)/100),"")</f>
        <v/>
      </c>
      <c r="AR70" s="51" t="str">
        <f>IF(入力シート!O71&gt;=10,INT(MOD(入力シート!O71,100)/10),"")</f>
        <v/>
      </c>
      <c r="AS70" s="40" t="str">
        <f>IF(入力シート!O71&gt;=1,INT(MOD(入力シート!O71,10)/1),"")</f>
        <v/>
      </c>
      <c r="AT70" s="51" t="str">
        <f>IF(入力シート!P71&gt;=1000000,INT(MOD(入力シート!P71,10000000)/1000000),"")</f>
        <v/>
      </c>
      <c r="AU70" s="51" t="str">
        <f>IF(入力シート!P71&gt;=100000,INT(MOD(入力シート!P71,1000000)/100000),"")</f>
        <v/>
      </c>
      <c r="AV70" s="51" t="str">
        <f>IF(入力シート!P71&gt;=10000,INT(MOD(入力シート!P71,100000)/10000),"")</f>
        <v/>
      </c>
      <c r="AW70" s="51" t="str">
        <f>IF(入力シート!P71&gt;=1000,INT(MOD(入力シート!P71,10000)/1000),"")</f>
        <v/>
      </c>
      <c r="AX70" s="51" t="str">
        <f>IF(入力シート!P71&gt;=100,INT(MOD(入力シート!P71,1000)/100),"")</f>
        <v/>
      </c>
      <c r="AY70" s="51" t="str">
        <f>IF(入力シート!P71&gt;=10,INT(MOD(入力シート!P71,100)/10),"")</f>
        <v/>
      </c>
      <c r="AZ70" s="40" t="str">
        <f>IF(入力シート!P71&gt;=1,INT(MOD(入力シート!P71,10)/1),"")</f>
        <v/>
      </c>
      <c r="BA70" s="51" t="str">
        <f>IF(入力シート!Q71&gt;=10,INT(MOD(入力シート!Q71,100)/10),"")</f>
        <v/>
      </c>
      <c r="BB70" s="40" t="str">
        <f>IF(入力シート!Q71&gt;=1,INT(MOD(入力シート!Q71,10)/1),"")</f>
        <v/>
      </c>
      <c r="BC70" s="51" t="str">
        <f>IF(入力シート!R71&gt;=10000,INT(MOD(入力シート!R71,100000)/10000),"")</f>
        <v/>
      </c>
      <c r="BD70" s="51" t="str">
        <f>IF(入力シート!R71&gt;=1000,INT(MOD(入力シート!R71,10000)/1000),"")</f>
        <v/>
      </c>
      <c r="BE70" s="51" t="str">
        <f>IF(入力シート!R71&gt;=100,INT(MOD(入力シート!R71,1000)/100),"")</f>
        <v/>
      </c>
      <c r="BF70" s="51" t="str">
        <f>IF(入力シート!R71&gt;=10,INT(MOD(入力シート!R71,100)/10),"")</f>
        <v/>
      </c>
      <c r="BG70" s="40" t="str">
        <f>IF(入力シート!R71&gt;=1,INT(MOD(入力シート!R71,10)/1),"")</f>
        <v/>
      </c>
    </row>
    <row r="71" spans="1:81" x14ac:dyDescent="0.15">
      <c r="B71" s="22">
        <v>69</v>
      </c>
      <c r="C71" s="10" t="str">
        <f>IF(入力シート!C72&gt;=10000,INT(MOD(入力シート!C72,100000)/10000),"")</f>
        <v/>
      </c>
      <c r="D71" s="10" t="str">
        <f>IF(入力シート!C72&gt;=1000,INT(MOD(入力シート!C72,10000)/1000),"")</f>
        <v/>
      </c>
      <c r="E71" s="10" t="str">
        <f>IF(入力シート!C72&gt;=100,INT(MOD(入力シート!C72,1000)/100),"")</f>
        <v/>
      </c>
      <c r="F71" s="10" t="str">
        <f>IF(入力シート!C72&gt;=10,INT(MOD(入力シート!C72,100)/10),"")</f>
        <v/>
      </c>
      <c r="G71" s="22" t="str">
        <f>IF(入力シート!C72&gt;=1,INT(MOD(入力シート!C72,10)/1),"")</f>
        <v/>
      </c>
      <c r="H71" s="22" t="str">
        <f>IF(入力シート!D72&gt;"",入力シート!D72,"")</f>
        <v/>
      </c>
      <c r="I71" s="22" t="str">
        <f>IF(入力シート!E72&gt;"",入力シート!E72,"")</f>
        <v/>
      </c>
      <c r="J71" s="37" t="str">
        <f>IF(入力シート!F72&gt;0,IF(入力シート!W72=6,MID(入力シート!F72,入力シート!W72-5,1),"0"),"")</f>
        <v/>
      </c>
      <c r="K71" s="37" t="str">
        <f>IF(入力シート!F72&gt;0,MID(入力シート!F72,入力シート!W72-4,1),"")</f>
        <v/>
      </c>
      <c r="L71" s="37" t="str">
        <f>IF(入力シート!F72&gt;0,MID(入力シート!F72,入力シート!W72-3,1),"")</f>
        <v/>
      </c>
      <c r="M71" s="37" t="str">
        <f>IF(入力シート!F72&gt;0,MID(入力シート!F72,入力シート!W72-2,1),"")</f>
        <v/>
      </c>
      <c r="N71" s="37" t="str">
        <f>IF(入力シート!F72&gt;0,MID(入力シート!F72,入力シート!W72-1,1),"")</f>
        <v/>
      </c>
      <c r="O71" s="39" t="str">
        <f>IF(入力シート!F72&gt;0,MID(入力シート!F72,入力シート!W72,1),"")</f>
        <v/>
      </c>
      <c r="P71" s="22" t="str">
        <f>IF(入力シート!G72&gt;"",入力シート!G72,"")</f>
        <v/>
      </c>
      <c r="Q71" s="37" t="str">
        <f>IF(入力シート!H72&gt;0,IF(入力シート!X72=4,MID(入力シート!H72,入力シート!X72-3,1),"0"),"")</f>
        <v/>
      </c>
      <c r="R71" s="37" t="str">
        <f>IF(入力シート!H72&gt;0,MID(入力シート!H72,入力シート!X72-2,1),"")</f>
        <v/>
      </c>
      <c r="S71" s="37" t="str">
        <f>IF(入力シート!H72&gt;0,MID(入力シート!H72,入力シート!X72-1,1),"")</f>
        <v/>
      </c>
      <c r="T71" s="39" t="str">
        <f>IF(入力シート!H72&gt;0,MID(入力シート!H72,入力シート!X72,1),"")</f>
        <v/>
      </c>
      <c r="U71" s="62" t="str">
        <f>IF(入力シート!I72&gt;0,入力シート!I72,"")</f>
        <v/>
      </c>
      <c r="V71" s="50" t="str">
        <f>IF(入力シート!J72&gt;0,入力シート!J72,"")</f>
        <v/>
      </c>
      <c r="W71" s="50" t="str">
        <f>IF(入力シート!K72&gt;=10,INT(MOD(入力シート!K72,100)/10),"")</f>
        <v/>
      </c>
      <c r="X71" s="40" t="str">
        <f>IF(入力シート!K72&gt;=1,INT(MOD(入力シート!K72,10)/1),"")</f>
        <v/>
      </c>
      <c r="Y71" s="51" t="str">
        <f>IF(入力シート!L72&gt;=100000,INT(MOD(入力シート!L72,1000000)/100000),"")</f>
        <v/>
      </c>
      <c r="Z71" s="51" t="str">
        <f>IF(入力シート!L72&gt;=10000,INT(MOD(入力シート!L72,100000)/10000),"")</f>
        <v/>
      </c>
      <c r="AA71" s="51" t="str">
        <f>IF(入力シート!L72&gt;=1000,INT(MOD(入力シート!L72,10000)/1000),"")</f>
        <v/>
      </c>
      <c r="AB71" s="51" t="str">
        <f>IF(入力シート!L72&gt;=100,INT(MOD(入力シート!L72,1000)/100),"")</f>
        <v/>
      </c>
      <c r="AC71" s="51" t="str">
        <f>IF(入力シート!L72&gt;=10,INT(MOD(入力シート!L72,100)/10),"")</f>
        <v/>
      </c>
      <c r="AD71" s="40" t="str">
        <f>IF(入力シート!L72&gt;=1,INT(MOD(入力シート!L72,10)/1),"")</f>
        <v/>
      </c>
      <c r="AE71" s="51" t="str">
        <f>IF(入力シート!M72&gt;=10000,INT(MOD(入力シート!M72,100000)/10000),"")</f>
        <v/>
      </c>
      <c r="AF71" s="51" t="str">
        <f>IF(入力シート!M72&gt;=1000,INT(MOD(入力シート!M72,10000)/1000),"")</f>
        <v/>
      </c>
      <c r="AG71" s="51" t="str">
        <f>IF(入力シート!M72&gt;=100,INT(MOD(入力シート!M72,1000)/100),"")</f>
        <v/>
      </c>
      <c r="AH71" s="51" t="str">
        <f>IF(入力シート!M72&gt;=10,INT(MOD(入力シート!M72,100)/10),"")</f>
        <v/>
      </c>
      <c r="AI71" s="40" t="str">
        <f>IF(入力シート!M72&gt;=1,INT(MOD(入力シート!M72,10)/1),"")</f>
        <v/>
      </c>
      <c r="AJ71" s="51" t="str">
        <f>IF(入力シート!N72&gt;=10000,INT(MOD(入力シート!N72,100000)/10000),"")</f>
        <v/>
      </c>
      <c r="AK71" s="51" t="str">
        <f>IF(入力シート!N72&gt;=1000,INT(MOD(入力シート!N72,10000)/1000),"")</f>
        <v/>
      </c>
      <c r="AL71" s="51" t="str">
        <f>IF(入力シート!N72&gt;=100,INT(MOD(入力シート!N72,1000)/100),"")</f>
        <v/>
      </c>
      <c r="AM71" s="51" t="str">
        <f>IF(入力シート!N72&gt;=10,INT(MOD(入力シート!N72,100)/10),"")</f>
        <v/>
      </c>
      <c r="AN71" s="40" t="str">
        <f>IF(入力シート!N72&gt;=1,INT(MOD(入力シート!N72,10)/1),"")</f>
        <v/>
      </c>
      <c r="AO71" s="51" t="str">
        <f>IF(入力シート!O72&gt;=10000,INT(MOD(入力シート!O72,100000)/10000),"")</f>
        <v/>
      </c>
      <c r="AP71" s="51" t="str">
        <f>IF(入力シート!O72&gt;=1000,INT(MOD(入力シート!O72,10000)/1000),"")</f>
        <v/>
      </c>
      <c r="AQ71" s="51" t="str">
        <f>IF(入力シート!O72&gt;=100,INT(MOD(入力シート!O72,1000)/100),"")</f>
        <v/>
      </c>
      <c r="AR71" s="51" t="str">
        <f>IF(入力シート!O72&gt;=10,INT(MOD(入力シート!O72,100)/10),"")</f>
        <v/>
      </c>
      <c r="AS71" s="40" t="str">
        <f>IF(入力シート!O72&gt;=1,INT(MOD(入力シート!O72,10)/1),"")</f>
        <v/>
      </c>
      <c r="AT71" s="51" t="str">
        <f>IF(入力シート!P72&gt;=1000000,INT(MOD(入力シート!P72,10000000)/1000000),"")</f>
        <v/>
      </c>
      <c r="AU71" s="51" t="str">
        <f>IF(入力シート!P72&gt;=100000,INT(MOD(入力シート!P72,1000000)/100000),"")</f>
        <v/>
      </c>
      <c r="AV71" s="51" t="str">
        <f>IF(入力シート!P72&gt;=10000,INT(MOD(入力シート!P72,100000)/10000),"")</f>
        <v/>
      </c>
      <c r="AW71" s="51" t="str">
        <f>IF(入力シート!P72&gt;=1000,INT(MOD(入力シート!P72,10000)/1000),"")</f>
        <v/>
      </c>
      <c r="AX71" s="51" t="str">
        <f>IF(入力シート!P72&gt;=100,INT(MOD(入力シート!P72,1000)/100),"")</f>
        <v/>
      </c>
      <c r="AY71" s="51" t="str">
        <f>IF(入力シート!P72&gt;=10,INT(MOD(入力シート!P72,100)/10),"")</f>
        <v/>
      </c>
      <c r="AZ71" s="40" t="str">
        <f>IF(入力シート!P72&gt;=1,INT(MOD(入力シート!P72,10)/1),"")</f>
        <v/>
      </c>
      <c r="BA71" s="51" t="str">
        <f>IF(入力シート!Q72&gt;=10,INT(MOD(入力シート!Q72,100)/10),"")</f>
        <v/>
      </c>
      <c r="BB71" s="40" t="str">
        <f>IF(入力シート!Q72&gt;=1,INT(MOD(入力シート!Q72,10)/1),"")</f>
        <v/>
      </c>
      <c r="BC71" s="51" t="str">
        <f>IF(入力シート!R72&gt;=10000,INT(MOD(入力シート!R72,100000)/10000),"")</f>
        <v/>
      </c>
      <c r="BD71" s="51" t="str">
        <f>IF(入力シート!R72&gt;=1000,INT(MOD(入力シート!R72,10000)/1000),"")</f>
        <v/>
      </c>
      <c r="BE71" s="51" t="str">
        <f>IF(入力シート!R72&gt;=100,INT(MOD(入力シート!R72,1000)/100),"")</f>
        <v/>
      </c>
      <c r="BF71" s="51" t="str">
        <f>IF(入力シート!R72&gt;=10,INT(MOD(入力シート!R72,100)/10),"")</f>
        <v/>
      </c>
      <c r="BG71" s="40" t="str">
        <f>IF(入力シート!R72&gt;=1,INT(MOD(入力シート!R72,10)/1),"")</f>
        <v/>
      </c>
    </row>
    <row r="72" spans="1:81" s="3" customFormat="1" x14ac:dyDescent="0.15">
      <c r="A72" s="46"/>
      <c r="B72" s="12">
        <v>70</v>
      </c>
      <c r="C72" s="3" t="str">
        <f>IF(入力シート!C73&gt;=10000,INT(MOD(入力シート!C73,100000)/10000),"")</f>
        <v/>
      </c>
      <c r="D72" s="3" t="str">
        <f>IF(入力シート!C73&gt;=1000,INT(MOD(入力シート!C73,10000)/1000),"")</f>
        <v/>
      </c>
      <c r="E72" s="3" t="str">
        <f>IF(入力シート!C73&gt;=100,INT(MOD(入力シート!C73,1000)/100),"")</f>
        <v/>
      </c>
      <c r="F72" s="3" t="str">
        <f>IF(入力シート!C73&gt;=10,INT(MOD(入力シート!C73,100)/10),"")</f>
        <v/>
      </c>
      <c r="G72" s="12" t="str">
        <f>IF(入力シート!C73&gt;=1,INT(MOD(入力シート!C73,10)/1),"")</f>
        <v/>
      </c>
      <c r="H72" s="12" t="str">
        <f>IF(入力シート!D73&gt;"",入力シート!D73,"")</f>
        <v/>
      </c>
      <c r="I72" s="146" t="str">
        <f>IF(入力シート!E73&gt;"",入力シート!E73,"")</f>
        <v/>
      </c>
      <c r="J72" s="162" t="str">
        <f>IF(入力シート!F73&gt;0,IF(入力シート!W73=6,MID(入力シート!F73,入力シート!W73-5,1),"0"),"")</f>
        <v/>
      </c>
      <c r="K72" s="63" t="str">
        <f>IF(入力シート!F73&gt;0,MID(入力シート!F73,入力シート!W73-4,1),"")</f>
        <v/>
      </c>
      <c r="L72" s="63" t="str">
        <f>IF(入力シート!F73&gt;0,MID(入力シート!F73,入力シート!W73-3,1),"")</f>
        <v/>
      </c>
      <c r="M72" s="63" t="str">
        <f>IF(入力シート!F73&gt;0,MID(入力シート!F73,入力シート!W73-2,1),"")</f>
        <v/>
      </c>
      <c r="N72" s="63" t="str">
        <f>IF(入力シート!F73&gt;0,MID(入力シート!F73,入力シート!W73-1,1),"")</f>
        <v/>
      </c>
      <c r="O72" s="64" t="str">
        <f>IF(入力シート!F73&gt;0,MID(入力シート!F73,入力シート!W73,1),"")</f>
        <v/>
      </c>
      <c r="P72" s="146" t="str">
        <f>IF(入力シート!G73&gt;"",入力シート!G73,"")</f>
        <v/>
      </c>
      <c r="Q72" s="162" t="str">
        <f>IF(入力シート!H73&gt;0,IF(入力シート!X73=4,MID(入力シート!H73,入力シート!X73-3,1),"0"),"")</f>
        <v/>
      </c>
      <c r="R72" s="63" t="str">
        <f>IF(入力シート!H73&gt;0,MID(入力シート!H73,入力シート!X73-2,1),"")</f>
        <v/>
      </c>
      <c r="S72" s="63" t="str">
        <f>IF(入力シート!H73&gt;0,MID(入力シート!H73,入力シート!X73-1,1),"")</f>
        <v/>
      </c>
      <c r="T72" s="64" t="str">
        <f>IF(入力シート!H73&gt;0,MID(入力シート!H73,入力シート!X73,1),"")</f>
        <v/>
      </c>
      <c r="U72" s="65" t="str">
        <f>IF(入力シート!I73&gt;0,入力シート!I73,"")</f>
        <v/>
      </c>
      <c r="V72" s="47" t="str">
        <f>IF(入力シート!J73&gt;0,入力シート!J73,"")</f>
        <v/>
      </c>
      <c r="W72" s="47" t="str">
        <f>IF(入力シート!K73&gt;=10,INT(MOD(入力シート!K73,100)/10),"")</f>
        <v/>
      </c>
      <c r="X72" s="48" t="str">
        <f>IF(入力シート!K73&gt;=1,INT(MOD(入力シート!K73,10)/1),"")</f>
        <v/>
      </c>
      <c r="Y72" s="49" t="str">
        <f>IF(入力シート!L73&gt;=100000,INT(MOD(入力シート!L73,1000000)/100000),"")</f>
        <v/>
      </c>
      <c r="Z72" s="49" t="str">
        <f>IF(入力シート!L73&gt;=10000,INT(MOD(入力シート!L73,100000)/10000),"")</f>
        <v/>
      </c>
      <c r="AA72" s="49" t="str">
        <f>IF(入力シート!L73&gt;=1000,INT(MOD(入力シート!L73,10000)/1000),"")</f>
        <v/>
      </c>
      <c r="AB72" s="49" t="str">
        <f>IF(入力シート!L73&gt;=100,INT(MOD(入力シート!L73,1000)/100),"")</f>
        <v/>
      </c>
      <c r="AC72" s="49" t="str">
        <f>IF(入力シート!L73&gt;=10,INT(MOD(入力シート!L73,100)/10),"")</f>
        <v/>
      </c>
      <c r="AD72" s="48" t="str">
        <f>IF(入力シート!L73&gt;=1,INT(MOD(入力シート!L73,10)/1),"")</f>
        <v/>
      </c>
      <c r="AE72" s="49" t="str">
        <f>IF(入力シート!M73&gt;=10000,INT(MOD(入力シート!M73,100000)/10000),"")</f>
        <v/>
      </c>
      <c r="AF72" s="49" t="str">
        <f>IF(入力シート!M73&gt;=1000,INT(MOD(入力シート!M73,10000)/1000),"")</f>
        <v/>
      </c>
      <c r="AG72" s="49" t="str">
        <f>IF(入力シート!M73&gt;=100,INT(MOD(入力シート!M73,1000)/100),"")</f>
        <v/>
      </c>
      <c r="AH72" s="49" t="str">
        <f>IF(入力シート!M73&gt;=10,INT(MOD(入力シート!M73,100)/10),"")</f>
        <v/>
      </c>
      <c r="AI72" s="48" t="str">
        <f>IF(入力シート!M73&gt;=1,INT(MOD(入力シート!M73,10)/1),"")</f>
        <v/>
      </c>
      <c r="AJ72" s="49" t="str">
        <f>IF(入力シート!N73&gt;=10000,INT(MOD(入力シート!N73,100000)/10000),"")</f>
        <v/>
      </c>
      <c r="AK72" s="49" t="str">
        <f>IF(入力シート!N73&gt;=1000,INT(MOD(入力シート!N73,10000)/1000),"")</f>
        <v/>
      </c>
      <c r="AL72" s="49" t="str">
        <f>IF(入力シート!N73&gt;=100,INT(MOD(入力シート!N73,1000)/100),"")</f>
        <v/>
      </c>
      <c r="AM72" s="49" t="str">
        <f>IF(入力シート!N73&gt;=10,INT(MOD(入力シート!N73,100)/10),"")</f>
        <v/>
      </c>
      <c r="AN72" s="48" t="str">
        <f>IF(入力シート!N73&gt;=1,INT(MOD(入力シート!N73,10)/1),"")</f>
        <v/>
      </c>
      <c r="AO72" s="49" t="str">
        <f>IF(入力シート!O73&gt;=10000,INT(MOD(入力シート!O73,100000)/10000),"")</f>
        <v/>
      </c>
      <c r="AP72" s="49" t="str">
        <f>IF(入力シート!O73&gt;=1000,INT(MOD(入力シート!O73,10000)/1000),"")</f>
        <v/>
      </c>
      <c r="AQ72" s="49" t="str">
        <f>IF(入力シート!O73&gt;=100,INT(MOD(入力シート!O73,1000)/100),"")</f>
        <v/>
      </c>
      <c r="AR72" s="49" t="str">
        <f>IF(入力シート!O73&gt;=10,INT(MOD(入力シート!O73,100)/10),"")</f>
        <v/>
      </c>
      <c r="AS72" s="48" t="str">
        <f>IF(入力シート!O73&gt;=1,INT(MOD(入力シート!O73,10)/1),"")</f>
        <v/>
      </c>
      <c r="AT72" s="49" t="str">
        <f>IF(入力シート!P73&gt;=1000000,INT(MOD(入力シート!P73,10000000)/1000000),"")</f>
        <v/>
      </c>
      <c r="AU72" s="49" t="str">
        <f>IF(入力シート!P73&gt;=100000,INT(MOD(入力シート!P73,1000000)/100000),"")</f>
        <v/>
      </c>
      <c r="AV72" s="49" t="str">
        <f>IF(入力シート!P73&gt;=10000,INT(MOD(入力シート!P73,100000)/10000),"")</f>
        <v/>
      </c>
      <c r="AW72" s="49" t="str">
        <f>IF(入力シート!P73&gt;=1000,INT(MOD(入力シート!P73,10000)/1000),"")</f>
        <v/>
      </c>
      <c r="AX72" s="49" t="str">
        <f>IF(入力シート!P73&gt;=100,INT(MOD(入力シート!P73,1000)/100),"")</f>
        <v/>
      </c>
      <c r="AY72" s="49" t="str">
        <f>IF(入力シート!P73&gt;=10,INT(MOD(入力シート!P73,100)/10),"")</f>
        <v/>
      </c>
      <c r="AZ72" s="48" t="str">
        <f>IF(入力シート!P73&gt;=1,INT(MOD(入力シート!P73,10)/1),"")</f>
        <v/>
      </c>
      <c r="BA72" s="49" t="str">
        <f>IF(入力シート!Q73&gt;=10,INT(MOD(入力シート!Q73,100)/10),"")</f>
        <v/>
      </c>
      <c r="BB72" s="48" t="str">
        <f>IF(入力シート!Q73&gt;=1,INT(MOD(入力シート!Q73,10)/1),"")</f>
        <v/>
      </c>
      <c r="BC72" s="49" t="str">
        <f>IF(入力シート!R73&gt;=10000,INT(MOD(入力シート!R73,100000)/10000),"")</f>
        <v/>
      </c>
      <c r="BD72" s="49" t="str">
        <f>IF(入力シート!R73&gt;=1000,INT(MOD(入力シート!R73,10000)/1000),"")</f>
        <v/>
      </c>
      <c r="BE72" s="49" t="str">
        <f>IF(入力シート!R73&gt;=100,INT(MOD(入力シート!R73,1000)/100),"")</f>
        <v/>
      </c>
      <c r="BF72" s="49" t="str">
        <f>IF(入力シート!R73&gt;=10,INT(MOD(入力シート!R73,100)/10),"")</f>
        <v/>
      </c>
      <c r="BG72" s="48" t="str">
        <f>IF(入力シート!R73&gt;=1,INT(MOD(入力シート!R73,10)/1),"")</f>
        <v/>
      </c>
      <c r="BH72" s="58" t="str">
        <f>IF(入力シート!S73&gt;=10,INT(MOD(入力シート!S73,100)/10),"")</f>
        <v/>
      </c>
      <c r="BI72" s="69" t="str">
        <f>IF(入力シート!S73&gt;=1,INT(MOD(入力シート!S73,10)/1),"")</f>
        <v/>
      </c>
      <c r="BJ72" s="58" t="str">
        <f>IF(入力シート!T73&gt;=1000000,INT(MOD(入力シート!T73,10000000)/1000000),"")</f>
        <v/>
      </c>
      <c r="BK72" s="58" t="str">
        <f>IF(入力シート!T73&gt;=100000,INT(MOD(入力シート!T73,1000000)/100000),"")</f>
        <v/>
      </c>
      <c r="BL72" s="58" t="str">
        <f>IF(入力シート!T73&gt;=10000,INT(MOD(入力シート!T73,100000)/10000),"")</f>
        <v/>
      </c>
      <c r="BM72" s="58" t="str">
        <f>IF(入力シート!T73&gt;=1000,INT(MOD(入力シート!T73,10000)/1000),"")</f>
        <v/>
      </c>
      <c r="BN72" s="58" t="str">
        <f>IF(入力シート!T73&gt;=100,INT(MOD(入力シート!T73,1000)/100),"")</f>
        <v/>
      </c>
      <c r="BO72" s="58" t="str">
        <f>IF(入力シート!T73&gt;=10,INT(MOD(入力シート!T73,100)/10),"")</f>
        <v/>
      </c>
      <c r="BP72" s="69" t="str">
        <f>IF(入力シート!T73&gt;=1,INT(MOD(入力シート!T73,10)/1),"")</f>
        <v/>
      </c>
      <c r="CB72" s="59"/>
      <c r="CC72" s="59"/>
    </row>
    <row r="73" spans="1:81" x14ac:dyDescent="0.15">
      <c r="A73" s="70">
        <f t="shared" ref="A73" si="5">A63+1</f>
        <v>8</v>
      </c>
      <c r="B73" s="22">
        <v>71</v>
      </c>
      <c r="C73" s="10" t="str">
        <f>IF(入力シート!C74&gt;=10000,INT(MOD(入力シート!C74,100000)/10000),"")</f>
        <v/>
      </c>
      <c r="D73" s="10" t="str">
        <f>IF(入力シート!C74&gt;=1000,INT(MOD(入力シート!C74,10000)/1000),"")</f>
        <v/>
      </c>
      <c r="E73" s="10" t="str">
        <f>IF(入力シート!C74&gt;=100,INT(MOD(入力シート!C74,1000)/100),"")</f>
        <v/>
      </c>
      <c r="F73" s="10" t="str">
        <f>IF(入力シート!C74&gt;=10,INT(MOD(入力シート!C74,100)/10),"")</f>
        <v/>
      </c>
      <c r="G73" s="22" t="str">
        <f>IF(入力シート!C74&gt;=1,INT(MOD(入力シート!C74,10)/1),"")</f>
        <v/>
      </c>
      <c r="H73" s="22" t="str">
        <f>IF(入力シート!D74&gt;"",入力シート!D74,"")</f>
        <v/>
      </c>
      <c r="I73" s="22" t="str">
        <f>IF(入力シート!E74&gt;"",入力シート!E74,"")</f>
        <v/>
      </c>
      <c r="J73" s="37" t="str">
        <f>IF(入力シート!F74&gt;0,IF(入力シート!W74=6,MID(入力シート!F74,入力シート!W74-5,1),"0"),"")</f>
        <v/>
      </c>
      <c r="K73" s="37" t="str">
        <f>IF(入力シート!F74&gt;0,MID(入力シート!F74,入力シート!W74-4,1),"")</f>
        <v/>
      </c>
      <c r="L73" s="37" t="str">
        <f>IF(入力シート!F74&gt;0,MID(入力シート!F74,入力シート!W74-3,1),"")</f>
        <v/>
      </c>
      <c r="M73" s="37" t="str">
        <f>IF(入力シート!F74&gt;0,MID(入力シート!F74,入力シート!W74-2,1),"")</f>
        <v/>
      </c>
      <c r="N73" s="37" t="str">
        <f>IF(入力シート!F74&gt;0,MID(入力シート!F74,入力シート!W74-1,1),"")</f>
        <v/>
      </c>
      <c r="O73" s="39" t="str">
        <f>IF(入力シート!F74&gt;0,MID(入力シート!F74,入力シート!W74,1),"")</f>
        <v/>
      </c>
      <c r="P73" s="22" t="str">
        <f>IF(入力シート!G74&gt;"",入力シート!G74,"")</f>
        <v/>
      </c>
      <c r="Q73" s="37" t="str">
        <f>IF(入力シート!H74&gt;0,IF(入力シート!X74=4,MID(入力シート!H74,入力シート!X74-3,1),"0"),"")</f>
        <v/>
      </c>
      <c r="R73" s="37" t="str">
        <f>IF(入力シート!H74&gt;0,MID(入力シート!H74,入力シート!X74-2,1),"")</f>
        <v/>
      </c>
      <c r="S73" s="37" t="str">
        <f>IF(入力シート!H74&gt;0,MID(入力シート!H74,入力シート!X74-1,1),"")</f>
        <v/>
      </c>
      <c r="T73" s="39" t="str">
        <f>IF(入力シート!H74&gt;0,MID(入力シート!H74,入力シート!X74,1),"")</f>
        <v/>
      </c>
      <c r="U73" s="62" t="str">
        <f>IF(入力シート!I74&gt;0,入力シート!I74,"")</f>
        <v/>
      </c>
      <c r="V73" s="50" t="str">
        <f>IF(入力シート!J74&gt;0,入力シート!J74,"")</f>
        <v/>
      </c>
      <c r="W73" s="50" t="str">
        <f>IF(入力シート!K74&gt;=10,INT(MOD(入力シート!K74,100)/10),"")</f>
        <v/>
      </c>
      <c r="X73" s="40" t="str">
        <f>IF(入力シート!K74&gt;=1,INT(MOD(入力シート!K74,10)/1),"")</f>
        <v/>
      </c>
      <c r="Y73" s="51" t="str">
        <f>IF(入力シート!L74&gt;=100000,INT(MOD(入力シート!L74,1000000)/100000),"")</f>
        <v/>
      </c>
      <c r="Z73" s="51" t="str">
        <f>IF(入力シート!L74&gt;=10000,INT(MOD(入力シート!L74,100000)/10000),"")</f>
        <v/>
      </c>
      <c r="AA73" s="51" t="str">
        <f>IF(入力シート!L74&gt;=1000,INT(MOD(入力シート!L74,10000)/1000),"")</f>
        <v/>
      </c>
      <c r="AB73" s="51" t="str">
        <f>IF(入力シート!L74&gt;=100,INT(MOD(入力シート!L74,1000)/100),"")</f>
        <v/>
      </c>
      <c r="AC73" s="51" t="str">
        <f>IF(入力シート!L74&gt;=10,INT(MOD(入力シート!L74,100)/10),"")</f>
        <v/>
      </c>
      <c r="AD73" s="40" t="str">
        <f>IF(入力シート!L74&gt;=1,INT(MOD(入力シート!L74,10)/1),"")</f>
        <v/>
      </c>
      <c r="AE73" s="51" t="str">
        <f>IF(入力シート!M74&gt;=10000,INT(MOD(入力シート!M74,100000)/10000),"")</f>
        <v/>
      </c>
      <c r="AF73" s="51" t="str">
        <f>IF(入力シート!M74&gt;=1000,INT(MOD(入力シート!M74,10000)/1000),"")</f>
        <v/>
      </c>
      <c r="AG73" s="51" t="str">
        <f>IF(入力シート!M74&gt;=100,INT(MOD(入力シート!M74,1000)/100),"")</f>
        <v/>
      </c>
      <c r="AH73" s="51" t="str">
        <f>IF(入力シート!M74&gt;=10,INT(MOD(入力シート!M74,100)/10),"")</f>
        <v/>
      </c>
      <c r="AI73" s="40" t="str">
        <f>IF(入力シート!M74&gt;=1,INT(MOD(入力シート!M74,10)/1),"")</f>
        <v/>
      </c>
      <c r="AJ73" s="51" t="str">
        <f>IF(入力シート!N74&gt;=10000,INT(MOD(入力シート!N74,100000)/10000),"")</f>
        <v/>
      </c>
      <c r="AK73" s="51" t="str">
        <f>IF(入力シート!N74&gt;=1000,INT(MOD(入力シート!N74,10000)/1000),"")</f>
        <v/>
      </c>
      <c r="AL73" s="51" t="str">
        <f>IF(入力シート!N74&gt;=100,INT(MOD(入力シート!N74,1000)/100),"")</f>
        <v/>
      </c>
      <c r="AM73" s="51" t="str">
        <f>IF(入力シート!N74&gt;=10,INT(MOD(入力シート!N74,100)/10),"")</f>
        <v/>
      </c>
      <c r="AN73" s="40" t="str">
        <f>IF(入力シート!N74&gt;=1,INT(MOD(入力シート!N74,10)/1),"")</f>
        <v/>
      </c>
      <c r="AO73" s="51" t="str">
        <f>IF(入力シート!O74&gt;=10000,INT(MOD(入力シート!O74,100000)/10000),"")</f>
        <v/>
      </c>
      <c r="AP73" s="51" t="str">
        <f>IF(入力シート!O74&gt;=1000,INT(MOD(入力シート!O74,10000)/1000),"")</f>
        <v/>
      </c>
      <c r="AQ73" s="51" t="str">
        <f>IF(入力シート!O74&gt;=100,INT(MOD(入力シート!O74,1000)/100),"")</f>
        <v/>
      </c>
      <c r="AR73" s="51" t="str">
        <f>IF(入力シート!O74&gt;=10,INT(MOD(入力シート!O74,100)/10),"")</f>
        <v/>
      </c>
      <c r="AS73" s="40" t="str">
        <f>IF(入力シート!O74&gt;=1,INT(MOD(入力シート!O74,10)/1),"")</f>
        <v/>
      </c>
      <c r="AT73" s="51" t="str">
        <f>IF(入力シート!P74&gt;=1000000,INT(MOD(入力シート!P74,10000000)/1000000),"")</f>
        <v/>
      </c>
      <c r="AU73" s="51" t="str">
        <f>IF(入力シート!P74&gt;=100000,INT(MOD(入力シート!P74,1000000)/100000),"")</f>
        <v/>
      </c>
      <c r="AV73" s="51" t="str">
        <f>IF(入力シート!P74&gt;=10000,INT(MOD(入力シート!P74,100000)/10000),"")</f>
        <v/>
      </c>
      <c r="AW73" s="51" t="str">
        <f>IF(入力シート!P74&gt;=1000,INT(MOD(入力シート!P74,10000)/1000),"")</f>
        <v/>
      </c>
      <c r="AX73" s="51" t="str">
        <f>IF(入力シート!P74&gt;=100,INT(MOD(入力シート!P74,1000)/100),"")</f>
        <v/>
      </c>
      <c r="AY73" s="51" t="str">
        <f>IF(入力シート!P74&gt;=10,INT(MOD(入力シート!P74,100)/10),"")</f>
        <v/>
      </c>
      <c r="AZ73" s="40" t="str">
        <f>IF(入力シート!P74&gt;=1,INT(MOD(入力シート!P74,10)/1),"")</f>
        <v/>
      </c>
      <c r="BA73" s="51" t="str">
        <f>IF(入力シート!Q74&gt;=10,INT(MOD(入力シート!Q74,100)/10),"")</f>
        <v/>
      </c>
      <c r="BB73" s="40" t="str">
        <f>IF(入力シート!Q74&gt;=1,INT(MOD(入力シート!Q74,10)/1),"")</f>
        <v/>
      </c>
      <c r="BC73" s="51" t="str">
        <f>IF(入力シート!R74&gt;=10000,INT(MOD(入力シート!R74,100000)/10000),"")</f>
        <v/>
      </c>
      <c r="BD73" s="51" t="str">
        <f>IF(入力シート!R74&gt;=1000,INT(MOD(入力シート!R74,10000)/1000),"")</f>
        <v/>
      </c>
      <c r="BE73" s="51" t="str">
        <f>IF(入力シート!R74&gt;=100,INT(MOD(入力シート!R74,1000)/100),"")</f>
        <v/>
      </c>
      <c r="BF73" s="51" t="str">
        <f>IF(入力シート!R74&gt;=10,INT(MOD(入力シート!R74,100)/10),"")</f>
        <v/>
      </c>
      <c r="BG73" s="40" t="str">
        <f>IF(入力シート!R74&gt;=1,INT(MOD(入力シート!R74,10)/1),"")</f>
        <v/>
      </c>
      <c r="BP73" s="11"/>
    </row>
    <row r="74" spans="1:81" x14ac:dyDescent="0.15">
      <c r="B74" s="22">
        <v>72</v>
      </c>
      <c r="C74" s="10" t="str">
        <f>IF(入力シート!C75&gt;=10000,INT(MOD(入力シート!C75,100000)/10000),"")</f>
        <v/>
      </c>
      <c r="D74" s="10" t="str">
        <f>IF(入力シート!C75&gt;=1000,INT(MOD(入力シート!C75,10000)/1000),"")</f>
        <v/>
      </c>
      <c r="E74" s="10" t="str">
        <f>IF(入力シート!C75&gt;=100,INT(MOD(入力シート!C75,1000)/100),"")</f>
        <v/>
      </c>
      <c r="F74" s="10" t="str">
        <f>IF(入力シート!C75&gt;=10,INT(MOD(入力シート!C75,100)/10),"")</f>
        <v/>
      </c>
      <c r="G74" s="22" t="str">
        <f>IF(入力シート!C75&gt;=1,INT(MOD(入力シート!C75,10)/1),"")</f>
        <v/>
      </c>
      <c r="H74" s="22" t="str">
        <f>IF(入力シート!D75&gt;"",入力シート!D75,"")</f>
        <v/>
      </c>
      <c r="I74" s="22" t="str">
        <f>IF(入力シート!E75&gt;"",入力シート!E75,"")</f>
        <v/>
      </c>
      <c r="J74" s="37" t="str">
        <f>IF(入力シート!F75&gt;0,IF(入力シート!W75=6,MID(入力シート!F75,入力シート!W75-5,1),"0"),"")</f>
        <v/>
      </c>
      <c r="K74" s="37" t="str">
        <f>IF(入力シート!F75&gt;0,MID(入力シート!F75,入力シート!W75-4,1),"")</f>
        <v/>
      </c>
      <c r="L74" s="37" t="str">
        <f>IF(入力シート!F75&gt;0,MID(入力シート!F75,入力シート!W75-3,1),"")</f>
        <v/>
      </c>
      <c r="M74" s="37" t="str">
        <f>IF(入力シート!F75&gt;0,MID(入力シート!F75,入力シート!W75-2,1),"")</f>
        <v/>
      </c>
      <c r="N74" s="37" t="str">
        <f>IF(入力シート!F75&gt;0,MID(入力シート!F75,入力シート!W75-1,1),"")</f>
        <v/>
      </c>
      <c r="O74" s="39" t="str">
        <f>IF(入力シート!F75&gt;0,MID(入力シート!F75,入力シート!W75,1),"")</f>
        <v/>
      </c>
      <c r="P74" s="22" t="str">
        <f>IF(入力シート!G75&gt;"",入力シート!G75,"")</f>
        <v/>
      </c>
      <c r="Q74" s="37" t="str">
        <f>IF(入力シート!H75&gt;0,IF(入力シート!X75=4,MID(入力シート!H75,入力シート!X75-3,1),"0"),"")</f>
        <v/>
      </c>
      <c r="R74" s="37" t="str">
        <f>IF(入力シート!H75&gt;0,MID(入力シート!H75,入力シート!X75-2,1),"")</f>
        <v/>
      </c>
      <c r="S74" s="37" t="str">
        <f>IF(入力シート!H75&gt;0,MID(入力シート!H75,入力シート!X75-1,1),"")</f>
        <v/>
      </c>
      <c r="T74" s="39" t="str">
        <f>IF(入力シート!H75&gt;0,MID(入力シート!H75,入力シート!X75,1),"")</f>
        <v/>
      </c>
      <c r="U74" s="62" t="str">
        <f>IF(入力シート!I75&gt;0,入力シート!I75,"")</f>
        <v/>
      </c>
      <c r="V74" s="50" t="str">
        <f>IF(入力シート!J75&gt;0,入力シート!J75,"")</f>
        <v/>
      </c>
      <c r="W74" s="50" t="str">
        <f>IF(入力シート!K75&gt;=10,INT(MOD(入力シート!K75,100)/10),"")</f>
        <v/>
      </c>
      <c r="X74" s="40" t="str">
        <f>IF(入力シート!K75&gt;=1,INT(MOD(入力シート!K75,10)/1),"")</f>
        <v/>
      </c>
      <c r="Y74" s="51" t="str">
        <f>IF(入力シート!L75&gt;=100000,INT(MOD(入力シート!L75,1000000)/100000),"")</f>
        <v/>
      </c>
      <c r="Z74" s="51" t="str">
        <f>IF(入力シート!L75&gt;=10000,INT(MOD(入力シート!L75,100000)/10000),"")</f>
        <v/>
      </c>
      <c r="AA74" s="51" t="str">
        <f>IF(入力シート!L75&gt;=1000,INT(MOD(入力シート!L75,10000)/1000),"")</f>
        <v/>
      </c>
      <c r="AB74" s="51" t="str">
        <f>IF(入力シート!L75&gt;=100,INT(MOD(入力シート!L75,1000)/100),"")</f>
        <v/>
      </c>
      <c r="AC74" s="51" t="str">
        <f>IF(入力シート!L75&gt;=10,INT(MOD(入力シート!L75,100)/10),"")</f>
        <v/>
      </c>
      <c r="AD74" s="40" t="str">
        <f>IF(入力シート!L75&gt;=1,INT(MOD(入力シート!L75,10)/1),"")</f>
        <v/>
      </c>
      <c r="AE74" s="51" t="str">
        <f>IF(入力シート!M75&gt;=10000,INT(MOD(入力シート!M75,100000)/10000),"")</f>
        <v/>
      </c>
      <c r="AF74" s="51" t="str">
        <f>IF(入力シート!M75&gt;=1000,INT(MOD(入力シート!M75,10000)/1000),"")</f>
        <v/>
      </c>
      <c r="AG74" s="51" t="str">
        <f>IF(入力シート!M75&gt;=100,INT(MOD(入力シート!M75,1000)/100),"")</f>
        <v/>
      </c>
      <c r="AH74" s="51" t="str">
        <f>IF(入力シート!M75&gt;=10,INT(MOD(入力シート!M75,100)/10),"")</f>
        <v/>
      </c>
      <c r="AI74" s="40" t="str">
        <f>IF(入力シート!M75&gt;=1,INT(MOD(入力シート!M75,10)/1),"")</f>
        <v/>
      </c>
      <c r="AJ74" s="51" t="str">
        <f>IF(入力シート!N75&gt;=10000,INT(MOD(入力シート!N75,100000)/10000),"")</f>
        <v/>
      </c>
      <c r="AK74" s="51" t="str">
        <f>IF(入力シート!N75&gt;=1000,INT(MOD(入力シート!N75,10000)/1000),"")</f>
        <v/>
      </c>
      <c r="AL74" s="51" t="str">
        <f>IF(入力シート!N75&gt;=100,INT(MOD(入力シート!N75,1000)/100),"")</f>
        <v/>
      </c>
      <c r="AM74" s="51" t="str">
        <f>IF(入力シート!N75&gt;=10,INT(MOD(入力シート!N75,100)/10),"")</f>
        <v/>
      </c>
      <c r="AN74" s="40" t="str">
        <f>IF(入力シート!N75&gt;=1,INT(MOD(入力シート!N75,10)/1),"")</f>
        <v/>
      </c>
      <c r="AO74" s="51" t="str">
        <f>IF(入力シート!O75&gt;=10000,INT(MOD(入力シート!O75,100000)/10000),"")</f>
        <v/>
      </c>
      <c r="AP74" s="51" t="str">
        <f>IF(入力シート!O75&gt;=1000,INT(MOD(入力シート!O75,10000)/1000),"")</f>
        <v/>
      </c>
      <c r="AQ74" s="51" t="str">
        <f>IF(入力シート!O75&gt;=100,INT(MOD(入力シート!O75,1000)/100),"")</f>
        <v/>
      </c>
      <c r="AR74" s="51" t="str">
        <f>IF(入力シート!O75&gt;=10,INT(MOD(入力シート!O75,100)/10),"")</f>
        <v/>
      </c>
      <c r="AS74" s="40" t="str">
        <f>IF(入力シート!O75&gt;=1,INT(MOD(入力シート!O75,10)/1),"")</f>
        <v/>
      </c>
      <c r="AT74" s="51" t="str">
        <f>IF(入力シート!P75&gt;=1000000,INT(MOD(入力シート!P75,10000000)/1000000),"")</f>
        <v/>
      </c>
      <c r="AU74" s="51" t="str">
        <f>IF(入力シート!P75&gt;=100000,INT(MOD(入力シート!P75,1000000)/100000),"")</f>
        <v/>
      </c>
      <c r="AV74" s="51" t="str">
        <f>IF(入力シート!P75&gt;=10000,INT(MOD(入力シート!P75,100000)/10000),"")</f>
        <v/>
      </c>
      <c r="AW74" s="51" t="str">
        <f>IF(入力シート!P75&gt;=1000,INT(MOD(入力シート!P75,10000)/1000),"")</f>
        <v/>
      </c>
      <c r="AX74" s="51" t="str">
        <f>IF(入力シート!P75&gt;=100,INT(MOD(入力シート!P75,1000)/100),"")</f>
        <v/>
      </c>
      <c r="AY74" s="51" t="str">
        <f>IF(入力シート!P75&gt;=10,INT(MOD(入力シート!P75,100)/10),"")</f>
        <v/>
      </c>
      <c r="AZ74" s="40" t="str">
        <f>IF(入力シート!P75&gt;=1,INT(MOD(入力シート!P75,10)/1),"")</f>
        <v/>
      </c>
      <c r="BA74" s="51" t="str">
        <f>IF(入力シート!Q75&gt;=10,INT(MOD(入力シート!Q75,100)/10),"")</f>
        <v/>
      </c>
      <c r="BB74" s="40" t="str">
        <f>IF(入力シート!Q75&gt;=1,INT(MOD(入力シート!Q75,10)/1),"")</f>
        <v/>
      </c>
      <c r="BC74" s="51" t="str">
        <f>IF(入力シート!R75&gt;=10000,INT(MOD(入力シート!R75,100000)/10000),"")</f>
        <v/>
      </c>
      <c r="BD74" s="51" t="str">
        <f>IF(入力シート!R75&gt;=1000,INT(MOD(入力シート!R75,10000)/1000),"")</f>
        <v/>
      </c>
      <c r="BE74" s="51" t="str">
        <f>IF(入力シート!R75&gt;=100,INT(MOD(入力シート!R75,1000)/100),"")</f>
        <v/>
      </c>
      <c r="BF74" s="51" t="str">
        <f>IF(入力シート!R75&gt;=10,INT(MOD(入力シート!R75,100)/10),"")</f>
        <v/>
      </c>
      <c r="BG74" s="40" t="str">
        <f>IF(入力シート!R75&gt;=1,INT(MOD(入力シート!R75,10)/1),"")</f>
        <v/>
      </c>
    </row>
    <row r="75" spans="1:81" x14ac:dyDescent="0.15">
      <c r="B75" s="22">
        <v>73</v>
      </c>
      <c r="C75" s="10" t="str">
        <f>IF(入力シート!C76&gt;=10000,INT(MOD(入力シート!C76,100000)/10000),"")</f>
        <v/>
      </c>
      <c r="D75" s="10" t="str">
        <f>IF(入力シート!C76&gt;=1000,INT(MOD(入力シート!C76,10000)/1000),"")</f>
        <v/>
      </c>
      <c r="E75" s="10" t="str">
        <f>IF(入力シート!C76&gt;=100,INT(MOD(入力シート!C76,1000)/100),"")</f>
        <v/>
      </c>
      <c r="F75" s="10" t="str">
        <f>IF(入力シート!C76&gt;=10,INT(MOD(入力シート!C76,100)/10),"")</f>
        <v/>
      </c>
      <c r="G75" s="22" t="str">
        <f>IF(入力シート!C76&gt;=1,INT(MOD(入力シート!C76,10)/1),"")</f>
        <v/>
      </c>
      <c r="H75" s="22" t="str">
        <f>IF(入力シート!D76&gt;"",入力シート!D76,"")</f>
        <v/>
      </c>
      <c r="I75" s="22" t="str">
        <f>IF(入力シート!E76&gt;"",入力シート!E76,"")</f>
        <v/>
      </c>
      <c r="J75" s="37" t="str">
        <f>IF(入力シート!F76&gt;0,IF(入力シート!W76=6,MID(入力シート!F76,入力シート!W76-5,1),"0"),"")</f>
        <v/>
      </c>
      <c r="K75" s="37" t="str">
        <f>IF(入力シート!F76&gt;0,MID(入力シート!F76,入力シート!W76-4,1),"")</f>
        <v/>
      </c>
      <c r="L75" s="37" t="str">
        <f>IF(入力シート!F76&gt;0,MID(入力シート!F76,入力シート!W76-3,1),"")</f>
        <v/>
      </c>
      <c r="M75" s="37" t="str">
        <f>IF(入力シート!F76&gt;0,MID(入力シート!F76,入力シート!W76-2,1),"")</f>
        <v/>
      </c>
      <c r="N75" s="37" t="str">
        <f>IF(入力シート!F76&gt;0,MID(入力シート!F76,入力シート!W76-1,1),"")</f>
        <v/>
      </c>
      <c r="O75" s="39" t="str">
        <f>IF(入力シート!F76&gt;0,MID(入力シート!F76,入力シート!W76,1),"")</f>
        <v/>
      </c>
      <c r="P75" s="22" t="str">
        <f>IF(入力シート!G76&gt;"",入力シート!G76,"")</f>
        <v/>
      </c>
      <c r="Q75" s="37" t="str">
        <f>IF(入力シート!H76&gt;0,IF(入力シート!X76=4,MID(入力シート!H76,入力シート!X76-3,1),"0"),"")</f>
        <v/>
      </c>
      <c r="R75" s="37" t="str">
        <f>IF(入力シート!H76&gt;0,MID(入力シート!H76,入力シート!X76-2,1),"")</f>
        <v/>
      </c>
      <c r="S75" s="37" t="str">
        <f>IF(入力シート!H76&gt;0,MID(入力シート!H76,入力シート!X76-1,1),"")</f>
        <v/>
      </c>
      <c r="T75" s="39" t="str">
        <f>IF(入力シート!H76&gt;0,MID(入力シート!H76,入力シート!X76,1),"")</f>
        <v/>
      </c>
      <c r="U75" s="62" t="str">
        <f>IF(入力シート!I76&gt;0,入力シート!I76,"")</f>
        <v/>
      </c>
      <c r="V75" s="50" t="str">
        <f>IF(入力シート!J76&gt;0,入力シート!J76,"")</f>
        <v/>
      </c>
      <c r="W75" s="50" t="str">
        <f>IF(入力シート!K76&gt;=10,INT(MOD(入力シート!K76,100)/10),"")</f>
        <v/>
      </c>
      <c r="X75" s="40" t="str">
        <f>IF(入力シート!K76&gt;=1,INT(MOD(入力シート!K76,10)/1),"")</f>
        <v/>
      </c>
      <c r="Y75" s="51" t="str">
        <f>IF(入力シート!L76&gt;=100000,INT(MOD(入力シート!L76,1000000)/100000),"")</f>
        <v/>
      </c>
      <c r="Z75" s="51" t="str">
        <f>IF(入力シート!L76&gt;=10000,INT(MOD(入力シート!L76,100000)/10000),"")</f>
        <v/>
      </c>
      <c r="AA75" s="51" t="str">
        <f>IF(入力シート!L76&gt;=1000,INT(MOD(入力シート!L76,10000)/1000),"")</f>
        <v/>
      </c>
      <c r="AB75" s="51" t="str">
        <f>IF(入力シート!L76&gt;=100,INT(MOD(入力シート!L76,1000)/100),"")</f>
        <v/>
      </c>
      <c r="AC75" s="51" t="str">
        <f>IF(入力シート!L76&gt;=10,INT(MOD(入力シート!L76,100)/10),"")</f>
        <v/>
      </c>
      <c r="AD75" s="40" t="str">
        <f>IF(入力シート!L76&gt;=1,INT(MOD(入力シート!L76,10)/1),"")</f>
        <v/>
      </c>
      <c r="AE75" s="51" t="str">
        <f>IF(入力シート!M76&gt;=10000,INT(MOD(入力シート!M76,100000)/10000),"")</f>
        <v/>
      </c>
      <c r="AF75" s="51" t="str">
        <f>IF(入力シート!M76&gt;=1000,INT(MOD(入力シート!M76,10000)/1000),"")</f>
        <v/>
      </c>
      <c r="AG75" s="51" t="str">
        <f>IF(入力シート!M76&gt;=100,INT(MOD(入力シート!M76,1000)/100),"")</f>
        <v/>
      </c>
      <c r="AH75" s="51" t="str">
        <f>IF(入力シート!M76&gt;=10,INT(MOD(入力シート!M76,100)/10),"")</f>
        <v/>
      </c>
      <c r="AI75" s="40" t="str">
        <f>IF(入力シート!M76&gt;=1,INT(MOD(入力シート!M76,10)/1),"")</f>
        <v/>
      </c>
      <c r="AJ75" s="51" t="str">
        <f>IF(入力シート!N76&gt;=10000,INT(MOD(入力シート!N76,100000)/10000),"")</f>
        <v/>
      </c>
      <c r="AK75" s="51" t="str">
        <f>IF(入力シート!N76&gt;=1000,INT(MOD(入力シート!N76,10000)/1000),"")</f>
        <v/>
      </c>
      <c r="AL75" s="51" t="str">
        <f>IF(入力シート!N76&gt;=100,INT(MOD(入力シート!N76,1000)/100),"")</f>
        <v/>
      </c>
      <c r="AM75" s="51" t="str">
        <f>IF(入力シート!N76&gt;=10,INT(MOD(入力シート!N76,100)/10),"")</f>
        <v/>
      </c>
      <c r="AN75" s="40" t="str">
        <f>IF(入力シート!N76&gt;=1,INT(MOD(入力シート!N76,10)/1),"")</f>
        <v/>
      </c>
      <c r="AO75" s="51" t="str">
        <f>IF(入力シート!O76&gt;=10000,INT(MOD(入力シート!O76,100000)/10000),"")</f>
        <v/>
      </c>
      <c r="AP75" s="51" t="str">
        <f>IF(入力シート!O76&gt;=1000,INT(MOD(入力シート!O76,10000)/1000),"")</f>
        <v/>
      </c>
      <c r="AQ75" s="51" t="str">
        <f>IF(入力シート!O76&gt;=100,INT(MOD(入力シート!O76,1000)/100),"")</f>
        <v/>
      </c>
      <c r="AR75" s="51" t="str">
        <f>IF(入力シート!O76&gt;=10,INT(MOD(入力シート!O76,100)/10),"")</f>
        <v/>
      </c>
      <c r="AS75" s="40" t="str">
        <f>IF(入力シート!O76&gt;=1,INT(MOD(入力シート!O76,10)/1),"")</f>
        <v/>
      </c>
      <c r="AT75" s="51" t="str">
        <f>IF(入力シート!P76&gt;=1000000,INT(MOD(入力シート!P76,10000000)/1000000),"")</f>
        <v/>
      </c>
      <c r="AU75" s="51" t="str">
        <f>IF(入力シート!P76&gt;=100000,INT(MOD(入力シート!P76,1000000)/100000),"")</f>
        <v/>
      </c>
      <c r="AV75" s="51" t="str">
        <f>IF(入力シート!P76&gt;=10000,INT(MOD(入力シート!P76,100000)/10000),"")</f>
        <v/>
      </c>
      <c r="AW75" s="51" t="str">
        <f>IF(入力シート!P76&gt;=1000,INT(MOD(入力シート!P76,10000)/1000),"")</f>
        <v/>
      </c>
      <c r="AX75" s="51" t="str">
        <f>IF(入力シート!P76&gt;=100,INT(MOD(入力シート!P76,1000)/100),"")</f>
        <v/>
      </c>
      <c r="AY75" s="51" t="str">
        <f>IF(入力シート!P76&gt;=10,INT(MOD(入力シート!P76,100)/10),"")</f>
        <v/>
      </c>
      <c r="AZ75" s="40" t="str">
        <f>IF(入力シート!P76&gt;=1,INT(MOD(入力シート!P76,10)/1),"")</f>
        <v/>
      </c>
      <c r="BA75" s="51" t="str">
        <f>IF(入力シート!Q76&gt;=10,INT(MOD(入力シート!Q76,100)/10),"")</f>
        <v/>
      </c>
      <c r="BB75" s="40" t="str">
        <f>IF(入力シート!Q76&gt;=1,INT(MOD(入力シート!Q76,10)/1),"")</f>
        <v/>
      </c>
      <c r="BC75" s="51" t="str">
        <f>IF(入力シート!R76&gt;=10000,INT(MOD(入力シート!R76,100000)/10000),"")</f>
        <v/>
      </c>
      <c r="BD75" s="51" t="str">
        <f>IF(入力シート!R76&gt;=1000,INT(MOD(入力シート!R76,10000)/1000),"")</f>
        <v/>
      </c>
      <c r="BE75" s="51" t="str">
        <f>IF(入力シート!R76&gt;=100,INT(MOD(入力シート!R76,1000)/100),"")</f>
        <v/>
      </c>
      <c r="BF75" s="51" t="str">
        <f>IF(入力シート!R76&gt;=10,INT(MOD(入力シート!R76,100)/10),"")</f>
        <v/>
      </c>
      <c r="BG75" s="40" t="str">
        <f>IF(入力シート!R76&gt;=1,INT(MOD(入力シート!R76,10)/1),"")</f>
        <v/>
      </c>
    </row>
    <row r="76" spans="1:81" x14ac:dyDescent="0.15">
      <c r="B76" s="22">
        <v>74</v>
      </c>
      <c r="C76" s="10" t="str">
        <f>IF(入力シート!C77&gt;=10000,INT(MOD(入力シート!C77,100000)/10000),"")</f>
        <v/>
      </c>
      <c r="D76" s="10" t="str">
        <f>IF(入力シート!C77&gt;=1000,INT(MOD(入力シート!C77,10000)/1000),"")</f>
        <v/>
      </c>
      <c r="E76" s="10" t="str">
        <f>IF(入力シート!C77&gt;=100,INT(MOD(入力シート!C77,1000)/100),"")</f>
        <v/>
      </c>
      <c r="F76" s="10" t="str">
        <f>IF(入力シート!C77&gt;=10,INT(MOD(入力シート!C77,100)/10),"")</f>
        <v/>
      </c>
      <c r="G76" s="22" t="str">
        <f>IF(入力シート!C77&gt;=1,INT(MOD(入力シート!C77,10)/1),"")</f>
        <v/>
      </c>
      <c r="H76" s="22" t="str">
        <f>IF(入力シート!D77&gt;"",入力シート!D77,"")</f>
        <v/>
      </c>
      <c r="I76" s="22" t="str">
        <f>IF(入力シート!E77&gt;"",入力シート!E77,"")</f>
        <v/>
      </c>
      <c r="J76" s="37" t="str">
        <f>IF(入力シート!F77&gt;0,IF(入力シート!W77=6,MID(入力シート!F77,入力シート!W77-5,1),"0"),"")</f>
        <v/>
      </c>
      <c r="K76" s="37" t="str">
        <f>IF(入力シート!F77&gt;0,MID(入力シート!F77,入力シート!W77-4,1),"")</f>
        <v/>
      </c>
      <c r="L76" s="37" t="str">
        <f>IF(入力シート!F77&gt;0,MID(入力シート!F77,入力シート!W77-3,1),"")</f>
        <v/>
      </c>
      <c r="M76" s="37" t="str">
        <f>IF(入力シート!F77&gt;0,MID(入力シート!F77,入力シート!W77-2,1),"")</f>
        <v/>
      </c>
      <c r="N76" s="37" t="str">
        <f>IF(入力シート!F77&gt;0,MID(入力シート!F77,入力シート!W77-1,1),"")</f>
        <v/>
      </c>
      <c r="O76" s="39" t="str">
        <f>IF(入力シート!F77&gt;0,MID(入力シート!F77,入力シート!W77,1),"")</f>
        <v/>
      </c>
      <c r="P76" s="22" t="str">
        <f>IF(入力シート!G77&gt;"",入力シート!G77,"")</f>
        <v/>
      </c>
      <c r="Q76" s="37" t="str">
        <f>IF(入力シート!H77&gt;0,IF(入力シート!X77=4,MID(入力シート!H77,入力シート!X77-3,1),"0"),"")</f>
        <v/>
      </c>
      <c r="R76" s="37" t="str">
        <f>IF(入力シート!H77&gt;0,MID(入力シート!H77,入力シート!X77-2,1),"")</f>
        <v/>
      </c>
      <c r="S76" s="37" t="str">
        <f>IF(入力シート!H77&gt;0,MID(入力シート!H77,入力シート!X77-1,1),"")</f>
        <v/>
      </c>
      <c r="T76" s="39" t="str">
        <f>IF(入力シート!H77&gt;0,MID(入力シート!H77,入力シート!X77,1),"")</f>
        <v/>
      </c>
      <c r="U76" s="62" t="str">
        <f>IF(入力シート!I77&gt;0,入力シート!I77,"")</f>
        <v/>
      </c>
      <c r="V76" s="50" t="str">
        <f>IF(入力シート!J77&gt;0,入力シート!J77,"")</f>
        <v/>
      </c>
      <c r="W76" s="50" t="str">
        <f>IF(入力シート!K77&gt;=10,INT(MOD(入力シート!K77,100)/10),"")</f>
        <v/>
      </c>
      <c r="X76" s="40" t="str">
        <f>IF(入力シート!K77&gt;=1,INT(MOD(入力シート!K77,10)/1),"")</f>
        <v/>
      </c>
      <c r="Y76" s="51" t="str">
        <f>IF(入力シート!L77&gt;=100000,INT(MOD(入力シート!L77,1000000)/100000),"")</f>
        <v/>
      </c>
      <c r="Z76" s="51" t="str">
        <f>IF(入力シート!L77&gt;=10000,INT(MOD(入力シート!L77,100000)/10000),"")</f>
        <v/>
      </c>
      <c r="AA76" s="51" t="str">
        <f>IF(入力シート!L77&gt;=1000,INT(MOD(入力シート!L77,10000)/1000),"")</f>
        <v/>
      </c>
      <c r="AB76" s="51" t="str">
        <f>IF(入力シート!L77&gt;=100,INT(MOD(入力シート!L77,1000)/100),"")</f>
        <v/>
      </c>
      <c r="AC76" s="51" t="str">
        <f>IF(入力シート!L77&gt;=10,INT(MOD(入力シート!L77,100)/10),"")</f>
        <v/>
      </c>
      <c r="AD76" s="40" t="str">
        <f>IF(入力シート!L77&gt;=1,INT(MOD(入力シート!L77,10)/1),"")</f>
        <v/>
      </c>
      <c r="AE76" s="51" t="str">
        <f>IF(入力シート!M77&gt;=10000,INT(MOD(入力シート!M77,100000)/10000),"")</f>
        <v/>
      </c>
      <c r="AF76" s="51" t="str">
        <f>IF(入力シート!M77&gt;=1000,INT(MOD(入力シート!M77,10000)/1000),"")</f>
        <v/>
      </c>
      <c r="AG76" s="51" t="str">
        <f>IF(入力シート!M77&gt;=100,INT(MOD(入力シート!M77,1000)/100),"")</f>
        <v/>
      </c>
      <c r="AH76" s="51" t="str">
        <f>IF(入力シート!M77&gt;=10,INT(MOD(入力シート!M77,100)/10),"")</f>
        <v/>
      </c>
      <c r="AI76" s="40" t="str">
        <f>IF(入力シート!M77&gt;=1,INT(MOD(入力シート!M77,10)/1),"")</f>
        <v/>
      </c>
      <c r="AJ76" s="51" t="str">
        <f>IF(入力シート!N77&gt;=10000,INT(MOD(入力シート!N77,100000)/10000),"")</f>
        <v/>
      </c>
      <c r="AK76" s="51" t="str">
        <f>IF(入力シート!N77&gt;=1000,INT(MOD(入力シート!N77,10000)/1000),"")</f>
        <v/>
      </c>
      <c r="AL76" s="51" t="str">
        <f>IF(入力シート!N77&gt;=100,INT(MOD(入力シート!N77,1000)/100),"")</f>
        <v/>
      </c>
      <c r="AM76" s="51" t="str">
        <f>IF(入力シート!N77&gt;=10,INT(MOD(入力シート!N77,100)/10),"")</f>
        <v/>
      </c>
      <c r="AN76" s="40" t="str">
        <f>IF(入力シート!N77&gt;=1,INT(MOD(入力シート!N77,10)/1),"")</f>
        <v/>
      </c>
      <c r="AO76" s="51" t="str">
        <f>IF(入力シート!O77&gt;=10000,INT(MOD(入力シート!O77,100000)/10000),"")</f>
        <v/>
      </c>
      <c r="AP76" s="51" t="str">
        <f>IF(入力シート!O77&gt;=1000,INT(MOD(入力シート!O77,10000)/1000),"")</f>
        <v/>
      </c>
      <c r="AQ76" s="51" t="str">
        <f>IF(入力シート!O77&gt;=100,INT(MOD(入力シート!O77,1000)/100),"")</f>
        <v/>
      </c>
      <c r="AR76" s="51" t="str">
        <f>IF(入力シート!O77&gt;=10,INT(MOD(入力シート!O77,100)/10),"")</f>
        <v/>
      </c>
      <c r="AS76" s="40" t="str">
        <f>IF(入力シート!O77&gt;=1,INT(MOD(入力シート!O77,10)/1),"")</f>
        <v/>
      </c>
      <c r="AT76" s="51" t="str">
        <f>IF(入力シート!P77&gt;=1000000,INT(MOD(入力シート!P77,10000000)/1000000),"")</f>
        <v/>
      </c>
      <c r="AU76" s="51" t="str">
        <f>IF(入力シート!P77&gt;=100000,INT(MOD(入力シート!P77,1000000)/100000),"")</f>
        <v/>
      </c>
      <c r="AV76" s="51" t="str">
        <f>IF(入力シート!P77&gt;=10000,INT(MOD(入力シート!P77,100000)/10000),"")</f>
        <v/>
      </c>
      <c r="AW76" s="51" t="str">
        <f>IF(入力シート!P77&gt;=1000,INT(MOD(入力シート!P77,10000)/1000),"")</f>
        <v/>
      </c>
      <c r="AX76" s="51" t="str">
        <f>IF(入力シート!P77&gt;=100,INT(MOD(入力シート!P77,1000)/100),"")</f>
        <v/>
      </c>
      <c r="AY76" s="51" t="str">
        <f>IF(入力シート!P77&gt;=10,INT(MOD(入力シート!P77,100)/10),"")</f>
        <v/>
      </c>
      <c r="AZ76" s="40" t="str">
        <f>IF(入力シート!P77&gt;=1,INT(MOD(入力シート!P77,10)/1),"")</f>
        <v/>
      </c>
      <c r="BA76" s="51" t="str">
        <f>IF(入力シート!Q77&gt;=10,INT(MOD(入力シート!Q77,100)/10),"")</f>
        <v/>
      </c>
      <c r="BB76" s="40" t="str">
        <f>IF(入力シート!Q77&gt;=1,INT(MOD(入力シート!Q77,10)/1),"")</f>
        <v/>
      </c>
      <c r="BC76" s="51" t="str">
        <f>IF(入力シート!R77&gt;=10000,INT(MOD(入力シート!R77,100000)/10000),"")</f>
        <v/>
      </c>
      <c r="BD76" s="51" t="str">
        <f>IF(入力シート!R77&gt;=1000,INT(MOD(入力シート!R77,10000)/1000),"")</f>
        <v/>
      </c>
      <c r="BE76" s="51" t="str">
        <f>IF(入力シート!R77&gt;=100,INT(MOD(入力シート!R77,1000)/100),"")</f>
        <v/>
      </c>
      <c r="BF76" s="51" t="str">
        <f>IF(入力シート!R77&gt;=10,INT(MOD(入力シート!R77,100)/10),"")</f>
        <v/>
      </c>
      <c r="BG76" s="40" t="str">
        <f>IF(入力シート!R77&gt;=1,INT(MOD(入力シート!R77,10)/1),"")</f>
        <v/>
      </c>
    </row>
    <row r="77" spans="1:81" x14ac:dyDescent="0.15">
      <c r="B77" s="22">
        <v>75</v>
      </c>
      <c r="C77" s="10" t="str">
        <f>IF(入力シート!C78&gt;=10000,INT(MOD(入力シート!C78,100000)/10000),"")</f>
        <v/>
      </c>
      <c r="D77" s="10" t="str">
        <f>IF(入力シート!C78&gt;=1000,INT(MOD(入力シート!C78,10000)/1000),"")</f>
        <v/>
      </c>
      <c r="E77" s="10" t="str">
        <f>IF(入力シート!C78&gt;=100,INT(MOD(入力シート!C78,1000)/100),"")</f>
        <v/>
      </c>
      <c r="F77" s="10" t="str">
        <f>IF(入力シート!C78&gt;=10,INT(MOD(入力シート!C78,100)/10),"")</f>
        <v/>
      </c>
      <c r="G77" s="22" t="str">
        <f>IF(入力シート!C78&gt;=1,INT(MOD(入力シート!C78,10)/1),"")</f>
        <v/>
      </c>
      <c r="H77" s="22" t="str">
        <f>IF(入力シート!D78&gt;"",入力シート!D78,"")</f>
        <v/>
      </c>
      <c r="I77" s="22" t="str">
        <f>IF(入力シート!E78&gt;"",入力シート!E78,"")</f>
        <v/>
      </c>
      <c r="J77" s="37" t="str">
        <f>IF(入力シート!F78&gt;0,IF(入力シート!W78=6,MID(入力シート!F78,入力シート!W78-5,1),"0"),"")</f>
        <v/>
      </c>
      <c r="K77" s="37" t="str">
        <f>IF(入力シート!F78&gt;0,MID(入力シート!F78,入力シート!W78-4,1),"")</f>
        <v/>
      </c>
      <c r="L77" s="37" t="str">
        <f>IF(入力シート!F78&gt;0,MID(入力シート!F78,入力シート!W78-3,1),"")</f>
        <v/>
      </c>
      <c r="M77" s="37" t="str">
        <f>IF(入力シート!F78&gt;0,MID(入力シート!F78,入力シート!W78-2,1),"")</f>
        <v/>
      </c>
      <c r="N77" s="37" t="str">
        <f>IF(入力シート!F78&gt;0,MID(入力シート!F78,入力シート!W78-1,1),"")</f>
        <v/>
      </c>
      <c r="O77" s="39" t="str">
        <f>IF(入力シート!F78&gt;0,MID(入力シート!F78,入力シート!W78,1),"")</f>
        <v/>
      </c>
      <c r="P77" s="22" t="str">
        <f>IF(入力シート!G78&gt;"",入力シート!G78,"")</f>
        <v/>
      </c>
      <c r="Q77" s="37" t="str">
        <f>IF(入力シート!H78&gt;0,IF(入力シート!X78=4,MID(入力シート!H78,入力シート!X78-3,1),"0"),"")</f>
        <v/>
      </c>
      <c r="R77" s="37" t="str">
        <f>IF(入力シート!H78&gt;0,MID(入力シート!H78,入力シート!X78-2,1),"")</f>
        <v/>
      </c>
      <c r="S77" s="37" t="str">
        <f>IF(入力シート!H78&gt;0,MID(入力シート!H78,入力シート!X78-1,1),"")</f>
        <v/>
      </c>
      <c r="T77" s="39" t="str">
        <f>IF(入力シート!H78&gt;0,MID(入力シート!H78,入力シート!X78,1),"")</f>
        <v/>
      </c>
      <c r="U77" s="62" t="str">
        <f>IF(入力シート!I78&gt;0,入力シート!I78,"")</f>
        <v/>
      </c>
      <c r="V77" s="50" t="str">
        <f>IF(入力シート!J78&gt;0,入力シート!J78,"")</f>
        <v/>
      </c>
      <c r="W77" s="50" t="str">
        <f>IF(入力シート!K78&gt;=10,INT(MOD(入力シート!K78,100)/10),"")</f>
        <v/>
      </c>
      <c r="X77" s="40" t="str">
        <f>IF(入力シート!K78&gt;=1,INT(MOD(入力シート!K78,10)/1),"")</f>
        <v/>
      </c>
      <c r="Y77" s="51" t="str">
        <f>IF(入力シート!L78&gt;=100000,INT(MOD(入力シート!L78,1000000)/100000),"")</f>
        <v/>
      </c>
      <c r="Z77" s="51" t="str">
        <f>IF(入力シート!L78&gt;=10000,INT(MOD(入力シート!L78,100000)/10000),"")</f>
        <v/>
      </c>
      <c r="AA77" s="51" t="str">
        <f>IF(入力シート!L78&gt;=1000,INT(MOD(入力シート!L78,10000)/1000),"")</f>
        <v/>
      </c>
      <c r="AB77" s="51" t="str">
        <f>IF(入力シート!L78&gt;=100,INT(MOD(入力シート!L78,1000)/100),"")</f>
        <v/>
      </c>
      <c r="AC77" s="51" t="str">
        <f>IF(入力シート!L78&gt;=10,INT(MOD(入力シート!L78,100)/10),"")</f>
        <v/>
      </c>
      <c r="AD77" s="40" t="str">
        <f>IF(入力シート!L78&gt;=1,INT(MOD(入力シート!L78,10)/1),"")</f>
        <v/>
      </c>
      <c r="AE77" s="51" t="str">
        <f>IF(入力シート!M78&gt;=10000,INT(MOD(入力シート!M78,100000)/10000),"")</f>
        <v/>
      </c>
      <c r="AF77" s="51" t="str">
        <f>IF(入力シート!M78&gt;=1000,INT(MOD(入力シート!M78,10000)/1000),"")</f>
        <v/>
      </c>
      <c r="AG77" s="51" t="str">
        <f>IF(入力シート!M78&gt;=100,INT(MOD(入力シート!M78,1000)/100),"")</f>
        <v/>
      </c>
      <c r="AH77" s="51" t="str">
        <f>IF(入力シート!M78&gt;=10,INT(MOD(入力シート!M78,100)/10),"")</f>
        <v/>
      </c>
      <c r="AI77" s="40" t="str">
        <f>IF(入力シート!M78&gt;=1,INT(MOD(入力シート!M78,10)/1),"")</f>
        <v/>
      </c>
      <c r="AJ77" s="51" t="str">
        <f>IF(入力シート!N78&gt;=10000,INT(MOD(入力シート!N78,100000)/10000),"")</f>
        <v/>
      </c>
      <c r="AK77" s="51" t="str">
        <f>IF(入力シート!N78&gt;=1000,INT(MOD(入力シート!N78,10000)/1000),"")</f>
        <v/>
      </c>
      <c r="AL77" s="51" t="str">
        <f>IF(入力シート!N78&gt;=100,INT(MOD(入力シート!N78,1000)/100),"")</f>
        <v/>
      </c>
      <c r="AM77" s="51" t="str">
        <f>IF(入力シート!N78&gt;=10,INT(MOD(入力シート!N78,100)/10),"")</f>
        <v/>
      </c>
      <c r="AN77" s="40" t="str">
        <f>IF(入力シート!N78&gt;=1,INT(MOD(入力シート!N78,10)/1),"")</f>
        <v/>
      </c>
      <c r="AO77" s="51" t="str">
        <f>IF(入力シート!O78&gt;=10000,INT(MOD(入力シート!O78,100000)/10000),"")</f>
        <v/>
      </c>
      <c r="AP77" s="51" t="str">
        <f>IF(入力シート!O78&gt;=1000,INT(MOD(入力シート!O78,10000)/1000),"")</f>
        <v/>
      </c>
      <c r="AQ77" s="51" t="str">
        <f>IF(入力シート!O78&gt;=100,INT(MOD(入力シート!O78,1000)/100),"")</f>
        <v/>
      </c>
      <c r="AR77" s="51" t="str">
        <f>IF(入力シート!O78&gt;=10,INT(MOD(入力シート!O78,100)/10),"")</f>
        <v/>
      </c>
      <c r="AS77" s="40" t="str">
        <f>IF(入力シート!O78&gt;=1,INT(MOD(入力シート!O78,10)/1),"")</f>
        <v/>
      </c>
      <c r="AT77" s="51" t="str">
        <f>IF(入力シート!P78&gt;=1000000,INT(MOD(入力シート!P78,10000000)/1000000),"")</f>
        <v/>
      </c>
      <c r="AU77" s="51" t="str">
        <f>IF(入力シート!P78&gt;=100000,INT(MOD(入力シート!P78,1000000)/100000),"")</f>
        <v/>
      </c>
      <c r="AV77" s="51" t="str">
        <f>IF(入力シート!P78&gt;=10000,INT(MOD(入力シート!P78,100000)/10000),"")</f>
        <v/>
      </c>
      <c r="AW77" s="51" t="str">
        <f>IF(入力シート!P78&gt;=1000,INT(MOD(入力シート!P78,10000)/1000),"")</f>
        <v/>
      </c>
      <c r="AX77" s="51" t="str">
        <f>IF(入力シート!P78&gt;=100,INT(MOD(入力シート!P78,1000)/100),"")</f>
        <v/>
      </c>
      <c r="AY77" s="51" t="str">
        <f>IF(入力シート!P78&gt;=10,INT(MOD(入力シート!P78,100)/10),"")</f>
        <v/>
      </c>
      <c r="AZ77" s="40" t="str">
        <f>IF(入力シート!P78&gt;=1,INT(MOD(入力シート!P78,10)/1),"")</f>
        <v/>
      </c>
      <c r="BA77" s="51" t="str">
        <f>IF(入力シート!Q78&gt;=10,INT(MOD(入力シート!Q78,100)/10),"")</f>
        <v/>
      </c>
      <c r="BB77" s="40" t="str">
        <f>IF(入力シート!Q78&gt;=1,INT(MOD(入力シート!Q78,10)/1),"")</f>
        <v/>
      </c>
      <c r="BC77" s="51" t="str">
        <f>IF(入力シート!R78&gt;=10000,INT(MOD(入力シート!R78,100000)/10000),"")</f>
        <v/>
      </c>
      <c r="BD77" s="51" t="str">
        <f>IF(入力シート!R78&gt;=1000,INT(MOD(入力シート!R78,10000)/1000),"")</f>
        <v/>
      </c>
      <c r="BE77" s="51" t="str">
        <f>IF(入力シート!R78&gt;=100,INT(MOD(入力シート!R78,1000)/100),"")</f>
        <v/>
      </c>
      <c r="BF77" s="51" t="str">
        <f>IF(入力シート!R78&gt;=10,INT(MOD(入力シート!R78,100)/10),"")</f>
        <v/>
      </c>
      <c r="BG77" s="40" t="str">
        <f>IF(入力シート!R78&gt;=1,INT(MOD(入力シート!R78,10)/1),"")</f>
        <v/>
      </c>
    </row>
    <row r="78" spans="1:81" x14ac:dyDescent="0.15">
      <c r="B78" s="22">
        <v>76</v>
      </c>
      <c r="C78" s="10" t="str">
        <f>IF(入力シート!C79&gt;=10000,INT(MOD(入力シート!C79,100000)/10000),"")</f>
        <v/>
      </c>
      <c r="D78" s="10" t="str">
        <f>IF(入力シート!C79&gt;=1000,INT(MOD(入力シート!C79,10000)/1000),"")</f>
        <v/>
      </c>
      <c r="E78" s="10" t="str">
        <f>IF(入力シート!C79&gt;=100,INT(MOD(入力シート!C79,1000)/100),"")</f>
        <v/>
      </c>
      <c r="F78" s="10" t="str">
        <f>IF(入力シート!C79&gt;=10,INT(MOD(入力シート!C79,100)/10),"")</f>
        <v/>
      </c>
      <c r="G78" s="22" t="str">
        <f>IF(入力シート!C79&gt;=1,INT(MOD(入力シート!C79,10)/1),"")</f>
        <v/>
      </c>
      <c r="H78" s="22" t="str">
        <f>IF(入力シート!D79&gt;"",入力シート!D79,"")</f>
        <v/>
      </c>
      <c r="I78" s="22" t="str">
        <f>IF(入力シート!E79&gt;"",入力シート!E79,"")</f>
        <v/>
      </c>
      <c r="J78" s="37" t="str">
        <f>IF(入力シート!F79&gt;0,IF(入力シート!W79=6,MID(入力シート!F79,入力シート!W79-5,1),"0"),"")</f>
        <v/>
      </c>
      <c r="K78" s="37" t="str">
        <f>IF(入力シート!F79&gt;0,MID(入力シート!F79,入力シート!W79-4,1),"")</f>
        <v/>
      </c>
      <c r="L78" s="37" t="str">
        <f>IF(入力シート!F79&gt;0,MID(入力シート!F79,入力シート!W79-3,1),"")</f>
        <v/>
      </c>
      <c r="M78" s="37" t="str">
        <f>IF(入力シート!F79&gt;0,MID(入力シート!F79,入力シート!W79-2,1),"")</f>
        <v/>
      </c>
      <c r="N78" s="37" t="str">
        <f>IF(入力シート!F79&gt;0,MID(入力シート!F79,入力シート!W79-1,1),"")</f>
        <v/>
      </c>
      <c r="O78" s="39" t="str">
        <f>IF(入力シート!F79&gt;0,MID(入力シート!F79,入力シート!W79,1),"")</f>
        <v/>
      </c>
      <c r="P78" s="22" t="str">
        <f>IF(入力シート!G79&gt;"",入力シート!G79,"")</f>
        <v/>
      </c>
      <c r="Q78" s="37" t="str">
        <f>IF(入力シート!H79&gt;0,IF(入力シート!X79=4,MID(入力シート!H79,入力シート!X79-3,1),"0"),"")</f>
        <v/>
      </c>
      <c r="R78" s="37" t="str">
        <f>IF(入力シート!H79&gt;0,MID(入力シート!H79,入力シート!X79-2,1),"")</f>
        <v/>
      </c>
      <c r="S78" s="37" t="str">
        <f>IF(入力シート!H79&gt;0,MID(入力シート!H79,入力シート!X79-1,1),"")</f>
        <v/>
      </c>
      <c r="T78" s="39" t="str">
        <f>IF(入力シート!H79&gt;0,MID(入力シート!H79,入力シート!X79,1),"")</f>
        <v/>
      </c>
      <c r="U78" s="62" t="str">
        <f>IF(入力シート!I79&gt;0,入力シート!I79,"")</f>
        <v/>
      </c>
      <c r="V78" s="50" t="str">
        <f>IF(入力シート!J79&gt;0,入力シート!J79,"")</f>
        <v/>
      </c>
      <c r="W78" s="50" t="str">
        <f>IF(入力シート!K79&gt;=10,INT(MOD(入力シート!K79,100)/10),"")</f>
        <v/>
      </c>
      <c r="X78" s="40" t="str">
        <f>IF(入力シート!K79&gt;=1,INT(MOD(入力シート!K79,10)/1),"")</f>
        <v/>
      </c>
      <c r="Y78" s="51" t="str">
        <f>IF(入力シート!L79&gt;=100000,INT(MOD(入力シート!L79,1000000)/100000),"")</f>
        <v/>
      </c>
      <c r="Z78" s="51" t="str">
        <f>IF(入力シート!L79&gt;=10000,INT(MOD(入力シート!L79,100000)/10000),"")</f>
        <v/>
      </c>
      <c r="AA78" s="51" t="str">
        <f>IF(入力シート!L79&gt;=1000,INT(MOD(入力シート!L79,10000)/1000),"")</f>
        <v/>
      </c>
      <c r="AB78" s="51" t="str">
        <f>IF(入力シート!L79&gt;=100,INT(MOD(入力シート!L79,1000)/100),"")</f>
        <v/>
      </c>
      <c r="AC78" s="51" t="str">
        <f>IF(入力シート!L79&gt;=10,INT(MOD(入力シート!L79,100)/10),"")</f>
        <v/>
      </c>
      <c r="AD78" s="40" t="str">
        <f>IF(入力シート!L79&gt;=1,INT(MOD(入力シート!L79,10)/1),"")</f>
        <v/>
      </c>
      <c r="AE78" s="51" t="str">
        <f>IF(入力シート!M79&gt;=10000,INT(MOD(入力シート!M79,100000)/10000),"")</f>
        <v/>
      </c>
      <c r="AF78" s="51" t="str">
        <f>IF(入力シート!M79&gt;=1000,INT(MOD(入力シート!M79,10000)/1000),"")</f>
        <v/>
      </c>
      <c r="AG78" s="51" t="str">
        <f>IF(入力シート!M79&gt;=100,INT(MOD(入力シート!M79,1000)/100),"")</f>
        <v/>
      </c>
      <c r="AH78" s="51" t="str">
        <f>IF(入力シート!M79&gt;=10,INT(MOD(入力シート!M79,100)/10),"")</f>
        <v/>
      </c>
      <c r="AI78" s="40" t="str">
        <f>IF(入力シート!M79&gt;=1,INT(MOD(入力シート!M79,10)/1),"")</f>
        <v/>
      </c>
      <c r="AJ78" s="51" t="str">
        <f>IF(入力シート!N79&gt;=10000,INT(MOD(入力シート!N79,100000)/10000),"")</f>
        <v/>
      </c>
      <c r="AK78" s="51" t="str">
        <f>IF(入力シート!N79&gt;=1000,INT(MOD(入力シート!N79,10000)/1000),"")</f>
        <v/>
      </c>
      <c r="AL78" s="51" t="str">
        <f>IF(入力シート!N79&gt;=100,INT(MOD(入力シート!N79,1000)/100),"")</f>
        <v/>
      </c>
      <c r="AM78" s="51" t="str">
        <f>IF(入力シート!N79&gt;=10,INT(MOD(入力シート!N79,100)/10),"")</f>
        <v/>
      </c>
      <c r="AN78" s="40" t="str">
        <f>IF(入力シート!N79&gt;=1,INT(MOD(入力シート!N79,10)/1),"")</f>
        <v/>
      </c>
      <c r="AO78" s="51" t="str">
        <f>IF(入力シート!O79&gt;=10000,INT(MOD(入力シート!O79,100000)/10000),"")</f>
        <v/>
      </c>
      <c r="AP78" s="51" t="str">
        <f>IF(入力シート!O79&gt;=1000,INT(MOD(入力シート!O79,10000)/1000),"")</f>
        <v/>
      </c>
      <c r="AQ78" s="51" t="str">
        <f>IF(入力シート!O79&gt;=100,INT(MOD(入力シート!O79,1000)/100),"")</f>
        <v/>
      </c>
      <c r="AR78" s="51" t="str">
        <f>IF(入力シート!O79&gt;=10,INT(MOD(入力シート!O79,100)/10),"")</f>
        <v/>
      </c>
      <c r="AS78" s="40" t="str">
        <f>IF(入力シート!O79&gt;=1,INT(MOD(入力シート!O79,10)/1),"")</f>
        <v/>
      </c>
      <c r="AT78" s="51" t="str">
        <f>IF(入力シート!P79&gt;=1000000,INT(MOD(入力シート!P79,10000000)/1000000),"")</f>
        <v/>
      </c>
      <c r="AU78" s="51" t="str">
        <f>IF(入力シート!P79&gt;=100000,INT(MOD(入力シート!P79,1000000)/100000),"")</f>
        <v/>
      </c>
      <c r="AV78" s="51" t="str">
        <f>IF(入力シート!P79&gt;=10000,INT(MOD(入力シート!P79,100000)/10000),"")</f>
        <v/>
      </c>
      <c r="AW78" s="51" t="str">
        <f>IF(入力シート!P79&gt;=1000,INT(MOD(入力シート!P79,10000)/1000),"")</f>
        <v/>
      </c>
      <c r="AX78" s="51" t="str">
        <f>IF(入力シート!P79&gt;=100,INT(MOD(入力シート!P79,1000)/100),"")</f>
        <v/>
      </c>
      <c r="AY78" s="51" t="str">
        <f>IF(入力シート!P79&gt;=10,INT(MOD(入力シート!P79,100)/10),"")</f>
        <v/>
      </c>
      <c r="AZ78" s="40" t="str">
        <f>IF(入力シート!P79&gt;=1,INT(MOD(入力シート!P79,10)/1),"")</f>
        <v/>
      </c>
      <c r="BA78" s="51" t="str">
        <f>IF(入力シート!Q79&gt;=10,INT(MOD(入力シート!Q79,100)/10),"")</f>
        <v/>
      </c>
      <c r="BB78" s="40" t="str">
        <f>IF(入力シート!Q79&gt;=1,INT(MOD(入力シート!Q79,10)/1),"")</f>
        <v/>
      </c>
      <c r="BC78" s="51" t="str">
        <f>IF(入力シート!R79&gt;=10000,INT(MOD(入力シート!R79,100000)/10000),"")</f>
        <v/>
      </c>
      <c r="BD78" s="51" t="str">
        <f>IF(入力シート!R79&gt;=1000,INT(MOD(入力シート!R79,10000)/1000),"")</f>
        <v/>
      </c>
      <c r="BE78" s="51" t="str">
        <f>IF(入力シート!R79&gt;=100,INT(MOD(入力シート!R79,1000)/100),"")</f>
        <v/>
      </c>
      <c r="BF78" s="51" t="str">
        <f>IF(入力シート!R79&gt;=10,INT(MOD(入力シート!R79,100)/10),"")</f>
        <v/>
      </c>
      <c r="BG78" s="40" t="str">
        <f>IF(入力シート!R79&gt;=1,INT(MOD(入力シート!R79,10)/1),"")</f>
        <v/>
      </c>
    </row>
    <row r="79" spans="1:81" x14ac:dyDescent="0.15">
      <c r="B79" s="22">
        <v>77</v>
      </c>
      <c r="C79" s="10" t="str">
        <f>IF(入力シート!C80&gt;=10000,INT(MOD(入力シート!C80,100000)/10000),"")</f>
        <v/>
      </c>
      <c r="D79" s="10" t="str">
        <f>IF(入力シート!C80&gt;=1000,INT(MOD(入力シート!C80,10000)/1000),"")</f>
        <v/>
      </c>
      <c r="E79" s="10" t="str">
        <f>IF(入力シート!C80&gt;=100,INT(MOD(入力シート!C80,1000)/100),"")</f>
        <v/>
      </c>
      <c r="F79" s="10" t="str">
        <f>IF(入力シート!C80&gt;=10,INT(MOD(入力シート!C80,100)/10),"")</f>
        <v/>
      </c>
      <c r="G79" s="22" t="str">
        <f>IF(入力シート!C80&gt;=1,INT(MOD(入力シート!C80,10)/1),"")</f>
        <v/>
      </c>
      <c r="H79" s="22" t="str">
        <f>IF(入力シート!D80&gt;"",入力シート!D80,"")</f>
        <v/>
      </c>
      <c r="I79" s="22" t="str">
        <f>IF(入力シート!E80&gt;"",入力シート!E80,"")</f>
        <v/>
      </c>
      <c r="J79" s="37" t="str">
        <f>IF(入力シート!F80&gt;0,IF(入力シート!W80=6,MID(入力シート!F80,入力シート!W80-5,1),"0"),"")</f>
        <v/>
      </c>
      <c r="K79" s="37" t="str">
        <f>IF(入力シート!F80&gt;0,MID(入力シート!F80,入力シート!W80-4,1),"")</f>
        <v/>
      </c>
      <c r="L79" s="37" t="str">
        <f>IF(入力シート!F80&gt;0,MID(入力シート!F80,入力シート!W80-3,1),"")</f>
        <v/>
      </c>
      <c r="M79" s="37" t="str">
        <f>IF(入力シート!F80&gt;0,MID(入力シート!F80,入力シート!W80-2,1),"")</f>
        <v/>
      </c>
      <c r="N79" s="37" t="str">
        <f>IF(入力シート!F80&gt;0,MID(入力シート!F80,入力シート!W80-1,1),"")</f>
        <v/>
      </c>
      <c r="O79" s="39" t="str">
        <f>IF(入力シート!F80&gt;0,MID(入力シート!F80,入力シート!W80,1),"")</f>
        <v/>
      </c>
      <c r="P79" s="22" t="str">
        <f>IF(入力シート!G80&gt;"",入力シート!G80,"")</f>
        <v/>
      </c>
      <c r="Q79" s="37" t="str">
        <f>IF(入力シート!H80&gt;0,IF(入力シート!X80=4,MID(入力シート!H80,入力シート!X80-3,1),"0"),"")</f>
        <v/>
      </c>
      <c r="R79" s="37" t="str">
        <f>IF(入力シート!H80&gt;0,MID(入力シート!H80,入力シート!X80-2,1),"")</f>
        <v/>
      </c>
      <c r="S79" s="37" t="str">
        <f>IF(入力シート!H80&gt;0,MID(入力シート!H80,入力シート!X80-1,1),"")</f>
        <v/>
      </c>
      <c r="T79" s="39" t="str">
        <f>IF(入力シート!H80&gt;0,MID(入力シート!H80,入力シート!X80,1),"")</f>
        <v/>
      </c>
      <c r="U79" s="62" t="str">
        <f>IF(入力シート!I80&gt;0,入力シート!I80,"")</f>
        <v/>
      </c>
      <c r="V79" s="50" t="str">
        <f>IF(入力シート!J80&gt;0,入力シート!J80,"")</f>
        <v/>
      </c>
      <c r="W79" s="50" t="str">
        <f>IF(入力シート!K80&gt;=10,INT(MOD(入力シート!K80,100)/10),"")</f>
        <v/>
      </c>
      <c r="X79" s="40" t="str">
        <f>IF(入力シート!K80&gt;=1,INT(MOD(入力シート!K80,10)/1),"")</f>
        <v/>
      </c>
      <c r="Y79" s="51" t="str">
        <f>IF(入力シート!L80&gt;=100000,INT(MOD(入力シート!L80,1000000)/100000),"")</f>
        <v/>
      </c>
      <c r="Z79" s="51" t="str">
        <f>IF(入力シート!L80&gt;=10000,INT(MOD(入力シート!L80,100000)/10000),"")</f>
        <v/>
      </c>
      <c r="AA79" s="51" t="str">
        <f>IF(入力シート!L80&gt;=1000,INT(MOD(入力シート!L80,10000)/1000),"")</f>
        <v/>
      </c>
      <c r="AB79" s="51" t="str">
        <f>IF(入力シート!L80&gt;=100,INT(MOD(入力シート!L80,1000)/100),"")</f>
        <v/>
      </c>
      <c r="AC79" s="51" t="str">
        <f>IF(入力シート!L80&gt;=10,INT(MOD(入力シート!L80,100)/10),"")</f>
        <v/>
      </c>
      <c r="AD79" s="40" t="str">
        <f>IF(入力シート!L80&gt;=1,INT(MOD(入力シート!L80,10)/1),"")</f>
        <v/>
      </c>
      <c r="AE79" s="51" t="str">
        <f>IF(入力シート!M80&gt;=10000,INT(MOD(入力シート!M80,100000)/10000),"")</f>
        <v/>
      </c>
      <c r="AF79" s="51" t="str">
        <f>IF(入力シート!M80&gt;=1000,INT(MOD(入力シート!M80,10000)/1000),"")</f>
        <v/>
      </c>
      <c r="AG79" s="51" t="str">
        <f>IF(入力シート!M80&gt;=100,INT(MOD(入力シート!M80,1000)/100),"")</f>
        <v/>
      </c>
      <c r="AH79" s="51" t="str">
        <f>IF(入力シート!M80&gt;=10,INT(MOD(入力シート!M80,100)/10),"")</f>
        <v/>
      </c>
      <c r="AI79" s="40" t="str">
        <f>IF(入力シート!M80&gt;=1,INT(MOD(入力シート!M80,10)/1),"")</f>
        <v/>
      </c>
      <c r="AJ79" s="51" t="str">
        <f>IF(入力シート!N80&gt;=10000,INT(MOD(入力シート!N80,100000)/10000),"")</f>
        <v/>
      </c>
      <c r="AK79" s="51" t="str">
        <f>IF(入力シート!N80&gt;=1000,INT(MOD(入力シート!N80,10000)/1000),"")</f>
        <v/>
      </c>
      <c r="AL79" s="51" t="str">
        <f>IF(入力シート!N80&gt;=100,INT(MOD(入力シート!N80,1000)/100),"")</f>
        <v/>
      </c>
      <c r="AM79" s="51" t="str">
        <f>IF(入力シート!N80&gt;=10,INT(MOD(入力シート!N80,100)/10),"")</f>
        <v/>
      </c>
      <c r="AN79" s="40" t="str">
        <f>IF(入力シート!N80&gt;=1,INT(MOD(入力シート!N80,10)/1),"")</f>
        <v/>
      </c>
      <c r="AO79" s="51" t="str">
        <f>IF(入力シート!O80&gt;=10000,INT(MOD(入力シート!O80,100000)/10000),"")</f>
        <v/>
      </c>
      <c r="AP79" s="51" t="str">
        <f>IF(入力シート!O80&gt;=1000,INT(MOD(入力シート!O80,10000)/1000),"")</f>
        <v/>
      </c>
      <c r="AQ79" s="51" t="str">
        <f>IF(入力シート!O80&gt;=100,INT(MOD(入力シート!O80,1000)/100),"")</f>
        <v/>
      </c>
      <c r="AR79" s="51" t="str">
        <f>IF(入力シート!O80&gt;=10,INT(MOD(入力シート!O80,100)/10),"")</f>
        <v/>
      </c>
      <c r="AS79" s="40" t="str">
        <f>IF(入力シート!O80&gt;=1,INT(MOD(入力シート!O80,10)/1),"")</f>
        <v/>
      </c>
      <c r="AT79" s="51" t="str">
        <f>IF(入力シート!P80&gt;=1000000,INT(MOD(入力シート!P80,10000000)/1000000),"")</f>
        <v/>
      </c>
      <c r="AU79" s="51" t="str">
        <f>IF(入力シート!P80&gt;=100000,INT(MOD(入力シート!P80,1000000)/100000),"")</f>
        <v/>
      </c>
      <c r="AV79" s="51" t="str">
        <f>IF(入力シート!P80&gt;=10000,INT(MOD(入力シート!P80,100000)/10000),"")</f>
        <v/>
      </c>
      <c r="AW79" s="51" t="str">
        <f>IF(入力シート!P80&gt;=1000,INT(MOD(入力シート!P80,10000)/1000),"")</f>
        <v/>
      </c>
      <c r="AX79" s="51" t="str">
        <f>IF(入力シート!P80&gt;=100,INT(MOD(入力シート!P80,1000)/100),"")</f>
        <v/>
      </c>
      <c r="AY79" s="51" t="str">
        <f>IF(入力シート!P80&gt;=10,INT(MOD(入力シート!P80,100)/10),"")</f>
        <v/>
      </c>
      <c r="AZ79" s="40" t="str">
        <f>IF(入力シート!P80&gt;=1,INT(MOD(入力シート!P80,10)/1),"")</f>
        <v/>
      </c>
      <c r="BA79" s="51" t="str">
        <f>IF(入力シート!Q80&gt;=10,INT(MOD(入力シート!Q80,100)/10),"")</f>
        <v/>
      </c>
      <c r="BB79" s="40" t="str">
        <f>IF(入力シート!Q80&gt;=1,INT(MOD(入力シート!Q80,10)/1),"")</f>
        <v/>
      </c>
      <c r="BC79" s="51" t="str">
        <f>IF(入力シート!R80&gt;=10000,INT(MOD(入力シート!R80,100000)/10000),"")</f>
        <v/>
      </c>
      <c r="BD79" s="51" t="str">
        <f>IF(入力シート!R80&gt;=1000,INT(MOD(入力シート!R80,10000)/1000),"")</f>
        <v/>
      </c>
      <c r="BE79" s="51" t="str">
        <f>IF(入力シート!R80&gt;=100,INT(MOD(入力シート!R80,1000)/100),"")</f>
        <v/>
      </c>
      <c r="BF79" s="51" t="str">
        <f>IF(入力シート!R80&gt;=10,INT(MOD(入力シート!R80,100)/10),"")</f>
        <v/>
      </c>
      <c r="BG79" s="40" t="str">
        <f>IF(入力シート!R80&gt;=1,INT(MOD(入力シート!R80,10)/1),"")</f>
        <v/>
      </c>
    </row>
    <row r="80" spans="1:81" x14ac:dyDescent="0.15">
      <c r="B80" s="22">
        <v>78</v>
      </c>
      <c r="C80" s="10" t="str">
        <f>IF(入力シート!C81&gt;=10000,INT(MOD(入力シート!C81,100000)/10000),"")</f>
        <v/>
      </c>
      <c r="D80" s="10" t="str">
        <f>IF(入力シート!C81&gt;=1000,INT(MOD(入力シート!C81,10000)/1000),"")</f>
        <v/>
      </c>
      <c r="E80" s="10" t="str">
        <f>IF(入力シート!C81&gt;=100,INT(MOD(入力シート!C81,1000)/100),"")</f>
        <v/>
      </c>
      <c r="F80" s="10" t="str">
        <f>IF(入力シート!C81&gt;=10,INT(MOD(入力シート!C81,100)/10),"")</f>
        <v/>
      </c>
      <c r="G80" s="22" t="str">
        <f>IF(入力シート!C81&gt;=1,INT(MOD(入力シート!C81,10)/1),"")</f>
        <v/>
      </c>
      <c r="H80" s="22" t="str">
        <f>IF(入力シート!D81&gt;"",入力シート!D81,"")</f>
        <v/>
      </c>
      <c r="I80" s="22" t="str">
        <f>IF(入力シート!E81&gt;"",入力シート!E81,"")</f>
        <v/>
      </c>
      <c r="J80" s="37" t="str">
        <f>IF(入力シート!F81&gt;0,IF(入力シート!W81=6,MID(入力シート!F81,入力シート!W81-5,1),"0"),"")</f>
        <v/>
      </c>
      <c r="K80" s="37" t="str">
        <f>IF(入力シート!F81&gt;0,MID(入力シート!F81,入力シート!W81-4,1),"")</f>
        <v/>
      </c>
      <c r="L80" s="37" t="str">
        <f>IF(入力シート!F81&gt;0,MID(入力シート!F81,入力シート!W81-3,1),"")</f>
        <v/>
      </c>
      <c r="M80" s="37" t="str">
        <f>IF(入力シート!F81&gt;0,MID(入力シート!F81,入力シート!W81-2,1),"")</f>
        <v/>
      </c>
      <c r="N80" s="37" t="str">
        <f>IF(入力シート!F81&gt;0,MID(入力シート!F81,入力シート!W81-1,1),"")</f>
        <v/>
      </c>
      <c r="O80" s="39" t="str">
        <f>IF(入力シート!F81&gt;0,MID(入力シート!F81,入力シート!W81,1),"")</f>
        <v/>
      </c>
      <c r="P80" s="22" t="str">
        <f>IF(入力シート!G81&gt;"",入力シート!G81,"")</f>
        <v/>
      </c>
      <c r="Q80" s="37" t="str">
        <f>IF(入力シート!H81&gt;0,IF(入力シート!X81=4,MID(入力シート!H81,入力シート!X81-3,1),"0"),"")</f>
        <v/>
      </c>
      <c r="R80" s="37" t="str">
        <f>IF(入力シート!H81&gt;0,MID(入力シート!H81,入力シート!X81-2,1),"")</f>
        <v/>
      </c>
      <c r="S80" s="37" t="str">
        <f>IF(入力シート!H81&gt;0,MID(入力シート!H81,入力シート!X81-1,1),"")</f>
        <v/>
      </c>
      <c r="T80" s="39" t="str">
        <f>IF(入力シート!H81&gt;0,MID(入力シート!H81,入力シート!X81,1),"")</f>
        <v/>
      </c>
      <c r="U80" s="62" t="str">
        <f>IF(入力シート!I81&gt;0,入力シート!I81,"")</f>
        <v/>
      </c>
      <c r="V80" s="50" t="str">
        <f>IF(入力シート!J81&gt;0,入力シート!J81,"")</f>
        <v/>
      </c>
      <c r="W80" s="50" t="str">
        <f>IF(入力シート!K81&gt;=10,INT(MOD(入力シート!K81,100)/10),"")</f>
        <v/>
      </c>
      <c r="X80" s="40" t="str">
        <f>IF(入力シート!K81&gt;=1,INT(MOD(入力シート!K81,10)/1),"")</f>
        <v/>
      </c>
      <c r="Y80" s="51" t="str">
        <f>IF(入力シート!L81&gt;=100000,INT(MOD(入力シート!L81,1000000)/100000),"")</f>
        <v/>
      </c>
      <c r="Z80" s="51" t="str">
        <f>IF(入力シート!L81&gt;=10000,INT(MOD(入力シート!L81,100000)/10000),"")</f>
        <v/>
      </c>
      <c r="AA80" s="51" t="str">
        <f>IF(入力シート!L81&gt;=1000,INT(MOD(入力シート!L81,10000)/1000),"")</f>
        <v/>
      </c>
      <c r="AB80" s="51" t="str">
        <f>IF(入力シート!L81&gt;=100,INT(MOD(入力シート!L81,1000)/100),"")</f>
        <v/>
      </c>
      <c r="AC80" s="51" t="str">
        <f>IF(入力シート!L81&gt;=10,INT(MOD(入力シート!L81,100)/10),"")</f>
        <v/>
      </c>
      <c r="AD80" s="40" t="str">
        <f>IF(入力シート!L81&gt;=1,INT(MOD(入力シート!L81,10)/1),"")</f>
        <v/>
      </c>
      <c r="AE80" s="51" t="str">
        <f>IF(入力シート!M81&gt;=10000,INT(MOD(入力シート!M81,100000)/10000),"")</f>
        <v/>
      </c>
      <c r="AF80" s="51" t="str">
        <f>IF(入力シート!M81&gt;=1000,INT(MOD(入力シート!M81,10000)/1000),"")</f>
        <v/>
      </c>
      <c r="AG80" s="51" t="str">
        <f>IF(入力シート!M81&gt;=100,INT(MOD(入力シート!M81,1000)/100),"")</f>
        <v/>
      </c>
      <c r="AH80" s="51" t="str">
        <f>IF(入力シート!M81&gt;=10,INT(MOD(入力シート!M81,100)/10),"")</f>
        <v/>
      </c>
      <c r="AI80" s="40" t="str">
        <f>IF(入力シート!M81&gt;=1,INT(MOD(入力シート!M81,10)/1),"")</f>
        <v/>
      </c>
      <c r="AJ80" s="51" t="str">
        <f>IF(入力シート!N81&gt;=10000,INT(MOD(入力シート!N81,100000)/10000),"")</f>
        <v/>
      </c>
      <c r="AK80" s="51" t="str">
        <f>IF(入力シート!N81&gt;=1000,INT(MOD(入力シート!N81,10000)/1000),"")</f>
        <v/>
      </c>
      <c r="AL80" s="51" t="str">
        <f>IF(入力シート!N81&gt;=100,INT(MOD(入力シート!N81,1000)/100),"")</f>
        <v/>
      </c>
      <c r="AM80" s="51" t="str">
        <f>IF(入力シート!N81&gt;=10,INT(MOD(入力シート!N81,100)/10),"")</f>
        <v/>
      </c>
      <c r="AN80" s="40" t="str">
        <f>IF(入力シート!N81&gt;=1,INT(MOD(入力シート!N81,10)/1),"")</f>
        <v/>
      </c>
      <c r="AO80" s="51" t="str">
        <f>IF(入力シート!O81&gt;=10000,INT(MOD(入力シート!O81,100000)/10000),"")</f>
        <v/>
      </c>
      <c r="AP80" s="51" t="str">
        <f>IF(入力シート!O81&gt;=1000,INT(MOD(入力シート!O81,10000)/1000),"")</f>
        <v/>
      </c>
      <c r="AQ80" s="51" t="str">
        <f>IF(入力シート!O81&gt;=100,INT(MOD(入力シート!O81,1000)/100),"")</f>
        <v/>
      </c>
      <c r="AR80" s="51" t="str">
        <f>IF(入力シート!O81&gt;=10,INT(MOD(入力シート!O81,100)/10),"")</f>
        <v/>
      </c>
      <c r="AS80" s="40" t="str">
        <f>IF(入力シート!O81&gt;=1,INT(MOD(入力シート!O81,10)/1),"")</f>
        <v/>
      </c>
      <c r="AT80" s="51" t="str">
        <f>IF(入力シート!P81&gt;=1000000,INT(MOD(入力シート!P81,10000000)/1000000),"")</f>
        <v/>
      </c>
      <c r="AU80" s="51" t="str">
        <f>IF(入力シート!P81&gt;=100000,INT(MOD(入力シート!P81,1000000)/100000),"")</f>
        <v/>
      </c>
      <c r="AV80" s="51" t="str">
        <f>IF(入力シート!P81&gt;=10000,INT(MOD(入力シート!P81,100000)/10000),"")</f>
        <v/>
      </c>
      <c r="AW80" s="51" t="str">
        <f>IF(入力シート!P81&gt;=1000,INT(MOD(入力シート!P81,10000)/1000),"")</f>
        <v/>
      </c>
      <c r="AX80" s="51" t="str">
        <f>IF(入力シート!P81&gt;=100,INT(MOD(入力シート!P81,1000)/100),"")</f>
        <v/>
      </c>
      <c r="AY80" s="51" t="str">
        <f>IF(入力シート!P81&gt;=10,INT(MOD(入力シート!P81,100)/10),"")</f>
        <v/>
      </c>
      <c r="AZ80" s="40" t="str">
        <f>IF(入力シート!P81&gt;=1,INT(MOD(入力シート!P81,10)/1),"")</f>
        <v/>
      </c>
      <c r="BA80" s="51" t="str">
        <f>IF(入力シート!Q81&gt;=10,INT(MOD(入力シート!Q81,100)/10),"")</f>
        <v/>
      </c>
      <c r="BB80" s="40" t="str">
        <f>IF(入力シート!Q81&gt;=1,INT(MOD(入力シート!Q81,10)/1),"")</f>
        <v/>
      </c>
      <c r="BC80" s="51" t="str">
        <f>IF(入力シート!R81&gt;=10000,INT(MOD(入力シート!R81,100000)/10000),"")</f>
        <v/>
      </c>
      <c r="BD80" s="51" t="str">
        <f>IF(入力シート!R81&gt;=1000,INT(MOD(入力シート!R81,10000)/1000),"")</f>
        <v/>
      </c>
      <c r="BE80" s="51" t="str">
        <f>IF(入力シート!R81&gt;=100,INT(MOD(入力シート!R81,1000)/100),"")</f>
        <v/>
      </c>
      <c r="BF80" s="51" t="str">
        <f>IF(入力シート!R81&gt;=10,INT(MOD(入力シート!R81,100)/10),"")</f>
        <v/>
      </c>
      <c r="BG80" s="40" t="str">
        <f>IF(入力シート!R81&gt;=1,INT(MOD(入力シート!R81,10)/1),"")</f>
        <v/>
      </c>
    </row>
    <row r="81" spans="1:81" x14ac:dyDescent="0.15">
      <c r="B81" s="22">
        <v>79</v>
      </c>
      <c r="C81" s="10" t="str">
        <f>IF(入力シート!C82&gt;=10000,INT(MOD(入力シート!C82,100000)/10000),"")</f>
        <v/>
      </c>
      <c r="D81" s="10" t="str">
        <f>IF(入力シート!C82&gt;=1000,INT(MOD(入力シート!C82,10000)/1000),"")</f>
        <v/>
      </c>
      <c r="E81" s="10" t="str">
        <f>IF(入力シート!C82&gt;=100,INT(MOD(入力シート!C82,1000)/100),"")</f>
        <v/>
      </c>
      <c r="F81" s="10" t="str">
        <f>IF(入力シート!C82&gt;=10,INT(MOD(入力シート!C82,100)/10),"")</f>
        <v/>
      </c>
      <c r="G81" s="22" t="str">
        <f>IF(入力シート!C82&gt;=1,INT(MOD(入力シート!C82,10)/1),"")</f>
        <v/>
      </c>
      <c r="H81" s="22" t="str">
        <f>IF(入力シート!D82&gt;"",入力シート!D82,"")</f>
        <v/>
      </c>
      <c r="I81" s="22" t="str">
        <f>IF(入力シート!E82&gt;"",入力シート!E82,"")</f>
        <v/>
      </c>
      <c r="J81" s="37" t="str">
        <f>IF(入力シート!F82&gt;0,IF(入力シート!W82=6,MID(入力シート!F82,入力シート!W82-5,1),"0"),"")</f>
        <v/>
      </c>
      <c r="K81" s="37" t="str">
        <f>IF(入力シート!F82&gt;0,MID(入力シート!F82,入力シート!W82-4,1),"")</f>
        <v/>
      </c>
      <c r="L81" s="37" t="str">
        <f>IF(入力シート!F82&gt;0,MID(入力シート!F82,入力シート!W82-3,1),"")</f>
        <v/>
      </c>
      <c r="M81" s="37" t="str">
        <f>IF(入力シート!F82&gt;0,MID(入力シート!F82,入力シート!W82-2,1),"")</f>
        <v/>
      </c>
      <c r="N81" s="37" t="str">
        <f>IF(入力シート!F82&gt;0,MID(入力シート!F82,入力シート!W82-1,1),"")</f>
        <v/>
      </c>
      <c r="O81" s="39" t="str">
        <f>IF(入力シート!F82&gt;0,MID(入力シート!F82,入力シート!W82,1),"")</f>
        <v/>
      </c>
      <c r="P81" s="22" t="str">
        <f>IF(入力シート!G82&gt;"",入力シート!G82,"")</f>
        <v/>
      </c>
      <c r="Q81" s="37" t="str">
        <f>IF(入力シート!H82&gt;0,IF(入力シート!X82=4,MID(入力シート!H82,入力シート!X82-3,1),"0"),"")</f>
        <v/>
      </c>
      <c r="R81" s="37" t="str">
        <f>IF(入力シート!H82&gt;0,MID(入力シート!H82,入力シート!X82-2,1),"")</f>
        <v/>
      </c>
      <c r="S81" s="37" t="str">
        <f>IF(入力シート!H82&gt;0,MID(入力シート!H82,入力シート!X82-1,1),"")</f>
        <v/>
      </c>
      <c r="T81" s="39" t="str">
        <f>IF(入力シート!H82&gt;0,MID(入力シート!H82,入力シート!X82,1),"")</f>
        <v/>
      </c>
      <c r="U81" s="62" t="str">
        <f>IF(入力シート!I82&gt;0,入力シート!I82,"")</f>
        <v/>
      </c>
      <c r="V81" s="50" t="str">
        <f>IF(入力シート!J82&gt;0,入力シート!J82,"")</f>
        <v/>
      </c>
      <c r="W81" s="50" t="str">
        <f>IF(入力シート!K82&gt;=10,INT(MOD(入力シート!K82,100)/10),"")</f>
        <v/>
      </c>
      <c r="X81" s="40" t="str">
        <f>IF(入力シート!K82&gt;=1,INT(MOD(入力シート!K82,10)/1),"")</f>
        <v/>
      </c>
      <c r="Y81" s="51" t="str">
        <f>IF(入力シート!L82&gt;=100000,INT(MOD(入力シート!L82,1000000)/100000),"")</f>
        <v/>
      </c>
      <c r="Z81" s="51" t="str">
        <f>IF(入力シート!L82&gt;=10000,INT(MOD(入力シート!L82,100000)/10000),"")</f>
        <v/>
      </c>
      <c r="AA81" s="51" t="str">
        <f>IF(入力シート!L82&gt;=1000,INT(MOD(入力シート!L82,10000)/1000),"")</f>
        <v/>
      </c>
      <c r="AB81" s="51" t="str">
        <f>IF(入力シート!L82&gt;=100,INT(MOD(入力シート!L82,1000)/100),"")</f>
        <v/>
      </c>
      <c r="AC81" s="51" t="str">
        <f>IF(入力シート!L82&gt;=10,INT(MOD(入力シート!L82,100)/10),"")</f>
        <v/>
      </c>
      <c r="AD81" s="40" t="str">
        <f>IF(入力シート!L82&gt;=1,INT(MOD(入力シート!L82,10)/1),"")</f>
        <v/>
      </c>
      <c r="AE81" s="51" t="str">
        <f>IF(入力シート!M82&gt;=10000,INT(MOD(入力シート!M82,100000)/10000),"")</f>
        <v/>
      </c>
      <c r="AF81" s="51" t="str">
        <f>IF(入力シート!M82&gt;=1000,INT(MOD(入力シート!M82,10000)/1000),"")</f>
        <v/>
      </c>
      <c r="AG81" s="51" t="str">
        <f>IF(入力シート!M82&gt;=100,INT(MOD(入力シート!M82,1000)/100),"")</f>
        <v/>
      </c>
      <c r="AH81" s="51" t="str">
        <f>IF(入力シート!M82&gt;=10,INT(MOD(入力シート!M82,100)/10),"")</f>
        <v/>
      </c>
      <c r="AI81" s="40" t="str">
        <f>IF(入力シート!M82&gt;=1,INT(MOD(入力シート!M82,10)/1),"")</f>
        <v/>
      </c>
      <c r="AJ81" s="51" t="str">
        <f>IF(入力シート!N82&gt;=10000,INT(MOD(入力シート!N82,100000)/10000),"")</f>
        <v/>
      </c>
      <c r="AK81" s="51" t="str">
        <f>IF(入力シート!N82&gt;=1000,INT(MOD(入力シート!N82,10000)/1000),"")</f>
        <v/>
      </c>
      <c r="AL81" s="51" t="str">
        <f>IF(入力シート!N82&gt;=100,INT(MOD(入力シート!N82,1000)/100),"")</f>
        <v/>
      </c>
      <c r="AM81" s="51" t="str">
        <f>IF(入力シート!N82&gt;=10,INT(MOD(入力シート!N82,100)/10),"")</f>
        <v/>
      </c>
      <c r="AN81" s="40" t="str">
        <f>IF(入力シート!N82&gt;=1,INT(MOD(入力シート!N82,10)/1),"")</f>
        <v/>
      </c>
      <c r="AO81" s="51" t="str">
        <f>IF(入力シート!O82&gt;=10000,INT(MOD(入力シート!O82,100000)/10000),"")</f>
        <v/>
      </c>
      <c r="AP81" s="51" t="str">
        <f>IF(入力シート!O82&gt;=1000,INT(MOD(入力シート!O82,10000)/1000),"")</f>
        <v/>
      </c>
      <c r="AQ81" s="51" t="str">
        <f>IF(入力シート!O82&gt;=100,INT(MOD(入力シート!O82,1000)/100),"")</f>
        <v/>
      </c>
      <c r="AR81" s="51" t="str">
        <f>IF(入力シート!O82&gt;=10,INT(MOD(入力シート!O82,100)/10),"")</f>
        <v/>
      </c>
      <c r="AS81" s="40" t="str">
        <f>IF(入力シート!O82&gt;=1,INT(MOD(入力シート!O82,10)/1),"")</f>
        <v/>
      </c>
      <c r="AT81" s="51" t="str">
        <f>IF(入力シート!P82&gt;=1000000,INT(MOD(入力シート!P82,10000000)/1000000),"")</f>
        <v/>
      </c>
      <c r="AU81" s="51" t="str">
        <f>IF(入力シート!P82&gt;=100000,INT(MOD(入力シート!P82,1000000)/100000),"")</f>
        <v/>
      </c>
      <c r="AV81" s="51" t="str">
        <f>IF(入力シート!P82&gt;=10000,INT(MOD(入力シート!P82,100000)/10000),"")</f>
        <v/>
      </c>
      <c r="AW81" s="51" t="str">
        <f>IF(入力シート!P82&gt;=1000,INT(MOD(入力シート!P82,10000)/1000),"")</f>
        <v/>
      </c>
      <c r="AX81" s="51" t="str">
        <f>IF(入力シート!P82&gt;=100,INT(MOD(入力シート!P82,1000)/100),"")</f>
        <v/>
      </c>
      <c r="AY81" s="51" t="str">
        <f>IF(入力シート!P82&gt;=10,INT(MOD(入力シート!P82,100)/10),"")</f>
        <v/>
      </c>
      <c r="AZ81" s="40" t="str">
        <f>IF(入力シート!P82&gt;=1,INT(MOD(入力シート!P82,10)/1),"")</f>
        <v/>
      </c>
      <c r="BA81" s="51" t="str">
        <f>IF(入力シート!Q82&gt;=10,INT(MOD(入力シート!Q82,100)/10),"")</f>
        <v/>
      </c>
      <c r="BB81" s="40" t="str">
        <f>IF(入力シート!Q82&gt;=1,INT(MOD(入力シート!Q82,10)/1),"")</f>
        <v/>
      </c>
      <c r="BC81" s="51" t="str">
        <f>IF(入力シート!R82&gt;=10000,INT(MOD(入力シート!R82,100000)/10000),"")</f>
        <v/>
      </c>
      <c r="BD81" s="51" t="str">
        <f>IF(入力シート!R82&gt;=1000,INT(MOD(入力シート!R82,10000)/1000),"")</f>
        <v/>
      </c>
      <c r="BE81" s="51" t="str">
        <f>IF(入力シート!R82&gt;=100,INT(MOD(入力シート!R82,1000)/100),"")</f>
        <v/>
      </c>
      <c r="BF81" s="51" t="str">
        <f>IF(入力シート!R82&gt;=10,INT(MOD(入力シート!R82,100)/10),"")</f>
        <v/>
      </c>
      <c r="BG81" s="40" t="str">
        <f>IF(入力シート!R82&gt;=1,INT(MOD(入力シート!R82,10)/1),"")</f>
        <v/>
      </c>
    </row>
    <row r="82" spans="1:81" s="3" customFormat="1" x14ac:dyDescent="0.15">
      <c r="A82" s="46"/>
      <c r="B82" s="12">
        <v>80</v>
      </c>
      <c r="C82" s="3" t="str">
        <f>IF(入力シート!C83&gt;=10000,INT(MOD(入力シート!C83,100000)/10000),"")</f>
        <v/>
      </c>
      <c r="D82" s="3" t="str">
        <f>IF(入力シート!C83&gt;=1000,INT(MOD(入力シート!C83,10000)/1000),"")</f>
        <v/>
      </c>
      <c r="E82" s="3" t="str">
        <f>IF(入力シート!C83&gt;=100,INT(MOD(入力シート!C83,1000)/100),"")</f>
        <v/>
      </c>
      <c r="F82" s="3" t="str">
        <f>IF(入力シート!C83&gt;=10,INT(MOD(入力シート!C83,100)/10),"")</f>
        <v/>
      </c>
      <c r="G82" s="12" t="str">
        <f>IF(入力シート!C83&gt;=1,INT(MOD(入力シート!C83,10)/1),"")</f>
        <v/>
      </c>
      <c r="H82" s="12" t="str">
        <f>IF(入力シート!D83&gt;"",入力シート!D83,"")</f>
        <v/>
      </c>
      <c r="I82" s="146" t="str">
        <f>IF(入力シート!E83&gt;"",入力シート!E83,"")</f>
        <v/>
      </c>
      <c r="J82" s="162" t="str">
        <f>IF(入力シート!F83&gt;0,IF(入力シート!W83=6,MID(入力シート!F83,入力シート!W83-5,1),"0"),"")</f>
        <v/>
      </c>
      <c r="K82" s="63" t="str">
        <f>IF(入力シート!F83&gt;0,MID(入力シート!F83,入力シート!W83-4,1),"")</f>
        <v/>
      </c>
      <c r="L82" s="63" t="str">
        <f>IF(入力シート!F83&gt;0,MID(入力シート!F83,入力シート!W83-3,1),"")</f>
        <v/>
      </c>
      <c r="M82" s="63" t="str">
        <f>IF(入力シート!F83&gt;0,MID(入力シート!F83,入力シート!W83-2,1),"")</f>
        <v/>
      </c>
      <c r="N82" s="63" t="str">
        <f>IF(入力シート!F83&gt;0,MID(入力シート!F83,入力シート!W83-1,1),"")</f>
        <v/>
      </c>
      <c r="O82" s="64" t="str">
        <f>IF(入力シート!F83&gt;0,MID(入力シート!F83,入力シート!W83,1),"")</f>
        <v/>
      </c>
      <c r="P82" s="146" t="str">
        <f>IF(入力シート!G83&gt;"",入力シート!G83,"")</f>
        <v/>
      </c>
      <c r="Q82" s="162" t="str">
        <f>IF(入力シート!H83&gt;0,IF(入力シート!X83=4,MID(入力シート!H83,入力シート!X83-3,1),"0"),"")</f>
        <v/>
      </c>
      <c r="R82" s="63" t="str">
        <f>IF(入力シート!H83&gt;0,MID(入力シート!H83,入力シート!X83-2,1),"")</f>
        <v/>
      </c>
      <c r="S82" s="63" t="str">
        <f>IF(入力シート!H83&gt;0,MID(入力シート!H83,入力シート!X83-1,1),"")</f>
        <v/>
      </c>
      <c r="T82" s="64" t="str">
        <f>IF(入力シート!H83&gt;0,MID(入力シート!H83,入力シート!X83,1),"")</f>
        <v/>
      </c>
      <c r="U82" s="65" t="str">
        <f>IF(入力シート!I83&gt;0,入力シート!I83,"")</f>
        <v/>
      </c>
      <c r="V82" s="47" t="str">
        <f>IF(入力シート!J83&gt;0,入力シート!J83,"")</f>
        <v/>
      </c>
      <c r="W82" s="47" t="str">
        <f>IF(入力シート!K83&gt;=10,INT(MOD(入力シート!K83,100)/10),"")</f>
        <v/>
      </c>
      <c r="X82" s="48" t="str">
        <f>IF(入力シート!K83&gt;=1,INT(MOD(入力シート!K83,10)/1),"")</f>
        <v/>
      </c>
      <c r="Y82" s="49" t="str">
        <f>IF(入力シート!L83&gt;=100000,INT(MOD(入力シート!L83,1000000)/100000),"")</f>
        <v/>
      </c>
      <c r="Z82" s="49" t="str">
        <f>IF(入力シート!L83&gt;=10000,INT(MOD(入力シート!L83,100000)/10000),"")</f>
        <v/>
      </c>
      <c r="AA82" s="49" t="str">
        <f>IF(入力シート!L83&gt;=1000,INT(MOD(入力シート!L83,10000)/1000),"")</f>
        <v/>
      </c>
      <c r="AB82" s="49" t="str">
        <f>IF(入力シート!L83&gt;=100,INT(MOD(入力シート!L83,1000)/100),"")</f>
        <v/>
      </c>
      <c r="AC82" s="49" t="str">
        <f>IF(入力シート!L83&gt;=10,INT(MOD(入力シート!L83,100)/10),"")</f>
        <v/>
      </c>
      <c r="AD82" s="48" t="str">
        <f>IF(入力シート!L83&gt;=1,INT(MOD(入力シート!L83,10)/1),"")</f>
        <v/>
      </c>
      <c r="AE82" s="49" t="str">
        <f>IF(入力シート!M83&gt;=10000,INT(MOD(入力シート!M83,100000)/10000),"")</f>
        <v/>
      </c>
      <c r="AF82" s="49" t="str">
        <f>IF(入力シート!M83&gt;=1000,INT(MOD(入力シート!M83,10000)/1000),"")</f>
        <v/>
      </c>
      <c r="AG82" s="49" t="str">
        <f>IF(入力シート!M83&gt;=100,INT(MOD(入力シート!M83,1000)/100),"")</f>
        <v/>
      </c>
      <c r="AH82" s="49" t="str">
        <f>IF(入力シート!M83&gt;=10,INT(MOD(入力シート!M83,100)/10),"")</f>
        <v/>
      </c>
      <c r="AI82" s="48" t="str">
        <f>IF(入力シート!M83&gt;=1,INT(MOD(入力シート!M83,10)/1),"")</f>
        <v/>
      </c>
      <c r="AJ82" s="49" t="str">
        <f>IF(入力シート!N83&gt;=10000,INT(MOD(入力シート!N83,100000)/10000),"")</f>
        <v/>
      </c>
      <c r="AK82" s="49" t="str">
        <f>IF(入力シート!N83&gt;=1000,INT(MOD(入力シート!N83,10000)/1000),"")</f>
        <v/>
      </c>
      <c r="AL82" s="49" t="str">
        <f>IF(入力シート!N83&gt;=100,INT(MOD(入力シート!N83,1000)/100),"")</f>
        <v/>
      </c>
      <c r="AM82" s="49" t="str">
        <f>IF(入力シート!N83&gt;=10,INT(MOD(入力シート!N83,100)/10),"")</f>
        <v/>
      </c>
      <c r="AN82" s="48" t="str">
        <f>IF(入力シート!N83&gt;=1,INT(MOD(入力シート!N83,10)/1),"")</f>
        <v/>
      </c>
      <c r="AO82" s="49" t="str">
        <f>IF(入力シート!O83&gt;=10000,INT(MOD(入力シート!O83,100000)/10000),"")</f>
        <v/>
      </c>
      <c r="AP82" s="49" t="str">
        <f>IF(入力シート!O83&gt;=1000,INT(MOD(入力シート!O83,10000)/1000),"")</f>
        <v/>
      </c>
      <c r="AQ82" s="49" t="str">
        <f>IF(入力シート!O83&gt;=100,INT(MOD(入力シート!O83,1000)/100),"")</f>
        <v/>
      </c>
      <c r="AR82" s="49" t="str">
        <f>IF(入力シート!O83&gt;=10,INT(MOD(入力シート!O83,100)/10),"")</f>
        <v/>
      </c>
      <c r="AS82" s="48" t="str">
        <f>IF(入力シート!O83&gt;=1,INT(MOD(入力シート!O83,10)/1),"")</f>
        <v/>
      </c>
      <c r="AT82" s="49" t="str">
        <f>IF(入力シート!P83&gt;=1000000,INT(MOD(入力シート!P83,10000000)/1000000),"")</f>
        <v/>
      </c>
      <c r="AU82" s="49" t="str">
        <f>IF(入力シート!P83&gt;=100000,INT(MOD(入力シート!P83,1000000)/100000),"")</f>
        <v/>
      </c>
      <c r="AV82" s="49" t="str">
        <f>IF(入力シート!P83&gt;=10000,INT(MOD(入力シート!P83,100000)/10000),"")</f>
        <v/>
      </c>
      <c r="AW82" s="49" t="str">
        <f>IF(入力シート!P83&gt;=1000,INT(MOD(入力シート!P83,10000)/1000),"")</f>
        <v/>
      </c>
      <c r="AX82" s="49" t="str">
        <f>IF(入力シート!P83&gt;=100,INT(MOD(入力シート!P83,1000)/100),"")</f>
        <v/>
      </c>
      <c r="AY82" s="49" t="str">
        <f>IF(入力シート!P83&gt;=10,INT(MOD(入力シート!P83,100)/10),"")</f>
        <v/>
      </c>
      <c r="AZ82" s="48" t="str">
        <f>IF(入力シート!P83&gt;=1,INT(MOD(入力シート!P83,10)/1),"")</f>
        <v/>
      </c>
      <c r="BA82" s="49" t="str">
        <f>IF(入力シート!Q83&gt;=10,INT(MOD(入力シート!Q83,100)/10),"")</f>
        <v/>
      </c>
      <c r="BB82" s="48" t="str">
        <f>IF(入力シート!Q83&gt;=1,INT(MOD(入力シート!Q83,10)/1),"")</f>
        <v/>
      </c>
      <c r="BC82" s="49" t="str">
        <f>IF(入力シート!R83&gt;=10000,INT(MOD(入力シート!R83,100000)/10000),"")</f>
        <v/>
      </c>
      <c r="BD82" s="49" t="str">
        <f>IF(入力シート!R83&gt;=1000,INT(MOD(入力シート!R83,10000)/1000),"")</f>
        <v/>
      </c>
      <c r="BE82" s="49" t="str">
        <f>IF(入力シート!R83&gt;=100,INT(MOD(入力シート!R83,1000)/100),"")</f>
        <v/>
      </c>
      <c r="BF82" s="49" t="str">
        <f>IF(入力シート!R83&gt;=10,INT(MOD(入力シート!R83,100)/10),"")</f>
        <v/>
      </c>
      <c r="BG82" s="48" t="str">
        <f>IF(入力シート!R83&gt;=1,INT(MOD(入力シート!R83,10)/1),"")</f>
        <v/>
      </c>
      <c r="BH82" s="58" t="str">
        <f>IF(入力シート!S83&gt;=10,INT(MOD(入力シート!S83,100)/10),"")</f>
        <v/>
      </c>
      <c r="BI82" s="69" t="str">
        <f>IF(入力シート!S83&gt;=1,INT(MOD(入力シート!S83,10)/1),"")</f>
        <v/>
      </c>
      <c r="BJ82" s="58" t="str">
        <f>IF(入力シート!T83&gt;=1000000,INT(MOD(入力シート!T83,10000000)/1000000),"")</f>
        <v/>
      </c>
      <c r="BK82" s="58" t="str">
        <f>IF(入力シート!T83&gt;=100000,INT(MOD(入力シート!T83,1000000)/100000),"")</f>
        <v/>
      </c>
      <c r="BL82" s="58" t="str">
        <f>IF(入力シート!T83&gt;=10000,INT(MOD(入力シート!T83,100000)/10000),"")</f>
        <v/>
      </c>
      <c r="BM82" s="58" t="str">
        <f>IF(入力シート!T83&gt;=1000,INT(MOD(入力シート!T83,10000)/1000),"")</f>
        <v/>
      </c>
      <c r="BN82" s="58" t="str">
        <f>IF(入力シート!T83&gt;=100,INT(MOD(入力シート!T83,1000)/100),"")</f>
        <v/>
      </c>
      <c r="BO82" s="58" t="str">
        <f>IF(入力シート!T83&gt;=10,INT(MOD(入力シート!T83,100)/10),"")</f>
        <v/>
      </c>
      <c r="BP82" s="69" t="str">
        <f>IF(入力シート!T83&gt;=1,INT(MOD(入力シート!T83,10)/1),"")</f>
        <v/>
      </c>
      <c r="CB82" s="59"/>
      <c r="CC82" s="59"/>
    </row>
    <row r="83" spans="1:81" x14ac:dyDescent="0.15">
      <c r="A83" s="44">
        <f t="shared" ref="A83" si="6">A73+1</f>
        <v>9</v>
      </c>
      <c r="B83" s="22">
        <v>81</v>
      </c>
      <c r="C83" s="10" t="str">
        <f>IF(入力シート!C84&gt;=10000,INT(MOD(入力シート!C84,100000)/10000),"")</f>
        <v/>
      </c>
      <c r="D83" s="10" t="str">
        <f>IF(入力シート!C84&gt;=1000,INT(MOD(入力シート!C84,10000)/1000),"")</f>
        <v/>
      </c>
      <c r="E83" s="10" t="str">
        <f>IF(入力シート!C84&gt;=100,INT(MOD(入力シート!C84,1000)/100),"")</f>
        <v/>
      </c>
      <c r="F83" s="10" t="str">
        <f>IF(入力シート!C84&gt;=10,INT(MOD(入力シート!C84,100)/10),"")</f>
        <v/>
      </c>
      <c r="G83" s="22" t="str">
        <f>IF(入力シート!C84&gt;=1,INT(MOD(入力シート!C84,10)/1),"")</f>
        <v/>
      </c>
      <c r="H83" s="22" t="str">
        <f>IF(入力シート!D84&gt;"",入力シート!D84,"")</f>
        <v/>
      </c>
      <c r="I83" s="22" t="str">
        <f>IF(入力シート!E84&gt;"",入力シート!E84,"")</f>
        <v/>
      </c>
      <c r="J83" s="37" t="str">
        <f>IF(入力シート!F84&gt;0,IF(入力シート!W84=6,MID(入力シート!F84,入力シート!W84-5,1),"0"),"")</f>
        <v/>
      </c>
      <c r="K83" s="37" t="str">
        <f>IF(入力シート!F84&gt;0,MID(入力シート!F84,入力シート!W84-4,1),"")</f>
        <v/>
      </c>
      <c r="L83" s="37" t="str">
        <f>IF(入力シート!F84&gt;0,MID(入力シート!F84,入力シート!W84-3,1),"")</f>
        <v/>
      </c>
      <c r="M83" s="37" t="str">
        <f>IF(入力シート!F84&gt;0,MID(入力シート!F84,入力シート!W84-2,1),"")</f>
        <v/>
      </c>
      <c r="N83" s="37" t="str">
        <f>IF(入力シート!F84&gt;0,MID(入力シート!F84,入力シート!W84-1,1),"")</f>
        <v/>
      </c>
      <c r="O83" s="39" t="str">
        <f>IF(入力シート!F84&gt;0,MID(入力シート!F84,入力シート!W84,1),"")</f>
        <v/>
      </c>
      <c r="P83" s="22" t="str">
        <f>IF(入力シート!G84&gt;"",入力シート!G84,"")</f>
        <v/>
      </c>
      <c r="Q83" s="37" t="str">
        <f>IF(入力シート!H84&gt;0,IF(入力シート!X84=4,MID(入力シート!H84,入力シート!X84-3,1),"0"),"")</f>
        <v/>
      </c>
      <c r="R83" s="37" t="str">
        <f>IF(入力シート!H84&gt;0,MID(入力シート!H84,入力シート!X84-2,1),"")</f>
        <v/>
      </c>
      <c r="S83" s="37" t="str">
        <f>IF(入力シート!H84&gt;0,MID(入力シート!H84,入力シート!X84-1,1),"")</f>
        <v/>
      </c>
      <c r="T83" s="39" t="str">
        <f>IF(入力シート!H84&gt;0,MID(入力シート!H84,入力シート!X84,1),"")</f>
        <v/>
      </c>
      <c r="U83" s="62" t="str">
        <f>IF(入力シート!I84&gt;0,入力シート!I84,"")</f>
        <v/>
      </c>
      <c r="V83" s="50" t="str">
        <f>IF(入力シート!J84&gt;0,入力シート!J84,"")</f>
        <v/>
      </c>
      <c r="W83" s="50" t="str">
        <f>IF(入力シート!K84&gt;=10,INT(MOD(入力シート!K84,100)/10),"")</f>
        <v/>
      </c>
      <c r="X83" s="40" t="str">
        <f>IF(入力シート!K84&gt;=1,INT(MOD(入力シート!K84,10)/1),"")</f>
        <v/>
      </c>
      <c r="Y83" s="51" t="str">
        <f>IF(入力シート!L84&gt;=100000,INT(MOD(入力シート!L84,1000000)/100000),"")</f>
        <v/>
      </c>
      <c r="Z83" s="51" t="str">
        <f>IF(入力シート!L84&gt;=10000,INT(MOD(入力シート!L84,100000)/10000),"")</f>
        <v/>
      </c>
      <c r="AA83" s="51" t="str">
        <f>IF(入力シート!L84&gt;=1000,INT(MOD(入力シート!L84,10000)/1000),"")</f>
        <v/>
      </c>
      <c r="AB83" s="51" t="str">
        <f>IF(入力シート!L84&gt;=100,INT(MOD(入力シート!L84,1000)/100),"")</f>
        <v/>
      </c>
      <c r="AC83" s="51" t="str">
        <f>IF(入力シート!L84&gt;=10,INT(MOD(入力シート!L84,100)/10),"")</f>
        <v/>
      </c>
      <c r="AD83" s="40" t="str">
        <f>IF(入力シート!L84&gt;=1,INT(MOD(入力シート!L84,10)/1),"")</f>
        <v/>
      </c>
      <c r="AE83" s="51" t="str">
        <f>IF(入力シート!M84&gt;=10000,INT(MOD(入力シート!M84,100000)/10000),"")</f>
        <v/>
      </c>
      <c r="AF83" s="51" t="str">
        <f>IF(入力シート!M84&gt;=1000,INT(MOD(入力シート!M84,10000)/1000),"")</f>
        <v/>
      </c>
      <c r="AG83" s="51" t="str">
        <f>IF(入力シート!M84&gt;=100,INT(MOD(入力シート!M84,1000)/100),"")</f>
        <v/>
      </c>
      <c r="AH83" s="51" t="str">
        <f>IF(入力シート!M84&gt;=10,INT(MOD(入力シート!M84,100)/10),"")</f>
        <v/>
      </c>
      <c r="AI83" s="40" t="str">
        <f>IF(入力シート!M84&gt;=1,INT(MOD(入力シート!M84,10)/1),"")</f>
        <v/>
      </c>
      <c r="AJ83" s="51" t="str">
        <f>IF(入力シート!N84&gt;=10000,INT(MOD(入力シート!N84,100000)/10000),"")</f>
        <v/>
      </c>
      <c r="AK83" s="51" t="str">
        <f>IF(入力シート!N84&gt;=1000,INT(MOD(入力シート!N84,10000)/1000),"")</f>
        <v/>
      </c>
      <c r="AL83" s="51" t="str">
        <f>IF(入力シート!N84&gt;=100,INT(MOD(入力シート!N84,1000)/100),"")</f>
        <v/>
      </c>
      <c r="AM83" s="51" t="str">
        <f>IF(入力シート!N84&gt;=10,INT(MOD(入力シート!N84,100)/10),"")</f>
        <v/>
      </c>
      <c r="AN83" s="40" t="str">
        <f>IF(入力シート!N84&gt;=1,INT(MOD(入力シート!N84,10)/1),"")</f>
        <v/>
      </c>
      <c r="AO83" s="51" t="str">
        <f>IF(入力シート!O84&gt;=10000,INT(MOD(入力シート!O84,100000)/10000),"")</f>
        <v/>
      </c>
      <c r="AP83" s="51" t="str">
        <f>IF(入力シート!O84&gt;=1000,INT(MOD(入力シート!O84,10000)/1000),"")</f>
        <v/>
      </c>
      <c r="AQ83" s="51" t="str">
        <f>IF(入力シート!O84&gt;=100,INT(MOD(入力シート!O84,1000)/100),"")</f>
        <v/>
      </c>
      <c r="AR83" s="51" t="str">
        <f>IF(入力シート!O84&gt;=10,INT(MOD(入力シート!O84,100)/10),"")</f>
        <v/>
      </c>
      <c r="AS83" s="40" t="str">
        <f>IF(入力シート!O84&gt;=1,INT(MOD(入力シート!O84,10)/1),"")</f>
        <v/>
      </c>
      <c r="AT83" s="51" t="str">
        <f>IF(入力シート!P84&gt;=1000000,INT(MOD(入力シート!P84,10000000)/1000000),"")</f>
        <v/>
      </c>
      <c r="AU83" s="51" t="str">
        <f>IF(入力シート!P84&gt;=100000,INT(MOD(入力シート!P84,1000000)/100000),"")</f>
        <v/>
      </c>
      <c r="AV83" s="51" t="str">
        <f>IF(入力シート!P84&gt;=10000,INT(MOD(入力シート!P84,100000)/10000),"")</f>
        <v/>
      </c>
      <c r="AW83" s="51" t="str">
        <f>IF(入力シート!P84&gt;=1000,INT(MOD(入力シート!P84,10000)/1000),"")</f>
        <v/>
      </c>
      <c r="AX83" s="51" t="str">
        <f>IF(入力シート!P84&gt;=100,INT(MOD(入力シート!P84,1000)/100),"")</f>
        <v/>
      </c>
      <c r="AY83" s="51" t="str">
        <f>IF(入力シート!P84&gt;=10,INT(MOD(入力シート!P84,100)/10),"")</f>
        <v/>
      </c>
      <c r="AZ83" s="40" t="str">
        <f>IF(入力シート!P84&gt;=1,INT(MOD(入力シート!P84,10)/1),"")</f>
        <v/>
      </c>
      <c r="BA83" s="51" t="str">
        <f>IF(入力シート!Q84&gt;=10,INT(MOD(入力シート!Q84,100)/10),"")</f>
        <v/>
      </c>
      <c r="BB83" s="40" t="str">
        <f>IF(入力シート!Q84&gt;=1,INT(MOD(入力シート!Q84,10)/1),"")</f>
        <v/>
      </c>
      <c r="BC83" s="51" t="str">
        <f>IF(入力シート!R84&gt;=10000,INT(MOD(入力シート!R84,100000)/10000),"")</f>
        <v/>
      </c>
      <c r="BD83" s="51" t="str">
        <f>IF(入力シート!R84&gt;=1000,INT(MOD(入力シート!R84,10000)/1000),"")</f>
        <v/>
      </c>
      <c r="BE83" s="51" t="str">
        <f>IF(入力シート!R84&gt;=100,INT(MOD(入力シート!R84,1000)/100),"")</f>
        <v/>
      </c>
      <c r="BF83" s="51" t="str">
        <f>IF(入力シート!R84&gt;=10,INT(MOD(入力シート!R84,100)/10),"")</f>
        <v/>
      </c>
      <c r="BG83" s="40" t="str">
        <f>IF(入力シート!R84&gt;=1,INT(MOD(入力シート!R84,10)/1),"")</f>
        <v/>
      </c>
      <c r="BP83" s="11"/>
    </row>
    <row r="84" spans="1:81" x14ac:dyDescent="0.15">
      <c r="B84" s="22">
        <v>82</v>
      </c>
      <c r="C84" s="10" t="str">
        <f>IF(入力シート!C85&gt;=10000,INT(MOD(入力シート!C85,100000)/10000),"")</f>
        <v/>
      </c>
      <c r="D84" s="10" t="str">
        <f>IF(入力シート!C85&gt;=1000,INT(MOD(入力シート!C85,10000)/1000),"")</f>
        <v/>
      </c>
      <c r="E84" s="10" t="str">
        <f>IF(入力シート!C85&gt;=100,INT(MOD(入力シート!C85,1000)/100),"")</f>
        <v/>
      </c>
      <c r="F84" s="10" t="str">
        <f>IF(入力シート!C85&gt;=10,INT(MOD(入力シート!C85,100)/10),"")</f>
        <v/>
      </c>
      <c r="G84" s="22" t="str">
        <f>IF(入力シート!C85&gt;=1,INT(MOD(入力シート!C85,10)/1),"")</f>
        <v/>
      </c>
      <c r="H84" s="22" t="str">
        <f>IF(入力シート!D85&gt;"",入力シート!D85,"")</f>
        <v/>
      </c>
      <c r="I84" s="22" t="str">
        <f>IF(入力シート!E85&gt;"",入力シート!E85,"")</f>
        <v/>
      </c>
      <c r="J84" s="37" t="str">
        <f>IF(入力シート!F85&gt;0,IF(入力シート!W85=6,MID(入力シート!F85,入力シート!W85-5,1),"0"),"")</f>
        <v/>
      </c>
      <c r="K84" s="37" t="str">
        <f>IF(入力シート!F85&gt;0,MID(入力シート!F85,入力シート!W85-4,1),"")</f>
        <v/>
      </c>
      <c r="L84" s="37" t="str">
        <f>IF(入力シート!F85&gt;0,MID(入力シート!F85,入力シート!W85-3,1),"")</f>
        <v/>
      </c>
      <c r="M84" s="37" t="str">
        <f>IF(入力シート!F85&gt;0,MID(入力シート!F85,入力シート!W85-2,1),"")</f>
        <v/>
      </c>
      <c r="N84" s="37" t="str">
        <f>IF(入力シート!F85&gt;0,MID(入力シート!F85,入力シート!W85-1,1),"")</f>
        <v/>
      </c>
      <c r="O84" s="39" t="str">
        <f>IF(入力シート!F85&gt;0,MID(入力シート!F85,入力シート!W85,1),"")</f>
        <v/>
      </c>
      <c r="P84" s="22" t="str">
        <f>IF(入力シート!G85&gt;"",入力シート!G85,"")</f>
        <v/>
      </c>
      <c r="Q84" s="37" t="str">
        <f>IF(入力シート!H85&gt;0,IF(入力シート!X85=4,MID(入力シート!H85,入力シート!X85-3,1),"0"),"")</f>
        <v/>
      </c>
      <c r="R84" s="37" t="str">
        <f>IF(入力シート!H85&gt;0,MID(入力シート!H85,入力シート!X85-2,1),"")</f>
        <v/>
      </c>
      <c r="S84" s="37" t="str">
        <f>IF(入力シート!H85&gt;0,MID(入力シート!H85,入力シート!X85-1,1),"")</f>
        <v/>
      </c>
      <c r="T84" s="39" t="str">
        <f>IF(入力シート!H85&gt;0,MID(入力シート!H85,入力シート!X85,1),"")</f>
        <v/>
      </c>
      <c r="U84" s="62" t="str">
        <f>IF(入力シート!I85&gt;0,入力シート!I85,"")</f>
        <v/>
      </c>
      <c r="V84" s="50" t="str">
        <f>IF(入力シート!J85&gt;0,入力シート!J85,"")</f>
        <v/>
      </c>
      <c r="W84" s="50" t="str">
        <f>IF(入力シート!K85&gt;=10,INT(MOD(入力シート!K85,100)/10),"")</f>
        <v/>
      </c>
      <c r="X84" s="40" t="str">
        <f>IF(入力シート!K85&gt;=1,INT(MOD(入力シート!K85,10)/1),"")</f>
        <v/>
      </c>
      <c r="Y84" s="51" t="str">
        <f>IF(入力シート!L85&gt;=100000,INT(MOD(入力シート!L85,1000000)/100000),"")</f>
        <v/>
      </c>
      <c r="Z84" s="51" t="str">
        <f>IF(入力シート!L85&gt;=10000,INT(MOD(入力シート!L85,100000)/10000),"")</f>
        <v/>
      </c>
      <c r="AA84" s="51" t="str">
        <f>IF(入力シート!L85&gt;=1000,INT(MOD(入力シート!L85,10000)/1000),"")</f>
        <v/>
      </c>
      <c r="AB84" s="51" t="str">
        <f>IF(入力シート!L85&gt;=100,INT(MOD(入力シート!L85,1000)/100),"")</f>
        <v/>
      </c>
      <c r="AC84" s="51" t="str">
        <f>IF(入力シート!L85&gt;=10,INT(MOD(入力シート!L85,100)/10),"")</f>
        <v/>
      </c>
      <c r="AD84" s="40" t="str">
        <f>IF(入力シート!L85&gt;=1,INT(MOD(入力シート!L85,10)/1),"")</f>
        <v/>
      </c>
      <c r="AE84" s="51" t="str">
        <f>IF(入力シート!M85&gt;=10000,INT(MOD(入力シート!M85,100000)/10000),"")</f>
        <v/>
      </c>
      <c r="AF84" s="51" t="str">
        <f>IF(入力シート!M85&gt;=1000,INT(MOD(入力シート!M85,10000)/1000),"")</f>
        <v/>
      </c>
      <c r="AG84" s="51" t="str">
        <f>IF(入力シート!M85&gt;=100,INT(MOD(入力シート!M85,1000)/100),"")</f>
        <v/>
      </c>
      <c r="AH84" s="51" t="str">
        <f>IF(入力シート!M85&gt;=10,INT(MOD(入力シート!M85,100)/10),"")</f>
        <v/>
      </c>
      <c r="AI84" s="40" t="str">
        <f>IF(入力シート!M85&gt;=1,INT(MOD(入力シート!M85,10)/1),"")</f>
        <v/>
      </c>
      <c r="AJ84" s="51" t="str">
        <f>IF(入力シート!N85&gt;=10000,INT(MOD(入力シート!N85,100000)/10000),"")</f>
        <v/>
      </c>
      <c r="AK84" s="51" t="str">
        <f>IF(入力シート!N85&gt;=1000,INT(MOD(入力シート!N85,10000)/1000),"")</f>
        <v/>
      </c>
      <c r="AL84" s="51" t="str">
        <f>IF(入力シート!N85&gt;=100,INT(MOD(入力シート!N85,1000)/100),"")</f>
        <v/>
      </c>
      <c r="AM84" s="51" t="str">
        <f>IF(入力シート!N85&gt;=10,INT(MOD(入力シート!N85,100)/10),"")</f>
        <v/>
      </c>
      <c r="AN84" s="40" t="str">
        <f>IF(入力シート!N85&gt;=1,INT(MOD(入力シート!N85,10)/1),"")</f>
        <v/>
      </c>
      <c r="AO84" s="51" t="str">
        <f>IF(入力シート!O85&gt;=10000,INT(MOD(入力シート!O85,100000)/10000),"")</f>
        <v/>
      </c>
      <c r="AP84" s="51" t="str">
        <f>IF(入力シート!O85&gt;=1000,INT(MOD(入力シート!O85,10000)/1000),"")</f>
        <v/>
      </c>
      <c r="AQ84" s="51" t="str">
        <f>IF(入力シート!O85&gt;=100,INT(MOD(入力シート!O85,1000)/100),"")</f>
        <v/>
      </c>
      <c r="AR84" s="51" t="str">
        <f>IF(入力シート!O85&gt;=10,INT(MOD(入力シート!O85,100)/10),"")</f>
        <v/>
      </c>
      <c r="AS84" s="40" t="str">
        <f>IF(入力シート!O85&gt;=1,INT(MOD(入力シート!O85,10)/1),"")</f>
        <v/>
      </c>
      <c r="AT84" s="51" t="str">
        <f>IF(入力シート!P85&gt;=1000000,INT(MOD(入力シート!P85,10000000)/1000000),"")</f>
        <v/>
      </c>
      <c r="AU84" s="51" t="str">
        <f>IF(入力シート!P85&gt;=100000,INT(MOD(入力シート!P85,1000000)/100000),"")</f>
        <v/>
      </c>
      <c r="AV84" s="51" t="str">
        <f>IF(入力シート!P85&gt;=10000,INT(MOD(入力シート!P85,100000)/10000),"")</f>
        <v/>
      </c>
      <c r="AW84" s="51" t="str">
        <f>IF(入力シート!P85&gt;=1000,INT(MOD(入力シート!P85,10000)/1000),"")</f>
        <v/>
      </c>
      <c r="AX84" s="51" t="str">
        <f>IF(入力シート!P85&gt;=100,INT(MOD(入力シート!P85,1000)/100),"")</f>
        <v/>
      </c>
      <c r="AY84" s="51" t="str">
        <f>IF(入力シート!P85&gt;=10,INT(MOD(入力シート!P85,100)/10),"")</f>
        <v/>
      </c>
      <c r="AZ84" s="40" t="str">
        <f>IF(入力シート!P85&gt;=1,INT(MOD(入力シート!P85,10)/1),"")</f>
        <v/>
      </c>
      <c r="BA84" s="51" t="str">
        <f>IF(入力シート!Q85&gt;=10,INT(MOD(入力シート!Q85,100)/10),"")</f>
        <v/>
      </c>
      <c r="BB84" s="40" t="str">
        <f>IF(入力シート!Q85&gt;=1,INT(MOD(入力シート!Q85,10)/1),"")</f>
        <v/>
      </c>
      <c r="BC84" s="51" t="str">
        <f>IF(入力シート!R85&gt;=10000,INT(MOD(入力シート!R85,100000)/10000),"")</f>
        <v/>
      </c>
      <c r="BD84" s="51" t="str">
        <f>IF(入力シート!R85&gt;=1000,INT(MOD(入力シート!R85,10000)/1000),"")</f>
        <v/>
      </c>
      <c r="BE84" s="51" t="str">
        <f>IF(入力シート!R85&gt;=100,INT(MOD(入力シート!R85,1000)/100),"")</f>
        <v/>
      </c>
      <c r="BF84" s="51" t="str">
        <f>IF(入力シート!R85&gt;=10,INT(MOD(入力シート!R85,100)/10),"")</f>
        <v/>
      </c>
      <c r="BG84" s="40" t="str">
        <f>IF(入力シート!R85&gt;=1,INT(MOD(入力シート!R85,10)/1),"")</f>
        <v/>
      </c>
    </row>
    <row r="85" spans="1:81" x14ac:dyDescent="0.15">
      <c r="B85" s="22">
        <v>83</v>
      </c>
      <c r="C85" s="10" t="str">
        <f>IF(入力シート!C86&gt;=10000,INT(MOD(入力シート!C86,100000)/10000),"")</f>
        <v/>
      </c>
      <c r="D85" s="10" t="str">
        <f>IF(入力シート!C86&gt;=1000,INT(MOD(入力シート!C86,10000)/1000),"")</f>
        <v/>
      </c>
      <c r="E85" s="10" t="str">
        <f>IF(入力シート!C86&gt;=100,INT(MOD(入力シート!C86,1000)/100),"")</f>
        <v/>
      </c>
      <c r="F85" s="10" t="str">
        <f>IF(入力シート!C86&gt;=10,INT(MOD(入力シート!C86,100)/10),"")</f>
        <v/>
      </c>
      <c r="G85" s="22" t="str">
        <f>IF(入力シート!C86&gt;=1,INT(MOD(入力シート!C86,10)/1),"")</f>
        <v/>
      </c>
      <c r="H85" s="22" t="str">
        <f>IF(入力シート!D86&gt;"",入力シート!D86,"")</f>
        <v/>
      </c>
      <c r="I85" s="22" t="str">
        <f>IF(入力シート!E86&gt;"",入力シート!E86,"")</f>
        <v/>
      </c>
      <c r="J85" s="37" t="str">
        <f>IF(入力シート!F86&gt;0,IF(入力シート!W86=6,MID(入力シート!F86,入力シート!W86-5,1),"0"),"")</f>
        <v/>
      </c>
      <c r="K85" s="37" t="str">
        <f>IF(入力シート!F86&gt;0,MID(入力シート!F86,入力シート!W86-4,1),"")</f>
        <v/>
      </c>
      <c r="L85" s="37" t="str">
        <f>IF(入力シート!F86&gt;0,MID(入力シート!F86,入力シート!W86-3,1),"")</f>
        <v/>
      </c>
      <c r="M85" s="37" t="str">
        <f>IF(入力シート!F86&gt;0,MID(入力シート!F86,入力シート!W86-2,1),"")</f>
        <v/>
      </c>
      <c r="N85" s="37" t="str">
        <f>IF(入力シート!F86&gt;0,MID(入力シート!F86,入力シート!W86-1,1),"")</f>
        <v/>
      </c>
      <c r="O85" s="39" t="str">
        <f>IF(入力シート!F86&gt;0,MID(入力シート!F86,入力シート!W86,1),"")</f>
        <v/>
      </c>
      <c r="P85" s="22" t="str">
        <f>IF(入力シート!G86&gt;"",入力シート!G86,"")</f>
        <v/>
      </c>
      <c r="Q85" s="37" t="str">
        <f>IF(入力シート!H86&gt;0,IF(入力シート!X86=4,MID(入力シート!H86,入力シート!X86-3,1),"0"),"")</f>
        <v/>
      </c>
      <c r="R85" s="37" t="str">
        <f>IF(入力シート!H86&gt;0,MID(入力シート!H86,入力シート!X86-2,1),"")</f>
        <v/>
      </c>
      <c r="S85" s="37" t="str">
        <f>IF(入力シート!H86&gt;0,MID(入力シート!H86,入力シート!X86-1,1),"")</f>
        <v/>
      </c>
      <c r="T85" s="39" t="str">
        <f>IF(入力シート!H86&gt;0,MID(入力シート!H86,入力シート!X86,1),"")</f>
        <v/>
      </c>
      <c r="U85" s="62" t="str">
        <f>IF(入力シート!I86&gt;0,入力シート!I86,"")</f>
        <v/>
      </c>
      <c r="V85" s="50" t="str">
        <f>IF(入力シート!J86&gt;0,入力シート!J86,"")</f>
        <v/>
      </c>
      <c r="W85" s="50" t="str">
        <f>IF(入力シート!K86&gt;=10,INT(MOD(入力シート!K86,100)/10),"")</f>
        <v/>
      </c>
      <c r="X85" s="40" t="str">
        <f>IF(入力シート!K86&gt;=1,INT(MOD(入力シート!K86,10)/1),"")</f>
        <v/>
      </c>
      <c r="Y85" s="51" t="str">
        <f>IF(入力シート!L86&gt;=100000,INT(MOD(入力シート!L86,1000000)/100000),"")</f>
        <v/>
      </c>
      <c r="Z85" s="51" t="str">
        <f>IF(入力シート!L86&gt;=10000,INT(MOD(入力シート!L86,100000)/10000),"")</f>
        <v/>
      </c>
      <c r="AA85" s="51" t="str">
        <f>IF(入力シート!L86&gt;=1000,INT(MOD(入力シート!L86,10000)/1000),"")</f>
        <v/>
      </c>
      <c r="AB85" s="51" t="str">
        <f>IF(入力シート!L86&gt;=100,INT(MOD(入力シート!L86,1000)/100),"")</f>
        <v/>
      </c>
      <c r="AC85" s="51" t="str">
        <f>IF(入力シート!L86&gt;=10,INT(MOD(入力シート!L86,100)/10),"")</f>
        <v/>
      </c>
      <c r="AD85" s="40" t="str">
        <f>IF(入力シート!L86&gt;=1,INT(MOD(入力シート!L86,10)/1),"")</f>
        <v/>
      </c>
      <c r="AE85" s="51" t="str">
        <f>IF(入力シート!M86&gt;=10000,INT(MOD(入力シート!M86,100000)/10000),"")</f>
        <v/>
      </c>
      <c r="AF85" s="51" t="str">
        <f>IF(入力シート!M86&gt;=1000,INT(MOD(入力シート!M86,10000)/1000),"")</f>
        <v/>
      </c>
      <c r="AG85" s="51" t="str">
        <f>IF(入力シート!M86&gt;=100,INT(MOD(入力シート!M86,1000)/100),"")</f>
        <v/>
      </c>
      <c r="AH85" s="51" t="str">
        <f>IF(入力シート!M86&gt;=10,INT(MOD(入力シート!M86,100)/10),"")</f>
        <v/>
      </c>
      <c r="AI85" s="40" t="str">
        <f>IF(入力シート!M86&gt;=1,INT(MOD(入力シート!M86,10)/1),"")</f>
        <v/>
      </c>
      <c r="AJ85" s="51" t="str">
        <f>IF(入力シート!N86&gt;=10000,INT(MOD(入力シート!N86,100000)/10000),"")</f>
        <v/>
      </c>
      <c r="AK85" s="51" t="str">
        <f>IF(入力シート!N86&gt;=1000,INT(MOD(入力シート!N86,10000)/1000),"")</f>
        <v/>
      </c>
      <c r="AL85" s="51" t="str">
        <f>IF(入力シート!N86&gt;=100,INT(MOD(入力シート!N86,1000)/100),"")</f>
        <v/>
      </c>
      <c r="AM85" s="51" t="str">
        <f>IF(入力シート!N86&gt;=10,INT(MOD(入力シート!N86,100)/10),"")</f>
        <v/>
      </c>
      <c r="AN85" s="40" t="str">
        <f>IF(入力シート!N86&gt;=1,INT(MOD(入力シート!N86,10)/1),"")</f>
        <v/>
      </c>
      <c r="AO85" s="51" t="str">
        <f>IF(入力シート!O86&gt;=10000,INT(MOD(入力シート!O86,100000)/10000),"")</f>
        <v/>
      </c>
      <c r="AP85" s="51" t="str">
        <f>IF(入力シート!O86&gt;=1000,INT(MOD(入力シート!O86,10000)/1000),"")</f>
        <v/>
      </c>
      <c r="AQ85" s="51" t="str">
        <f>IF(入力シート!O86&gt;=100,INT(MOD(入力シート!O86,1000)/100),"")</f>
        <v/>
      </c>
      <c r="AR85" s="51" t="str">
        <f>IF(入力シート!O86&gt;=10,INT(MOD(入力シート!O86,100)/10),"")</f>
        <v/>
      </c>
      <c r="AS85" s="40" t="str">
        <f>IF(入力シート!O86&gt;=1,INT(MOD(入力シート!O86,10)/1),"")</f>
        <v/>
      </c>
      <c r="AT85" s="51" t="str">
        <f>IF(入力シート!P86&gt;=1000000,INT(MOD(入力シート!P86,10000000)/1000000),"")</f>
        <v/>
      </c>
      <c r="AU85" s="51" t="str">
        <f>IF(入力シート!P86&gt;=100000,INT(MOD(入力シート!P86,1000000)/100000),"")</f>
        <v/>
      </c>
      <c r="AV85" s="51" t="str">
        <f>IF(入力シート!P86&gt;=10000,INT(MOD(入力シート!P86,100000)/10000),"")</f>
        <v/>
      </c>
      <c r="AW85" s="51" t="str">
        <f>IF(入力シート!P86&gt;=1000,INT(MOD(入力シート!P86,10000)/1000),"")</f>
        <v/>
      </c>
      <c r="AX85" s="51" t="str">
        <f>IF(入力シート!P86&gt;=100,INT(MOD(入力シート!P86,1000)/100),"")</f>
        <v/>
      </c>
      <c r="AY85" s="51" t="str">
        <f>IF(入力シート!P86&gt;=10,INT(MOD(入力シート!P86,100)/10),"")</f>
        <v/>
      </c>
      <c r="AZ85" s="40" t="str">
        <f>IF(入力シート!P86&gt;=1,INT(MOD(入力シート!P86,10)/1),"")</f>
        <v/>
      </c>
      <c r="BA85" s="51" t="str">
        <f>IF(入力シート!Q86&gt;=10,INT(MOD(入力シート!Q86,100)/10),"")</f>
        <v/>
      </c>
      <c r="BB85" s="40" t="str">
        <f>IF(入力シート!Q86&gt;=1,INT(MOD(入力シート!Q86,10)/1),"")</f>
        <v/>
      </c>
      <c r="BC85" s="51" t="str">
        <f>IF(入力シート!R86&gt;=10000,INT(MOD(入力シート!R86,100000)/10000),"")</f>
        <v/>
      </c>
      <c r="BD85" s="51" t="str">
        <f>IF(入力シート!R86&gt;=1000,INT(MOD(入力シート!R86,10000)/1000),"")</f>
        <v/>
      </c>
      <c r="BE85" s="51" t="str">
        <f>IF(入力シート!R86&gt;=100,INT(MOD(入力シート!R86,1000)/100),"")</f>
        <v/>
      </c>
      <c r="BF85" s="51" t="str">
        <f>IF(入力シート!R86&gt;=10,INT(MOD(入力シート!R86,100)/10),"")</f>
        <v/>
      </c>
      <c r="BG85" s="40" t="str">
        <f>IF(入力シート!R86&gt;=1,INT(MOD(入力シート!R86,10)/1),"")</f>
        <v/>
      </c>
    </row>
    <row r="86" spans="1:81" x14ac:dyDescent="0.15">
      <c r="B86" s="22">
        <v>84</v>
      </c>
      <c r="C86" s="10" t="str">
        <f>IF(入力シート!C87&gt;=10000,INT(MOD(入力シート!C87,100000)/10000),"")</f>
        <v/>
      </c>
      <c r="D86" s="10" t="str">
        <f>IF(入力シート!C87&gt;=1000,INT(MOD(入力シート!C87,10000)/1000),"")</f>
        <v/>
      </c>
      <c r="E86" s="10" t="str">
        <f>IF(入力シート!C87&gt;=100,INT(MOD(入力シート!C87,1000)/100),"")</f>
        <v/>
      </c>
      <c r="F86" s="10" t="str">
        <f>IF(入力シート!C87&gt;=10,INT(MOD(入力シート!C87,100)/10),"")</f>
        <v/>
      </c>
      <c r="G86" s="22" t="str">
        <f>IF(入力シート!C87&gt;=1,INT(MOD(入力シート!C87,10)/1),"")</f>
        <v/>
      </c>
      <c r="H86" s="22" t="str">
        <f>IF(入力シート!D87&gt;"",入力シート!D87,"")</f>
        <v/>
      </c>
      <c r="I86" s="22" t="str">
        <f>IF(入力シート!E87&gt;"",入力シート!E87,"")</f>
        <v/>
      </c>
      <c r="J86" s="37" t="str">
        <f>IF(入力シート!F87&gt;0,IF(入力シート!W87=6,MID(入力シート!F87,入力シート!W87-5,1),"0"),"")</f>
        <v/>
      </c>
      <c r="K86" s="37" t="str">
        <f>IF(入力シート!F87&gt;0,MID(入力シート!F87,入力シート!W87-4,1),"")</f>
        <v/>
      </c>
      <c r="L86" s="37" t="str">
        <f>IF(入力シート!F87&gt;0,MID(入力シート!F87,入力シート!W87-3,1),"")</f>
        <v/>
      </c>
      <c r="M86" s="37" t="str">
        <f>IF(入力シート!F87&gt;0,MID(入力シート!F87,入力シート!W87-2,1),"")</f>
        <v/>
      </c>
      <c r="N86" s="37" t="str">
        <f>IF(入力シート!F87&gt;0,MID(入力シート!F87,入力シート!W87-1,1),"")</f>
        <v/>
      </c>
      <c r="O86" s="39" t="str">
        <f>IF(入力シート!F87&gt;0,MID(入力シート!F87,入力シート!W87,1),"")</f>
        <v/>
      </c>
      <c r="P86" s="22" t="str">
        <f>IF(入力シート!G87&gt;"",入力シート!G87,"")</f>
        <v/>
      </c>
      <c r="Q86" s="37" t="str">
        <f>IF(入力シート!H87&gt;0,IF(入力シート!X87=4,MID(入力シート!H87,入力シート!X87-3,1),"0"),"")</f>
        <v/>
      </c>
      <c r="R86" s="37" t="str">
        <f>IF(入力シート!H87&gt;0,MID(入力シート!H87,入力シート!X87-2,1),"")</f>
        <v/>
      </c>
      <c r="S86" s="37" t="str">
        <f>IF(入力シート!H87&gt;0,MID(入力シート!H87,入力シート!X87-1,1),"")</f>
        <v/>
      </c>
      <c r="T86" s="39" t="str">
        <f>IF(入力シート!H87&gt;0,MID(入力シート!H87,入力シート!X87,1),"")</f>
        <v/>
      </c>
      <c r="U86" s="62" t="str">
        <f>IF(入力シート!I87&gt;0,入力シート!I87,"")</f>
        <v/>
      </c>
      <c r="V86" s="50" t="str">
        <f>IF(入力シート!J87&gt;0,入力シート!J87,"")</f>
        <v/>
      </c>
      <c r="W86" s="50" t="str">
        <f>IF(入力シート!K87&gt;=10,INT(MOD(入力シート!K87,100)/10),"")</f>
        <v/>
      </c>
      <c r="X86" s="40" t="str">
        <f>IF(入力シート!K87&gt;=1,INT(MOD(入力シート!K87,10)/1),"")</f>
        <v/>
      </c>
      <c r="Y86" s="51" t="str">
        <f>IF(入力シート!L87&gt;=100000,INT(MOD(入力シート!L87,1000000)/100000),"")</f>
        <v/>
      </c>
      <c r="Z86" s="51" t="str">
        <f>IF(入力シート!L87&gt;=10000,INT(MOD(入力シート!L87,100000)/10000),"")</f>
        <v/>
      </c>
      <c r="AA86" s="51" t="str">
        <f>IF(入力シート!L87&gt;=1000,INT(MOD(入力シート!L87,10000)/1000),"")</f>
        <v/>
      </c>
      <c r="AB86" s="51" t="str">
        <f>IF(入力シート!L87&gt;=100,INT(MOD(入力シート!L87,1000)/100),"")</f>
        <v/>
      </c>
      <c r="AC86" s="51" t="str">
        <f>IF(入力シート!L87&gt;=10,INT(MOD(入力シート!L87,100)/10),"")</f>
        <v/>
      </c>
      <c r="AD86" s="40" t="str">
        <f>IF(入力シート!L87&gt;=1,INT(MOD(入力シート!L87,10)/1),"")</f>
        <v/>
      </c>
      <c r="AE86" s="51" t="str">
        <f>IF(入力シート!M87&gt;=10000,INT(MOD(入力シート!M87,100000)/10000),"")</f>
        <v/>
      </c>
      <c r="AF86" s="51" t="str">
        <f>IF(入力シート!M87&gt;=1000,INT(MOD(入力シート!M87,10000)/1000),"")</f>
        <v/>
      </c>
      <c r="AG86" s="51" t="str">
        <f>IF(入力シート!M87&gt;=100,INT(MOD(入力シート!M87,1000)/100),"")</f>
        <v/>
      </c>
      <c r="AH86" s="51" t="str">
        <f>IF(入力シート!M87&gt;=10,INT(MOD(入力シート!M87,100)/10),"")</f>
        <v/>
      </c>
      <c r="AI86" s="40" t="str">
        <f>IF(入力シート!M87&gt;=1,INT(MOD(入力シート!M87,10)/1),"")</f>
        <v/>
      </c>
      <c r="AJ86" s="51" t="str">
        <f>IF(入力シート!N87&gt;=10000,INT(MOD(入力シート!N87,100000)/10000),"")</f>
        <v/>
      </c>
      <c r="AK86" s="51" t="str">
        <f>IF(入力シート!N87&gt;=1000,INT(MOD(入力シート!N87,10000)/1000),"")</f>
        <v/>
      </c>
      <c r="AL86" s="51" t="str">
        <f>IF(入力シート!N87&gt;=100,INT(MOD(入力シート!N87,1000)/100),"")</f>
        <v/>
      </c>
      <c r="AM86" s="51" t="str">
        <f>IF(入力シート!N87&gt;=10,INT(MOD(入力シート!N87,100)/10),"")</f>
        <v/>
      </c>
      <c r="AN86" s="40" t="str">
        <f>IF(入力シート!N87&gt;=1,INT(MOD(入力シート!N87,10)/1),"")</f>
        <v/>
      </c>
      <c r="AO86" s="51" t="str">
        <f>IF(入力シート!O87&gt;=10000,INT(MOD(入力シート!O87,100000)/10000),"")</f>
        <v/>
      </c>
      <c r="AP86" s="51" t="str">
        <f>IF(入力シート!O87&gt;=1000,INT(MOD(入力シート!O87,10000)/1000),"")</f>
        <v/>
      </c>
      <c r="AQ86" s="51" t="str">
        <f>IF(入力シート!O87&gt;=100,INT(MOD(入力シート!O87,1000)/100),"")</f>
        <v/>
      </c>
      <c r="AR86" s="51" t="str">
        <f>IF(入力シート!O87&gt;=10,INT(MOD(入力シート!O87,100)/10),"")</f>
        <v/>
      </c>
      <c r="AS86" s="40" t="str">
        <f>IF(入力シート!O87&gt;=1,INT(MOD(入力シート!O87,10)/1),"")</f>
        <v/>
      </c>
      <c r="AT86" s="51" t="str">
        <f>IF(入力シート!P87&gt;=1000000,INT(MOD(入力シート!P87,10000000)/1000000),"")</f>
        <v/>
      </c>
      <c r="AU86" s="51" t="str">
        <f>IF(入力シート!P87&gt;=100000,INT(MOD(入力シート!P87,1000000)/100000),"")</f>
        <v/>
      </c>
      <c r="AV86" s="51" t="str">
        <f>IF(入力シート!P87&gt;=10000,INT(MOD(入力シート!P87,100000)/10000),"")</f>
        <v/>
      </c>
      <c r="AW86" s="51" t="str">
        <f>IF(入力シート!P87&gt;=1000,INT(MOD(入力シート!P87,10000)/1000),"")</f>
        <v/>
      </c>
      <c r="AX86" s="51" t="str">
        <f>IF(入力シート!P87&gt;=100,INT(MOD(入力シート!P87,1000)/100),"")</f>
        <v/>
      </c>
      <c r="AY86" s="51" t="str">
        <f>IF(入力シート!P87&gt;=10,INT(MOD(入力シート!P87,100)/10),"")</f>
        <v/>
      </c>
      <c r="AZ86" s="40" t="str">
        <f>IF(入力シート!P87&gt;=1,INT(MOD(入力シート!P87,10)/1),"")</f>
        <v/>
      </c>
      <c r="BA86" s="51" t="str">
        <f>IF(入力シート!Q87&gt;=10,INT(MOD(入力シート!Q87,100)/10),"")</f>
        <v/>
      </c>
      <c r="BB86" s="40" t="str">
        <f>IF(入力シート!Q87&gt;=1,INT(MOD(入力シート!Q87,10)/1),"")</f>
        <v/>
      </c>
      <c r="BC86" s="51" t="str">
        <f>IF(入力シート!R87&gt;=10000,INT(MOD(入力シート!R87,100000)/10000),"")</f>
        <v/>
      </c>
      <c r="BD86" s="51" t="str">
        <f>IF(入力シート!R87&gt;=1000,INT(MOD(入力シート!R87,10000)/1000),"")</f>
        <v/>
      </c>
      <c r="BE86" s="51" t="str">
        <f>IF(入力シート!R87&gt;=100,INT(MOD(入力シート!R87,1000)/100),"")</f>
        <v/>
      </c>
      <c r="BF86" s="51" t="str">
        <f>IF(入力シート!R87&gt;=10,INT(MOD(入力シート!R87,100)/10),"")</f>
        <v/>
      </c>
      <c r="BG86" s="40" t="str">
        <f>IF(入力シート!R87&gt;=1,INT(MOD(入力シート!R87,10)/1),"")</f>
        <v/>
      </c>
    </row>
    <row r="87" spans="1:81" x14ac:dyDescent="0.15">
      <c r="B87" s="22">
        <v>85</v>
      </c>
      <c r="C87" s="10" t="str">
        <f>IF(入力シート!C88&gt;=10000,INT(MOD(入力シート!C88,100000)/10000),"")</f>
        <v/>
      </c>
      <c r="D87" s="10" t="str">
        <f>IF(入力シート!C88&gt;=1000,INT(MOD(入力シート!C88,10000)/1000),"")</f>
        <v/>
      </c>
      <c r="E87" s="10" t="str">
        <f>IF(入力シート!C88&gt;=100,INT(MOD(入力シート!C88,1000)/100),"")</f>
        <v/>
      </c>
      <c r="F87" s="10" t="str">
        <f>IF(入力シート!C88&gt;=10,INT(MOD(入力シート!C88,100)/10),"")</f>
        <v/>
      </c>
      <c r="G87" s="22" t="str">
        <f>IF(入力シート!C88&gt;=1,INT(MOD(入力シート!C88,10)/1),"")</f>
        <v/>
      </c>
      <c r="H87" s="22" t="str">
        <f>IF(入力シート!D88&gt;"",入力シート!D88,"")</f>
        <v/>
      </c>
      <c r="I87" s="22" t="str">
        <f>IF(入力シート!E88&gt;"",入力シート!E88,"")</f>
        <v/>
      </c>
      <c r="J87" s="37" t="str">
        <f>IF(入力シート!F88&gt;0,IF(入力シート!W88=6,MID(入力シート!F88,入力シート!W88-5,1),"0"),"")</f>
        <v/>
      </c>
      <c r="K87" s="37" t="str">
        <f>IF(入力シート!F88&gt;0,MID(入力シート!F88,入力シート!W88-4,1),"")</f>
        <v/>
      </c>
      <c r="L87" s="37" t="str">
        <f>IF(入力シート!F88&gt;0,MID(入力シート!F88,入力シート!W88-3,1),"")</f>
        <v/>
      </c>
      <c r="M87" s="37" t="str">
        <f>IF(入力シート!F88&gt;0,MID(入力シート!F88,入力シート!W88-2,1),"")</f>
        <v/>
      </c>
      <c r="N87" s="37" t="str">
        <f>IF(入力シート!F88&gt;0,MID(入力シート!F88,入力シート!W88-1,1),"")</f>
        <v/>
      </c>
      <c r="O87" s="39" t="str">
        <f>IF(入力シート!F88&gt;0,MID(入力シート!F88,入力シート!W88,1),"")</f>
        <v/>
      </c>
      <c r="P87" s="22" t="str">
        <f>IF(入力シート!G88&gt;"",入力シート!G88,"")</f>
        <v/>
      </c>
      <c r="Q87" s="37" t="str">
        <f>IF(入力シート!H88&gt;0,IF(入力シート!X88=4,MID(入力シート!H88,入力シート!X88-3,1),"0"),"")</f>
        <v/>
      </c>
      <c r="R87" s="37" t="str">
        <f>IF(入力シート!H88&gt;0,MID(入力シート!H88,入力シート!X88-2,1),"")</f>
        <v/>
      </c>
      <c r="S87" s="37" t="str">
        <f>IF(入力シート!H88&gt;0,MID(入力シート!H88,入力シート!X88-1,1),"")</f>
        <v/>
      </c>
      <c r="T87" s="39" t="str">
        <f>IF(入力シート!H88&gt;0,MID(入力シート!H88,入力シート!X88,1),"")</f>
        <v/>
      </c>
      <c r="U87" s="62" t="str">
        <f>IF(入力シート!I88&gt;0,入力シート!I88,"")</f>
        <v/>
      </c>
      <c r="V87" s="50" t="str">
        <f>IF(入力シート!J88&gt;0,入力シート!J88,"")</f>
        <v/>
      </c>
      <c r="W87" s="50" t="str">
        <f>IF(入力シート!K88&gt;=10,INT(MOD(入力シート!K88,100)/10),"")</f>
        <v/>
      </c>
      <c r="X87" s="40" t="str">
        <f>IF(入力シート!K88&gt;=1,INT(MOD(入力シート!K88,10)/1),"")</f>
        <v/>
      </c>
      <c r="Y87" s="51" t="str">
        <f>IF(入力シート!L88&gt;=100000,INT(MOD(入力シート!L88,1000000)/100000),"")</f>
        <v/>
      </c>
      <c r="Z87" s="51" t="str">
        <f>IF(入力シート!L88&gt;=10000,INT(MOD(入力シート!L88,100000)/10000),"")</f>
        <v/>
      </c>
      <c r="AA87" s="51" t="str">
        <f>IF(入力シート!L88&gt;=1000,INT(MOD(入力シート!L88,10000)/1000),"")</f>
        <v/>
      </c>
      <c r="AB87" s="51" t="str">
        <f>IF(入力シート!L88&gt;=100,INT(MOD(入力シート!L88,1000)/100),"")</f>
        <v/>
      </c>
      <c r="AC87" s="51" t="str">
        <f>IF(入力シート!L88&gt;=10,INT(MOD(入力シート!L88,100)/10),"")</f>
        <v/>
      </c>
      <c r="AD87" s="40" t="str">
        <f>IF(入力シート!L88&gt;=1,INT(MOD(入力シート!L88,10)/1),"")</f>
        <v/>
      </c>
      <c r="AE87" s="51" t="str">
        <f>IF(入力シート!M88&gt;=10000,INT(MOD(入力シート!M88,100000)/10000),"")</f>
        <v/>
      </c>
      <c r="AF87" s="51" t="str">
        <f>IF(入力シート!M88&gt;=1000,INT(MOD(入力シート!M88,10000)/1000),"")</f>
        <v/>
      </c>
      <c r="AG87" s="51" t="str">
        <f>IF(入力シート!M88&gt;=100,INT(MOD(入力シート!M88,1000)/100),"")</f>
        <v/>
      </c>
      <c r="AH87" s="51" t="str">
        <f>IF(入力シート!M88&gt;=10,INT(MOD(入力シート!M88,100)/10),"")</f>
        <v/>
      </c>
      <c r="AI87" s="40" t="str">
        <f>IF(入力シート!M88&gt;=1,INT(MOD(入力シート!M88,10)/1),"")</f>
        <v/>
      </c>
      <c r="AJ87" s="51" t="str">
        <f>IF(入力シート!N88&gt;=10000,INT(MOD(入力シート!N88,100000)/10000),"")</f>
        <v/>
      </c>
      <c r="AK87" s="51" t="str">
        <f>IF(入力シート!N88&gt;=1000,INT(MOD(入力シート!N88,10000)/1000),"")</f>
        <v/>
      </c>
      <c r="AL87" s="51" t="str">
        <f>IF(入力シート!N88&gt;=100,INT(MOD(入力シート!N88,1000)/100),"")</f>
        <v/>
      </c>
      <c r="AM87" s="51" t="str">
        <f>IF(入力シート!N88&gt;=10,INT(MOD(入力シート!N88,100)/10),"")</f>
        <v/>
      </c>
      <c r="AN87" s="40" t="str">
        <f>IF(入力シート!N88&gt;=1,INT(MOD(入力シート!N88,10)/1),"")</f>
        <v/>
      </c>
      <c r="AO87" s="51" t="str">
        <f>IF(入力シート!O88&gt;=10000,INT(MOD(入力シート!O88,100000)/10000),"")</f>
        <v/>
      </c>
      <c r="AP87" s="51" t="str">
        <f>IF(入力シート!O88&gt;=1000,INT(MOD(入力シート!O88,10000)/1000),"")</f>
        <v/>
      </c>
      <c r="AQ87" s="51" t="str">
        <f>IF(入力シート!O88&gt;=100,INT(MOD(入力シート!O88,1000)/100),"")</f>
        <v/>
      </c>
      <c r="AR87" s="51" t="str">
        <f>IF(入力シート!O88&gt;=10,INT(MOD(入力シート!O88,100)/10),"")</f>
        <v/>
      </c>
      <c r="AS87" s="40" t="str">
        <f>IF(入力シート!O88&gt;=1,INT(MOD(入力シート!O88,10)/1),"")</f>
        <v/>
      </c>
      <c r="AT87" s="51" t="str">
        <f>IF(入力シート!P88&gt;=1000000,INT(MOD(入力シート!P88,10000000)/1000000),"")</f>
        <v/>
      </c>
      <c r="AU87" s="51" t="str">
        <f>IF(入力シート!P88&gt;=100000,INT(MOD(入力シート!P88,1000000)/100000),"")</f>
        <v/>
      </c>
      <c r="AV87" s="51" t="str">
        <f>IF(入力シート!P88&gt;=10000,INT(MOD(入力シート!P88,100000)/10000),"")</f>
        <v/>
      </c>
      <c r="AW87" s="51" t="str">
        <f>IF(入力シート!P88&gt;=1000,INT(MOD(入力シート!P88,10000)/1000),"")</f>
        <v/>
      </c>
      <c r="AX87" s="51" t="str">
        <f>IF(入力シート!P88&gt;=100,INT(MOD(入力シート!P88,1000)/100),"")</f>
        <v/>
      </c>
      <c r="AY87" s="51" t="str">
        <f>IF(入力シート!P88&gt;=10,INT(MOD(入力シート!P88,100)/10),"")</f>
        <v/>
      </c>
      <c r="AZ87" s="40" t="str">
        <f>IF(入力シート!P88&gt;=1,INT(MOD(入力シート!P88,10)/1),"")</f>
        <v/>
      </c>
      <c r="BA87" s="51" t="str">
        <f>IF(入力シート!Q88&gt;=10,INT(MOD(入力シート!Q88,100)/10),"")</f>
        <v/>
      </c>
      <c r="BB87" s="40" t="str">
        <f>IF(入力シート!Q88&gt;=1,INT(MOD(入力シート!Q88,10)/1),"")</f>
        <v/>
      </c>
      <c r="BC87" s="51" t="str">
        <f>IF(入力シート!R88&gt;=10000,INT(MOD(入力シート!R88,100000)/10000),"")</f>
        <v/>
      </c>
      <c r="BD87" s="51" t="str">
        <f>IF(入力シート!R88&gt;=1000,INT(MOD(入力シート!R88,10000)/1000),"")</f>
        <v/>
      </c>
      <c r="BE87" s="51" t="str">
        <f>IF(入力シート!R88&gt;=100,INT(MOD(入力シート!R88,1000)/100),"")</f>
        <v/>
      </c>
      <c r="BF87" s="51" t="str">
        <f>IF(入力シート!R88&gt;=10,INT(MOD(入力シート!R88,100)/10),"")</f>
        <v/>
      </c>
      <c r="BG87" s="40" t="str">
        <f>IF(入力シート!R88&gt;=1,INT(MOD(入力シート!R88,10)/1),"")</f>
        <v/>
      </c>
    </row>
    <row r="88" spans="1:81" x14ac:dyDescent="0.15">
      <c r="B88" s="22">
        <v>86</v>
      </c>
      <c r="C88" s="10" t="str">
        <f>IF(入力シート!C89&gt;=10000,INT(MOD(入力シート!C89,100000)/10000),"")</f>
        <v/>
      </c>
      <c r="D88" s="10" t="str">
        <f>IF(入力シート!C89&gt;=1000,INT(MOD(入力シート!C89,10000)/1000),"")</f>
        <v/>
      </c>
      <c r="E88" s="10" t="str">
        <f>IF(入力シート!C89&gt;=100,INT(MOD(入力シート!C89,1000)/100),"")</f>
        <v/>
      </c>
      <c r="F88" s="10" t="str">
        <f>IF(入力シート!C89&gt;=10,INT(MOD(入力シート!C89,100)/10),"")</f>
        <v/>
      </c>
      <c r="G88" s="22" t="str">
        <f>IF(入力シート!C89&gt;=1,INT(MOD(入力シート!C89,10)/1),"")</f>
        <v/>
      </c>
      <c r="H88" s="22" t="str">
        <f>IF(入力シート!D89&gt;"",入力シート!D89,"")</f>
        <v/>
      </c>
      <c r="I88" s="22" t="str">
        <f>IF(入力シート!E89&gt;"",入力シート!E89,"")</f>
        <v/>
      </c>
      <c r="J88" s="37" t="str">
        <f>IF(入力シート!F89&gt;0,IF(入力シート!W89=6,MID(入力シート!F89,入力シート!W89-5,1),"0"),"")</f>
        <v/>
      </c>
      <c r="K88" s="37" t="str">
        <f>IF(入力シート!F89&gt;0,MID(入力シート!F89,入力シート!W89-4,1),"")</f>
        <v/>
      </c>
      <c r="L88" s="37" t="str">
        <f>IF(入力シート!F89&gt;0,MID(入力シート!F89,入力シート!W89-3,1),"")</f>
        <v/>
      </c>
      <c r="M88" s="37" t="str">
        <f>IF(入力シート!F89&gt;0,MID(入力シート!F89,入力シート!W89-2,1),"")</f>
        <v/>
      </c>
      <c r="N88" s="37" t="str">
        <f>IF(入力シート!F89&gt;0,MID(入力シート!F89,入力シート!W89-1,1),"")</f>
        <v/>
      </c>
      <c r="O88" s="39" t="str">
        <f>IF(入力シート!F89&gt;0,MID(入力シート!F89,入力シート!W89,1),"")</f>
        <v/>
      </c>
      <c r="P88" s="22" t="str">
        <f>IF(入力シート!G89&gt;"",入力シート!G89,"")</f>
        <v/>
      </c>
      <c r="Q88" s="37" t="str">
        <f>IF(入力シート!H89&gt;0,IF(入力シート!X89=4,MID(入力シート!H89,入力シート!X89-3,1),"0"),"")</f>
        <v/>
      </c>
      <c r="R88" s="37" t="str">
        <f>IF(入力シート!H89&gt;0,MID(入力シート!H89,入力シート!X89-2,1),"")</f>
        <v/>
      </c>
      <c r="S88" s="37" t="str">
        <f>IF(入力シート!H89&gt;0,MID(入力シート!H89,入力シート!X89-1,1),"")</f>
        <v/>
      </c>
      <c r="T88" s="39" t="str">
        <f>IF(入力シート!H89&gt;0,MID(入力シート!H89,入力シート!X89,1),"")</f>
        <v/>
      </c>
      <c r="U88" s="62" t="str">
        <f>IF(入力シート!I89&gt;0,入力シート!I89,"")</f>
        <v/>
      </c>
      <c r="V88" s="50" t="str">
        <f>IF(入力シート!J89&gt;0,入力シート!J89,"")</f>
        <v/>
      </c>
      <c r="W88" s="50" t="str">
        <f>IF(入力シート!K89&gt;=10,INT(MOD(入力シート!K89,100)/10),"")</f>
        <v/>
      </c>
      <c r="X88" s="40" t="str">
        <f>IF(入力シート!K89&gt;=1,INT(MOD(入力シート!K89,10)/1),"")</f>
        <v/>
      </c>
      <c r="Y88" s="51" t="str">
        <f>IF(入力シート!L89&gt;=100000,INT(MOD(入力シート!L89,1000000)/100000),"")</f>
        <v/>
      </c>
      <c r="Z88" s="51" t="str">
        <f>IF(入力シート!L89&gt;=10000,INT(MOD(入力シート!L89,100000)/10000),"")</f>
        <v/>
      </c>
      <c r="AA88" s="51" t="str">
        <f>IF(入力シート!L89&gt;=1000,INT(MOD(入力シート!L89,10000)/1000),"")</f>
        <v/>
      </c>
      <c r="AB88" s="51" t="str">
        <f>IF(入力シート!L89&gt;=100,INT(MOD(入力シート!L89,1000)/100),"")</f>
        <v/>
      </c>
      <c r="AC88" s="51" t="str">
        <f>IF(入力シート!L89&gt;=10,INT(MOD(入力シート!L89,100)/10),"")</f>
        <v/>
      </c>
      <c r="AD88" s="40" t="str">
        <f>IF(入力シート!L89&gt;=1,INT(MOD(入力シート!L89,10)/1),"")</f>
        <v/>
      </c>
      <c r="AE88" s="51" t="str">
        <f>IF(入力シート!M89&gt;=10000,INT(MOD(入力シート!M89,100000)/10000),"")</f>
        <v/>
      </c>
      <c r="AF88" s="51" t="str">
        <f>IF(入力シート!M89&gt;=1000,INT(MOD(入力シート!M89,10000)/1000),"")</f>
        <v/>
      </c>
      <c r="AG88" s="51" t="str">
        <f>IF(入力シート!M89&gt;=100,INT(MOD(入力シート!M89,1000)/100),"")</f>
        <v/>
      </c>
      <c r="AH88" s="51" t="str">
        <f>IF(入力シート!M89&gt;=10,INT(MOD(入力シート!M89,100)/10),"")</f>
        <v/>
      </c>
      <c r="AI88" s="40" t="str">
        <f>IF(入力シート!M89&gt;=1,INT(MOD(入力シート!M89,10)/1),"")</f>
        <v/>
      </c>
      <c r="AJ88" s="51" t="str">
        <f>IF(入力シート!N89&gt;=10000,INT(MOD(入力シート!N89,100000)/10000),"")</f>
        <v/>
      </c>
      <c r="AK88" s="51" t="str">
        <f>IF(入力シート!N89&gt;=1000,INT(MOD(入力シート!N89,10000)/1000),"")</f>
        <v/>
      </c>
      <c r="AL88" s="51" t="str">
        <f>IF(入力シート!N89&gt;=100,INT(MOD(入力シート!N89,1000)/100),"")</f>
        <v/>
      </c>
      <c r="AM88" s="51" t="str">
        <f>IF(入力シート!N89&gt;=10,INT(MOD(入力シート!N89,100)/10),"")</f>
        <v/>
      </c>
      <c r="AN88" s="40" t="str">
        <f>IF(入力シート!N89&gt;=1,INT(MOD(入力シート!N89,10)/1),"")</f>
        <v/>
      </c>
      <c r="AO88" s="51" t="str">
        <f>IF(入力シート!O89&gt;=10000,INT(MOD(入力シート!O89,100000)/10000),"")</f>
        <v/>
      </c>
      <c r="AP88" s="51" t="str">
        <f>IF(入力シート!O89&gt;=1000,INT(MOD(入力シート!O89,10000)/1000),"")</f>
        <v/>
      </c>
      <c r="AQ88" s="51" t="str">
        <f>IF(入力シート!O89&gt;=100,INT(MOD(入力シート!O89,1000)/100),"")</f>
        <v/>
      </c>
      <c r="AR88" s="51" t="str">
        <f>IF(入力シート!O89&gt;=10,INT(MOD(入力シート!O89,100)/10),"")</f>
        <v/>
      </c>
      <c r="AS88" s="40" t="str">
        <f>IF(入力シート!O89&gt;=1,INT(MOD(入力シート!O89,10)/1),"")</f>
        <v/>
      </c>
      <c r="AT88" s="51" t="str">
        <f>IF(入力シート!P89&gt;=1000000,INT(MOD(入力シート!P89,10000000)/1000000),"")</f>
        <v/>
      </c>
      <c r="AU88" s="51" t="str">
        <f>IF(入力シート!P89&gt;=100000,INT(MOD(入力シート!P89,1000000)/100000),"")</f>
        <v/>
      </c>
      <c r="AV88" s="51" t="str">
        <f>IF(入力シート!P89&gt;=10000,INT(MOD(入力シート!P89,100000)/10000),"")</f>
        <v/>
      </c>
      <c r="AW88" s="51" t="str">
        <f>IF(入力シート!P89&gt;=1000,INT(MOD(入力シート!P89,10000)/1000),"")</f>
        <v/>
      </c>
      <c r="AX88" s="51" t="str">
        <f>IF(入力シート!P89&gt;=100,INT(MOD(入力シート!P89,1000)/100),"")</f>
        <v/>
      </c>
      <c r="AY88" s="51" t="str">
        <f>IF(入力シート!P89&gt;=10,INT(MOD(入力シート!P89,100)/10),"")</f>
        <v/>
      </c>
      <c r="AZ88" s="40" t="str">
        <f>IF(入力シート!P89&gt;=1,INT(MOD(入力シート!P89,10)/1),"")</f>
        <v/>
      </c>
      <c r="BA88" s="51" t="str">
        <f>IF(入力シート!Q89&gt;=10,INT(MOD(入力シート!Q89,100)/10),"")</f>
        <v/>
      </c>
      <c r="BB88" s="40" t="str">
        <f>IF(入力シート!Q89&gt;=1,INT(MOD(入力シート!Q89,10)/1),"")</f>
        <v/>
      </c>
      <c r="BC88" s="51" t="str">
        <f>IF(入力シート!R89&gt;=10000,INT(MOD(入力シート!R89,100000)/10000),"")</f>
        <v/>
      </c>
      <c r="BD88" s="51" t="str">
        <f>IF(入力シート!R89&gt;=1000,INT(MOD(入力シート!R89,10000)/1000),"")</f>
        <v/>
      </c>
      <c r="BE88" s="51" t="str">
        <f>IF(入力シート!R89&gt;=100,INT(MOD(入力シート!R89,1000)/100),"")</f>
        <v/>
      </c>
      <c r="BF88" s="51" t="str">
        <f>IF(入力シート!R89&gt;=10,INT(MOD(入力シート!R89,100)/10),"")</f>
        <v/>
      </c>
      <c r="BG88" s="40" t="str">
        <f>IF(入力シート!R89&gt;=1,INT(MOD(入力シート!R89,10)/1),"")</f>
        <v/>
      </c>
    </row>
    <row r="89" spans="1:81" x14ac:dyDescent="0.15">
      <c r="B89" s="22">
        <v>87</v>
      </c>
      <c r="C89" s="10" t="str">
        <f>IF(入力シート!C90&gt;=10000,INT(MOD(入力シート!C90,100000)/10000),"")</f>
        <v/>
      </c>
      <c r="D89" s="10" t="str">
        <f>IF(入力シート!C90&gt;=1000,INT(MOD(入力シート!C90,10000)/1000),"")</f>
        <v/>
      </c>
      <c r="E89" s="10" t="str">
        <f>IF(入力シート!C90&gt;=100,INT(MOD(入力シート!C90,1000)/100),"")</f>
        <v/>
      </c>
      <c r="F89" s="10" t="str">
        <f>IF(入力シート!C90&gt;=10,INT(MOD(入力シート!C90,100)/10),"")</f>
        <v/>
      </c>
      <c r="G89" s="22" t="str">
        <f>IF(入力シート!C90&gt;=1,INT(MOD(入力シート!C90,10)/1),"")</f>
        <v/>
      </c>
      <c r="H89" s="22" t="str">
        <f>IF(入力シート!D90&gt;"",入力シート!D90,"")</f>
        <v/>
      </c>
      <c r="I89" s="22" t="str">
        <f>IF(入力シート!E90&gt;"",入力シート!E90,"")</f>
        <v/>
      </c>
      <c r="J89" s="37" t="str">
        <f>IF(入力シート!F90&gt;0,IF(入力シート!W90=6,MID(入力シート!F90,入力シート!W90-5,1),"0"),"")</f>
        <v/>
      </c>
      <c r="K89" s="37" t="str">
        <f>IF(入力シート!F90&gt;0,MID(入力シート!F90,入力シート!W90-4,1),"")</f>
        <v/>
      </c>
      <c r="L89" s="37" t="str">
        <f>IF(入力シート!F90&gt;0,MID(入力シート!F90,入力シート!W90-3,1),"")</f>
        <v/>
      </c>
      <c r="M89" s="37" t="str">
        <f>IF(入力シート!F90&gt;0,MID(入力シート!F90,入力シート!W90-2,1),"")</f>
        <v/>
      </c>
      <c r="N89" s="37" t="str">
        <f>IF(入力シート!F90&gt;0,MID(入力シート!F90,入力シート!W90-1,1),"")</f>
        <v/>
      </c>
      <c r="O89" s="39" t="str">
        <f>IF(入力シート!F90&gt;0,MID(入力シート!F90,入力シート!W90,1),"")</f>
        <v/>
      </c>
      <c r="P89" s="22" t="str">
        <f>IF(入力シート!G90&gt;"",入力シート!G90,"")</f>
        <v/>
      </c>
      <c r="Q89" s="37" t="str">
        <f>IF(入力シート!H90&gt;0,IF(入力シート!X90=4,MID(入力シート!H90,入力シート!X90-3,1),"0"),"")</f>
        <v/>
      </c>
      <c r="R89" s="37" t="str">
        <f>IF(入力シート!H90&gt;0,MID(入力シート!H90,入力シート!X90-2,1),"")</f>
        <v/>
      </c>
      <c r="S89" s="37" t="str">
        <f>IF(入力シート!H90&gt;0,MID(入力シート!H90,入力シート!X90-1,1),"")</f>
        <v/>
      </c>
      <c r="T89" s="39" t="str">
        <f>IF(入力シート!H90&gt;0,MID(入力シート!H90,入力シート!X90,1),"")</f>
        <v/>
      </c>
      <c r="U89" s="62" t="str">
        <f>IF(入力シート!I90&gt;0,入力シート!I90,"")</f>
        <v/>
      </c>
      <c r="V89" s="50" t="str">
        <f>IF(入力シート!J90&gt;0,入力シート!J90,"")</f>
        <v/>
      </c>
      <c r="W89" s="50" t="str">
        <f>IF(入力シート!K90&gt;=10,INT(MOD(入力シート!K90,100)/10),"")</f>
        <v/>
      </c>
      <c r="X89" s="40" t="str">
        <f>IF(入力シート!K90&gt;=1,INT(MOD(入力シート!K90,10)/1),"")</f>
        <v/>
      </c>
      <c r="Y89" s="51" t="str">
        <f>IF(入力シート!L90&gt;=100000,INT(MOD(入力シート!L90,1000000)/100000),"")</f>
        <v/>
      </c>
      <c r="Z89" s="51" t="str">
        <f>IF(入力シート!L90&gt;=10000,INT(MOD(入力シート!L90,100000)/10000),"")</f>
        <v/>
      </c>
      <c r="AA89" s="51" t="str">
        <f>IF(入力シート!L90&gt;=1000,INT(MOD(入力シート!L90,10000)/1000),"")</f>
        <v/>
      </c>
      <c r="AB89" s="51" t="str">
        <f>IF(入力シート!L90&gt;=100,INT(MOD(入力シート!L90,1000)/100),"")</f>
        <v/>
      </c>
      <c r="AC89" s="51" t="str">
        <f>IF(入力シート!L90&gt;=10,INT(MOD(入力シート!L90,100)/10),"")</f>
        <v/>
      </c>
      <c r="AD89" s="40" t="str">
        <f>IF(入力シート!L90&gt;=1,INT(MOD(入力シート!L90,10)/1),"")</f>
        <v/>
      </c>
      <c r="AE89" s="51" t="str">
        <f>IF(入力シート!M90&gt;=10000,INT(MOD(入力シート!M90,100000)/10000),"")</f>
        <v/>
      </c>
      <c r="AF89" s="51" t="str">
        <f>IF(入力シート!M90&gt;=1000,INT(MOD(入力シート!M90,10000)/1000),"")</f>
        <v/>
      </c>
      <c r="AG89" s="51" t="str">
        <f>IF(入力シート!M90&gt;=100,INT(MOD(入力シート!M90,1000)/100),"")</f>
        <v/>
      </c>
      <c r="AH89" s="51" t="str">
        <f>IF(入力シート!M90&gt;=10,INT(MOD(入力シート!M90,100)/10),"")</f>
        <v/>
      </c>
      <c r="AI89" s="40" t="str">
        <f>IF(入力シート!M90&gt;=1,INT(MOD(入力シート!M90,10)/1),"")</f>
        <v/>
      </c>
      <c r="AJ89" s="51" t="str">
        <f>IF(入力シート!N90&gt;=10000,INT(MOD(入力シート!N90,100000)/10000),"")</f>
        <v/>
      </c>
      <c r="AK89" s="51" t="str">
        <f>IF(入力シート!N90&gt;=1000,INT(MOD(入力シート!N90,10000)/1000),"")</f>
        <v/>
      </c>
      <c r="AL89" s="51" t="str">
        <f>IF(入力シート!N90&gt;=100,INT(MOD(入力シート!N90,1000)/100),"")</f>
        <v/>
      </c>
      <c r="AM89" s="51" t="str">
        <f>IF(入力シート!N90&gt;=10,INT(MOD(入力シート!N90,100)/10),"")</f>
        <v/>
      </c>
      <c r="AN89" s="40" t="str">
        <f>IF(入力シート!N90&gt;=1,INT(MOD(入力シート!N90,10)/1),"")</f>
        <v/>
      </c>
      <c r="AO89" s="51" t="str">
        <f>IF(入力シート!O90&gt;=10000,INT(MOD(入力シート!O90,100000)/10000),"")</f>
        <v/>
      </c>
      <c r="AP89" s="51" t="str">
        <f>IF(入力シート!O90&gt;=1000,INT(MOD(入力シート!O90,10000)/1000),"")</f>
        <v/>
      </c>
      <c r="AQ89" s="51" t="str">
        <f>IF(入力シート!O90&gt;=100,INT(MOD(入力シート!O90,1000)/100),"")</f>
        <v/>
      </c>
      <c r="AR89" s="51" t="str">
        <f>IF(入力シート!O90&gt;=10,INT(MOD(入力シート!O90,100)/10),"")</f>
        <v/>
      </c>
      <c r="AS89" s="40" t="str">
        <f>IF(入力シート!O90&gt;=1,INT(MOD(入力シート!O90,10)/1),"")</f>
        <v/>
      </c>
      <c r="AT89" s="51" t="str">
        <f>IF(入力シート!P90&gt;=1000000,INT(MOD(入力シート!P90,10000000)/1000000),"")</f>
        <v/>
      </c>
      <c r="AU89" s="51" t="str">
        <f>IF(入力シート!P90&gt;=100000,INT(MOD(入力シート!P90,1000000)/100000),"")</f>
        <v/>
      </c>
      <c r="AV89" s="51" t="str">
        <f>IF(入力シート!P90&gt;=10000,INT(MOD(入力シート!P90,100000)/10000),"")</f>
        <v/>
      </c>
      <c r="AW89" s="51" t="str">
        <f>IF(入力シート!P90&gt;=1000,INT(MOD(入力シート!P90,10000)/1000),"")</f>
        <v/>
      </c>
      <c r="AX89" s="51" t="str">
        <f>IF(入力シート!P90&gt;=100,INT(MOD(入力シート!P90,1000)/100),"")</f>
        <v/>
      </c>
      <c r="AY89" s="51" t="str">
        <f>IF(入力シート!P90&gt;=10,INT(MOD(入力シート!P90,100)/10),"")</f>
        <v/>
      </c>
      <c r="AZ89" s="40" t="str">
        <f>IF(入力シート!P90&gt;=1,INT(MOD(入力シート!P90,10)/1),"")</f>
        <v/>
      </c>
      <c r="BA89" s="51" t="str">
        <f>IF(入力シート!Q90&gt;=10,INT(MOD(入力シート!Q90,100)/10),"")</f>
        <v/>
      </c>
      <c r="BB89" s="40" t="str">
        <f>IF(入力シート!Q90&gt;=1,INT(MOD(入力シート!Q90,10)/1),"")</f>
        <v/>
      </c>
      <c r="BC89" s="51" t="str">
        <f>IF(入力シート!R90&gt;=10000,INT(MOD(入力シート!R90,100000)/10000),"")</f>
        <v/>
      </c>
      <c r="BD89" s="51" t="str">
        <f>IF(入力シート!R90&gt;=1000,INT(MOD(入力シート!R90,10000)/1000),"")</f>
        <v/>
      </c>
      <c r="BE89" s="51" t="str">
        <f>IF(入力シート!R90&gt;=100,INT(MOD(入力シート!R90,1000)/100),"")</f>
        <v/>
      </c>
      <c r="BF89" s="51" t="str">
        <f>IF(入力シート!R90&gt;=10,INT(MOD(入力シート!R90,100)/10),"")</f>
        <v/>
      </c>
      <c r="BG89" s="40" t="str">
        <f>IF(入力シート!R90&gt;=1,INT(MOD(入力シート!R90,10)/1),"")</f>
        <v/>
      </c>
    </row>
    <row r="90" spans="1:81" x14ac:dyDescent="0.15">
      <c r="B90" s="22">
        <v>88</v>
      </c>
      <c r="C90" s="10" t="str">
        <f>IF(入力シート!C91&gt;=10000,INT(MOD(入力シート!C91,100000)/10000),"")</f>
        <v/>
      </c>
      <c r="D90" s="10" t="str">
        <f>IF(入力シート!C91&gt;=1000,INT(MOD(入力シート!C91,10000)/1000),"")</f>
        <v/>
      </c>
      <c r="E90" s="10" t="str">
        <f>IF(入力シート!C91&gt;=100,INT(MOD(入力シート!C91,1000)/100),"")</f>
        <v/>
      </c>
      <c r="F90" s="10" t="str">
        <f>IF(入力シート!C91&gt;=10,INT(MOD(入力シート!C91,100)/10),"")</f>
        <v/>
      </c>
      <c r="G90" s="22" t="str">
        <f>IF(入力シート!C91&gt;=1,INT(MOD(入力シート!C91,10)/1),"")</f>
        <v/>
      </c>
      <c r="H90" s="22" t="str">
        <f>IF(入力シート!D91&gt;"",入力シート!D91,"")</f>
        <v/>
      </c>
      <c r="I90" s="22" t="str">
        <f>IF(入力シート!E91&gt;"",入力シート!E91,"")</f>
        <v/>
      </c>
      <c r="J90" s="37" t="str">
        <f>IF(入力シート!F91&gt;0,IF(入力シート!W91=6,MID(入力シート!F91,入力シート!W91-5,1),"0"),"")</f>
        <v/>
      </c>
      <c r="K90" s="37" t="str">
        <f>IF(入力シート!F91&gt;0,MID(入力シート!F91,入力シート!W91-4,1),"")</f>
        <v/>
      </c>
      <c r="L90" s="37" t="str">
        <f>IF(入力シート!F91&gt;0,MID(入力シート!F91,入力シート!W91-3,1),"")</f>
        <v/>
      </c>
      <c r="M90" s="37" t="str">
        <f>IF(入力シート!F91&gt;0,MID(入力シート!F91,入力シート!W91-2,1),"")</f>
        <v/>
      </c>
      <c r="N90" s="37" t="str">
        <f>IF(入力シート!F91&gt;0,MID(入力シート!F91,入力シート!W91-1,1),"")</f>
        <v/>
      </c>
      <c r="O90" s="39" t="str">
        <f>IF(入力シート!F91&gt;0,MID(入力シート!F91,入力シート!W91,1),"")</f>
        <v/>
      </c>
      <c r="P90" s="22" t="str">
        <f>IF(入力シート!G91&gt;"",入力シート!G91,"")</f>
        <v/>
      </c>
      <c r="Q90" s="37" t="str">
        <f>IF(入力シート!H91&gt;0,IF(入力シート!X91=4,MID(入力シート!H91,入力シート!X91-3,1),"0"),"")</f>
        <v/>
      </c>
      <c r="R90" s="37" t="str">
        <f>IF(入力シート!H91&gt;0,MID(入力シート!H91,入力シート!X91-2,1),"")</f>
        <v/>
      </c>
      <c r="S90" s="37" t="str">
        <f>IF(入力シート!H91&gt;0,MID(入力シート!H91,入力シート!X91-1,1),"")</f>
        <v/>
      </c>
      <c r="T90" s="39" t="str">
        <f>IF(入力シート!H91&gt;0,MID(入力シート!H91,入力シート!X91,1),"")</f>
        <v/>
      </c>
      <c r="U90" s="62" t="str">
        <f>IF(入力シート!I91&gt;0,入力シート!I91,"")</f>
        <v/>
      </c>
      <c r="V90" s="50" t="str">
        <f>IF(入力シート!J91&gt;0,入力シート!J91,"")</f>
        <v/>
      </c>
      <c r="W90" s="50" t="str">
        <f>IF(入力シート!K91&gt;=10,INT(MOD(入力シート!K91,100)/10),"")</f>
        <v/>
      </c>
      <c r="X90" s="40" t="str">
        <f>IF(入力シート!K91&gt;=1,INT(MOD(入力シート!K91,10)/1),"")</f>
        <v/>
      </c>
      <c r="Y90" s="51" t="str">
        <f>IF(入力シート!L91&gt;=100000,INT(MOD(入力シート!L91,1000000)/100000),"")</f>
        <v/>
      </c>
      <c r="Z90" s="51" t="str">
        <f>IF(入力シート!L91&gt;=10000,INT(MOD(入力シート!L91,100000)/10000),"")</f>
        <v/>
      </c>
      <c r="AA90" s="51" t="str">
        <f>IF(入力シート!L91&gt;=1000,INT(MOD(入力シート!L91,10000)/1000),"")</f>
        <v/>
      </c>
      <c r="AB90" s="51" t="str">
        <f>IF(入力シート!L91&gt;=100,INT(MOD(入力シート!L91,1000)/100),"")</f>
        <v/>
      </c>
      <c r="AC90" s="51" t="str">
        <f>IF(入力シート!L91&gt;=10,INT(MOD(入力シート!L91,100)/10),"")</f>
        <v/>
      </c>
      <c r="AD90" s="40" t="str">
        <f>IF(入力シート!L91&gt;=1,INT(MOD(入力シート!L91,10)/1),"")</f>
        <v/>
      </c>
      <c r="AE90" s="51" t="str">
        <f>IF(入力シート!M91&gt;=10000,INT(MOD(入力シート!M91,100000)/10000),"")</f>
        <v/>
      </c>
      <c r="AF90" s="51" t="str">
        <f>IF(入力シート!M91&gt;=1000,INT(MOD(入力シート!M91,10000)/1000),"")</f>
        <v/>
      </c>
      <c r="AG90" s="51" t="str">
        <f>IF(入力シート!M91&gt;=100,INT(MOD(入力シート!M91,1000)/100),"")</f>
        <v/>
      </c>
      <c r="AH90" s="51" t="str">
        <f>IF(入力シート!M91&gt;=10,INT(MOD(入力シート!M91,100)/10),"")</f>
        <v/>
      </c>
      <c r="AI90" s="40" t="str">
        <f>IF(入力シート!M91&gt;=1,INT(MOD(入力シート!M91,10)/1),"")</f>
        <v/>
      </c>
      <c r="AJ90" s="51" t="str">
        <f>IF(入力シート!N91&gt;=10000,INT(MOD(入力シート!N91,100000)/10000),"")</f>
        <v/>
      </c>
      <c r="AK90" s="51" t="str">
        <f>IF(入力シート!N91&gt;=1000,INT(MOD(入力シート!N91,10000)/1000),"")</f>
        <v/>
      </c>
      <c r="AL90" s="51" t="str">
        <f>IF(入力シート!N91&gt;=100,INT(MOD(入力シート!N91,1000)/100),"")</f>
        <v/>
      </c>
      <c r="AM90" s="51" t="str">
        <f>IF(入力シート!N91&gt;=10,INT(MOD(入力シート!N91,100)/10),"")</f>
        <v/>
      </c>
      <c r="AN90" s="40" t="str">
        <f>IF(入力シート!N91&gt;=1,INT(MOD(入力シート!N91,10)/1),"")</f>
        <v/>
      </c>
      <c r="AO90" s="51" t="str">
        <f>IF(入力シート!O91&gt;=10000,INT(MOD(入力シート!O91,100000)/10000),"")</f>
        <v/>
      </c>
      <c r="AP90" s="51" t="str">
        <f>IF(入力シート!O91&gt;=1000,INT(MOD(入力シート!O91,10000)/1000),"")</f>
        <v/>
      </c>
      <c r="AQ90" s="51" t="str">
        <f>IF(入力シート!O91&gt;=100,INT(MOD(入力シート!O91,1000)/100),"")</f>
        <v/>
      </c>
      <c r="AR90" s="51" t="str">
        <f>IF(入力シート!O91&gt;=10,INT(MOD(入力シート!O91,100)/10),"")</f>
        <v/>
      </c>
      <c r="AS90" s="40" t="str">
        <f>IF(入力シート!O91&gt;=1,INT(MOD(入力シート!O91,10)/1),"")</f>
        <v/>
      </c>
      <c r="AT90" s="51" t="str">
        <f>IF(入力シート!P91&gt;=1000000,INT(MOD(入力シート!P91,10000000)/1000000),"")</f>
        <v/>
      </c>
      <c r="AU90" s="51" t="str">
        <f>IF(入力シート!P91&gt;=100000,INT(MOD(入力シート!P91,1000000)/100000),"")</f>
        <v/>
      </c>
      <c r="AV90" s="51" t="str">
        <f>IF(入力シート!P91&gt;=10000,INT(MOD(入力シート!P91,100000)/10000),"")</f>
        <v/>
      </c>
      <c r="AW90" s="51" t="str">
        <f>IF(入力シート!P91&gt;=1000,INT(MOD(入力シート!P91,10000)/1000),"")</f>
        <v/>
      </c>
      <c r="AX90" s="51" t="str">
        <f>IF(入力シート!P91&gt;=100,INT(MOD(入力シート!P91,1000)/100),"")</f>
        <v/>
      </c>
      <c r="AY90" s="51" t="str">
        <f>IF(入力シート!P91&gt;=10,INT(MOD(入力シート!P91,100)/10),"")</f>
        <v/>
      </c>
      <c r="AZ90" s="40" t="str">
        <f>IF(入力シート!P91&gt;=1,INT(MOD(入力シート!P91,10)/1),"")</f>
        <v/>
      </c>
      <c r="BA90" s="51" t="str">
        <f>IF(入力シート!Q91&gt;=10,INT(MOD(入力シート!Q91,100)/10),"")</f>
        <v/>
      </c>
      <c r="BB90" s="40" t="str">
        <f>IF(入力シート!Q91&gt;=1,INT(MOD(入力シート!Q91,10)/1),"")</f>
        <v/>
      </c>
      <c r="BC90" s="51" t="str">
        <f>IF(入力シート!R91&gt;=10000,INT(MOD(入力シート!R91,100000)/10000),"")</f>
        <v/>
      </c>
      <c r="BD90" s="51" t="str">
        <f>IF(入力シート!R91&gt;=1000,INT(MOD(入力シート!R91,10000)/1000),"")</f>
        <v/>
      </c>
      <c r="BE90" s="51" t="str">
        <f>IF(入力シート!R91&gt;=100,INT(MOD(入力シート!R91,1000)/100),"")</f>
        <v/>
      </c>
      <c r="BF90" s="51" t="str">
        <f>IF(入力シート!R91&gt;=10,INT(MOD(入力シート!R91,100)/10),"")</f>
        <v/>
      </c>
      <c r="BG90" s="40" t="str">
        <f>IF(入力シート!R91&gt;=1,INT(MOD(入力シート!R91,10)/1),"")</f>
        <v/>
      </c>
    </row>
    <row r="91" spans="1:81" x14ac:dyDescent="0.15">
      <c r="B91" s="22">
        <v>89</v>
      </c>
      <c r="C91" s="10" t="str">
        <f>IF(入力シート!C92&gt;=10000,INT(MOD(入力シート!C92,100000)/10000),"")</f>
        <v/>
      </c>
      <c r="D91" s="10" t="str">
        <f>IF(入力シート!C92&gt;=1000,INT(MOD(入力シート!C92,10000)/1000),"")</f>
        <v/>
      </c>
      <c r="E91" s="10" t="str">
        <f>IF(入力シート!C92&gt;=100,INT(MOD(入力シート!C92,1000)/100),"")</f>
        <v/>
      </c>
      <c r="F91" s="10" t="str">
        <f>IF(入力シート!C92&gt;=10,INT(MOD(入力シート!C92,100)/10),"")</f>
        <v/>
      </c>
      <c r="G91" s="22" t="str">
        <f>IF(入力シート!C92&gt;=1,INT(MOD(入力シート!C92,10)/1),"")</f>
        <v/>
      </c>
      <c r="H91" s="22" t="str">
        <f>IF(入力シート!D92&gt;"",入力シート!D92,"")</f>
        <v/>
      </c>
      <c r="I91" s="22" t="str">
        <f>IF(入力シート!E92&gt;"",入力シート!E92,"")</f>
        <v/>
      </c>
      <c r="J91" s="37" t="str">
        <f>IF(入力シート!F92&gt;0,IF(入力シート!W92=6,MID(入力シート!F92,入力シート!W92-5,1),"0"),"")</f>
        <v/>
      </c>
      <c r="K91" s="37" t="str">
        <f>IF(入力シート!F92&gt;0,MID(入力シート!F92,入力シート!W92-4,1),"")</f>
        <v/>
      </c>
      <c r="L91" s="37" t="str">
        <f>IF(入力シート!F92&gt;0,MID(入力シート!F92,入力シート!W92-3,1),"")</f>
        <v/>
      </c>
      <c r="M91" s="37" t="str">
        <f>IF(入力シート!F92&gt;0,MID(入力シート!F92,入力シート!W92-2,1),"")</f>
        <v/>
      </c>
      <c r="N91" s="37" t="str">
        <f>IF(入力シート!F92&gt;0,MID(入力シート!F92,入力シート!W92-1,1),"")</f>
        <v/>
      </c>
      <c r="O91" s="39" t="str">
        <f>IF(入力シート!F92&gt;0,MID(入力シート!F92,入力シート!W92,1),"")</f>
        <v/>
      </c>
      <c r="P91" s="22" t="str">
        <f>IF(入力シート!G92&gt;"",入力シート!G92,"")</f>
        <v/>
      </c>
      <c r="Q91" s="37" t="str">
        <f>IF(入力シート!H92&gt;0,IF(入力シート!X92=4,MID(入力シート!H92,入力シート!X92-3,1),"0"),"")</f>
        <v/>
      </c>
      <c r="R91" s="37" t="str">
        <f>IF(入力シート!H92&gt;0,MID(入力シート!H92,入力シート!X92-2,1),"")</f>
        <v/>
      </c>
      <c r="S91" s="37" t="str">
        <f>IF(入力シート!H92&gt;0,MID(入力シート!H92,入力シート!X92-1,1),"")</f>
        <v/>
      </c>
      <c r="T91" s="39" t="str">
        <f>IF(入力シート!H92&gt;0,MID(入力シート!H92,入力シート!X92,1),"")</f>
        <v/>
      </c>
      <c r="U91" s="62" t="str">
        <f>IF(入力シート!I92&gt;0,入力シート!I92,"")</f>
        <v/>
      </c>
      <c r="V91" s="50" t="str">
        <f>IF(入力シート!J92&gt;0,入力シート!J92,"")</f>
        <v/>
      </c>
      <c r="W91" s="50" t="str">
        <f>IF(入力シート!K92&gt;=10,INT(MOD(入力シート!K92,100)/10),"")</f>
        <v/>
      </c>
      <c r="X91" s="40" t="str">
        <f>IF(入力シート!K92&gt;=1,INT(MOD(入力シート!K92,10)/1),"")</f>
        <v/>
      </c>
      <c r="Y91" s="51" t="str">
        <f>IF(入力シート!L92&gt;=100000,INT(MOD(入力シート!L92,1000000)/100000),"")</f>
        <v/>
      </c>
      <c r="Z91" s="51" t="str">
        <f>IF(入力シート!L92&gt;=10000,INT(MOD(入力シート!L92,100000)/10000),"")</f>
        <v/>
      </c>
      <c r="AA91" s="51" t="str">
        <f>IF(入力シート!L92&gt;=1000,INT(MOD(入力シート!L92,10000)/1000),"")</f>
        <v/>
      </c>
      <c r="AB91" s="51" t="str">
        <f>IF(入力シート!L92&gt;=100,INT(MOD(入力シート!L92,1000)/100),"")</f>
        <v/>
      </c>
      <c r="AC91" s="51" t="str">
        <f>IF(入力シート!L92&gt;=10,INT(MOD(入力シート!L92,100)/10),"")</f>
        <v/>
      </c>
      <c r="AD91" s="40" t="str">
        <f>IF(入力シート!L92&gt;=1,INT(MOD(入力シート!L92,10)/1),"")</f>
        <v/>
      </c>
      <c r="AE91" s="51" t="str">
        <f>IF(入力シート!M92&gt;=10000,INT(MOD(入力シート!M92,100000)/10000),"")</f>
        <v/>
      </c>
      <c r="AF91" s="51" t="str">
        <f>IF(入力シート!M92&gt;=1000,INT(MOD(入力シート!M92,10000)/1000),"")</f>
        <v/>
      </c>
      <c r="AG91" s="51" t="str">
        <f>IF(入力シート!M92&gt;=100,INT(MOD(入力シート!M92,1000)/100),"")</f>
        <v/>
      </c>
      <c r="AH91" s="51" t="str">
        <f>IF(入力シート!M92&gt;=10,INT(MOD(入力シート!M92,100)/10),"")</f>
        <v/>
      </c>
      <c r="AI91" s="40" t="str">
        <f>IF(入力シート!M92&gt;=1,INT(MOD(入力シート!M92,10)/1),"")</f>
        <v/>
      </c>
      <c r="AJ91" s="51" t="str">
        <f>IF(入力シート!N92&gt;=10000,INT(MOD(入力シート!N92,100000)/10000),"")</f>
        <v/>
      </c>
      <c r="AK91" s="51" t="str">
        <f>IF(入力シート!N92&gt;=1000,INT(MOD(入力シート!N92,10000)/1000),"")</f>
        <v/>
      </c>
      <c r="AL91" s="51" t="str">
        <f>IF(入力シート!N92&gt;=100,INT(MOD(入力シート!N92,1000)/100),"")</f>
        <v/>
      </c>
      <c r="AM91" s="51" t="str">
        <f>IF(入力シート!N92&gt;=10,INT(MOD(入力シート!N92,100)/10),"")</f>
        <v/>
      </c>
      <c r="AN91" s="40" t="str">
        <f>IF(入力シート!N92&gt;=1,INT(MOD(入力シート!N92,10)/1),"")</f>
        <v/>
      </c>
      <c r="AO91" s="51" t="str">
        <f>IF(入力シート!O92&gt;=10000,INT(MOD(入力シート!O92,100000)/10000),"")</f>
        <v/>
      </c>
      <c r="AP91" s="51" t="str">
        <f>IF(入力シート!O92&gt;=1000,INT(MOD(入力シート!O92,10000)/1000),"")</f>
        <v/>
      </c>
      <c r="AQ91" s="51" t="str">
        <f>IF(入力シート!O92&gt;=100,INT(MOD(入力シート!O92,1000)/100),"")</f>
        <v/>
      </c>
      <c r="AR91" s="51" t="str">
        <f>IF(入力シート!O92&gt;=10,INT(MOD(入力シート!O92,100)/10),"")</f>
        <v/>
      </c>
      <c r="AS91" s="40" t="str">
        <f>IF(入力シート!O92&gt;=1,INT(MOD(入力シート!O92,10)/1),"")</f>
        <v/>
      </c>
      <c r="AT91" s="51" t="str">
        <f>IF(入力シート!P92&gt;=1000000,INT(MOD(入力シート!P92,10000000)/1000000),"")</f>
        <v/>
      </c>
      <c r="AU91" s="51" t="str">
        <f>IF(入力シート!P92&gt;=100000,INT(MOD(入力シート!P92,1000000)/100000),"")</f>
        <v/>
      </c>
      <c r="AV91" s="51" t="str">
        <f>IF(入力シート!P92&gt;=10000,INT(MOD(入力シート!P92,100000)/10000),"")</f>
        <v/>
      </c>
      <c r="AW91" s="51" t="str">
        <f>IF(入力シート!P92&gt;=1000,INT(MOD(入力シート!P92,10000)/1000),"")</f>
        <v/>
      </c>
      <c r="AX91" s="51" t="str">
        <f>IF(入力シート!P92&gt;=100,INT(MOD(入力シート!P92,1000)/100),"")</f>
        <v/>
      </c>
      <c r="AY91" s="51" t="str">
        <f>IF(入力シート!P92&gt;=10,INT(MOD(入力シート!P92,100)/10),"")</f>
        <v/>
      </c>
      <c r="AZ91" s="40" t="str">
        <f>IF(入力シート!P92&gt;=1,INT(MOD(入力シート!P92,10)/1),"")</f>
        <v/>
      </c>
      <c r="BA91" s="51" t="str">
        <f>IF(入力シート!Q92&gt;=10,INT(MOD(入力シート!Q92,100)/10),"")</f>
        <v/>
      </c>
      <c r="BB91" s="40" t="str">
        <f>IF(入力シート!Q92&gt;=1,INT(MOD(入力シート!Q92,10)/1),"")</f>
        <v/>
      </c>
      <c r="BC91" s="51" t="str">
        <f>IF(入力シート!R92&gt;=10000,INT(MOD(入力シート!R92,100000)/10000),"")</f>
        <v/>
      </c>
      <c r="BD91" s="51" t="str">
        <f>IF(入力シート!R92&gt;=1000,INT(MOD(入力シート!R92,10000)/1000),"")</f>
        <v/>
      </c>
      <c r="BE91" s="51" t="str">
        <f>IF(入力シート!R92&gt;=100,INT(MOD(入力シート!R92,1000)/100),"")</f>
        <v/>
      </c>
      <c r="BF91" s="51" t="str">
        <f>IF(入力シート!R92&gt;=10,INT(MOD(入力シート!R92,100)/10),"")</f>
        <v/>
      </c>
      <c r="BG91" s="40" t="str">
        <f>IF(入力シート!R92&gt;=1,INT(MOD(入力シート!R92,10)/1),"")</f>
        <v/>
      </c>
    </row>
    <row r="92" spans="1:81" s="3" customFormat="1" x14ac:dyDescent="0.15">
      <c r="A92" s="46"/>
      <c r="B92" s="12">
        <v>90</v>
      </c>
      <c r="C92" s="3" t="str">
        <f>IF(入力シート!C93&gt;=10000,INT(MOD(入力シート!C93,100000)/10000),"")</f>
        <v/>
      </c>
      <c r="D92" s="3" t="str">
        <f>IF(入力シート!C93&gt;=1000,INT(MOD(入力シート!C93,10000)/1000),"")</f>
        <v/>
      </c>
      <c r="E92" s="3" t="str">
        <f>IF(入力シート!C93&gt;=100,INT(MOD(入力シート!C93,1000)/100),"")</f>
        <v/>
      </c>
      <c r="F92" s="3" t="str">
        <f>IF(入力シート!C93&gt;=10,INT(MOD(入力シート!C93,100)/10),"")</f>
        <v/>
      </c>
      <c r="G92" s="12" t="str">
        <f>IF(入力シート!C93&gt;=1,INT(MOD(入力シート!C93,10)/1),"")</f>
        <v/>
      </c>
      <c r="H92" s="12" t="str">
        <f>IF(入力シート!D93&gt;"",入力シート!D93,"")</f>
        <v/>
      </c>
      <c r="I92" s="146" t="str">
        <f>IF(入力シート!E93&gt;"",入力シート!E93,"")</f>
        <v/>
      </c>
      <c r="J92" s="162" t="str">
        <f>IF(入力シート!F93&gt;0,IF(入力シート!W93=6,MID(入力シート!F93,入力シート!W93-5,1),"0"),"")</f>
        <v/>
      </c>
      <c r="K92" s="63" t="str">
        <f>IF(入力シート!F93&gt;0,MID(入力シート!F93,入力シート!W93-4,1),"")</f>
        <v/>
      </c>
      <c r="L92" s="63" t="str">
        <f>IF(入力シート!F93&gt;0,MID(入力シート!F93,入力シート!W93-3,1),"")</f>
        <v/>
      </c>
      <c r="M92" s="63" t="str">
        <f>IF(入力シート!F93&gt;0,MID(入力シート!F93,入力シート!W93-2,1),"")</f>
        <v/>
      </c>
      <c r="N92" s="63" t="str">
        <f>IF(入力シート!F93&gt;0,MID(入力シート!F93,入力シート!W93-1,1),"")</f>
        <v/>
      </c>
      <c r="O92" s="64" t="str">
        <f>IF(入力シート!F93&gt;0,MID(入力シート!F93,入力シート!W93,1),"")</f>
        <v/>
      </c>
      <c r="P92" s="146" t="str">
        <f>IF(入力シート!G93&gt;"",入力シート!G93,"")</f>
        <v/>
      </c>
      <c r="Q92" s="162" t="str">
        <f>IF(入力シート!H93&gt;0,IF(入力シート!X93=4,MID(入力シート!H93,入力シート!X93-3,1),"0"),"")</f>
        <v/>
      </c>
      <c r="R92" s="63" t="str">
        <f>IF(入力シート!H93&gt;0,MID(入力シート!H93,入力シート!X93-2,1),"")</f>
        <v/>
      </c>
      <c r="S92" s="63" t="str">
        <f>IF(入力シート!H93&gt;0,MID(入力シート!H93,入力シート!X93-1,1),"")</f>
        <v/>
      </c>
      <c r="T92" s="64" t="str">
        <f>IF(入力シート!H93&gt;0,MID(入力シート!H93,入力シート!X93,1),"")</f>
        <v/>
      </c>
      <c r="U92" s="65" t="str">
        <f>IF(入力シート!I93&gt;0,入力シート!I93,"")</f>
        <v/>
      </c>
      <c r="V92" s="47" t="str">
        <f>IF(入力シート!J93&gt;0,入力シート!J93,"")</f>
        <v/>
      </c>
      <c r="W92" s="47" t="str">
        <f>IF(入力シート!K93&gt;=10,INT(MOD(入力シート!K93,100)/10),"")</f>
        <v/>
      </c>
      <c r="X92" s="48" t="str">
        <f>IF(入力シート!K93&gt;=1,INT(MOD(入力シート!K93,10)/1),"")</f>
        <v/>
      </c>
      <c r="Y92" s="49" t="str">
        <f>IF(入力シート!L93&gt;=100000,INT(MOD(入力シート!L93,1000000)/100000),"")</f>
        <v/>
      </c>
      <c r="Z92" s="49" t="str">
        <f>IF(入力シート!L93&gt;=10000,INT(MOD(入力シート!L93,100000)/10000),"")</f>
        <v/>
      </c>
      <c r="AA92" s="49" t="str">
        <f>IF(入力シート!L93&gt;=1000,INT(MOD(入力シート!L93,10000)/1000),"")</f>
        <v/>
      </c>
      <c r="AB92" s="49" t="str">
        <f>IF(入力シート!L93&gt;=100,INT(MOD(入力シート!L93,1000)/100),"")</f>
        <v/>
      </c>
      <c r="AC92" s="49" t="str">
        <f>IF(入力シート!L93&gt;=10,INT(MOD(入力シート!L93,100)/10),"")</f>
        <v/>
      </c>
      <c r="AD92" s="48" t="str">
        <f>IF(入力シート!L93&gt;=1,INT(MOD(入力シート!L93,10)/1),"")</f>
        <v/>
      </c>
      <c r="AE92" s="49" t="str">
        <f>IF(入力シート!M93&gt;=10000,INT(MOD(入力シート!M93,100000)/10000),"")</f>
        <v/>
      </c>
      <c r="AF92" s="49" t="str">
        <f>IF(入力シート!M93&gt;=1000,INT(MOD(入力シート!M93,10000)/1000),"")</f>
        <v/>
      </c>
      <c r="AG92" s="49" t="str">
        <f>IF(入力シート!M93&gt;=100,INT(MOD(入力シート!M93,1000)/100),"")</f>
        <v/>
      </c>
      <c r="AH92" s="49" t="str">
        <f>IF(入力シート!M93&gt;=10,INT(MOD(入力シート!M93,100)/10),"")</f>
        <v/>
      </c>
      <c r="AI92" s="48" t="str">
        <f>IF(入力シート!M93&gt;=1,INT(MOD(入力シート!M93,10)/1),"")</f>
        <v/>
      </c>
      <c r="AJ92" s="49" t="str">
        <f>IF(入力シート!N93&gt;=10000,INT(MOD(入力シート!N93,100000)/10000),"")</f>
        <v/>
      </c>
      <c r="AK92" s="49" t="str">
        <f>IF(入力シート!N93&gt;=1000,INT(MOD(入力シート!N93,10000)/1000),"")</f>
        <v/>
      </c>
      <c r="AL92" s="49" t="str">
        <f>IF(入力シート!N93&gt;=100,INT(MOD(入力シート!N93,1000)/100),"")</f>
        <v/>
      </c>
      <c r="AM92" s="49" t="str">
        <f>IF(入力シート!N93&gt;=10,INT(MOD(入力シート!N93,100)/10),"")</f>
        <v/>
      </c>
      <c r="AN92" s="48" t="str">
        <f>IF(入力シート!N93&gt;=1,INT(MOD(入力シート!N93,10)/1),"")</f>
        <v/>
      </c>
      <c r="AO92" s="49" t="str">
        <f>IF(入力シート!O93&gt;=10000,INT(MOD(入力シート!O93,100000)/10000),"")</f>
        <v/>
      </c>
      <c r="AP92" s="49" t="str">
        <f>IF(入力シート!O93&gt;=1000,INT(MOD(入力シート!O93,10000)/1000),"")</f>
        <v/>
      </c>
      <c r="AQ92" s="49" t="str">
        <f>IF(入力シート!O93&gt;=100,INT(MOD(入力シート!O93,1000)/100),"")</f>
        <v/>
      </c>
      <c r="AR92" s="49" t="str">
        <f>IF(入力シート!O93&gt;=10,INT(MOD(入力シート!O93,100)/10),"")</f>
        <v/>
      </c>
      <c r="AS92" s="48" t="str">
        <f>IF(入力シート!O93&gt;=1,INT(MOD(入力シート!O93,10)/1),"")</f>
        <v/>
      </c>
      <c r="AT92" s="49" t="str">
        <f>IF(入力シート!P93&gt;=1000000,INT(MOD(入力シート!P93,10000000)/1000000),"")</f>
        <v/>
      </c>
      <c r="AU92" s="49" t="str">
        <f>IF(入力シート!P93&gt;=100000,INT(MOD(入力シート!P93,1000000)/100000),"")</f>
        <v/>
      </c>
      <c r="AV92" s="49" t="str">
        <f>IF(入力シート!P93&gt;=10000,INT(MOD(入力シート!P93,100000)/10000),"")</f>
        <v/>
      </c>
      <c r="AW92" s="49" t="str">
        <f>IF(入力シート!P93&gt;=1000,INT(MOD(入力シート!P93,10000)/1000),"")</f>
        <v/>
      </c>
      <c r="AX92" s="49" t="str">
        <f>IF(入力シート!P93&gt;=100,INT(MOD(入力シート!P93,1000)/100),"")</f>
        <v/>
      </c>
      <c r="AY92" s="49" t="str">
        <f>IF(入力シート!P93&gt;=10,INT(MOD(入力シート!P93,100)/10),"")</f>
        <v/>
      </c>
      <c r="AZ92" s="48" t="str">
        <f>IF(入力シート!P93&gt;=1,INT(MOD(入力シート!P93,10)/1),"")</f>
        <v/>
      </c>
      <c r="BA92" s="49" t="str">
        <f>IF(入力シート!Q93&gt;=10,INT(MOD(入力シート!Q93,100)/10),"")</f>
        <v/>
      </c>
      <c r="BB92" s="48" t="str">
        <f>IF(入力シート!Q93&gt;=1,INT(MOD(入力シート!Q93,10)/1),"")</f>
        <v/>
      </c>
      <c r="BC92" s="49" t="str">
        <f>IF(入力シート!R93&gt;=10000,INT(MOD(入力シート!R93,100000)/10000),"")</f>
        <v/>
      </c>
      <c r="BD92" s="49" t="str">
        <f>IF(入力シート!R93&gt;=1000,INT(MOD(入力シート!R93,10000)/1000),"")</f>
        <v/>
      </c>
      <c r="BE92" s="49" t="str">
        <f>IF(入力シート!R93&gt;=100,INT(MOD(入力シート!R93,1000)/100),"")</f>
        <v/>
      </c>
      <c r="BF92" s="49" t="str">
        <f>IF(入力シート!R93&gt;=10,INT(MOD(入力シート!R93,100)/10),"")</f>
        <v/>
      </c>
      <c r="BG92" s="48" t="str">
        <f>IF(入力シート!R93&gt;=1,INT(MOD(入力シート!R93,10)/1),"")</f>
        <v/>
      </c>
      <c r="BH92" s="58" t="str">
        <f>IF(入力シート!S93&gt;=10,INT(MOD(入力シート!S93,100)/10),"")</f>
        <v/>
      </c>
      <c r="BI92" s="69" t="str">
        <f>IF(入力シート!S93&gt;=1,INT(MOD(入力シート!S93,10)/1),"")</f>
        <v/>
      </c>
      <c r="BJ92" s="58" t="str">
        <f>IF(入力シート!T93&gt;=1000000,INT(MOD(入力シート!T93,10000000)/1000000),"")</f>
        <v/>
      </c>
      <c r="BK92" s="58" t="str">
        <f>IF(入力シート!T93&gt;=100000,INT(MOD(入力シート!T93,1000000)/100000),"")</f>
        <v/>
      </c>
      <c r="BL92" s="58" t="str">
        <f>IF(入力シート!T93&gt;=10000,INT(MOD(入力シート!T93,100000)/10000),"")</f>
        <v/>
      </c>
      <c r="BM92" s="58" t="str">
        <f>IF(入力シート!T93&gt;=1000,INT(MOD(入力シート!T93,10000)/1000),"")</f>
        <v/>
      </c>
      <c r="BN92" s="58" t="str">
        <f>IF(入力シート!T93&gt;=100,INT(MOD(入力シート!T93,1000)/100),"")</f>
        <v/>
      </c>
      <c r="BO92" s="58" t="str">
        <f>IF(入力シート!T93&gt;=10,INT(MOD(入力シート!T93,100)/10),"")</f>
        <v/>
      </c>
      <c r="BP92" s="69" t="str">
        <f>IF(入力シート!T93&gt;=1,INT(MOD(入力シート!T93,10)/1),"")</f>
        <v/>
      </c>
      <c r="CB92" s="59"/>
      <c r="CC92" s="59"/>
    </row>
    <row r="93" spans="1:81" x14ac:dyDescent="0.15">
      <c r="A93" s="70">
        <f t="shared" ref="A93" si="7">A83+1</f>
        <v>10</v>
      </c>
      <c r="B93" s="22">
        <v>91</v>
      </c>
      <c r="C93" s="10" t="str">
        <f>IF(入力シート!C94&gt;=10000,INT(MOD(入力シート!C94,100000)/10000),"")</f>
        <v/>
      </c>
      <c r="D93" s="10" t="str">
        <f>IF(入力シート!C94&gt;=1000,INT(MOD(入力シート!C94,10000)/1000),"")</f>
        <v/>
      </c>
      <c r="E93" s="10" t="str">
        <f>IF(入力シート!C94&gt;=100,INT(MOD(入力シート!C94,1000)/100),"")</f>
        <v/>
      </c>
      <c r="F93" s="10" t="str">
        <f>IF(入力シート!C94&gt;=10,INT(MOD(入力シート!C94,100)/10),"")</f>
        <v/>
      </c>
      <c r="G93" s="22" t="str">
        <f>IF(入力シート!C94&gt;=1,INT(MOD(入力シート!C94,10)/1),"")</f>
        <v/>
      </c>
      <c r="H93" s="22" t="str">
        <f>IF(入力シート!D94&gt;"",入力シート!D94,"")</f>
        <v/>
      </c>
      <c r="I93" s="22" t="str">
        <f>IF(入力シート!E94&gt;"",入力シート!E94,"")</f>
        <v/>
      </c>
      <c r="J93" s="37" t="str">
        <f>IF(入力シート!F94&gt;0,IF(入力シート!W94=6,MID(入力シート!F94,入力シート!W94-5,1),"0"),"")</f>
        <v/>
      </c>
      <c r="K93" s="37" t="str">
        <f>IF(入力シート!F94&gt;0,MID(入力シート!F94,入力シート!W94-4,1),"")</f>
        <v/>
      </c>
      <c r="L93" s="37" t="str">
        <f>IF(入力シート!F94&gt;0,MID(入力シート!F94,入力シート!W94-3,1),"")</f>
        <v/>
      </c>
      <c r="M93" s="37" t="str">
        <f>IF(入力シート!F94&gt;0,MID(入力シート!F94,入力シート!W94-2,1),"")</f>
        <v/>
      </c>
      <c r="N93" s="37" t="str">
        <f>IF(入力シート!F94&gt;0,MID(入力シート!F94,入力シート!W94-1,1),"")</f>
        <v/>
      </c>
      <c r="O93" s="39" t="str">
        <f>IF(入力シート!F94&gt;0,MID(入力シート!F94,入力シート!W94,1),"")</f>
        <v/>
      </c>
      <c r="P93" s="22" t="str">
        <f>IF(入力シート!G94&gt;"",入力シート!G94,"")</f>
        <v/>
      </c>
      <c r="Q93" s="37" t="str">
        <f>IF(入力シート!H94&gt;0,IF(入力シート!X94=4,MID(入力シート!H94,入力シート!X94-3,1),"0"),"")</f>
        <v/>
      </c>
      <c r="R93" s="37" t="str">
        <f>IF(入力シート!H94&gt;0,MID(入力シート!H94,入力シート!X94-2,1),"")</f>
        <v/>
      </c>
      <c r="S93" s="37" t="str">
        <f>IF(入力シート!H94&gt;0,MID(入力シート!H94,入力シート!X94-1,1),"")</f>
        <v/>
      </c>
      <c r="T93" s="39" t="str">
        <f>IF(入力シート!H94&gt;0,MID(入力シート!H94,入力シート!X94,1),"")</f>
        <v/>
      </c>
      <c r="U93" s="62" t="str">
        <f>IF(入力シート!I94&gt;0,入力シート!I94,"")</f>
        <v/>
      </c>
      <c r="V93" s="50" t="str">
        <f>IF(入力シート!J94&gt;0,入力シート!J94,"")</f>
        <v/>
      </c>
      <c r="W93" s="50" t="str">
        <f>IF(入力シート!K94&gt;=10,INT(MOD(入力シート!K94,100)/10),"")</f>
        <v/>
      </c>
      <c r="X93" s="40" t="str">
        <f>IF(入力シート!K94&gt;=1,INT(MOD(入力シート!K94,10)/1),"")</f>
        <v/>
      </c>
      <c r="Y93" s="51" t="str">
        <f>IF(入力シート!L94&gt;=100000,INT(MOD(入力シート!L94,1000000)/100000),"")</f>
        <v/>
      </c>
      <c r="Z93" s="51" t="str">
        <f>IF(入力シート!L94&gt;=10000,INT(MOD(入力シート!L94,100000)/10000),"")</f>
        <v/>
      </c>
      <c r="AA93" s="51" t="str">
        <f>IF(入力シート!L94&gt;=1000,INT(MOD(入力シート!L94,10000)/1000),"")</f>
        <v/>
      </c>
      <c r="AB93" s="51" t="str">
        <f>IF(入力シート!L94&gt;=100,INT(MOD(入力シート!L94,1000)/100),"")</f>
        <v/>
      </c>
      <c r="AC93" s="51" t="str">
        <f>IF(入力シート!L94&gt;=10,INT(MOD(入力シート!L94,100)/10),"")</f>
        <v/>
      </c>
      <c r="AD93" s="40" t="str">
        <f>IF(入力シート!L94&gt;=1,INT(MOD(入力シート!L94,10)/1),"")</f>
        <v/>
      </c>
      <c r="AE93" s="51" t="str">
        <f>IF(入力シート!M94&gt;=10000,INT(MOD(入力シート!M94,100000)/10000),"")</f>
        <v/>
      </c>
      <c r="AF93" s="51" t="str">
        <f>IF(入力シート!M94&gt;=1000,INT(MOD(入力シート!M94,10000)/1000),"")</f>
        <v/>
      </c>
      <c r="AG93" s="51" t="str">
        <f>IF(入力シート!M94&gt;=100,INT(MOD(入力シート!M94,1000)/100),"")</f>
        <v/>
      </c>
      <c r="AH93" s="51" t="str">
        <f>IF(入力シート!M94&gt;=10,INT(MOD(入力シート!M94,100)/10),"")</f>
        <v/>
      </c>
      <c r="AI93" s="40" t="str">
        <f>IF(入力シート!M94&gt;=1,INT(MOD(入力シート!M94,10)/1),"")</f>
        <v/>
      </c>
      <c r="AJ93" s="51" t="str">
        <f>IF(入力シート!N94&gt;=10000,INT(MOD(入力シート!N94,100000)/10000),"")</f>
        <v/>
      </c>
      <c r="AK93" s="51" t="str">
        <f>IF(入力シート!N94&gt;=1000,INT(MOD(入力シート!N94,10000)/1000),"")</f>
        <v/>
      </c>
      <c r="AL93" s="51" t="str">
        <f>IF(入力シート!N94&gt;=100,INT(MOD(入力シート!N94,1000)/100),"")</f>
        <v/>
      </c>
      <c r="AM93" s="51" t="str">
        <f>IF(入力シート!N94&gt;=10,INT(MOD(入力シート!N94,100)/10),"")</f>
        <v/>
      </c>
      <c r="AN93" s="40" t="str">
        <f>IF(入力シート!N94&gt;=1,INT(MOD(入力シート!N94,10)/1),"")</f>
        <v/>
      </c>
      <c r="AO93" s="51" t="str">
        <f>IF(入力シート!O94&gt;=10000,INT(MOD(入力シート!O94,100000)/10000),"")</f>
        <v/>
      </c>
      <c r="AP93" s="51" t="str">
        <f>IF(入力シート!O94&gt;=1000,INT(MOD(入力シート!O94,10000)/1000),"")</f>
        <v/>
      </c>
      <c r="AQ93" s="51" t="str">
        <f>IF(入力シート!O94&gt;=100,INT(MOD(入力シート!O94,1000)/100),"")</f>
        <v/>
      </c>
      <c r="AR93" s="51" t="str">
        <f>IF(入力シート!O94&gt;=10,INT(MOD(入力シート!O94,100)/10),"")</f>
        <v/>
      </c>
      <c r="AS93" s="40" t="str">
        <f>IF(入力シート!O94&gt;=1,INT(MOD(入力シート!O94,10)/1),"")</f>
        <v/>
      </c>
      <c r="AT93" s="51" t="str">
        <f>IF(入力シート!P94&gt;=1000000,INT(MOD(入力シート!P94,10000000)/1000000),"")</f>
        <v/>
      </c>
      <c r="AU93" s="51" t="str">
        <f>IF(入力シート!P94&gt;=100000,INT(MOD(入力シート!P94,1000000)/100000),"")</f>
        <v/>
      </c>
      <c r="AV93" s="51" t="str">
        <f>IF(入力シート!P94&gt;=10000,INT(MOD(入力シート!P94,100000)/10000),"")</f>
        <v/>
      </c>
      <c r="AW93" s="51" t="str">
        <f>IF(入力シート!P94&gt;=1000,INT(MOD(入力シート!P94,10000)/1000),"")</f>
        <v/>
      </c>
      <c r="AX93" s="51" t="str">
        <f>IF(入力シート!P94&gt;=100,INT(MOD(入力シート!P94,1000)/100),"")</f>
        <v/>
      </c>
      <c r="AY93" s="51" t="str">
        <f>IF(入力シート!P94&gt;=10,INT(MOD(入力シート!P94,100)/10),"")</f>
        <v/>
      </c>
      <c r="AZ93" s="40" t="str">
        <f>IF(入力シート!P94&gt;=1,INT(MOD(入力シート!P94,10)/1),"")</f>
        <v/>
      </c>
      <c r="BA93" s="51" t="str">
        <f>IF(入力シート!Q94&gt;=10,INT(MOD(入力シート!Q94,100)/10),"")</f>
        <v/>
      </c>
      <c r="BB93" s="40" t="str">
        <f>IF(入力シート!Q94&gt;=1,INT(MOD(入力シート!Q94,10)/1),"")</f>
        <v/>
      </c>
      <c r="BC93" s="51" t="str">
        <f>IF(入力シート!R94&gt;=10000,INT(MOD(入力シート!R94,100000)/10000),"")</f>
        <v/>
      </c>
      <c r="BD93" s="51" t="str">
        <f>IF(入力シート!R94&gt;=1000,INT(MOD(入力シート!R94,10000)/1000),"")</f>
        <v/>
      </c>
      <c r="BE93" s="51" t="str">
        <f>IF(入力シート!R94&gt;=100,INT(MOD(入力シート!R94,1000)/100),"")</f>
        <v/>
      </c>
      <c r="BF93" s="51" t="str">
        <f>IF(入力シート!R94&gt;=10,INT(MOD(入力シート!R94,100)/10),"")</f>
        <v/>
      </c>
      <c r="BG93" s="40" t="str">
        <f>IF(入力シート!R94&gt;=1,INT(MOD(入力シート!R94,10)/1),"")</f>
        <v/>
      </c>
      <c r="BP93" s="11"/>
    </row>
    <row r="94" spans="1:81" x14ac:dyDescent="0.15">
      <c r="B94" s="22">
        <v>92</v>
      </c>
      <c r="C94" s="10" t="str">
        <f>IF(入力シート!C95&gt;=10000,INT(MOD(入力シート!C95,100000)/10000),"")</f>
        <v/>
      </c>
      <c r="D94" s="10" t="str">
        <f>IF(入力シート!C95&gt;=1000,INT(MOD(入力シート!C95,10000)/1000),"")</f>
        <v/>
      </c>
      <c r="E94" s="10" t="str">
        <f>IF(入力シート!C95&gt;=100,INT(MOD(入力シート!C95,1000)/100),"")</f>
        <v/>
      </c>
      <c r="F94" s="10" t="str">
        <f>IF(入力シート!C95&gt;=10,INT(MOD(入力シート!C95,100)/10),"")</f>
        <v/>
      </c>
      <c r="G94" s="22" t="str">
        <f>IF(入力シート!C95&gt;=1,INT(MOD(入力シート!C95,10)/1),"")</f>
        <v/>
      </c>
      <c r="H94" s="22" t="str">
        <f>IF(入力シート!D95&gt;"",入力シート!D95,"")</f>
        <v/>
      </c>
      <c r="I94" s="22" t="str">
        <f>IF(入力シート!E95&gt;"",入力シート!E95,"")</f>
        <v/>
      </c>
      <c r="J94" s="37" t="str">
        <f>IF(入力シート!F95&gt;0,IF(入力シート!W95=6,MID(入力シート!F95,入力シート!W95-5,1),"0"),"")</f>
        <v/>
      </c>
      <c r="K94" s="37" t="str">
        <f>IF(入力シート!F95&gt;0,MID(入力シート!F95,入力シート!W95-4,1),"")</f>
        <v/>
      </c>
      <c r="L94" s="37" t="str">
        <f>IF(入力シート!F95&gt;0,MID(入力シート!F95,入力シート!W95-3,1),"")</f>
        <v/>
      </c>
      <c r="M94" s="37" t="str">
        <f>IF(入力シート!F95&gt;0,MID(入力シート!F95,入力シート!W95-2,1),"")</f>
        <v/>
      </c>
      <c r="N94" s="37" t="str">
        <f>IF(入力シート!F95&gt;0,MID(入力シート!F95,入力シート!W95-1,1),"")</f>
        <v/>
      </c>
      <c r="O94" s="39" t="str">
        <f>IF(入力シート!F95&gt;0,MID(入力シート!F95,入力シート!W95,1),"")</f>
        <v/>
      </c>
      <c r="P94" s="22" t="str">
        <f>IF(入力シート!G95&gt;"",入力シート!G95,"")</f>
        <v/>
      </c>
      <c r="Q94" s="37" t="str">
        <f>IF(入力シート!H95&gt;0,IF(入力シート!X95=4,MID(入力シート!H95,入力シート!X95-3,1),"0"),"")</f>
        <v/>
      </c>
      <c r="R94" s="37" t="str">
        <f>IF(入力シート!H95&gt;0,MID(入力シート!H95,入力シート!X95-2,1),"")</f>
        <v/>
      </c>
      <c r="S94" s="37" t="str">
        <f>IF(入力シート!H95&gt;0,MID(入力シート!H95,入力シート!X95-1,1),"")</f>
        <v/>
      </c>
      <c r="T94" s="39" t="str">
        <f>IF(入力シート!H95&gt;0,MID(入力シート!H95,入力シート!X95,1),"")</f>
        <v/>
      </c>
      <c r="U94" s="62" t="str">
        <f>IF(入力シート!I95&gt;0,入力シート!I95,"")</f>
        <v/>
      </c>
      <c r="V94" s="50" t="str">
        <f>IF(入力シート!J95&gt;0,入力シート!J95,"")</f>
        <v/>
      </c>
      <c r="W94" s="50" t="str">
        <f>IF(入力シート!K95&gt;=10,INT(MOD(入力シート!K95,100)/10),"")</f>
        <v/>
      </c>
      <c r="X94" s="40" t="str">
        <f>IF(入力シート!K95&gt;=1,INT(MOD(入力シート!K95,10)/1),"")</f>
        <v/>
      </c>
      <c r="Y94" s="51" t="str">
        <f>IF(入力シート!L95&gt;=100000,INT(MOD(入力シート!L95,1000000)/100000),"")</f>
        <v/>
      </c>
      <c r="Z94" s="51" t="str">
        <f>IF(入力シート!L95&gt;=10000,INT(MOD(入力シート!L95,100000)/10000),"")</f>
        <v/>
      </c>
      <c r="AA94" s="51" t="str">
        <f>IF(入力シート!L95&gt;=1000,INT(MOD(入力シート!L95,10000)/1000),"")</f>
        <v/>
      </c>
      <c r="AB94" s="51" t="str">
        <f>IF(入力シート!L95&gt;=100,INT(MOD(入力シート!L95,1000)/100),"")</f>
        <v/>
      </c>
      <c r="AC94" s="51" t="str">
        <f>IF(入力シート!L95&gt;=10,INT(MOD(入力シート!L95,100)/10),"")</f>
        <v/>
      </c>
      <c r="AD94" s="40" t="str">
        <f>IF(入力シート!L95&gt;=1,INT(MOD(入力シート!L95,10)/1),"")</f>
        <v/>
      </c>
      <c r="AE94" s="51" t="str">
        <f>IF(入力シート!M95&gt;=10000,INT(MOD(入力シート!M95,100000)/10000),"")</f>
        <v/>
      </c>
      <c r="AF94" s="51" t="str">
        <f>IF(入力シート!M95&gt;=1000,INT(MOD(入力シート!M95,10000)/1000),"")</f>
        <v/>
      </c>
      <c r="AG94" s="51" t="str">
        <f>IF(入力シート!M95&gt;=100,INT(MOD(入力シート!M95,1000)/100),"")</f>
        <v/>
      </c>
      <c r="AH94" s="51" t="str">
        <f>IF(入力シート!M95&gt;=10,INT(MOD(入力シート!M95,100)/10),"")</f>
        <v/>
      </c>
      <c r="AI94" s="40" t="str">
        <f>IF(入力シート!M95&gt;=1,INT(MOD(入力シート!M95,10)/1),"")</f>
        <v/>
      </c>
      <c r="AJ94" s="51" t="str">
        <f>IF(入力シート!N95&gt;=10000,INT(MOD(入力シート!N95,100000)/10000),"")</f>
        <v/>
      </c>
      <c r="AK94" s="51" t="str">
        <f>IF(入力シート!N95&gt;=1000,INT(MOD(入力シート!N95,10000)/1000),"")</f>
        <v/>
      </c>
      <c r="AL94" s="51" t="str">
        <f>IF(入力シート!N95&gt;=100,INT(MOD(入力シート!N95,1000)/100),"")</f>
        <v/>
      </c>
      <c r="AM94" s="51" t="str">
        <f>IF(入力シート!N95&gt;=10,INT(MOD(入力シート!N95,100)/10),"")</f>
        <v/>
      </c>
      <c r="AN94" s="40" t="str">
        <f>IF(入力シート!N95&gt;=1,INT(MOD(入力シート!N95,10)/1),"")</f>
        <v/>
      </c>
      <c r="AO94" s="51" t="str">
        <f>IF(入力シート!O95&gt;=10000,INT(MOD(入力シート!O95,100000)/10000),"")</f>
        <v/>
      </c>
      <c r="AP94" s="51" t="str">
        <f>IF(入力シート!O95&gt;=1000,INT(MOD(入力シート!O95,10000)/1000),"")</f>
        <v/>
      </c>
      <c r="AQ94" s="51" t="str">
        <f>IF(入力シート!O95&gt;=100,INT(MOD(入力シート!O95,1000)/100),"")</f>
        <v/>
      </c>
      <c r="AR94" s="51" t="str">
        <f>IF(入力シート!O95&gt;=10,INT(MOD(入力シート!O95,100)/10),"")</f>
        <v/>
      </c>
      <c r="AS94" s="40" t="str">
        <f>IF(入力シート!O95&gt;=1,INT(MOD(入力シート!O95,10)/1),"")</f>
        <v/>
      </c>
      <c r="AT94" s="51" t="str">
        <f>IF(入力シート!P95&gt;=1000000,INT(MOD(入力シート!P95,10000000)/1000000),"")</f>
        <v/>
      </c>
      <c r="AU94" s="51" t="str">
        <f>IF(入力シート!P95&gt;=100000,INT(MOD(入力シート!P95,1000000)/100000),"")</f>
        <v/>
      </c>
      <c r="AV94" s="51" t="str">
        <f>IF(入力シート!P95&gt;=10000,INT(MOD(入力シート!P95,100000)/10000),"")</f>
        <v/>
      </c>
      <c r="AW94" s="51" t="str">
        <f>IF(入力シート!P95&gt;=1000,INT(MOD(入力シート!P95,10000)/1000),"")</f>
        <v/>
      </c>
      <c r="AX94" s="51" t="str">
        <f>IF(入力シート!P95&gt;=100,INT(MOD(入力シート!P95,1000)/100),"")</f>
        <v/>
      </c>
      <c r="AY94" s="51" t="str">
        <f>IF(入力シート!P95&gt;=10,INT(MOD(入力シート!P95,100)/10),"")</f>
        <v/>
      </c>
      <c r="AZ94" s="40" t="str">
        <f>IF(入力シート!P95&gt;=1,INT(MOD(入力シート!P95,10)/1),"")</f>
        <v/>
      </c>
      <c r="BA94" s="51" t="str">
        <f>IF(入力シート!Q95&gt;=10,INT(MOD(入力シート!Q95,100)/10),"")</f>
        <v/>
      </c>
      <c r="BB94" s="40" t="str">
        <f>IF(入力シート!Q95&gt;=1,INT(MOD(入力シート!Q95,10)/1),"")</f>
        <v/>
      </c>
      <c r="BC94" s="51" t="str">
        <f>IF(入力シート!R95&gt;=10000,INT(MOD(入力シート!R95,100000)/10000),"")</f>
        <v/>
      </c>
      <c r="BD94" s="51" t="str">
        <f>IF(入力シート!R95&gt;=1000,INT(MOD(入力シート!R95,10000)/1000),"")</f>
        <v/>
      </c>
      <c r="BE94" s="51" t="str">
        <f>IF(入力シート!R95&gt;=100,INT(MOD(入力シート!R95,1000)/100),"")</f>
        <v/>
      </c>
      <c r="BF94" s="51" t="str">
        <f>IF(入力シート!R95&gt;=10,INT(MOD(入力シート!R95,100)/10),"")</f>
        <v/>
      </c>
      <c r="BG94" s="40" t="str">
        <f>IF(入力シート!R95&gt;=1,INT(MOD(入力シート!R95,10)/1),"")</f>
        <v/>
      </c>
    </row>
    <row r="95" spans="1:81" x14ac:dyDescent="0.15">
      <c r="B95" s="22">
        <v>93</v>
      </c>
      <c r="C95" s="10" t="str">
        <f>IF(入力シート!C96&gt;=10000,INT(MOD(入力シート!C96,100000)/10000),"")</f>
        <v/>
      </c>
      <c r="D95" s="10" t="str">
        <f>IF(入力シート!C96&gt;=1000,INT(MOD(入力シート!C96,10000)/1000),"")</f>
        <v/>
      </c>
      <c r="E95" s="10" t="str">
        <f>IF(入力シート!C96&gt;=100,INT(MOD(入力シート!C96,1000)/100),"")</f>
        <v/>
      </c>
      <c r="F95" s="10" t="str">
        <f>IF(入力シート!C96&gt;=10,INT(MOD(入力シート!C96,100)/10),"")</f>
        <v/>
      </c>
      <c r="G95" s="22" t="str">
        <f>IF(入力シート!C96&gt;=1,INT(MOD(入力シート!C96,10)/1),"")</f>
        <v/>
      </c>
      <c r="H95" s="22" t="str">
        <f>IF(入力シート!D96&gt;"",入力シート!D96,"")</f>
        <v/>
      </c>
      <c r="I95" s="22" t="str">
        <f>IF(入力シート!E96&gt;"",入力シート!E96,"")</f>
        <v/>
      </c>
      <c r="J95" s="37" t="str">
        <f>IF(入力シート!F96&gt;0,IF(入力シート!W96=6,MID(入力シート!F96,入力シート!W96-5,1),"0"),"")</f>
        <v/>
      </c>
      <c r="K95" s="37" t="str">
        <f>IF(入力シート!F96&gt;0,MID(入力シート!F96,入力シート!W96-4,1),"")</f>
        <v/>
      </c>
      <c r="L95" s="37" t="str">
        <f>IF(入力シート!F96&gt;0,MID(入力シート!F96,入力シート!W96-3,1),"")</f>
        <v/>
      </c>
      <c r="M95" s="37" t="str">
        <f>IF(入力シート!F96&gt;0,MID(入力シート!F96,入力シート!W96-2,1),"")</f>
        <v/>
      </c>
      <c r="N95" s="37" t="str">
        <f>IF(入力シート!F96&gt;0,MID(入力シート!F96,入力シート!W96-1,1),"")</f>
        <v/>
      </c>
      <c r="O95" s="39" t="str">
        <f>IF(入力シート!F96&gt;0,MID(入力シート!F96,入力シート!W96,1),"")</f>
        <v/>
      </c>
      <c r="P95" s="22" t="str">
        <f>IF(入力シート!G96&gt;"",入力シート!G96,"")</f>
        <v/>
      </c>
      <c r="Q95" s="37" t="str">
        <f>IF(入力シート!H96&gt;0,IF(入力シート!X96=4,MID(入力シート!H96,入力シート!X96-3,1),"0"),"")</f>
        <v/>
      </c>
      <c r="R95" s="37" t="str">
        <f>IF(入力シート!H96&gt;0,MID(入力シート!H96,入力シート!X96-2,1),"")</f>
        <v/>
      </c>
      <c r="S95" s="37" t="str">
        <f>IF(入力シート!H96&gt;0,MID(入力シート!H96,入力シート!X96-1,1),"")</f>
        <v/>
      </c>
      <c r="T95" s="39" t="str">
        <f>IF(入力シート!H96&gt;0,MID(入力シート!H96,入力シート!X96,1),"")</f>
        <v/>
      </c>
      <c r="U95" s="62" t="str">
        <f>IF(入力シート!I96&gt;0,入力シート!I96,"")</f>
        <v/>
      </c>
      <c r="V95" s="50" t="str">
        <f>IF(入力シート!J96&gt;0,入力シート!J96,"")</f>
        <v/>
      </c>
      <c r="W95" s="50" t="str">
        <f>IF(入力シート!K96&gt;=10,INT(MOD(入力シート!K96,100)/10),"")</f>
        <v/>
      </c>
      <c r="X95" s="40" t="str">
        <f>IF(入力シート!K96&gt;=1,INT(MOD(入力シート!K96,10)/1),"")</f>
        <v/>
      </c>
      <c r="Y95" s="51" t="str">
        <f>IF(入力シート!L96&gt;=100000,INT(MOD(入力シート!L96,1000000)/100000),"")</f>
        <v/>
      </c>
      <c r="Z95" s="51" t="str">
        <f>IF(入力シート!L96&gt;=10000,INT(MOD(入力シート!L96,100000)/10000),"")</f>
        <v/>
      </c>
      <c r="AA95" s="51" t="str">
        <f>IF(入力シート!L96&gt;=1000,INT(MOD(入力シート!L96,10000)/1000),"")</f>
        <v/>
      </c>
      <c r="AB95" s="51" t="str">
        <f>IF(入力シート!L96&gt;=100,INT(MOD(入力シート!L96,1000)/100),"")</f>
        <v/>
      </c>
      <c r="AC95" s="51" t="str">
        <f>IF(入力シート!L96&gt;=10,INT(MOD(入力シート!L96,100)/10),"")</f>
        <v/>
      </c>
      <c r="AD95" s="40" t="str">
        <f>IF(入力シート!L96&gt;=1,INT(MOD(入力シート!L96,10)/1),"")</f>
        <v/>
      </c>
      <c r="AE95" s="51" t="str">
        <f>IF(入力シート!M96&gt;=10000,INT(MOD(入力シート!M96,100000)/10000),"")</f>
        <v/>
      </c>
      <c r="AF95" s="51" t="str">
        <f>IF(入力シート!M96&gt;=1000,INT(MOD(入力シート!M96,10000)/1000),"")</f>
        <v/>
      </c>
      <c r="AG95" s="51" t="str">
        <f>IF(入力シート!M96&gt;=100,INT(MOD(入力シート!M96,1000)/100),"")</f>
        <v/>
      </c>
      <c r="AH95" s="51" t="str">
        <f>IF(入力シート!M96&gt;=10,INT(MOD(入力シート!M96,100)/10),"")</f>
        <v/>
      </c>
      <c r="AI95" s="40" t="str">
        <f>IF(入力シート!M96&gt;=1,INT(MOD(入力シート!M96,10)/1),"")</f>
        <v/>
      </c>
      <c r="AJ95" s="51" t="str">
        <f>IF(入力シート!N96&gt;=10000,INT(MOD(入力シート!N96,100000)/10000),"")</f>
        <v/>
      </c>
      <c r="AK95" s="51" t="str">
        <f>IF(入力シート!N96&gt;=1000,INT(MOD(入力シート!N96,10000)/1000),"")</f>
        <v/>
      </c>
      <c r="AL95" s="51" t="str">
        <f>IF(入力シート!N96&gt;=100,INT(MOD(入力シート!N96,1000)/100),"")</f>
        <v/>
      </c>
      <c r="AM95" s="51" t="str">
        <f>IF(入力シート!N96&gt;=10,INT(MOD(入力シート!N96,100)/10),"")</f>
        <v/>
      </c>
      <c r="AN95" s="40" t="str">
        <f>IF(入力シート!N96&gt;=1,INT(MOD(入力シート!N96,10)/1),"")</f>
        <v/>
      </c>
      <c r="AO95" s="51" t="str">
        <f>IF(入力シート!O96&gt;=10000,INT(MOD(入力シート!O96,100000)/10000),"")</f>
        <v/>
      </c>
      <c r="AP95" s="51" t="str">
        <f>IF(入力シート!O96&gt;=1000,INT(MOD(入力シート!O96,10000)/1000),"")</f>
        <v/>
      </c>
      <c r="AQ95" s="51" t="str">
        <f>IF(入力シート!O96&gt;=100,INT(MOD(入力シート!O96,1000)/100),"")</f>
        <v/>
      </c>
      <c r="AR95" s="51" t="str">
        <f>IF(入力シート!O96&gt;=10,INT(MOD(入力シート!O96,100)/10),"")</f>
        <v/>
      </c>
      <c r="AS95" s="40" t="str">
        <f>IF(入力シート!O96&gt;=1,INT(MOD(入力シート!O96,10)/1),"")</f>
        <v/>
      </c>
      <c r="AT95" s="51" t="str">
        <f>IF(入力シート!P96&gt;=1000000,INT(MOD(入力シート!P96,10000000)/1000000),"")</f>
        <v/>
      </c>
      <c r="AU95" s="51" t="str">
        <f>IF(入力シート!P96&gt;=100000,INT(MOD(入力シート!P96,1000000)/100000),"")</f>
        <v/>
      </c>
      <c r="AV95" s="51" t="str">
        <f>IF(入力シート!P96&gt;=10000,INT(MOD(入力シート!P96,100000)/10000),"")</f>
        <v/>
      </c>
      <c r="AW95" s="51" t="str">
        <f>IF(入力シート!P96&gt;=1000,INT(MOD(入力シート!P96,10000)/1000),"")</f>
        <v/>
      </c>
      <c r="AX95" s="51" t="str">
        <f>IF(入力シート!P96&gt;=100,INT(MOD(入力シート!P96,1000)/100),"")</f>
        <v/>
      </c>
      <c r="AY95" s="51" t="str">
        <f>IF(入力シート!P96&gt;=10,INT(MOD(入力シート!P96,100)/10),"")</f>
        <v/>
      </c>
      <c r="AZ95" s="40" t="str">
        <f>IF(入力シート!P96&gt;=1,INT(MOD(入力シート!P96,10)/1),"")</f>
        <v/>
      </c>
      <c r="BA95" s="51" t="str">
        <f>IF(入力シート!Q96&gt;=10,INT(MOD(入力シート!Q96,100)/10),"")</f>
        <v/>
      </c>
      <c r="BB95" s="40" t="str">
        <f>IF(入力シート!Q96&gt;=1,INT(MOD(入力シート!Q96,10)/1),"")</f>
        <v/>
      </c>
      <c r="BC95" s="51" t="str">
        <f>IF(入力シート!R96&gt;=10000,INT(MOD(入力シート!R96,100000)/10000),"")</f>
        <v/>
      </c>
      <c r="BD95" s="51" t="str">
        <f>IF(入力シート!R96&gt;=1000,INT(MOD(入力シート!R96,10000)/1000),"")</f>
        <v/>
      </c>
      <c r="BE95" s="51" t="str">
        <f>IF(入力シート!R96&gt;=100,INT(MOD(入力シート!R96,1000)/100),"")</f>
        <v/>
      </c>
      <c r="BF95" s="51" t="str">
        <f>IF(入力シート!R96&gt;=10,INT(MOD(入力シート!R96,100)/10),"")</f>
        <v/>
      </c>
      <c r="BG95" s="40" t="str">
        <f>IF(入力シート!R96&gt;=1,INT(MOD(入力シート!R96,10)/1),"")</f>
        <v/>
      </c>
    </row>
    <row r="96" spans="1:81" x14ac:dyDescent="0.15">
      <c r="B96" s="22">
        <v>94</v>
      </c>
      <c r="C96" s="10" t="str">
        <f>IF(入力シート!C97&gt;=10000,INT(MOD(入力シート!C97,100000)/10000),"")</f>
        <v/>
      </c>
      <c r="D96" s="10" t="str">
        <f>IF(入力シート!C97&gt;=1000,INT(MOD(入力シート!C97,10000)/1000),"")</f>
        <v/>
      </c>
      <c r="E96" s="10" t="str">
        <f>IF(入力シート!C97&gt;=100,INT(MOD(入力シート!C97,1000)/100),"")</f>
        <v/>
      </c>
      <c r="F96" s="10" t="str">
        <f>IF(入力シート!C97&gt;=10,INT(MOD(入力シート!C97,100)/10),"")</f>
        <v/>
      </c>
      <c r="G96" s="22" t="str">
        <f>IF(入力シート!C97&gt;=1,INT(MOD(入力シート!C97,10)/1),"")</f>
        <v/>
      </c>
      <c r="H96" s="22" t="str">
        <f>IF(入力シート!D97&gt;"",入力シート!D97,"")</f>
        <v/>
      </c>
      <c r="I96" s="22" t="str">
        <f>IF(入力シート!E97&gt;"",入力シート!E97,"")</f>
        <v/>
      </c>
      <c r="J96" s="37" t="str">
        <f>IF(入力シート!F97&gt;0,IF(入力シート!W97=6,MID(入力シート!F97,入力シート!W97-5,1),"0"),"")</f>
        <v/>
      </c>
      <c r="K96" s="37" t="str">
        <f>IF(入力シート!F97&gt;0,MID(入力シート!F97,入力シート!W97-4,1),"")</f>
        <v/>
      </c>
      <c r="L96" s="37" t="str">
        <f>IF(入力シート!F97&gt;0,MID(入力シート!F97,入力シート!W97-3,1),"")</f>
        <v/>
      </c>
      <c r="M96" s="37" t="str">
        <f>IF(入力シート!F97&gt;0,MID(入力シート!F97,入力シート!W97-2,1),"")</f>
        <v/>
      </c>
      <c r="N96" s="37" t="str">
        <f>IF(入力シート!F97&gt;0,MID(入力シート!F97,入力シート!W97-1,1),"")</f>
        <v/>
      </c>
      <c r="O96" s="39" t="str">
        <f>IF(入力シート!F97&gt;0,MID(入力シート!F97,入力シート!W97,1),"")</f>
        <v/>
      </c>
      <c r="P96" s="22" t="str">
        <f>IF(入力シート!G97&gt;"",入力シート!G97,"")</f>
        <v/>
      </c>
      <c r="Q96" s="37" t="str">
        <f>IF(入力シート!H97&gt;0,IF(入力シート!X97=4,MID(入力シート!H97,入力シート!X97-3,1),"0"),"")</f>
        <v/>
      </c>
      <c r="R96" s="37" t="str">
        <f>IF(入力シート!H97&gt;0,MID(入力シート!H97,入力シート!X97-2,1),"")</f>
        <v/>
      </c>
      <c r="S96" s="37" t="str">
        <f>IF(入力シート!H97&gt;0,MID(入力シート!H97,入力シート!X97-1,1),"")</f>
        <v/>
      </c>
      <c r="T96" s="39" t="str">
        <f>IF(入力シート!H97&gt;0,MID(入力シート!H97,入力シート!X97,1),"")</f>
        <v/>
      </c>
      <c r="U96" s="62" t="str">
        <f>IF(入力シート!I97&gt;0,入力シート!I97,"")</f>
        <v/>
      </c>
      <c r="V96" s="50" t="str">
        <f>IF(入力シート!J97&gt;0,入力シート!J97,"")</f>
        <v/>
      </c>
      <c r="W96" s="50" t="str">
        <f>IF(入力シート!K97&gt;=10,INT(MOD(入力シート!K97,100)/10),"")</f>
        <v/>
      </c>
      <c r="X96" s="40" t="str">
        <f>IF(入力シート!K97&gt;=1,INT(MOD(入力シート!K97,10)/1),"")</f>
        <v/>
      </c>
      <c r="Y96" s="51" t="str">
        <f>IF(入力シート!L97&gt;=100000,INT(MOD(入力シート!L97,1000000)/100000),"")</f>
        <v/>
      </c>
      <c r="Z96" s="51" t="str">
        <f>IF(入力シート!L97&gt;=10000,INT(MOD(入力シート!L97,100000)/10000),"")</f>
        <v/>
      </c>
      <c r="AA96" s="51" t="str">
        <f>IF(入力シート!L97&gt;=1000,INT(MOD(入力シート!L97,10000)/1000),"")</f>
        <v/>
      </c>
      <c r="AB96" s="51" t="str">
        <f>IF(入力シート!L97&gt;=100,INT(MOD(入力シート!L97,1000)/100),"")</f>
        <v/>
      </c>
      <c r="AC96" s="51" t="str">
        <f>IF(入力シート!L97&gt;=10,INT(MOD(入力シート!L97,100)/10),"")</f>
        <v/>
      </c>
      <c r="AD96" s="40" t="str">
        <f>IF(入力シート!L97&gt;=1,INT(MOD(入力シート!L97,10)/1),"")</f>
        <v/>
      </c>
      <c r="AE96" s="51" t="str">
        <f>IF(入力シート!M97&gt;=10000,INT(MOD(入力シート!M97,100000)/10000),"")</f>
        <v/>
      </c>
      <c r="AF96" s="51" t="str">
        <f>IF(入力シート!M97&gt;=1000,INT(MOD(入力シート!M97,10000)/1000),"")</f>
        <v/>
      </c>
      <c r="AG96" s="51" t="str">
        <f>IF(入力シート!M97&gt;=100,INT(MOD(入力シート!M97,1000)/100),"")</f>
        <v/>
      </c>
      <c r="AH96" s="51" t="str">
        <f>IF(入力シート!M97&gt;=10,INT(MOD(入力シート!M97,100)/10),"")</f>
        <v/>
      </c>
      <c r="AI96" s="40" t="str">
        <f>IF(入力シート!M97&gt;=1,INT(MOD(入力シート!M97,10)/1),"")</f>
        <v/>
      </c>
      <c r="AJ96" s="51" t="str">
        <f>IF(入力シート!N97&gt;=10000,INT(MOD(入力シート!N97,100000)/10000),"")</f>
        <v/>
      </c>
      <c r="AK96" s="51" t="str">
        <f>IF(入力シート!N97&gt;=1000,INT(MOD(入力シート!N97,10000)/1000),"")</f>
        <v/>
      </c>
      <c r="AL96" s="51" t="str">
        <f>IF(入力シート!N97&gt;=100,INT(MOD(入力シート!N97,1000)/100),"")</f>
        <v/>
      </c>
      <c r="AM96" s="51" t="str">
        <f>IF(入力シート!N97&gt;=10,INT(MOD(入力シート!N97,100)/10),"")</f>
        <v/>
      </c>
      <c r="AN96" s="40" t="str">
        <f>IF(入力シート!N97&gt;=1,INT(MOD(入力シート!N97,10)/1),"")</f>
        <v/>
      </c>
      <c r="AO96" s="51" t="str">
        <f>IF(入力シート!O97&gt;=10000,INT(MOD(入力シート!O97,100000)/10000),"")</f>
        <v/>
      </c>
      <c r="AP96" s="51" t="str">
        <f>IF(入力シート!O97&gt;=1000,INT(MOD(入力シート!O97,10000)/1000),"")</f>
        <v/>
      </c>
      <c r="AQ96" s="51" t="str">
        <f>IF(入力シート!O97&gt;=100,INT(MOD(入力シート!O97,1000)/100),"")</f>
        <v/>
      </c>
      <c r="AR96" s="51" t="str">
        <f>IF(入力シート!O97&gt;=10,INT(MOD(入力シート!O97,100)/10),"")</f>
        <v/>
      </c>
      <c r="AS96" s="40" t="str">
        <f>IF(入力シート!O97&gt;=1,INT(MOD(入力シート!O97,10)/1),"")</f>
        <v/>
      </c>
      <c r="AT96" s="51" t="str">
        <f>IF(入力シート!P97&gt;=1000000,INT(MOD(入力シート!P97,10000000)/1000000),"")</f>
        <v/>
      </c>
      <c r="AU96" s="51" t="str">
        <f>IF(入力シート!P97&gt;=100000,INT(MOD(入力シート!P97,1000000)/100000),"")</f>
        <v/>
      </c>
      <c r="AV96" s="51" t="str">
        <f>IF(入力シート!P97&gt;=10000,INT(MOD(入力シート!P97,100000)/10000),"")</f>
        <v/>
      </c>
      <c r="AW96" s="51" t="str">
        <f>IF(入力シート!P97&gt;=1000,INT(MOD(入力シート!P97,10000)/1000),"")</f>
        <v/>
      </c>
      <c r="AX96" s="51" t="str">
        <f>IF(入力シート!P97&gt;=100,INT(MOD(入力シート!P97,1000)/100),"")</f>
        <v/>
      </c>
      <c r="AY96" s="51" t="str">
        <f>IF(入力シート!P97&gt;=10,INT(MOD(入力シート!P97,100)/10),"")</f>
        <v/>
      </c>
      <c r="AZ96" s="40" t="str">
        <f>IF(入力シート!P97&gt;=1,INT(MOD(入力シート!P97,10)/1),"")</f>
        <v/>
      </c>
      <c r="BA96" s="51" t="str">
        <f>IF(入力シート!Q97&gt;=10,INT(MOD(入力シート!Q97,100)/10),"")</f>
        <v/>
      </c>
      <c r="BB96" s="40" t="str">
        <f>IF(入力シート!Q97&gt;=1,INT(MOD(入力シート!Q97,10)/1),"")</f>
        <v/>
      </c>
      <c r="BC96" s="51" t="str">
        <f>IF(入力シート!R97&gt;=10000,INT(MOD(入力シート!R97,100000)/10000),"")</f>
        <v/>
      </c>
      <c r="BD96" s="51" t="str">
        <f>IF(入力シート!R97&gt;=1000,INT(MOD(入力シート!R97,10000)/1000),"")</f>
        <v/>
      </c>
      <c r="BE96" s="51" t="str">
        <f>IF(入力シート!R97&gt;=100,INT(MOD(入力シート!R97,1000)/100),"")</f>
        <v/>
      </c>
      <c r="BF96" s="51" t="str">
        <f>IF(入力シート!R97&gt;=10,INT(MOD(入力シート!R97,100)/10),"")</f>
        <v/>
      </c>
      <c r="BG96" s="40" t="str">
        <f>IF(入力シート!R97&gt;=1,INT(MOD(入力シート!R97,10)/1),"")</f>
        <v/>
      </c>
    </row>
    <row r="97" spans="1:81" x14ac:dyDescent="0.15">
      <c r="B97" s="22">
        <v>95</v>
      </c>
      <c r="C97" s="10" t="str">
        <f>IF(入力シート!C98&gt;=10000,INT(MOD(入力シート!C98,100000)/10000),"")</f>
        <v/>
      </c>
      <c r="D97" s="10" t="str">
        <f>IF(入力シート!C98&gt;=1000,INT(MOD(入力シート!C98,10000)/1000),"")</f>
        <v/>
      </c>
      <c r="E97" s="10" t="str">
        <f>IF(入力シート!C98&gt;=100,INT(MOD(入力シート!C98,1000)/100),"")</f>
        <v/>
      </c>
      <c r="F97" s="10" t="str">
        <f>IF(入力シート!C98&gt;=10,INT(MOD(入力シート!C98,100)/10),"")</f>
        <v/>
      </c>
      <c r="G97" s="22" t="str">
        <f>IF(入力シート!C98&gt;=1,INT(MOD(入力シート!C98,10)/1),"")</f>
        <v/>
      </c>
      <c r="H97" s="22" t="str">
        <f>IF(入力シート!D98&gt;"",入力シート!D98,"")</f>
        <v/>
      </c>
      <c r="I97" s="22" t="str">
        <f>IF(入力シート!E98&gt;"",入力シート!E98,"")</f>
        <v/>
      </c>
      <c r="J97" s="37" t="str">
        <f>IF(入力シート!F98&gt;0,IF(入力シート!W98=6,MID(入力シート!F98,入力シート!W98-5,1),"0"),"")</f>
        <v/>
      </c>
      <c r="K97" s="37" t="str">
        <f>IF(入力シート!F98&gt;0,MID(入力シート!F98,入力シート!W98-4,1),"")</f>
        <v/>
      </c>
      <c r="L97" s="37" t="str">
        <f>IF(入力シート!F98&gt;0,MID(入力シート!F98,入力シート!W98-3,1),"")</f>
        <v/>
      </c>
      <c r="M97" s="37" t="str">
        <f>IF(入力シート!F98&gt;0,MID(入力シート!F98,入力シート!W98-2,1),"")</f>
        <v/>
      </c>
      <c r="N97" s="37" t="str">
        <f>IF(入力シート!F98&gt;0,MID(入力シート!F98,入力シート!W98-1,1),"")</f>
        <v/>
      </c>
      <c r="O97" s="39" t="str">
        <f>IF(入力シート!F98&gt;0,MID(入力シート!F98,入力シート!W98,1),"")</f>
        <v/>
      </c>
      <c r="P97" s="22" t="str">
        <f>IF(入力シート!G98&gt;"",入力シート!G98,"")</f>
        <v/>
      </c>
      <c r="Q97" s="37" t="str">
        <f>IF(入力シート!H98&gt;0,IF(入力シート!X98=4,MID(入力シート!H98,入力シート!X98-3,1),"0"),"")</f>
        <v/>
      </c>
      <c r="R97" s="37" t="str">
        <f>IF(入力シート!H98&gt;0,MID(入力シート!H98,入力シート!X98-2,1),"")</f>
        <v/>
      </c>
      <c r="S97" s="37" t="str">
        <f>IF(入力シート!H98&gt;0,MID(入力シート!H98,入力シート!X98-1,1),"")</f>
        <v/>
      </c>
      <c r="T97" s="39" t="str">
        <f>IF(入力シート!H98&gt;0,MID(入力シート!H98,入力シート!X98,1),"")</f>
        <v/>
      </c>
      <c r="U97" s="62" t="str">
        <f>IF(入力シート!I98&gt;0,入力シート!I98,"")</f>
        <v/>
      </c>
      <c r="V97" s="50" t="str">
        <f>IF(入力シート!J98&gt;0,入力シート!J98,"")</f>
        <v/>
      </c>
      <c r="W97" s="50" t="str">
        <f>IF(入力シート!K98&gt;=10,INT(MOD(入力シート!K98,100)/10),"")</f>
        <v/>
      </c>
      <c r="X97" s="40" t="str">
        <f>IF(入力シート!K98&gt;=1,INT(MOD(入力シート!K98,10)/1),"")</f>
        <v/>
      </c>
      <c r="Y97" s="51" t="str">
        <f>IF(入力シート!L98&gt;=100000,INT(MOD(入力シート!L98,1000000)/100000),"")</f>
        <v/>
      </c>
      <c r="Z97" s="51" t="str">
        <f>IF(入力シート!L98&gt;=10000,INT(MOD(入力シート!L98,100000)/10000),"")</f>
        <v/>
      </c>
      <c r="AA97" s="51" t="str">
        <f>IF(入力シート!L98&gt;=1000,INT(MOD(入力シート!L98,10000)/1000),"")</f>
        <v/>
      </c>
      <c r="AB97" s="51" t="str">
        <f>IF(入力シート!L98&gt;=100,INT(MOD(入力シート!L98,1000)/100),"")</f>
        <v/>
      </c>
      <c r="AC97" s="51" t="str">
        <f>IF(入力シート!L98&gt;=10,INT(MOD(入力シート!L98,100)/10),"")</f>
        <v/>
      </c>
      <c r="AD97" s="40" t="str">
        <f>IF(入力シート!L98&gt;=1,INT(MOD(入力シート!L98,10)/1),"")</f>
        <v/>
      </c>
      <c r="AE97" s="51" t="str">
        <f>IF(入力シート!M98&gt;=10000,INT(MOD(入力シート!M98,100000)/10000),"")</f>
        <v/>
      </c>
      <c r="AF97" s="51" t="str">
        <f>IF(入力シート!M98&gt;=1000,INT(MOD(入力シート!M98,10000)/1000),"")</f>
        <v/>
      </c>
      <c r="AG97" s="51" t="str">
        <f>IF(入力シート!M98&gt;=100,INT(MOD(入力シート!M98,1000)/100),"")</f>
        <v/>
      </c>
      <c r="AH97" s="51" t="str">
        <f>IF(入力シート!M98&gt;=10,INT(MOD(入力シート!M98,100)/10),"")</f>
        <v/>
      </c>
      <c r="AI97" s="40" t="str">
        <f>IF(入力シート!M98&gt;=1,INT(MOD(入力シート!M98,10)/1),"")</f>
        <v/>
      </c>
      <c r="AJ97" s="51" t="str">
        <f>IF(入力シート!N98&gt;=10000,INT(MOD(入力シート!N98,100000)/10000),"")</f>
        <v/>
      </c>
      <c r="AK97" s="51" t="str">
        <f>IF(入力シート!N98&gt;=1000,INT(MOD(入力シート!N98,10000)/1000),"")</f>
        <v/>
      </c>
      <c r="AL97" s="51" t="str">
        <f>IF(入力シート!N98&gt;=100,INT(MOD(入力シート!N98,1000)/100),"")</f>
        <v/>
      </c>
      <c r="AM97" s="51" t="str">
        <f>IF(入力シート!N98&gt;=10,INT(MOD(入力シート!N98,100)/10),"")</f>
        <v/>
      </c>
      <c r="AN97" s="40" t="str">
        <f>IF(入力シート!N98&gt;=1,INT(MOD(入力シート!N98,10)/1),"")</f>
        <v/>
      </c>
      <c r="AO97" s="51" t="str">
        <f>IF(入力シート!O98&gt;=10000,INT(MOD(入力シート!O98,100000)/10000),"")</f>
        <v/>
      </c>
      <c r="AP97" s="51" t="str">
        <f>IF(入力シート!O98&gt;=1000,INT(MOD(入力シート!O98,10000)/1000),"")</f>
        <v/>
      </c>
      <c r="AQ97" s="51" t="str">
        <f>IF(入力シート!O98&gt;=100,INT(MOD(入力シート!O98,1000)/100),"")</f>
        <v/>
      </c>
      <c r="AR97" s="51" t="str">
        <f>IF(入力シート!O98&gt;=10,INT(MOD(入力シート!O98,100)/10),"")</f>
        <v/>
      </c>
      <c r="AS97" s="40" t="str">
        <f>IF(入力シート!O98&gt;=1,INT(MOD(入力シート!O98,10)/1),"")</f>
        <v/>
      </c>
      <c r="AT97" s="51" t="str">
        <f>IF(入力シート!P98&gt;=1000000,INT(MOD(入力シート!P98,10000000)/1000000),"")</f>
        <v/>
      </c>
      <c r="AU97" s="51" t="str">
        <f>IF(入力シート!P98&gt;=100000,INT(MOD(入力シート!P98,1000000)/100000),"")</f>
        <v/>
      </c>
      <c r="AV97" s="51" t="str">
        <f>IF(入力シート!P98&gt;=10000,INT(MOD(入力シート!P98,100000)/10000),"")</f>
        <v/>
      </c>
      <c r="AW97" s="51" t="str">
        <f>IF(入力シート!P98&gt;=1000,INT(MOD(入力シート!P98,10000)/1000),"")</f>
        <v/>
      </c>
      <c r="AX97" s="51" t="str">
        <f>IF(入力シート!P98&gt;=100,INT(MOD(入力シート!P98,1000)/100),"")</f>
        <v/>
      </c>
      <c r="AY97" s="51" t="str">
        <f>IF(入力シート!P98&gt;=10,INT(MOD(入力シート!P98,100)/10),"")</f>
        <v/>
      </c>
      <c r="AZ97" s="40" t="str">
        <f>IF(入力シート!P98&gt;=1,INT(MOD(入力シート!P98,10)/1),"")</f>
        <v/>
      </c>
      <c r="BA97" s="51" t="str">
        <f>IF(入力シート!Q98&gt;=10,INT(MOD(入力シート!Q98,100)/10),"")</f>
        <v/>
      </c>
      <c r="BB97" s="40" t="str">
        <f>IF(入力シート!Q98&gt;=1,INT(MOD(入力シート!Q98,10)/1),"")</f>
        <v/>
      </c>
      <c r="BC97" s="51" t="str">
        <f>IF(入力シート!R98&gt;=10000,INT(MOD(入力シート!R98,100000)/10000),"")</f>
        <v/>
      </c>
      <c r="BD97" s="51" t="str">
        <f>IF(入力シート!R98&gt;=1000,INT(MOD(入力シート!R98,10000)/1000),"")</f>
        <v/>
      </c>
      <c r="BE97" s="51" t="str">
        <f>IF(入力シート!R98&gt;=100,INT(MOD(入力シート!R98,1000)/100),"")</f>
        <v/>
      </c>
      <c r="BF97" s="51" t="str">
        <f>IF(入力シート!R98&gt;=10,INT(MOD(入力シート!R98,100)/10),"")</f>
        <v/>
      </c>
      <c r="BG97" s="40" t="str">
        <f>IF(入力シート!R98&gt;=1,INT(MOD(入力シート!R98,10)/1),"")</f>
        <v/>
      </c>
    </row>
    <row r="98" spans="1:81" x14ac:dyDescent="0.15">
      <c r="B98" s="22">
        <v>96</v>
      </c>
      <c r="C98" s="10" t="str">
        <f>IF(入力シート!C99&gt;=10000,INT(MOD(入力シート!C99,100000)/10000),"")</f>
        <v/>
      </c>
      <c r="D98" s="10" t="str">
        <f>IF(入力シート!C99&gt;=1000,INT(MOD(入力シート!C99,10000)/1000),"")</f>
        <v/>
      </c>
      <c r="E98" s="10" t="str">
        <f>IF(入力シート!C99&gt;=100,INT(MOD(入力シート!C99,1000)/100),"")</f>
        <v/>
      </c>
      <c r="F98" s="10" t="str">
        <f>IF(入力シート!C99&gt;=10,INT(MOD(入力シート!C99,100)/10),"")</f>
        <v/>
      </c>
      <c r="G98" s="22" t="str">
        <f>IF(入力シート!C99&gt;=1,INT(MOD(入力シート!C99,10)/1),"")</f>
        <v/>
      </c>
      <c r="H98" s="22" t="str">
        <f>IF(入力シート!D99&gt;"",入力シート!D99,"")</f>
        <v/>
      </c>
      <c r="I98" s="22" t="str">
        <f>IF(入力シート!E99&gt;"",入力シート!E99,"")</f>
        <v/>
      </c>
      <c r="J98" s="37" t="str">
        <f>IF(入力シート!F99&gt;0,IF(入力シート!W99=6,MID(入力シート!F99,入力シート!W99-5,1),"0"),"")</f>
        <v/>
      </c>
      <c r="K98" s="37" t="str">
        <f>IF(入力シート!F99&gt;0,MID(入力シート!F99,入力シート!W99-4,1),"")</f>
        <v/>
      </c>
      <c r="L98" s="37" t="str">
        <f>IF(入力シート!F99&gt;0,MID(入力シート!F99,入力シート!W99-3,1),"")</f>
        <v/>
      </c>
      <c r="M98" s="37" t="str">
        <f>IF(入力シート!F99&gt;0,MID(入力シート!F99,入力シート!W99-2,1),"")</f>
        <v/>
      </c>
      <c r="N98" s="37" t="str">
        <f>IF(入力シート!F99&gt;0,MID(入力シート!F99,入力シート!W99-1,1),"")</f>
        <v/>
      </c>
      <c r="O98" s="39" t="str">
        <f>IF(入力シート!F99&gt;0,MID(入力シート!F99,入力シート!W99,1),"")</f>
        <v/>
      </c>
      <c r="P98" s="22" t="str">
        <f>IF(入力シート!G99&gt;"",入力シート!G99,"")</f>
        <v/>
      </c>
      <c r="Q98" s="37" t="str">
        <f>IF(入力シート!H99&gt;0,IF(入力シート!X99=4,MID(入力シート!H99,入力シート!X99-3,1),"0"),"")</f>
        <v/>
      </c>
      <c r="R98" s="37" t="str">
        <f>IF(入力シート!H99&gt;0,MID(入力シート!H99,入力シート!X99-2,1),"")</f>
        <v/>
      </c>
      <c r="S98" s="37" t="str">
        <f>IF(入力シート!H99&gt;0,MID(入力シート!H99,入力シート!X99-1,1),"")</f>
        <v/>
      </c>
      <c r="T98" s="39" t="str">
        <f>IF(入力シート!H99&gt;0,MID(入力シート!H99,入力シート!X99,1),"")</f>
        <v/>
      </c>
      <c r="U98" s="62" t="str">
        <f>IF(入力シート!I99&gt;0,入力シート!I99,"")</f>
        <v/>
      </c>
      <c r="V98" s="50" t="str">
        <f>IF(入力シート!J99&gt;0,入力シート!J99,"")</f>
        <v/>
      </c>
      <c r="W98" s="50" t="str">
        <f>IF(入力シート!K99&gt;=10,INT(MOD(入力シート!K99,100)/10),"")</f>
        <v/>
      </c>
      <c r="X98" s="40" t="str">
        <f>IF(入力シート!K99&gt;=1,INT(MOD(入力シート!K99,10)/1),"")</f>
        <v/>
      </c>
      <c r="Y98" s="51" t="str">
        <f>IF(入力シート!L99&gt;=100000,INT(MOD(入力シート!L99,1000000)/100000),"")</f>
        <v/>
      </c>
      <c r="Z98" s="51" t="str">
        <f>IF(入力シート!L99&gt;=10000,INT(MOD(入力シート!L99,100000)/10000),"")</f>
        <v/>
      </c>
      <c r="AA98" s="51" t="str">
        <f>IF(入力シート!L99&gt;=1000,INT(MOD(入力シート!L99,10000)/1000),"")</f>
        <v/>
      </c>
      <c r="AB98" s="51" t="str">
        <f>IF(入力シート!L99&gt;=100,INT(MOD(入力シート!L99,1000)/100),"")</f>
        <v/>
      </c>
      <c r="AC98" s="51" t="str">
        <f>IF(入力シート!L99&gt;=10,INT(MOD(入力シート!L99,100)/10),"")</f>
        <v/>
      </c>
      <c r="AD98" s="40" t="str">
        <f>IF(入力シート!L99&gt;=1,INT(MOD(入力シート!L99,10)/1),"")</f>
        <v/>
      </c>
      <c r="AE98" s="51" t="str">
        <f>IF(入力シート!M99&gt;=10000,INT(MOD(入力シート!M99,100000)/10000),"")</f>
        <v/>
      </c>
      <c r="AF98" s="51" t="str">
        <f>IF(入力シート!M99&gt;=1000,INT(MOD(入力シート!M99,10000)/1000),"")</f>
        <v/>
      </c>
      <c r="AG98" s="51" t="str">
        <f>IF(入力シート!M99&gt;=100,INT(MOD(入力シート!M99,1000)/100),"")</f>
        <v/>
      </c>
      <c r="AH98" s="51" t="str">
        <f>IF(入力シート!M99&gt;=10,INT(MOD(入力シート!M99,100)/10),"")</f>
        <v/>
      </c>
      <c r="AI98" s="40" t="str">
        <f>IF(入力シート!M99&gt;=1,INT(MOD(入力シート!M99,10)/1),"")</f>
        <v/>
      </c>
      <c r="AJ98" s="51" t="str">
        <f>IF(入力シート!N99&gt;=10000,INT(MOD(入力シート!N99,100000)/10000),"")</f>
        <v/>
      </c>
      <c r="AK98" s="51" t="str">
        <f>IF(入力シート!N99&gt;=1000,INT(MOD(入力シート!N99,10000)/1000),"")</f>
        <v/>
      </c>
      <c r="AL98" s="51" t="str">
        <f>IF(入力シート!N99&gt;=100,INT(MOD(入力シート!N99,1000)/100),"")</f>
        <v/>
      </c>
      <c r="AM98" s="51" t="str">
        <f>IF(入力シート!N99&gt;=10,INT(MOD(入力シート!N99,100)/10),"")</f>
        <v/>
      </c>
      <c r="AN98" s="40" t="str">
        <f>IF(入力シート!N99&gt;=1,INT(MOD(入力シート!N99,10)/1),"")</f>
        <v/>
      </c>
      <c r="AO98" s="51" t="str">
        <f>IF(入力シート!O99&gt;=10000,INT(MOD(入力シート!O99,100000)/10000),"")</f>
        <v/>
      </c>
      <c r="AP98" s="51" t="str">
        <f>IF(入力シート!O99&gt;=1000,INT(MOD(入力シート!O99,10000)/1000),"")</f>
        <v/>
      </c>
      <c r="AQ98" s="51" t="str">
        <f>IF(入力シート!O99&gt;=100,INT(MOD(入力シート!O99,1000)/100),"")</f>
        <v/>
      </c>
      <c r="AR98" s="51" t="str">
        <f>IF(入力シート!O99&gt;=10,INT(MOD(入力シート!O99,100)/10),"")</f>
        <v/>
      </c>
      <c r="AS98" s="40" t="str">
        <f>IF(入力シート!O99&gt;=1,INT(MOD(入力シート!O99,10)/1),"")</f>
        <v/>
      </c>
      <c r="AT98" s="51" t="str">
        <f>IF(入力シート!P99&gt;=1000000,INT(MOD(入力シート!P99,10000000)/1000000),"")</f>
        <v/>
      </c>
      <c r="AU98" s="51" t="str">
        <f>IF(入力シート!P99&gt;=100000,INT(MOD(入力シート!P99,1000000)/100000),"")</f>
        <v/>
      </c>
      <c r="AV98" s="51" t="str">
        <f>IF(入力シート!P99&gt;=10000,INT(MOD(入力シート!P99,100000)/10000),"")</f>
        <v/>
      </c>
      <c r="AW98" s="51" t="str">
        <f>IF(入力シート!P99&gt;=1000,INT(MOD(入力シート!P99,10000)/1000),"")</f>
        <v/>
      </c>
      <c r="AX98" s="51" t="str">
        <f>IF(入力シート!P99&gt;=100,INT(MOD(入力シート!P99,1000)/100),"")</f>
        <v/>
      </c>
      <c r="AY98" s="51" t="str">
        <f>IF(入力シート!P99&gt;=10,INT(MOD(入力シート!P99,100)/10),"")</f>
        <v/>
      </c>
      <c r="AZ98" s="40" t="str">
        <f>IF(入力シート!P99&gt;=1,INT(MOD(入力シート!P99,10)/1),"")</f>
        <v/>
      </c>
      <c r="BA98" s="51" t="str">
        <f>IF(入力シート!Q99&gt;=10,INT(MOD(入力シート!Q99,100)/10),"")</f>
        <v/>
      </c>
      <c r="BB98" s="40" t="str">
        <f>IF(入力シート!Q99&gt;=1,INT(MOD(入力シート!Q99,10)/1),"")</f>
        <v/>
      </c>
      <c r="BC98" s="51" t="str">
        <f>IF(入力シート!R99&gt;=10000,INT(MOD(入力シート!R99,100000)/10000),"")</f>
        <v/>
      </c>
      <c r="BD98" s="51" t="str">
        <f>IF(入力シート!R99&gt;=1000,INT(MOD(入力シート!R99,10000)/1000),"")</f>
        <v/>
      </c>
      <c r="BE98" s="51" t="str">
        <f>IF(入力シート!R99&gt;=100,INT(MOD(入力シート!R99,1000)/100),"")</f>
        <v/>
      </c>
      <c r="BF98" s="51" t="str">
        <f>IF(入力シート!R99&gt;=10,INT(MOD(入力シート!R99,100)/10),"")</f>
        <v/>
      </c>
      <c r="BG98" s="40" t="str">
        <f>IF(入力シート!R99&gt;=1,INT(MOD(入力シート!R99,10)/1),"")</f>
        <v/>
      </c>
    </row>
    <row r="99" spans="1:81" x14ac:dyDescent="0.15">
      <c r="B99" s="22">
        <v>97</v>
      </c>
      <c r="C99" s="10" t="str">
        <f>IF(入力シート!C100&gt;=10000,INT(MOD(入力シート!C100,100000)/10000),"")</f>
        <v/>
      </c>
      <c r="D99" s="10" t="str">
        <f>IF(入力シート!C100&gt;=1000,INT(MOD(入力シート!C100,10000)/1000),"")</f>
        <v/>
      </c>
      <c r="E99" s="10" t="str">
        <f>IF(入力シート!C100&gt;=100,INT(MOD(入力シート!C100,1000)/100),"")</f>
        <v/>
      </c>
      <c r="F99" s="10" t="str">
        <f>IF(入力シート!C100&gt;=10,INT(MOD(入力シート!C100,100)/10),"")</f>
        <v/>
      </c>
      <c r="G99" s="22" t="str">
        <f>IF(入力シート!C100&gt;=1,INT(MOD(入力シート!C100,10)/1),"")</f>
        <v/>
      </c>
      <c r="H99" s="22" t="str">
        <f>IF(入力シート!D100&gt;"",入力シート!D100,"")</f>
        <v/>
      </c>
      <c r="I99" s="22" t="str">
        <f>IF(入力シート!E100&gt;"",入力シート!E100,"")</f>
        <v/>
      </c>
      <c r="J99" s="37" t="str">
        <f>IF(入力シート!F100&gt;0,IF(入力シート!W100=6,MID(入力シート!F100,入力シート!W100-5,1),"0"),"")</f>
        <v/>
      </c>
      <c r="K99" s="37" t="str">
        <f>IF(入力シート!F100&gt;0,MID(入力シート!F100,入力シート!W100-4,1),"")</f>
        <v/>
      </c>
      <c r="L99" s="37" t="str">
        <f>IF(入力シート!F100&gt;0,MID(入力シート!F100,入力シート!W100-3,1),"")</f>
        <v/>
      </c>
      <c r="M99" s="37" t="str">
        <f>IF(入力シート!F100&gt;0,MID(入力シート!F100,入力シート!W100-2,1),"")</f>
        <v/>
      </c>
      <c r="N99" s="37" t="str">
        <f>IF(入力シート!F100&gt;0,MID(入力シート!F100,入力シート!W100-1,1),"")</f>
        <v/>
      </c>
      <c r="O99" s="39" t="str">
        <f>IF(入力シート!F100&gt;0,MID(入力シート!F100,入力シート!W100,1),"")</f>
        <v/>
      </c>
      <c r="P99" s="22" t="str">
        <f>IF(入力シート!G100&gt;"",入力シート!G100,"")</f>
        <v/>
      </c>
      <c r="Q99" s="37" t="str">
        <f>IF(入力シート!H100&gt;0,IF(入力シート!X100=4,MID(入力シート!H100,入力シート!X100-3,1),"0"),"")</f>
        <v/>
      </c>
      <c r="R99" s="37" t="str">
        <f>IF(入力シート!H100&gt;0,MID(入力シート!H100,入力シート!X100-2,1),"")</f>
        <v/>
      </c>
      <c r="S99" s="37" t="str">
        <f>IF(入力シート!H100&gt;0,MID(入力シート!H100,入力シート!X100-1,1),"")</f>
        <v/>
      </c>
      <c r="T99" s="39" t="str">
        <f>IF(入力シート!H100&gt;0,MID(入力シート!H100,入力シート!X100,1),"")</f>
        <v/>
      </c>
      <c r="U99" s="62" t="str">
        <f>IF(入力シート!I100&gt;0,入力シート!I100,"")</f>
        <v/>
      </c>
      <c r="V99" s="50" t="str">
        <f>IF(入力シート!J100&gt;0,入力シート!J100,"")</f>
        <v/>
      </c>
      <c r="W99" s="50" t="str">
        <f>IF(入力シート!K100&gt;=10,INT(MOD(入力シート!K100,100)/10),"")</f>
        <v/>
      </c>
      <c r="X99" s="40" t="str">
        <f>IF(入力シート!K100&gt;=1,INT(MOD(入力シート!K100,10)/1),"")</f>
        <v/>
      </c>
      <c r="Y99" s="51" t="str">
        <f>IF(入力シート!L100&gt;=100000,INT(MOD(入力シート!L100,1000000)/100000),"")</f>
        <v/>
      </c>
      <c r="Z99" s="51" t="str">
        <f>IF(入力シート!L100&gt;=10000,INT(MOD(入力シート!L100,100000)/10000),"")</f>
        <v/>
      </c>
      <c r="AA99" s="51" t="str">
        <f>IF(入力シート!L100&gt;=1000,INT(MOD(入力シート!L100,10000)/1000),"")</f>
        <v/>
      </c>
      <c r="AB99" s="51" t="str">
        <f>IF(入力シート!L100&gt;=100,INT(MOD(入力シート!L100,1000)/100),"")</f>
        <v/>
      </c>
      <c r="AC99" s="51" t="str">
        <f>IF(入力シート!L100&gt;=10,INT(MOD(入力シート!L100,100)/10),"")</f>
        <v/>
      </c>
      <c r="AD99" s="40" t="str">
        <f>IF(入力シート!L100&gt;=1,INT(MOD(入力シート!L100,10)/1),"")</f>
        <v/>
      </c>
      <c r="AE99" s="51" t="str">
        <f>IF(入力シート!M100&gt;=10000,INT(MOD(入力シート!M100,100000)/10000),"")</f>
        <v/>
      </c>
      <c r="AF99" s="51" t="str">
        <f>IF(入力シート!M100&gt;=1000,INT(MOD(入力シート!M100,10000)/1000),"")</f>
        <v/>
      </c>
      <c r="AG99" s="51" t="str">
        <f>IF(入力シート!M100&gt;=100,INT(MOD(入力シート!M100,1000)/100),"")</f>
        <v/>
      </c>
      <c r="AH99" s="51" t="str">
        <f>IF(入力シート!M100&gt;=10,INT(MOD(入力シート!M100,100)/10),"")</f>
        <v/>
      </c>
      <c r="AI99" s="40" t="str">
        <f>IF(入力シート!M100&gt;=1,INT(MOD(入力シート!M100,10)/1),"")</f>
        <v/>
      </c>
      <c r="AJ99" s="51" t="str">
        <f>IF(入力シート!N100&gt;=10000,INT(MOD(入力シート!N100,100000)/10000),"")</f>
        <v/>
      </c>
      <c r="AK99" s="51" t="str">
        <f>IF(入力シート!N100&gt;=1000,INT(MOD(入力シート!N100,10000)/1000),"")</f>
        <v/>
      </c>
      <c r="AL99" s="51" t="str">
        <f>IF(入力シート!N100&gt;=100,INT(MOD(入力シート!N100,1000)/100),"")</f>
        <v/>
      </c>
      <c r="AM99" s="51" t="str">
        <f>IF(入力シート!N100&gt;=10,INT(MOD(入力シート!N100,100)/10),"")</f>
        <v/>
      </c>
      <c r="AN99" s="40" t="str">
        <f>IF(入力シート!N100&gt;=1,INT(MOD(入力シート!N100,10)/1),"")</f>
        <v/>
      </c>
      <c r="AO99" s="51" t="str">
        <f>IF(入力シート!O100&gt;=10000,INT(MOD(入力シート!O100,100000)/10000),"")</f>
        <v/>
      </c>
      <c r="AP99" s="51" t="str">
        <f>IF(入力シート!O100&gt;=1000,INT(MOD(入力シート!O100,10000)/1000),"")</f>
        <v/>
      </c>
      <c r="AQ99" s="51" t="str">
        <f>IF(入力シート!O100&gt;=100,INT(MOD(入力シート!O100,1000)/100),"")</f>
        <v/>
      </c>
      <c r="AR99" s="51" t="str">
        <f>IF(入力シート!O100&gt;=10,INT(MOD(入力シート!O100,100)/10),"")</f>
        <v/>
      </c>
      <c r="AS99" s="40" t="str">
        <f>IF(入力シート!O100&gt;=1,INT(MOD(入力シート!O100,10)/1),"")</f>
        <v/>
      </c>
      <c r="AT99" s="51" t="str">
        <f>IF(入力シート!P100&gt;=1000000,INT(MOD(入力シート!P100,10000000)/1000000),"")</f>
        <v/>
      </c>
      <c r="AU99" s="51" t="str">
        <f>IF(入力シート!P100&gt;=100000,INT(MOD(入力シート!P100,1000000)/100000),"")</f>
        <v/>
      </c>
      <c r="AV99" s="51" t="str">
        <f>IF(入力シート!P100&gt;=10000,INT(MOD(入力シート!P100,100000)/10000),"")</f>
        <v/>
      </c>
      <c r="AW99" s="51" t="str">
        <f>IF(入力シート!P100&gt;=1000,INT(MOD(入力シート!P100,10000)/1000),"")</f>
        <v/>
      </c>
      <c r="AX99" s="51" t="str">
        <f>IF(入力シート!P100&gt;=100,INT(MOD(入力シート!P100,1000)/100),"")</f>
        <v/>
      </c>
      <c r="AY99" s="51" t="str">
        <f>IF(入力シート!P100&gt;=10,INT(MOD(入力シート!P100,100)/10),"")</f>
        <v/>
      </c>
      <c r="AZ99" s="40" t="str">
        <f>IF(入力シート!P100&gt;=1,INT(MOD(入力シート!P100,10)/1),"")</f>
        <v/>
      </c>
      <c r="BA99" s="51" t="str">
        <f>IF(入力シート!Q100&gt;=10,INT(MOD(入力シート!Q100,100)/10),"")</f>
        <v/>
      </c>
      <c r="BB99" s="40" t="str">
        <f>IF(入力シート!Q100&gt;=1,INT(MOD(入力シート!Q100,10)/1),"")</f>
        <v/>
      </c>
      <c r="BC99" s="51" t="str">
        <f>IF(入力シート!R100&gt;=10000,INT(MOD(入力シート!R100,100000)/10000),"")</f>
        <v/>
      </c>
      <c r="BD99" s="51" t="str">
        <f>IF(入力シート!R100&gt;=1000,INT(MOD(入力シート!R100,10000)/1000),"")</f>
        <v/>
      </c>
      <c r="BE99" s="51" t="str">
        <f>IF(入力シート!R100&gt;=100,INT(MOD(入力シート!R100,1000)/100),"")</f>
        <v/>
      </c>
      <c r="BF99" s="51" t="str">
        <f>IF(入力シート!R100&gt;=10,INT(MOD(入力シート!R100,100)/10),"")</f>
        <v/>
      </c>
      <c r="BG99" s="40" t="str">
        <f>IF(入力シート!R100&gt;=1,INT(MOD(入力シート!R100,10)/1),"")</f>
        <v/>
      </c>
    </row>
    <row r="100" spans="1:81" x14ac:dyDescent="0.15">
      <c r="B100" s="22">
        <v>98</v>
      </c>
      <c r="C100" s="10" t="str">
        <f>IF(入力シート!C101&gt;=10000,INT(MOD(入力シート!C101,100000)/10000),"")</f>
        <v/>
      </c>
      <c r="D100" s="10" t="str">
        <f>IF(入力シート!C101&gt;=1000,INT(MOD(入力シート!C101,10000)/1000),"")</f>
        <v/>
      </c>
      <c r="E100" s="10" t="str">
        <f>IF(入力シート!C101&gt;=100,INT(MOD(入力シート!C101,1000)/100),"")</f>
        <v/>
      </c>
      <c r="F100" s="10" t="str">
        <f>IF(入力シート!C101&gt;=10,INT(MOD(入力シート!C101,100)/10),"")</f>
        <v/>
      </c>
      <c r="G100" s="22" t="str">
        <f>IF(入力シート!C101&gt;=1,INT(MOD(入力シート!C101,10)/1),"")</f>
        <v/>
      </c>
      <c r="H100" s="22" t="str">
        <f>IF(入力シート!D101&gt;"",入力シート!D101,"")</f>
        <v/>
      </c>
      <c r="I100" s="22" t="str">
        <f>IF(入力シート!E101&gt;"",入力シート!E101,"")</f>
        <v/>
      </c>
      <c r="J100" s="37" t="str">
        <f>IF(入力シート!F101&gt;0,IF(入力シート!W101=6,MID(入力シート!F101,入力シート!W101-5,1),"0"),"")</f>
        <v/>
      </c>
      <c r="K100" s="37" t="str">
        <f>IF(入力シート!F101&gt;0,MID(入力シート!F101,入力シート!W101-4,1),"")</f>
        <v/>
      </c>
      <c r="L100" s="37" t="str">
        <f>IF(入力シート!F101&gt;0,MID(入力シート!F101,入力シート!W101-3,1),"")</f>
        <v/>
      </c>
      <c r="M100" s="37" t="str">
        <f>IF(入力シート!F101&gt;0,MID(入力シート!F101,入力シート!W101-2,1),"")</f>
        <v/>
      </c>
      <c r="N100" s="37" t="str">
        <f>IF(入力シート!F101&gt;0,MID(入力シート!F101,入力シート!W101-1,1),"")</f>
        <v/>
      </c>
      <c r="O100" s="39" t="str">
        <f>IF(入力シート!F101&gt;0,MID(入力シート!F101,入力シート!W101,1),"")</f>
        <v/>
      </c>
      <c r="P100" s="22" t="str">
        <f>IF(入力シート!G101&gt;"",入力シート!G101,"")</f>
        <v/>
      </c>
      <c r="Q100" s="37" t="str">
        <f>IF(入力シート!H101&gt;0,IF(入力シート!X101=4,MID(入力シート!H101,入力シート!X101-3,1),"0"),"")</f>
        <v/>
      </c>
      <c r="R100" s="37" t="str">
        <f>IF(入力シート!H101&gt;0,MID(入力シート!H101,入力シート!X101-2,1),"")</f>
        <v/>
      </c>
      <c r="S100" s="37" t="str">
        <f>IF(入力シート!H101&gt;0,MID(入力シート!H101,入力シート!X101-1,1),"")</f>
        <v/>
      </c>
      <c r="T100" s="39" t="str">
        <f>IF(入力シート!H101&gt;0,MID(入力シート!H101,入力シート!X101,1),"")</f>
        <v/>
      </c>
      <c r="U100" s="62" t="str">
        <f>IF(入力シート!I101&gt;0,入力シート!I101,"")</f>
        <v/>
      </c>
      <c r="V100" s="50" t="str">
        <f>IF(入力シート!J101&gt;0,入力シート!J101,"")</f>
        <v/>
      </c>
      <c r="W100" s="50" t="str">
        <f>IF(入力シート!K101&gt;=10,INT(MOD(入力シート!K101,100)/10),"")</f>
        <v/>
      </c>
      <c r="X100" s="40" t="str">
        <f>IF(入力シート!K101&gt;=1,INT(MOD(入力シート!K101,10)/1),"")</f>
        <v/>
      </c>
      <c r="Y100" s="51" t="str">
        <f>IF(入力シート!L101&gt;=100000,INT(MOD(入力シート!L101,1000000)/100000),"")</f>
        <v/>
      </c>
      <c r="Z100" s="51" t="str">
        <f>IF(入力シート!L101&gt;=10000,INT(MOD(入力シート!L101,100000)/10000),"")</f>
        <v/>
      </c>
      <c r="AA100" s="51" t="str">
        <f>IF(入力シート!L101&gt;=1000,INT(MOD(入力シート!L101,10000)/1000),"")</f>
        <v/>
      </c>
      <c r="AB100" s="51" t="str">
        <f>IF(入力シート!L101&gt;=100,INT(MOD(入力シート!L101,1000)/100),"")</f>
        <v/>
      </c>
      <c r="AC100" s="51" t="str">
        <f>IF(入力シート!L101&gt;=10,INT(MOD(入力シート!L101,100)/10),"")</f>
        <v/>
      </c>
      <c r="AD100" s="40" t="str">
        <f>IF(入力シート!L101&gt;=1,INT(MOD(入力シート!L101,10)/1),"")</f>
        <v/>
      </c>
      <c r="AE100" s="51" t="str">
        <f>IF(入力シート!M101&gt;=10000,INT(MOD(入力シート!M101,100000)/10000),"")</f>
        <v/>
      </c>
      <c r="AF100" s="51" t="str">
        <f>IF(入力シート!M101&gt;=1000,INT(MOD(入力シート!M101,10000)/1000),"")</f>
        <v/>
      </c>
      <c r="AG100" s="51" t="str">
        <f>IF(入力シート!M101&gt;=100,INT(MOD(入力シート!M101,1000)/100),"")</f>
        <v/>
      </c>
      <c r="AH100" s="51" t="str">
        <f>IF(入力シート!M101&gt;=10,INT(MOD(入力シート!M101,100)/10),"")</f>
        <v/>
      </c>
      <c r="AI100" s="40" t="str">
        <f>IF(入力シート!M101&gt;=1,INT(MOD(入力シート!M101,10)/1),"")</f>
        <v/>
      </c>
      <c r="AJ100" s="51" t="str">
        <f>IF(入力シート!N101&gt;=10000,INT(MOD(入力シート!N101,100000)/10000),"")</f>
        <v/>
      </c>
      <c r="AK100" s="51" t="str">
        <f>IF(入力シート!N101&gt;=1000,INT(MOD(入力シート!N101,10000)/1000),"")</f>
        <v/>
      </c>
      <c r="AL100" s="51" t="str">
        <f>IF(入力シート!N101&gt;=100,INT(MOD(入力シート!N101,1000)/100),"")</f>
        <v/>
      </c>
      <c r="AM100" s="51" t="str">
        <f>IF(入力シート!N101&gt;=10,INT(MOD(入力シート!N101,100)/10),"")</f>
        <v/>
      </c>
      <c r="AN100" s="40" t="str">
        <f>IF(入力シート!N101&gt;=1,INT(MOD(入力シート!N101,10)/1),"")</f>
        <v/>
      </c>
      <c r="AO100" s="51" t="str">
        <f>IF(入力シート!O101&gt;=10000,INT(MOD(入力シート!O101,100000)/10000),"")</f>
        <v/>
      </c>
      <c r="AP100" s="51" t="str">
        <f>IF(入力シート!O101&gt;=1000,INT(MOD(入力シート!O101,10000)/1000),"")</f>
        <v/>
      </c>
      <c r="AQ100" s="51" t="str">
        <f>IF(入力シート!O101&gt;=100,INT(MOD(入力シート!O101,1000)/100),"")</f>
        <v/>
      </c>
      <c r="AR100" s="51" t="str">
        <f>IF(入力シート!O101&gt;=10,INT(MOD(入力シート!O101,100)/10),"")</f>
        <v/>
      </c>
      <c r="AS100" s="40" t="str">
        <f>IF(入力シート!O101&gt;=1,INT(MOD(入力シート!O101,10)/1),"")</f>
        <v/>
      </c>
      <c r="AT100" s="51" t="str">
        <f>IF(入力シート!P101&gt;=1000000,INT(MOD(入力シート!P101,10000000)/1000000),"")</f>
        <v/>
      </c>
      <c r="AU100" s="51" t="str">
        <f>IF(入力シート!P101&gt;=100000,INT(MOD(入力シート!P101,1000000)/100000),"")</f>
        <v/>
      </c>
      <c r="AV100" s="51" t="str">
        <f>IF(入力シート!P101&gt;=10000,INT(MOD(入力シート!P101,100000)/10000),"")</f>
        <v/>
      </c>
      <c r="AW100" s="51" t="str">
        <f>IF(入力シート!P101&gt;=1000,INT(MOD(入力シート!P101,10000)/1000),"")</f>
        <v/>
      </c>
      <c r="AX100" s="51" t="str">
        <f>IF(入力シート!P101&gt;=100,INT(MOD(入力シート!P101,1000)/100),"")</f>
        <v/>
      </c>
      <c r="AY100" s="51" t="str">
        <f>IF(入力シート!P101&gt;=10,INT(MOD(入力シート!P101,100)/10),"")</f>
        <v/>
      </c>
      <c r="AZ100" s="40" t="str">
        <f>IF(入力シート!P101&gt;=1,INT(MOD(入力シート!P101,10)/1),"")</f>
        <v/>
      </c>
      <c r="BA100" s="51" t="str">
        <f>IF(入力シート!Q101&gt;=10,INT(MOD(入力シート!Q101,100)/10),"")</f>
        <v/>
      </c>
      <c r="BB100" s="40" t="str">
        <f>IF(入力シート!Q101&gt;=1,INT(MOD(入力シート!Q101,10)/1),"")</f>
        <v/>
      </c>
      <c r="BC100" s="51" t="str">
        <f>IF(入力シート!R101&gt;=10000,INT(MOD(入力シート!R101,100000)/10000),"")</f>
        <v/>
      </c>
      <c r="BD100" s="51" t="str">
        <f>IF(入力シート!R101&gt;=1000,INT(MOD(入力シート!R101,10000)/1000),"")</f>
        <v/>
      </c>
      <c r="BE100" s="51" t="str">
        <f>IF(入力シート!R101&gt;=100,INT(MOD(入力シート!R101,1000)/100),"")</f>
        <v/>
      </c>
      <c r="BF100" s="51" t="str">
        <f>IF(入力シート!R101&gt;=10,INT(MOD(入力シート!R101,100)/10),"")</f>
        <v/>
      </c>
      <c r="BG100" s="40" t="str">
        <f>IF(入力シート!R101&gt;=1,INT(MOD(入力シート!R101,10)/1),"")</f>
        <v/>
      </c>
    </row>
    <row r="101" spans="1:81" x14ac:dyDescent="0.15">
      <c r="B101" s="22">
        <v>99</v>
      </c>
      <c r="C101" s="10" t="str">
        <f>IF(入力シート!C102&gt;=10000,INT(MOD(入力シート!C102,100000)/10000),"")</f>
        <v/>
      </c>
      <c r="D101" s="10" t="str">
        <f>IF(入力シート!C102&gt;=1000,INT(MOD(入力シート!C102,10000)/1000),"")</f>
        <v/>
      </c>
      <c r="E101" s="10" t="str">
        <f>IF(入力シート!C102&gt;=100,INT(MOD(入力シート!C102,1000)/100),"")</f>
        <v/>
      </c>
      <c r="F101" s="10" t="str">
        <f>IF(入力シート!C102&gt;=10,INT(MOD(入力シート!C102,100)/10),"")</f>
        <v/>
      </c>
      <c r="G101" s="22" t="str">
        <f>IF(入力シート!C102&gt;=1,INT(MOD(入力シート!C102,10)/1),"")</f>
        <v/>
      </c>
      <c r="H101" s="22" t="str">
        <f>IF(入力シート!D102&gt;"",入力シート!D102,"")</f>
        <v/>
      </c>
      <c r="I101" s="22" t="str">
        <f>IF(入力シート!E102&gt;"",入力シート!E102,"")</f>
        <v/>
      </c>
      <c r="J101" s="37" t="str">
        <f>IF(入力シート!F102&gt;0,IF(入力シート!W102=6,MID(入力シート!F102,入力シート!W102-5,1),"0"),"")</f>
        <v/>
      </c>
      <c r="K101" s="37" t="str">
        <f>IF(入力シート!F102&gt;0,MID(入力シート!F102,入力シート!W102-4,1),"")</f>
        <v/>
      </c>
      <c r="L101" s="37" t="str">
        <f>IF(入力シート!F102&gt;0,MID(入力シート!F102,入力シート!W102-3,1),"")</f>
        <v/>
      </c>
      <c r="M101" s="37" t="str">
        <f>IF(入力シート!F102&gt;0,MID(入力シート!F102,入力シート!W102-2,1),"")</f>
        <v/>
      </c>
      <c r="N101" s="37" t="str">
        <f>IF(入力シート!F102&gt;0,MID(入力シート!F102,入力シート!W102-1,1),"")</f>
        <v/>
      </c>
      <c r="O101" s="39" t="str">
        <f>IF(入力シート!F102&gt;0,MID(入力シート!F102,入力シート!W102,1),"")</f>
        <v/>
      </c>
      <c r="P101" s="22" t="str">
        <f>IF(入力シート!G102&gt;"",入力シート!G102,"")</f>
        <v/>
      </c>
      <c r="Q101" s="37" t="str">
        <f>IF(入力シート!H102&gt;0,IF(入力シート!X102=4,MID(入力シート!H102,入力シート!X102-3,1),"0"),"")</f>
        <v/>
      </c>
      <c r="R101" s="37" t="str">
        <f>IF(入力シート!H102&gt;0,MID(入力シート!H102,入力シート!X102-2,1),"")</f>
        <v/>
      </c>
      <c r="S101" s="37" t="str">
        <f>IF(入力シート!H102&gt;0,MID(入力シート!H102,入力シート!X102-1,1),"")</f>
        <v/>
      </c>
      <c r="T101" s="39" t="str">
        <f>IF(入力シート!H102&gt;0,MID(入力シート!H102,入力シート!X102,1),"")</f>
        <v/>
      </c>
      <c r="U101" s="62" t="str">
        <f>IF(入力シート!I102&gt;0,入力シート!I102,"")</f>
        <v/>
      </c>
      <c r="V101" s="50" t="str">
        <f>IF(入力シート!J102&gt;0,入力シート!J102,"")</f>
        <v/>
      </c>
      <c r="W101" s="50" t="str">
        <f>IF(入力シート!K102&gt;=10,INT(MOD(入力シート!K102,100)/10),"")</f>
        <v/>
      </c>
      <c r="X101" s="40" t="str">
        <f>IF(入力シート!K102&gt;=1,INT(MOD(入力シート!K102,10)/1),"")</f>
        <v/>
      </c>
      <c r="Y101" s="51" t="str">
        <f>IF(入力シート!L102&gt;=100000,INT(MOD(入力シート!L102,1000000)/100000),"")</f>
        <v/>
      </c>
      <c r="Z101" s="51" t="str">
        <f>IF(入力シート!L102&gt;=10000,INT(MOD(入力シート!L102,100000)/10000),"")</f>
        <v/>
      </c>
      <c r="AA101" s="51" t="str">
        <f>IF(入力シート!L102&gt;=1000,INT(MOD(入力シート!L102,10000)/1000),"")</f>
        <v/>
      </c>
      <c r="AB101" s="51" t="str">
        <f>IF(入力シート!L102&gt;=100,INT(MOD(入力シート!L102,1000)/100),"")</f>
        <v/>
      </c>
      <c r="AC101" s="51" t="str">
        <f>IF(入力シート!L102&gt;=10,INT(MOD(入力シート!L102,100)/10),"")</f>
        <v/>
      </c>
      <c r="AD101" s="40" t="str">
        <f>IF(入力シート!L102&gt;=1,INT(MOD(入力シート!L102,10)/1),"")</f>
        <v/>
      </c>
      <c r="AE101" s="51" t="str">
        <f>IF(入力シート!M102&gt;=10000,INT(MOD(入力シート!M102,100000)/10000),"")</f>
        <v/>
      </c>
      <c r="AF101" s="51" t="str">
        <f>IF(入力シート!M102&gt;=1000,INT(MOD(入力シート!M102,10000)/1000),"")</f>
        <v/>
      </c>
      <c r="AG101" s="51" t="str">
        <f>IF(入力シート!M102&gt;=100,INT(MOD(入力シート!M102,1000)/100),"")</f>
        <v/>
      </c>
      <c r="AH101" s="51" t="str">
        <f>IF(入力シート!M102&gt;=10,INT(MOD(入力シート!M102,100)/10),"")</f>
        <v/>
      </c>
      <c r="AI101" s="40" t="str">
        <f>IF(入力シート!M102&gt;=1,INT(MOD(入力シート!M102,10)/1),"")</f>
        <v/>
      </c>
      <c r="AJ101" s="51" t="str">
        <f>IF(入力シート!N102&gt;=10000,INT(MOD(入力シート!N102,100000)/10000),"")</f>
        <v/>
      </c>
      <c r="AK101" s="51" t="str">
        <f>IF(入力シート!N102&gt;=1000,INT(MOD(入力シート!N102,10000)/1000),"")</f>
        <v/>
      </c>
      <c r="AL101" s="51" t="str">
        <f>IF(入力シート!N102&gt;=100,INT(MOD(入力シート!N102,1000)/100),"")</f>
        <v/>
      </c>
      <c r="AM101" s="51" t="str">
        <f>IF(入力シート!N102&gt;=10,INT(MOD(入力シート!N102,100)/10),"")</f>
        <v/>
      </c>
      <c r="AN101" s="40" t="str">
        <f>IF(入力シート!N102&gt;=1,INT(MOD(入力シート!N102,10)/1),"")</f>
        <v/>
      </c>
      <c r="AO101" s="51" t="str">
        <f>IF(入力シート!O102&gt;=10000,INT(MOD(入力シート!O102,100000)/10000),"")</f>
        <v/>
      </c>
      <c r="AP101" s="51" t="str">
        <f>IF(入力シート!O102&gt;=1000,INT(MOD(入力シート!O102,10000)/1000),"")</f>
        <v/>
      </c>
      <c r="AQ101" s="51" t="str">
        <f>IF(入力シート!O102&gt;=100,INT(MOD(入力シート!O102,1000)/100),"")</f>
        <v/>
      </c>
      <c r="AR101" s="51" t="str">
        <f>IF(入力シート!O102&gt;=10,INT(MOD(入力シート!O102,100)/10),"")</f>
        <v/>
      </c>
      <c r="AS101" s="40" t="str">
        <f>IF(入力シート!O102&gt;=1,INT(MOD(入力シート!O102,10)/1),"")</f>
        <v/>
      </c>
      <c r="AT101" s="51" t="str">
        <f>IF(入力シート!P102&gt;=1000000,INT(MOD(入力シート!P102,10000000)/1000000),"")</f>
        <v/>
      </c>
      <c r="AU101" s="51" t="str">
        <f>IF(入力シート!P102&gt;=100000,INT(MOD(入力シート!P102,1000000)/100000),"")</f>
        <v/>
      </c>
      <c r="AV101" s="51" t="str">
        <f>IF(入力シート!P102&gt;=10000,INT(MOD(入力シート!P102,100000)/10000),"")</f>
        <v/>
      </c>
      <c r="AW101" s="51" t="str">
        <f>IF(入力シート!P102&gt;=1000,INT(MOD(入力シート!P102,10000)/1000),"")</f>
        <v/>
      </c>
      <c r="AX101" s="51" t="str">
        <f>IF(入力シート!P102&gt;=100,INT(MOD(入力シート!P102,1000)/100),"")</f>
        <v/>
      </c>
      <c r="AY101" s="51" t="str">
        <f>IF(入力シート!P102&gt;=10,INT(MOD(入力シート!P102,100)/10),"")</f>
        <v/>
      </c>
      <c r="AZ101" s="40" t="str">
        <f>IF(入力シート!P102&gt;=1,INT(MOD(入力シート!P102,10)/1),"")</f>
        <v/>
      </c>
      <c r="BA101" s="51" t="str">
        <f>IF(入力シート!Q102&gt;=10,INT(MOD(入力シート!Q102,100)/10),"")</f>
        <v/>
      </c>
      <c r="BB101" s="40" t="str">
        <f>IF(入力シート!Q102&gt;=1,INT(MOD(入力シート!Q102,10)/1),"")</f>
        <v/>
      </c>
      <c r="BC101" s="51" t="str">
        <f>IF(入力シート!R102&gt;=10000,INT(MOD(入力シート!R102,100000)/10000),"")</f>
        <v/>
      </c>
      <c r="BD101" s="51" t="str">
        <f>IF(入力シート!R102&gt;=1000,INT(MOD(入力シート!R102,10000)/1000),"")</f>
        <v/>
      </c>
      <c r="BE101" s="51" t="str">
        <f>IF(入力シート!R102&gt;=100,INT(MOD(入力シート!R102,1000)/100),"")</f>
        <v/>
      </c>
      <c r="BF101" s="51" t="str">
        <f>IF(入力シート!R102&gt;=10,INT(MOD(入力シート!R102,100)/10),"")</f>
        <v/>
      </c>
      <c r="BG101" s="40" t="str">
        <f>IF(入力シート!R102&gt;=1,INT(MOD(入力シート!R102,10)/1),"")</f>
        <v/>
      </c>
    </row>
    <row r="102" spans="1:81" s="3" customFormat="1" x14ac:dyDescent="0.15">
      <c r="A102" s="46"/>
      <c r="B102" s="12">
        <v>100</v>
      </c>
      <c r="C102" s="3" t="str">
        <f>IF(入力シート!C103&gt;=10000,INT(MOD(入力シート!C103,100000)/10000),"")</f>
        <v/>
      </c>
      <c r="D102" s="3" t="str">
        <f>IF(入力シート!C103&gt;=1000,INT(MOD(入力シート!C103,10000)/1000),"")</f>
        <v/>
      </c>
      <c r="E102" s="3" t="str">
        <f>IF(入力シート!C103&gt;=100,INT(MOD(入力シート!C103,1000)/100),"")</f>
        <v/>
      </c>
      <c r="F102" s="3" t="str">
        <f>IF(入力シート!C103&gt;=10,INT(MOD(入力シート!C103,100)/10),"")</f>
        <v/>
      </c>
      <c r="G102" s="12" t="str">
        <f>IF(入力シート!C103&gt;=1,INT(MOD(入力シート!C103,10)/1),"")</f>
        <v/>
      </c>
      <c r="H102" s="12" t="str">
        <f>IF(入力シート!D103&gt;"",入力シート!D103,"")</f>
        <v/>
      </c>
      <c r="I102" s="146" t="str">
        <f>IF(入力シート!E103&gt;"",入力シート!E103,"")</f>
        <v/>
      </c>
      <c r="J102" s="162" t="str">
        <f>IF(入力シート!F103&gt;0,IF(入力シート!W103=6,MID(入力シート!F103,入力シート!W103-5,1),"0"),"")</f>
        <v/>
      </c>
      <c r="K102" s="63" t="str">
        <f>IF(入力シート!F103&gt;0,MID(入力シート!F103,入力シート!W103-4,1),"")</f>
        <v/>
      </c>
      <c r="L102" s="63" t="str">
        <f>IF(入力シート!F103&gt;0,MID(入力シート!F103,入力シート!W103-3,1),"")</f>
        <v/>
      </c>
      <c r="M102" s="63" t="str">
        <f>IF(入力シート!F103&gt;0,MID(入力シート!F103,入力シート!W103-2,1),"")</f>
        <v/>
      </c>
      <c r="N102" s="63" t="str">
        <f>IF(入力シート!F103&gt;0,MID(入力シート!F103,入力シート!W103-1,1),"")</f>
        <v/>
      </c>
      <c r="O102" s="64" t="str">
        <f>IF(入力シート!F103&gt;0,MID(入力シート!F103,入力シート!W103,1),"")</f>
        <v/>
      </c>
      <c r="P102" s="146" t="str">
        <f>IF(入力シート!G103&gt;"",入力シート!G103,"")</f>
        <v/>
      </c>
      <c r="Q102" s="162" t="str">
        <f>IF(入力シート!H103&gt;0,IF(入力シート!X103=4,MID(入力シート!H103,入力シート!X103-3,1),"0"),"")</f>
        <v/>
      </c>
      <c r="R102" s="63" t="str">
        <f>IF(入力シート!H103&gt;0,MID(入力シート!H103,入力シート!X103-2,1),"")</f>
        <v/>
      </c>
      <c r="S102" s="63" t="str">
        <f>IF(入力シート!H103&gt;0,MID(入力シート!H103,入力シート!X103-1,1),"")</f>
        <v/>
      </c>
      <c r="T102" s="64" t="str">
        <f>IF(入力シート!H103&gt;0,MID(入力シート!H103,入力シート!X103,1),"")</f>
        <v/>
      </c>
      <c r="U102" s="65" t="str">
        <f>IF(入力シート!I103&gt;0,入力シート!I103,"")</f>
        <v/>
      </c>
      <c r="V102" s="47" t="str">
        <f>IF(入力シート!J103&gt;0,入力シート!J103,"")</f>
        <v/>
      </c>
      <c r="W102" s="47" t="str">
        <f>IF(入力シート!K103&gt;=10,INT(MOD(入力シート!K103,100)/10),"")</f>
        <v/>
      </c>
      <c r="X102" s="48" t="str">
        <f>IF(入力シート!K103&gt;=1,INT(MOD(入力シート!K103,10)/1),"")</f>
        <v/>
      </c>
      <c r="Y102" s="49" t="str">
        <f>IF(入力シート!L103&gt;=100000,INT(MOD(入力シート!L103,1000000)/100000),"")</f>
        <v/>
      </c>
      <c r="Z102" s="49" t="str">
        <f>IF(入力シート!L103&gt;=10000,INT(MOD(入力シート!L103,100000)/10000),"")</f>
        <v/>
      </c>
      <c r="AA102" s="49" t="str">
        <f>IF(入力シート!L103&gt;=1000,INT(MOD(入力シート!L103,10000)/1000),"")</f>
        <v/>
      </c>
      <c r="AB102" s="49" t="str">
        <f>IF(入力シート!L103&gt;=100,INT(MOD(入力シート!L103,1000)/100),"")</f>
        <v/>
      </c>
      <c r="AC102" s="49" t="str">
        <f>IF(入力シート!L103&gt;=10,INT(MOD(入力シート!L103,100)/10),"")</f>
        <v/>
      </c>
      <c r="AD102" s="48" t="str">
        <f>IF(入力シート!L103&gt;=1,INT(MOD(入力シート!L103,10)/1),"")</f>
        <v/>
      </c>
      <c r="AE102" s="49" t="str">
        <f>IF(入力シート!M103&gt;=10000,INT(MOD(入力シート!M103,100000)/10000),"")</f>
        <v/>
      </c>
      <c r="AF102" s="49" t="str">
        <f>IF(入力シート!M103&gt;=1000,INT(MOD(入力シート!M103,10000)/1000),"")</f>
        <v/>
      </c>
      <c r="AG102" s="49" t="str">
        <f>IF(入力シート!M103&gt;=100,INT(MOD(入力シート!M103,1000)/100),"")</f>
        <v/>
      </c>
      <c r="AH102" s="49" t="str">
        <f>IF(入力シート!M103&gt;=10,INT(MOD(入力シート!M103,100)/10),"")</f>
        <v/>
      </c>
      <c r="AI102" s="48" t="str">
        <f>IF(入力シート!M103&gt;=1,INT(MOD(入力シート!M103,10)/1),"")</f>
        <v/>
      </c>
      <c r="AJ102" s="49" t="str">
        <f>IF(入力シート!N103&gt;=10000,INT(MOD(入力シート!N103,100000)/10000),"")</f>
        <v/>
      </c>
      <c r="AK102" s="49" t="str">
        <f>IF(入力シート!N103&gt;=1000,INT(MOD(入力シート!N103,10000)/1000),"")</f>
        <v/>
      </c>
      <c r="AL102" s="49" t="str">
        <f>IF(入力シート!N103&gt;=100,INT(MOD(入力シート!N103,1000)/100),"")</f>
        <v/>
      </c>
      <c r="AM102" s="49" t="str">
        <f>IF(入力シート!N103&gt;=10,INT(MOD(入力シート!N103,100)/10),"")</f>
        <v/>
      </c>
      <c r="AN102" s="48" t="str">
        <f>IF(入力シート!N103&gt;=1,INT(MOD(入力シート!N103,10)/1),"")</f>
        <v/>
      </c>
      <c r="AO102" s="49" t="str">
        <f>IF(入力シート!O103&gt;=10000,INT(MOD(入力シート!O103,100000)/10000),"")</f>
        <v/>
      </c>
      <c r="AP102" s="49" t="str">
        <f>IF(入力シート!O103&gt;=1000,INT(MOD(入力シート!O103,10000)/1000),"")</f>
        <v/>
      </c>
      <c r="AQ102" s="49" t="str">
        <f>IF(入力シート!O103&gt;=100,INT(MOD(入力シート!O103,1000)/100),"")</f>
        <v/>
      </c>
      <c r="AR102" s="49" t="str">
        <f>IF(入力シート!O103&gt;=10,INT(MOD(入力シート!O103,100)/10),"")</f>
        <v/>
      </c>
      <c r="AS102" s="48" t="str">
        <f>IF(入力シート!O103&gt;=1,INT(MOD(入力シート!O103,10)/1),"")</f>
        <v/>
      </c>
      <c r="AT102" s="49" t="str">
        <f>IF(入力シート!P103&gt;=1000000,INT(MOD(入力シート!P103,10000000)/1000000),"")</f>
        <v/>
      </c>
      <c r="AU102" s="49" t="str">
        <f>IF(入力シート!P103&gt;=100000,INT(MOD(入力シート!P103,1000000)/100000),"")</f>
        <v/>
      </c>
      <c r="AV102" s="49" t="str">
        <f>IF(入力シート!P103&gt;=10000,INT(MOD(入力シート!P103,100000)/10000),"")</f>
        <v/>
      </c>
      <c r="AW102" s="49" t="str">
        <f>IF(入力シート!P103&gt;=1000,INT(MOD(入力シート!P103,10000)/1000),"")</f>
        <v/>
      </c>
      <c r="AX102" s="49" t="str">
        <f>IF(入力シート!P103&gt;=100,INT(MOD(入力シート!P103,1000)/100),"")</f>
        <v/>
      </c>
      <c r="AY102" s="49" t="str">
        <f>IF(入力シート!P103&gt;=10,INT(MOD(入力シート!P103,100)/10),"")</f>
        <v/>
      </c>
      <c r="AZ102" s="48" t="str">
        <f>IF(入力シート!P103&gt;=1,INT(MOD(入力シート!P103,10)/1),"")</f>
        <v/>
      </c>
      <c r="BA102" s="49" t="str">
        <f>IF(入力シート!Q103&gt;=10,INT(MOD(入力シート!Q103,100)/10),"")</f>
        <v/>
      </c>
      <c r="BB102" s="48" t="str">
        <f>IF(入力シート!Q103&gt;=1,INT(MOD(入力シート!Q103,10)/1),"")</f>
        <v/>
      </c>
      <c r="BC102" s="49" t="str">
        <f>IF(入力シート!R103&gt;=10000,INT(MOD(入力シート!R103,100000)/10000),"")</f>
        <v/>
      </c>
      <c r="BD102" s="49" t="str">
        <f>IF(入力シート!R103&gt;=1000,INT(MOD(入力シート!R103,10000)/1000),"")</f>
        <v/>
      </c>
      <c r="BE102" s="49" t="str">
        <f>IF(入力シート!R103&gt;=100,INT(MOD(入力シート!R103,1000)/100),"")</f>
        <v/>
      </c>
      <c r="BF102" s="49" t="str">
        <f>IF(入力シート!R103&gt;=10,INT(MOD(入力シート!R103,100)/10),"")</f>
        <v/>
      </c>
      <c r="BG102" s="48" t="str">
        <f>IF(入力シート!R103&gt;=1,INT(MOD(入力シート!R103,10)/1),"")</f>
        <v/>
      </c>
      <c r="BH102" s="58" t="str">
        <f>IF(入力シート!S103&gt;=10,INT(MOD(入力シート!S103,100)/10),"")</f>
        <v/>
      </c>
      <c r="BI102" s="69" t="str">
        <f>IF(入力シート!S103&gt;=1,INT(MOD(入力シート!S103,10)/1),"")</f>
        <v/>
      </c>
      <c r="BJ102" s="58" t="str">
        <f>IF(入力シート!T103&gt;=1000000,INT(MOD(入力シート!T103,10000000)/1000000),"")</f>
        <v/>
      </c>
      <c r="BK102" s="58" t="str">
        <f>IF(入力シート!T103&gt;=100000,INT(MOD(入力シート!T103,1000000)/100000),"")</f>
        <v/>
      </c>
      <c r="BL102" s="58" t="str">
        <f>IF(入力シート!T103&gt;=10000,INT(MOD(入力シート!T103,100000)/10000),"")</f>
        <v/>
      </c>
      <c r="BM102" s="58" t="str">
        <f>IF(入力シート!T103&gt;=1000,INT(MOD(入力シート!T103,10000)/1000),"")</f>
        <v/>
      </c>
      <c r="BN102" s="58" t="str">
        <f>IF(入力シート!T103&gt;=100,INT(MOD(入力シート!T103,1000)/100),"")</f>
        <v/>
      </c>
      <c r="BO102" s="58" t="str">
        <f>IF(入力シート!T103&gt;=10,INT(MOD(入力シート!T103,100)/10),"")</f>
        <v/>
      </c>
      <c r="BP102" s="69" t="str">
        <f>IF(入力シート!T103&gt;=1,INT(MOD(入力シート!T103,10)/1),"")</f>
        <v/>
      </c>
      <c r="CB102" s="59"/>
      <c r="CC102" s="59"/>
    </row>
    <row r="103" spans="1:81" x14ac:dyDescent="0.15">
      <c r="A103" s="70">
        <f t="shared" ref="A103:A163" si="8">A93+1</f>
        <v>11</v>
      </c>
      <c r="B103" s="22">
        <v>101</v>
      </c>
      <c r="C103" s="10" t="str">
        <f>IF(入力シート!C104&gt;=10000,INT(MOD(入力シート!C104,100000)/10000),"")</f>
        <v/>
      </c>
      <c r="D103" s="10" t="str">
        <f>IF(入力シート!C104&gt;=1000,INT(MOD(入力シート!C104,10000)/1000),"")</f>
        <v/>
      </c>
      <c r="E103" s="10" t="str">
        <f>IF(入力シート!C104&gt;=100,INT(MOD(入力シート!C104,1000)/100),"")</f>
        <v/>
      </c>
      <c r="F103" s="10" t="str">
        <f>IF(入力シート!C104&gt;=10,INT(MOD(入力シート!C104,100)/10),"")</f>
        <v/>
      </c>
      <c r="G103" s="22" t="str">
        <f>IF(入力シート!C104&gt;=1,INT(MOD(入力シート!C104,10)/1),"")</f>
        <v/>
      </c>
      <c r="H103" s="22" t="str">
        <f>IF(入力シート!D104&gt;"",入力シート!D104,"")</f>
        <v/>
      </c>
      <c r="I103" s="22" t="str">
        <f>IF(入力シート!E104&gt;"",入力シート!E104,"")</f>
        <v/>
      </c>
      <c r="J103" s="37" t="str">
        <f>IF(入力シート!F104&gt;0,IF(入力シート!W104=6,MID(入力シート!F104,入力シート!W104-5,1),"0"),"")</f>
        <v/>
      </c>
      <c r="K103" s="37" t="str">
        <f>IF(入力シート!F104&gt;0,MID(入力シート!F104,入力シート!W104-4,1),"")</f>
        <v/>
      </c>
      <c r="L103" s="37" t="str">
        <f>IF(入力シート!F104&gt;0,MID(入力シート!F104,入力シート!W104-3,1),"")</f>
        <v/>
      </c>
      <c r="M103" s="37" t="str">
        <f>IF(入力シート!F104&gt;0,MID(入力シート!F104,入力シート!W104-2,1),"")</f>
        <v/>
      </c>
      <c r="N103" s="37" t="str">
        <f>IF(入力シート!F104&gt;0,MID(入力シート!F104,入力シート!W104-1,1),"")</f>
        <v/>
      </c>
      <c r="O103" s="39" t="str">
        <f>IF(入力シート!F104&gt;0,MID(入力シート!F104,入力シート!W104,1),"")</f>
        <v/>
      </c>
      <c r="P103" s="22" t="str">
        <f>IF(入力シート!G104&gt;"",入力シート!G104,"")</f>
        <v/>
      </c>
      <c r="Q103" s="37" t="str">
        <f>IF(入力シート!H104&gt;0,IF(入力シート!X104=4,MID(入力シート!H104,入力シート!X104-3,1),"0"),"")</f>
        <v/>
      </c>
      <c r="R103" s="37" t="str">
        <f>IF(入力シート!H104&gt;0,MID(入力シート!H104,入力シート!X104-2,1),"")</f>
        <v/>
      </c>
      <c r="S103" s="37" t="str">
        <f>IF(入力シート!H104&gt;0,MID(入力シート!H104,入力シート!X104-1,1),"")</f>
        <v/>
      </c>
      <c r="T103" s="39" t="str">
        <f>IF(入力シート!H104&gt;0,MID(入力シート!H104,入力シート!X104,1),"")</f>
        <v/>
      </c>
      <c r="U103" s="62" t="str">
        <f>IF(入力シート!I104&gt;0,入力シート!I104,"")</f>
        <v/>
      </c>
      <c r="V103" s="50" t="str">
        <f>IF(入力シート!J104&gt;0,入力シート!J104,"")</f>
        <v/>
      </c>
      <c r="W103" s="50" t="str">
        <f>IF(入力シート!K104&gt;=10,INT(MOD(入力シート!K104,100)/10),"")</f>
        <v/>
      </c>
      <c r="X103" s="40" t="str">
        <f>IF(入力シート!K104&gt;=1,INT(MOD(入力シート!K104,10)/1),"")</f>
        <v/>
      </c>
      <c r="Y103" s="51" t="str">
        <f>IF(入力シート!L104&gt;=100000,INT(MOD(入力シート!L104,1000000)/100000),"")</f>
        <v/>
      </c>
      <c r="Z103" s="51" t="str">
        <f>IF(入力シート!L104&gt;=10000,INT(MOD(入力シート!L104,100000)/10000),"")</f>
        <v/>
      </c>
      <c r="AA103" s="51" t="str">
        <f>IF(入力シート!L104&gt;=1000,INT(MOD(入力シート!L104,10000)/1000),"")</f>
        <v/>
      </c>
      <c r="AB103" s="51" t="str">
        <f>IF(入力シート!L104&gt;=100,INT(MOD(入力シート!L104,1000)/100),"")</f>
        <v/>
      </c>
      <c r="AC103" s="51" t="str">
        <f>IF(入力シート!L104&gt;=10,INT(MOD(入力シート!L104,100)/10),"")</f>
        <v/>
      </c>
      <c r="AD103" s="40" t="str">
        <f>IF(入力シート!L104&gt;=1,INT(MOD(入力シート!L104,10)/1),"")</f>
        <v/>
      </c>
      <c r="AE103" s="51" t="str">
        <f>IF(入力シート!M104&gt;=10000,INT(MOD(入力シート!M104,100000)/10000),"")</f>
        <v/>
      </c>
      <c r="AF103" s="51" t="str">
        <f>IF(入力シート!M104&gt;=1000,INT(MOD(入力シート!M104,10000)/1000),"")</f>
        <v/>
      </c>
      <c r="AG103" s="51" t="str">
        <f>IF(入力シート!M104&gt;=100,INT(MOD(入力シート!M104,1000)/100),"")</f>
        <v/>
      </c>
      <c r="AH103" s="51" t="str">
        <f>IF(入力シート!M104&gt;=10,INT(MOD(入力シート!M104,100)/10),"")</f>
        <v/>
      </c>
      <c r="AI103" s="40" t="str">
        <f>IF(入力シート!M104&gt;=1,INT(MOD(入力シート!M104,10)/1),"")</f>
        <v/>
      </c>
      <c r="AJ103" s="51" t="str">
        <f>IF(入力シート!N104&gt;=10000,INT(MOD(入力シート!N104,100000)/10000),"")</f>
        <v/>
      </c>
      <c r="AK103" s="51" t="str">
        <f>IF(入力シート!N104&gt;=1000,INT(MOD(入力シート!N104,10000)/1000),"")</f>
        <v/>
      </c>
      <c r="AL103" s="51" t="str">
        <f>IF(入力シート!N104&gt;=100,INT(MOD(入力シート!N104,1000)/100),"")</f>
        <v/>
      </c>
      <c r="AM103" s="51" t="str">
        <f>IF(入力シート!N104&gt;=10,INT(MOD(入力シート!N104,100)/10),"")</f>
        <v/>
      </c>
      <c r="AN103" s="40" t="str">
        <f>IF(入力シート!N104&gt;=1,INT(MOD(入力シート!N104,10)/1),"")</f>
        <v/>
      </c>
      <c r="AO103" s="51" t="str">
        <f>IF(入力シート!O104&gt;=10000,INT(MOD(入力シート!O104,100000)/10000),"")</f>
        <v/>
      </c>
      <c r="AP103" s="51" t="str">
        <f>IF(入力シート!O104&gt;=1000,INT(MOD(入力シート!O104,10000)/1000),"")</f>
        <v/>
      </c>
      <c r="AQ103" s="51" t="str">
        <f>IF(入力シート!O104&gt;=100,INT(MOD(入力シート!O104,1000)/100),"")</f>
        <v/>
      </c>
      <c r="AR103" s="51" t="str">
        <f>IF(入力シート!O104&gt;=10,INT(MOD(入力シート!O104,100)/10),"")</f>
        <v/>
      </c>
      <c r="AS103" s="40" t="str">
        <f>IF(入力シート!O104&gt;=1,INT(MOD(入力シート!O104,10)/1),"")</f>
        <v/>
      </c>
      <c r="AT103" s="51" t="str">
        <f>IF(入力シート!P104&gt;=1000000,INT(MOD(入力シート!P104,10000000)/1000000),"")</f>
        <v/>
      </c>
      <c r="AU103" s="51" t="str">
        <f>IF(入力シート!P104&gt;=100000,INT(MOD(入力シート!P104,1000000)/100000),"")</f>
        <v/>
      </c>
      <c r="AV103" s="51" t="str">
        <f>IF(入力シート!P104&gt;=10000,INT(MOD(入力シート!P104,100000)/10000),"")</f>
        <v/>
      </c>
      <c r="AW103" s="51" t="str">
        <f>IF(入力シート!P104&gt;=1000,INT(MOD(入力シート!P104,10000)/1000),"")</f>
        <v/>
      </c>
      <c r="AX103" s="51" t="str">
        <f>IF(入力シート!P104&gt;=100,INT(MOD(入力シート!P104,1000)/100),"")</f>
        <v/>
      </c>
      <c r="AY103" s="51" t="str">
        <f>IF(入力シート!P104&gt;=10,INT(MOD(入力シート!P104,100)/10),"")</f>
        <v/>
      </c>
      <c r="AZ103" s="40" t="str">
        <f>IF(入力シート!P104&gt;=1,INT(MOD(入力シート!P104,10)/1),"")</f>
        <v/>
      </c>
      <c r="BA103" s="51" t="str">
        <f>IF(入力シート!Q104&gt;=10,INT(MOD(入力シート!Q104,100)/10),"")</f>
        <v/>
      </c>
      <c r="BB103" s="40" t="str">
        <f>IF(入力シート!Q104&gt;=1,INT(MOD(入力シート!Q104,10)/1),"")</f>
        <v/>
      </c>
      <c r="BC103" s="51" t="str">
        <f>IF(入力シート!R104&gt;=10000,INT(MOD(入力シート!R104,100000)/10000),"")</f>
        <v/>
      </c>
      <c r="BD103" s="51" t="str">
        <f>IF(入力シート!R104&gt;=1000,INT(MOD(入力シート!R104,10000)/1000),"")</f>
        <v/>
      </c>
      <c r="BE103" s="51" t="str">
        <f>IF(入力シート!R104&gt;=100,INT(MOD(入力シート!R104,1000)/100),"")</f>
        <v/>
      </c>
      <c r="BF103" s="51" t="str">
        <f>IF(入力シート!R104&gt;=10,INT(MOD(入力シート!R104,100)/10),"")</f>
        <v/>
      </c>
      <c r="BG103" s="40" t="str">
        <f>IF(入力シート!R104&gt;=1,INT(MOD(入力シート!R104,10)/1),"")</f>
        <v/>
      </c>
      <c r="BP103" s="11"/>
    </row>
    <row r="104" spans="1:81" x14ac:dyDescent="0.15">
      <c r="B104" s="22">
        <v>102</v>
      </c>
      <c r="C104" s="10" t="str">
        <f>IF(入力シート!C105&gt;=10000,INT(MOD(入力シート!C105,100000)/10000),"")</f>
        <v/>
      </c>
      <c r="D104" s="10" t="str">
        <f>IF(入力シート!C105&gt;=1000,INT(MOD(入力シート!C105,10000)/1000),"")</f>
        <v/>
      </c>
      <c r="E104" s="10" t="str">
        <f>IF(入力シート!C105&gt;=100,INT(MOD(入力シート!C105,1000)/100),"")</f>
        <v/>
      </c>
      <c r="F104" s="10" t="str">
        <f>IF(入力シート!C105&gt;=10,INT(MOD(入力シート!C105,100)/10),"")</f>
        <v/>
      </c>
      <c r="G104" s="22" t="str">
        <f>IF(入力シート!C105&gt;=1,INT(MOD(入力シート!C105,10)/1),"")</f>
        <v/>
      </c>
      <c r="H104" s="22" t="str">
        <f>IF(入力シート!D105&gt;"",入力シート!D105,"")</f>
        <v/>
      </c>
      <c r="I104" s="22" t="str">
        <f>IF(入力シート!E105&gt;"",入力シート!E105,"")</f>
        <v/>
      </c>
      <c r="J104" s="37" t="str">
        <f>IF(入力シート!F105&gt;0,IF(入力シート!W105=6,MID(入力シート!F105,入力シート!W105-5,1),"0"),"")</f>
        <v/>
      </c>
      <c r="K104" s="37" t="str">
        <f>IF(入力シート!F105&gt;0,MID(入力シート!F105,入力シート!W105-4,1),"")</f>
        <v/>
      </c>
      <c r="L104" s="37" t="str">
        <f>IF(入力シート!F105&gt;0,MID(入力シート!F105,入力シート!W105-3,1),"")</f>
        <v/>
      </c>
      <c r="M104" s="37" t="str">
        <f>IF(入力シート!F105&gt;0,MID(入力シート!F105,入力シート!W105-2,1),"")</f>
        <v/>
      </c>
      <c r="N104" s="37" t="str">
        <f>IF(入力シート!F105&gt;0,MID(入力シート!F105,入力シート!W105-1,1),"")</f>
        <v/>
      </c>
      <c r="O104" s="39" t="str">
        <f>IF(入力シート!F105&gt;0,MID(入力シート!F105,入力シート!W105,1),"")</f>
        <v/>
      </c>
      <c r="P104" s="22" t="str">
        <f>IF(入力シート!G105&gt;"",入力シート!G105,"")</f>
        <v/>
      </c>
      <c r="Q104" s="37" t="str">
        <f>IF(入力シート!H105&gt;0,IF(入力シート!X105=4,MID(入力シート!H105,入力シート!X105-3,1),"0"),"")</f>
        <v/>
      </c>
      <c r="R104" s="37" t="str">
        <f>IF(入力シート!H105&gt;0,MID(入力シート!H105,入力シート!X105-2,1),"")</f>
        <v/>
      </c>
      <c r="S104" s="37" t="str">
        <f>IF(入力シート!H105&gt;0,MID(入力シート!H105,入力シート!X105-1,1),"")</f>
        <v/>
      </c>
      <c r="T104" s="39" t="str">
        <f>IF(入力シート!H105&gt;0,MID(入力シート!H105,入力シート!X105,1),"")</f>
        <v/>
      </c>
      <c r="U104" s="62" t="str">
        <f>IF(入力シート!I105&gt;0,入力シート!I105,"")</f>
        <v/>
      </c>
      <c r="V104" s="50" t="str">
        <f>IF(入力シート!J105&gt;0,入力シート!J105,"")</f>
        <v/>
      </c>
      <c r="W104" s="50" t="str">
        <f>IF(入力シート!K105&gt;=10,INT(MOD(入力シート!K105,100)/10),"")</f>
        <v/>
      </c>
      <c r="X104" s="40" t="str">
        <f>IF(入力シート!K105&gt;=1,INT(MOD(入力シート!K105,10)/1),"")</f>
        <v/>
      </c>
      <c r="Y104" s="51" t="str">
        <f>IF(入力シート!L105&gt;=100000,INT(MOD(入力シート!L105,1000000)/100000),"")</f>
        <v/>
      </c>
      <c r="Z104" s="51" t="str">
        <f>IF(入力シート!L105&gt;=10000,INT(MOD(入力シート!L105,100000)/10000),"")</f>
        <v/>
      </c>
      <c r="AA104" s="51" t="str">
        <f>IF(入力シート!L105&gt;=1000,INT(MOD(入力シート!L105,10000)/1000),"")</f>
        <v/>
      </c>
      <c r="AB104" s="51" t="str">
        <f>IF(入力シート!L105&gt;=100,INT(MOD(入力シート!L105,1000)/100),"")</f>
        <v/>
      </c>
      <c r="AC104" s="51" t="str">
        <f>IF(入力シート!L105&gt;=10,INT(MOD(入力シート!L105,100)/10),"")</f>
        <v/>
      </c>
      <c r="AD104" s="40" t="str">
        <f>IF(入力シート!L105&gt;=1,INT(MOD(入力シート!L105,10)/1),"")</f>
        <v/>
      </c>
      <c r="AE104" s="51" t="str">
        <f>IF(入力シート!M105&gt;=10000,INT(MOD(入力シート!M105,100000)/10000),"")</f>
        <v/>
      </c>
      <c r="AF104" s="51" t="str">
        <f>IF(入力シート!M105&gt;=1000,INT(MOD(入力シート!M105,10000)/1000),"")</f>
        <v/>
      </c>
      <c r="AG104" s="51" t="str">
        <f>IF(入力シート!M105&gt;=100,INT(MOD(入力シート!M105,1000)/100),"")</f>
        <v/>
      </c>
      <c r="AH104" s="51" t="str">
        <f>IF(入力シート!M105&gt;=10,INT(MOD(入力シート!M105,100)/10),"")</f>
        <v/>
      </c>
      <c r="AI104" s="40" t="str">
        <f>IF(入力シート!M105&gt;=1,INT(MOD(入力シート!M105,10)/1),"")</f>
        <v/>
      </c>
      <c r="AJ104" s="51" t="str">
        <f>IF(入力シート!N105&gt;=10000,INT(MOD(入力シート!N105,100000)/10000),"")</f>
        <v/>
      </c>
      <c r="AK104" s="51" t="str">
        <f>IF(入力シート!N105&gt;=1000,INT(MOD(入力シート!N105,10000)/1000),"")</f>
        <v/>
      </c>
      <c r="AL104" s="51" t="str">
        <f>IF(入力シート!N105&gt;=100,INT(MOD(入力シート!N105,1000)/100),"")</f>
        <v/>
      </c>
      <c r="AM104" s="51" t="str">
        <f>IF(入力シート!N105&gt;=10,INT(MOD(入力シート!N105,100)/10),"")</f>
        <v/>
      </c>
      <c r="AN104" s="40" t="str">
        <f>IF(入力シート!N105&gt;=1,INT(MOD(入力シート!N105,10)/1),"")</f>
        <v/>
      </c>
      <c r="AO104" s="51" t="str">
        <f>IF(入力シート!O105&gt;=10000,INT(MOD(入力シート!O105,100000)/10000),"")</f>
        <v/>
      </c>
      <c r="AP104" s="51" t="str">
        <f>IF(入力シート!O105&gt;=1000,INT(MOD(入力シート!O105,10000)/1000),"")</f>
        <v/>
      </c>
      <c r="AQ104" s="51" t="str">
        <f>IF(入力シート!O105&gt;=100,INT(MOD(入力シート!O105,1000)/100),"")</f>
        <v/>
      </c>
      <c r="AR104" s="51" t="str">
        <f>IF(入力シート!O105&gt;=10,INT(MOD(入力シート!O105,100)/10),"")</f>
        <v/>
      </c>
      <c r="AS104" s="40" t="str">
        <f>IF(入力シート!O105&gt;=1,INT(MOD(入力シート!O105,10)/1),"")</f>
        <v/>
      </c>
      <c r="AT104" s="51" t="str">
        <f>IF(入力シート!P105&gt;=1000000,INT(MOD(入力シート!P105,10000000)/1000000),"")</f>
        <v/>
      </c>
      <c r="AU104" s="51" t="str">
        <f>IF(入力シート!P105&gt;=100000,INT(MOD(入力シート!P105,1000000)/100000),"")</f>
        <v/>
      </c>
      <c r="AV104" s="51" t="str">
        <f>IF(入力シート!P105&gt;=10000,INT(MOD(入力シート!P105,100000)/10000),"")</f>
        <v/>
      </c>
      <c r="AW104" s="51" t="str">
        <f>IF(入力シート!P105&gt;=1000,INT(MOD(入力シート!P105,10000)/1000),"")</f>
        <v/>
      </c>
      <c r="AX104" s="51" t="str">
        <f>IF(入力シート!P105&gt;=100,INT(MOD(入力シート!P105,1000)/100),"")</f>
        <v/>
      </c>
      <c r="AY104" s="51" t="str">
        <f>IF(入力シート!P105&gt;=10,INT(MOD(入力シート!P105,100)/10),"")</f>
        <v/>
      </c>
      <c r="AZ104" s="40" t="str">
        <f>IF(入力シート!P105&gt;=1,INT(MOD(入力シート!P105,10)/1),"")</f>
        <v/>
      </c>
      <c r="BA104" s="51" t="str">
        <f>IF(入力シート!Q105&gt;=10,INT(MOD(入力シート!Q105,100)/10),"")</f>
        <v/>
      </c>
      <c r="BB104" s="40" t="str">
        <f>IF(入力シート!Q105&gt;=1,INT(MOD(入力シート!Q105,10)/1),"")</f>
        <v/>
      </c>
      <c r="BC104" s="51" t="str">
        <f>IF(入力シート!R105&gt;=10000,INT(MOD(入力シート!R105,100000)/10000),"")</f>
        <v/>
      </c>
      <c r="BD104" s="51" t="str">
        <f>IF(入力シート!R105&gt;=1000,INT(MOD(入力シート!R105,10000)/1000),"")</f>
        <v/>
      </c>
      <c r="BE104" s="51" t="str">
        <f>IF(入力シート!R105&gt;=100,INT(MOD(入力シート!R105,1000)/100),"")</f>
        <v/>
      </c>
      <c r="BF104" s="51" t="str">
        <f>IF(入力シート!R105&gt;=10,INT(MOD(入力シート!R105,100)/10),"")</f>
        <v/>
      </c>
      <c r="BG104" s="40" t="str">
        <f>IF(入力シート!R105&gt;=1,INT(MOD(入力シート!R105,10)/1),"")</f>
        <v/>
      </c>
    </row>
    <row r="105" spans="1:81" x14ac:dyDescent="0.15">
      <c r="B105" s="22">
        <v>103</v>
      </c>
      <c r="C105" s="10" t="str">
        <f>IF(入力シート!C106&gt;=10000,INT(MOD(入力シート!C106,100000)/10000),"")</f>
        <v/>
      </c>
      <c r="D105" s="10" t="str">
        <f>IF(入力シート!C106&gt;=1000,INT(MOD(入力シート!C106,10000)/1000),"")</f>
        <v/>
      </c>
      <c r="E105" s="10" t="str">
        <f>IF(入力シート!C106&gt;=100,INT(MOD(入力シート!C106,1000)/100),"")</f>
        <v/>
      </c>
      <c r="F105" s="10" t="str">
        <f>IF(入力シート!C106&gt;=10,INT(MOD(入力シート!C106,100)/10),"")</f>
        <v/>
      </c>
      <c r="G105" s="22" t="str">
        <f>IF(入力シート!C106&gt;=1,INT(MOD(入力シート!C106,10)/1),"")</f>
        <v/>
      </c>
      <c r="H105" s="22" t="str">
        <f>IF(入力シート!D106&gt;"",入力シート!D106,"")</f>
        <v/>
      </c>
      <c r="I105" s="22" t="str">
        <f>IF(入力シート!E106&gt;"",入力シート!E106,"")</f>
        <v/>
      </c>
      <c r="J105" s="37" t="str">
        <f>IF(入力シート!F106&gt;0,IF(入力シート!W106=6,MID(入力シート!F106,入力シート!W106-5,1),"0"),"")</f>
        <v/>
      </c>
      <c r="K105" s="37" t="str">
        <f>IF(入力シート!F106&gt;0,MID(入力シート!F106,入力シート!W106-4,1),"")</f>
        <v/>
      </c>
      <c r="L105" s="37" t="str">
        <f>IF(入力シート!F106&gt;0,MID(入力シート!F106,入力シート!W106-3,1),"")</f>
        <v/>
      </c>
      <c r="M105" s="37" t="str">
        <f>IF(入力シート!F106&gt;0,MID(入力シート!F106,入力シート!W106-2,1),"")</f>
        <v/>
      </c>
      <c r="N105" s="37" t="str">
        <f>IF(入力シート!F106&gt;0,MID(入力シート!F106,入力シート!W106-1,1),"")</f>
        <v/>
      </c>
      <c r="O105" s="39" t="str">
        <f>IF(入力シート!F106&gt;0,MID(入力シート!F106,入力シート!W106,1),"")</f>
        <v/>
      </c>
      <c r="P105" s="22" t="str">
        <f>IF(入力シート!G106&gt;"",入力シート!G106,"")</f>
        <v/>
      </c>
      <c r="Q105" s="37" t="str">
        <f>IF(入力シート!H106&gt;0,IF(入力シート!X106=4,MID(入力シート!H106,入力シート!X106-3,1),"0"),"")</f>
        <v/>
      </c>
      <c r="R105" s="37" t="str">
        <f>IF(入力シート!H106&gt;0,MID(入力シート!H106,入力シート!X106-2,1),"")</f>
        <v/>
      </c>
      <c r="S105" s="37" t="str">
        <f>IF(入力シート!H106&gt;0,MID(入力シート!H106,入力シート!X106-1,1),"")</f>
        <v/>
      </c>
      <c r="T105" s="39" t="str">
        <f>IF(入力シート!H106&gt;0,MID(入力シート!H106,入力シート!X106,1),"")</f>
        <v/>
      </c>
      <c r="U105" s="62" t="str">
        <f>IF(入力シート!I106&gt;0,入力シート!I106,"")</f>
        <v/>
      </c>
      <c r="V105" s="50" t="str">
        <f>IF(入力シート!J106&gt;0,入力シート!J106,"")</f>
        <v/>
      </c>
      <c r="W105" s="50" t="str">
        <f>IF(入力シート!K106&gt;=10,INT(MOD(入力シート!K106,100)/10),"")</f>
        <v/>
      </c>
      <c r="X105" s="40" t="str">
        <f>IF(入力シート!K106&gt;=1,INT(MOD(入力シート!K106,10)/1),"")</f>
        <v/>
      </c>
      <c r="Y105" s="51" t="str">
        <f>IF(入力シート!L106&gt;=100000,INT(MOD(入力シート!L106,1000000)/100000),"")</f>
        <v/>
      </c>
      <c r="Z105" s="51" t="str">
        <f>IF(入力シート!L106&gt;=10000,INT(MOD(入力シート!L106,100000)/10000),"")</f>
        <v/>
      </c>
      <c r="AA105" s="51" t="str">
        <f>IF(入力シート!L106&gt;=1000,INT(MOD(入力シート!L106,10000)/1000),"")</f>
        <v/>
      </c>
      <c r="AB105" s="51" t="str">
        <f>IF(入力シート!L106&gt;=100,INT(MOD(入力シート!L106,1000)/100),"")</f>
        <v/>
      </c>
      <c r="AC105" s="51" t="str">
        <f>IF(入力シート!L106&gt;=10,INT(MOD(入力シート!L106,100)/10),"")</f>
        <v/>
      </c>
      <c r="AD105" s="40" t="str">
        <f>IF(入力シート!L106&gt;=1,INT(MOD(入力シート!L106,10)/1),"")</f>
        <v/>
      </c>
      <c r="AE105" s="51" t="str">
        <f>IF(入力シート!M106&gt;=10000,INT(MOD(入力シート!M106,100000)/10000),"")</f>
        <v/>
      </c>
      <c r="AF105" s="51" t="str">
        <f>IF(入力シート!M106&gt;=1000,INT(MOD(入力シート!M106,10000)/1000),"")</f>
        <v/>
      </c>
      <c r="AG105" s="51" t="str">
        <f>IF(入力シート!M106&gt;=100,INT(MOD(入力シート!M106,1000)/100),"")</f>
        <v/>
      </c>
      <c r="AH105" s="51" t="str">
        <f>IF(入力シート!M106&gt;=10,INT(MOD(入力シート!M106,100)/10),"")</f>
        <v/>
      </c>
      <c r="AI105" s="40" t="str">
        <f>IF(入力シート!M106&gt;=1,INT(MOD(入力シート!M106,10)/1),"")</f>
        <v/>
      </c>
      <c r="AJ105" s="51" t="str">
        <f>IF(入力シート!N106&gt;=10000,INT(MOD(入力シート!N106,100000)/10000),"")</f>
        <v/>
      </c>
      <c r="AK105" s="51" t="str">
        <f>IF(入力シート!N106&gt;=1000,INT(MOD(入力シート!N106,10000)/1000),"")</f>
        <v/>
      </c>
      <c r="AL105" s="51" t="str">
        <f>IF(入力シート!N106&gt;=100,INT(MOD(入力シート!N106,1000)/100),"")</f>
        <v/>
      </c>
      <c r="AM105" s="51" t="str">
        <f>IF(入力シート!N106&gt;=10,INT(MOD(入力シート!N106,100)/10),"")</f>
        <v/>
      </c>
      <c r="AN105" s="40" t="str">
        <f>IF(入力シート!N106&gt;=1,INT(MOD(入力シート!N106,10)/1),"")</f>
        <v/>
      </c>
      <c r="AO105" s="51" t="str">
        <f>IF(入力シート!O106&gt;=10000,INT(MOD(入力シート!O106,100000)/10000),"")</f>
        <v/>
      </c>
      <c r="AP105" s="51" t="str">
        <f>IF(入力シート!O106&gt;=1000,INT(MOD(入力シート!O106,10000)/1000),"")</f>
        <v/>
      </c>
      <c r="AQ105" s="51" t="str">
        <f>IF(入力シート!O106&gt;=100,INT(MOD(入力シート!O106,1000)/100),"")</f>
        <v/>
      </c>
      <c r="AR105" s="51" t="str">
        <f>IF(入力シート!O106&gt;=10,INT(MOD(入力シート!O106,100)/10),"")</f>
        <v/>
      </c>
      <c r="AS105" s="40" t="str">
        <f>IF(入力シート!O106&gt;=1,INT(MOD(入力シート!O106,10)/1),"")</f>
        <v/>
      </c>
      <c r="AT105" s="51" t="str">
        <f>IF(入力シート!P106&gt;=1000000,INT(MOD(入力シート!P106,10000000)/1000000),"")</f>
        <v/>
      </c>
      <c r="AU105" s="51" t="str">
        <f>IF(入力シート!P106&gt;=100000,INT(MOD(入力シート!P106,1000000)/100000),"")</f>
        <v/>
      </c>
      <c r="AV105" s="51" t="str">
        <f>IF(入力シート!P106&gt;=10000,INT(MOD(入力シート!P106,100000)/10000),"")</f>
        <v/>
      </c>
      <c r="AW105" s="51" t="str">
        <f>IF(入力シート!P106&gt;=1000,INT(MOD(入力シート!P106,10000)/1000),"")</f>
        <v/>
      </c>
      <c r="AX105" s="51" t="str">
        <f>IF(入力シート!P106&gt;=100,INT(MOD(入力シート!P106,1000)/100),"")</f>
        <v/>
      </c>
      <c r="AY105" s="51" t="str">
        <f>IF(入力シート!P106&gt;=10,INT(MOD(入力シート!P106,100)/10),"")</f>
        <v/>
      </c>
      <c r="AZ105" s="40" t="str">
        <f>IF(入力シート!P106&gt;=1,INT(MOD(入力シート!P106,10)/1),"")</f>
        <v/>
      </c>
      <c r="BA105" s="51" t="str">
        <f>IF(入力シート!Q106&gt;=10,INT(MOD(入力シート!Q106,100)/10),"")</f>
        <v/>
      </c>
      <c r="BB105" s="40" t="str">
        <f>IF(入力シート!Q106&gt;=1,INT(MOD(入力シート!Q106,10)/1),"")</f>
        <v/>
      </c>
      <c r="BC105" s="51" t="str">
        <f>IF(入力シート!R106&gt;=10000,INT(MOD(入力シート!R106,100000)/10000),"")</f>
        <v/>
      </c>
      <c r="BD105" s="51" t="str">
        <f>IF(入力シート!R106&gt;=1000,INT(MOD(入力シート!R106,10000)/1000),"")</f>
        <v/>
      </c>
      <c r="BE105" s="51" t="str">
        <f>IF(入力シート!R106&gt;=100,INT(MOD(入力シート!R106,1000)/100),"")</f>
        <v/>
      </c>
      <c r="BF105" s="51" t="str">
        <f>IF(入力シート!R106&gt;=10,INT(MOD(入力シート!R106,100)/10),"")</f>
        <v/>
      </c>
      <c r="BG105" s="40" t="str">
        <f>IF(入力シート!R106&gt;=1,INT(MOD(入力シート!R106,10)/1),"")</f>
        <v/>
      </c>
    </row>
    <row r="106" spans="1:81" x14ac:dyDescent="0.15">
      <c r="B106" s="22">
        <v>104</v>
      </c>
      <c r="C106" s="10" t="str">
        <f>IF(入力シート!C107&gt;=10000,INT(MOD(入力シート!C107,100000)/10000),"")</f>
        <v/>
      </c>
      <c r="D106" s="10" t="str">
        <f>IF(入力シート!C107&gt;=1000,INT(MOD(入力シート!C107,10000)/1000),"")</f>
        <v/>
      </c>
      <c r="E106" s="10" t="str">
        <f>IF(入力シート!C107&gt;=100,INT(MOD(入力シート!C107,1000)/100),"")</f>
        <v/>
      </c>
      <c r="F106" s="10" t="str">
        <f>IF(入力シート!C107&gt;=10,INT(MOD(入力シート!C107,100)/10),"")</f>
        <v/>
      </c>
      <c r="G106" s="22" t="str">
        <f>IF(入力シート!C107&gt;=1,INT(MOD(入力シート!C107,10)/1),"")</f>
        <v/>
      </c>
      <c r="H106" s="22" t="str">
        <f>IF(入力シート!D107&gt;"",入力シート!D107,"")</f>
        <v/>
      </c>
      <c r="I106" s="22" t="str">
        <f>IF(入力シート!E107&gt;"",入力シート!E107,"")</f>
        <v/>
      </c>
      <c r="J106" s="37" t="str">
        <f>IF(入力シート!F107&gt;0,IF(入力シート!W107=6,MID(入力シート!F107,入力シート!W107-5,1),"0"),"")</f>
        <v/>
      </c>
      <c r="K106" s="37" t="str">
        <f>IF(入力シート!F107&gt;0,MID(入力シート!F107,入力シート!W107-4,1),"")</f>
        <v/>
      </c>
      <c r="L106" s="37" t="str">
        <f>IF(入力シート!F107&gt;0,MID(入力シート!F107,入力シート!W107-3,1),"")</f>
        <v/>
      </c>
      <c r="M106" s="37" t="str">
        <f>IF(入力シート!F107&gt;0,MID(入力シート!F107,入力シート!W107-2,1),"")</f>
        <v/>
      </c>
      <c r="N106" s="37" t="str">
        <f>IF(入力シート!F107&gt;0,MID(入力シート!F107,入力シート!W107-1,1),"")</f>
        <v/>
      </c>
      <c r="O106" s="39" t="str">
        <f>IF(入力シート!F107&gt;0,MID(入力シート!F107,入力シート!W107,1),"")</f>
        <v/>
      </c>
      <c r="P106" s="22" t="str">
        <f>IF(入力シート!G107&gt;"",入力シート!G107,"")</f>
        <v/>
      </c>
      <c r="Q106" s="37" t="str">
        <f>IF(入力シート!H107&gt;0,IF(入力シート!X107=4,MID(入力シート!H107,入力シート!X107-3,1),"0"),"")</f>
        <v/>
      </c>
      <c r="R106" s="37" t="str">
        <f>IF(入力シート!H107&gt;0,MID(入力シート!H107,入力シート!X107-2,1),"")</f>
        <v/>
      </c>
      <c r="S106" s="37" t="str">
        <f>IF(入力シート!H107&gt;0,MID(入力シート!H107,入力シート!X107-1,1),"")</f>
        <v/>
      </c>
      <c r="T106" s="39" t="str">
        <f>IF(入力シート!H107&gt;0,MID(入力シート!H107,入力シート!X107,1),"")</f>
        <v/>
      </c>
      <c r="U106" s="62" t="str">
        <f>IF(入力シート!I107&gt;0,入力シート!I107,"")</f>
        <v/>
      </c>
      <c r="V106" s="50" t="str">
        <f>IF(入力シート!J107&gt;0,入力シート!J107,"")</f>
        <v/>
      </c>
      <c r="W106" s="50" t="str">
        <f>IF(入力シート!K107&gt;=10,INT(MOD(入力シート!K107,100)/10),"")</f>
        <v/>
      </c>
      <c r="X106" s="40" t="str">
        <f>IF(入力シート!K107&gt;=1,INT(MOD(入力シート!K107,10)/1),"")</f>
        <v/>
      </c>
      <c r="Y106" s="51" t="str">
        <f>IF(入力シート!L107&gt;=100000,INT(MOD(入力シート!L107,1000000)/100000),"")</f>
        <v/>
      </c>
      <c r="Z106" s="51" t="str">
        <f>IF(入力シート!L107&gt;=10000,INT(MOD(入力シート!L107,100000)/10000),"")</f>
        <v/>
      </c>
      <c r="AA106" s="51" t="str">
        <f>IF(入力シート!L107&gt;=1000,INT(MOD(入力シート!L107,10000)/1000),"")</f>
        <v/>
      </c>
      <c r="AB106" s="51" t="str">
        <f>IF(入力シート!L107&gt;=100,INT(MOD(入力シート!L107,1000)/100),"")</f>
        <v/>
      </c>
      <c r="AC106" s="51" t="str">
        <f>IF(入力シート!L107&gt;=10,INT(MOD(入力シート!L107,100)/10),"")</f>
        <v/>
      </c>
      <c r="AD106" s="40" t="str">
        <f>IF(入力シート!L107&gt;=1,INT(MOD(入力シート!L107,10)/1),"")</f>
        <v/>
      </c>
      <c r="AE106" s="51" t="str">
        <f>IF(入力シート!M107&gt;=10000,INT(MOD(入力シート!M107,100000)/10000),"")</f>
        <v/>
      </c>
      <c r="AF106" s="51" t="str">
        <f>IF(入力シート!M107&gt;=1000,INT(MOD(入力シート!M107,10000)/1000),"")</f>
        <v/>
      </c>
      <c r="AG106" s="51" t="str">
        <f>IF(入力シート!M107&gt;=100,INT(MOD(入力シート!M107,1000)/100),"")</f>
        <v/>
      </c>
      <c r="AH106" s="51" t="str">
        <f>IF(入力シート!M107&gt;=10,INT(MOD(入力シート!M107,100)/10),"")</f>
        <v/>
      </c>
      <c r="AI106" s="40" t="str">
        <f>IF(入力シート!M107&gt;=1,INT(MOD(入力シート!M107,10)/1),"")</f>
        <v/>
      </c>
      <c r="AJ106" s="51" t="str">
        <f>IF(入力シート!N107&gt;=10000,INT(MOD(入力シート!N107,100000)/10000),"")</f>
        <v/>
      </c>
      <c r="AK106" s="51" t="str">
        <f>IF(入力シート!N107&gt;=1000,INT(MOD(入力シート!N107,10000)/1000),"")</f>
        <v/>
      </c>
      <c r="AL106" s="51" t="str">
        <f>IF(入力シート!N107&gt;=100,INT(MOD(入力シート!N107,1000)/100),"")</f>
        <v/>
      </c>
      <c r="AM106" s="51" t="str">
        <f>IF(入力シート!N107&gt;=10,INT(MOD(入力シート!N107,100)/10),"")</f>
        <v/>
      </c>
      <c r="AN106" s="40" t="str">
        <f>IF(入力シート!N107&gt;=1,INT(MOD(入力シート!N107,10)/1),"")</f>
        <v/>
      </c>
      <c r="AO106" s="51" t="str">
        <f>IF(入力シート!O107&gt;=10000,INT(MOD(入力シート!O107,100000)/10000),"")</f>
        <v/>
      </c>
      <c r="AP106" s="51" t="str">
        <f>IF(入力シート!O107&gt;=1000,INT(MOD(入力シート!O107,10000)/1000),"")</f>
        <v/>
      </c>
      <c r="AQ106" s="51" t="str">
        <f>IF(入力シート!O107&gt;=100,INT(MOD(入力シート!O107,1000)/100),"")</f>
        <v/>
      </c>
      <c r="AR106" s="51" t="str">
        <f>IF(入力シート!O107&gt;=10,INT(MOD(入力シート!O107,100)/10),"")</f>
        <v/>
      </c>
      <c r="AS106" s="40" t="str">
        <f>IF(入力シート!O107&gt;=1,INT(MOD(入力シート!O107,10)/1),"")</f>
        <v/>
      </c>
      <c r="AT106" s="51" t="str">
        <f>IF(入力シート!P107&gt;=1000000,INT(MOD(入力シート!P107,10000000)/1000000),"")</f>
        <v/>
      </c>
      <c r="AU106" s="51" t="str">
        <f>IF(入力シート!P107&gt;=100000,INT(MOD(入力シート!P107,1000000)/100000),"")</f>
        <v/>
      </c>
      <c r="AV106" s="51" t="str">
        <f>IF(入力シート!P107&gt;=10000,INT(MOD(入力シート!P107,100000)/10000),"")</f>
        <v/>
      </c>
      <c r="AW106" s="51" t="str">
        <f>IF(入力シート!P107&gt;=1000,INT(MOD(入力シート!P107,10000)/1000),"")</f>
        <v/>
      </c>
      <c r="AX106" s="51" t="str">
        <f>IF(入力シート!P107&gt;=100,INT(MOD(入力シート!P107,1000)/100),"")</f>
        <v/>
      </c>
      <c r="AY106" s="51" t="str">
        <f>IF(入力シート!P107&gt;=10,INT(MOD(入力シート!P107,100)/10),"")</f>
        <v/>
      </c>
      <c r="AZ106" s="40" t="str">
        <f>IF(入力シート!P107&gt;=1,INT(MOD(入力シート!P107,10)/1),"")</f>
        <v/>
      </c>
      <c r="BA106" s="51" t="str">
        <f>IF(入力シート!Q107&gt;=10,INT(MOD(入力シート!Q107,100)/10),"")</f>
        <v/>
      </c>
      <c r="BB106" s="40" t="str">
        <f>IF(入力シート!Q107&gt;=1,INT(MOD(入力シート!Q107,10)/1),"")</f>
        <v/>
      </c>
      <c r="BC106" s="51" t="str">
        <f>IF(入力シート!R107&gt;=10000,INT(MOD(入力シート!R107,100000)/10000),"")</f>
        <v/>
      </c>
      <c r="BD106" s="51" t="str">
        <f>IF(入力シート!R107&gt;=1000,INT(MOD(入力シート!R107,10000)/1000),"")</f>
        <v/>
      </c>
      <c r="BE106" s="51" t="str">
        <f>IF(入力シート!R107&gt;=100,INT(MOD(入力シート!R107,1000)/100),"")</f>
        <v/>
      </c>
      <c r="BF106" s="51" t="str">
        <f>IF(入力シート!R107&gt;=10,INT(MOD(入力シート!R107,100)/10),"")</f>
        <v/>
      </c>
      <c r="BG106" s="40" t="str">
        <f>IF(入力シート!R107&gt;=1,INT(MOD(入力シート!R107,10)/1),"")</f>
        <v/>
      </c>
    </row>
    <row r="107" spans="1:81" x14ac:dyDescent="0.15">
      <c r="B107" s="22">
        <v>105</v>
      </c>
      <c r="C107" s="10" t="str">
        <f>IF(入力シート!C108&gt;=10000,INT(MOD(入力シート!C108,100000)/10000),"")</f>
        <v/>
      </c>
      <c r="D107" s="10" t="str">
        <f>IF(入力シート!C108&gt;=1000,INT(MOD(入力シート!C108,10000)/1000),"")</f>
        <v/>
      </c>
      <c r="E107" s="10" t="str">
        <f>IF(入力シート!C108&gt;=100,INT(MOD(入力シート!C108,1000)/100),"")</f>
        <v/>
      </c>
      <c r="F107" s="10" t="str">
        <f>IF(入力シート!C108&gt;=10,INT(MOD(入力シート!C108,100)/10),"")</f>
        <v/>
      </c>
      <c r="G107" s="22" t="str">
        <f>IF(入力シート!C108&gt;=1,INT(MOD(入力シート!C108,10)/1),"")</f>
        <v/>
      </c>
      <c r="H107" s="22" t="str">
        <f>IF(入力シート!D108&gt;"",入力シート!D108,"")</f>
        <v/>
      </c>
      <c r="I107" s="22" t="str">
        <f>IF(入力シート!E108&gt;"",入力シート!E108,"")</f>
        <v/>
      </c>
      <c r="J107" s="37" t="str">
        <f>IF(入力シート!F108&gt;0,IF(入力シート!W108=6,MID(入力シート!F108,入力シート!W108-5,1),"0"),"")</f>
        <v/>
      </c>
      <c r="K107" s="37" t="str">
        <f>IF(入力シート!F108&gt;0,MID(入力シート!F108,入力シート!W108-4,1),"")</f>
        <v/>
      </c>
      <c r="L107" s="37" t="str">
        <f>IF(入力シート!F108&gt;0,MID(入力シート!F108,入力シート!W108-3,1),"")</f>
        <v/>
      </c>
      <c r="M107" s="37" t="str">
        <f>IF(入力シート!F108&gt;0,MID(入力シート!F108,入力シート!W108-2,1),"")</f>
        <v/>
      </c>
      <c r="N107" s="37" t="str">
        <f>IF(入力シート!F108&gt;0,MID(入力シート!F108,入力シート!W108-1,1),"")</f>
        <v/>
      </c>
      <c r="O107" s="39" t="str">
        <f>IF(入力シート!F108&gt;0,MID(入力シート!F108,入力シート!W108,1),"")</f>
        <v/>
      </c>
      <c r="P107" s="22" t="str">
        <f>IF(入力シート!G108&gt;"",入力シート!G108,"")</f>
        <v/>
      </c>
      <c r="Q107" s="37" t="str">
        <f>IF(入力シート!H108&gt;0,IF(入力シート!X108=4,MID(入力シート!H108,入力シート!X108-3,1),"0"),"")</f>
        <v/>
      </c>
      <c r="R107" s="37" t="str">
        <f>IF(入力シート!H108&gt;0,MID(入力シート!H108,入力シート!X108-2,1),"")</f>
        <v/>
      </c>
      <c r="S107" s="37" t="str">
        <f>IF(入力シート!H108&gt;0,MID(入力シート!H108,入力シート!X108-1,1),"")</f>
        <v/>
      </c>
      <c r="T107" s="39" t="str">
        <f>IF(入力シート!H108&gt;0,MID(入力シート!H108,入力シート!X108,1),"")</f>
        <v/>
      </c>
      <c r="U107" s="62" t="str">
        <f>IF(入力シート!I108&gt;0,入力シート!I108,"")</f>
        <v/>
      </c>
      <c r="V107" s="50" t="str">
        <f>IF(入力シート!J108&gt;0,入力シート!J108,"")</f>
        <v/>
      </c>
      <c r="W107" s="50" t="str">
        <f>IF(入力シート!K108&gt;=10,INT(MOD(入力シート!K108,100)/10),"")</f>
        <v/>
      </c>
      <c r="X107" s="40" t="str">
        <f>IF(入力シート!K108&gt;=1,INT(MOD(入力シート!K108,10)/1),"")</f>
        <v/>
      </c>
      <c r="Y107" s="51" t="str">
        <f>IF(入力シート!L108&gt;=100000,INT(MOD(入力シート!L108,1000000)/100000),"")</f>
        <v/>
      </c>
      <c r="Z107" s="51" t="str">
        <f>IF(入力シート!L108&gt;=10000,INT(MOD(入力シート!L108,100000)/10000),"")</f>
        <v/>
      </c>
      <c r="AA107" s="51" t="str">
        <f>IF(入力シート!L108&gt;=1000,INT(MOD(入力シート!L108,10000)/1000),"")</f>
        <v/>
      </c>
      <c r="AB107" s="51" t="str">
        <f>IF(入力シート!L108&gt;=100,INT(MOD(入力シート!L108,1000)/100),"")</f>
        <v/>
      </c>
      <c r="AC107" s="51" t="str">
        <f>IF(入力シート!L108&gt;=10,INT(MOD(入力シート!L108,100)/10),"")</f>
        <v/>
      </c>
      <c r="AD107" s="40" t="str">
        <f>IF(入力シート!L108&gt;=1,INT(MOD(入力シート!L108,10)/1),"")</f>
        <v/>
      </c>
      <c r="AE107" s="51" t="str">
        <f>IF(入力シート!M108&gt;=10000,INT(MOD(入力シート!M108,100000)/10000),"")</f>
        <v/>
      </c>
      <c r="AF107" s="51" t="str">
        <f>IF(入力シート!M108&gt;=1000,INT(MOD(入力シート!M108,10000)/1000),"")</f>
        <v/>
      </c>
      <c r="AG107" s="51" t="str">
        <f>IF(入力シート!M108&gt;=100,INT(MOD(入力シート!M108,1000)/100),"")</f>
        <v/>
      </c>
      <c r="AH107" s="51" t="str">
        <f>IF(入力シート!M108&gt;=10,INT(MOD(入力シート!M108,100)/10),"")</f>
        <v/>
      </c>
      <c r="AI107" s="40" t="str">
        <f>IF(入力シート!M108&gt;=1,INT(MOD(入力シート!M108,10)/1),"")</f>
        <v/>
      </c>
      <c r="AJ107" s="51" t="str">
        <f>IF(入力シート!N108&gt;=10000,INT(MOD(入力シート!N108,100000)/10000),"")</f>
        <v/>
      </c>
      <c r="AK107" s="51" t="str">
        <f>IF(入力シート!N108&gt;=1000,INT(MOD(入力シート!N108,10000)/1000),"")</f>
        <v/>
      </c>
      <c r="AL107" s="51" t="str">
        <f>IF(入力シート!N108&gt;=100,INT(MOD(入力シート!N108,1000)/100),"")</f>
        <v/>
      </c>
      <c r="AM107" s="51" t="str">
        <f>IF(入力シート!N108&gt;=10,INT(MOD(入力シート!N108,100)/10),"")</f>
        <v/>
      </c>
      <c r="AN107" s="40" t="str">
        <f>IF(入力シート!N108&gt;=1,INT(MOD(入力シート!N108,10)/1),"")</f>
        <v/>
      </c>
      <c r="AO107" s="51" t="str">
        <f>IF(入力シート!O108&gt;=10000,INT(MOD(入力シート!O108,100000)/10000),"")</f>
        <v/>
      </c>
      <c r="AP107" s="51" t="str">
        <f>IF(入力シート!O108&gt;=1000,INT(MOD(入力シート!O108,10000)/1000),"")</f>
        <v/>
      </c>
      <c r="AQ107" s="51" t="str">
        <f>IF(入力シート!O108&gt;=100,INT(MOD(入力シート!O108,1000)/100),"")</f>
        <v/>
      </c>
      <c r="AR107" s="51" t="str">
        <f>IF(入力シート!O108&gt;=10,INT(MOD(入力シート!O108,100)/10),"")</f>
        <v/>
      </c>
      <c r="AS107" s="40" t="str">
        <f>IF(入力シート!O108&gt;=1,INT(MOD(入力シート!O108,10)/1),"")</f>
        <v/>
      </c>
      <c r="AT107" s="51" t="str">
        <f>IF(入力シート!P108&gt;=1000000,INT(MOD(入力シート!P108,10000000)/1000000),"")</f>
        <v/>
      </c>
      <c r="AU107" s="51" t="str">
        <f>IF(入力シート!P108&gt;=100000,INT(MOD(入力シート!P108,1000000)/100000),"")</f>
        <v/>
      </c>
      <c r="AV107" s="51" t="str">
        <f>IF(入力シート!P108&gt;=10000,INT(MOD(入力シート!P108,100000)/10000),"")</f>
        <v/>
      </c>
      <c r="AW107" s="51" t="str">
        <f>IF(入力シート!P108&gt;=1000,INT(MOD(入力シート!P108,10000)/1000),"")</f>
        <v/>
      </c>
      <c r="AX107" s="51" t="str">
        <f>IF(入力シート!P108&gt;=100,INT(MOD(入力シート!P108,1000)/100),"")</f>
        <v/>
      </c>
      <c r="AY107" s="51" t="str">
        <f>IF(入力シート!P108&gt;=10,INT(MOD(入力シート!P108,100)/10),"")</f>
        <v/>
      </c>
      <c r="AZ107" s="40" t="str">
        <f>IF(入力シート!P108&gt;=1,INT(MOD(入力シート!P108,10)/1),"")</f>
        <v/>
      </c>
      <c r="BA107" s="51" t="str">
        <f>IF(入力シート!Q108&gt;=10,INT(MOD(入力シート!Q108,100)/10),"")</f>
        <v/>
      </c>
      <c r="BB107" s="40" t="str">
        <f>IF(入力シート!Q108&gt;=1,INT(MOD(入力シート!Q108,10)/1),"")</f>
        <v/>
      </c>
      <c r="BC107" s="51" t="str">
        <f>IF(入力シート!R108&gt;=10000,INT(MOD(入力シート!R108,100000)/10000),"")</f>
        <v/>
      </c>
      <c r="BD107" s="51" t="str">
        <f>IF(入力シート!R108&gt;=1000,INT(MOD(入力シート!R108,10000)/1000),"")</f>
        <v/>
      </c>
      <c r="BE107" s="51" t="str">
        <f>IF(入力シート!R108&gt;=100,INT(MOD(入力シート!R108,1000)/100),"")</f>
        <v/>
      </c>
      <c r="BF107" s="51" t="str">
        <f>IF(入力シート!R108&gt;=10,INT(MOD(入力シート!R108,100)/10),"")</f>
        <v/>
      </c>
      <c r="BG107" s="40" t="str">
        <f>IF(入力シート!R108&gt;=1,INT(MOD(入力シート!R108,10)/1),"")</f>
        <v/>
      </c>
    </row>
    <row r="108" spans="1:81" x14ac:dyDescent="0.15">
      <c r="B108" s="22">
        <v>106</v>
      </c>
      <c r="C108" s="10" t="str">
        <f>IF(入力シート!C109&gt;=10000,INT(MOD(入力シート!C109,100000)/10000),"")</f>
        <v/>
      </c>
      <c r="D108" s="10" t="str">
        <f>IF(入力シート!C109&gt;=1000,INT(MOD(入力シート!C109,10000)/1000),"")</f>
        <v/>
      </c>
      <c r="E108" s="10" t="str">
        <f>IF(入力シート!C109&gt;=100,INT(MOD(入力シート!C109,1000)/100),"")</f>
        <v/>
      </c>
      <c r="F108" s="10" t="str">
        <f>IF(入力シート!C109&gt;=10,INT(MOD(入力シート!C109,100)/10),"")</f>
        <v/>
      </c>
      <c r="G108" s="22" t="str">
        <f>IF(入力シート!C109&gt;=1,INT(MOD(入力シート!C109,10)/1),"")</f>
        <v/>
      </c>
      <c r="H108" s="22" t="str">
        <f>IF(入力シート!D109&gt;"",入力シート!D109,"")</f>
        <v/>
      </c>
      <c r="I108" s="22" t="str">
        <f>IF(入力シート!E109&gt;"",入力シート!E109,"")</f>
        <v/>
      </c>
      <c r="J108" s="37" t="str">
        <f>IF(入力シート!F109&gt;0,IF(入力シート!W109=6,MID(入力シート!F109,入力シート!W109-5,1),"0"),"")</f>
        <v/>
      </c>
      <c r="K108" s="37" t="str">
        <f>IF(入力シート!F109&gt;0,MID(入力シート!F109,入力シート!W109-4,1),"")</f>
        <v/>
      </c>
      <c r="L108" s="37" t="str">
        <f>IF(入力シート!F109&gt;0,MID(入力シート!F109,入力シート!W109-3,1),"")</f>
        <v/>
      </c>
      <c r="M108" s="37" t="str">
        <f>IF(入力シート!F109&gt;0,MID(入力シート!F109,入力シート!W109-2,1),"")</f>
        <v/>
      </c>
      <c r="N108" s="37" t="str">
        <f>IF(入力シート!F109&gt;0,MID(入力シート!F109,入力シート!W109-1,1),"")</f>
        <v/>
      </c>
      <c r="O108" s="39" t="str">
        <f>IF(入力シート!F109&gt;0,MID(入力シート!F109,入力シート!W109,1),"")</f>
        <v/>
      </c>
      <c r="P108" s="22" t="str">
        <f>IF(入力シート!G109&gt;"",入力シート!G109,"")</f>
        <v/>
      </c>
      <c r="Q108" s="37" t="str">
        <f>IF(入力シート!H109&gt;0,IF(入力シート!X109=4,MID(入力シート!H109,入力シート!X109-3,1),"0"),"")</f>
        <v/>
      </c>
      <c r="R108" s="37" t="str">
        <f>IF(入力シート!H109&gt;0,MID(入力シート!H109,入力シート!X109-2,1),"")</f>
        <v/>
      </c>
      <c r="S108" s="37" t="str">
        <f>IF(入力シート!H109&gt;0,MID(入力シート!H109,入力シート!X109-1,1),"")</f>
        <v/>
      </c>
      <c r="T108" s="39" t="str">
        <f>IF(入力シート!H109&gt;0,MID(入力シート!H109,入力シート!X109,1),"")</f>
        <v/>
      </c>
      <c r="U108" s="62" t="str">
        <f>IF(入力シート!I109&gt;0,入力シート!I109,"")</f>
        <v/>
      </c>
      <c r="V108" s="50" t="str">
        <f>IF(入力シート!J109&gt;0,入力シート!J109,"")</f>
        <v/>
      </c>
      <c r="W108" s="50" t="str">
        <f>IF(入力シート!K109&gt;=10,INT(MOD(入力シート!K109,100)/10),"")</f>
        <v/>
      </c>
      <c r="X108" s="40" t="str">
        <f>IF(入力シート!K109&gt;=1,INT(MOD(入力シート!K109,10)/1),"")</f>
        <v/>
      </c>
      <c r="Y108" s="51" t="str">
        <f>IF(入力シート!L109&gt;=100000,INT(MOD(入力シート!L109,1000000)/100000),"")</f>
        <v/>
      </c>
      <c r="Z108" s="51" t="str">
        <f>IF(入力シート!L109&gt;=10000,INT(MOD(入力シート!L109,100000)/10000),"")</f>
        <v/>
      </c>
      <c r="AA108" s="51" t="str">
        <f>IF(入力シート!L109&gt;=1000,INT(MOD(入力シート!L109,10000)/1000),"")</f>
        <v/>
      </c>
      <c r="AB108" s="51" t="str">
        <f>IF(入力シート!L109&gt;=100,INT(MOD(入力シート!L109,1000)/100),"")</f>
        <v/>
      </c>
      <c r="AC108" s="51" t="str">
        <f>IF(入力シート!L109&gt;=10,INT(MOD(入力シート!L109,100)/10),"")</f>
        <v/>
      </c>
      <c r="AD108" s="40" t="str">
        <f>IF(入力シート!L109&gt;=1,INT(MOD(入力シート!L109,10)/1),"")</f>
        <v/>
      </c>
      <c r="AE108" s="51" t="str">
        <f>IF(入力シート!M109&gt;=10000,INT(MOD(入力シート!M109,100000)/10000),"")</f>
        <v/>
      </c>
      <c r="AF108" s="51" t="str">
        <f>IF(入力シート!M109&gt;=1000,INT(MOD(入力シート!M109,10000)/1000),"")</f>
        <v/>
      </c>
      <c r="AG108" s="51" t="str">
        <f>IF(入力シート!M109&gt;=100,INT(MOD(入力シート!M109,1000)/100),"")</f>
        <v/>
      </c>
      <c r="AH108" s="51" t="str">
        <f>IF(入力シート!M109&gt;=10,INT(MOD(入力シート!M109,100)/10),"")</f>
        <v/>
      </c>
      <c r="AI108" s="40" t="str">
        <f>IF(入力シート!M109&gt;=1,INT(MOD(入力シート!M109,10)/1),"")</f>
        <v/>
      </c>
      <c r="AJ108" s="51" t="str">
        <f>IF(入力シート!N109&gt;=10000,INT(MOD(入力シート!N109,100000)/10000),"")</f>
        <v/>
      </c>
      <c r="AK108" s="51" t="str">
        <f>IF(入力シート!N109&gt;=1000,INT(MOD(入力シート!N109,10000)/1000),"")</f>
        <v/>
      </c>
      <c r="AL108" s="51" t="str">
        <f>IF(入力シート!N109&gt;=100,INT(MOD(入力シート!N109,1000)/100),"")</f>
        <v/>
      </c>
      <c r="AM108" s="51" t="str">
        <f>IF(入力シート!N109&gt;=10,INT(MOD(入力シート!N109,100)/10),"")</f>
        <v/>
      </c>
      <c r="AN108" s="40" t="str">
        <f>IF(入力シート!N109&gt;=1,INT(MOD(入力シート!N109,10)/1),"")</f>
        <v/>
      </c>
      <c r="AO108" s="51" t="str">
        <f>IF(入力シート!O109&gt;=10000,INT(MOD(入力シート!O109,100000)/10000),"")</f>
        <v/>
      </c>
      <c r="AP108" s="51" t="str">
        <f>IF(入力シート!O109&gt;=1000,INT(MOD(入力シート!O109,10000)/1000),"")</f>
        <v/>
      </c>
      <c r="AQ108" s="51" t="str">
        <f>IF(入力シート!O109&gt;=100,INT(MOD(入力シート!O109,1000)/100),"")</f>
        <v/>
      </c>
      <c r="AR108" s="51" t="str">
        <f>IF(入力シート!O109&gt;=10,INT(MOD(入力シート!O109,100)/10),"")</f>
        <v/>
      </c>
      <c r="AS108" s="40" t="str">
        <f>IF(入力シート!O109&gt;=1,INT(MOD(入力シート!O109,10)/1),"")</f>
        <v/>
      </c>
      <c r="AT108" s="51" t="str">
        <f>IF(入力シート!P109&gt;=1000000,INT(MOD(入力シート!P109,10000000)/1000000),"")</f>
        <v/>
      </c>
      <c r="AU108" s="51" t="str">
        <f>IF(入力シート!P109&gt;=100000,INT(MOD(入力シート!P109,1000000)/100000),"")</f>
        <v/>
      </c>
      <c r="AV108" s="51" t="str">
        <f>IF(入力シート!P109&gt;=10000,INT(MOD(入力シート!P109,100000)/10000),"")</f>
        <v/>
      </c>
      <c r="AW108" s="51" t="str">
        <f>IF(入力シート!P109&gt;=1000,INT(MOD(入力シート!P109,10000)/1000),"")</f>
        <v/>
      </c>
      <c r="AX108" s="51" t="str">
        <f>IF(入力シート!P109&gt;=100,INT(MOD(入力シート!P109,1000)/100),"")</f>
        <v/>
      </c>
      <c r="AY108" s="51" t="str">
        <f>IF(入力シート!P109&gt;=10,INT(MOD(入力シート!P109,100)/10),"")</f>
        <v/>
      </c>
      <c r="AZ108" s="40" t="str">
        <f>IF(入力シート!P109&gt;=1,INT(MOD(入力シート!P109,10)/1),"")</f>
        <v/>
      </c>
      <c r="BA108" s="51" t="str">
        <f>IF(入力シート!Q109&gt;=10,INT(MOD(入力シート!Q109,100)/10),"")</f>
        <v/>
      </c>
      <c r="BB108" s="40" t="str">
        <f>IF(入力シート!Q109&gt;=1,INT(MOD(入力シート!Q109,10)/1),"")</f>
        <v/>
      </c>
      <c r="BC108" s="51" t="str">
        <f>IF(入力シート!R109&gt;=10000,INT(MOD(入力シート!R109,100000)/10000),"")</f>
        <v/>
      </c>
      <c r="BD108" s="51" t="str">
        <f>IF(入力シート!R109&gt;=1000,INT(MOD(入力シート!R109,10000)/1000),"")</f>
        <v/>
      </c>
      <c r="BE108" s="51" t="str">
        <f>IF(入力シート!R109&gt;=100,INT(MOD(入力シート!R109,1000)/100),"")</f>
        <v/>
      </c>
      <c r="BF108" s="51" t="str">
        <f>IF(入力シート!R109&gt;=10,INT(MOD(入力シート!R109,100)/10),"")</f>
        <v/>
      </c>
      <c r="BG108" s="40" t="str">
        <f>IF(入力シート!R109&gt;=1,INT(MOD(入力シート!R109,10)/1),"")</f>
        <v/>
      </c>
    </row>
    <row r="109" spans="1:81" x14ac:dyDescent="0.15">
      <c r="B109" s="22">
        <v>107</v>
      </c>
      <c r="C109" s="10" t="str">
        <f>IF(入力シート!C110&gt;=10000,INT(MOD(入力シート!C110,100000)/10000),"")</f>
        <v/>
      </c>
      <c r="D109" s="10" t="str">
        <f>IF(入力シート!C110&gt;=1000,INT(MOD(入力シート!C110,10000)/1000),"")</f>
        <v/>
      </c>
      <c r="E109" s="10" t="str">
        <f>IF(入力シート!C110&gt;=100,INT(MOD(入力シート!C110,1000)/100),"")</f>
        <v/>
      </c>
      <c r="F109" s="10" t="str">
        <f>IF(入力シート!C110&gt;=10,INT(MOD(入力シート!C110,100)/10),"")</f>
        <v/>
      </c>
      <c r="G109" s="22" t="str">
        <f>IF(入力シート!C110&gt;=1,INT(MOD(入力シート!C110,10)/1),"")</f>
        <v/>
      </c>
      <c r="H109" s="22" t="str">
        <f>IF(入力シート!D110&gt;"",入力シート!D110,"")</f>
        <v/>
      </c>
      <c r="I109" s="22" t="str">
        <f>IF(入力シート!E110&gt;"",入力シート!E110,"")</f>
        <v/>
      </c>
      <c r="J109" s="37" t="str">
        <f>IF(入力シート!F110&gt;0,IF(入力シート!W110=6,MID(入力シート!F110,入力シート!W110-5,1),"0"),"")</f>
        <v/>
      </c>
      <c r="K109" s="37" t="str">
        <f>IF(入力シート!F110&gt;0,MID(入力シート!F110,入力シート!W110-4,1),"")</f>
        <v/>
      </c>
      <c r="L109" s="37" t="str">
        <f>IF(入力シート!F110&gt;0,MID(入力シート!F110,入力シート!W110-3,1),"")</f>
        <v/>
      </c>
      <c r="M109" s="37" t="str">
        <f>IF(入力シート!F110&gt;0,MID(入力シート!F110,入力シート!W110-2,1),"")</f>
        <v/>
      </c>
      <c r="N109" s="37" t="str">
        <f>IF(入力シート!F110&gt;0,MID(入力シート!F110,入力シート!W110-1,1),"")</f>
        <v/>
      </c>
      <c r="O109" s="39" t="str">
        <f>IF(入力シート!F110&gt;0,MID(入力シート!F110,入力シート!W110,1),"")</f>
        <v/>
      </c>
      <c r="P109" s="22" t="str">
        <f>IF(入力シート!G110&gt;"",入力シート!G110,"")</f>
        <v/>
      </c>
      <c r="Q109" s="37" t="str">
        <f>IF(入力シート!H110&gt;0,IF(入力シート!X110=4,MID(入力シート!H110,入力シート!X110-3,1),"0"),"")</f>
        <v/>
      </c>
      <c r="R109" s="37" t="str">
        <f>IF(入力シート!H110&gt;0,MID(入力シート!H110,入力シート!X110-2,1),"")</f>
        <v/>
      </c>
      <c r="S109" s="37" t="str">
        <f>IF(入力シート!H110&gt;0,MID(入力シート!H110,入力シート!X110-1,1),"")</f>
        <v/>
      </c>
      <c r="T109" s="39" t="str">
        <f>IF(入力シート!H110&gt;0,MID(入力シート!H110,入力シート!X110,1),"")</f>
        <v/>
      </c>
      <c r="U109" s="62" t="str">
        <f>IF(入力シート!I110&gt;0,入力シート!I110,"")</f>
        <v/>
      </c>
      <c r="V109" s="50" t="str">
        <f>IF(入力シート!J110&gt;0,入力シート!J110,"")</f>
        <v/>
      </c>
      <c r="W109" s="50" t="str">
        <f>IF(入力シート!K110&gt;=10,INT(MOD(入力シート!K110,100)/10),"")</f>
        <v/>
      </c>
      <c r="X109" s="40" t="str">
        <f>IF(入力シート!K110&gt;=1,INT(MOD(入力シート!K110,10)/1),"")</f>
        <v/>
      </c>
      <c r="Y109" s="51" t="str">
        <f>IF(入力シート!L110&gt;=100000,INT(MOD(入力シート!L110,1000000)/100000),"")</f>
        <v/>
      </c>
      <c r="Z109" s="51" t="str">
        <f>IF(入力シート!L110&gt;=10000,INT(MOD(入力シート!L110,100000)/10000),"")</f>
        <v/>
      </c>
      <c r="AA109" s="51" t="str">
        <f>IF(入力シート!L110&gt;=1000,INT(MOD(入力シート!L110,10000)/1000),"")</f>
        <v/>
      </c>
      <c r="AB109" s="51" t="str">
        <f>IF(入力シート!L110&gt;=100,INT(MOD(入力シート!L110,1000)/100),"")</f>
        <v/>
      </c>
      <c r="AC109" s="51" t="str">
        <f>IF(入力シート!L110&gt;=10,INT(MOD(入力シート!L110,100)/10),"")</f>
        <v/>
      </c>
      <c r="AD109" s="40" t="str">
        <f>IF(入力シート!L110&gt;=1,INT(MOD(入力シート!L110,10)/1),"")</f>
        <v/>
      </c>
      <c r="AE109" s="51" t="str">
        <f>IF(入力シート!M110&gt;=10000,INT(MOD(入力シート!M110,100000)/10000),"")</f>
        <v/>
      </c>
      <c r="AF109" s="51" t="str">
        <f>IF(入力シート!M110&gt;=1000,INT(MOD(入力シート!M110,10000)/1000),"")</f>
        <v/>
      </c>
      <c r="AG109" s="51" t="str">
        <f>IF(入力シート!M110&gt;=100,INT(MOD(入力シート!M110,1000)/100),"")</f>
        <v/>
      </c>
      <c r="AH109" s="51" t="str">
        <f>IF(入力シート!M110&gt;=10,INT(MOD(入力シート!M110,100)/10),"")</f>
        <v/>
      </c>
      <c r="AI109" s="40" t="str">
        <f>IF(入力シート!M110&gt;=1,INT(MOD(入力シート!M110,10)/1),"")</f>
        <v/>
      </c>
      <c r="AJ109" s="51" t="str">
        <f>IF(入力シート!N110&gt;=10000,INT(MOD(入力シート!N110,100000)/10000),"")</f>
        <v/>
      </c>
      <c r="AK109" s="51" t="str">
        <f>IF(入力シート!N110&gt;=1000,INT(MOD(入力シート!N110,10000)/1000),"")</f>
        <v/>
      </c>
      <c r="AL109" s="51" t="str">
        <f>IF(入力シート!N110&gt;=100,INT(MOD(入力シート!N110,1000)/100),"")</f>
        <v/>
      </c>
      <c r="AM109" s="51" t="str">
        <f>IF(入力シート!N110&gt;=10,INT(MOD(入力シート!N110,100)/10),"")</f>
        <v/>
      </c>
      <c r="AN109" s="40" t="str">
        <f>IF(入力シート!N110&gt;=1,INT(MOD(入力シート!N110,10)/1),"")</f>
        <v/>
      </c>
      <c r="AO109" s="51" t="str">
        <f>IF(入力シート!O110&gt;=10000,INT(MOD(入力シート!O110,100000)/10000),"")</f>
        <v/>
      </c>
      <c r="AP109" s="51" t="str">
        <f>IF(入力シート!O110&gt;=1000,INT(MOD(入力シート!O110,10000)/1000),"")</f>
        <v/>
      </c>
      <c r="AQ109" s="51" t="str">
        <f>IF(入力シート!O110&gt;=100,INT(MOD(入力シート!O110,1000)/100),"")</f>
        <v/>
      </c>
      <c r="AR109" s="51" t="str">
        <f>IF(入力シート!O110&gt;=10,INT(MOD(入力シート!O110,100)/10),"")</f>
        <v/>
      </c>
      <c r="AS109" s="40" t="str">
        <f>IF(入力シート!O110&gt;=1,INT(MOD(入力シート!O110,10)/1),"")</f>
        <v/>
      </c>
      <c r="AT109" s="51" t="str">
        <f>IF(入力シート!P110&gt;=1000000,INT(MOD(入力シート!P110,10000000)/1000000),"")</f>
        <v/>
      </c>
      <c r="AU109" s="51" t="str">
        <f>IF(入力シート!P110&gt;=100000,INT(MOD(入力シート!P110,1000000)/100000),"")</f>
        <v/>
      </c>
      <c r="AV109" s="51" t="str">
        <f>IF(入力シート!P110&gt;=10000,INT(MOD(入力シート!P110,100000)/10000),"")</f>
        <v/>
      </c>
      <c r="AW109" s="51" t="str">
        <f>IF(入力シート!P110&gt;=1000,INT(MOD(入力シート!P110,10000)/1000),"")</f>
        <v/>
      </c>
      <c r="AX109" s="51" t="str">
        <f>IF(入力シート!P110&gt;=100,INT(MOD(入力シート!P110,1000)/100),"")</f>
        <v/>
      </c>
      <c r="AY109" s="51" t="str">
        <f>IF(入力シート!P110&gt;=10,INT(MOD(入力シート!P110,100)/10),"")</f>
        <v/>
      </c>
      <c r="AZ109" s="40" t="str">
        <f>IF(入力シート!P110&gt;=1,INT(MOD(入力シート!P110,10)/1),"")</f>
        <v/>
      </c>
      <c r="BA109" s="51" t="str">
        <f>IF(入力シート!Q110&gt;=10,INT(MOD(入力シート!Q110,100)/10),"")</f>
        <v/>
      </c>
      <c r="BB109" s="40" t="str">
        <f>IF(入力シート!Q110&gt;=1,INT(MOD(入力シート!Q110,10)/1),"")</f>
        <v/>
      </c>
      <c r="BC109" s="51" t="str">
        <f>IF(入力シート!R110&gt;=10000,INT(MOD(入力シート!R110,100000)/10000),"")</f>
        <v/>
      </c>
      <c r="BD109" s="51" t="str">
        <f>IF(入力シート!R110&gt;=1000,INT(MOD(入力シート!R110,10000)/1000),"")</f>
        <v/>
      </c>
      <c r="BE109" s="51" t="str">
        <f>IF(入力シート!R110&gt;=100,INT(MOD(入力シート!R110,1000)/100),"")</f>
        <v/>
      </c>
      <c r="BF109" s="51" t="str">
        <f>IF(入力シート!R110&gt;=10,INT(MOD(入力シート!R110,100)/10),"")</f>
        <v/>
      </c>
      <c r="BG109" s="40" t="str">
        <f>IF(入力シート!R110&gt;=1,INT(MOD(入力シート!R110,10)/1),"")</f>
        <v/>
      </c>
    </row>
    <row r="110" spans="1:81" x14ac:dyDescent="0.15">
      <c r="B110" s="22">
        <v>108</v>
      </c>
      <c r="C110" s="10" t="str">
        <f>IF(入力シート!C111&gt;=10000,INT(MOD(入力シート!C111,100000)/10000),"")</f>
        <v/>
      </c>
      <c r="D110" s="10" t="str">
        <f>IF(入力シート!C111&gt;=1000,INT(MOD(入力シート!C111,10000)/1000),"")</f>
        <v/>
      </c>
      <c r="E110" s="10" t="str">
        <f>IF(入力シート!C111&gt;=100,INT(MOD(入力シート!C111,1000)/100),"")</f>
        <v/>
      </c>
      <c r="F110" s="10" t="str">
        <f>IF(入力シート!C111&gt;=10,INT(MOD(入力シート!C111,100)/10),"")</f>
        <v/>
      </c>
      <c r="G110" s="22" t="str">
        <f>IF(入力シート!C111&gt;=1,INT(MOD(入力シート!C111,10)/1),"")</f>
        <v/>
      </c>
      <c r="H110" s="22" t="str">
        <f>IF(入力シート!D111&gt;"",入力シート!D111,"")</f>
        <v/>
      </c>
      <c r="I110" s="22" t="str">
        <f>IF(入力シート!E111&gt;"",入力シート!E111,"")</f>
        <v/>
      </c>
      <c r="J110" s="37" t="str">
        <f>IF(入力シート!F111&gt;0,IF(入力シート!W111=6,MID(入力シート!F111,入力シート!W111-5,1),"0"),"")</f>
        <v/>
      </c>
      <c r="K110" s="37" t="str">
        <f>IF(入力シート!F111&gt;0,MID(入力シート!F111,入力シート!W111-4,1),"")</f>
        <v/>
      </c>
      <c r="L110" s="37" t="str">
        <f>IF(入力シート!F111&gt;0,MID(入力シート!F111,入力シート!W111-3,1),"")</f>
        <v/>
      </c>
      <c r="M110" s="37" t="str">
        <f>IF(入力シート!F111&gt;0,MID(入力シート!F111,入力シート!W111-2,1),"")</f>
        <v/>
      </c>
      <c r="N110" s="37" t="str">
        <f>IF(入力シート!F111&gt;0,MID(入力シート!F111,入力シート!W111-1,1),"")</f>
        <v/>
      </c>
      <c r="O110" s="39" t="str">
        <f>IF(入力シート!F111&gt;0,MID(入力シート!F111,入力シート!W111,1),"")</f>
        <v/>
      </c>
      <c r="P110" s="22" t="str">
        <f>IF(入力シート!G111&gt;"",入力シート!G111,"")</f>
        <v/>
      </c>
      <c r="Q110" s="37" t="str">
        <f>IF(入力シート!H111&gt;0,IF(入力シート!X111=4,MID(入力シート!H111,入力シート!X111-3,1),"0"),"")</f>
        <v/>
      </c>
      <c r="R110" s="37" t="str">
        <f>IF(入力シート!H111&gt;0,MID(入力シート!H111,入力シート!X111-2,1),"")</f>
        <v/>
      </c>
      <c r="S110" s="37" t="str">
        <f>IF(入力シート!H111&gt;0,MID(入力シート!H111,入力シート!X111-1,1),"")</f>
        <v/>
      </c>
      <c r="T110" s="39" t="str">
        <f>IF(入力シート!H111&gt;0,MID(入力シート!H111,入力シート!X111,1),"")</f>
        <v/>
      </c>
      <c r="U110" s="62" t="str">
        <f>IF(入力シート!I111&gt;0,入力シート!I111,"")</f>
        <v/>
      </c>
      <c r="V110" s="50" t="str">
        <f>IF(入力シート!J111&gt;0,入力シート!J111,"")</f>
        <v/>
      </c>
      <c r="W110" s="50" t="str">
        <f>IF(入力シート!K111&gt;=10,INT(MOD(入力シート!K111,100)/10),"")</f>
        <v/>
      </c>
      <c r="X110" s="40" t="str">
        <f>IF(入力シート!K111&gt;=1,INT(MOD(入力シート!K111,10)/1),"")</f>
        <v/>
      </c>
      <c r="Y110" s="51" t="str">
        <f>IF(入力シート!L111&gt;=100000,INT(MOD(入力シート!L111,1000000)/100000),"")</f>
        <v/>
      </c>
      <c r="Z110" s="51" t="str">
        <f>IF(入力シート!L111&gt;=10000,INT(MOD(入力シート!L111,100000)/10000),"")</f>
        <v/>
      </c>
      <c r="AA110" s="51" t="str">
        <f>IF(入力シート!L111&gt;=1000,INT(MOD(入力シート!L111,10000)/1000),"")</f>
        <v/>
      </c>
      <c r="AB110" s="51" t="str">
        <f>IF(入力シート!L111&gt;=100,INT(MOD(入力シート!L111,1000)/100),"")</f>
        <v/>
      </c>
      <c r="AC110" s="51" t="str">
        <f>IF(入力シート!L111&gt;=10,INT(MOD(入力シート!L111,100)/10),"")</f>
        <v/>
      </c>
      <c r="AD110" s="40" t="str">
        <f>IF(入力シート!L111&gt;=1,INT(MOD(入力シート!L111,10)/1),"")</f>
        <v/>
      </c>
      <c r="AE110" s="51" t="str">
        <f>IF(入力シート!M111&gt;=10000,INT(MOD(入力シート!M111,100000)/10000),"")</f>
        <v/>
      </c>
      <c r="AF110" s="51" t="str">
        <f>IF(入力シート!M111&gt;=1000,INT(MOD(入力シート!M111,10000)/1000),"")</f>
        <v/>
      </c>
      <c r="AG110" s="51" t="str">
        <f>IF(入力シート!M111&gt;=100,INT(MOD(入力シート!M111,1000)/100),"")</f>
        <v/>
      </c>
      <c r="AH110" s="51" t="str">
        <f>IF(入力シート!M111&gt;=10,INT(MOD(入力シート!M111,100)/10),"")</f>
        <v/>
      </c>
      <c r="AI110" s="40" t="str">
        <f>IF(入力シート!M111&gt;=1,INT(MOD(入力シート!M111,10)/1),"")</f>
        <v/>
      </c>
      <c r="AJ110" s="51" t="str">
        <f>IF(入力シート!N111&gt;=10000,INT(MOD(入力シート!N111,100000)/10000),"")</f>
        <v/>
      </c>
      <c r="AK110" s="51" t="str">
        <f>IF(入力シート!N111&gt;=1000,INT(MOD(入力シート!N111,10000)/1000),"")</f>
        <v/>
      </c>
      <c r="AL110" s="51" t="str">
        <f>IF(入力シート!N111&gt;=100,INT(MOD(入力シート!N111,1000)/100),"")</f>
        <v/>
      </c>
      <c r="AM110" s="51" t="str">
        <f>IF(入力シート!N111&gt;=10,INT(MOD(入力シート!N111,100)/10),"")</f>
        <v/>
      </c>
      <c r="AN110" s="40" t="str">
        <f>IF(入力シート!N111&gt;=1,INT(MOD(入力シート!N111,10)/1),"")</f>
        <v/>
      </c>
      <c r="AO110" s="51" t="str">
        <f>IF(入力シート!O111&gt;=10000,INT(MOD(入力シート!O111,100000)/10000),"")</f>
        <v/>
      </c>
      <c r="AP110" s="51" t="str">
        <f>IF(入力シート!O111&gt;=1000,INT(MOD(入力シート!O111,10000)/1000),"")</f>
        <v/>
      </c>
      <c r="AQ110" s="51" t="str">
        <f>IF(入力シート!O111&gt;=100,INT(MOD(入力シート!O111,1000)/100),"")</f>
        <v/>
      </c>
      <c r="AR110" s="51" t="str">
        <f>IF(入力シート!O111&gt;=10,INT(MOD(入力シート!O111,100)/10),"")</f>
        <v/>
      </c>
      <c r="AS110" s="40" t="str">
        <f>IF(入力シート!O111&gt;=1,INT(MOD(入力シート!O111,10)/1),"")</f>
        <v/>
      </c>
      <c r="AT110" s="51" t="str">
        <f>IF(入力シート!P111&gt;=1000000,INT(MOD(入力シート!P111,10000000)/1000000),"")</f>
        <v/>
      </c>
      <c r="AU110" s="51" t="str">
        <f>IF(入力シート!P111&gt;=100000,INT(MOD(入力シート!P111,1000000)/100000),"")</f>
        <v/>
      </c>
      <c r="AV110" s="51" t="str">
        <f>IF(入力シート!P111&gt;=10000,INT(MOD(入力シート!P111,100000)/10000),"")</f>
        <v/>
      </c>
      <c r="AW110" s="51" t="str">
        <f>IF(入力シート!P111&gt;=1000,INT(MOD(入力シート!P111,10000)/1000),"")</f>
        <v/>
      </c>
      <c r="AX110" s="51" t="str">
        <f>IF(入力シート!P111&gt;=100,INT(MOD(入力シート!P111,1000)/100),"")</f>
        <v/>
      </c>
      <c r="AY110" s="51" t="str">
        <f>IF(入力シート!P111&gt;=10,INT(MOD(入力シート!P111,100)/10),"")</f>
        <v/>
      </c>
      <c r="AZ110" s="40" t="str">
        <f>IF(入力シート!P111&gt;=1,INT(MOD(入力シート!P111,10)/1),"")</f>
        <v/>
      </c>
      <c r="BA110" s="51" t="str">
        <f>IF(入力シート!Q111&gt;=10,INT(MOD(入力シート!Q111,100)/10),"")</f>
        <v/>
      </c>
      <c r="BB110" s="40" t="str">
        <f>IF(入力シート!Q111&gt;=1,INT(MOD(入力シート!Q111,10)/1),"")</f>
        <v/>
      </c>
      <c r="BC110" s="51" t="str">
        <f>IF(入力シート!R111&gt;=10000,INT(MOD(入力シート!R111,100000)/10000),"")</f>
        <v/>
      </c>
      <c r="BD110" s="51" t="str">
        <f>IF(入力シート!R111&gt;=1000,INT(MOD(入力シート!R111,10000)/1000),"")</f>
        <v/>
      </c>
      <c r="BE110" s="51" t="str">
        <f>IF(入力シート!R111&gt;=100,INT(MOD(入力シート!R111,1000)/100),"")</f>
        <v/>
      </c>
      <c r="BF110" s="51" t="str">
        <f>IF(入力シート!R111&gt;=10,INT(MOD(入力シート!R111,100)/10),"")</f>
        <v/>
      </c>
      <c r="BG110" s="40" t="str">
        <f>IF(入力シート!R111&gt;=1,INT(MOD(入力シート!R111,10)/1),"")</f>
        <v/>
      </c>
    </row>
    <row r="111" spans="1:81" x14ac:dyDescent="0.15">
      <c r="B111" s="22">
        <v>109</v>
      </c>
      <c r="C111" s="10" t="str">
        <f>IF(入力シート!C112&gt;=10000,INT(MOD(入力シート!C112,100000)/10000),"")</f>
        <v/>
      </c>
      <c r="D111" s="10" t="str">
        <f>IF(入力シート!C112&gt;=1000,INT(MOD(入力シート!C112,10000)/1000),"")</f>
        <v/>
      </c>
      <c r="E111" s="10" t="str">
        <f>IF(入力シート!C112&gt;=100,INT(MOD(入力シート!C112,1000)/100),"")</f>
        <v/>
      </c>
      <c r="F111" s="10" t="str">
        <f>IF(入力シート!C112&gt;=10,INT(MOD(入力シート!C112,100)/10),"")</f>
        <v/>
      </c>
      <c r="G111" s="22" t="str">
        <f>IF(入力シート!C112&gt;=1,INT(MOD(入力シート!C112,10)/1),"")</f>
        <v/>
      </c>
      <c r="H111" s="22" t="str">
        <f>IF(入力シート!D112&gt;"",入力シート!D112,"")</f>
        <v/>
      </c>
      <c r="I111" s="22" t="str">
        <f>IF(入力シート!E112&gt;"",入力シート!E112,"")</f>
        <v/>
      </c>
      <c r="J111" s="37" t="str">
        <f>IF(入力シート!F112&gt;0,IF(入力シート!W112=6,MID(入力シート!F112,入力シート!W112-5,1),"0"),"")</f>
        <v/>
      </c>
      <c r="K111" s="37" t="str">
        <f>IF(入力シート!F112&gt;0,MID(入力シート!F112,入力シート!W112-4,1),"")</f>
        <v/>
      </c>
      <c r="L111" s="37" t="str">
        <f>IF(入力シート!F112&gt;0,MID(入力シート!F112,入力シート!W112-3,1),"")</f>
        <v/>
      </c>
      <c r="M111" s="37" t="str">
        <f>IF(入力シート!F112&gt;0,MID(入力シート!F112,入力シート!W112-2,1),"")</f>
        <v/>
      </c>
      <c r="N111" s="37" t="str">
        <f>IF(入力シート!F112&gt;0,MID(入力シート!F112,入力シート!W112-1,1),"")</f>
        <v/>
      </c>
      <c r="O111" s="39" t="str">
        <f>IF(入力シート!F112&gt;0,MID(入力シート!F112,入力シート!W112,1),"")</f>
        <v/>
      </c>
      <c r="P111" s="22" t="str">
        <f>IF(入力シート!G112&gt;"",入力シート!G112,"")</f>
        <v/>
      </c>
      <c r="Q111" s="37" t="str">
        <f>IF(入力シート!H112&gt;0,IF(入力シート!X112=4,MID(入力シート!H112,入力シート!X112-3,1),"0"),"")</f>
        <v/>
      </c>
      <c r="R111" s="37" t="str">
        <f>IF(入力シート!H112&gt;0,MID(入力シート!H112,入力シート!X112-2,1),"")</f>
        <v/>
      </c>
      <c r="S111" s="37" t="str">
        <f>IF(入力シート!H112&gt;0,MID(入力シート!H112,入力シート!X112-1,1),"")</f>
        <v/>
      </c>
      <c r="T111" s="39" t="str">
        <f>IF(入力シート!H112&gt;0,MID(入力シート!H112,入力シート!X112,1),"")</f>
        <v/>
      </c>
      <c r="U111" s="62" t="str">
        <f>IF(入力シート!I112&gt;0,入力シート!I112,"")</f>
        <v/>
      </c>
      <c r="V111" s="50" t="str">
        <f>IF(入力シート!J112&gt;0,入力シート!J112,"")</f>
        <v/>
      </c>
      <c r="W111" s="50" t="str">
        <f>IF(入力シート!K112&gt;=10,INT(MOD(入力シート!K112,100)/10),"")</f>
        <v/>
      </c>
      <c r="X111" s="40" t="str">
        <f>IF(入力シート!K112&gt;=1,INT(MOD(入力シート!K112,10)/1),"")</f>
        <v/>
      </c>
      <c r="Y111" s="51" t="str">
        <f>IF(入力シート!L112&gt;=100000,INT(MOD(入力シート!L112,1000000)/100000),"")</f>
        <v/>
      </c>
      <c r="Z111" s="51" t="str">
        <f>IF(入力シート!L112&gt;=10000,INT(MOD(入力シート!L112,100000)/10000),"")</f>
        <v/>
      </c>
      <c r="AA111" s="51" t="str">
        <f>IF(入力シート!L112&gt;=1000,INT(MOD(入力シート!L112,10000)/1000),"")</f>
        <v/>
      </c>
      <c r="AB111" s="51" t="str">
        <f>IF(入力シート!L112&gt;=100,INT(MOD(入力シート!L112,1000)/100),"")</f>
        <v/>
      </c>
      <c r="AC111" s="51" t="str">
        <f>IF(入力シート!L112&gt;=10,INT(MOD(入力シート!L112,100)/10),"")</f>
        <v/>
      </c>
      <c r="AD111" s="40" t="str">
        <f>IF(入力シート!L112&gt;=1,INT(MOD(入力シート!L112,10)/1),"")</f>
        <v/>
      </c>
      <c r="AE111" s="51" t="str">
        <f>IF(入力シート!M112&gt;=10000,INT(MOD(入力シート!M112,100000)/10000),"")</f>
        <v/>
      </c>
      <c r="AF111" s="51" t="str">
        <f>IF(入力シート!M112&gt;=1000,INT(MOD(入力シート!M112,10000)/1000),"")</f>
        <v/>
      </c>
      <c r="AG111" s="51" t="str">
        <f>IF(入力シート!M112&gt;=100,INT(MOD(入力シート!M112,1000)/100),"")</f>
        <v/>
      </c>
      <c r="AH111" s="51" t="str">
        <f>IF(入力シート!M112&gt;=10,INT(MOD(入力シート!M112,100)/10),"")</f>
        <v/>
      </c>
      <c r="AI111" s="40" t="str">
        <f>IF(入力シート!M112&gt;=1,INT(MOD(入力シート!M112,10)/1),"")</f>
        <v/>
      </c>
      <c r="AJ111" s="51" t="str">
        <f>IF(入力シート!N112&gt;=10000,INT(MOD(入力シート!N112,100000)/10000),"")</f>
        <v/>
      </c>
      <c r="AK111" s="51" t="str">
        <f>IF(入力シート!N112&gt;=1000,INT(MOD(入力シート!N112,10000)/1000),"")</f>
        <v/>
      </c>
      <c r="AL111" s="51" t="str">
        <f>IF(入力シート!N112&gt;=100,INT(MOD(入力シート!N112,1000)/100),"")</f>
        <v/>
      </c>
      <c r="AM111" s="51" t="str">
        <f>IF(入力シート!N112&gt;=10,INT(MOD(入力シート!N112,100)/10),"")</f>
        <v/>
      </c>
      <c r="AN111" s="40" t="str">
        <f>IF(入力シート!N112&gt;=1,INT(MOD(入力シート!N112,10)/1),"")</f>
        <v/>
      </c>
      <c r="AO111" s="51" t="str">
        <f>IF(入力シート!O112&gt;=10000,INT(MOD(入力シート!O112,100000)/10000),"")</f>
        <v/>
      </c>
      <c r="AP111" s="51" t="str">
        <f>IF(入力シート!O112&gt;=1000,INT(MOD(入力シート!O112,10000)/1000),"")</f>
        <v/>
      </c>
      <c r="AQ111" s="51" t="str">
        <f>IF(入力シート!O112&gt;=100,INT(MOD(入力シート!O112,1000)/100),"")</f>
        <v/>
      </c>
      <c r="AR111" s="51" t="str">
        <f>IF(入力シート!O112&gt;=10,INT(MOD(入力シート!O112,100)/10),"")</f>
        <v/>
      </c>
      <c r="AS111" s="40" t="str">
        <f>IF(入力シート!O112&gt;=1,INT(MOD(入力シート!O112,10)/1),"")</f>
        <v/>
      </c>
      <c r="AT111" s="51" t="str">
        <f>IF(入力シート!P112&gt;=1000000,INT(MOD(入力シート!P112,10000000)/1000000),"")</f>
        <v/>
      </c>
      <c r="AU111" s="51" t="str">
        <f>IF(入力シート!P112&gt;=100000,INT(MOD(入力シート!P112,1000000)/100000),"")</f>
        <v/>
      </c>
      <c r="AV111" s="51" t="str">
        <f>IF(入力シート!P112&gt;=10000,INT(MOD(入力シート!P112,100000)/10000),"")</f>
        <v/>
      </c>
      <c r="AW111" s="51" t="str">
        <f>IF(入力シート!P112&gt;=1000,INT(MOD(入力シート!P112,10000)/1000),"")</f>
        <v/>
      </c>
      <c r="AX111" s="51" t="str">
        <f>IF(入力シート!P112&gt;=100,INT(MOD(入力シート!P112,1000)/100),"")</f>
        <v/>
      </c>
      <c r="AY111" s="51" t="str">
        <f>IF(入力シート!P112&gt;=10,INT(MOD(入力シート!P112,100)/10),"")</f>
        <v/>
      </c>
      <c r="AZ111" s="40" t="str">
        <f>IF(入力シート!P112&gt;=1,INT(MOD(入力シート!P112,10)/1),"")</f>
        <v/>
      </c>
      <c r="BA111" s="51" t="str">
        <f>IF(入力シート!Q112&gt;=10,INT(MOD(入力シート!Q112,100)/10),"")</f>
        <v/>
      </c>
      <c r="BB111" s="40" t="str">
        <f>IF(入力シート!Q112&gt;=1,INT(MOD(入力シート!Q112,10)/1),"")</f>
        <v/>
      </c>
      <c r="BC111" s="51" t="str">
        <f>IF(入力シート!R112&gt;=10000,INT(MOD(入力シート!R112,100000)/10000),"")</f>
        <v/>
      </c>
      <c r="BD111" s="51" t="str">
        <f>IF(入力シート!R112&gt;=1000,INT(MOD(入力シート!R112,10000)/1000),"")</f>
        <v/>
      </c>
      <c r="BE111" s="51" t="str">
        <f>IF(入力シート!R112&gt;=100,INT(MOD(入力シート!R112,1000)/100),"")</f>
        <v/>
      </c>
      <c r="BF111" s="51" t="str">
        <f>IF(入力シート!R112&gt;=10,INT(MOD(入力シート!R112,100)/10),"")</f>
        <v/>
      </c>
      <c r="BG111" s="40" t="str">
        <f>IF(入力シート!R112&gt;=1,INT(MOD(入力シート!R112,10)/1),"")</f>
        <v/>
      </c>
    </row>
    <row r="112" spans="1:81" x14ac:dyDescent="0.15">
      <c r="A112" s="46"/>
      <c r="B112" s="12">
        <v>110</v>
      </c>
      <c r="C112" s="3" t="str">
        <f>IF(入力シート!C113&gt;=10000,INT(MOD(入力シート!C113,100000)/10000),"")</f>
        <v/>
      </c>
      <c r="D112" s="3" t="str">
        <f>IF(入力シート!C113&gt;=1000,INT(MOD(入力シート!C113,10000)/1000),"")</f>
        <v/>
      </c>
      <c r="E112" s="3" t="str">
        <f>IF(入力シート!C113&gt;=100,INT(MOD(入力シート!C113,1000)/100),"")</f>
        <v/>
      </c>
      <c r="F112" s="3" t="str">
        <f>IF(入力シート!C113&gt;=10,INT(MOD(入力シート!C113,100)/10),"")</f>
        <v/>
      </c>
      <c r="G112" s="12" t="str">
        <f>IF(入力シート!C113&gt;=1,INT(MOD(入力シート!C113,10)/1),"")</f>
        <v/>
      </c>
      <c r="H112" s="12" t="str">
        <f>IF(入力シート!D113&gt;"",入力シート!D113,"")</f>
        <v/>
      </c>
      <c r="I112" s="146" t="str">
        <f>IF(入力シート!E113&gt;"",入力シート!E113,"")</f>
        <v/>
      </c>
      <c r="J112" s="162" t="str">
        <f>IF(入力シート!F113&gt;0,IF(入力シート!W113=6,MID(入力シート!F113,入力シート!W113-5,1),"0"),"")</f>
        <v/>
      </c>
      <c r="K112" s="63" t="str">
        <f>IF(入力シート!F113&gt;0,MID(入力シート!F113,入力シート!W113-4,1),"")</f>
        <v/>
      </c>
      <c r="L112" s="63" t="str">
        <f>IF(入力シート!F113&gt;0,MID(入力シート!F113,入力シート!W113-3,1),"")</f>
        <v/>
      </c>
      <c r="M112" s="63" t="str">
        <f>IF(入力シート!F113&gt;0,MID(入力シート!F113,入力シート!W113-2,1),"")</f>
        <v/>
      </c>
      <c r="N112" s="63" t="str">
        <f>IF(入力シート!F113&gt;0,MID(入力シート!F113,入力シート!W113-1,1),"")</f>
        <v/>
      </c>
      <c r="O112" s="64" t="str">
        <f>IF(入力シート!F113&gt;0,MID(入力シート!F113,入力シート!W113,1),"")</f>
        <v/>
      </c>
      <c r="P112" s="146" t="str">
        <f>IF(入力シート!G113&gt;"",入力シート!G113,"")</f>
        <v/>
      </c>
      <c r="Q112" s="162" t="str">
        <f>IF(入力シート!H113&gt;0,IF(入力シート!X113=4,MID(入力シート!H113,入力シート!X113-3,1),"0"),"")</f>
        <v/>
      </c>
      <c r="R112" s="63" t="str">
        <f>IF(入力シート!H113&gt;0,MID(入力シート!H113,入力シート!X113-2,1),"")</f>
        <v/>
      </c>
      <c r="S112" s="63" t="str">
        <f>IF(入力シート!H113&gt;0,MID(入力シート!H113,入力シート!X113-1,1),"")</f>
        <v/>
      </c>
      <c r="T112" s="64" t="str">
        <f>IF(入力シート!H113&gt;0,MID(入力シート!H113,入力シート!X113,1),"")</f>
        <v/>
      </c>
      <c r="U112" s="65" t="str">
        <f>IF(入力シート!I113&gt;0,入力シート!I113,"")</f>
        <v/>
      </c>
      <c r="V112" s="47" t="str">
        <f>IF(入力シート!J113&gt;0,入力シート!J113,"")</f>
        <v/>
      </c>
      <c r="W112" s="47" t="str">
        <f>IF(入力シート!K113&gt;=10,INT(MOD(入力シート!K113,100)/10),"")</f>
        <v/>
      </c>
      <c r="X112" s="48" t="str">
        <f>IF(入力シート!K113&gt;=1,INT(MOD(入力シート!K113,10)/1),"")</f>
        <v/>
      </c>
      <c r="Y112" s="49" t="str">
        <f>IF(入力シート!L113&gt;=100000,INT(MOD(入力シート!L113,1000000)/100000),"")</f>
        <v/>
      </c>
      <c r="Z112" s="49" t="str">
        <f>IF(入力シート!L113&gt;=10000,INT(MOD(入力シート!L113,100000)/10000),"")</f>
        <v/>
      </c>
      <c r="AA112" s="49" t="str">
        <f>IF(入力シート!L113&gt;=1000,INT(MOD(入力シート!L113,10000)/1000),"")</f>
        <v/>
      </c>
      <c r="AB112" s="49" t="str">
        <f>IF(入力シート!L113&gt;=100,INT(MOD(入力シート!L113,1000)/100),"")</f>
        <v/>
      </c>
      <c r="AC112" s="49" t="str">
        <f>IF(入力シート!L113&gt;=10,INT(MOD(入力シート!L113,100)/10),"")</f>
        <v/>
      </c>
      <c r="AD112" s="48" t="str">
        <f>IF(入力シート!L113&gt;=1,INT(MOD(入力シート!L113,10)/1),"")</f>
        <v/>
      </c>
      <c r="AE112" s="49" t="str">
        <f>IF(入力シート!M113&gt;=10000,INT(MOD(入力シート!M113,100000)/10000),"")</f>
        <v/>
      </c>
      <c r="AF112" s="49" t="str">
        <f>IF(入力シート!M113&gt;=1000,INT(MOD(入力シート!M113,10000)/1000),"")</f>
        <v/>
      </c>
      <c r="AG112" s="49" t="str">
        <f>IF(入力シート!M113&gt;=100,INT(MOD(入力シート!M113,1000)/100),"")</f>
        <v/>
      </c>
      <c r="AH112" s="49" t="str">
        <f>IF(入力シート!M113&gt;=10,INT(MOD(入力シート!M113,100)/10),"")</f>
        <v/>
      </c>
      <c r="AI112" s="48" t="str">
        <f>IF(入力シート!M113&gt;=1,INT(MOD(入力シート!M113,10)/1),"")</f>
        <v/>
      </c>
      <c r="AJ112" s="49" t="str">
        <f>IF(入力シート!N113&gt;=10000,INT(MOD(入力シート!N113,100000)/10000),"")</f>
        <v/>
      </c>
      <c r="AK112" s="49" t="str">
        <f>IF(入力シート!N113&gt;=1000,INT(MOD(入力シート!N113,10000)/1000),"")</f>
        <v/>
      </c>
      <c r="AL112" s="49" t="str">
        <f>IF(入力シート!N113&gt;=100,INT(MOD(入力シート!N113,1000)/100),"")</f>
        <v/>
      </c>
      <c r="AM112" s="49" t="str">
        <f>IF(入力シート!N113&gt;=10,INT(MOD(入力シート!N113,100)/10),"")</f>
        <v/>
      </c>
      <c r="AN112" s="48" t="str">
        <f>IF(入力シート!N113&gt;=1,INT(MOD(入力シート!N113,10)/1),"")</f>
        <v/>
      </c>
      <c r="AO112" s="49" t="str">
        <f>IF(入力シート!O113&gt;=10000,INT(MOD(入力シート!O113,100000)/10000),"")</f>
        <v/>
      </c>
      <c r="AP112" s="49" t="str">
        <f>IF(入力シート!O113&gt;=1000,INT(MOD(入力シート!O113,10000)/1000),"")</f>
        <v/>
      </c>
      <c r="AQ112" s="49" t="str">
        <f>IF(入力シート!O113&gt;=100,INT(MOD(入力シート!O113,1000)/100),"")</f>
        <v/>
      </c>
      <c r="AR112" s="49" t="str">
        <f>IF(入力シート!O113&gt;=10,INT(MOD(入力シート!O113,100)/10),"")</f>
        <v/>
      </c>
      <c r="AS112" s="48" t="str">
        <f>IF(入力シート!O113&gt;=1,INT(MOD(入力シート!O113,10)/1),"")</f>
        <v/>
      </c>
      <c r="AT112" s="49" t="str">
        <f>IF(入力シート!P113&gt;=1000000,INT(MOD(入力シート!P113,10000000)/1000000),"")</f>
        <v/>
      </c>
      <c r="AU112" s="49" t="str">
        <f>IF(入力シート!P113&gt;=100000,INT(MOD(入力シート!P113,1000000)/100000),"")</f>
        <v/>
      </c>
      <c r="AV112" s="49" t="str">
        <f>IF(入力シート!P113&gt;=10000,INT(MOD(入力シート!P113,100000)/10000),"")</f>
        <v/>
      </c>
      <c r="AW112" s="49" t="str">
        <f>IF(入力シート!P113&gt;=1000,INT(MOD(入力シート!P113,10000)/1000),"")</f>
        <v/>
      </c>
      <c r="AX112" s="49" t="str">
        <f>IF(入力シート!P113&gt;=100,INT(MOD(入力シート!P113,1000)/100),"")</f>
        <v/>
      </c>
      <c r="AY112" s="49" t="str">
        <f>IF(入力シート!P113&gt;=10,INT(MOD(入力シート!P113,100)/10),"")</f>
        <v/>
      </c>
      <c r="AZ112" s="48" t="str">
        <f>IF(入力シート!P113&gt;=1,INT(MOD(入力シート!P113,10)/1),"")</f>
        <v/>
      </c>
      <c r="BA112" s="49" t="str">
        <f>IF(入力シート!Q113&gt;=10,INT(MOD(入力シート!Q113,100)/10),"")</f>
        <v/>
      </c>
      <c r="BB112" s="48" t="str">
        <f>IF(入力シート!Q113&gt;=1,INT(MOD(入力シート!Q113,10)/1),"")</f>
        <v/>
      </c>
      <c r="BC112" s="49" t="str">
        <f>IF(入力シート!R113&gt;=10000,INT(MOD(入力シート!R113,100000)/10000),"")</f>
        <v/>
      </c>
      <c r="BD112" s="49" t="str">
        <f>IF(入力シート!R113&gt;=1000,INT(MOD(入力シート!R113,10000)/1000),"")</f>
        <v/>
      </c>
      <c r="BE112" s="49" t="str">
        <f>IF(入力シート!R113&gt;=100,INT(MOD(入力シート!R113,1000)/100),"")</f>
        <v/>
      </c>
      <c r="BF112" s="49" t="str">
        <f>IF(入力シート!R113&gt;=10,INT(MOD(入力シート!R113,100)/10),"")</f>
        <v/>
      </c>
      <c r="BG112" s="48" t="str">
        <f>IF(入力シート!R113&gt;=1,INT(MOD(入力シート!R113,10)/1),"")</f>
        <v/>
      </c>
      <c r="BH112" s="58" t="str">
        <f>IF(入力シート!S113&gt;=10,INT(MOD(入力シート!S113,100)/10),"")</f>
        <v/>
      </c>
      <c r="BI112" s="69" t="str">
        <f>IF(入力シート!S113&gt;=1,INT(MOD(入力シート!S113,10)/1),"")</f>
        <v/>
      </c>
      <c r="BJ112" s="58" t="str">
        <f>IF(入力シート!T113&gt;=1000000,INT(MOD(入力シート!T113,10000000)/1000000),"")</f>
        <v/>
      </c>
      <c r="BK112" s="58" t="str">
        <f>IF(入力シート!T113&gt;=100000,INT(MOD(入力シート!T113,1000000)/100000),"")</f>
        <v/>
      </c>
      <c r="BL112" s="58" t="str">
        <f>IF(入力シート!T113&gt;=10000,INT(MOD(入力シート!T113,100000)/10000),"")</f>
        <v/>
      </c>
      <c r="BM112" s="58" t="str">
        <f>IF(入力シート!T113&gt;=1000,INT(MOD(入力シート!T113,10000)/1000),"")</f>
        <v/>
      </c>
      <c r="BN112" s="58" t="str">
        <f>IF(入力シート!T113&gt;=100,INT(MOD(入力シート!T113,1000)/100),"")</f>
        <v/>
      </c>
      <c r="BO112" s="58" t="str">
        <f>IF(入力シート!T113&gt;=10,INT(MOD(入力シート!T113,100)/10),"")</f>
        <v/>
      </c>
      <c r="BP112" s="69" t="str">
        <f>IF(入力シート!T113&gt;=1,INT(MOD(入力シート!T113,10)/1),"")</f>
        <v/>
      </c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</row>
    <row r="113" spans="1:79" x14ac:dyDescent="0.15">
      <c r="A113" s="70">
        <f t="shared" si="8"/>
        <v>12</v>
      </c>
      <c r="B113" s="22">
        <v>111</v>
      </c>
      <c r="C113" s="10" t="str">
        <f>IF(入力シート!C114&gt;=10000,INT(MOD(入力シート!C114,100000)/10000),"")</f>
        <v/>
      </c>
      <c r="D113" s="10" t="str">
        <f>IF(入力シート!C114&gt;=1000,INT(MOD(入力シート!C114,10000)/1000),"")</f>
        <v/>
      </c>
      <c r="E113" s="10" t="str">
        <f>IF(入力シート!C114&gt;=100,INT(MOD(入力シート!C114,1000)/100),"")</f>
        <v/>
      </c>
      <c r="F113" s="10" t="str">
        <f>IF(入力シート!C114&gt;=10,INT(MOD(入力シート!C114,100)/10),"")</f>
        <v/>
      </c>
      <c r="G113" s="22" t="str">
        <f>IF(入力シート!C114&gt;=1,INT(MOD(入力シート!C114,10)/1),"")</f>
        <v/>
      </c>
      <c r="H113" s="22" t="str">
        <f>IF(入力シート!D114&gt;"",入力シート!D114,"")</f>
        <v/>
      </c>
      <c r="I113" s="22" t="str">
        <f>IF(入力シート!E114&gt;"",入力シート!E114,"")</f>
        <v/>
      </c>
      <c r="J113" s="37" t="str">
        <f>IF(入力シート!F114&gt;0,IF(入力シート!W114=6,MID(入力シート!F114,入力シート!W114-5,1),"0"),"")</f>
        <v/>
      </c>
      <c r="K113" s="37" t="str">
        <f>IF(入力シート!F114&gt;0,MID(入力シート!F114,入力シート!W114-4,1),"")</f>
        <v/>
      </c>
      <c r="L113" s="37" t="str">
        <f>IF(入力シート!F114&gt;0,MID(入力シート!F114,入力シート!W114-3,1),"")</f>
        <v/>
      </c>
      <c r="M113" s="37" t="str">
        <f>IF(入力シート!F114&gt;0,MID(入力シート!F114,入力シート!W114-2,1),"")</f>
        <v/>
      </c>
      <c r="N113" s="37" t="str">
        <f>IF(入力シート!F114&gt;0,MID(入力シート!F114,入力シート!W114-1,1),"")</f>
        <v/>
      </c>
      <c r="O113" s="39" t="str">
        <f>IF(入力シート!F114&gt;0,MID(入力シート!F114,入力シート!W114,1),"")</f>
        <v/>
      </c>
      <c r="P113" s="22" t="str">
        <f>IF(入力シート!G114&gt;"",入力シート!G114,"")</f>
        <v/>
      </c>
      <c r="Q113" s="37" t="str">
        <f>IF(入力シート!H114&gt;0,IF(入力シート!X114=4,MID(入力シート!H114,入力シート!X114-3,1),"0"),"")</f>
        <v/>
      </c>
      <c r="R113" s="37" t="str">
        <f>IF(入力シート!H114&gt;0,MID(入力シート!H114,入力シート!X114-2,1),"")</f>
        <v/>
      </c>
      <c r="S113" s="37" t="str">
        <f>IF(入力シート!H114&gt;0,MID(入力シート!H114,入力シート!X114-1,1),"")</f>
        <v/>
      </c>
      <c r="T113" s="39" t="str">
        <f>IF(入力シート!H114&gt;0,MID(入力シート!H114,入力シート!X114,1),"")</f>
        <v/>
      </c>
      <c r="U113" s="62" t="str">
        <f>IF(入力シート!I114&gt;0,入力シート!I114,"")</f>
        <v/>
      </c>
      <c r="V113" s="50" t="str">
        <f>IF(入力シート!J114&gt;0,入力シート!J114,"")</f>
        <v/>
      </c>
      <c r="W113" s="50" t="str">
        <f>IF(入力シート!K114&gt;=10,INT(MOD(入力シート!K114,100)/10),"")</f>
        <v/>
      </c>
      <c r="X113" s="40" t="str">
        <f>IF(入力シート!K114&gt;=1,INT(MOD(入力シート!K114,10)/1),"")</f>
        <v/>
      </c>
      <c r="Y113" s="51" t="str">
        <f>IF(入力シート!L114&gt;=100000,INT(MOD(入力シート!L114,1000000)/100000),"")</f>
        <v/>
      </c>
      <c r="Z113" s="51" t="str">
        <f>IF(入力シート!L114&gt;=10000,INT(MOD(入力シート!L114,100000)/10000),"")</f>
        <v/>
      </c>
      <c r="AA113" s="51" t="str">
        <f>IF(入力シート!L114&gt;=1000,INT(MOD(入力シート!L114,10000)/1000),"")</f>
        <v/>
      </c>
      <c r="AB113" s="51" t="str">
        <f>IF(入力シート!L114&gt;=100,INT(MOD(入力シート!L114,1000)/100),"")</f>
        <v/>
      </c>
      <c r="AC113" s="51" t="str">
        <f>IF(入力シート!L114&gt;=10,INT(MOD(入力シート!L114,100)/10),"")</f>
        <v/>
      </c>
      <c r="AD113" s="40" t="str">
        <f>IF(入力シート!L114&gt;=1,INT(MOD(入力シート!L114,10)/1),"")</f>
        <v/>
      </c>
      <c r="AE113" s="51" t="str">
        <f>IF(入力シート!M114&gt;=10000,INT(MOD(入力シート!M114,100000)/10000),"")</f>
        <v/>
      </c>
      <c r="AF113" s="51" t="str">
        <f>IF(入力シート!M114&gt;=1000,INT(MOD(入力シート!M114,10000)/1000),"")</f>
        <v/>
      </c>
      <c r="AG113" s="51" t="str">
        <f>IF(入力シート!M114&gt;=100,INT(MOD(入力シート!M114,1000)/100),"")</f>
        <v/>
      </c>
      <c r="AH113" s="51" t="str">
        <f>IF(入力シート!M114&gt;=10,INT(MOD(入力シート!M114,100)/10),"")</f>
        <v/>
      </c>
      <c r="AI113" s="40" t="str">
        <f>IF(入力シート!M114&gt;=1,INT(MOD(入力シート!M114,10)/1),"")</f>
        <v/>
      </c>
      <c r="AJ113" s="51" t="str">
        <f>IF(入力シート!N114&gt;=10000,INT(MOD(入力シート!N114,100000)/10000),"")</f>
        <v/>
      </c>
      <c r="AK113" s="51" t="str">
        <f>IF(入力シート!N114&gt;=1000,INT(MOD(入力シート!N114,10000)/1000),"")</f>
        <v/>
      </c>
      <c r="AL113" s="51" t="str">
        <f>IF(入力シート!N114&gt;=100,INT(MOD(入力シート!N114,1000)/100),"")</f>
        <v/>
      </c>
      <c r="AM113" s="51" t="str">
        <f>IF(入力シート!N114&gt;=10,INT(MOD(入力シート!N114,100)/10),"")</f>
        <v/>
      </c>
      <c r="AN113" s="40" t="str">
        <f>IF(入力シート!N114&gt;=1,INT(MOD(入力シート!N114,10)/1),"")</f>
        <v/>
      </c>
      <c r="AO113" s="51" t="str">
        <f>IF(入力シート!O114&gt;=10000,INT(MOD(入力シート!O114,100000)/10000),"")</f>
        <v/>
      </c>
      <c r="AP113" s="51" t="str">
        <f>IF(入力シート!O114&gt;=1000,INT(MOD(入力シート!O114,10000)/1000),"")</f>
        <v/>
      </c>
      <c r="AQ113" s="51" t="str">
        <f>IF(入力シート!O114&gt;=100,INT(MOD(入力シート!O114,1000)/100),"")</f>
        <v/>
      </c>
      <c r="AR113" s="51" t="str">
        <f>IF(入力シート!O114&gt;=10,INT(MOD(入力シート!O114,100)/10),"")</f>
        <v/>
      </c>
      <c r="AS113" s="40" t="str">
        <f>IF(入力シート!O114&gt;=1,INT(MOD(入力シート!O114,10)/1),"")</f>
        <v/>
      </c>
      <c r="AT113" s="51" t="str">
        <f>IF(入力シート!P114&gt;=1000000,INT(MOD(入力シート!P114,10000000)/1000000),"")</f>
        <v/>
      </c>
      <c r="AU113" s="51" t="str">
        <f>IF(入力シート!P114&gt;=100000,INT(MOD(入力シート!P114,1000000)/100000),"")</f>
        <v/>
      </c>
      <c r="AV113" s="51" t="str">
        <f>IF(入力シート!P114&gt;=10000,INT(MOD(入力シート!P114,100000)/10000),"")</f>
        <v/>
      </c>
      <c r="AW113" s="51" t="str">
        <f>IF(入力シート!P114&gt;=1000,INT(MOD(入力シート!P114,10000)/1000),"")</f>
        <v/>
      </c>
      <c r="AX113" s="51" t="str">
        <f>IF(入力シート!P114&gt;=100,INT(MOD(入力シート!P114,1000)/100),"")</f>
        <v/>
      </c>
      <c r="AY113" s="51" t="str">
        <f>IF(入力シート!P114&gt;=10,INT(MOD(入力シート!P114,100)/10),"")</f>
        <v/>
      </c>
      <c r="AZ113" s="40" t="str">
        <f>IF(入力シート!P114&gt;=1,INT(MOD(入力シート!P114,10)/1),"")</f>
        <v/>
      </c>
      <c r="BA113" s="51" t="str">
        <f>IF(入力シート!Q114&gt;=10,INT(MOD(入力シート!Q114,100)/10),"")</f>
        <v/>
      </c>
      <c r="BB113" s="40" t="str">
        <f>IF(入力シート!Q114&gt;=1,INT(MOD(入力シート!Q114,10)/1),"")</f>
        <v/>
      </c>
      <c r="BC113" s="51" t="str">
        <f>IF(入力シート!R114&gt;=10000,INT(MOD(入力シート!R114,100000)/10000),"")</f>
        <v/>
      </c>
      <c r="BD113" s="51" t="str">
        <f>IF(入力シート!R114&gt;=1000,INT(MOD(入力シート!R114,10000)/1000),"")</f>
        <v/>
      </c>
      <c r="BE113" s="51" t="str">
        <f>IF(入力シート!R114&gt;=100,INT(MOD(入力シート!R114,1000)/100),"")</f>
        <v/>
      </c>
      <c r="BF113" s="51" t="str">
        <f>IF(入力シート!R114&gt;=10,INT(MOD(入力シート!R114,100)/10),"")</f>
        <v/>
      </c>
      <c r="BG113" s="40" t="str">
        <f>IF(入力シート!R114&gt;=1,INT(MOD(入力シート!R114,10)/1),"")</f>
        <v/>
      </c>
      <c r="BP113" s="11"/>
    </row>
    <row r="114" spans="1:79" x14ac:dyDescent="0.15">
      <c r="B114" s="22">
        <v>112</v>
      </c>
      <c r="C114" s="10" t="str">
        <f>IF(入力シート!C115&gt;=10000,INT(MOD(入力シート!C115,100000)/10000),"")</f>
        <v/>
      </c>
      <c r="D114" s="10" t="str">
        <f>IF(入力シート!C115&gt;=1000,INT(MOD(入力シート!C115,10000)/1000),"")</f>
        <v/>
      </c>
      <c r="E114" s="10" t="str">
        <f>IF(入力シート!C115&gt;=100,INT(MOD(入力シート!C115,1000)/100),"")</f>
        <v/>
      </c>
      <c r="F114" s="10" t="str">
        <f>IF(入力シート!C115&gt;=10,INT(MOD(入力シート!C115,100)/10),"")</f>
        <v/>
      </c>
      <c r="G114" s="22" t="str">
        <f>IF(入力シート!C115&gt;=1,INT(MOD(入力シート!C115,10)/1),"")</f>
        <v/>
      </c>
      <c r="H114" s="22" t="str">
        <f>IF(入力シート!D115&gt;"",入力シート!D115,"")</f>
        <v/>
      </c>
      <c r="I114" s="22" t="str">
        <f>IF(入力シート!E115&gt;"",入力シート!E115,"")</f>
        <v/>
      </c>
      <c r="J114" s="37" t="str">
        <f>IF(入力シート!F115&gt;0,IF(入力シート!W115=6,MID(入力シート!F115,入力シート!W115-5,1),"0"),"")</f>
        <v/>
      </c>
      <c r="K114" s="37" t="str">
        <f>IF(入力シート!F115&gt;0,MID(入力シート!F115,入力シート!W115-4,1),"")</f>
        <v/>
      </c>
      <c r="L114" s="37" t="str">
        <f>IF(入力シート!F115&gt;0,MID(入力シート!F115,入力シート!W115-3,1),"")</f>
        <v/>
      </c>
      <c r="M114" s="37" t="str">
        <f>IF(入力シート!F115&gt;0,MID(入力シート!F115,入力シート!W115-2,1),"")</f>
        <v/>
      </c>
      <c r="N114" s="37" t="str">
        <f>IF(入力シート!F115&gt;0,MID(入力シート!F115,入力シート!W115-1,1),"")</f>
        <v/>
      </c>
      <c r="O114" s="39" t="str">
        <f>IF(入力シート!F115&gt;0,MID(入力シート!F115,入力シート!W115,1),"")</f>
        <v/>
      </c>
      <c r="P114" s="22" t="str">
        <f>IF(入力シート!G115&gt;"",入力シート!G115,"")</f>
        <v/>
      </c>
      <c r="Q114" s="37" t="str">
        <f>IF(入力シート!H115&gt;0,IF(入力シート!X115=4,MID(入力シート!H115,入力シート!X115-3,1),"0"),"")</f>
        <v/>
      </c>
      <c r="R114" s="37" t="str">
        <f>IF(入力シート!H115&gt;0,MID(入力シート!H115,入力シート!X115-2,1),"")</f>
        <v/>
      </c>
      <c r="S114" s="37" t="str">
        <f>IF(入力シート!H115&gt;0,MID(入力シート!H115,入力シート!X115-1,1),"")</f>
        <v/>
      </c>
      <c r="T114" s="39" t="str">
        <f>IF(入力シート!H115&gt;0,MID(入力シート!H115,入力シート!X115,1),"")</f>
        <v/>
      </c>
      <c r="U114" s="62" t="str">
        <f>IF(入力シート!I115&gt;0,入力シート!I115,"")</f>
        <v/>
      </c>
      <c r="V114" s="50" t="str">
        <f>IF(入力シート!J115&gt;0,入力シート!J115,"")</f>
        <v/>
      </c>
      <c r="W114" s="50" t="str">
        <f>IF(入力シート!K115&gt;=10,INT(MOD(入力シート!K115,100)/10),"")</f>
        <v/>
      </c>
      <c r="X114" s="40" t="str">
        <f>IF(入力シート!K115&gt;=1,INT(MOD(入力シート!K115,10)/1),"")</f>
        <v/>
      </c>
      <c r="Y114" s="51" t="str">
        <f>IF(入力シート!L115&gt;=100000,INT(MOD(入力シート!L115,1000000)/100000),"")</f>
        <v/>
      </c>
      <c r="Z114" s="51" t="str">
        <f>IF(入力シート!L115&gt;=10000,INT(MOD(入力シート!L115,100000)/10000),"")</f>
        <v/>
      </c>
      <c r="AA114" s="51" t="str">
        <f>IF(入力シート!L115&gt;=1000,INT(MOD(入力シート!L115,10000)/1000),"")</f>
        <v/>
      </c>
      <c r="AB114" s="51" t="str">
        <f>IF(入力シート!L115&gt;=100,INT(MOD(入力シート!L115,1000)/100),"")</f>
        <v/>
      </c>
      <c r="AC114" s="51" t="str">
        <f>IF(入力シート!L115&gt;=10,INT(MOD(入力シート!L115,100)/10),"")</f>
        <v/>
      </c>
      <c r="AD114" s="40" t="str">
        <f>IF(入力シート!L115&gt;=1,INT(MOD(入力シート!L115,10)/1),"")</f>
        <v/>
      </c>
      <c r="AE114" s="51" t="str">
        <f>IF(入力シート!M115&gt;=10000,INT(MOD(入力シート!M115,100000)/10000),"")</f>
        <v/>
      </c>
      <c r="AF114" s="51" t="str">
        <f>IF(入力シート!M115&gt;=1000,INT(MOD(入力シート!M115,10000)/1000),"")</f>
        <v/>
      </c>
      <c r="AG114" s="51" t="str">
        <f>IF(入力シート!M115&gt;=100,INT(MOD(入力シート!M115,1000)/100),"")</f>
        <v/>
      </c>
      <c r="AH114" s="51" t="str">
        <f>IF(入力シート!M115&gt;=10,INT(MOD(入力シート!M115,100)/10),"")</f>
        <v/>
      </c>
      <c r="AI114" s="40" t="str">
        <f>IF(入力シート!M115&gt;=1,INT(MOD(入力シート!M115,10)/1),"")</f>
        <v/>
      </c>
      <c r="AJ114" s="51" t="str">
        <f>IF(入力シート!N115&gt;=10000,INT(MOD(入力シート!N115,100000)/10000),"")</f>
        <v/>
      </c>
      <c r="AK114" s="51" t="str">
        <f>IF(入力シート!N115&gt;=1000,INT(MOD(入力シート!N115,10000)/1000),"")</f>
        <v/>
      </c>
      <c r="AL114" s="51" t="str">
        <f>IF(入力シート!N115&gt;=100,INT(MOD(入力シート!N115,1000)/100),"")</f>
        <v/>
      </c>
      <c r="AM114" s="51" t="str">
        <f>IF(入力シート!N115&gt;=10,INT(MOD(入力シート!N115,100)/10),"")</f>
        <v/>
      </c>
      <c r="AN114" s="40" t="str">
        <f>IF(入力シート!N115&gt;=1,INT(MOD(入力シート!N115,10)/1),"")</f>
        <v/>
      </c>
      <c r="AO114" s="51" t="str">
        <f>IF(入力シート!O115&gt;=10000,INT(MOD(入力シート!O115,100000)/10000),"")</f>
        <v/>
      </c>
      <c r="AP114" s="51" t="str">
        <f>IF(入力シート!O115&gt;=1000,INT(MOD(入力シート!O115,10000)/1000),"")</f>
        <v/>
      </c>
      <c r="AQ114" s="51" t="str">
        <f>IF(入力シート!O115&gt;=100,INT(MOD(入力シート!O115,1000)/100),"")</f>
        <v/>
      </c>
      <c r="AR114" s="51" t="str">
        <f>IF(入力シート!O115&gt;=10,INT(MOD(入力シート!O115,100)/10),"")</f>
        <v/>
      </c>
      <c r="AS114" s="40" t="str">
        <f>IF(入力シート!O115&gt;=1,INT(MOD(入力シート!O115,10)/1),"")</f>
        <v/>
      </c>
      <c r="AT114" s="51" t="str">
        <f>IF(入力シート!P115&gt;=1000000,INT(MOD(入力シート!P115,10000000)/1000000),"")</f>
        <v/>
      </c>
      <c r="AU114" s="51" t="str">
        <f>IF(入力シート!P115&gt;=100000,INT(MOD(入力シート!P115,1000000)/100000),"")</f>
        <v/>
      </c>
      <c r="AV114" s="51" t="str">
        <f>IF(入力シート!P115&gt;=10000,INT(MOD(入力シート!P115,100000)/10000),"")</f>
        <v/>
      </c>
      <c r="AW114" s="51" t="str">
        <f>IF(入力シート!P115&gt;=1000,INT(MOD(入力シート!P115,10000)/1000),"")</f>
        <v/>
      </c>
      <c r="AX114" s="51" t="str">
        <f>IF(入力シート!P115&gt;=100,INT(MOD(入力シート!P115,1000)/100),"")</f>
        <v/>
      </c>
      <c r="AY114" s="51" t="str">
        <f>IF(入力シート!P115&gt;=10,INT(MOD(入力シート!P115,100)/10),"")</f>
        <v/>
      </c>
      <c r="AZ114" s="40" t="str">
        <f>IF(入力シート!P115&gt;=1,INT(MOD(入力シート!P115,10)/1),"")</f>
        <v/>
      </c>
      <c r="BA114" s="51" t="str">
        <f>IF(入力シート!Q115&gt;=10,INT(MOD(入力シート!Q115,100)/10),"")</f>
        <v/>
      </c>
      <c r="BB114" s="40" t="str">
        <f>IF(入力シート!Q115&gt;=1,INT(MOD(入力シート!Q115,10)/1),"")</f>
        <v/>
      </c>
      <c r="BC114" s="51" t="str">
        <f>IF(入力シート!R115&gt;=10000,INT(MOD(入力シート!R115,100000)/10000),"")</f>
        <v/>
      </c>
      <c r="BD114" s="51" t="str">
        <f>IF(入力シート!R115&gt;=1000,INT(MOD(入力シート!R115,10000)/1000),"")</f>
        <v/>
      </c>
      <c r="BE114" s="51" t="str">
        <f>IF(入力シート!R115&gt;=100,INT(MOD(入力シート!R115,1000)/100),"")</f>
        <v/>
      </c>
      <c r="BF114" s="51" t="str">
        <f>IF(入力シート!R115&gt;=10,INT(MOD(入力シート!R115,100)/10),"")</f>
        <v/>
      </c>
      <c r="BG114" s="40" t="str">
        <f>IF(入力シート!R115&gt;=1,INT(MOD(入力シート!R115,10)/1),"")</f>
        <v/>
      </c>
    </row>
    <row r="115" spans="1:79" x14ac:dyDescent="0.15">
      <c r="B115" s="22">
        <v>113</v>
      </c>
      <c r="C115" s="10" t="str">
        <f>IF(入力シート!C116&gt;=10000,INT(MOD(入力シート!C116,100000)/10000),"")</f>
        <v/>
      </c>
      <c r="D115" s="10" t="str">
        <f>IF(入力シート!C116&gt;=1000,INT(MOD(入力シート!C116,10000)/1000),"")</f>
        <v/>
      </c>
      <c r="E115" s="10" t="str">
        <f>IF(入力シート!C116&gt;=100,INT(MOD(入力シート!C116,1000)/100),"")</f>
        <v/>
      </c>
      <c r="F115" s="10" t="str">
        <f>IF(入力シート!C116&gt;=10,INT(MOD(入力シート!C116,100)/10),"")</f>
        <v/>
      </c>
      <c r="G115" s="22" t="str">
        <f>IF(入力シート!C116&gt;=1,INT(MOD(入力シート!C116,10)/1),"")</f>
        <v/>
      </c>
      <c r="H115" s="22" t="str">
        <f>IF(入力シート!D116&gt;"",入力シート!D116,"")</f>
        <v/>
      </c>
      <c r="I115" s="22" t="str">
        <f>IF(入力シート!E116&gt;"",入力シート!E116,"")</f>
        <v/>
      </c>
      <c r="J115" s="37" t="str">
        <f>IF(入力シート!F116&gt;0,IF(入力シート!W116=6,MID(入力シート!F116,入力シート!W116-5,1),"0"),"")</f>
        <v/>
      </c>
      <c r="K115" s="37" t="str">
        <f>IF(入力シート!F116&gt;0,MID(入力シート!F116,入力シート!W116-4,1),"")</f>
        <v/>
      </c>
      <c r="L115" s="37" t="str">
        <f>IF(入力シート!F116&gt;0,MID(入力シート!F116,入力シート!W116-3,1),"")</f>
        <v/>
      </c>
      <c r="M115" s="37" t="str">
        <f>IF(入力シート!F116&gt;0,MID(入力シート!F116,入力シート!W116-2,1),"")</f>
        <v/>
      </c>
      <c r="N115" s="37" t="str">
        <f>IF(入力シート!F116&gt;0,MID(入力シート!F116,入力シート!W116-1,1),"")</f>
        <v/>
      </c>
      <c r="O115" s="39" t="str">
        <f>IF(入力シート!F116&gt;0,MID(入力シート!F116,入力シート!W116,1),"")</f>
        <v/>
      </c>
      <c r="P115" s="22" t="str">
        <f>IF(入力シート!G116&gt;"",入力シート!G116,"")</f>
        <v/>
      </c>
      <c r="Q115" s="37" t="str">
        <f>IF(入力シート!H116&gt;0,IF(入力シート!X116=4,MID(入力シート!H116,入力シート!X116-3,1),"0"),"")</f>
        <v/>
      </c>
      <c r="R115" s="37" t="str">
        <f>IF(入力シート!H116&gt;0,MID(入力シート!H116,入力シート!X116-2,1),"")</f>
        <v/>
      </c>
      <c r="S115" s="37" t="str">
        <f>IF(入力シート!H116&gt;0,MID(入力シート!H116,入力シート!X116-1,1),"")</f>
        <v/>
      </c>
      <c r="T115" s="39" t="str">
        <f>IF(入力シート!H116&gt;0,MID(入力シート!H116,入力シート!X116,1),"")</f>
        <v/>
      </c>
      <c r="U115" s="62" t="str">
        <f>IF(入力シート!I116&gt;0,入力シート!I116,"")</f>
        <v/>
      </c>
      <c r="V115" s="50" t="str">
        <f>IF(入力シート!J116&gt;0,入力シート!J116,"")</f>
        <v/>
      </c>
      <c r="W115" s="50" t="str">
        <f>IF(入力シート!K116&gt;=10,INT(MOD(入力シート!K116,100)/10),"")</f>
        <v/>
      </c>
      <c r="X115" s="40" t="str">
        <f>IF(入力シート!K116&gt;=1,INT(MOD(入力シート!K116,10)/1),"")</f>
        <v/>
      </c>
      <c r="Y115" s="51" t="str">
        <f>IF(入力シート!L116&gt;=100000,INT(MOD(入力シート!L116,1000000)/100000),"")</f>
        <v/>
      </c>
      <c r="Z115" s="51" t="str">
        <f>IF(入力シート!L116&gt;=10000,INT(MOD(入力シート!L116,100000)/10000),"")</f>
        <v/>
      </c>
      <c r="AA115" s="51" t="str">
        <f>IF(入力シート!L116&gt;=1000,INT(MOD(入力シート!L116,10000)/1000),"")</f>
        <v/>
      </c>
      <c r="AB115" s="51" t="str">
        <f>IF(入力シート!L116&gt;=100,INT(MOD(入力シート!L116,1000)/100),"")</f>
        <v/>
      </c>
      <c r="AC115" s="51" t="str">
        <f>IF(入力シート!L116&gt;=10,INT(MOD(入力シート!L116,100)/10),"")</f>
        <v/>
      </c>
      <c r="AD115" s="40" t="str">
        <f>IF(入力シート!L116&gt;=1,INT(MOD(入力シート!L116,10)/1),"")</f>
        <v/>
      </c>
      <c r="AE115" s="51" t="str">
        <f>IF(入力シート!M116&gt;=10000,INT(MOD(入力シート!M116,100000)/10000),"")</f>
        <v/>
      </c>
      <c r="AF115" s="51" t="str">
        <f>IF(入力シート!M116&gt;=1000,INT(MOD(入力シート!M116,10000)/1000),"")</f>
        <v/>
      </c>
      <c r="AG115" s="51" t="str">
        <f>IF(入力シート!M116&gt;=100,INT(MOD(入力シート!M116,1000)/100),"")</f>
        <v/>
      </c>
      <c r="AH115" s="51" t="str">
        <f>IF(入力シート!M116&gt;=10,INT(MOD(入力シート!M116,100)/10),"")</f>
        <v/>
      </c>
      <c r="AI115" s="40" t="str">
        <f>IF(入力シート!M116&gt;=1,INT(MOD(入力シート!M116,10)/1),"")</f>
        <v/>
      </c>
      <c r="AJ115" s="51" t="str">
        <f>IF(入力シート!N116&gt;=10000,INT(MOD(入力シート!N116,100000)/10000),"")</f>
        <v/>
      </c>
      <c r="AK115" s="51" t="str">
        <f>IF(入力シート!N116&gt;=1000,INT(MOD(入力シート!N116,10000)/1000),"")</f>
        <v/>
      </c>
      <c r="AL115" s="51" t="str">
        <f>IF(入力シート!N116&gt;=100,INT(MOD(入力シート!N116,1000)/100),"")</f>
        <v/>
      </c>
      <c r="AM115" s="51" t="str">
        <f>IF(入力シート!N116&gt;=10,INT(MOD(入力シート!N116,100)/10),"")</f>
        <v/>
      </c>
      <c r="AN115" s="40" t="str">
        <f>IF(入力シート!N116&gt;=1,INT(MOD(入力シート!N116,10)/1),"")</f>
        <v/>
      </c>
      <c r="AO115" s="51" t="str">
        <f>IF(入力シート!O116&gt;=10000,INT(MOD(入力シート!O116,100000)/10000),"")</f>
        <v/>
      </c>
      <c r="AP115" s="51" t="str">
        <f>IF(入力シート!O116&gt;=1000,INT(MOD(入力シート!O116,10000)/1000),"")</f>
        <v/>
      </c>
      <c r="AQ115" s="51" t="str">
        <f>IF(入力シート!O116&gt;=100,INT(MOD(入力シート!O116,1000)/100),"")</f>
        <v/>
      </c>
      <c r="AR115" s="51" t="str">
        <f>IF(入力シート!O116&gt;=10,INT(MOD(入力シート!O116,100)/10),"")</f>
        <v/>
      </c>
      <c r="AS115" s="40" t="str">
        <f>IF(入力シート!O116&gt;=1,INT(MOD(入力シート!O116,10)/1),"")</f>
        <v/>
      </c>
      <c r="AT115" s="51" t="str">
        <f>IF(入力シート!P116&gt;=1000000,INT(MOD(入力シート!P116,10000000)/1000000),"")</f>
        <v/>
      </c>
      <c r="AU115" s="51" t="str">
        <f>IF(入力シート!P116&gt;=100000,INT(MOD(入力シート!P116,1000000)/100000),"")</f>
        <v/>
      </c>
      <c r="AV115" s="51" t="str">
        <f>IF(入力シート!P116&gt;=10000,INT(MOD(入力シート!P116,100000)/10000),"")</f>
        <v/>
      </c>
      <c r="AW115" s="51" t="str">
        <f>IF(入力シート!P116&gt;=1000,INT(MOD(入力シート!P116,10000)/1000),"")</f>
        <v/>
      </c>
      <c r="AX115" s="51" t="str">
        <f>IF(入力シート!P116&gt;=100,INT(MOD(入力シート!P116,1000)/100),"")</f>
        <v/>
      </c>
      <c r="AY115" s="51" t="str">
        <f>IF(入力シート!P116&gt;=10,INT(MOD(入力シート!P116,100)/10),"")</f>
        <v/>
      </c>
      <c r="AZ115" s="40" t="str">
        <f>IF(入力シート!P116&gt;=1,INT(MOD(入力シート!P116,10)/1),"")</f>
        <v/>
      </c>
      <c r="BA115" s="51" t="str">
        <f>IF(入力シート!Q116&gt;=10,INT(MOD(入力シート!Q116,100)/10),"")</f>
        <v/>
      </c>
      <c r="BB115" s="40" t="str">
        <f>IF(入力シート!Q116&gt;=1,INT(MOD(入力シート!Q116,10)/1),"")</f>
        <v/>
      </c>
      <c r="BC115" s="51" t="str">
        <f>IF(入力シート!R116&gt;=10000,INT(MOD(入力シート!R116,100000)/10000),"")</f>
        <v/>
      </c>
      <c r="BD115" s="51" t="str">
        <f>IF(入力シート!R116&gt;=1000,INT(MOD(入力シート!R116,10000)/1000),"")</f>
        <v/>
      </c>
      <c r="BE115" s="51" t="str">
        <f>IF(入力シート!R116&gt;=100,INT(MOD(入力シート!R116,1000)/100),"")</f>
        <v/>
      </c>
      <c r="BF115" s="51" t="str">
        <f>IF(入力シート!R116&gt;=10,INT(MOD(入力シート!R116,100)/10),"")</f>
        <v/>
      </c>
      <c r="BG115" s="40" t="str">
        <f>IF(入力シート!R116&gt;=1,INT(MOD(入力シート!R116,10)/1),"")</f>
        <v/>
      </c>
    </row>
    <row r="116" spans="1:79" x14ac:dyDescent="0.15">
      <c r="B116" s="22">
        <v>114</v>
      </c>
      <c r="C116" s="10" t="str">
        <f>IF(入力シート!C117&gt;=10000,INT(MOD(入力シート!C117,100000)/10000),"")</f>
        <v/>
      </c>
      <c r="D116" s="10" t="str">
        <f>IF(入力シート!C117&gt;=1000,INT(MOD(入力シート!C117,10000)/1000),"")</f>
        <v/>
      </c>
      <c r="E116" s="10" t="str">
        <f>IF(入力シート!C117&gt;=100,INT(MOD(入力シート!C117,1000)/100),"")</f>
        <v/>
      </c>
      <c r="F116" s="10" t="str">
        <f>IF(入力シート!C117&gt;=10,INT(MOD(入力シート!C117,100)/10),"")</f>
        <v/>
      </c>
      <c r="G116" s="22" t="str">
        <f>IF(入力シート!C117&gt;=1,INT(MOD(入力シート!C117,10)/1),"")</f>
        <v/>
      </c>
      <c r="H116" s="22" t="str">
        <f>IF(入力シート!D117&gt;"",入力シート!D117,"")</f>
        <v/>
      </c>
      <c r="I116" s="22" t="str">
        <f>IF(入力シート!E117&gt;"",入力シート!E117,"")</f>
        <v/>
      </c>
      <c r="J116" s="37" t="str">
        <f>IF(入力シート!F117&gt;0,IF(入力シート!W117=6,MID(入力シート!F117,入力シート!W117-5,1),"0"),"")</f>
        <v/>
      </c>
      <c r="K116" s="37" t="str">
        <f>IF(入力シート!F117&gt;0,MID(入力シート!F117,入力シート!W117-4,1),"")</f>
        <v/>
      </c>
      <c r="L116" s="37" t="str">
        <f>IF(入力シート!F117&gt;0,MID(入力シート!F117,入力シート!W117-3,1),"")</f>
        <v/>
      </c>
      <c r="M116" s="37" t="str">
        <f>IF(入力シート!F117&gt;0,MID(入力シート!F117,入力シート!W117-2,1),"")</f>
        <v/>
      </c>
      <c r="N116" s="37" t="str">
        <f>IF(入力シート!F117&gt;0,MID(入力シート!F117,入力シート!W117-1,1),"")</f>
        <v/>
      </c>
      <c r="O116" s="39" t="str">
        <f>IF(入力シート!F117&gt;0,MID(入力シート!F117,入力シート!W117,1),"")</f>
        <v/>
      </c>
      <c r="P116" s="22" t="str">
        <f>IF(入力シート!G117&gt;"",入力シート!G117,"")</f>
        <v/>
      </c>
      <c r="Q116" s="37" t="str">
        <f>IF(入力シート!H117&gt;0,IF(入力シート!X117=4,MID(入力シート!H117,入力シート!X117-3,1),"0"),"")</f>
        <v/>
      </c>
      <c r="R116" s="37" t="str">
        <f>IF(入力シート!H117&gt;0,MID(入力シート!H117,入力シート!X117-2,1),"")</f>
        <v/>
      </c>
      <c r="S116" s="37" t="str">
        <f>IF(入力シート!H117&gt;0,MID(入力シート!H117,入力シート!X117-1,1),"")</f>
        <v/>
      </c>
      <c r="T116" s="39" t="str">
        <f>IF(入力シート!H117&gt;0,MID(入力シート!H117,入力シート!X117,1),"")</f>
        <v/>
      </c>
      <c r="U116" s="62" t="str">
        <f>IF(入力シート!I117&gt;0,入力シート!I117,"")</f>
        <v/>
      </c>
      <c r="V116" s="50" t="str">
        <f>IF(入力シート!J117&gt;0,入力シート!J117,"")</f>
        <v/>
      </c>
      <c r="W116" s="50" t="str">
        <f>IF(入力シート!K117&gt;=10,INT(MOD(入力シート!K117,100)/10),"")</f>
        <v/>
      </c>
      <c r="X116" s="40" t="str">
        <f>IF(入力シート!K117&gt;=1,INT(MOD(入力シート!K117,10)/1),"")</f>
        <v/>
      </c>
      <c r="Y116" s="51" t="str">
        <f>IF(入力シート!L117&gt;=100000,INT(MOD(入力シート!L117,1000000)/100000),"")</f>
        <v/>
      </c>
      <c r="Z116" s="51" t="str">
        <f>IF(入力シート!L117&gt;=10000,INT(MOD(入力シート!L117,100000)/10000),"")</f>
        <v/>
      </c>
      <c r="AA116" s="51" t="str">
        <f>IF(入力シート!L117&gt;=1000,INT(MOD(入力シート!L117,10000)/1000),"")</f>
        <v/>
      </c>
      <c r="AB116" s="51" t="str">
        <f>IF(入力シート!L117&gt;=100,INT(MOD(入力シート!L117,1000)/100),"")</f>
        <v/>
      </c>
      <c r="AC116" s="51" t="str">
        <f>IF(入力シート!L117&gt;=10,INT(MOD(入力シート!L117,100)/10),"")</f>
        <v/>
      </c>
      <c r="AD116" s="40" t="str">
        <f>IF(入力シート!L117&gt;=1,INT(MOD(入力シート!L117,10)/1),"")</f>
        <v/>
      </c>
      <c r="AE116" s="51" t="str">
        <f>IF(入力シート!M117&gt;=10000,INT(MOD(入力シート!M117,100000)/10000),"")</f>
        <v/>
      </c>
      <c r="AF116" s="51" t="str">
        <f>IF(入力シート!M117&gt;=1000,INT(MOD(入力シート!M117,10000)/1000),"")</f>
        <v/>
      </c>
      <c r="AG116" s="51" t="str">
        <f>IF(入力シート!M117&gt;=100,INT(MOD(入力シート!M117,1000)/100),"")</f>
        <v/>
      </c>
      <c r="AH116" s="51" t="str">
        <f>IF(入力シート!M117&gt;=10,INT(MOD(入力シート!M117,100)/10),"")</f>
        <v/>
      </c>
      <c r="AI116" s="40" t="str">
        <f>IF(入力シート!M117&gt;=1,INT(MOD(入力シート!M117,10)/1),"")</f>
        <v/>
      </c>
      <c r="AJ116" s="51" t="str">
        <f>IF(入力シート!N117&gt;=10000,INT(MOD(入力シート!N117,100000)/10000),"")</f>
        <v/>
      </c>
      <c r="AK116" s="51" t="str">
        <f>IF(入力シート!N117&gt;=1000,INT(MOD(入力シート!N117,10000)/1000),"")</f>
        <v/>
      </c>
      <c r="AL116" s="51" t="str">
        <f>IF(入力シート!N117&gt;=100,INT(MOD(入力シート!N117,1000)/100),"")</f>
        <v/>
      </c>
      <c r="AM116" s="51" t="str">
        <f>IF(入力シート!N117&gt;=10,INT(MOD(入力シート!N117,100)/10),"")</f>
        <v/>
      </c>
      <c r="AN116" s="40" t="str">
        <f>IF(入力シート!N117&gt;=1,INT(MOD(入力シート!N117,10)/1),"")</f>
        <v/>
      </c>
      <c r="AO116" s="51" t="str">
        <f>IF(入力シート!O117&gt;=10000,INT(MOD(入力シート!O117,100000)/10000),"")</f>
        <v/>
      </c>
      <c r="AP116" s="51" t="str">
        <f>IF(入力シート!O117&gt;=1000,INT(MOD(入力シート!O117,10000)/1000),"")</f>
        <v/>
      </c>
      <c r="AQ116" s="51" t="str">
        <f>IF(入力シート!O117&gt;=100,INT(MOD(入力シート!O117,1000)/100),"")</f>
        <v/>
      </c>
      <c r="AR116" s="51" t="str">
        <f>IF(入力シート!O117&gt;=10,INT(MOD(入力シート!O117,100)/10),"")</f>
        <v/>
      </c>
      <c r="AS116" s="40" t="str">
        <f>IF(入力シート!O117&gt;=1,INT(MOD(入力シート!O117,10)/1),"")</f>
        <v/>
      </c>
      <c r="AT116" s="51" t="str">
        <f>IF(入力シート!P117&gt;=1000000,INT(MOD(入力シート!P117,10000000)/1000000),"")</f>
        <v/>
      </c>
      <c r="AU116" s="51" t="str">
        <f>IF(入力シート!P117&gt;=100000,INT(MOD(入力シート!P117,1000000)/100000),"")</f>
        <v/>
      </c>
      <c r="AV116" s="51" t="str">
        <f>IF(入力シート!P117&gt;=10000,INT(MOD(入力シート!P117,100000)/10000),"")</f>
        <v/>
      </c>
      <c r="AW116" s="51" t="str">
        <f>IF(入力シート!P117&gt;=1000,INT(MOD(入力シート!P117,10000)/1000),"")</f>
        <v/>
      </c>
      <c r="AX116" s="51" t="str">
        <f>IF(入力シート!P117&gt;=100,INT(MOD(入力シート!P117,1000)/100),"")</f>
        <v/>
      </c>
      <c r="AY116" s="51" t="str">
        <f>IF(入力シート!P117&gt;=10,INT(MOD(入力シート!P117,100)/10),"")</f>
        <v/>
      </c>
      <c r="AZ116" s="40" t="str">
        <f>IF(入力シート!P117&gt;=1,INT(MOD(入力シート!P117,10)/1),"")</f>
        <v/>
      </c>
      <c r="BA116" s="51" t="str">
        <f>IF(入力シート!Q117&gt;=10,INT(MOD(入力シート!Q117,100)/10),"")</f>
        <v/>
      </c>
      <c r="BB116" s="40" t="str">
        <f>IF(入力シート!Q117&gt;=1,INT(MOD(入力シート!Q117,10)/1),"")</f>
        <v/>
      </c>
      <c r="BC116" s="51" t="str">
        <f>IF(入力シート!R117&gt;=10000,INT(MOD(入力シート!R117,100000)/10000),"")</f>
        <v/>
      </c>
      <c r="BD116" s="51" t="str">
        <f>IF(入力シート!R117&gt;=1000,INT(MOD(入力シート!R117,10000)/1000),"")</f>
        <v/>
      </c>
      <c r="BE116" s="51" t="str">
        <f>IF(入力シート!R117&gt;=100,INT(MOD(入力シート!R117,1000)/100),"")</f>
        <v/>
      </c>
      <c r="BF116" s="51" t="str">
        <f>IF(入力シート!R117&gt;=10,INT(MOD(入力シート!R117,100)/10),"")</f>
        <v/>
      </c>
      <c r="BG116" s="40" t="str">
        <f>IF(入力シート!R117&gt;=1,INT(MOD(入力シート!R117,10)/1),"")</f>
        <v/>
      </c>
    </row>
    <row r="117" spans="1:79" x14ac:dyDescent="0.15">
      <c r="B117" s="22">
        <v>115</v>
      </c>
      <c r="C117" s="10" t="str">
        <f>IF(入力シート!C118&gt;=10000,INT(MOD(入力シート!C118,100000)/10000),"")</f>
        <v/>
      </c>
      <c r="D117" s="10" t="str">
        <f>IF(入力シート!C118&gt;=1000,INT(MOD(入力シート!C118,10000)/1000),"")</f>
        <v/>
      </c>
      <c r="E117" s="10" t="str">
        <f>IF(入力シート!C118&gt;=100,INT(MOD(入力シート!C118,1000)/100),"")</f>
        <v/>
      </c>
      <c r="F117" s="10" t="str">
        <f>IF(入力シート!C118&gt;=10,INT(MOD(入力シート!C118,100)/10),"")</f>
        <v/>
      </c>
      <c r="G117" s="22" t="str">
        <f>IF(入力シート!C118&gt;=1,INT(MOD(入力シート!C118,10)/1),"")</f>
        <v/>
      </c>
      <c r="H117" s="22" t="str">
        <f>IF(入力シート!D118&gt;"",入力シート!D118,"")</f>
        <v/>
      </c>
      <c r="I117" s="22" t="str">
        <f>IF(入力シート!E118&gt;"",入力シート!E118,"")</f>
        <v/>
      </c>
      <c r="J117" s="37" t="str">
        <f>IF(入力シート!F118&gt;0,IF(入力シート!W118=6,MID(入力シート!F118,入力シート!W118-5,1),"0"),"")</f>
        <v/>
      </c>
      <c r="K117" s="37" t="str">
        <f>IF(入力シート!F118&gt;0,MID(入力シート!F118,入力シート!W118-4,1),"")</f>
        <v/>
      </c>
      <c r="L117" s="37" t="str">
        <f>IF(入力シート!F118&gt;0,MID(入力シート!F118,入力シート!W118-3,1),"")</f>
        <v/>
      </c>
      <c r="M117" s="37" t="str">
        <f>IF(入力シート!F118&gt;0,MID(入力シート!F118,入力シート!W118-2,1),"")</f>
        <v/>
      </c>
      <c r="N117" s="37" t="str">
        <f>IF(入力シート!F118&gt;0,MID(入力シート!F118,入力シート!W118-1,1),"")</f>
        <v/>
      </c>
      <c r="O117" s="39" t="str">
        <f>IF(入力シート!F118&gt;0,MID(入力シート!F118,入力シート!W118,1),"")</f>
        <v/>
      </c>
      <c r="P117" s="22" t="str">
        <f>IF(入力シート!G118&gt;"",入力シート!G118,"")</f>
        <v/>
      </c>
      <c r="Q117" s="37" t="str">
        <f>IF(入力シート!H118&gt;0,IF(入力シート!X118=4,MID(入力シート!H118,入力シート!X118-3,1),"0"),"")</f>
        <v/>
      </c>
      <c r="R117" s="37" t="str">
        <f>IF(入力シート!H118&gt;0,MID(入力シート!H118,入力シート!X118-2,1),"")</f>
        <v/>
      </c>
      <c r="S117" s="37" t="str">
        <f>IF(入力シート!H118&gt;0,MID(入力シート!H118,入力シート!X118-1,1),"")</f>
        <v/>
      </c>
      <c r="T117" s="39" t="str">
        <f>IF(入力シート!H118&gt;0,MID(入力シート!H118,入力シート!X118,1),"")</f>
        <v/>
      </c>
      <c r="U117" s="62" t="str">
        <f>IF(入力シート!I118&gt;0,入力シート!I118,"")</f>
        <v/>
      </c>
      <c r="V117" s="50" t="str">
        <f>IF(入力シート!J118&gt;0,入力シート!J118,"")</f>
        <v/>
      </c>
      <c r="W117" s="50" t="str">
        <f>IF(入力シート!K118&gt;=10,INT(MOD(入力シート!K118,100)/10),"")</f>
        <v/>
      </c>
      <c r="X117" s="40" t="str">
        <f>IF(入力シート!K118&gt;=1,INT(MOD(入力シート!K118,10)/1),"")</f>
        <v/>
      </c>
      <c r="Y117" s="51" t="str">
        <f>IF(入力シート!L118&gt;=100000,INT(MOD(入力シート!L118,1000000)/100000),"")</f>
        <v/>
      </c>
      <c r="Z117" s="51" t="str">
        <f>IF(入力シート!L118&gt;=10000,INT(MOD(入力シート!L118,100000)/10000),"")</f>
        <v/>
      </c>
      <c r="AA117" s="51" t="str">
        <f>IF(入力シート!L118&gt;=1000,INT(MOD(入力シート!L118,10000)/1000),"")</f>
        <v/>
      </c>
      <c r="AB117" s="51" t="str">
        <f>IF(入力シート!L118&gt;=100,INT(MOD(入力シート!L118,1000)/100),"")</f>
        <v/>
      </c>
      <c r="AC117" s="51" t="str">
        <f>IF(入力シート!L118&gt;=10,INT(MOD(入力シート!L118,100)/10),"")</f>
        <v/>
      </c>
      <c r="AD117" s="40" t="str">
        <f>IF(入力シート!L118&gt;=1,INT(MOD(入力シート!L118,10)/1),"")</f>
        <v/>
      </c>
      <c r="AE117" s="51" t="str">
        <f>IF(入力シート!M118&gt;=10000,INT(MOD(入力シート!M118,100000)/10000),"")</f>
        <v/>
      </c>
      <c r="AF117" s="51" t="str">
        <f>IF(入力シート!M118&gt;=1000,INT(MOD(入力シート!M118,10000)/1000),"")</f>
        <v/>
      </c>
      <c r="AG117" s="51" t="str">
        <f>IF(入力シート!M118&gt;=100,INT(MOD(入力シート!M118,1000)/100),"")</f>
        <v/>
      </c>
      <c r="AH117" s="51" t="str">
        <f>IF(入力シート!M118&gt;=10,INT(MOD(入力シート!M118,100)/10),"")</f>
        <v/>
      </c>
      <c r="AI117" s="40" t="str">
        <f>IF(入力シート!M118&gt;=1,INT(MOD(入力シート!M118,10)/1),"")</f>
        <v/>
      </c>
      <c r="AJ117" s="51" t="str">
        <f>IF(入力シート!N118&gt;=10000,INT(MOD(入力シート!N118,100000)/10000),"")</f>
        <v/>
      </c>
      <c r="AK117" s="51" t="str">
        <f>IF(入力シート!N118&gt;=1000,INT(MOD(入力シート!N118,10000)/1000),"")</f>
        <v/>
      </c>
      <c r="AL117" s="51" t="str">
        <f>IF(入力シート!N118&gt;=100,INT(MOD(入力シート!N118,1000)/100),"")</f>
        <v/>
      </c>
      <c r="AM117" s="51" t="str">
        <f>IF(入力シート!N118&gt;=10,INT(MOD(入力シート!N118,100)/10),"")</f>
        <v/>
      </c>
      <c r="AN117" s="40" t="str">
        <f>IF(入力シート!N118&gt;=1,INT(MOD(入力シート!N118,10)/1),"")</f>
        <v/>
      </c>
      <c r="AO117" s="51" t="str">
        <f>IF(入力シート!O118&gt;=10000,INT(MOD(入力シート!O118,100000)/10000),"")</f>
        <v/>
      </c>
      <c r="AP117" s="51" t="str">
        <f>IF(入力シート!O118&gt;=1000,INT(MOD(入力シート!O118,10000)/1000),"")</f>
        <v/>
      </c>
      <c r="AQ117" s="51" t="str">
        <f>IF(入力シート!O118&gt;=100,INT(MOD(入力シート!O118,1000)/100),"")</f>
        <v/>
      </c>
      <c r="AR117" s="51" t="str">
        <f>IF(入力シート!O118&gt;=10,INT(MOD(入力シート!O118,100)/10),"")</f>
        <v/>
      </c>
      <c r="AS117" s="40" t="str">
        <f>IF(入力シート!O118&gt;=1,INT(MOD(入力シート!O118,10)/1),"")</f>
        <v/>
      </c>
      <c r="AT117" s="51" t="str">
        <f>IF(入力シート!P118&gt;=1000000,INT(MOD(入力シート!P118,10000000)/1000000),"")</f>
        <v/>
      </c>
      <c r="AU117" s="51" t="str">
        <f>IF(入力シート!P118&gt;=100000,INT(MOD(入力シート!P118,1000000)/100000),"")</f>
        <v/>
      </c>
      <c r="AV117" s="51" t="str">
        <f>IF(入力シート!P118&gt;=10000,INT(MOD(入力シート!P118,100000)/10000),"")</f>
        <v/>
      </c>
      <c r="AW117" s="51" t="str">
        <f>IF(入力シート!P118&gt;=1000,INT(MOD(入力シート!P118,10000)/1000),"")</f>
        <v/>
      </c>
      <c r="AX117" s="51" t="str">
        <f>IF(入力シート!P118&gt;=100,INT(MOD(入力シート!P118,1000)/100),"")</f>
        <v/>
      </c>
      <c r="AY117" s="51" t="str">
        <f>IF(入力シート!P118&gt;=10,INT(MOD(入力シート!P118,100)/10),"")</f>
        <v/>
      </c>
      <c r="AZ117" s="40" t="str">
        <f>IF(入力シート!P118&gt;=1,INT(MOD(入力シート!P118,10)/1),"")</f>
        <v/>
      </c>
      <c r="BA117" s="51" t="str">
        <f>IF(入力シート!Q118&gt;=10,INT(MOD(入力シート!Q118,100)/10),"")</f>
        <v/>
      </c>
      <c r="BB117" s="40" t="str">
        <f>IF(入力シート!Q118&gt;=1,INT(MOD(入力シート!Q118,10)/1),"")</f>
        <v/>
      </c>
      <c r="BC117" s="51" t="str">
        <f>IF(入力シート!R118&gt;=10000,INT(MOD(入力シート!R118,100000)/10000),"")</f>
        <v/>
      </c>
      <c r="BD117" s="51" t="str">
        <f>IF(入力シート!R118&gt;=1000,INT(MOD(入力シート!R118,10000)/1000),"")</f>
        <v/>
      </c>
      <c r="BE117" s="51" t="str">
        <f>IF(入力シート!R118&gt;=100,INT(MOD(入力シート!R118,1000)/100),"")</f>
        <v/>
      </c>
      <c r="BF117" s="51" t="str">
        <f>IF(入力シート!R118&gt;=10,INT(MOD(入力シート!R118,100)/10),"")</f>
        <v/>
      </c>
      <c r="BG117" s="40" t="str">
        <f>IF(入力シート!R118&gt;=1,INT(MOD(入力シート!R118,10)/1),"")</f>
        <v/>
      </c>
    </row>
    <row r="118" spans="1:79" x14ac:dyDescent="0.15">
      <c r="B118" s="22">
        <v>116</v>
      </c>
      <c r="C118" s="10" t="str">
        <f>IF(入力シート!C119&gt;=10000,INT(MOD(入力シート!C119,100000)/10000),"")</f>
        <v/>
      </c>
      <c r="D118" s="10" t="str">
        <f>IF(入力シート!C119&gt;=1000,INT(MOD(入力シート!C119,10000)/1000),"")</f>
        <v/>
      </c>
      <c r="E118" s="10" t="str">
        <f>IF(入力シート!C119&gt;=100,INT(MOD(入力シート!C119,1000)/100),"")</f>
        <v/>
      </c>
      <c r="F118" s="10" t="str">
        <f>IF(入力シート!C119&gt;=10,INT(MOD(入力シート!C119,100)/10),"")</f>
        <v/>
      </c>
      <c r="G118" s="22" t="str">
        <f>IF(入力シート!C119&gt;=1,INT(MOD(入力シート!C119,10)/1),"")</f>
        <v/>
      </c>
      <c r="H118" s="22" t="str">
        <f>IF(入力シート!D119&gt;"",入力シート!D119,"")</f>
        <v/>
      </c>
      <c r="I118" s="22" t="str">
        <f>IF(入力シート!E119&gt;"",入力シート!E119,"")</f>
        <v/>
      </c>
      <c r="J118" s="37" t="str">
        <f>IF(入力シート!F119&gt;0,IF(入力シート!W119=6,MID(入力シート!F119,入力シート!W119-5,1),"0"),"")</f>
        <v/>
      </c>
      <c r="K118" s="37" t="str">
        <f>IF(入力シート!F119&gt;0,MID(入力シート!F119,入力シート!W119-4,1),"")</f>
        <v/>
      </c>
      <c r="L118" s="37" t="str">
        <f>IF(入力シート!F119&gt;0,MID(入力シート!F119,入力シート!W119-3,1),"")</f>
        <v/>
      </c>
      <c r="M118" s="37" t="str">
        <f>IF(入力シート!F119&gt;0,MID(入力シート!F119,入力シート!W119-2,1),"")</f>
        <v/>
      </c>
      <c r="N118" s="37" t="str">
        <f>IF(入力シート!F119&gt;0,MID(入力シート!F119,入力シート!W119-1,1),"")</f>
        <v/>
      </c>
      <c r="O118" s="39" t="str">
        <f>IF(入力シート!F119&gt;0,MID(入力シート!F119,入力シート!W119,1),"")</f>
        <v/>
      </c>
      <c r="P118" s="22" t="str">
        <f>IF(入力シート!G119&gt;"",入力シート!G119,"")</f>
        <v/>
      </c>
      <c r="Q118" s="37" t="str">
        <f>IF(入力シート!H119&gt;0,IF(入力シート!X119=4,MID(入力シート!H119,入力シート!X119-3,1),"0"),"")</f>
        <v/>
      </c>
      <c r="R118" s="37" t="str">
        <f>IF(入力シート!H119&gt;0,MID(入力シート!H119,入力シート!X119-2,1),"")</f>
        <v/>
      </c>
      <c r="S118" s="37" t="str">
        <f>IF(入力シート!H119&gt;0,MID(入力シート!H119,入力シート!X119-1,1),"")</f>
        <v/>
      </c>
      <c r="T118" s="39" t="str">
        <f>IF(入力シート!H119&gt;0,MID(入力シート!H119,入力シート!X119,1),"")</f>
        <v/>
      </c>
      <c r="U118" s="62" t="str">
        <f>IF(入力シート!I119&gt;0,入力シート!I119,"")</f>
        <v/>
      </c>
      <c r="V118" s="50" t="str">
        <f>IF(入力シート!J119&gt;0,入力シート!J119,"")</f>
        <v/>
      </c>
      <c r="W118" s="50" t="str">
        <f>IF(入力シート!K119&gt;=10,INT(MOD(入力シート!K119,100)/10),"")</f>
        <v/>
      </c>
      <c r="X118" s="40" t="str">
        <f>IF(入力シート!K119&gt;=1,INT(MOD(入力シート!K119,10)/1),"")</f>
        <v/>
      </c>
      <c r="Y118" s="51" t="str">
        <f>IF(入力シート!L119&gt;=100000,INT(MOD(入力シート!L119,1000000)/100000),"")</f>
        <v/>
      </c>
      <c r="Z118" s="51" t="str">
        <f>IF(入力シート!L119&gt;=10000,INT(MOD(入力シート!L119,100000)/10000),"")</f>
        <v/>
      </c>
      <c r="AA118" s="51" t="str">
        <f>IF(入力シート!L119&gt;=1000,INT(MOD(入力シート!L119,10000)/1000),"")</f>
        <v/>
      </c>
      <c r="AB118" s="51" t="str">
        <f>IF(入力シート!L119&gt;=100,INT(MOD(入力シート!L119,1000)/100),"")</f>
        <v/>
      </c>
      <c r="AC118" s="51" t="str">
        <f>IF(入力シート!L119&gt;=10,INT(MOD(入力シート!L119,100)/10),"")</f>
        <v/>
      </c>
      <c r="AD118" s="40" t="str">
        <f>IF(入力シート!L119&gt;=1,INT(MOD(入力シート!L119,10)/1),"")</f>
        <v/>
      </c>
      <c r="AE118" s="51" t="str">
        <f>IF(入力シート!M119&gt;=10000,INT(MOD(入力シート!M119,100000)/10000),"")</f>
        <v/>
      </c>
      <c r="AF118" s="51" t="str">
        <f>IF(入力シート!M119&gt;=1000,INT(MOD(入力シート!M119,10000)/1000),"")</f>
        <v/>
      </c>
      <c r="AG118" s="51" t="str">
        <f>IF(入力シート!M119&gt;=100,INT(MOD(入力シート!M119,1000)/100),"")</f>
        <v/>
      </c>
      <c r="AH118" s="51" t="str">
        <f>IF(入力シート!M119&gt;=10,INT(MOD(入力シート!M119,100)/10),"")</f>
        <v/>
      </c>
      <c r="AI118" s="40" t="str">
        <f>IF(入力シート!M119&gt;=1,INT(MOD(入力シート!M119,10)/1),"")</f>
        <v/>
      </c>
      <c r="AJ118" s="51" t="str">
        <f>IF(入力シート!N119&gt;=10000,INT(MOD(入力シート!N119,100000)/10000),"")</f>
        <v/>
      </c>
      <c r="AK118" s="51" t="str">
        <f>IF(入力シート!N119&gt;=1000,INT(MOD(入力シート!N119,10000)/1000),"")</f>
        <v/>
      </c>
      <c r="AL118" s="51" t="str">
        <f>IF(入力シート!N119&gt;=100,INT(MOD(入力シート!N119,1000)/100),"")</f>
        <v/>
      </c>
      <c r="AM118" s="51" t="str">
        <f>IF(入力シート!N119&gt;=10,INT(MOD(入力シート!N119,100)/10),"")</f>
        <v/>
      </c>
      <c r="AN118" s="40" t="str">
        <f>IF(入力シート!N119&gt;=1,INT(MOD(入力シート!N119,10)/1),"")</f>
        <v/>
      </c>
      <c r="AO118" s="51" t="str">
        <f>IF(入力シート!O119&gt;=10000,INT(MOD(入力シート!O119,100000)/10000),"")</f>
        <v/>
      </c>
      <c r="AP118" s="51" t="str">
        <f>IF(入力シート!O119&gt;=1000,INT(MOD(入力シート!O119,10000)/1000),"")</f>
        <v/>
      </c>
      <c r="AQ118" s="51" t="str">
        <f>IF(入力シート!O119&gt;=100,INT(MOD(入力シート!O119,1000)/100),"")</f>
        <v/>
      </c>
      <c r="AR118" s="51" t="str">
        <f>IF(入力シート!O119&gt;=10,INT(MOD(入力シート!O119,100)/10),"")</f>
        <v/>
      </c>
      <c r="AS118" s="40" t="str">
        <f>IF(入力シート!O119&gt;=1,INT(MOD(入力シート!O119,10)/1),"")</f>
        <v/>
      </c>
      <c r="AT118" s="51" t="str">
        <f>IF(入力シート!P119&gt;=1000000,INT(MOD(入力シート!P119,10000000)/1000000),"")</f>
        <v/>
      </c>
      <c r="AU118" s="51" t="str">
        <f>IF(入力シート!P119&gt;=100000,INT(MOD(入力シート!P119,1000000)/100000),"")</f>
        <v/>
      </c>
      <c r="AV118" s="51" t="str">
        <f>IF(入力シート!P119&gt;=10000,INT(MOD(入力シート!P119,100000)/10000),"")</f>
        <v/>
      </c>
      <c r="AW118" s="51" t="str">
        <f>IF(入力シート!P119&gt;=1000,INT(MOD(入力シート!P119,10000)/1000),"")</f>
        <v/>
      </c>
      <c r="AX118" s="51" t="str">
        <f>IF(入力シート!P119&gt;=100,INT(MOD(入力シート!P119,1000)/100),"")</f>
        <v/>
      </c>
      <c r="AY118" s="51" t="str">
        <f>IF(入力シート!P119&gt;=10,INT(MOD(入力シート!P119,100)/10),"")</f>
        <v/>
      </c>
      <c r="AZ118" s="40" t="str">
        <f>IF(入力シート!P119&gt;=1,INT(MOD(入力シート!P119,10)/1),"")</f>
        <v/>
      </c>
      <c r="BA118" s="51" t="str">
        <f>IF(入力シート!Q119&gt;=10,INT(MOD(入力シート!Q119,100)/10),"")</f>
        <v/>
      </c>
      <c r="BB118" s="40" t="str">
        <f>IF(入力シート!Q119&gt;=1,INT(MOD(入力シート!Q119,10)/1),"")</f>
        <v/>
      </c>
      <c r="BC118" s="51" t="str">
        <f>IF(入力シート!R119&gt;=10000,INT(MOD(入力シート!R119,100000)/10000),"")</f>
        <v/>
      </c>
      <c r="BD118" s="51" t="str">
        <f>IF(入力シート!R119&gt;=1000,INT(MOD(入力シート!R119,10000)/1000),"")</f>
        <v/>
      </c>
      <c r="BE118" s="51" t="str">
        <f>IF(入力シート!R119&gt;=100,INT(MOD(入力シート!R119,1000)/100),"")</f>
        <v/>
      </c>
      <c r="BF118" s="51" t="str">
        <f>IF(入力シート!R119&gt;=10,INT(MOD(入力シート!R119,100)/10),"")</f>
        <v/>
      </c>
      <c r="BG118" s="40" t="str">
        <f>IF(入力シート!R119&gt;=1,INT(MOD(入力シート!R119,10)/1),"")</f>
        <v/>
      </c>
    </row>
    <row r="119" spans="1:79" x14ac:dyDescent="0.15">
      <c r="B119" s="22">
        <v>117</v>
      </c>
      <c r="C119" s="10" t="str">
        <f>IF(入力シート!C120&gt;=10000,INT(MOD(入力シート!C120,100000)/10000),"")</f>
        <v/>
      </c>
      <c r="D119" s="10" t="str">
        <f>IF(入力シート!C120&gt;=1000,INT(MOD(入力シート!C120,10000)/1000),"")</f>
        <v/>
      </c>
      <c r="E119" s="10" t="str">
        <f>IF(入力シート!C120&gt;=100,INT(MOD(入力シート!C120,1000)/100),"")</f>
        <v/>
      </c>
      <c r="F119" s="10" t="str">
        <f>IF(入力シート!C120&gt;=10,INT(MOD(入力シート!C120,100)/10),"")</f>
        <v/>
      </c>
      <c r="G119" s="22" t="str">
        <f>IF(入力シート!C120&gt;=1,INT(MOD(入力シート!C120,10)/1),"")</f>
        <v/>
      </c>
      <c r="H119" s="22" t="str">
        <f>IF(入力シート!D120&gt;"",入力シート!D120,"")</f>
        <v/>
      </c>
      <c r="I119" s="22" t="str">
        <f>IF(入力シート!E120&gt;"",入力シート!E120,"")</f>
        <v/>
      </c>
      <c r="J119" s="37" t="str">
        <f>IF(入力シート!F120&gt;0,IF(入力シート!W120=6,MID(入力シート!F120,入力シート!W120-5,1),"0"),"")</f>
        <v/>
      </c>
      <c r="K119" s="37" t="str">
        <f>IF(入力シート!F120&gt;0,MID(入力シート!F120,入力シート!W120-4,1),"")</f>
        <v/>
      </c>
      <c r="L119" s="37" t="str">
        <f>IF(入力シート!F120&gt;0,MID(入力シート!F120,入力シート!W120-3,1),"")</f>
        <v/>
      </c>
      <c r="M119" s="37" t="str">
        <f>IF(入力シート!F120&gt;0,MID(入力シート!F120,入力シート!W120-2,1),"")</f>
        <v/>
      </c>
      <c r="N119" s="37" t="str">
        <f>IF(入力シート!F120&gt;0,MID(入力シート!F120,入力シート!W120-1,1),"")</f>
        <v/>
      </c>
      <c r="O119" s="39" t="str">
        <f>IF(入力シート!F120&gt;0,MID(入力シート!F120,入力シート!W120,1),"")</f>
        <v/>
      </c>
      <c r="P119" s="22" t="str">
        <f>IF(入力シート!G120&gt;"",入力シート!G120,"")</f>
        <v/>
      </c>
      <c r="Q119" s="37" t="str">
        <f>IF(入力シート!H120&gt;0,IF(入力シート!X120=4,MID(入力シート!H120,入力シート!X120-3,1),"0"),"")</f>
        <v/>
      </c>
      <c r="R119" s="37" t="str">
        <f>IF(入力シート!H120&gt;0,MID(入力シート!H120,入力シート!X120-2,1),"")</f>
        <v/>
      </c>
      <c r="S119" s="37" t="str">
        <f>IF(入力シート!H120&gt;0,MID(入力シート!H120,入力シート!X120-1,1),"")</f>
        <v/>
      </c>
      <c r="T119" s="39" t="str">
        <f>IF(入力シート!H120&gt;0,MID(入力シート!H120,入力シート!X120,1),"")</f>
        <v/>
      </c>
      <c r="U119" s="62" t="str">
        <f>IF(入力シート!I120&gt;0,入力シート!I120,"")</f>
        <v/>
      </c>
      <c r="V119" s="50" t="str">
        <f>IF(入力シート!J120&gt;0,入力シート!J120,"")</f>
        <v/>
      </c>
      <c r="W119" s="50" t="str">
        <f>IF(入力シート!K120&gt;=10,INT(MOD(入力シート!K120,100)/10),"")</f>
        <v/>
      </c>
      <c r="X119" s="40" t="str">
        <f>IF(入力シート!K120&gt;=1,INT(MOD(入力シート!K120,10)/1),"")</f>
        <v/>
      </c>
      <c r="Y119" s="51" t="str">
        <f>IF(入力シート!L120&gt;=100000,INT(MOD(入力シート!L120,1000000)/100000),"")</f>
        <v/>
      </c>
      <c r="Z119" s="51" t="str">
        <f>IF(入力シート!L120&gt;=10000,INT(MOD(入力シート!L120,100000)/10000),"")</f>
        <v/>
      </c>
      <c r="AA119" s="51" t="str">
        <f>IF(入力シート!L120&gt;=1000,INT(MOD(入力シート!L120,10000)/1000),"")</f>
        <v/>
      </c>
      <c r="AB119" s="51" t="str">
        <f>IF(入力シート!L120&gt;=100,INT(MOD(入力シート!L120,1000)/100),"")</f>
        <v/>
      </c>
      <c r="AC119" s="51" t="str">
        <f>IF(入力シート!L120&gt;=10,INT(MOD(入力シート!L120,100)/10),"")</f>
        <v/>
      </c>
      <c r="AD119" s="40" t="str">
        <f>IF(入力シート!L120&gt;=1,INT(MOD(入力シート!L120,10)/1),"")</f>
        <v/>
      </c>
      <c r="AE119" s="51" t="str">
        <f>IF(入力シート!M120&gt;=10000,INT(MOD(入力シート!M120,100000)/10000),"")</f>
        <v/>
      </c>
      <c r="AF119" s="51" t="str">
        <f>IF(入力シート!M120&gt;=1000,INT(MOD(入力シート!M120,10000)/1000),"")</f>
        <v/>
      </c>
      <c r="AG119" s="51" t="str">
        <f>IF(入力シート!M120&gt;=100,INT(MOD(入力シート!M120,1000)/100),"")</f>
        <v/>
      </c>
      <c r="AH119" s="51" t="str">
        <f>IF(入力シート!M120&gt;=10,INT(MOD(入力シート!M120,100)/10),"")</f>
        <v/>
      </c>
      <c r="AI119" s="40" t="str">
        <f>IF(入力シート!M120&gt;=1,INT(MOD(入力シート!M120,10)/1),"")</f>
        <v/>
      </c>
      <c r="AJ119" s="51" t="str">
        <f>IF(入力シート!N120&gt;=10000,INT(MOD(入力シート!N120,100000)/10000),"")</f>
        <v/>
      </c>
      <c r="AK119" s="51" t="str">
        <f>IF(入力シート!N120&gt;=1000,INT(MOD(入力シート!N120,10000)/1000),"")</f>
        <v/>
      </c>
      <c r="AL119" s="51" t="str">
        <f>IF(入力シート!N120&gt;=100,INT(MOD(入力シート!N120,1000)/100),"")</f>
        <v/>
      </c>
      <c r="AM119" s="51" t="str">
        <f>IF(入力シート!N120&gt;=10,INT(MOD(入力シート!N120,100)/10),"")</f>
        <v/>
      </c>
      <c r="AN119" s="40" t="str">
        <f>IF(入力シート!N120&gt;=1,INT(MOD(入力シート!N120,10)/1),"")</f>
        <v/>
      </c>
      <c r="AO119" s="51" t="str">
        <f>IF(入力シート!O120&gt;=10000,INT(MOD(入力シート!O120,100000)/10000),"")</f>
        <v/>
      </c>
      <c r="AP119" s="51" t="str">
        <f>IF(入力シート!O120&gt;=1000,INT(MOD(入力シート!O120,10000)/1000),"")</f>
        <v/>
      </c>
      <c r="AQ119" s="51" t="str">
        <f>IF(入力シート!O120&gt;=100,INT(MOD(入力シート!O120,1000)/100),"")</f>
        <v/>
      </c>
      <c r="AR119" s="51" t="str">
        <f>IF(入力シート!O120&gt;=10,INT(MOD(入力シート!O120,100)/10),"")</f>
        <v/>
      </c>
      <c r="AS119" s="40" t="str">
        <f>IF(入力シート!O120&gt;=1,INT(MOD(入力シート!O120,10)/1),"")</f>
        <v/>
      </c>
      <c r="AT119" s="51" t="str">
        <f>IF(入力シート!P120&gt;=1000000,INT(MOD(入力シート!P120,10000000)/1000000),"")</f>
        <v/>
      </c>
      <c r="AU119" s="51" t="str">
        <f>IF(入力シート!P120&gt;=100000,INT(MOD(入力シート!P120,1000000)/100000),"")</f>
        <v/>
      </c>
      <c r="AV119" s="51" t="str">
        <f>IF(入力シート!P120&gt;=10000,INT(MOD(入力シート!P120,100000)/10000),"")</f>
        <v/>
      </c>
      <c r="AW119" s="51" t="str">
        <f>IF(入力シート!P120&gt;=1000,INT(MOD(入力シート!P120,10000)/1000),"")</f>
        <v/>
      </c>
      <c r="AX119" s="51" t="str">
        <f>IF(入力シート!P120&gt;=100,INT(MOD(入力シート!P120,1000)/100),"")</f>
        <v/>
      </c>
      <c r="AY119" s="51" t="str">
        <f>IF(入力シート!P120&gt;=10,INT(MOD(入力シート!P120,100)/10),"")</f>
        <v/>
      </c>
      <c r="AZ119" s="40" t="str">
        <f>IF(入力シート!P120&gt;=1,INT(MOD(入力シート!P120,10)/1),"")</f>
        <v/>
      </c>
      <c r="BA119" s="51" t="str">
        <f>IF(入力シート!Q120&gt;=10,INT(MOD(入力シート!Q120,100)/10),"")</f>
        <v/>
      </c>
      <c r="BB119" s="40" t="str">
        <f>IF(入力シート!Q120&gt;=1,INT(MOD(入力シート!Q120,10)/1),"")</f>
        <v/>
      </c>
      <c r="BC119" s="51" t="str">
        <f>IF(入力シート!R120&gt;=10000,INT(MOD(入力シート!R120,100000)/10000),"")</f>
        <v/>
      </c>
      <c r="BD119" s="51" t="str">
        <f>IF(入力シート!R120&gt;=1000,INT(MOD(入力シート!R120,10000)/1000),"")</f>
        <v/>
      </c>
      <c r="BE119" s="51" t="str">
        <f>IF(入力シート!R120&gt;=100,INT(MOD(入力シート!R120,1000)/100),"")</f>
        <v/>
      </c>
      <c r="BF119" s="51" t="str">
        <f>IF(入力シート!R120&gt;=10,INT(MOD(入力シート!R120,100)/10),"")</f>
        <v/>
      </c>
      <c r="BG119" s="40" t="str">
        <f>IF(入力シート!R120&gt;=1,INT(MOD(入力シート!R120,10)/1),"")</f>
        <v/>
      </c>
    </row>
    <row r="120" spans="1:79" x14ac:dyDescent="0.15">
      <c r="B120" s="22">
        <v>118</v>
      </c>
      <c r="C120" s="10" t="str">
        <f>IF(入力シート!C121&gt;=10000,INT(MOD(入力シート!C121,100000)/10000),"")</f>
        <v/>
      </c>
      <c r="D120" s="10" t="str">
        <f>IF(入力シート!C121&gt;=1000,INT(MOD(入力シート!C121,10000)/1000),"")</f>
        <v/>
      </c>
      <c r="E120" s="10" t="str">
        <f>IF(入力シート!C121&gt;=100,INT(MOD(入力シート!C121,1000)/100),"")</f>
        <v/>
      </c>
      <c r="F120" s="10" t="str">
        <f>IF(入力シート!C121&gt;=10,INT(MOD(入力シート!C121,100)/10),"")</f>
        <v/>
      </c>
      <c r="G120" s="22" t="str">
        <f>IF(入力シート!C121&gt;=1,INT(MOD(入力シート!C121,10)/1),"")</f>
        <v/>
      </c>
      <c r="H120" s="22" t="str">
        <f>IF(入力シート!D121&gt;"",入力シート!D121,"")</f>
        <v/>
      </c>
      <c r="I120" s="22" t="str">
        <f>IF(入力シート!E121&gt;"",入力シート!E121,"")</f>
        <v/>
      </c>
      <c r="J120" s="37" t="str">
        <f>IF(入力シート!F121&gt;0,IF(入力シート!W121=6,MID(入力シート!F121,入力シート!W121-5,1),"0"),"")</f>
        <v/>
      </c>
      <c r="K120" s="37" t="str">
        <f>IF(入力シート!F121&gt;0,MID(入力シート!F121,入力シート!W121-4,1),"")</f>
        <v/>
      </c>
      <c r="L120" s="37" t="str">
        <f>IF(入力シート!F121&gt;0,MID(入力シート!F121,入力シート!W121-3,1),"")</f>
        <v/>
      </c>
      <c r="M120" s="37" t="str">
        <f>IF(入力シート!F121&gt;0,MID(入力シート!F121,入力シート!W121-2,1),"")</f>
        <v/>
      </c>
      <c r="N120" s="37" t="str">
        <f>IF(入力シート!F121&gt;0,MID(入力シート!F121,入力シート!W121-1,1),"")</f>
        <v/>
      </c>
      <c r="O120" s="39" t="str">
        <f>IF(入力シート!F121&gt;0,MID(入力シート!F121,入力シート!W121,1),"")</f>
        <v/>
      </c>
      <c r="P120" s="22" t="str">
        <f>IF(入力シート!G121&gt;"",入力シート!G121,"")</f>
        <v/>
      </c>
      <c r="Q120" s="37" t="str">
        <f>IF(入力シート!H121&gt;0,IF(入力シート!X121=4,MID(入力シート!H121,入力シート!X121-3,1),"0"),"")</f>
        <v/>
      </c>
      <c r="R120" s="37" t="str">
        <f>IF(入力シート!H121&gt;0,MID(入力シート!H121,入力シート!X121-2,1),"")</f>
        <v/>
      </c>
      <c r="S120" s="37" t="str">
        <f>IF(入力シート!H121&gt;0,MID(入力シート!H121,入力シート!X121-1,1),"")</f>
        <v/>
      </c>
      <c r="T120" s="39" t="str">
        <f>IF(入力シート!H121&gt;0,MID(入力シート!H121,入力シート!X121,1),"")</f>
        <v/>
      </c>
      <c r="U120" s="62" t="str">
        <f>IF(入力シート!I121&gt;0,入力シート!I121,"")</f>
        <v/>
      </c>
      <c r="V120" s="50" t="str">
        <f>IF(入力シート!J121&gt;0,入力シート!J121,"")</f>
        <v/>
      </c>
      <c r="W120" s="50" t="str">
        <f>IF(入力シート!K121&gt;=10,INT(MOD(入力シート!K121,100)/10),"")</f>
        <v/>
      </c>
      <c r="X120" s="40" t="str">
        <f>IF(入力シート!K121&gt;=1,INT(MOD(入力シート!K121,10)/1),"")</f>
        <v/>
      </c>
      <c r="Y120" s="51" t="str">
        <f>IF(入力シート!L121&gt;=100000,INT(MOD(入力シート!L121,1000000)/100000),"")</f>
        <v/>
      </c>
      <c r="Z120" s="51" t="str">
        <f>IF(入力シート!L121&gt;=10000,INT(MOD(入力シート!L121,100000)/10000),"")</f>
        <v/>
      </c>
      <c r="AA120" s="51" t="str">
        <f>IF(入力シート!L121&gt;=1000,INT(MOD(入力シート!L121,10000)/1000),"")</f>
        <v/>
      </c>
      <c r="AB120" s="51" t="str">
        <f>IF(入力シート!L121&gt;=100,INT(MOD(入力シート!L121,1000)/100),"")</f>
        <v/>
      </c>
      <c r="AC120" s="51" t="str">
        <f>IF(入力シート!L121&gt;=10,INT(MOD(入力シート!L121,100)/10),"")</f>
        <v/>
      </c>
      <c r="AD120" s="40" t="str">
        <f>IF(入力シート!L121&gt;=1,INT(MOD(入力シート!L121,10)/1),"")</f>
        <v/>
      </c>
      <c r="AE120" s="51" t="str">
        <f>IF(入力シート!M121&gt;=10000,INT(MOD(入力シート!M121,100000)/10000),"")</f>
        <v/>
      </c>
      <c r="AF120" s="51" t="str">
        <f>IF(入力シート!M121&gt;=1000,INT(MOD(入力シート!M121,10000)/1000),"")</f>
        <v/>
      </c>
      <c r="AG120" s="51" t="str">
        <f>IF(入力シート!M121&gt;=100,INT(MOD(入力シート!M121,1000)/100),"")</f>
        <v/>
      </c>
      <c r="AH120" s="51" t="str">
        <f>IF(入力シート!M121&gt;=10,INT(MOD(入力シート!M121,100)/10),"")</f>
        <v/>
      </c>
      <c r="AI120" s="40" t="str">
        <f>IF(入力シート!M121&gt;=1,INT(MOD(入力シート!M121,10)/1),"")</f>
        <v/>
      </c>
      <c r="AJ120" s="51" t="str">
        <f>IF(入力シート!N121&gt;=10000,INT(MOD(入力シート!N121,100000)/10000),"")</f>
        <v/>
      </c>
      <c r="AK120" s="51" t="str">
        <f>IF(入力シート!N121&gt;=1000,INT(MOD(入力シート!N121,10000)/1000),"")</f>
        <v/>
      </c>
      <c r="AL120" s="51" t="str">
        <f>IF(入力シート!N121&gt;=100,INT(MOD(入力シート!N121,1000)/100),"")</f>
        <v/>
      </c>
      <c r="AM120" s="51" t="str">
        <f>IF(入力シート!N121&gt;=10,INT(MOD(入力シート!N121,100)/10),"")</f>
        <v/>
      </c>
      <c r="AN120" s="40" t="str">
        <f>IF(入力シート!N121&gt;=1,INT(MOD(入力シート!N121,10)/1),"")</f>
        <v/>
      </c>
      <c r="AO120" s="51" t="str">
        <f>IF(入力シート!O121&gt;=10000,INT(MOD(入力シート!O121,100000)/10000),"")</f>
        <v/>
      </c>
      <c r="AP120" s="51" t="str">
        <f>IF(入力シート!O121&gt;=1000,INT(MOD(入力シート!O121,10000)/1000),"")</f>
        <v/>
      </c>
      <c r="AQ120" s="51" t="str">
        <f>IF(入力シート!O121&gt;=100,INT(MOD(入力シート!O121,1000)/100),"")</f>
        <v/>
      </c>
      <c r="AR120" s="51" t="str">
        <f>IF(入力シート!O121&gt;=10,INT(MOD(入力シート!O121,100)/10),"")</f>
        <v/>
      </c>
      <c r="AS120" s="40" t="str">
        <f>IF(入力シート!O121&gt;=1,INT(MOD(入力シート!O121,10)/1),"")</f>
        <v/>
      </c>
      <c r="AT120" s="51" t="str">
        <f>IF(入力シート!P121&gt;=1000000,INT(MOD(入力シート!P121,10000000)/1000000),"")</f>
        <v/>
      </c>
      <c r="AU120" s="51" t="str">
        <f>IF(入力シート!P121&gt;=100000,INT(MOD(入力シート!P121,1000000)/100000),"")</f>
        <v/>
      </c>
      <c r="AV120" s="51" t="str">
        <f>IF(入力シート!P121&gt;=10000,INT(MOD(入力シート!P121,100000)/10000),"")</f>
        <v/>
      </c>
      <c r="AW120" s="51" t="str">
        <f>IF(入力シート!P121&gt;=1000,INT(MOD(入力シート!P121,10000)/1000),"")</f>
        <v/>
      </c>
      <c r="AX120" s="51" t="str">
        <f>IF(入力シート!P121&gt;=100,INT(MOD(入力シート!P121,1000)/100),"")</f>
        <v/>
      </c>
      <c r="AY120" s="51" t="str">
        <f>IF(入力シート!P121&gt;=10,INT(MOD(入力シート!P121,100)/10),"")</f>
        <v/>
      </c>
      <c r="AZ120" s="40" t="str">
        <f>IF(入力シート!P121&gt;=1,INT(MOD(入力シート!P121,10)/1),"")</f>
        <v/>
      </c>
      <c r="BA120" s="51" t="str">
        <f>IF(入力シート!Q121&gt;=10,INT(MOD(入力シート!Q121,100)/10),"")</f>
        <v/>
      </c>
      <c r="BB120" s="40" t="str">
        <f>IF(入力シート!Q121&gt;=1,INT(MOD(入力シート!Q121,10)/1),"")</f>
        <v/>
      </c>
      <c r="BC120" s="51" t="str">
        <f>IF(入力シート!R121&gt;=10000,INT(MOD(入力シート!R121,100000)/10000),"")</f>
        <v/>
      </c>
      <c r="BD120" s="51" t="str">
        <f>IF(入力シート!R121&gt;=1000,INT(MOD(入力シート!R121,10000)/1000),"")</f>
        <v/>
      </c>
      <c r="BE120" s="51" t="str">
        <f>IF(入力シート!R121&gt;=100,INT(MOD(入力シート!R121,1000)/100),"")</f>
        <v/>
      </c>
      <c r="BF120" s="51" t="str">
        <f>IF(入力シート!R121&gt;=10,INT(MOD(入力シート!R121,100)/10),"")</f>
        <v/>
      </c>
      <c r="BG120" s="40" t="str">
        <f>IF(入力シート!R121&gt;=1,INT(MOD(入力シート!R121,10)/1),"")</f>
        <v/>
      </c>
    </row>
    <row r="121" spans="1:79" x14ac:dyDescent="0.15">
      <c r="B121" s="22">
        <v>119</v>
      </c>
      <c r="C121" s="10" t="str">
        <f>IF(入力シート!C122&gt;=10000,INT(MOD(入力シート!C122,100000)/10000),"")</f>
        <v/>
      </c>
      <c r="D121" s="10" t="str">
        <f>IF(入力シート!C122&gt;=1000,INT(MOD(入力シート!C122,10000)/1000),"")</f>
        <v/>
      </c>
      <c r="E121" s="10" t="str">
        <f>IF(入力シート!C122&gt;=100,INT(MOD(入力シート!C122,1000)/100),"")</f>
        <v/>
      </c>
      <c r="F121" s="10" t="str">
        <f>IF(入力シート!C122&gt;=10,INT(MOD(入力シート!C122,100)/10),"")</f>
        <v/>
      </c>
      <c r="G121" s="22" t="str">
        <f>IF(入力シート!C122&gt;=1,INT(MOD(入力シート!C122,10)/1),"")</f>
        <v/>
      </c>
      <c r="H121" s="22" t="str">
        <f>IF(入力シート!D122&gt;"",入力シート!D122,"")</f>
        <v/>
      </c>
      <c r="I121" s="22" t="str">
        <f>IF(入力シート!E122&gt;"",入力シート!E122,"")</f>
        <v/>
      </c>
      <c r="J121" s="37" t="str">
        <f>IF(入力シート!F122&gt;0,IF(入力シート!W122=6,MID(入力シート!F122,入力シート!W122-5,1),"0"),"")</f>
        <v/>
      </c>
      <c r="K121" s="37" t="str">
        <f>IF(入力シート!F122&gt;0,MID(入力シート!F122,入力シート!W122-4,1),"")</f>
        <v/>
      </c>
      <c r="L121" s="37" t="str">
        <f>IF(入力シート!F122&gt;0,MID(入力シート!F122,入力シート!W122-3,1),"")</f>
        <v/>
      </c>
      <c r="M121" s="37" t="str">
        <f>IF(入力シート!F122&gt;0,MID(入力シート!F122,入力シート!W122-2,1),"")</f>
        <v/>
      </c>
      <c r="N121" s="37" t="str">
        <f>IF(入力シート!F122&gt;0,MID(入力シート!F122,入力シート!W122-1,1),"")</f>
        <v/>
      </c>
      <c r="O121" s="39" t="str">
        <f>IF(入力シート!F122&gt;0,MID(入力シート!F122,入力シート!W122,1),"")</f>
        <v/>
      </c>
      <c r="P121" s="22" t="str">
        <f>IF(入力シート!G122&gt;"",入力シート!G122,"")</f>
        <v/>
      </c>
      <c r="Q121" s="37" t="str">
        <f>IF(入力シート!H122&gt;0,IF(入力シート!X122=4,MID(入力シート!H122,入力シート!X122-3,1),"0"),"")</f>
        <v/>
      </c>
      <c r="R121" s="37" t="str">
        <f>IF(入力シート!H122&gt;0,MID(入力シート!H122,入力シート!X122-2,1),"")</f>
        <v/>
      </c>
      <c r="S121" s="37" t="str">
        <f>IF(入力シート!H122&gt;0,MID(入力シート!H122,入力シート!X122-1,1),"")</f>
        <v/>
      </c>
      <c r="T121" s="39" t="str">
        <f>IF(入力シート!H122&gt;0,MID(入力シート!H122,入力シート!X122,1),"")</f>
        <v/>
      </c>
      <c r="U121" s="62" t="str">
        <f>IF(入力シート!I122&gt;0,入力シート!I122,"")</f>
        <v/>
      </c>
      <c r="V121" s="50" t="str">
        <f>IF(入力シート!J122&gt;0,入力シート!J122,"")</f>
        <v/>
      </c>
      <c r="W121" s="50" t="str">
        <f>IF(入力シート!K122&gt;=10,INT(MOD(入力シート!K122,100)/10),"")</f>
        <v/>
      </c>
      <c r="X121" s="40" t="str">
        <f>IF(入力シート!K122&gt;=1,INT(MOD(入力シート!K122,10)/1),"")</f>
        <v/>
      </c>
      <c r="Y121" s="51" t="str">
        <f>IF(入力シート!L122&gt;=100000,INT(MOD(入力シート!L122,1000000)/100000),"")</f>
        <v/>
      </c>
      <c r="Z121" s="51" t="str">
        <f>IF(入力シート!L122&gt;=10000,INT(MOD(入力シート!L122,100000)/10000),"")</f>
        <v/>
      </c>
      <c r="AA121" s="51" t="str">
        <f>IF(入力シート!L122&gt;=1000,INT(MOD(入力シート!L122,10000)/1000),"")</f>
        <v/>
      </c>
      <c r="AB121" s="51" t="str">
        <f>IF(入力シート!L122&gt;=100,INT(MOD(入力シート!L122,1000)/100),"")</f>
        <v/>
      </c>
      <c r="AC121" s="51" t="str">
        <f>IF(入力シート!L122&gt;=10,INT(MOD(入力シート!L122,100)/10),"")</f>
        <v/>
      </c>
      <c r="AD121" s="40" t="str">
        <f>IF(入力シート!L122&gt;=1,INT(MOD(入力シート!L122,10)/1),"")</f>
        <v/>
      </c>
      <c r="AE121" s="51" t="str">
        <f>IF(入力シート!M122&gt;=10000,INT(MOD(入力シート!M122,100000)/10000),"")</f>
        <v/>
      </c>
      <c r="AF121" s="51" t="str">
        <f>IF(入力シート!M122&gt;=1000,INT(MOD(入力シート!M122,10000)/1000),"")</f>
        <v/>
      </c>
      <c r="AG121" s="51" t="str">
        <f>IF(入力シート!M122&gt;=100,INT(MOD(入力シート!M122,1000)/100),"")</f>
        <v/>
      </c>
      <c r="AH121" s="51" t="str">
        <f>IF(入力シート!M122&gt;=10,INT(MOD(入力シート!M122,100)/10),"")</f>
        <v/>
      </c>
      <c r="AI121" s="40" t="str">
        <f>IF(入力シート!M122&gt;=1,INT(MOD(入力シート!M122,10)/1),"")</f>
        <v/>
      </c>
      <c r="AJ121" s="51" t="str">
        <f>IF(入力シート!N122&gt;=10000,INT(MOD(入力シート!N122,100000)/10000),"")</f>
        <v/>
      </c>
      <c r="AK121" s="51" t="str">
        <f>IF(入力シート!N122&gt;=1000,INT(MOD(入力シート!N122,10000)/1000),"")</f>
        <v/>
      </c>
      <c r="AL121" s="51" t="str">
        <f>IF(入力シート!N122&gt;=100,INT(MOD(入力シート!N122,1000)/100),"")</f>
        <v/>
      </c>
      <c r="AM121" s="51" t="str">
        <f>IF(入力シート!N122&gt;=10,INT(MOD(入力シート!N122,100)/10),"")</f>
        <v/>
      </c>
      <c r="AN121" s="40" t="str">
        <f>IF(入力シート!N122&gt;=1,INT(MOD(入力シート!N122,10)/1),"")</f>
        <v/>
      </c>
      <c r="AO121" s="51" t="str">
        <f>IF(入力シート!O122&gt;=10000,INT(MOD(入力シート!O122,100000)/10000),"")</f>
        <v/>
      </c>
      <c r="AP121" s="51" t="str">
        <f>IF(入力シート!O122&gt;=1000,INT(MOD(入力シート!O122,10000)/1000),"")</f>
        <v/>
      </c>
      <c r="AQ121" s="51" t="str">
        <f>IF(入力シート!O122&gt;=100,INT(MOD(入力シート!O122,1000)/100),"")</f>
        <v/>
      </c>
      <c r="AR121" s="51" t="str">
        <f>IF(入力シート!O122&gt;=10,INT(MOD(入力シート!O122,100)/10),"")</f>
        <v/>
      </c>
      <c r="AS121" s="40" t="str">
        <f>IF(入力シート!O122&gt;=1,INT(MOD(入力シート!O122,10)/1),"")</f>
        <v/>
      </c>
      <c r="AT121" s="51" t="str">
        <f>IF(入力シート!P122&gt;=1000000,INT(MOD(入力シート!P122,10000000)/1000000),"")</f>
        <v/>
      </c>
      <c r="AU121" s="51" t="str">
        <f>IF(入力シート!P122&gt;=100000,INT(MOD(入力シート!P122,1000000)/100000),"")</f>
        <v/>
      </c>
      <c r="AV121" s="51" t="str">
        <f>IF(入力シート!P122&gt;=10000,INT(MOD(入力シート!P122,100000)/10000),"")</f>
        <v/>
      </c>
      <c r="AW121" s="51" t="str">
        <f>IF(入力シート!P122&gt;=1000,INT(MOD(入力シート!P122,10000)/1000),"")</f>
        <v/>
      </c>
      <c r="AX121" s="51" t="str">
        <f>IF(入力シート!P122&gt;=100,INT(MOD(入力シート!P122,1000)/100),"")</f>
        <v/>
      </c>
      <c r="AY121" s="51" t="str">
        <f>IF(入力シート!P122&gt;=10,INT(MOD(入力シート!P122,100)/10),"")</f>
        <v/>
      </c>
      <c r="AZ121" s="40" t="str">
        <f>IF(入力シート!P122&gt;=1,INT(MOD(入力シート!P122,10)/1),"")</f>
        <v/>
      </c>
      <c r="BA121" s="51" t="str">
        <f>IF(入力シート!Q122&gt;=10,INT(MOD(入力シート!Q122,100)/10),"")</f>
        <v/>
      </c>
      <c r="BB121" s="40" t="str">
        <f>IF(入力シート!Q122&gt;=1,INT(MOD(入力シート!Q122,10)/1),"")</f>
        <v/>
      </c>
      <c r="BC121" s="51" t="str">
        <f>IF(入力シート!R122&gt;=10000,INT(MOD(入力シート!R122,100000)/10000),"")</f>
        <v/>
      </c>
      <c r="BD121" s="51" t="str">
        <f>IF(入力シート!R122&gt;=1000,INT(MOD(入力シート!R122,10000)/1000),"")</f>
        <v/>
      </c>
      <c r="BE121" s="51" t="str">
        <f>IF(入力シート!R122&gt;=100,INT(MOD(入力シート!R122,1000)/100),"")</f>
        <v/>
      </c>
      <c r="BF121" s="51" t="str">
        <f>IF(入力シート!R122&gt;=10,INT(MOD(入力シート!R122,100)/10),"")</f>
        <v/>
      </c>
      <c r="BG121" s="40" t="str">
        <f>IF(入力シート!R122&gt;=1,INT(MOD(入力シート!R122,10)/1),"")</f>
        <v/>
      </c>
    </row>
    <row r="122" spans="1:79" x14ac:dyDescent="0.15">
      <c r="A122" s="46"/>
      <c r="B122" s="12">
        <v>120</v>
      </c>
      <c r="C122" s="3" t="str">
        <f>IF(入力シート!C123&gt;=10000,INT(MOD(入力シート!C123,100000)/10000),"")</f>
        <v/>
      </c>
      <c r="D122" s="3" t="str">
        <f>IF(入力シート!C123&gt;=1000,INT(MOD(入力シート!C123,10000)/1000),"")</f>
        <v/>
      </c>
      <c r="E122" s="3" t="str">
        <f>IF(入力シート!C123&gt;=100,INT(MOD(入力シート!C123,1000)/100),"")</f>
        <v/>
      </c>
      <c r="F122" s="3" t="str">
        <f>IF(入力シート!C123&gt;=10,INT(MOD(入力シート!C123,100)/10),"")</f>
        <v/>
      </c>
      <c r="G122" s="12" t="str">
        <f>IF(入力シート!C123&gt;=1,INT(MOD(入力シート!C123,10)/1),"")</f>
        <v/>
      </c>
      <c r="H122" s="12" t="str">
        <f>IF(入力シート!D123&gt;"",入力シート!D123,"")</f>
        <v/>
      </c>
      <c r="I122" s="146" t="str">
        <f>IF(入力シート!E123&gt;"",入力シート!E123,"")</f>
        <v/>
      </c>
      <c r="J122" s="162" t="str">
        <f>IF(入力シート!F123&gt;0,IF(入力シート!W123=6,MID(入力シート!F123,入力シート!W123-5,1),"0"),"")</f>
        <v/>
      </c>
      <c r="K122" s="63" t="str">
        <f>IF(入力シート!F123&gt;0,MID(入力シート!F123,入力シート!W123-4,1),"")</f>
        <v/>
      </c>
      <c r="L122" s="63" t="str">
        <f>IF(入力シート!F123&gt;0,MID(入力シート!F123,入力シート!W123-3,1),"")</f>
        <v/>
      </c>
      <c r="M122" s="63" t="str">
        <f>IF(入力シート!F123&gt;0,MID(入力シート!F123,入力シート!W123-2,1),"")</f>
        <v/>
      </c>
      <c r="N122" s="63" t="str">
        <f>IF(入力シート!F123&gt;0,MID(入力シート!F123,入力シート!W123-1,1),"")</f>
        <v/>
      </c>
      <c r="O122" s="64" t="str">
        <f>IF(入力シート!F123&gt;0,MID(入力シート!F123,入力シート!W123,1),"")</f>
        <v/>
      </c>
      <c r="P122" s="146" t="str">
        <f>IF(入力シート!G123&gt;"",入力シート!G123,"")</f>
        <v/>
      </c>
      <c r="Q122" s="162" t="str">
        <f>IF(入力シート!H123&gt;0,IF(入力シート!X123=4,MID(入力シート!H123,入力シート!X123-3,1),"0"),"")</f>
        <v/>
      </c>
      <c r="R122" s="63" t="str">
        <f>IF(入力シート!H123&gt;0,MID(入力シート!H123,入力シート!X123-2,1),"")</f>
        <v/>
      </c>
      <c r="S122" s="63" t="str">
        <f>IF(入力シート!H123&gt;0,MID(入力シート!H123,入力シート!X123-1,1),"")</f>
        <v/>
      </c>
      <c r="T122" s="64" t="str">
        <f>IF(入力シート!H123&gt;0,MID(入力シート!H123,入力シート!X123,1),"")</f>
        <v/>
      </c>
      <c r="U122" s="65" t="str">
        <f>IF(入力シート!I123&gt;0,入力シート!I123,"")</f>
        <v/>
      </c>
      <c r="V122" s="47" t="str">
        <f>IF(入力シート!J123&gt;0,入力シート!J123,"")</f>
        <v/>
      </c>
      <c r="W122" s="47" t="str">
        <f>IF(入力シート!K123&gt;=10,INT(MOD(入力シート!K123,100)/10),"")</f>
        <v/>
      </c>
      <c r="X122" s="48" t="str">
        <f>IF(入力シート!K123&gt;=1,INT(MOD(入力シート!K123,10)/1),"")</f>
        <v/>
      </c>
      <c r="Y122" s="49" t="str">
        <f>IF(入力シート!L123&gt;=100000,INT(MOD(入力シート!L123,1000000)/100000),"")</f>
        <v/>
      </c>
      <c r="Z122" s="49" t="str">
        <f>IF(入力シート!L123&gt;=10000,INT(MOD(入力シート!L123,100000)/10000),"")</f>
        <v/>
      </c>
      <c r="AA122" s="49" t="str">
        <f>IF(入力シート!L123&gt;=1000,INT(MOD(入力シート!L123,10000)/1000),"")</f>
        <v/>
      </c>
      <c r="AB122" s="49" t="str">
        <f>IF(入力シート!L123&gt;=100,INT(MOD(入力シート!L123,1000)/100),"")</f>
        <v/>
      </c>
      <c r="AC122" s="49" t="str">
        <f>IF(入力シート!L123&gt;=10,INT(MOD(入力シート!L123,100)/10),"")</f>
        <v/>
      </c>
      <c r="AD122" s="48" t="str">
        <f>IF(入力シート!L123&gt;=1,INT(MOD(入力シート!L123,10)/1),"")</f>
        <v/>
      </c>
      <c r="AE122" s="49" t="str">
        <f>IF(入力シート!M123&gt;=10000,INT(MOD(入力シート!M123,100000)/10000),"")</f>
        <v/>
      </c>
      <c r="AF122" s="49" t="str">
        <f>IF(入力シート!M123&gt;=1000,INT(MOD(入力シート!M123,10000)/1000),"")</f>
        <v/>
      </c>
      <c r="AG122" s="49" t="str">
        <f>IF(入力シート!M123&gt;=100,INT(MOD(入力シート!M123,1000)/100),"")</f>
        <v/>
      </c>
      <c r="AH122" s="49" t="str">
        <f>IF(入力シート!M123&gt;=10,INT(MOD(入力シート!M123,100)/10),"")</f>
        <v/>
      </c>
      <c r="AI122" s="48" t="str">
        <f>IF(入力シート!M123&gt;=1,INT(MOD(入力シート!M123,10)/1),"")</f>
        <v/>
      </c>
      <c r="AJ122" s="49" t="str">
        <f>IF(入力シート!N123&gt;=10000,INT(MOD(入力シート!N123,100000)/10000),"")</f>
        <v/>
      </c>
      <c r="AK122" s="49" t="str">
        <f>IF(入力シート!N123&gt;=1000,INT(MOD(入力シート!N123,10000)/1000),"")</f>
        <v/>
      </c>
      <c r="AL122" s="49" t="str">
        <f>IF(入力シート!N123&gt;=100,INT(MOD(入力シート!N123,1000)/100),"")</f>
        <v/>
      </c>
      <c r="AM122" s="49" t="str">
        <f>IF(入力シート!N123&gt;=10,INT(MOD(入力シート!N123,100)/10),"")</f>
        <v/>
      </c>
      <c r="AN122" s="48" t="str">
        <f>IF(入力シート!N123&gt;=1,INT(MOD(入力シート!N123,10)/1),"")</f>
        <v/>
      </c>
      <c r="AO122" s="49" t="str">
        <f>IF(入力シート!O123&gt;=10000,INT(MOD(入力シート!O123,100000)/10000),"")</f>
        <v/>
      </c>
      <c r="AP122" s="49" t="str">
        <f>IF(入力シート!O123&gt;=1000,INT(MOD(入力シート!O123,10000)/1000),"")</f>
        <v/>
      </c>
      <c r="AQ122" s="49" t="str">
        <f>IF(入力シート!O123&gt;=100,INT(MOD(入力シート!O123,1000)/100),"")</f>
        <v/>
      </c>
      <c r="AR122" s="49" t="str">
        <f>IF(入力シート!O123&gt;=10,INT(MOD(入力シート!O123,100)/10),"")</f>
        <v/>
      </c>
      <c r="AS122" s="48" t="str">
        <f>IF(入力シート!O123&gt;=1,INT(MOD(入力シート!O123,10)/1),"")</f>
        <v/>
      </c>
      <c r="AT122" s="49" t="str">
        <f>IF(入力シート!P123&gt;=1000000,INT(MOD(入力シート!P123,10000000)/1000000),"")</f>
        <v/>
      </c>
      <c r="AU122" s="49" t="str">
        <f>IF(入力シート!P123&gt;=100000,INT(MOD(入力シート!P123,1000000)/100000),"")</f>
        <v/>
      </c>
      <c r="AV122" s="49" t="str">
        <f>IF(入力シート!P123&gt;=10000,INT(MOD(入力シート!P123,100000)/10000),"")</f>
        <v/>
      </c>
      <c r="AW122" s="49" t="str">
        <f>IF(入力シート!P123&gt;=1000,INT(MOD(入力シート!P123,10000)/1000),"")</f>
        <v/>
      </c>
      <c r="AX122" s="49" t="str">
        <f>IF(入力シート!P123&gt;=100,INT(MOD(入力シート!P123,1000)/100),"")</f>
        <v/>
      </c>
      <c r="AY122" s="49" t="str">
        <f>IF(入力シート!P123&gt;=10,INT(MOD(入力シート!P123,100)/10),"")</f>
        <v/>
      </c>
      <c r="AZ122" s="48" t="str">
        <f>IF(入力シート!P123&gt;=1,INT(MOD(入力シート!P123,10)/1),"")</f>
        <v/>
      </c>
      <c r="BA122" s="49" t="str">
        <f>IF(入力シート!Q123&gt;=10,INT(MOD(入力シート!Q123,100)/10),"")</f>
        <v/>
      </c>
      <c r="BB122" s="48" t="str">
        <f>IF(入力シート!Q123&gt;=1,INT(MOD(入力シート!Q123,10)/1),"")</f>
        <v/>
      </c>
      <c r="BC122" s="49" t="str">
        <f>IF(入力シート!R123&gt;=10000,INT(MOD(入力シート!R123,100000)/10000),"")</f>
        <v/>
      </c>
      <c r="BD122" s="49" t="str">
        <f>IF(入力シート!R123&gt;=1000,INT(MOD(入力シート!R123,10000)/1000),"")</f>
        <v/>
      </c>
      <c r="BE122" s="49" t="str">
        <f>IF(入力シート!R123&gt;=100,INT(MOD(入力シート!R123,1000)/100),"")</f>
        <v/>
      </c>
      <c r="BF122" s="49" t="str">
        <f>IF(入力シート!R123&gt;=10,INT(MOD(入力シート!R123,100)/10),"")</f>
        <v/>
      </c>
      <c r="BG122" s="48" t="str">
        <f>IF(入力シート!R123&gt;=1,INT(MOD(入力シート!R123,10)/1),"")</f>
        <v/>
      </c>
      <c r="BH122" s="58" t="str">
        <f>IF(入力シート!S123&gt;=10,INT(MOD(入力シート!S123,100)/10),"")</f>
        <v/>
      </c>
      <c r="BI122" s="69" t="str">
        <f>IF(入力シート!S123&gt;=1,INT(MOD(入力シート!S123,10)/1),"")</f>
        <v/>
      </c>
      <c r="BJ122" s="58" t="str">
        <f>IF(入力シート!T123&gt;=1000000,INT(MOD(入力シート!T123,10000000)/1000000),"")</f>
        <v/>
      </c>
      <c r="BK122" s="58" t="str">
        <f>IF(入力シート!T123&gt;=100000,INT(MOD(入力シート!T123,1000000)/100000),"")</f>
        <v/>
      </c>
      <c r="BL122" s="58" t="str">
        <f>IF(入力シート!T123&gt;=10000,INT(MOD(入力シート!T123,100000)/10000),"")</f>
        <v/>
      </c>
      <c r="BM122" s="58" t="str">
        <f>IF(入力シート!T123&gt;=1000,INT(MOD(入力シート!T123,10000)/1000),"")</f>
        <v/>
      </c>
      <c r="BN122" s="58" t="str">
        <f>IF(入力シート!T123&gt;=100,INT(MOD(入力シート!T123,1000)/100),"")</f>
        <v/>
      </c>
      <c r="BO122" s="58" t="str">
        <f>IF(入力シート!T123&gt;=10,INT(MOD(入力シート!T123,100)/10),"")</f>
        <v/>
      </c>
      <c r="BP122" s="69" t="str">
        <f>IF(入力シート!T123&gt;=1,INT(MOD(入力シート!T123,10)/1),"")</f>
        <v/>
      </c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</row>
    <row r="123" spans="1:79" x14ac:dyDescent="0.15">
      <c r="A123" s="70">
        <f t="shared" si="8"/>
        <v>13</v>
      </c>
      <c r="B123" s="22">
        <v>121</v>
      </c>
      <c r="C123" s="10" t="str">
        <f>IF(入力シート!C124&gt;=10000,INT(MOD(入力シート!C124,100000)/10000),"")</f>
        <v/>
      </c>
      <c r="D123" s="10" t="str">
        <f>IF(入力シート!C124&gt;=1000,INT(MOD(入力シート!C124,10000)/1000),"")</f>
        <v/>
      </c>
      <c r="E123" s="10" t="str">
        <f>IF(入力シート!C124&gt;=100,INT(MOD(入力シート!C124,1000)/100),"")</f>
        <v/>
      </c>
      <c r="F123" s="10" t="str">
        <f>IF(入力シート!C124&gt;=10,INT(MOD(入力シート!C124,100)/10),"")</f>
        <v/>
      </c>
      <c r="G123" s="22" t="str">
        <f>IF(入力シート!C124&gt;=1,INT(MOD(入力シート!C124,10)/1),"")</f>
        <v/>
      </c>
      <c r="H123" s="22" t="str">
        <f>IF(入力シート!D124&gt;"",入力シート!D124,"")</f>
        <v/>
      </c>
      <c r="I123" s="22" t="str">
        <f>IF(入力シート!E124&gt;"",入力シート!E124,"")</f>
        <v/>
      </c>
      <c r="J123" s="37" t="str">
        <f>IF(入力シート!F124&gt;0,IF(入力シート!W124=6,MID(入力シート!F124,入力シート!W124-5,1),"0"),"")</f>
        <v/>
      </c>
      <c r="K123" s="37" t="str">
        <f>IF(入力シート!F124&gt;0,MID(入力シート!F124,入力シート!W124-4,1),"")</f>
        <v/>
      </c>
      <c r="L123" s="37" t="str">
        <f>IF(入力シート!F124&gt;0,MID(入力シート!F124,入力シート!W124-3,1),"")</f>
        <v/>
      </c>
      <c r="M123" s="37" t="str">
        <f>IF(入力シート!F124&gt;0,MID(入力シート!F124,入力シート!W124-2,1),"")</f>
        <v/>
      </c>
      <c r="N123" s="37" t="str">
        <f>IF(入力シート!F124&gt;0,MID(入力シート!F124,入力シート!W124-1,1),"")</f>
        <v/>
      </c>
      <c r="O123" s="39" t="str">
        <f>IF(入力シート!F124&gt;0,MID(入力シート!F124,入力シート!W124,1),"")</f>
        <v/>
      </c>
      <c r="P123" s="22" t="str">
        <f>IF(入力シート!G124&gt;"",入力シート!G124,"")</f>
        <v/>
      </c>
      <c r="Q123" s="37" t="str">
        <f>IF(入力シート!H124&gt;0,IF(入力シート!X124=4,MID(入力シート!H124,入力シート!X124-3,1),"0"),"")</f>
        <v/>
      </c>
      <c r="R123" s="37" t="str">
        <f>IF(入力シート!H124&gt;0,MID(入力シート!H124,入力シート!X124-2,1),"")</f>
        <v/>
      </c>
      <c r="S123" s="37" t="str">
        <f>IF(入力シート!H124&gt;0,MID(入力シート!H124,入力シート!X124-1,1),"")</f>
        <v/>
      </c>
      <c r="T123" s="39" t="str">
        <f>IF(入力シート!H124&gt;0,MID(入力シート!H124,入力シート!X124,1),"")</f>
        <v/>
      </c>
      <c r="U123" s="62" t="str">
        <f>IF(入力シート!I124&gt;0,入力シート!I124,"")</f>
        <v/>
      </c>
      <c r="V123" s="50" t="str">
        <f>IF(入力シート!J124&gt;0,入力シート!J124,"")</f>
        <v/>
      </c>
      <c r="W123" s="50" t="str">
        <f>IF(入力シート!K124&gt;=10,INT(MOD(入力シート!K124,100)/10),"")</f>
        <v/>
      </c>
      <c r="X123" s="40" t="str">
        <f>IF(入力シート!K124&gt;=1,INT(MOD(入力シート!K124,10)/1),"")</f>
        <v/>
      </c>
      <c r="Y123" s="51" t="str">
        <f>IF(入力シート!L124&gt;=100000,INT(MOD(入力シート!L124,1000000)/100000),"")</f>
        <v/>
      </c>
      <c r="Z123" s="51" t="str">
        <f>IF(入力シート!L124&gt;=10000,INT(MOD(入力シート!L124,100000)/10000),"")</f>
        <v/>
      </c>
      <c r="AA123" s="51" t="str">
        <f>IF(入力シート!L124&gt;=1000,INT(MOD(入力シート!L124,10000)/1000),"")</f>
        <v/>
      </c>
      <c r="AB123" s="51" t="str">
        <f>IF(入力シート!L124&gt;=100,INT(MOD(入力シート!L124,1000)/100),"")</f>
        <v/>
      </c>
      <c r="AC123" s="51" t="str">
        <f>IF(入力シート!L124&gt;=10,INT(MOD(入力シート!L124,100)/10),"")</f>
        <v/>
      </c>
      <c r="AD123" s="40" t="str">
        <f>IF(入力シート!L124&gt;=1,INT(MOD(入力シート!L124,10)/1),"")</f>
        <v/>
      </c>
      <c r="AE123" s="51" t="str">
        <f>IF(入力シート!M124&gt;=10000,INT(MOD(入力シート!M124,100000)/10000),"")</f>
        <v/>
      </c>
      <c r="AF123" s="51" t="str">
        <f>IF(入力シート!M124&gt;=1000,INT(MOD(入力シート!M124,10000)/1000),"")</f>
        <v/>
      </c>
      <c r="AG123" s="51" t="str">
        <f>IF(入力シート!M124&gt;=100,INT(MOD(入力シート!M124,1000)/100),"")</f>
        <v/>
      </c>
      <c r="AH123" s="51" t="str">
        <f>IF(入力シート!M124&gt;=10,INT(MOD(入力シート!M124,100)/10),"")</f>
        <v/>
      </c>
      <c r="AI123" s="40" t="str">
        <f>IF(入力シート!M124&gt;=1,INT(MOD(入力シート!M124,10)/1),"")</f>
        <v/>
      </c>
      <c r="AJ123" s="51" t="str">
        <f>IF(入力シート!N124&gt;=10000,INT(MOD(入力シート!N124,100000)/10000),"")</f>
        <v/>
      </c>
      <c r="AK123" s="51" t="str">
        <f>IF(入力シート!N124&gt;=1000,INT(MOD(入力シート!N124,10000)/1000),"")</f>
        <v/>
      </c>
      <c r="AL123" s="51" t="str">
        <f>IF(入力シート!N124&gt;=100,INT(MOD(入力シート!N124,1000)/100),"")</f>
        <v/>
      </c>
      <c r="AM123" s="51" t="str">
        <f>IF(入力シート!N124&gt;=10,INT(MOD(入力シート!N124,100)/10),"")</f>
        <v/>
      </c>
      <c r="AN123" s="40" t="str">
        <f>IF(入力シート!N124&gt;=1,INT(MOD(入力シート!N124,10)/1),"")</f>
        <v/>
      </c>
      <c r="AO123" s="51" t="str">
        <f>IF(入力シート!O124&gt;=10000,INT(MOD(入力シート!O124,100000)/10000),"")</f>
        <v/>
      </c>
      <c r="AP123" s="51" t="str">
        <f>IF(入力シート!O124&gt;=1000,INT(MOD(入力シート!O124,10000)/1000),"")</f>
        <v/>
      </c>
      <c r="AQ123" s="51" t="str">
        <f>IF(入力シート!O124&gt;=100,INT(MOD(入力シート!O124,1000)/100),"")</f>
        <v/>
      </c>
      <c r="AR123" s="51" t="str">
        <f>IF(入力シート!O124&gt;=10,INT(MOD(入力シート!O124,100)/10),"")</f>
        <v/>
      </c>
      <c r="AS123" s="40" t="str">
        <f>IF(入力シート!O124&gt;=1,INT(MOD(入力シート!O124,10)/1),"")</f>
        <v/>
      </c>
      <c r="AT123" s="51" t="str">
        <f>IF(入力シート!P124&gt;=1000000,INT(MOD(入力シート!P124,10000000)/1000000),"")</f>
        <v/>
      </c>
      <c r="AU123" s="51" t="str">
        <f>IF(入力シート!P124&gt;=100000,INT(MOD(入力シート!P124,1000000)/100000),"")</f>
        <v/>
      </c>
      <c r="AV123" s="51" t="str">
        <f>IF(入力シート!P124&gt;=10000,INT(MOD(入力シート!P124,100000)/10000),"")</f>
        <v/>
      </c>
      <c r="AW123" s="51" t="str">
        <f>IF(入力シート!P124&gt;=1000,INT(MOD(入力シート!P124,10000)/1000),"")</f>
        <v/>
      </c>
      <c r="AX123" s="51" t="str">
        <f>IF(入力シート!P124&gt;=100,INT(MOD(入力シート!P124,1000)/100),"")</f>
        <v/>
      </c>
      <c r="AY123" s="51" t="str">
        <f>IF(入力シート!P124&gt;=10,INT(MOD(入力シート!P124,100)/10),"")</f>
        <v/>
      </c>
      <c r="AZ123" s="40" t="str">
        <f>IF(入力シート!P124&gt;=1,INT(MOD(入力シート!P124,10)/1),"")</f>
        <v/>
      </c>
      <c r="BA123" s="51" t="str">
        <f>IF(入力シート!Q124&gt;=10,INT(MOD(入力シート!Q124,100)/10),"")</f>
        <v/>
      </c>
      <c r="BB123" s="40" t="str">
        <f>IF(入力シート!Q124&gt;=1,INT(MOD(入力シート!Q124,10)/1),"")</f>
        <v/>
      </c>
      <c r="BC123" s="51" t="str">
        <f>IF(入力シート!R124&gt;=10000,INT(MOD(入力シート!R124,100000)/10000),"")</f>
        <v/>
      </c>
      <c r="BD123" s="51" t="str">
        <f>IF(入力シート!R124&gt;=1000,INT(MOD(入力シート!R124,10000)/1000),"")</f>
        <v/>
      </c>
      <c r="BE123" s="51" t="str">
        <f>IF(入力シート!R124&gt;=100,INT(MOD(入力シート!R124,1000)/100),"")</f>
        <v/>
      </c>
      <c r="BF123" s="51" t="str">
        <f>IF(入力シート!R124&gt;=10,INT(MOD(入力シート!R124,100)/10),"")</f>
        <v/>
      </c>
      <c r="BG123" s="40" t="str">
        <f>IF(入力シート!R124&gt;=1,INT(MOD(入力シート!R124,10)/1),"")</f>
        <v/>
      </c>
      <c r="BP123" s="11"/>
    </row>
    <row r="124" spans="1:79" x14ac:dyDescent="0.15">
      <c r="B124" s="22">
        <v>122</v>
      </c>
      <c r="C124" s="10" t="str">
        <f>IF(入力シート!C125&gt;=10000,INT(MOD(入力シート!C125,100000)/10000),"")</f>
        <v/>
      </c>
      <c r="D124" s="10" t="str">
        <f>IF(入力シート!C125&gt;=1000,INT(MOD(入力シート!C125,10000)/1000),"")</f>
        <v/>
      </c>
      <c r="E124" s="10" t="str">
        <f>IF(入力シート!C125&gt;=100,INT(MOD(入力シート!C125,1000)/100),"")</f>
        <v/>
      </c>
      <c r="F124" s="10" t="str">
        <f>IF(入力シート!C125&gt;=10,INT(MOD(入力シート!C125,100)/10),"")</f>
        <v/>
      </c>
      <c r="G124" s="22" t="str">
        <f>IF(入力シート!C125&gt;=1,INT(MOD(入力シート!C125,10)/1),"")</f>
        <v/>
      </c>
      <c r="H124" s="22" t="str">
        <f>IF(入力シート!D125&gt;"",入力シート!D125,"")</f>
        <v/>
      </c>
      <c r="I124" s="22" t="str">
        <f>IF(入力シート!E125&gt;"",入力シート!E125,"")</f>
        <v/>
      </c>
      <c r="J124" s="37" t="str">
        <f>IF(入力シート!F125&gt;0,IF(入力シート!W125=6,MID(入力シート!F125,入力シート!W125-5,1),"0"),"")</f>
        <v/>
      </c>
      <c r="K124" s="37" t="str">
        <f>IF(入力シート!F125&gt;0,MID(入力シート!F125,入力シート!W125-4,1),"")</f>
        <v/>
      </c>
      <c r="L124" s="37" t="str">
        <f>IF(入力シート!F125&gt;0,MID(入力シート!F125,入力シート!W125-3,1),"")</f>
        <v/>
      </c>
      <c r="M124" s="37" t="str">
        <f>IF(入力シート!F125&gt;0,MID(入力シート!F125,入力シート!W125-2,1),"")</f>
        <v/>
      </c>
      <c r="N124" s="37" t="str">
        <f>IF(入力シート!F125&gt;0,MID(入力シート!F125,入力シート!W125-1,1),"")</f>
        <v/>
      </c>
      <c r="O124" s="39" t="str">
        <f>IF(入力シート!F125&gt;0,MID(入力シート!F125,入力シート!W125,1),"")</f>
        <v/>
      </c>
      <c r="P124" s="22" t="str">
        <f>IF(入力シート!G125&gt;"",入力シート!G125,"")</f>
        <v/>
      </c>
      <c r="Q124" s="37" t="str">
        <f>IF(入力シート!H125&gt;0,IF(入力シート!X125=4,MID(入力シート!H125,入力シート!X125-3,1),"0"),"")</f>
        <v/>
      </c>
      <c r="R124" s="37" t="str">
        <f>IF(入力シート!H125&gt;0,MID(入力シート!H125,入力シート!X125-2,1),"")</f>
        <v/>
      </c>
      <c r="S124" s="37" t="str">
        <f>IF(入力シート!H125&gt;0,MID(入力シート!H125,入力シート!X125-1,1),"")</f>
        <v/>
      </c>
      <c r="T124" s="39" t="str">
        <f>IF(入力シート!H125&gt;0,MID(入力シート!H125,入力シート!X125,1),"")</f>
        <v/>
      </c>
      <c r="U124" s="62" t="str">
        <f>IF(入力シート!I125&gt;0,入力シート!I125,"")</f>
        <v/>
      </c>
      <c r="V124" s="50" t="str">
        <f>IF(入力シート!J125&gt;0,入力シート!J125,"")</f>
        <v/>
      </c>
      <c r="W124" s="50" t="str">
        <f>IF(入力シート!K125&gt;=10,INT(MOD(入力シート!K125,100)/10),"")</f>
        <v/>
      </c>
      <c r="X124" s="40" t="str">
        <f>IF(入力シート!K125&gt;=1,INT(MOD(入力シート!K125,10)/1),"")</f>
        <v/>
      </c>
      <c r="Y124" s="51" t="str">
        <f>IF(入力シート!L125&gt;=100000,INT(MOD(入力シート!L125,1000000)/100000),"")</f>
        <v/>
      </c>
      <c r="Z124" s="51" t="str">
        <f>IF(入力シート!L125&gt;=10000,INT(MOD(入力シート!L125,100000)/10000),"")</f>
        <v/>
      </c>
      <c r="AA124" s="51" t="str">
        <f>IF(入力シート!L125&gt;=1000,INT(MOD(入力シート!L125,10000)/1000),"")</f>
        <v/>
      </c>
      <c r="AB124" s="51" t="str">
        <f>IF(入力シート!L125&gt;=100,INT(MOD(入力シート!L125,1000)/100),"")</f>
        <v/>
      </c>
      <c r="AC124" s="51" t="str">
        <f>IF(入力シート!L125&gt;=10,INT(MOD(入力シート!L125,100)/10),"")</f>
        <v/>
      </c>
      <c r="AD124" s="40" t="str">
        <f>IF(入力シート!L125&gt;=1,INT(MOD(入力シート!L125,10)/1),"")</f>
        <v/>
      </c>
      <c r="AE124" s="51" t="str">
        <f>IF(入力シート!M125&gt;=10000,INT(MOD(入力シート!M125,100000)/10000),"")</f>
        <v/>
      </c>
      <c r="AF124" s="51" t="str">
        <f>IF(入力シート!M125&gt;=1000,INT(MOD(入力シート!M125,10000)/1000),"")</f>
        <v/>
      </c>
      <c r="AG124" s="51" t="str">
        <f>IF(入力シート!M125&gt;=100,INT(MOD(入力シート!M125,1000)/100),"")</f>
        <v/>
      </c>
      <c r="AH124" s="51" t="str">
        <f>IF(入力シート!M125&gt;=10,INT(MOD(入力シート!M125,100)/10),"")</f>
        <v/>
      </c>
      <c r="AI124" s="40" t="str">
        <f>IF(入力シート!M125&gt;=1,INT(MOD(入力シート!M125,10)/1),"")</f>
        <v/>
      </c>
      <c r="AJ124" s="51" t="str">
        <f>IF(入力シート!N125&gt;=10000,INT(MOD(入力シート!N125,100000)/10000),"")</f>
        <v/>
      </c>
      <c r="AK124" s="51" t="str">
        <f>IF(入力シート!N125&gt;=1000,INT(MOD(入力シート!N125,10000)/1000),"")</f>
        <v/>
      </c>
      <c r="AL124" s="51" t="str">
        <f>IF(入力シート!N125&gt;=100,INT(MOD(入力シート!N125,1000)/100),"")</f>
        <v/>
      </c>
      <c r="AM124" s="51" t="str">
        <f>IF(入力シート!N125&gt;=10,INT(MOD(入力シート!N125,100)/10),"")</f>
        <v/>
      </c>
      <c r="AN124" s="40" t="str">
        <f>IF(入力シート!N125&gt;=1,INT(MOD(入力シート!N125,10)/1),"")</f>
        <v/>
      </c>
      <c r="AO124" s="51" t="str">
        <f>IF(入力シート!O125&gt;=10000,INT(MOD(入力シート!O125,100000)/10000),"")</f>
        <v/>
      </c>
      <c r="AP124" s="51" t="str">
        <f>IF(入力シート!O125&gt;=1000,INT(MOD(入力シート!O125,10000)/1000),"")</f>
        <v/>
      </c>
      <c r="AQ124" s="51" t="str">
        <f>IF(入力シート!O125&gt;=100,INT(MOD(入力シート!O125,1000)/100),"")</f>
        <v/>
      </c>
      <c r="AR124" s="51" t="str">
        <f>IF(入力シート!O125&gt;=10,INT(MOD(入力シート!O125,100)/10),"")</f>
        <v/>
      </c>
      <c r="AS124" s="40" t="str">
        <f>IF(入力シート!O125&gt;=1,INT(MOD(入力シート!O125,10)/1),"")</f>
        <v/>
      </c>
      <c r="AT124" s="51" t="str">
        <f>IF(入力シート!P125&gt;=1000000,INT(MOD(入力シート!P125,10000000)/1000000),"")</f>
        <v/>
      </c>
      <c r="AU124" s="51" t="str">
        <f>IF(入力シート!P125&gt;=100000,INT(MOD(入力シート!P125,1000000)/100000),"")</f>
        <v/>
      </c>
      <c r="AV124" s="51" t="str">
        <f>IF(入力シート!P125&gt;=10000,INT(MOD(入力シート!P125,100000)/10000),"")</f>
        <v/>
      </c>
      <c r="AW124" s="51" t="str">
        <f>IF(入力シート!P125&gt;=1000,INT(MOD(入力シート!P125,10000)/1000),"")</f>
        <v/>
      </c>
      <c r="AX124" s="51" t="str">
        <f>IF(入力シート!P125&gt;=100,INT(MOD(入力シート!P125,1000)/100),"")</f>
        <v/>
      </c>
      <c r="AY124" s="51" t="str">
        <f>IF(入力シート!P125&gt;=10,INT(MOD(入力シート!P125,100)/10),"")</f>
        <v/>
      </c>
      <c r="AZ124" s="40" t="str">
        <f>IF(入力シート!P125&gt;=1,INT(MOD(入力シート!P125,10)/1),"")</f>
        <v/>
      </c>
      <c r="BA124" s="51" t="str">
        <f>IF(入力シート!Q125&gt;=10,INT(MOD(入力シート!Q125,100)/10),"")</f>
        <v/>
      </c>
      <c r="BB124" s="40" t="str">
        <f>IF(入力シート!Q125&gt;=1,INT(MOD(入力シート!Q125,10)/1),"")</f>
        <v/>
      </c>
      <c r="BC124" s="51" t="str">
        <f>IF(入力シート!R125&gt;=10000,INT(MOD(入力シート!R125,100000)/10000),"")</f>
        <v/>
      </c>
      <c r="BD124" s="51" t="str">
        <f>IF(入力シート!R125&gt;=1000,INT(MOD(入力シート!R125,10000)/1000),"")</f>
        <v/>
      </c>
      <c r="BE124" s="51" t="str">
        <f>IF(入力シート!R125&gt;=100,INT(MOD(入力シート!R125,1000)/100),"")</f>
        <v/>
      </c>
      <c r="BF124" s="51" t="str">
        <f>IF(入力シート!R125&gt;=10,INT(MOD(入力シート!R125,100)/10),"")</f>
        <v/>
      </c>
      <c r="BG124" s="40" t="str">
        <f>IF(入力シート!R125&gt;=1,INT(MOD(入力シート!R125,10)/1),"")</f>
        <v/>
      </c>
    </row>
    <row r="125" spans="1:79" x14ac:dyDescent="0.15">
      <c r="B125" s="22">
        <v>123</v>
      </c>
      <c r="C125" s="10" t="str">
        <f>IF(入力シート!C126&gt;=10000,INT(MOD(入力シート!C126,100000)/10000),"")</f>
        <v/>
      </c>
      <c r="D125" s="10" t="str">
        <f>IF(入力シート!C126&gt;=1000,INT(MOD(入力シート!C126,10000)/1000),"")</f>
        <v/>
      </c>
      <c r="E125" s="10" t="str">
        <f>IF(入力シート!C126&gt;=100,INT(MOD(入力シート!C126,1000)/100),"")</f>
        <v/>
      </c>
      <c r="F125" s="10" t="str">
        <f>IF(入力シート!C126&gt;=10,INT(MOD(入力シート!C126,100)/10),"")</f>
        <v/>
      </c>
      <c r="G125" s="22" t="str">
        <f>IF(入力シート!C126&gt;=1,INT(MOD(入力シート!C126,10)/1),"")</f>
        <v/>
      </c>
      <c r="H125" s="22" t="str">
        <f>IF(入力シート!D126&gt;"",入力シート!D126,"")</f>
        <v/>
      </c>
      <c r="I125" s="22" t="str">
        <f>IF(入力シート!E126&gt;"",入力シート!E126,"")</f>
        <v/>
      </c>
      <c r="J125" s="37" t="str">
        <f>IF(入力シート!F126&gt;0,IF(入力シート!W126=6,MID(入力シート!F126,入力シート!W126-5,1),"0"),"")</f>
        <v/>
      </c>
      <c r="K125" s="37" t="str">
        <f>IF(入力シート!F126&gt;0,MID(入力シート!F126,入力シート!W126-4,1),"")</f>
        <v/>
      </c>
      <c r="L125" s="37" t="str">
        <f>IF(入力シート!F126&gt;0,MID(入力シート!F126,入力シート!W126-3,1),"")</f>
        <v/>
      </c>
      <c r="M125" s="37" t="str">
        <f>IF(入力シート!F126&gt;0,MID(入力シート!F126,入力シート!W126-2,1),"")</f>
        <v/>
      </c>
      <c r="N125" s="37" t="str">
        <f>IF(入力シート!F126&gt;0,MID(入力シート!F126,入力シート!W126-1,1),"")</f>
        <v/>
      </c>
      <c r="O125" s="39" t="str">
        <f>IF(入力シート!F126&gt;0,MID(入力シート!F126,入力シート!W126,1),"")</f>
        <v/>
      </c>
      <c r="P125" s="22" t="str">
        <f>IF(入力シート!G126&gt;"",入力シート!G126,"")</f>
        <v/>
      </c>
      <c r="Q125" s="37" t="str">
        <f>IF(入力シート!H126&gt;0,IF(入力シート!X126=4,MID(入力シート!H126,入力シート!X126-3,1),"0"),"")</f>
        <v/>
      </c>
      <c r="R125" s="37" t="str">
        <f>IF(入力シート!H126&gt;0,MID(入力シート!H126,入力シート!X126-2,1),"")</f>
        <v/>
      </c>
      <c r="S125" s="37" t="str">
        <f>IF(入力シート!H126&gt;0,MID(入力シート!H126,入力シート!X126-1,1),"")</f>
        <v/>
      </c>
      <c r="T125" s="39" t="str">
        <f>IF(入力シート!H126&gt;0,MID(入力シート!H126,入力シート!X126,1),"")</f>
        <v/>
      </c>
      <c r="U125" s="62" t="str">
        <f>IF(入力シート!I126&gt;0,入力シート!I126,"")</f>
        <v/>
      </c>
      <c r="V125" s="50" t="str">
        <f>IF(入力シート!J126&gt;0,入力シート!J126,"")</f>
        <v/>
      </c>
      <c r="W125" s="50" t="str">
        <f>IF(入力シート!K126&gt;=10,INT(MOD(入力シート!K126,100)/10),"")</f>
        <v/>
      </c>
      <c r="X125" s="40" t="str">
        <f>IF(入力シート!K126&gt;=1,INT(MOD(入力シート!K126,10)/1),"")</f>
        <v/>
      </c>
      <c r="Y125" s="51" t="str">
        <f>IF(入力シート!L126&gt;=100000,INT(MOD(入力シート!L126,1000000)/100000),"")</f>
        <v/>
      </c>
      <c r="Z125" s="51" t="str">
        <f>IF(入力シート!L126&gt;=10000,INT(MOD(入力シート!L126,100000)/10000),"")</f>
        <v/>
      </c>
      <c r="AA125" s="51" t="str">
        <f>IF(入力シート!L126&gt;=1000,INT(MOD(入力シート!L126,10000)/1000),"")</f>
        <v/>
      </c>
      <c r="AB125" s="51" t="str">
        <f>IF(入力シート!L126&gt;=100,INT(MOD(入力シート!L126,1000)/100),"")</f>
        <v/>
      </c>
      <c r="AC125" s="51" t="str">
        <f>IF(入力シート!L126&gt;=10,INT(MOD(入力シート!L126,100)/10),"")</f>
        <v/>
      </c>
      <c r="AD125" s="40" t="str">
        <f>IF(入力シート!L126&gt;=1,INT(MOD(入力シート!L126,10)/1),"")</f>
        <v/>
      </c>
      <c r="AE125" s="51" t="str">
        <f>IF(入力シート!M126&gt;=10000,INT(MOD(入力シート!M126,100000)/10000),"")</f>
        <v/>
      </c>
      <c r="AF125" s="51" t="str">
        <f>IF(入力シート!M126&gt;=1000,INT(MOD(入力シート!M126,10000)/1000),"")</f>
        <v/>
      </c>
      <c r="AG125" s="51" t="str">
        <f>IF(入力シート!M126&gt;=100,INT(MOD(入力シート!M126,1000)/100),"")</f>
        <v/>
      </c>
      <c r="AH125" s="51" t="str">
        <f>IF(入力シート!M126&gt;=10,INT(MOD(入力シート!M126,100)/10),"")</f>
        <v/>
      </c>
      <c r="AI125" s="40" t="str">
        <f>IF(入力シート!M126&gt;=1,INT(MOD(入力シート!M126,10)/1),"")</f>
        <v/>
      </c>
      <c r="AJ125" s="51" t="str">
        <f>IF(入力シート!N126&gt;=10000,INT(MOD(入力シート!N126,100000)/10000),"")</f>
        <v/>
      </c>
      <c r="AK125" s="51" t="str">
        <f>IF(入力シート!N126&gt;=1000,INT(MOD(入力シート!N126,10000)/1000),"")</f>
        <v/>
      </c>
      <c r="AL125" s="51" t="str">
        <f>IF(入力シート!N126&gt;=100,INT(MOD(入力シート!N126,1000)/100),"")</f>
        <v/>
      </c>
      <c r="AM125" s="51" t="str">
        <f>IF(入力シート!N126&gt;=10,INT(MOD(入力シート!N126,100)/10),"")</f>
        <v/>
      </c>
      <c r="AN125" s="40" t="str">
        <f>IF(入力シート!N126&gt;=1,INT(MOD(入力シート!N126,10)/1),"")</f>
        <v/>
      </c>
      <c r="AO125" s="51" t="str">
        <f>IF(入力シート!O126&gt;=10000,INT(MOD(入力シート!O126,100000)/10000),"")</f>
        <v/>
      </c>
      <c r="AP125" s="51" t="str">
        <f>IF(入力シート!O126&gt;=1000,INT(MOD(入力シート!O126,10000)/1000),"")</f>
        <v/>
      </c>
      <c r="AQ125" s="51" t="str">
        <f>IF(入力シート!O126&gt;=100,INT(MOD(入力シート!O126,1000)/100),"")</f>
        <v/>
      </c>
      <c r="AR125" s="51" t="str">
        <f>IF(入力シート!O126&gt;=10,INT(MOD(入力シート!O126,100)/10),"")</f>
        <v/>
      </c>
      <c r="AS125" s="40" t="str">
        <f>IF(入力シート!O126&gt;=1,INT(MOD(入力シート!O126,10)/1),"")</f>
        <v/>
      </c>
      <c r="AT125" s="51" t="str">
        <f>IF(入力シート!P126&gt;=1000000,INT(MOD(入力シート!P126,10000000)/1000000),"")</f>
        <v/>
      </c>
      <c r="AU125" s="51" t="str">
        <f>IF(入力シート!P126&gt;=100000,INT(MOD(入力シート!P126,1000000)/100000),"")</f>
        <v/>
      </c>
      <c r="AV125" s="51" t="str">
        <f>IF(入力シート!P126&gt;=10000,INT(MOD(入力シート!P126,100000)/10000),"")</f>
        <v/>
      </c>
      <c r="AW125" s="51" t="str">
        <f>IF(入力シート!P126&gt;=1000,INT(MOD(入力シート!P126,10000)/1000),"")</f>
        <v/>
      </c>
      <c r="AX125" s="51" t="str">
        <f>IF(入力シート!P126&gt;=100,INT(MOD(入力シート!P126,1000)/100),"")</f>
        <v/>
      </c>
      <c r="AY125" s="51" t="str">
        <f>IF(入力シート!P126&gt;=10,INT(MOD(入力シート!P126,100)/10),"")</f>
        <v/>
      </c>
      <c r="AZ125" s="40" t="str">
        <f>IF(入力シート!P126&gt;=1,INT(MOD(入力シート!P126,10)/1),"")</f>
        <v/>
      </c>
      <c r="BA125" s="51" t="str">
        <f>IF(入力シート!Q126&gt;=10,INT(MOD(入力シート!Q126,100)/10),"")</f>
        <v/>
      </c>
      <c r="BB125" s="40" t="str">
        <f>IF(入力シート!Q126&gt;=1,INT(MOD(入力シート!Q126,10)/1),"")</f>
        <v/>
      </c>
      <c r="BC125" s="51" t="str">
        <f>IF(入力シート!R126&gt;=10000,INT(MOD(入力シート!R126,100000)/10000),"")</f>
        <v/>
      </c>
      <c r="BD125" s="51" t="str">
        <f>IF(入力シート!R126&gt;=1000,INT(MOD(入力シート!R126,10000)/1000),"")</f>
        <v/>
      </c>
      <c r="BE125" s="51" t="str">
        <f>IF(入力シート!R126&gt;=100,INT(MOD(入力シート!R126,1000)/100),"")</f>
        <v/>
      </c>
      <c r="BF125" s="51" t="str">
        <f>IF(入力シート!R126&gt;=10,INT(MOD(入力シート!R126,100)/10),"")</f>
        <v/>
      </c>
      <c r="BG125" s="40" t="str">
        <f>IF(入力シート!R126&gt;=1,INT(MOD(入力シート!R126,10)/1),"")</f>
        <v/>
      </c>
    </row>
    <row r="126" spans="1:79" x14ac:dyDescent="0.15">
      <c r="B126" s="22">
        <v>124</v>
      </c>
      <c r="C126" s="10" t="str">
        <f>IF(入力シート!C127&gt;=10000,INT(MOD(入力シート!C127,100000)/10000),"")</f>
        <v/>
      </c>
      <c r="D126" s="10" t="str">
        <f>IF(入力シート!C127&gt;=1000,INT(MOD(入力シート!C127,10000)/1000),"")</f>
        <v/>
      </c>
      <c r="E126" s="10" t="str">
        <f>IF(入力シート!C127&gt;=100,INT(MOD(入力シート!C127,1000)/100),"")</f>
        <v/>
      </c>
      <c r="F126" s="10" t="str">
        <f>IF(入力シート!C127&gt;=10,INT(MOD(入力シート!C127,100)/10),"")</f>
        <v/>
      </c>
      <c r="G126" s="22" t="str">
        <f>IF(入力シート!C127&gt;=1,INT(MOD(入力シート!C127,10)/1),"")</f>
        <v/>
      </c>
      <c r="H126" s="22" t="str">
        <f>IF(入力シート!D127&gt;"",入力シート!D127,"")</f>
        <v/>
      </c>
      <c r="I126" s="22" t="str">
        <f>IF(入力シート!E127&gt;"",入力シート!E127,"")</f>
        <v/>
      </c>
      <c r="J126" s="37" t="str">
        <f>IF(入力シート!F127&gt;0,IF(入力シート!W127=6,MID(入力シート!F127,入力シート!W127-5,1),"0"),"")</f>
        <v/>
      </c>
      <c r="K126" s="37" t="str">
        <f>IF(入力シート!F127&gt;0,MID(入力シート!F127,入力シート!W127-4,1),"")</f>
        <v/>
      </c>
      <c r="L126" s="37" t="str">
        <f>IF(入力シート!F127&gt;0,MID(入力シート!F127,入力シート!W127-3,1),"")</f>
        <v/>
      </c>
      <c r="M126" s="37" t="str">
        <f>IF(入力シート!F127&gt;0,MID(入力シート!F127,入力シート!W127-2,1),"")</f>
        <v/>
      </c>
      <c r="N126" s="37" t="str">
        <f>IF(入力シート!F127&gt;0,MID(入力シート!F127,入力シート!W127-1,1),"")</f>
        <v/>
      </c>
      <c r="O126" s="39" t="str">
        <f>IF(入力シート!F127&gt;0,MID(入力シート!F127,入力シート!W127,1),"")</f>
        <v/>
      </c>
      <c r="P126" s="22" t="str">
        <f>IF(入力シート!G127&gt;"",入力シート!G127,"")</f>
        <v/>
      </c>
      <c r="Q126" s="37" t="str">
        <f>IF(入力シート!H127&gt;0,IF(入力シート!X127=4,MID(入力シート!H127,入力シート!X127-3,1),"0"),"")</f>
        <v/>
      </c>
      <c r="R126" s="37" t="str">
        <f>IF(入力シート!H127&gt;0,MID(入力シート!H127,入力シート!X127-2,1),"")</f>
        <v/>
      </c>
      <c r="S126" s="37" t="str">
        <f>IF(入力シート!H127&gt;0,MID(入力シート!H127,入力シート!X127-1,1),"")</f>
        <v/>
      </c>
      <c r="T126" s="39" t="str">
        <f>IF(入力シート!H127&gt;0,MID(入力シート!H127,入力シート!X127,1),"")</f>
        <v/>
      </c>
      <c r="U126" s="62" t="str">
        <f>IF(入力シート!I127&gt;0,入力シート!I127,"")</f>
        <v/>
      </c>
      <c r="V126" s="50" t="str">
        <f>IF(入力シート!J127&gt;0,入力シート!J127,"")</f>
        <v/>
      </c>
      <c r="W126" s="50" t="str">
        <f>IF(入力シート!K127&gt;=10,INT(MOD(入力シート!K127,100)/10),"")</f>
        <v/>
      </c>
      <c r="X126" s="40" t="str">
        <f>IF(入力シート!K127&gt;=1,INT(MOD(入力シート!K127,10)/1),"")</f>
        <v/>
      </c>
      <c r="Y126" s="51" t="str">
        <f>IF(入力シート!L127&gt;=100000,INT(MOD(入力シート!L127,1000000)/100000),"")</f>
        <v/>
      </c>
      <c r="Z126" s="51" t="str">
        <f>IF(入力シート!L127&gt;=10000,INT(MOD(入力シート!L127,100000)/10000),"")</f>
        <v/>
      </c>
      <c r="AA126" s="51" t="str">
        <f>IF(入力シート!L127&gt;=1000,INT(MOD(入力シート!L127,10000)/1000),"")</f>
        <v/>
      </c>
      <c r="AB126" s="51" t="str">
        <f>IF(入力シート!L127&gt;=100,INT(MOD(入力シート!L127,1000)/100),"")</f>
        <v/>
      </c>
      <c r="AC126" s="51" t="str">
        <f>IF(入力シート!L127&gt;=10,INT(MOD(入力シート!L127,100)/10),"")</f>
        <v/>
      </c>
      <c r="AD126" s="40" t="str">
        <f>IF(入力シート!L127&gt;=1,INT(MOD(入力シート!L127,10)/1),"")</f>
        <v/>
      </c>
      <c r="AE126" s="51" t="str">
        <f>IF(入力シート!M127&gt;=10000,INT(MOD(入力シート!M127,100000)/10000),"")</f>
        <v/>
      </c>
      <c r="AF126" s="51" t="str">
        <f>IF(入力シート!M127&gt;=1000,INT(MOD(入力シート!M127,10000)/1000),"")</f>
        <v/>
      </c>
      <c r="AG126" s="51" t="str">
        <f>IF(入力シート!M127&gt;=100,INT(MOD(入力シート!M127,1000)/100),"")</f>
        <v/>
      </c>
      <c r="AH126" s="51" t="str">
        <f>IF(入力シート!M127&gt;=10,INT(MOD(入力シート!M127,100)/10),"")</f>
        <v/>
      </c>
      <c r="AI126" s="40" t="str">
        <f>IF(入力シート!M127&gt;=1,INT(MOD(入力シート!M127,10)/1),"")</f>
        <v/>
      </c>
      <c r="AJ126" s="51" t="str">
        <f>IF(入力シート!N127&gt;=10000,INT(MOD(入力シート!N127,100000)/10000),"")</f>
        <v/>
      </c>
      <c r="AK126" s="51" t="str">
        <f>IF(入力シート!N127&gt;=1000,INT(MOD(入力シート!N127,10000)/1000),"")</f>
        <v/>
      </c>
      <c r="AL126" s="51" t="str">
        <f>IF(入力シート!N127&gt;=100,INT(MOD(入力シート!N127,1000)/100),"")</f>
        <v/>
      </c>
      <c r="AM126" s="51" t="str">
        <f>IF(入力シート!N127&gt;=10,INT(MOD(入力シート!N127,100)/10),"")</f>
        <v/>
      </c>
      <c r="AN126" s="40" t="str">
        <f>IF(入力シート!N127&gt;=1,INT(MOD(入力シート!N127,10)/1),"")</f>
        <v/>
      </c>
      <c r="AO126" s="51" t="str">
        <f>IF(入力シート!O127&gt;=10000,INT(MOD(入力シート!O127,100000)/10000),"")</f>
        <v/>
      </c>
      <c r="AP126" s="51" t="str">
        <f>IF(入力シート!O127&gt;=1000,INT(MOD(入力シート!O127,10000)/1000),"")</f>
        <v/>
      </c>
      <c r="AQ126" s="51" t="str">
        <f>IF(入力シート!O127&gt;=100,INT(MOD(入力シート!O127,1000)/100),"")</f>
        <v/>
      </c>
      <c r="AR126" s="51" t="str">
        <f>IF(入力シート!O127&gt;=10,INT(MOD(入力シート!O127,100)/10),"")</f>
        <v/>
      </c>
      <c r="AS126" s="40" t="str">
        <f>IF(入力シート!O127&gt;=1,INT(MOD(入力シート!O127,10)/1),"")</f>
        <v/>
      </c>
      <c r="AT126" s="51" t="str">
        <f>IF(入力シート!P127&gt;=1000000,INT(MOD(入力シート!P127,10000000)/1000000),"")</f>
        <v/>
      </c>
      <c r="AU126" s="51" t="str">
        <f>IF(入力シート!P127&gt;=100000,INT(MOD(入力シート!P127,1000000)/100000),"")</f>
        <v/>
      </c>
      <c r="AV126" s="51" t="str">
        <f>IF(入力シート!P127&gt;=10000,INT(MOD(入力シート!P127,100000)/10000),"")</f>
        <v/>
      </c>
      <c r="AW126" s="51" t="str">
        <f>IF(入力シート!P127&gt;=1000,INT(MOD(入力シート!P127,10000)/1000),"")</f>
        <v/>
      </c>
      <c r="AX126" s="51" t="str">
        <f>IF(入力シート!P127&gt;=100,INT(MOD(入力シート!P127,1000)/100),"")</f>
        <v/>
      </c>
      <c r="AY126" s="51" t="str">
        <f>IF(入力シート!P127&gt;=10,INT(MOD(入力シート!P127,100)/10),"")</f>
        <v/>
      </c>
      <c r="AZ126" s="40" t="str">
        <f>IF(入力シート!P127&gt;=1,INT(MOD(入力シート!P127,10)/1),"")</f>
        <v/>
      </c>
      <c r="BA126" s="51" t="str">
        <f>IF(入力シート!Q127&gt;=10,INT(MOD(入力シート!Q127,100)/10),"")</f>
        <v/>
      </c>
      <c r="BB126" s="40" t="str">
        <f>IF(入力シート!Q127&gt;=1,INT(MOD(入力シート!Q127,10)/1),"")</f>
        <v/>
      </c>
      <c r="BC126" s="51" t="str">
        <f>IF(入力シート!R127&gt;=10000,INT(MOD(入力シート!R127,100000)/10000),"")</f>
        <v/>
      </c>
      <c r="BD126" s="51" t="str">
        <f>IF(入力シート!R127&gt;=1000,INT(MOD(入力シート!R127,10000)/1000),"")</f>
        <v/>
      </c>
      <c r="BE126" s="51" t="str">
        <f>IF(入力シート!R127&gt;=100,INT(MOD(入力シート!R127,1000)/100),"")</f>
        <v/>
      </c>
      <c r="BF126" s="51" t="str">
        <f>IF(入力シート!R127&gt;=10,INT(MOD(入力シート!R127,100)/10),"")</f>
        <v/>
      </c>
      <c r="BG126" s="40" t="str">
        <f>IF(入力シート!R127&gt;=1,INT(MOD(入力シート!R127,10)/1),"")</f>
        <v/>
      </c>
    </row>
    <row r="127" spans="1:79" x14ac:dyDescent="0.15">
      <c r="B127" s="22">
        <v>125</v>
      </c>
      <c r="C127" s="10" t="str">
        <f>IF(入力シート!C128&gt;=10000,INT(MOD(入力シート!C128,100000)/10000),"")</f>
        <v/>
      </c>
      <c r="D127" s="10" t="str">
        <f>IF(入力シート!C128&gt;=1000,INT(MOD(入力シート!C128,10000)/1000),"")</f>
        <v/>
      </c>
      <c r="E127" s="10" t="str">
        <f>IF(入力シート!C128&gt;=100,INT(MOD(入力シート!C128,1000)/100),"")</f>
        <v/>
      </c>
      <c r="F127" s="10" t="str">
        <f>IF(入力シート!C128&gt;=10,INT(MOD(入力シート!C128,100)/10),"")</f>
        <v/>
      </c>
      <c r="G127" s="22" t="str">
        <f>IF(入力シート!C128&gt;=1,INT(MOD(入力シート!C128,10)/1),"")</f>
        <v/>
      </c>
      <c r="H127" s="22" t="str">
        <f>IF(入力シート!D128&gt;"",入力シート!D128,"")</f>
        <v/>
      </c>
      <c r="I127" s="22" t="str">
        <f>IF(入力シート!E128&gt;"",入力シート!E128,"")</f>
        <v/>
      </c>
      <c r="J127" s="37" t="str">
        <f>IF(入力シート!F128&gt;0,IF(入力シート!W128=6,MID(入力シート!F128,入力シート!W128-5,1),"0"),"")</f>
        <v/>
      </c>
      <c r="K127" s="37" t="str">
        <f>IF(入力シート!F128&gt;0,MID(入力シート!F128,入力シート!W128-4,1),"")</f>
        <v/>
      </c>
      <c r="L127" s="37" t="str">
        <f>IF(入力シート!F128&gt;0,MID(入力シート!F128,入力シート!W128-3,1),"")</f>
        <v/>
      </c>
      <c r="M127" s="37" t="str">
        <f>IF(入力シート!F128&gt;0,MID(入力シート!F128,入力シート!W128-2,1),"")</f>
        <v/>
      </c>
      <c r="N127" s="37" t="str">
        <f>IF(入力シート!F128&gt;0,MID(入力シート!F128,入力シート!W128-1,1),"")</f>
        <v/>
      </c>
      <c r="O127" s="39" t="str">
        <f>IF(入力シート!F128&gt;0,MID(入力シート!F128,入力シート!W128,1),"")</f>
        <v/>
      </c>
      <c r="P127" s="22" t="str">
        <f>IF(入力シート!G128&gt;"",入力シート!G128,"")</f>
        <v/>
      </c>
      <c r="Q127" s="37" t="str">
        <f>IF(入力シート!H128&gt;0,IF(入力シート!X128=4,MID(入力シート!H128,入力シート!X128-3,1),"0"),"")</f>
        <v/>
      </c>
      <c r="R127" s="37" t="str">
        <f>IF(入力シート!H128&gt;0,MID(入力シート!H128,入力シート!X128-2,1),"")</f>
        <v/>
      </c>
      <c r="S127" s="37" t="str">
        <f>IF(入力シート!H128&gt;0,MID(入力シート!H128,入力シート!X128-1,1),"")</f>
        <v/>
      </c>
      <c r="T127" s="39" t="str">
        <f>IF(入力シート!H128&gt;0,MID(入力シート!H128,入力シート!X128,1),"")</f>
        <v/>
      </c>
      <c r="U127" s="62" t="str">
        <f>IF(入力シート!I128&gt;0,入力シート!I128,"")</f>
        <v/>
      </c>
      <c r="V127" s="50" t="str">
        <f>IF(入力シート!J128&gt;0,入力シート!J128,"")</f>
        <v/>
      </c>
      <c r="W127" s="50" t="str">
        <f>IF(入力シート!K128&gt;=10,INT(MOD(入力シート!K128,100)/10),"")</f>
        <v/>
      </c>
      <c r="X127" s="40" t="str">
        <f>IF(入力シート!K128&gt;=1,INT(MOD(入力シート!K128,10)/1),"")</f>
        <v/>
      </c>
      <c r="Y127" s="51" t="str">
        <f>IF(入力シート!L128&gt;=100000,INT(MOD(入力シート!L128,1000000)/100000),"")</f>
        <v/>
      </c>
      <c r="Z127" s="51" t="str">
        <f>IF(入力シート!L128&gt;=10000,INT(MOD(入力シート!L128,100000)/10000),"")</f>
        <v/>
      </c>
      <c r="AA127" s="51" t="str">
        <f>IF(入力シート!L128&gt;=1000,INT(MOD(入力シート!L128,10000)/1000),"")</f>
        <v/>
      </c>
      <c r="AB127" s="51" t="str">
        <f>IF(入力シート!L128&gt;=100,INT(MOD(入力シート!L128,1000)/100),"")</f>
        <v/>
      </c>
      <c r="AC127" s="51" t="str">
        <f>IF(入力シート!L128&gt;=10,INT(MOD(入力シート!L128,100)/10),"")</f>
        <v/>
      </c>
      <c r="AD127" s="40" t="str">
        <f>IF(入力シート!L128&gt;=1,INT(MOD(入力シート!L128,10)/1),"")</f>
        <v/>
      </c>
      <c r="AE127" s="51" t="str">
        <f>IF(入力シート!M128&gt;=10000,INT(MOD(入力シート!M128,100000)/10000),"")</f>
        <v/>
      </c>
      <c r="AF127" s="51" t="str">
        <f>IF(入力シート!M128&gt;=1000,INT(MOD(入力シート!M128,10000)/1000),"")</f>
        <v/>
      </c>
      <c r="AG127" s="51" t="str">
        <f>IF(入力シート!M128&gt;=100,INT(MOD(入力シート!M128,1000)/100),"")</f>
        <v/>
      </c>
      <c r="AH127" s="51" t="str">
        <f>IF(入力シート!M128&gt;=10,INT(MOD(入力シート!M128,100)/10),"")</f>
        <v/>
      </c>
      <c r="AI127" s="40" t="str">
        <f>IF(入力シート!M128&gt;=1,INT(MOD(入力シート!M128,10)/1),"")</f>
        <v/>
      </c>
      <c r="AJ127" s="51" t="str">
        <f>IF(入力シート!N128&gt;=10000,INT(MOD(入力シート!N128,100000)/10000),"")</f>
        <v/>
      </c>
      <c r="AK127" s="51" t="str">
        <f>IF(入力シート!N128&gt;=1000,INT(MOD(入力シート!N128,10000)/1000),"")</f>
        <v/>
      </c>
      <c r="AL127" s="51" t="str">
        <f>IF(入力シート!N128&gt;=100,INT(MOD(入力シート!N128,1000)/100),"")</f>
        <v/>
      </c>
      <c r="AM127" s="51" t="str">
        <f>IF(入力シート!N128&gt;=10,INT(MOD(入力シート!N128,100)/10),"")</f>
        <v/>
      </c>
      <c r="AN127" s="40" t="str">
        <f>IF(入力シート!N128&gt;=1,INT(MOD(入力シート!N128,10)/1),"")</f>
        <v/>
      </c>
      <c r="AO127" s="51" t="str">
        <f>IF(入力シート!O128&gt;=10000,INT(MOD(入力シート!O128,100000)/10000),"")</f>
        <v/>
      </c>
      <c r="AP127" s="51" t="str">
        <f>IF(入力シート!O128&gt;=1000,INT(MOD(入力シート!O128,10000)/1000),"")</f>
        <v/>
      </c>
      <c r="AQ127" s="51" t="str">
        <f>IF(入力シート!O128&gt;=100,INT(MOD(入力シート!O128,1000)/100),"")</f>
        <v/>
      </c>
      <c r="AR127" s="51" t="str">
        <f>IF(入力シート!O128&gt;=10,INT(MOD(入力シート!O128,100)/10),"")</f>
        <v/>
      </c>
      <c r="AS127" s="40" t="str">
        <f>IF(入力シート!O128&gt;=1,INT(MOD(入力シート!O128,10)/1),"")</f>
        <v/>
      </c>
      <c r="AT127" s="51" t="str">
        <f>IF(入力シート!P128&gt;=1000000,INT(MOD(入力シート!P128,10000000)/1000000),"")</f>
        <v/>
      </c>
      <c r="AU127" s="51" t="str">
        <f>IF(入力シート!P128&gt;=100000,INT(MOD(入力シート!P128,1000000)/100000),"")</f>
        <v/>
      </c>
      <c r="AV127" s="51" t="str">
        <f>IF(入力シート!P128&gt;=10000,INT(MOD(入力シート!P128,100000)/10000),"")</f>
        <v/>
      </c>
      <c r="AW127" s="51" t="str">
        <f>IF(入力シート!P128&gt;=1000,INT(MOD(入力シート!P128,10000)/1000),"")</f>
        <v/>
      </c>
      <c r="AX127" s="51" t="str">
        <f>IF(入力シート!P128&gt;=100,INT(MOD(入力シート!P128,1000)/100),"")</f>
        <v/>
      </c>
      <c r="AY127" s="51" t="str">
        <f>IF(入力シート!P128&gt;=10,INT(MOD(入力シート!P128,100)/10),"")</f>
        <v/>
      </c>
      <c r="AZ127" s="40" t="str">
        <f>IF(入力シート!P128&gt;=1,INT(MOD(入力シート!P128,10)/1),"")</f>
        <v/>
      </c>
      <c r="BA127" s="51" t="str">
        <f>IF(入力シート!Q128&gt;=10,INT(MOD(入力シート!Q128,100)/10),"")</f>
        <v/>
      </c>
      <c r="BB127" s="40" t="str">
        <f>IF(入力シート!Q128&gt;=1,INT(MOD(入力シート!Q128,10)/1),"")</f>
        <v/>
      </c>
      <c r="BC127" s="51" t="str">
        <f>IF(入力シート!R128&gt;=10000,INT(MOD(入力シート!R128,100000)/10000),"")</f>
        <v/>
      </c>
      <c r="BD127" s="51" t="str">
        <f>IF(入力シート!R128&gt;=1000,INT(MOD(入力シート!R128,10000)/1000),"")</f>
        <v/>
      </c>
      <c r="BE127" s="51" t="str">
        <f>IF(入力シート!R128&gt;=100,INT(MOD(入力シート!R128,1000)/100),"")</f>
        <v/>
      </c>
      <c r="BF127" s="51" t="str">
        <f>IF(入力シート!R128&gt;=10,INT(MOD(入力シート!R128,100)/10),"")</f>
        <v/>
      </c>
      <c r="BG127" s="40" t="str">
        <f>IF(入力シート!R128&gt;=1,INT(MOD(入力シート!R128,10)/1),"")</f>
        <v/>
      </c>
    </row>
    <row r="128" spans="1:79" x14ac:dyDescent="0.15">
      <c r="B128" s="22">
        <v>126</v>
      </c>
      <c r="C128" s="10" t="str">
        <f>IF(入力シート!C129&gt;=10000,INT(MOD(入力シート!C129,100000)/10000),"")</f>
        <v/>
      </c>
      <c r="D128" s="10" t="str">
        <f>IF(入力シート!C129&gt;=1000,INT(MOD(入力シート!C129,10000)/1000),"")</f>
        <v/>
      </c>
      <c r="E128" s="10" t="str">
        <f>IF(入力シート!C129&gt;=100,INT(MOD(入力シート!C129,1000)/100),"")</f>
        <v/>
      </c>
      <c r="F128" s="10" t="str">
        <f>IF(入力シート!C129&gt;=10,INT(MOD(入力シート!C129,100)/10),"")</f>
        <v/>
      </c>
      <c r="G128" s="22" t="str">
        <f>IF(入力シート!C129&gt;=1,INT(MOD(入力シート!C129,10)/1),"")</f>
        <v/>
      </c>
      <c r="H128" s="22" t="str">
        <f>IF(入力シート!D129&gt;"",入力シート!D129,"")</f>
        <v/>
      </c>
      <c r="I128" s="22" t="str">
        <f>IF(入力シート!E129&gt;"",入力シート!E129,"")</f>
        <v/>
      </c>
      <c r="J128" s="37" t="str">
        <f>IF(入力シート!F129&gt;0,IF(入力シート!W129=6,MID(入力シート!F129,入力シート!W129-5,1),"0"),"")</f>
        <v/>
      </c>
      <c r="K128" s="37" t="str">
        <f>IF(入力シート!F129&gt;0,MID(入力シート!F129,入力シート!W129-4,1),"")</f>
        <v/>
      </c>
      <c r="L128" s="37" t="str">
        <f>IF(入力シート!F129&gt;0,MID(入力シート!F129,入力シート!W129-3,1),"")</f>
        <v/>
      </c>
      <c r="M128" s="37" t="str">
        <f>IF(入力シート!F129&gt;0,MID(入力シート!F129,入力シート!W129-2,1),"")</f>
        <v/>
      </c>
      <c r="N128" s="37" t="str">
        <f>IF(入力シート!F129&gt;0,MID(入力シート!F129,入力シート!W129-1,1),"")</f>
        <v/>
      </c>
      <c r="O128" s="39" t="str">
        <f>IF(入力シート!F129&gt;0,MID(入力シート!F129,入力シート!W129,1),"")</f>
        <v/>
      </c>
      <c r="P128" s="22" t="str">
        <f>IF(入力シート!G129&gt;"",入力シート!G129,"")</f>
        <v/>
      </c>
      <c r="Q128" s="37" t="str">
        <f>IF(入力シート!H129&gt;0,IF(入力シート!X129=4,MID(入力シート!H129,入力シート!X129-3,1),"0"),"")</f>
        <v/>
      </c>
      <c r="R128" s="37" t="str">
        <f>IF(入力シート!H129&gt;0,MID(入力シート!H129,入力シート!X129-2,1),"")</f>
        <v/>
      </c>
      <c r="S128" s="37" t="str">
        <f>IF(入力シート!H129&gt;0,MID(入力シート!H129,入力シート!X129-1,1),"")</f>
        <v/>
      </c>
      <c r="T128" s="39" t="str">
        <f>IF(入力シート!H129&gt;0,MID(入力シート!H129,入力シート!X129,1),"")</f>
        <v/>
      </c>
      <c r="U128" s="62" t="str">
        <f>IF(入力シート!I129&gt;0,入力シート!I129,"")</f>
        <v/>
      </c>
      <c r="V128" s="50" t="str">
        <f>IF(入力シート!J129&gt;0,入力シート!J129,"")</f>
        <v/>
      </c>
      <c r="W128" s="50" t="str">
        <f>IF(入力シート!K129&gt;=10,INT(MOD(入力シート!K129,100)/10),"")</f>
        <v/>
      </c>
      <c r="X128" s="40" t="str">
        <f>IF(入力シート!K129&gt;=1,INT(MOD(入力シート!K129,10)/1),"")</f>
        <v/>
      </c>
      <c r="Y128" s="51" t="str">
        <f>IF(入力シート!L129&gt;=100000,INT(MOD(入力シート!L129,1000000)/100000),"")</f>
        <v/>
      </c>
      <c r="Z128" s="51" t="str">
        <f>IF(入力シート!L129&gt;=10000,INT(MOD(入力シート!L129,100000)/10000),"")</f>
        <v/>
      </c>
      <c r="AA128" s="51" t="str">
        <f>IF(入力シート!L129&gt;=1000,INT(MOD(入力シート!L129,10000)/1000),"")</f>
        <v/>
      </c>
      <c r="AB128" s="51" t="str">
        <f>IF(入力シート!L129&gt;=100,INT(MOD(入力シート!L129,1000)/100),"")</f>
        <v/>
      </c>
      <c r="AC128" s="51" t="str">
        <f>IF(入力シート!L129&gt;=10,INT(MOD(入力シート!L129,100)/10),"")</f>
        <v/>
      </c>
      <c r="AD128" s="40" t="str">
        <f>IF(入力シート!L129&gt;=1,INT(MOD(入力シート!L129,10)/1),"")</f>
        <v/>
      </c>
      <c r="AE128" s="51" t="str">
        <f>IF(入力シート!M129&gt;=10000,INT(MOD(入力シート!M129,100000)/10000),"")</f>
        <v/>
      </c>
      <c r="AF128" s="51" t="str">
        <f>IF(入力シート!M129&gt;=1000,INT(MOD(入力シート!M129,10000)/1000),"")</f>
        <v/>
      </c>
      <c r="AG128" s="51" t="str">
        <f>IF(入力シート!M129&gt;=100,INT(MOD(入力シート!M129,1000)/100),"")</f>
        <v/>
      </c>
      <c r="AH128" s="51" t="str">
        <f>IF(入力シート!M129&gt;=10,INT(MOD(入力シート!M129,100)/10),"")</f>
        <v/>
      </c>
      <c r="AI128" s="40" t="str">
        <f>IF(入力シート!M129&gt;=1,INT(MOD(入力シート!M129,10)/1),"")</f>
        <v/>
      </c>
      <c r="AJ128" s="51" t="str">
        <f>IF(入力シート!N129&gt;=10000,INT(MOD(入力シート!N129,100000)/10000),"")</f>
        <v/>
      </c>
      <c r="AK128" s="51" t="str">
        <f>IF(入力シート!N129&gt;=1000,INT(MOD(入力シート!N129,10000)/1000),"")</f>
        <v/>
      </c>
      <c r="AL128" s="51" t="str">
        <f>IF(入力シート!N129&gt;=100,INT(MOD(入力シート!N129,1000)/100),"")</f>
        <v/>
      </c>
      <c r="AM128" s="51" t="str">
        <f>IF(入力シート!N129&gt;=10,INT(MOD(入力シート!N129,100)/10),"")</f>
        <v/>
      </c>
      <c r="AN128" s="40" t="str">
        <f>IF(入力シート!N129&gt;=1,INT(MOD(入力シート!N129,10)/1),"")</f>
        <v/>
      </c>
      <c r="AO128" s="51" t="str">
        <f>IF(入力シート!O129&gt;=10000,INT(MOD(入力シート!O129,100000)/10000),"")</f>
        <v/>
      </c>
      <c r="AP128" s="51" t="str">
        <f>IF(入力シート!O129&gt;=1000,INT(MOD(入力シート!O129,10000)/1000),"")</f>
        <v/>
      </c>
      <c r="AQ128" s="51" t="str">
        <f>IF(入力シート!O129&gt;=100,INT(MOD(入力シート!O129,1000)/100),"")</f>
        <v/>
      </c>
      <c r="AR128" s="51" t="str">
        <f>IF(入力シート!O129&gt;=10,INT(MOD(入力シート!O129,100)/10),"")</f>
        <v/>
      </c>
      <c r="AS128" s="40" t="str">
        <f>IF(入力シート!O129&gt;=1,INT(MOD(入力シート!O129,10)/1),"")</f>
        <v/>
      </c>
      <c r="AT128" s="51" t="str">
        <f>IF(入力シート!P129&gt;=1000000,INT(MOD(入力シート!P129,10000000)/1000000),"")</f>
        <v/>
      </c>
      <c r="AU128" s="51" t="str">
        <f>IF(入力シート!P129&gt;=100000,INT(MOD(入力シート!P129,1000000)/100000),"")</f>
        <v/>
      </c>
      <c r="AV128" s="51" t="str">
        <f>IF(入力シート!P129&gt;=10000,INT(MOD(入力シート!P129,100000)/10000),"")</f>
        <v/>
      </c>
      <c r="AW128" s="51" t="str">
        <f>IF(入力シート!P129&gt;=1000,INT(MOD(入力シート!P129,10000)/1000),"")</f>
        <v/>
      </c>
      <c r="AX128" s="51" t="str">
        <f>IF(入力シート!P129&gt;=100,INT(MOD(入力シート!P129,1000)/100),"")</f>
        <v/>
      </c>
      <c r="AY128" s="51" t="str">
        <f>IF(入力シート!P129&gt;=10,INT(MOD(入力シート!P129,100)/10),"")</f>
        <v/>
      </c>
      <c r="AZ128" s="40" t="str">
        <f>IF(入力シート!P129&gt;=1,INT(MOD(入力シート!P129,10)/1),"")</f>
        <v/>
      </c>
      <c r="BA128" s="51" t="str">
        <f>IF(入力シート!Q129&gt;=10,INT(MOD(入力シート!Q129,100)/10),"")</f>
        <v/>
      </c>
      <c r="BB128" s="40" t="str">
        <f>IF(入力シート!Q129&gt;=1,INT(MOD(入力シート!Q129,10)/1),"")</f>
        <v/>
      </c>
      <c r="BC128" s="51" t="str">
        <f>IF(入力シート!R129&gt;=10000,INT(MOD(入力シート!R129,100000)/10000),"")</f>
        <v/>
      </c>
      <c r="BD128" s="51" t="str">
        <f>IF(入力シート!R129&gt;=1000,INT(MOD(入力シート!R129,10000)/1000),"")</f>
        <v/>
      </c>
      <c r="BE128" s="51" t="str">
        <f>IF(入力シート!R129&gt;=100,INT(MOD(入力シート!R129,1000)/100),"")</f>
        <v/>
      </c>
      <c r="BF128" s="51" t="str">
        <f>IF(入力シート!R129&gt;=10,INT(MOD(入力シート!R129,100)/10),"")</f>
        <v/>
      </c>
      <c r="BG128" s="40" t="str">
        <f>IF(入力シート!R129&gt;=1,INT(MOD(入力シート!R129,10)/1),"")</f>
        <v/>
      </c>
    </row>
    <row r="129" spans="1:79" x14ac:dyDescent="0.15">
      <c r="B129" s="22">
        <v>127</v>
      </c>
      <c r="C129" s="10" t="str">
        <f>IF(入力シート!C130&gt;=10000,INT(MOD(入力シート!C130,100000)/10000),"")</f>
        <v/>
      </c>
      <c r="D129" s="10" t="str">
        <f>IF(入力シート!C130&gt;=1000,INT(MOD(入力シート!C130,10000)/1000),"")</f>
        <v/>
      </c>
      <c r="E129" s="10" t="str">
        <f>IF(入力シート!C130&gt;=100,INT(MOD(入力シート!C130,1000)/100),"")</f>
        <v/>
      </c>
      <c r="F129" s="10" t="str">
        <f>IF(入力シート!C130&gt;=10,INT(MOD(入力シート!C130,100)/10),"")</f>
        <v/>
      </c>
      <c r="G129" s="22" t="str">
        <f>IF(入力シート!C130&gt;=1,INT(MOD(入力シート!C130,10)/1),"")</f>
        <v/>
      </c>
      <c r="H129" s="22" t="str">
        <f>IF(入力シート!D130&gt;"",入力シート!D130,"")</f>
        <v/>
      </c>
      <c r="I129" s="22" t="str">
        <f>IF(入力シート!E130&gt;"",入力シート!E130,"")</f>
        <v/>
      </c>
      <c r="J129" s="37" t="str">
        <f>IF(入力シート!F130&gt;0,IF(入力シート!W130=6,MID(入力シート!F130,入力シート!W130-5,1),"0"),"")</f>
        <v/>
      </c>
      <c r="K129" s="37" t="str">
        <f>IF(入力シート!F130&gt;0,MID(入力シート!F130,入力シート!W130-4,1),"")</f>
        <v/>
      </c>
      <c r="L129" s="37" t="str">
        <f>IF(入力シート!F130&gt;0,MID(入力シート!F130,入力シート!W130-3,1),"")</f>
        <v/>
      </c>
      <c r="M129" s="37" t="str">
        <f>IF(入力シート!F130&gt;0,MID(入力シート!F130,入力シート!W130-2,1),"")</f>
        <v/>
      </c>
      <c r="N129" s="37" t="str">
        <f>IF(入力シート!F130&gt;0,MID(入力シート!F130,入力シート!W130-1,1),"")</f>
        <v/>
      </c>
      <c r="O129" s="39" t="str">
        <f>IF(入力シート!F130&gt;0,MID(入力シート!F130,入力シート!W130,1),"")</f>
        <v/>
      </c>
      <c r="P129" s="22" t="str">
        <f>IF(入力シート!G130&gt;"",入力シート!G130,"")</f>
        <v/>
      </c>
      <c r="Q129" s="37" t="str">
        <f>IF(入力シート!H130&gt;0,IF(入力シート!X130=4,MID(入力シート!H130,入力シート!X130-3,1),"0"),"")</f>
        <v/>
      </c>
      <c r="R129" s="37" t="str">
        <f>IF(入力シート!H130&gt;0,MID(入力シート!H130,入力シート!X130-2,1),"")</f>
        <v/>
      </c>
      <c r="S129" s="37" t="str">
        <f>IF(入力シート!H130&gt;0,MID(入力シート!H130,入力シート!X130-1,1),"")</f>
        <v/>
      </c>
      <c r="T129" s="39" t="str">
        <f>IF(入力シート!H130&gt;0,MID(入力シート!H130,入力シート!X130,1),"")</f>
        <v/>
      </c>
      <c r="U129" s="62" t="str">
        <f>IF(入力シート!I130&gt;0,入力シート!I130,"")</f>
        <v/>
      </c>
      <c r="V129" s="50" t="str">
        <f>IF(入力シート!J130&gt;0,入力シート!J130,"")</f>
        <v/>
      </c>
      <c r="W129" s="50" t="str">
        <f>IF(入力シート!K130&gt;=10,INT(MOD(入力シート!K130,100)/10),"")</f>
        <v/>
      </c>
      <c r="X129" s="40" t="str">
        <f>IF(入力シート!K130&gt;=1,INT(MOD(入力シート!K130,10)/1),"")</f>
        <v/>
      </c>
      <c r="Y129" s="51" t="str">
        <f>IF(入力シート!L130&gt;=100000,INT(MOD(入力シート!L130,1000000)/100000),"")</f>
        <v/>
      </c>
      <c r="Z129" s="51" t="str">
        <f>IF(入力シート!L130&gt;=10000,INT(MOD(入力シート!L130,100000)/10000),"")</f>
        <v/>
      </c>
      <c r="AA129" s="51" t="str">
        <f>IF(入力シート!L130&gt;=1000,INT(MOD(入力シート!L130,10000)/1000),"")</f>
        <v/>
      </c>
      <c r="AB129" s="51" t="str">
        <f>IF(入力シート!L130&gt;=100,INT(MOD(入力シート!L130,1000)/100),"")</f>
        <v/>
      </c>
      <c r="AC129" s="51" t="str">
        <f>IF(入力シート!L130&gt;=10,INT(MOD(入力シート!L130,100)/10),"")</f>
        <v/>
      </c>
      <c r="AD129" s="40" t="str">
        <f>IF(入力シート!L130&gt;=1,INT(MOD(入力シート!L130,10)/1),"")</f>
        <v/>
      </c>
      <c r="AE129" s="51" t="str">
        <f>IF(入力シート!M130&gt;=10000,INT(MOD(入力シート!M130,100000)/10000),"")</f>
        <v/>
      </c>
      <c r="AF129" s="51" t="str">
        <f>IF(入力シート!M130&gt;=1000,INT(MOD(入力シート!M130,10000)/1000),"")</f>
        <v/>
      </c>
      <c r="AG129" s="51" t="str">
        <f>IF(入力シート!M130&gt;=100,INT(MOD(入力シート!M130,1000)/100),"")</f>
        <v/>
      </c>
      <c r="AH129" s="51" t="str">
        <f>IF(入力シート!M130&gt;=10,INT(MOD(入力シート!M130,100)/10),"")</f>
        <v/>
      </c>
      <c r="AI129" s="40" t="str">
        <f>IF(入力シート!M130&gt;=1,INT(MOD(入力シート!M130,10)/1),"")</f>
        <v/>
      </c>
      <c r="AJ129" s="51" t="str">
        <f>IF(入力シート!N130&gt;=10000,INT(MOD(入力シート!N130,100000)/10000),"")</f>
        <v/>
      </c>
      <c r="AK129" s="51" t="str">
        <f>IF(入力シート!N130&gt;=1000,INT(MOD(入力シート!N130,10000)/1000),"")</f>
        <v/>
      </c>
      <c r="AL129" s="51" t="str">
        <f>IF(入力シート!N130&gt;=100,INT(MOD(入力シート!N130,1000)/100),"")</f>
        <v/>
      </c>
      <c r="AM129" s="51" t="str">
        <f>IF(入力シート!N130&gt;=10,INT(MOD(入力シート!N130,100)/10),"")</f>
        <v/>
      </c>
      <c r="AN129" s="40" t="str">
        <f>IF(入力シート!N130&gt;=1,INT(MOD(入力シート!N130,10)/1),"")</f>
        <v/>
      </c>
      <c r="AO129" s="51" t="str">
        <f>IF(入力シート!O130&gt;=10000,INT(MOD(入力シート!O130,100000)/10000),"")</f>
        <v/>
      </c>
      <c r="AP129" s="51" t="str">
        <f>IF(入力シート!O130&gt;=1000,INT(MOD(入力シート!O130,10000)/1000),"")</f>
        <v/>
      </c>
      <c r="AQ129" s="51" t="str">
        <f>IF(入力シート!O130&gt;=100,INT(MOD(入力シート!O130,1000)/100),"")</f>
        <v/>
      </c>
      <c r="AR129" s="51" t="str">
        <f>IF(入力シート!O130&gt;=10,INT(MOD(入力シート!O130,100)/10),"")</f>
        <v/>
      </c>
      <c r="AS129" s="40" t="str">
        <f>IF(入力シート!O130&gt;=1,INT(MOD(入力シート!O130,10)/1),"")</f>
        <v/>
      </c>
      <c r="AT129" s="51" t="str">
        <f>IF(入力シート!P130&gt;=1000000,INT(MOD(入力シート!P130,10000000)/1000000),"")</f>
        <v/>
      </c>
      <c r="AU129" s="51" t="str">
        <f>IF(入力シート!P130&gt;=100000,INT(MOD(入力シート!P130,1000000)/100000),"")</f>
        <v/>
      </c>
      <c r="AV129" s="51" t="str">
        <f>IF(入力シート!P130&gt;=10000,INT(MOD(入力シート!P130,100000)/10000),"")</f>
        <v/>
      </c>
      <c r="AW129" s="51" t="str">
        <f>IF(入力シート!P130&gt;=1000,INT(MOD(入力シート!P130,10000)/1000),"")</f>
        <v/>
      </c>
      <c r="AX129" s="51" t="str">
        <f>IF(入力シート!P130&gt;=100,INT(MOD(入力シート!P130,1000)/100),"")</f>
        <v/>
      </c>
      <c r="AY129" s="51" t="str">
        <f>IF(入力シート!P130&gt;=10,INT(MOD(入力シート!P130,100)/10),"")</f>
        <v/>
      </c>
      <c r="AZ129" s="40" t="str">
        <f>IF(入力シート!P130&gt;=1,INT(MOD(入力シート!P130,10)/1),"")</f>
        <v/>
      </c>
      <c r="BA129" s="51" t="str">
        <f>IF(入力シート!Q130&gt;=10,INT(MOD(入力シート!Q130,100)/10),"")</f>
        <v/>
      </c>
      <c r="BB129" s="40" t="str">
        <f>IF(入力シート!Q130&gt;=1,INT(MOD(入力シート!Q130,10)/1),"")</f>
        <v/>
      </c>
      <c r="BC129" s="51" t="str">
        <f>IF(入力シート!R130&gt;=10000,INT(MOD(入力シート!R130,100000)/10000),"")</f>
        <v/>
      </c>
      <c r="BD129" s="51" t="str">
        <f>IF(入力シート!R130&gt;=1000,INT(MOD(入力シート!R130,10000)/1000),"")</f>
        <v/>
      </c>
      <c r="BE129" s="51" t="str">
        <f>IF(入力シート!R130&gt;=100,INT(MOD(入力シート!R130,1000)/100),"")</f>
        <v/>
      </c>
      <c r="BF129" s="51" t="str">
        <f>IF(入力シート!R130&gt;=10,INT(MOD(入力シート!R130,100)/10),"")</f>
        <v/>
      </c>
      <c r="BG129" s="40" t="str">
        <f>IF(入力シート!R130&gt;=1,INT(MOD(入力シート!R130,10)/1),"")</f>
        <v/>
      </c>
    </row>
    <row r="130" spans="1:79" x14ac:dyDescent="0.15">
      <c r="B130" s="22">
        <v>128</v>
      </c>
      <c r="C130" s="10" t="str">
        <f>IF(入力シート!C131&gt;=10000,INT(MOD(入力シート!C131,100000)/10000),"")</f>
        <v/>
      </c>
      <c r="D130" s="10" t="str">
        <f>IF(入力シート!C131&gt;=1000,INT(MOD(入力シート!C131,10000)/1000),"")</f>
        <v/>
      </c>
      <c r="E130" s="10" t="str">
        <f>IF(入力シート!C131&gt;=100,INT(MOD(入力シート!C131,1000)/100),"")</f>
        <v/>
      </c>
      <c r="F130" s="10" t="str">
        <f>IF(入力シート!C131&gt;=10,INT(MOD(入力シート!C131,100)/10),"")</f>
        <v/>
      </c>
      <c r="G130" s="22" t="str">
        <f>IF(入力シート!C131&gt;=1,INT(MOD(入力シート!C131,10)/1),"")</f>
        <v/>
      </c>
      <c r="H130" s="22" t="str">
        <f>IF(入力シート!D131&gt;"",入力シート!D131,"")</f>
        <v/>
      </c>
      <c r="I130" s="22" t="str">
        <f>IF(入力シート!E131&gt;"",入力シート!E131,"")</f>
        <v/>
      </c>
      <c r="J130" s="37" t="str">
        <f>IF(入力シート!F131&gt;0,IF(入力シート!W131=6,MID(入力シート!F131,入力シート!W131-5,1),"0"),"")</f>
        <v/>
      </c>
      <c r="K130" s="37" t="str">
        <f>IF(入力シート!F131&gt;0,MID(入力シート!F131,入力シート!W131-4,1),"")</f>
        <v/>
      </c>
      <c r="L130" s="37" t="str">
        <f>IF(入力シート!F131&gt;0,MID(入力シート!F131,入力シート!W131-3,1),"")</f>
        <v/>
      </c>
      <c r="M130" s="37" t="str">
        <f>IF(入力シート!F131&gt;0,MID(入力シート!F131,入力シート!W131-2,1),"")</f>
        <v/>
      </c>
      <c r="N130" s="37" t="str">
        <f>IF(入力シート!F131&gt;0,MID(入力シート!F131,入力シート!W131-1,1),"")</f>
        <v/>
      </c>
      <c r="O130" s="39" t="str">
        <f>IF(入力シート!F131&gt;0,MID(入力シート!F131,入力シート!W131,1),"")</f>
        <v/>
      </c>
      <c r="P130" s="22" t="str">
        <f>IF(入力シート!G131&gt;"",入力シート!G131,"")</f>
        <v/>
      </c>
      <c r="Q130" s="37" t="str">
        <f>IF(入力シート!H131&gt;0,IF(入力シート!X131=4,MID(入力シート!H131,入力シート!X131-3,1),"0"),"")</f>
        <v/>
      </c>
      <c r="R130" s="37" t="str">
        <f>IF(入力シート!H131&gt;0,MID(入力シート!H131,入力シート!X131-2,1),"")</f>
        <v/>
      </c>
      <c r="S130" s="37" t="str">
        <f>IF(入力シート!H131&gt;0,MID(入力シート!H131,入力シート!X131-1,1),"")</f>
        <v/>
      </c>
      <c r="T130" s="39" t="str">
        <f>IF(入力シート!H131&gt;0,MID(入力シート!H131,入力シート!X131,1),"")</f>
        <v/>
      </c>
      <c r="U130" s="62" t="str">
        <f>IF(入力シート!I131&gt;0,入力シート!I131,"")</f>
        <v/>
      </c>
      <c r="V130" s="50" t="str">
        <f>IF(入力シート!J131&gt;0,入力シート!J131,"")</f>
        <v/>
      </c>
      <c r="W130" s="50" t="str">
        <f>IF(入力シート!K131&gt;=10,INT(MOD(入力シート!K131,100)/10),"")</f>
        <v/>
      </c>
      <c r="X130" s="40" t="str">
        <f>IF(入力シート!K131&gt;=1,INT(MOD(入力シート!K131,10)/1),"")</f>
        <v/>
      </c>
      <c r="Y130" s="51" t="str">
        <f>IF(入力シート!L131&gt;=100000,INT(MOD(入力シート!L131,1000000)/100000),"")</f>
        <v/>
      </c>
      <c r="Z130" s="51" t="str">
        <f>IF(入力シート!L131&gt;=10000,INT(MOD(入力シート!L131,100000)/10000),"")</f>
        <v/>
      </c>
      <c r="AA130" s="51" t="str">
        <f>IF(入力シート!L131&gt;=1000,INT(MOD(入力シート!L131,10000)/1000),"")</f>
        <v/>
      </c>
      <c r="AB130" s="51" t="str">
        <f>IF(入力シート!L131&gt;=100,INT(MOD(入力シート!L131,1000)/100),"")</f>
        <v/>
      </c>
      <c r="AC130" s="51" t="str">
        <f>IF(入力シート!L131&gt;=10,INT(MOD(入力シート!L131,100)/10),"")</f>
        <v/>
      </c>
      <c r="AD130" s="40" t="str">
        <f>IF(入力シート!L131&gt;=1,INT(MOD(入力シート!L131,10)/1),"")</f>
        <v/>
      </c>
      <c r="AE130" s="51" t="str">
        <f>IF(入力シート!M131&gt;=10000,INT(MOD(入力シート!M131,100000)/10000),"")</f>
        <v/>
      </c>
      <c r="AF130" s="51" t="str">
        <f>IF(入力シート!M131&gt;=1000,INT(MOD(入力シート!M131,10000)/1000),"")</f>
        <v/>
      </c>
      <c r="AG130" s="51" t="str">
        <f>IF(入力シート!M131&gt;=100,INT(MOD(入力シート!M131,1000)/100),"")</f>
        <v/>
      </c>
      <c r="AH130" s="51" t="str">
        <f>IF(入力シート!M131&gt;=10,INT(MOD(入力シート!M131,100)/10),"")</f>
        <v/>
      </c>
      <c r="AI130" s="40" t="str">
        <f>IF(入力シート!M131&gt;=1,INT(MOD(入力シート!M131,10)/1),"")</f>
        <v/>
      </c>
      <c r="AJ130" s="51" t="str">
        <f>IF(入力シート!N131&gt;=10000,INT(MOD(入力シート!N131,100000)/10000),"")</f>
        <v/>
      </c>
      <c r="AK130" s="51" t="str">
        <f>IF(入力シート!N131&gt;=1000,INT(MOD(入力シート!N131,10000)/1000),"")</f>
        <v/>
      </c>
      <c r="AL130" s="51" t="str">
        <f>IF(入力シート!N131&gt;=100,INT(MOD(入力シート!N131,1000)/100),"")</f>
        <v/>
      </c>
      <c r="AM130" s="51" t="str">
        <f>IF(入力シート!N131&gt;=10,INT(MOD(入力シート!N131,100)/10),"")</f>
        <v/>
      </c>
      <c r="AN130" s="40" t="str">
        <f>IF(入力シート!N131&gt;=1,INT(MOD(入力シート!N131,10)/1),"")</f>
        <v/>
      </c>
      <c r="AO130" s="51" t="str">
        <f>IF(入力シート!O131&gt;=10000,INT(MOD(入力シート!O131,100000)/10000),"")</f>
        <v/>
      </c>
      <c r="AP130" s="51" t="str">
        <f>IF(入力シート!O131&gt;=1000,INT(MOD(入力シート!O131,10000)/1000),"")</f>
        <v/>
      </c>
      <c r="AQ130" s="51" t="str">
        <f>IF(入力シート!O131&gt;=100,INT(MOD(入力シート!O131,1000)/100),"")</f>
        <v/>
      </c>
      <c r="AR130" s="51" t="str">
        <f>IF(入力シート!O131&gt;=10,INT(MOD(入力シート!O131,100)/10),"")</f>
        <v/>
      </c>
      <c r="AS130" s="40" t="str">
        <f>IF(入力シート!O131&gt;=1,INT(MOD(入力シート!O131,10)/1),"")</f>
        <v/>
      </c>
      <c r="AT130" s="51" t="str">
        <f>IF(入力シート!P131&gt;=1000000,INT(MOD(入力シート!P131,10000000)/1000000),"")</f>
        <v/>
      </c>
      <c r="AU130" s="51" t="str">
        <f>IF(入力シート!P131&gt;=100000,INT(MOD(入力シート!P131,1000000)/100000),"")</f>
        <v/>
      </c>
      <c r="AV130" s="51" t="str">
        <f>IF(入力シート!P131&gt;=10000,INT(MOD(入力シート!P131,100000)/10000),"")</f>
        <v/>
      </c>
      <c r="AW130" s="51" t="str">
        <f>IF(入力シート!P131&gt;=1000,INT(MOD(入力シート!P131,10000)/1000),"")</f>
        <v/>
      </c>
      <c r="AX130" s="51" t="str">
        <f>IF(入力シート!P131&gt;=100,INT(MOD(入力シート!P131,1000)/100),"")</f>
        <v/>
      </c>
      <c r="AY130" s="51" t="str">
        <f>IF(入力シート!P131&gt;=10,INT(MOD(入力シート!P131,100)/10),"")</f>
        <v/>
      </c>
      <c r="AZ130" s="40" t="str">
        <f>IF(入力シート!P131&gt;=1,INT(MOD(入力シート!P131,10)/1),"")</f>
        <v/>
      </c>
      <c r="BA130" s="51" t="str">
        <f>IF(入力シート!Q131&gt;=10,INT(MOD(入力シート!Q131,100)/10),"")</f>
        <v/>
      </c>
      <c r="BB130" s="40" t="str">
        <f>IF(入力シート!Q131&gt;=1,INT(MOD(入力シート!Q131,10)/1),"")</f>
        <v/>
      </c>
      <c r="BC130" s="51" t="str">
        <f>IF(入力シート!R131&gt;=10000,INT(MOD(入力シート!R131,100000)/10000),"")</f>
        <v/>
      </c>
      <c r="BD130" s="51" t="str">
        <f>IF(入力シート!R131&gt;=1000,INT(MOD(入力シート!R131,10000)/1000),"")</f>
        <v/>
      </c>
      <c r="BE130" s="51" t="str">
        <f>IF(入力シート!R131&gt;=100,INT(MOD(入力シート!R131,1000)/100),"")</f>
        <v/>
      </c>
      <c r="BF130" s="51" t="str">
        <f>IF(入力シート!R131&gt;=10,INT(MOD(入力シート!R131,100)/10),"")</f>
        <v/>
      </c>
      <c r="BG130" s="40" t="str">
        <f>IF(入力シート!R131&gt;=1,INT(MOD(入力シート!R131,10)/1),"")</f>
        <v/>
      </c>
    </row>
    <row r="131" spans="1:79" x14ac:dyDescent="0.15">
      <c r="B131" s="22">
        <v>129</v>
      </c>
      <c r="C131" s="10" t="str">
        <f>IF(入力シート!C132&gt;=10000,INT(MOD(入力シート!C132,100000)/10000),"")</f>
        <v/>
      </c>
      <c r="D131" s="10" t="str">
        <f>IF(入力シート!C132&gt;=1000,INT(MOD(入力シート!C132,10000)/1000),"")</f>
        <v/>
      </c>
      <c r="E131" s="10" t="str">
        <f>IF(入力シート!C132&gt;=100,INT(MOD(入力シート!C132,1000)/100),"")</f>
        <v/>
      </c>
      <c r="F131" s="10" t="str">
        <f>IF(入力シート!C132&gt;=10,INT(MOD(入力シート!C132,100)/10),"")</f>
        <v/>
      </c>
      <c r="G131" s="22" t="str">
        <f>IF(入力シート!C132&gt;=1,INT(MOD(入力シート!C132,10)/1),"")</f>
        <v/>
      </c>
      <c r="H131" s="22" t="str">
        <f>IF(入力シート!D132&gt;"",入力シート!D132,"")</f>
        <v/>
      </c>
      <c r="I131" s="22" t="str">
        <f>IF(入力シート!E132&gt;"",入力シート!E132,"")</f>
        <v/>
      </c>
      <c r="J131" s="37" t="str">
        <f>IF(入力シート!F132&gt;0,IF(入力シート!W132=6,MID(入力シート!F132,入力シート!W132-5,1),"0"),"")</f>
        <v/>
      </c>
      <c r="K131" s="37" t="str">
        <f>IF(入力シート!F132&gt;0,MID(入力シート!F132,入力シート!W132-4,1),"")</f>
        <v/>
      </c>
      <c r="L131" s="37" t="str">
        <f>IF(入力シート!F132&gt;0,MID(入力シート!F132,入力シート!W132-3,1),"")</f>
        <v/>
      </c>
      <c r="M131" s="37" t="str">
        <f>IF(入力シート!F132&gt;0,MID(入力シート!F132,入力シート!W132-2,1),"")</f>
        <v/>
      </c>
      <c r="N131" s="37" t="str">
        <f>IF(入力シート!F132&gt;0,MID(入力シート!F132,入力シート!W132-1,1),"")</f>
        <v/>
      </c>
      <c r="O131" s="39" t="str">
        <f>IF(入力シート!F132&gt;0,MID(入力シート!F132,入力シート!W132,1),"")</f>
        <v/>
      </c>
      <c r="P131" s="22" t="str">
        <f>IF(入力シート!G132&gt;"",入力シート!G132,"")</f>
        <v/>
      </c>
      <c r="Q131" s="37" t="str">
        <f>IF(入力シート!H132&gt;0,IF(入力シート!X132=4,MID(入力シート!H132,入力シート!X132-3,1),"0"),"")</f>
        <v/>
      </c>
      <c r="R131" s="37" t="str">
        <f>IF(入力シート!H132&gt;0,MID(入力シート!H132,入力シート!X132-2,1),"")</f>
        <v/>
      </c>
      <c r="S131" s="37" t="str">
        <f>IF(入力シート!H132&gt;0,MID(入力シート!H132,入力シート!X132-1,1),"")</f>
        <v/>
      </c>
      <c r="T131" s="39" t="str">
        <f>IF(入力シート!H132&gt;0,MID(入力シート!H132,入力シート!X132,1),"")</f>
        <v/>
      </c>
      <c r="U131" s="62" t="str">
        <f>IF(入力シート!I132&gt;0,入力シート!I132,"")</f>
        <v/>
      </c>
      <c r="V131" s="50" t="str">
        <f>IF(入力シート!J132&gt;0,入力シート!J132,"")</f>
        <v/>
      </c>
      <c r="W131" s="50" t="str">
        <f>IF(入力シート!K132&gt;=10,INT(MOD(入力シート!K132,100)/10),"")</f>
        <v/>
      </c>
      <c r="X131" s="40" t="str">
        <f>IF(入力シート!K132&gt;=1,INT(MOD(入力シート!K132,10)/1),"")</f>
        <v/>
      </c>
      <c r="Y131" s="51" t="str">
        <f>IF(入力シート!L132&gt;=100000,INT(MOD(入力シート!L132,1000000)/100000),"")</f>
        <v/>
      </c>
      <c r="Z131" s="51" t="str">
        <f>IF(入力シート!L132&gt;=10000,INT(MOD(入力シート!L132,100000)/10000),"")</f>
        <v/>
      </c>
      <c r="AA131" s="51" t="str">
        <f>IF(入力シート!L132&gt;=1000,INT(MOD(入力シート!L132,10000)/1000),"")</f>
        <v/>
      </c>
      <c r="AB131" s="51" t="str">
        <f>IF(入力シート!L132&gt;=100,INT(MOD(入力シート!L132,1000)/100),"")</f>
        <v/>
      </c>
      <c r="AC131" s="51" t="str">
        <f>IF(入力シート!L132&gt;=10,INT(MOD(入力シート!L132,100)/10),"")</f>
        <v/>
      </c>
      <c r="AD131" s="40" t="str">
        <f>IF(入力シート!L132&gt;=1,INT(MOD(入力シート!L132,10)/1),"")</f>
        <v/>
      </c>
      <c r="AE131" s="51" t="str">
        <f>IF(入力シート!M132&gt;=10000,INT(MOD(入力シート!M132,100000)/10000),"")</f>
        <v/>
      </c>
      <c r="AF131" s="51" t="str">
        <f>IF(入力シート!M132&gt;=1000,INT(MOD(入力シート!M132,10000)/1000),"")</f>
        <v/>
      </c>
      <c r="AG131" s="51" t="str">
        <f>IF(入力シート!M132&gt;=100,INT(MOD(入力シート!M132,1000)/100),"")</f>
        <v/>
      </c>
      <c r="AH131" s="51" t="str">
        <f>IF(入力シート!M132&gt;=10,INT(MOD(入力シート!M132,100)/10),"")</f>
        <v/>
      </c>
      <c r="AI131" s="40" t="str">
        <f>IF(入力シート!M132&gt;=1,INT(MOD(入力シート!M132,10)/1),"")</f>
        <v/>
      </c>
      <c r="AJ131" s="51" t="str">
        <f>IF(入力シート!N132&gt;=10000,INT(MOD(入力シート!N132,100000)/10000),"")</f>
        <v/>
      </c>
      <c r="AK131" s="51" t="str">
        <f>IF(入力シート!N132&gt;=1000,INT(MOD(入力シート!N132,10000)/1000),"")</f>
        <v/>
      </c>
      <c r="AL131" s="51" t="str">
        <f>IF(入力シート!N132&gt;=100,INT(MOD(入力シート!N132,1000)/100),"")</f>
        <v/>
      </c>
      <c r="AM131" s="51" t="str">
        <f>IF(入力シート!N132&gt;=10,INT(MOD(入力シート!N132,100)/10),"")</f>
        <v/>
      </c>
      <c r="AN131" s="40" t="str">
        <f>IF(入力シート!N132&gt;=1,INT(MOD(入力シート!N132,10)/1),"")</f>
        <v/>
      </c>
      <c r="AO131" s="51" t="str">
        <f>IF(入力シート!O132&gt;=10000,INT(MOD(入力シート!O132,100000)/10000),"")</f>
        <v/>
      </c>
      <c r="AP131" s="51" t="str">
        <f>IF(入力シート!O132&gt;=1000,INT(MOD(入力シート!O132,10000)/1000),"")</f>
        <v/>
      </c>
      <c r="AQ131" s="51" t="str">
        <f>IF(入力シート!O132&gt;=100,INT(MOD(入力シート!O132,1000)/100),"")</f>
        <v/>
      </c>
      <c r="AR131" s="51" t="str">
        <f>IF(入力シート!O132&gt;=10,INT(MOD(入力シート!O132,100)/10),"")</f>
        <v/>
      </c>
      <c r="AS131" s="40" t="str">
        <f>IF(入力シート!O132&gt;=1,INT(MOD(入力シート!O132,10)/1),"")</f>
        <v/>
      </c>
      <c r="AT131" s="51" t="str">
        <f>IF(入力シート!P132&gt;=1000000,INT(MOD(入力シート!P132,10000000)/1000000),"")</f>
        <v/>
      </c>
      <c r="AU131" s="51" t="str">
        <f>IF(入力シート!P132&gt;=100000,INT(MOD(入力シート!P132,1000000)/100000),"")</f>
        <v/>
      </c>
      <c r="AV131" s="51" t="str">
        <f>IF(入力シート!P132&gt;=10000,INT(MOD(入力シート!P132,100000)/10000),"")</f>
        <v/>
      </c>
      <c r="AW131" s="51" t="str">
        <f>IF(入力シート!P132&gt;=1000,INT(MOD(入力シート!P132,10000)/1000),"")</f>
        <v/>
      </c>
      <c r="AX131" s="51" t="str">
        <f>IF(入力シート!P132&gt;=100,INT(MOD(入力シート!P132,1000)/100),"")</f>
        <v/>
      </c>
      <c r="AY131" s="51" t="str">
        <f>IF(入力シート!P132&gt;=10,INT(MOD(入力シート!P132,100)/10),"")</f>
        <v/>
      </c>
      <c r="AZ131" s="40" t="str">
        <f>IF(入力シート!P132&gt;=1,INT(MOD(入力シート!P132,10)/1),"")</f>
        <v/>
      </c>
      <c r="BA131" s="51" t="str">
        <f>IF(入力シート!Q132&gt;=10,INT(MOD(入力シート!Q132,100)/10),"")</f>
        <v/>
      </c>
      <c r="BB131" s="40" t="str">
        <f>IF(入力シート!Q132&gt;=1,INT(MOD(入力シート!Q132,10)/1),"")</f>
        <v/>
      </c>
      <c r="BC131" s="51" t="str">
        <f>IF(入力シート!R132&gt;=10000,INT(MOD(入力シート!R132,100000)/10000),"")</f>
        <v/>
      </c>
      <c r="BD131" s="51" t="str">
        <f>IF(入力シート!R132&gt;=1000,INT(MOD(入力シート!R132,10000)/1000),"")</f>
        <v/>
      </c>
      <c r="BE131" s="51" t="str">
        <f>IF(入力シート!R132&gt;=100,INT(MOD(入力シート!R132,1000)/100),"")</f>
        <v/>
      </c>
      <c r="BF131" s="51" t="str">
        <f>IF(入力シート!R132&gt;=10,INT(MOD(入力シート!R132,100)/10),"")</f>
        <v/>
      </c>
      <c r="BG131" s="40" t="str">
        <f>IF(入力シート!R132&gt;=1,INT(MOD(入力シート!R132,10)/1),"")</f>
        <v/>
      </c>
    </row>
    <row r="132" spans="1:79" x14ac:dyDescent="0.15">
      <c r="A132" s="46"/>
      <c r="B132" s="12">
        <v>130</v>
      </c>
      <c r="C132" s="3" t="str">
        <f>IF(入力シート!C133&gt;=10000,INT(MOD(入力シート!C133,100000)/10000),"")</f>
        <v/>
      </c>
      <c r="D132" s="3" t="str">
        <f>IF(入力シート!C133&gt;=1000,INT(MOD(入力シート!C133,10000)/1000),"")</f>
        <v/>
      </c>
      <c r="E132" s="3" t="str">
        <f>IF(入力シート!C133&gt;=100,INT(MOD(入力シート!C133,1000)/100),"")</f>
        <v/>
      </c>
      <c r="F132" s="3" t="str">
        <f>IF(入力シート!C133&gt;=10,INT(MOD(入力シート!C133,100)/10),"")</f>
        <v/>
      </c>
      <c r="G132" s="12" t="str">
        <f>IF(入力シート!C133&gt;=1,INT(MOD(入力シート!C133,10)/1),"")</f>
        <v/>
      </c>
      <c r="H132" s="12" t="str">
        <f>IF(入力シート!D133&gt;"",入力シート!D133,"")</f>
        <v/>
      </c>
      <c r="I132" s="146" t="str">
        <f>IF(入力シート!E133&gt;"",入力シート!E133,"")</f>
        <v/>
      </c>
      <c r="J132" s="162" t="str">
        <f>IF(入力シート!F133&gt;0,IF(入力シート!W133=6,MID(入力シート!F133,入力シート!W133-5,1),"0"),"")</f>
        <v/>
      </c>
      <c r="K132" s="63" t="str">
        <f>IF(入力シート!F133&gt;0,MID(入力シート!F133,入力シート!W133-4,1),"")</f>
        <v/>
      </c>
      <c r="L132" s="63" t="str">
        <f>IF(入力シート!F133&gt;0,MID(入力シート!F133,入力シート!W133-3,1),"")</f>
        <v/>
      </c>
      <c r="M132" s="63" t="str">
        <f>IF(入力シート!F133&gt;0,MID(入力シート!F133,入力シート!W133-2,1),"")</f>
        <v/>
      </c>
      <c r="N132" s="63" t="str">
        <f>IF(入力シート!F133&gt;0,MID(入力シート!F133,入力シート!W133-1,1),"")</f>
        <v/>
      </c>
      <c r="O132" s="64" t="str">
        <f>IF(入力シート!F133&gt;0,MID(入力シート!F133,入力シート!W133,1),"")</f>
        <v/>
      </c>
      <c r="P132" s="146" t="str">
        <f>IF(入力シート!G133&gt;"",入力シート!G133,"")</f>
        <v/>
      </c>
      <c r="Q132" s="162" t="str">
        <f>IF(入力シート!H133&gt;0,IF(入力シート!X133=4,MID(入力シート!H133,入力シート!X133-3,1),"0"),"")</f>
        <v/>
      </c>
      <c r="R132" s="63" t="str">
        <f>IF(入力シート!H133&gt;0,MID(入力シート!H133,入力シート!X133-2,1),"")</f>
        <v/>
      </c>
      <c r="S132" s="63" t="str">
        <f>IF(入力シート!H133&gt;0,MID(入力シート!H133,入力シート!X133-1,1),"")</f>
        <v/>
      </c>
      <c r="T132" s="64" t="str">
        <f>IF(入力シート!H133&gt;0,MID(入力シート!H133,入力シート!X133,1),"")</f>
        <v/>
      </c>
      <c r="U132" s="65" t="str">
        <f>IF(入力シート!I133&gt;0,入力シート!I133,"")</f>
        <v/>
      </c>
      <c r="V132" s="47" t="str">
        <f>IF(入力シート!J133&gt;0,入力シート!J133,"")</f>
        <v/>
      </c>
      <c r="W132" s="47" t="str">
        <f>IF(入力シート!K133&gt;=10,INT(MOD(入力シート!K133,100)/10),"")</f>
        <v/>
      </c>
      <c r="X132" s="48" t="str">
        <f>IF(入力シート!K133&gt;=1,INT(MOD(入力シート!K133,10)/1),"")</f>
        <v/>
      </c>
      <c r="Y132" s="49" t="str">
        <f>IF(入力シート!L133&gt;=100000,INT(MOD(入力シート!L133,1000000)/100000),"")</f>
        <v/>
      </c>
      <c r="Z132" s="49" t="str">
        <f>IF(入力シート!L133&gt;=10000,INT(MOD(入力シート!L133,100000)/10000),"")</f>
        <v/>
      </c>
      <c r="AA132" s="49" t="str">
        <f>IF(入力シート!L133&gt;=1000,INT(MOD(入力シート!L133,10000)/1000),"")</f>
        <v/>
      </c>
      <c r="AB132" s="49" t="str">
        <f>IF(入力シート!L133&gt;=100,INT(MOD(入力シート!L133,1000)/100),"")</f>
        <v/>
      </c>
      <c r="AC132" s="49" t="str">
        <f>IF(入力シート!L133&gt;=10,INT(MOD(入力シート!L133,100)/10),"")</f>
        <v/>
      </c>
      <c r="AD132" s="48" t="str">
        <f>IF(入力シート!L133&gt;=1,INT(MOD(入力シート!L133,10)/1),"")</f>
        <v/>
      </c>
      <c r="AE132" s="49" t="str">
        <f>IF(入力シート!M133&gt;=10000,INT(MOD(入力シート!M133,100000)/10000),"")</f>
        <v/>
      </c>
      <c r="AF132" s="49" t="str">
        <f>IF(入力シート!M133&gt;=1000,INT(MOD(入力シート!M133,10000)/1000),"")</f>
        <v/>
      </c>
      <c r="AG132" s="49" t="str">
        <f>IF(入力シート!M133&gt;=100,INT(MOD(入力シート!M133,1000)/100),"")</f>
        <v/>
      </c>
      <c r="AH132" s="49" t="str">
        <f>IF(入力シート!M133&gt;=10,INT(MOD(入力シート!M133,100)/10),"")</f>
        <v/>
      </c>
      <c r="AI132" s="48" t="str">
        <f>IF(入力シート!M133&gt;=1,INT(MOD(入力シート!M133,10)/1),"")</f>
        <v/>
      </c>
      <c r="AJ132" s="49" t="str">
        <f>IF(入力シート!N133&gt;=10000,INT(MOD(入力シート!N133,100000)/10000),"")</f>
        <v/>
      </c>
      <c r="AK132" s="49" t="str">
        <f>IF(入力シート!N133&gt;=1000,INT(MOD(入力シート!N133,10000)/1000),"")</f>
        <v/>
      </c>
      <c r="AL132" s="49" t="str">
        <f>IF(入力シート!N133&gt;=100,INT(MOD(入力シート!N133,1000)/100),"")</f>
        <v/>
      </c>
      <c r="AM132" s="49" t="str">
        <f>IF(入力シート!N133&gt;=10,INT(MOD(入力シート!N133,100)/10),"")</f>
        <v/>
      </c>
      <c r="AN132" s="48" t="str">
        <f>IF(入力シート!N133&gt;=1,INT(MOD(入力シート!N133,10)/1),"")</f>
        <v/>
      </c>
      <c r="AO132" s="49" t="str">
        <f>IF(入力シート!O133&gt;=10000,INT(MOD(入力シート!O133,100000)/10000),"")</f>
        <v/>
      </c>
      <c r="AP132" s="49" t="str">
        <f>IF(入力シート!O133&gt;=1000,INT(MOD(入力シート!O133,10000)/1000),"")</f>
        <v/>
      </c>
      <c r="AQ132" s="49" t="str">
        <f>IF(入力シート!O133&gt;=100,INT(MOD(入力シート!O133,1000)/100),"")</f>
        <v/>
      </c>
      <c r="AR132" s="49" t="str">
        <f>IF(入力シート!O133&gt;=10,INT(MOD(入力シート!O133,100)/10),"")</f>
        <v/>
      </c>
      <c r="AS132" s="48" t="str">
        <f>IF(入力シート!O133&gt;=1,INT(MOD(入力シート!O133,10)/1),"")</f>
        <v/>
      </c>
      <c r="AT132" s="49" t="str">
        <f>IF(入力シート!P133&gt;=1000000,INT(MOD(入力シート!P133,10000000)/1000000),"")</f>
        <v/>
      </c>
      <c r="AU132" s="49" t="str">
        <f>IF(入力シート!P133&gt;=100000,INT(MOD(入力シート!P133,1000000)/100000),"")</f>
        <v/>
      </c>
      <c r="AV132" s="49" t="str">
        <f>IF(入力シート!P133&gt;=10000,INT(MOD(入力シート!P133,100000)/10000),"")</f>
        <v/>
      </c>
      <c r="AW132" s="49" t="str">
        <f>IF(入力シート!P133&gt;=1000,INT(MOD(入力シート!P133,10000)/1000),"")</f>
        <v/>
      </c>
      <c r="AX132" s="49" t="str">
        <f>IF(入力シート!P133&gt;=100,INT(MOD(入力シート!P133,1000)/100),"")</f>
        <v/>
      </c>
      <c r="AY132" s="49" t="str">
        <f>IF(入力シート!P133&gt;=10,INT(MOD(入力シート!P133,100)/10),"")</f>
        <v/>
      </c>
      <c r="AZ132" s="48" t="str">
        <f>IF(入力シート!P133&gt;=1,INT(MOD(入力シート!P133,10)/1),"")</f>
        <v/>
      </c>
      <c r="BA132" s="49" t="str">
        <f>IF(入力シート!Q133&gt;=10,INT(MOD(入力シート!Q133,100)/10),"")</f>
        <v/>
      </c>
      <c r="BB132" s="48" t="str">
        <f>IF(入力シート!Q133&gt;=1,INT(MOD(入力シート!Q133,10)/1),"")</f>
        <v/>
      </c>
      <c r="BC132" s="49" t="str">
        <f>IF(入力シート!R133&gt;=10000,INT(MOD(入力シート!R133,100000)/10000),"")</f>
        <v/>
      </c>
      <c r="BD132" s="49" t="str">
        <f>IF(入力シート!R133&gt;=1000,INT(MOD(入力シート!R133,10000)/1000),"")</f>
        <v/>
      </c>
      <c r="BE132" s="49" t="str">
        <f>IF(入力シート!R133&gt;=100,INT(MOD(入力シート!R133,1000)/100),"")</f>
        <v/>
      </c>
      <c r="BF132" s="49" t="str">
        <f>IF(入力シート!R133&gt;=10,INT(MOD(入力シート!R133,100)/10),"")</f>
        <v/>
      </c>
      <c r="BG132" s="48" t="str">
        <f>IF(入力シート!R133&gt;=1,INT(MOD(入力シート!R133,10)/1),"")</f>
        <v/>
      </c>
      <c r="BH132" s="58" t="str">
        <f>IF(入力シート!S133&gt;=10,INT(MOD(入力シート!S133,100)/10),"")</f>
        <v/>
      </c>
      <c r="BI132" s="69" t="str">
        <f>IF(入力シート!S133&gt;=1,INT(MOD(入力シート!S133,10)/1),"")</f>
        <v/>
      </c>
      <c r="BJ132" s="58" t="str">
        <f>IF(入力シート!T133&gt;=1000000,INT(MOD(入力シート!T133,10000000)/1000000),"")</f>
        <v/>
      </c>
      <c r="BK132" s="58" t="str">
        <f>IF(入力シート!T133&gt;=100000,INT(MOD(入力シート!T133,1000000)/100000),"")</f>
        <v/>
      </c>
      <c r="BL132" s="58" t="str">
        <f>IF(入力シート!T133&gt;=10000,INT(MOD(入力シート!T133,100000)/10000),"")</f>
        <v/>
      </c>
      <c r="BM132" s="58" t="str">
        <f>IF(入力シート!T133&gt;=1000,INT(MOD(入力シート!T133,10000)/1000),"")</f>
        <v/>
      </c>
      <c r="BN132" s="58" t="str">
        <f>IF(入力シート!T133&gt;=100,INT(MOD(入力シート!T133,1000)/100),"")</f>
        <v/>
      </c>
      <c r="BO132" s="58" t="str">
        <f>IF(入力シート!T133&gt;=10,INT(MOD(入力シート!T133,100)/10),"")</f>
        <v/>
      </c>
      <c r="BP132" s="69" t="str">
        <f>IF(入力シート!T133&gt;=1,INT(MOD(入力シート!T133,10)/1),"")</f>
        <v/>
      </c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</row>
    <row r="133" spans="1:79" x14ac:dyDescent="0.15">
      <c r="A133" s="70">
        <f t="shared" si="8"/>
        <v>14</v>
      </c>
      <c r="B133" s="22">
        <v>131</v>
      </c>
      <c r="C133" s="10" t="str">
        <f>IF(入力シート!C134&gt;=10000,INT(MOD(入力シート!C134,100000)/10000),"")</f>
        <v/>
      </c>
      <c r="D133" s="10" t="str">
        <f>IF(入力シート!C134&gt;=1000,INT(MOD(入力シート!C134,10000)/1000),"")</f>
        <v/>
      </c>
      <c r="E133" s="10" t="str">
        <f>IF(入力シート!C134&gt;=100,INT(MOD(入力シート!C134,1000)/100),"")</f>
        <v/>
      </c>
      <c r="F133" s="10" t="str">
        <f>IF(入力シート!C134&gt;=10,INT(MOD(入力シート!C134,100)/10),"")</f>
        <v/>
      </c>
      <c r="G133" s="22" t="str">
        <f>IF(入力シート!C134&gt;=1,INT(MOD(入力シート!C134,10)/1),"")</f>
        <v/>
      </c>
      <c r="H133" s="22" t="str">
        <f>IF(入力シート!D134&gt;"",入力シート!D134,"")</f>
        <v/>
      </c>
      <c r="I133" s="22" t="str">
        <f>IF(入力シート!E134&gt;"",入力シート!E134,"")</f>
        <v/>
      </c>
      <c r="J133" s="37" t="str">
        <f>IF(入力シート!F134&gt;0,IF(入力シート!W134=6,MID(入力シート!F134,入力シート!W134-5,1),"0"),"")</f>
        <v/>
      </c>
      <c r="K133" s="37" t="str">
        <f>IF(入力シート!F134&gt;0,MID(入力シート!F134,入力シート!W134-4,1),"")</f>
        <v/>
      </c>
      <c r="L133" s="37" t="str">
        <f>IF(入力シート!F134&gt;0,MID(入力シート!F134,入力シート!W134-3,1),"")</f>
        <v/>
      </c>
      <c r="M133" s="37" t="str">
        <f>IF(入力シート!F134&gt;0,MID(入力シート!F134,入力シート!W134-2,1),"")</f>
        <v/>
      </c>
      <c r="N133" s="37" t="str">
        <f>IF(入力シート!F134&gt;0,MID(入力シート!F134,入力シート!W134-1,1),"")</f>
        <v/>
      </c>
      <c r="O133" s="39" t="str">
        <f>IF(入力シート!F134&gt;0,MID(入力シート!F134,入力シート!W134,1),"")</f>
        <v/>
      </c>
      <c r="P133" s="22" t="str">
        <f>IF(入力シート!G134&gt;"",入力シート!G134,"")</f>
        <v/>
      </c>
      <c r="Q133" s="37" t="str">
        <f>IF(入力シート!H134&gt;0,IF(入力シート!X134=4,MID(入力シート!H134,入力シート!X134-3,1),"0"),"")</f>
        <v/>
      </c>
      <c r="R133" s="37" t="str">
        <f>IF(入力シート!H134&gt;0,MID(入力シート!H134,入力シート!X134-2,1),"")</f>
        <v/>
      </c>
      <c r="S133" s="37" t="str">
        <f>IF(入力シート!H134&gt;0,MID(入力シート!H134,入力シート!X134-1,1),"")</f>
        <v/>
      </c>
      <c r="T133" s="39" t="str">
        <f>IF(入力シート!H134&gt;0,MID(入力シート!H134,入力シート!X134,1),"")</f>
        <v/>
      </c>
      <c r="U133" s="62" t="str">
        <f>IF(入力シート!I134&gt;0,入力シート!I134,"")</f>
        <v/>
      </c>
      <c r="V133" s="50" t="str">
        <f>IF(入力シート!J134&gt;0,入力シート!J134,"")</f>
        <v/>
      </c>
      <c r="W133" s="50" t="str">
        <f>IF(入力シート!K134&gt;=10,INT(MOD(入力シート!K134,100)/10),"")</f>
        <v/>
      </c>
      <c r="X133" s="40" t="str">
        <f>IF(入力シート!K134&gt;=1,INT(MOD(入力シート!K134,10)/1),"")</f>
        <v/>
      </c>
      <c r="Y133" s="51" t="str">
        <f>IF(入力シート!L134&gt;=100000,INT(MOD(入力シート!L134,1000000)/100000),"")</f>
        <v/>
      </c>
      <c r="Z133" s="51" t="str">
        <f>IF(入力シート!L134&gt;=10000,INT(MOD(入力シート!L134,100000)/10000),"")</f>
        <v/>
      </c>
      <c r="AA133" s="51" t="str">
        <f>IF(入力シート!L134&gt;=1000,INT(MOD(入力シート!L134,10000)/1000),"")</f>
        <v/>
      </c>
      <c r="AB133" s="51" t="str">
        <f>IF(入力シート!L134&gt;=100,INT(MOD(入力シート!L134,1000)/100),"")</f>
        <v/>
      </c>
      <c r="AC133" s="51" t="str">
        <f>IF(入力シート!L134&gt;=10,INT(MOD(入力シート!L134,100)/10),"")</f>
        <v/>
      </c>
      <c r="AD133" s="40" t="str">
        <f>IF(入力シート!L134&gt;=1,INT(MOD(入力シート!L134,10)/1),"")</f>
        <v/>
      </c>
      <c r="AE133" s="51" t="str">
        <f>IF(入力シート!M134&gt;=10000,INT(MOD(入力シート!M134,100000)/10000),"")</f>
        <v/>
      </c>
      <c r="AF133" s="51" t="str">
        <f>IF(入力シート!M134&gt;=1000,INT(MOD(入力シート!M134,10000)/1000),"")</f>
        <v/>
      </c>
      <c r="AG133" s="51" t="str">
        <f>IF(入力シート!M134&gt;=100,INT(MOD(入力シート!M134,1000)/100),"")</f>
        <v/>
      </c>
      <c r="AH133" s="51" t="str">
        <f>IF(入力シート!M134&gt;=10,INT(MOD(入力シート!M134,100)/10),"")</f>
        <v/>
      </c>
      <c r="AI133" s="40" t="str">
        <f>IF(入力シート!M134&gt;=1,INT(MOD(入力シート!M134,10)/1),"")</f>
        <v/>
      </c>
      <c r="AJ133" s="51" t="str">
        <f>IF(入力シート!N134&gt;=10000,INT(MOD(入力シート!N134,100000)/10000),"")</f>
        <v/>
      </c>
      <c r="AK133" s="51" t="str">
        <f>IF(入力シート!N134&gt;=1000,INT(MOD(入力シート!N134,10000)/1000),"")</f>
        <v/>
      </c>
      <c r="AL133" s="51" t="str">
        <f>IF(入力シート!N134&gt;=100,INT(MOD(入力シート!N134,1000)/100),"")</f>
        <v/>
      </c>
      <c r="AM133" s="51" t="str">
        <f>IF(入力シート!N134&gt;=10,INT(MOD(入力シート!N134,100)/10),"")</f>
        <v/>
      </c>
      <c r="AN133" s="40" t="str">
        <f>IF(入力シート!N134&gt;=1,INT(MOD(入力シート!N134,10)/1),"")</f>
        <v/>
      </c>
      <c r="AO133" s="51" t="str">
        <f>IF(入力シート!O134&gt;=10000,INT(MOD(入力シート!O134,100000)/10000),"")</f>
        <v/>
      </c>
      <c r="AP133" s="51" t="str">
        <f>IF(入力シート!O134&gt;=1000,INT(MOD(入力シート!O134,10000)/1000),"")</f>
        <v/>
      </c>
      <c r="AQ133" s="51" t="str">
        <f>IF(入力シート!O134&gt;=100,INT(MOD(入力シート!O134,1000)/100),"")</f>
        <v/>
      </c>
      <c r="AR133" s="51" t="str">
        <f>IF(入力シート!O134&gt;=10,INT(MOD(入力シート!O134,100)/10),"")</f>
        <v/>
      </c>
      <c r="AS133" s="40" t="str">
        <f>IF(入力シート!O134&gt;=1,INT(MOD(入力シート!O134,10)/1),"")</f>
        <v/>
      </c>
      <c r="AT133" s="51" t="str">
        <f>IF(入力シート!P134&gt;=1000000,INT(MOD(入力シート!P134,10000000)/1000000),"")</f>
        <v/>
      </c>
      <c r="AU133" s="51" t="str">
        <f>IF(入力シート!P134&gt;=100000,INT(MOD(入力シート!P134,1000000)/100000),"")</f>
        <v/>
      </c>
      <c r="AV133" s="51" t="str">
        <f>IF(入力シート!P134&gt;=10000,INT(MOD(入力シート!P134,100000)/10000),"")</f>
        <v/>
      </c>
      <c r="AW133" s="51" t="str">
        <f>IF(入力シート!P134&gt;=1000,INT(MOD(入力シート!P134,10000)/1000),"")</f>
        <v/>
      </c>
      <c r="AX133" s="51" t="str">
        <f>IF(入力シート!P134&gt;=100,INT(MOD(入力シート!P134,1000)/100),"")</f>
        <v/>
      </c>
      <c r="AY133" s="51" t="str">
        <f>IF(入力シート!P134&gt;=10,INT(MOD(入力シート!P134,100)/10),"")</f>
        <v/>
      </c>
      <c r="AZ133" s="40" t="str">
        <f>IF(入力シート!P134&gt;=1,INT(MOD(入力シート!P134,10)/1),"")</f>
        <v/>
      </c>
      <c r="BA133" s="51" t="str">
        <f>IF(入力シート!Q134&gt;=10,INT(MOD(入力シート!Q134,100)/10),"")</f>
        <v/>
      </c>
      <c r="BB133" s="40" t="str">
        <f>IF(入力シート!Q134&gt;=1,INT(MOD(入力シート!Q134,10)/1),"")</f>
        <v/>
      </c>
      <c r="BC133" s="51" t="str">
        <f>IF(入力シート!R134&gt;=10000,INT(MOD(入力シート!R134,100000)/10000),"")</f>
        <v/>
      </c>
      <c r="BD133" s="51" t="str">
        <f>IF(入力シート!R134&gt;=1000,INT(MOD(入力シート!R134,10000)/1000),"")</f>
        <v/>
      </c>
      <c r="BE133" s="51" t="str">
        <f>IF(入力シート!R134&gt;=100,INT(MOD(入力シート!R134,1000)/100),"")</f>
        <v/>
      </c>
      <c r="BF133" s="51" t="str">
        <f>IF(入力シート!R134&gt;=10,INT(MOD(入力シート!R134,100)/10),"")</f>
        <v/>
      </c>
      <c r="BG133" s="40" t="str">
        <f>IF(入力シート!R134&gt;=1,INT(MOD(入力シート!R134,10)/1),"")</f>
        <v/>
      </c>
      <c r="BP133" s="11"/>
    </row>
    <row r="134" spans="1:79" x14ac:dyDescent="0.15">
      <c r="B134" s="22">
        <v>132</v>
      </c>
      <c r="C134" s="10" t="str">
        <f>IF(入力シート!C135&gt;=10000,INT(MOD(入力シート!C135,100000)/10000),"")</f>
        <v/>
      </c>
      <c r="D134" s="10" t="str">
        <f>IF(入力シート!C135&gt;=1000,INT(MOD(入力シート!C135,10000)/1000),"")</f>
        <v/>
      </c>
      <c r="E134" s="10" t="str">
        <f>IF(入力シート!C135&gt;=100,INT(MOD(入力シート!C135,1000)/100),"")</f>
        <v/>
      </c>
      <c r="F134" s="10" t="str">
        <f>IF(入力シート!C135&gt;=10,INT(MOD(入力シート!C135,100)/10),"")</f>
        <v/>
      </c>
      <c r="G134" s="22" t="str">
        <f>IF(入力シート!C135&gt;=1,INT(MOD(入力シート!C135,10)/1),"")</f>
        <v/>
      </c>
      <c r="H134" s="22" t="str">
        <f>IF(入力シート!D135&gt;"",入力シート!D135,"")</f>
        <v/>
      </c>
      <c r="I134" s="22" t="str">
        <f>IF(入力シート!E135&gt;"",入力シート!E135,"")</f>
        <v/>
      </c>
      <c r="J134" s="37" t="str">
        <f>IF(入力シート!F135&gt;0,IF(入力シート!W135=6,MID(入力シート!F135,入力シート!W135-5,1),"0"),"")</f>
        <v/>
      </c>
      <c r="K134" s="37" t="str">
        <f>IF(入力シート!F135&gt;0,MID(入力シート!F135,入力シート!W135-4,1),"")</f>
        <v/>
      </c>
      <c r="L134" s="37" t="str">
        <f>IF(入力シート!F135&gt;0,MID(入力シート!F135,入力シート!W135-3,1),"")</f>
        <v/>
      </c>
      <c r="M134" s="37" t="str">
        <f>IF(入力シート!F135&gt;0,MID(入力シート!F135,入力シート!W135-2,1),"")</f>
        <v/>
      </c>
      <c r="N134" s="37" t="str">
        <f>IF(入力シート!F135&gt;0,MID(入力シート!F135,入力シート!W135-1,1),"")</f>
        <v/>
      </c>
      <c r="O134" s="39" t="str">
        <f>IF(入力シート!F135&gt;0,MID(入力シート!F135,入力シート!W135,1),"")</f>
        <v/>
      </c>
      <c r="P134" s="22" t="str">
        <f>IF(入力シート!G135&gt;"",入力シート!G135,"")</f>
        <v/>
      </c>
      <c r="Q134" s="37" t="str">
        <f>IF(入力シート!H135&gt;0,IF(入力シート!X135=4,MID(入力シート!H135,入力シート!X135-3,1),"0"),"")</f>
        <v/>
      </c>
      <c r="R134" s="37" t="str">
        <f>IF(入力シート!H135&gt;0,MID(入力シート!H135,入力シート!X135-2,1),"")</f>
        <v/>
      </c>
      <c r="S134" s="37" t="str">
        <f>IF(入力シート!H135&gt;0,MID(入力シート!H135,入力シート!X135-1,1),"")</f>
        <v/>
      </c>
      <c r="T134" s="39" t="str">
        <f>IF(入力シート!H135&gt;0,MID(入力シート!H135,入力シート!X135,1),"")</f>
        <v/>
      </c>
      <c r="U134" s="62" t="str">
        <f>IF(入力シート!I135&gt;0,入力シート!I135,"")</f>
        <v/>
      </c>
      <c r="V134" s="50" t="str">
        <f>IF(入力シート!J135&gt;0,入力シート!J135,"")</f>
        <v/>
      </c>
      <c r="W134" s="50" t="str">
        <f>IF(入力シート!K135&gt;=10,INT(MOD(入力シート!K135,100)/10),"")</f>
        <v/>
      </c>
      <c r="X134" s="40" t="str">
        <f>IF(入力シート!K135&gt;=1,INT(MOD(入力シート!K135,10)/1),"")</f>
        <v/>
      </c>
      <c r="Y134" s="51" t="str">
        <f>IF(入力シート!L135&gt;=100000,INT(MOD(入力シート!L135,1000000)/100000),"")</f>
        <v/>
      </c>
      <c r="Z134" s="51" t="str">
        <f>IF(入力シート!L135&gt;=10000,INT(MOD(入力シート!L135,100000)/10000),"")</f>
        <v/>
      </c>
      <c r="AA134" s="51" t="str">
        <f>IF(入力シート!L135&gt;=1000,INT(MOD(入力シート!L135,10000)/1000),"")</f>
        <v/>
      </c>
      <c r="AB134" s="51" t="str">
        <f>IF(入力シート!L135&gt;=100,INT(MOD(入力シート!L135,1000)/100),"")</f>
        <v/>
      </c>
      <c r="AC134" s="51" t="str">
        <f>IF(入力シート!L135&gt;=10,INT(MOD(入力シート!L135,100)/10),"")</f>
        <v/>
      </c>
      <c r="AD134" s="40" t="str">
        <f>IF(入力シート!L135&gt;=1,INT(MOD(入力シート!L135,10)/1),"")</f>
        <v/>
      </c>
      <c r="AE134" s="51" t="str">
        <f>IF(入力シート!M135&gt;=10000,INT(MOD(入力シート!M135,100000)/10000),"")</f>
        <v/>
      </c>
      <c r="AF134" s="51" t="str">
        <f>IF(入力シート!M135&gt;=1000,INT(MOD(入力シート!M135,10000)/1000),"")</f>
        <v/>
      </c>
      <c r="AG134" s="51" t="str">
        <f>IF(入力シート!M135&gt;=100,INT(MOD(入力シート!M135,1000)/100),"")</f>
        <v/>
      </c>
      <c r="AH134" s="51" t="str">
        <f>IF(入力シート!M135&gt;=10,INT(MOD(入力シート!M135,100)/10),"")</f>
        <v/>
      </c>
      <c r="AI134" s="40" t="str">
        <f>IF(入力シート!M135&gt;=1,INT(MOD(入力シート!M135,10)/1),"")</f>
        <v/>
      </c>
      <c r="AJ134" s="51" t="str">
        <f>IF(入力シート!N135&gt;=10000,INT(MOD(入力シート!N135,100000)/10000),"")</f>
        <v/>
      </c>
      <c r="AK134" s="51" t="str">
        <f>IF(入力シート!N135&gt;=1000,INT(MOD(入力シート!N135,10000)/1000),"")</f>
        <v/>
      </c>
      <c r="AL134" s="51" t="str">
        <f>IF(入力シート!N135&gt;=100,INT(MOD(入力シート!N135,1000)/100),"")</f>
        <v/>
      </c>
      <c r="AM134" s="51" t="str">
        <f>IF(入力シート!N135&gt;=10,INT(MOD(入力シート!N135,100)/10),"")</f>
        <v/>
      </c>
      <c r="AN134" s="40" t="str">
        <f>IF(入力シート!N135&gt;=1,INT(MOD(入力シート!N135,10)/1),"")</f>
        <v/>
      </c>
      <c r="AO134" s="51" t="str">
        <f>IF(入力シート!O135&gt;=10000,INT(MOD(入力シート!O135,100000)/10000),"")</f>
        <v/>
      </c>
      <c r="AP134" s="51" t="str">
        <f>IF(入力シート!O135&gt;=1000,INT(MOD(入力シート!O135,10000)/1000),"")</f>
        <v/>
      </c>
      <c r="AQ134" s="51" t="str">
        <f>IF(入力シート!O135&gt;=100,INT(MOD(入力シート!O135,1000)/100),"")</f>
        <v/>
      </c>
      <c r="AR134" s="51" t="str">
        <f>IF(入力シート!O135&gt;=10,INT(MOD(入力シート!O135,100)/10),"")</f>
        <v/>
      </c>
      <c r="AS134" s="40" t="str">
        <f>IF(入力シート!O135&gt;=1,INT(MOD(入力シート!O135,10)/1),"")</f>
        <v/>
      </c>
      <c r="AT134" s="51" t="str">
        <f>IF(入力シート!P135&gt;=1000000,INT(MOD(入力シート!P135,10000000)/1000000),"")</f>
        <v/>
      </c>
      <c r="AU134" s="51" t="str">
        <f>IF(入力シート!P135&gt;=100000,INT(MOD(入力シート!P135,1000000)/100000),"")</f>
        <v/>
      </c>
      <c r="AV134" s="51" t="str">
        <f>IF(入力シート!P135&gt;=10000,INT(MOD(入力シート!P135,100000)/10000),"")</f>
        <v/>
      </c>
      <c r="AW134" s="51" t="str">
        <f>IF(入力シート!P135&gt;=1000,INT(MOD(入力シート!P135,10000)/1000),"")</f>
        <v/>
      </c>
      <c r="AX134" s="51" t="str">
        <f>IF(入力シート!P135&gt;=100,INT(MOD(入力シート!P135,1000)/100),"")</f>
        <v/>
      </c>
      <c r="AY134" s="51" t="str">
        <f>IF(入力シート!P135&gt;=10,INT(MOD(入力シート!P135,100)/10),"")</f>
        <v/>
      </c>
      <c r="AZ134" s="40" t="str">
        <f>IF(入力シート!P135&gt;=1,INT(MOD(入力シート!P135,10)/1),"")</f>
        <v/>
      </c>
      <c r="BA134" s="51" t="str">
        <f>IF(入力シート!Q135&gt;=10,INT(MOD(入力シート!Q135,100)/10),"")</f>
        <v/>
      </c>
      <c r="BB134" s="40" t="str">
        <f>IF(入力シート!Q135&gt;=1,INT(MOD(入力シート!Q135,10)/1),"")</f>
        <v/>
      </c>
      <c r="BC134" s="51" t="str">
        <f>IF(入力シート!R135&gt;=10000,INT(MOD(入力シート!R135,100000)/10000),"")</f>
        <v/>
      </c>
      <c r="BD134" s="51" t="str">
        <f>IF(入力シート!R135&gt;=1000,INT(MOD(入力シート!R135,10000)/1000),"")</f>
        <v/>
      </c>
      <c r="BE134" s="51" t="str">
        <f>IF(入力シート!R135&gt;=100,INT(MOD(入力シート!R135,1000)/100),"")</f>
        <v/>
      </c>
      <c r="BF134" s="51" t="str">
        <f>IF(入力シート!R135&gt;=10,INT(MOD(入力シート!R135,100)/10),"")</f>
        <v/>
      </c>
      <c r="BG134" s="40" t="str">
        <f>IF(入力シート!R135&gt;=1,INT(MOD(入力シート!R135,10)/1),"")</f>
        <v/>
      </c>
    </row>
    <row r="135" spans="1:79" x14ac:dyDescent="0.15">
      <c r="B135" s="22">
        <v>133</v>
      </c>
      <c r="C135" s="10" t="str">
        <f>IF(入力シート!C136&gt;=10000,INT(MOD(入力シート!C136,100000)/10000),"")</f>
        <v/>
      </c>
      <c r="D135" s="10" t="str">
        <f>IF(入力シート!C136&gt;=1000,INT(MOD(入力シート!C136,10000)/1000),"")</f>
        <v/>
      </c>
      <c r="E135" s="10" t="str">
        <f>IF(入力シート!C136&gt;=100,INT(MOD(入力シート!C136,1000)/100),"")</f>
        <v/>
      </c>
      <c r="F135" s="10" t="str">
        <f>IF(入力シート!C136&gt;=10,INT(MOD(入力シート!C136,100)/10),"")</f>
        <v/>
      </c>
      <c r="G135" s="22" t="str">
        <f>IF(入力シート!C136&gt;=1,INT(MOD(入力シート!C136,10)/1),"")</f>
        <v/>
      </c>
      <c r="H135" s="22" t="str">
        <f>IF(入力シート!D136&gt;"",入力シート!D136,"")</f>
        <v/>
      </c>
      <c r="I135" s="22" t="str">
        <f>IF(入力シート!E136&gt;"",入力シート!E136,"")</f>
        <v/>
      </c>
      <c r="J135" s="37" t="str">
        <f>IF(入力シート!F136&gt;0,IF(入力シート!W136=6,MID(入力シート!F136,入力シート!W136-5,1),"0"),"")</f>
        <v/>
      </c>
      <c r="K135" s="37" t="str">
        <f>IF(入力シート!F136&gt;0,MID(入力シート!F136,入力シート!W136-4,1),"")</f>
        <v/>
      </c>
      <c r="L135" s="37" t="str">
        <f>IF(入力シート!F136&gt;0,MID(入力シート!F136,入力シート!W136-3,1),"")</f>
        <v/>
      </c>
      <c r="M135" s="37" t="str">
        <f>IF(入力シート!F136&gt;0,MID(入力シート!F136,入力シート!W136-2,1),"")</f>
        <v/>
      </c>
      <c r="N135" s="37" t="str">
        <f>IF(入力シート!F136&gt;0,MID(入力シート!F136,入力シート!W136-1,1),"")</f>
        <v/>
      </c>
      <c r="O135" s="39" t="str">
        <f>IF(入力シート!F136&gt;0,MID(入力シート!F136,入力シート!W136,1),"")</f>
        <v/>
      </c>
      <c r="P135" s="22" t="str">
        <f>IF(入力シート!G136&gt;"",入力シート!G136,"")</f>
        <v/>
      </c>
      <c r="Q135" s="37" t="str">
        <f>IF(入力シート!H136&gt;0,IF(入力シート!X136=4,MID(入力シート!H136,入力シート!X136-3,1),"0"),"")</f>
        <v/>
      </c>
      <c r="R135" s="37" t="str">
        <f>IF(入力シート!H136&gt;0,MID(入力シート!H136,入力シート!X136-2,1),"")</f>
        <v/>
      </c>
      <c r="S135" s="37" t="str">
        <f>IF(入力シート!H136&gt;0,MID(入力シート!H136,入力シート!X136-1,1),"")</f>
        <v/>
      </c>
      <c r="T135" s="39" t="str">
        <f>IF(入力シート!H136&gt;0,MID(入力シート!H136,入力シート!X136,1),"")</f>
        <v/>
      </c>
      <c r="U135" s="62" t="str">
        <f>IF(入力シート!I136&gt;0,入力シート!I136,"")</f>
        <v/>
      </c>
      <c r="V135" s="50" t="str">
        <f>IF(入力シート!J136&gt;0,入力シート!J136,"")</f>
        <v/>
      </c>
      <c r="W135" s="50" t="str">
        <f>IF(入力シート!K136&gt;=10,INT(MOD(入力シート!K136,100)/10),"")</f>
        <v/>
      </c>
      <c r="X135" s="40" t="str">
        <f>IF(入力シート!K136&gt;=1,INT(MOD(入力シート!K136,10)/1),"")</f>
        <v/>
      </c>
      <c r="Y135" s="51" t="str">
        <f>IF(入力シート!L136&gt;=100000,INT(MOD(入力シート!L136,1000000)/100000),"")</f>
        <v/>
      </c>
      <c r="Z135" s="51" t="str">
        <f>IF(入力シート!L136&gt;=10000,INT(MOD(入力シート!L136,100000)/10000),"")</f>
        <v/>
      </c>
      <c r="AA135" s="51" t="str">
        <f>IF(入力シート!L136&gt;=1000,INT(MOD(入力シート!L136,10000)/1000),"")</f>
        <v/>
      </c>
      <c r="AB135" s="51" t="str">
        <f>IF(入力シート!L136&gt;=100,INT(MOD(入力シート!L136,1000)/100),"")</f>
        <v/>
      </c>
      <c r="AC135" s="51" t="str">
        <f>IF(入力シート!L136&gt;=10,INT(MOD(入力シート!L136,100)/10),"")</f>
        <v/>
      </c>
      <c r="AD135" s="40" t="str">
        <f>IF(入力シート!L136&gt;=1,INT(MOD(入力シート!L136,10)/1),"")</f>
        <v/>
      </c>
      <c r="AE135" s="51" t="str">
        <f>IF(入力シート!M136&gt;=10000,INT(MOD(入力シート!M136,100000)/10000),"")</f>
        <v/>
      </c>
      <c r="AF135" s="51" t="str">
        <f>IF(入力シート!M136&gt;=1000,INT(MOD(入力シート!M136,10000)/1000),"")</f>
        <v/>
      </c>
      <c r="AG135" s="51" t="str">
        <f>IF(入力シート!M136&gt;=100,INT(MOD(入力シート!M136,1000)/100),"")</f>
        <v/>
      </c>
      <c r="AH135" s="51" t="str">
        <f>IF(入力シート!M136&gt;=10,INT(MOD(入力シート!M136,100)/10),"")</f>
        <v/>
      </c>
      <c r="AI135" s="40" t="str">
        <f>IF(入力シート!M136&gt;=1,INT(MOD(入力シート!M136,10)/1),"")</f>
        <v/>
      </c>
      <c r="AJ135" s="51" t="str">
        <f>IF(入力シート!N136&gt;=10000,INT(MOD(入力シート!N136,100000)/10000),"")</f>
        <v/>
      </c>
      <c r="AK135" s="51" t="str">
        <f>IF(入力シート!N136&gt;=1000,INT(MOD(入力シート!N136,10000)/1000),"")</f>
        <v/>
      </c>
      <c r="AL135" s="51" t="str">
        <f>IF(入力シート!N136&gt;=100,INT(MOD(入力シート!N136,1000)/100),"")</f>
        <v/>
      </c>
      <c r="AM135" s="51" t="str">
        <f>IF(入力シート!N136&gt;=10,INT(MOD(入力シート!N136,100)/10),"")</f>
        <v/>
      </c>
      <c r="AN135" s="40" t="str">
        <f>IF(入力シート!N136&gt;=1,INT(MOD(入力シート!N136,10)/1),"")</f>
        <v/>
      </c>
      <c r="AO135" s="51" t="str">
        <f>IF(入力シート!O136&gt;=10000,INT(MOD(入力シート!O136,100000)/10000),"")</f>
        <v/>
      </c>
      <c r="AP135" s="51" t="str">
        <f>IF(入力シート!O136&gt;=1000,INT(MOD(入力シート!O136,10000)/1000),"")</f>
        <v/>
      </c>
      <c r="AQ135" s="51" t="str">
        <f>IF(入力シート!O136&gt;=100,INT(MOD(入力シート!O136,1000)/100),"")</f>
        <v/>
      </c>
      <c r="AR135" s="51" t="str">
        <f>IF(入力シート!O136&gt;=10,INT(MOD(入力シート!O136,100)/10),"")</f>
        <v/>
      </c>
      <c r="AS135" s="40" t="str">
        <f>IF(入力シート!O136&gt;=1,INT(MOD(入力シート!O136,10)/1),"")</f>
        <v/>
      </c>
      <c r="AT135" s="51" t="str">
        <f>IF(入力シート!P136&gt;=1000000,INT(MOD(入力シート!P136,10000000)/1000000),"")</f>
        <v/>
      </c>
      <c r="AU135" s="51" t="str">
        <f>IF(入力シート!P136&gt;=100000,INT(MOD(入力シート!P136,1000000)/100000),"")</f>
        <v/>
      </c>
      <c r="AV135" s="51" t="str">
        <f>IF(入力シート!P136&gt;=10000,INT(MOD(入力シート!P136,100000)/10000),"")</f>
        <v/>
      </c>
      <c r="AW135" s="51" t="str">
        <f>IF(入力シート!P136&gt;=1000,INT(MOD(入力シート!P136,10000)/1000),"")</f>
        <v/>
      </c>
      <c r="AX135" s="51" t="str">
        <f>IF(入力シート!P136&gt;=100,INT(MOD(入力シート!P136,1000)/100),"")</f>
        <v/>
      </c>
      <c r="AY135" s="51" t="str">
        <f>IF(入力シート!P136&gt;=10,INT(MOD(入力シート!P136,100)/10),"")</f>
        <v/>
      </c>
      <c r="AZ135" s="40" t="str">
        <f>IF(入力シート!P136&gt;=1,INT(MOD(入力シート!P136,10)/1),"")</f>
        <v/>
      </c>
      <c r="BA135" s="51" t="str">
        <f>IF(入力シート!Q136&gt;=10,INT(MOD(入力シート!Q136,100)/10),"")</f>
        <v/>
      </c>
      <c r="BB135" s="40" t="str">
        <f>IF(入力シート!Q136&gt;=1,INT(MOD(入力シート!Q136,10)/1),"")</f>
        <v/>
      </c>
      <c r="BC135" s="51" t="str">
        <f>IF(入力シート!R136&gt;=10000,INT(MOD(入力シート!R136,100000)/10000),"")</f>
        <v/>
      </c>
      <c r="BD135" s="51" t="str">
        <f>IF(入力シート!R136&gt;=1000,INT(MOD(入力シート!R136,10000)/1000),"")</f>
        <v/>
      </c>
      <c r="BE135" s="51" t="str">
        <f>IF(入力シート!R136&gt;=100,INT(MOD(入力シート!R136,1000)/100),"")</f>
        <v/>
      </c>
      <c r="BF135" s="51" t="str">
        <f>IF(入力シート!R136&gt;=10,INT(MOD(入力シート!R136,100)/10),"")</f>
        <v/>
      </c>
      <c r="BG135" s="40" t="str">
        <f>IF(入力シート!R136&gt;=1,INT(MOD(入力シート!R136,10)/1),"")</f>
        <v/>
      </c>
    </row>
    <row r="136" spans="1:79" x14ac:dyDescent="0.15">
      <c r="B136" s="22">
        <v>134</v>
      </c>
      <c r="C136" s="10" t="str">
        <f>IF(入力シート!C137&gt;=10000,INT(MOD(入力シート!C137,100000)/10000),"")</f>
        <v/>
      </c>
      <c r="D136" s="10" t="str">
        <f>IF(入力シート!C137&gt;=1000,INT(MOD(入力シート!C137,10000)/1000),"")</f>
        <v/>
      </c>
      <c r="E136" s="10" t="str">
        <f>IF(入力シート!C137&gt;=100,INT(MOD(入力シート!C137,1000)/100),"")</f>
        <v/>
      </c>
      <c r="F136" s="10" t="str">
        <f>IF(入力シート!C137&gt;=10,INT(MOD(入力シート!C137,100)/10),"")</f>
        <v/>
      </c>
      <c r="G136" s="22" t="str">
        <f>IF(入力シート!C137&gt;=1,INT(MOD(入力シート!C137,10)/1),"")</f>
        <v/>
      </c>
      <c r="H136" s="22" t="str">
        <f>IF(入力シート!D137&gt;"",入力シート!D137,"")</f>
        <v/>
      </c>
      <c r="I136" s="22" t="str">
        <f>IF(入力シート!E137&gt;"",入力シート!E137,"")</f>
        <v/>
      </c>
      <c r="J136" s="37" t="str">
        <f>IF(入力シート!F137&gt;0,IF(入力シート!W137=6,MID(入力シート!F137,入力シート!W137-5,1),"0"),"")</f>
        <v/>
      </c>
      <c r="K136" s="37" t="str">
        <f>IF(入力シート!F137&gt;0,MID(入力シート!F137,入力シート!W137-4,1),"")</f>
        <v/>
      </c>
      <c r="L136" s="37" t="str">
        <f>IF(入力シート!F137&gt;0,MID(入力シート!F137,入力シート!W137-3,1),"")</f>
        <v/>
      </c>
      <c r="M136" s="37" t="str">
        <f>IF(入力シート!F137&gt;0,MID(入力シート!F137,入力シート!W137-2,1),"")</f>
        <v/>
      </c>
      <c r="N136" s="37" t="str">
        <f>IF(入力シート!F137&gt;0,MID(入力シート!F137,入力シート!W137-1,1),"")</f>
        <v/>
      </c>
      <c r="O136" s="39" t="str">
        <f>IF(入力シート!F137&gt;0,MID(入力シート!F137,入力シート!W137,1),"")</f>
        <v/>
      </c>
      <c r="P136" s="22" t="str">
        <f>IF(入力シート!G137&gt;"",入力シート!G137,"")</f>
        <v/>
      </c>
      <c r="Q136" s="37" t="str">
        <f>IF(入力シート!H137&gt;0,IF(入力シート!X137=4,MID(入力シート!H137,入力シート!X137-3,1),"0"),"")</f>
        <v/>
      </c>
      <c r="R136" s="37" t="str">
        <f>IF(入力シート!H137&gt;0,MID(入力シート!H137,入力シート!X137-2,1),"")</f>
        <v/>
      </c>
      <c r="S136" s="37" t="str">
        <f>IF(入力シート!H137&gt;0,MID(入力シート!H137,入力シート!X137-1,1),"")</f>
        <v/>
      </c>
      <c r="T136" s="39" t="str">
        <f>IF(入力シート!H137&gt;0,MID(入力シート!H137,入力シート!X137,1),"")</f>
        <v/>
      </c>
      <c r="U136" s="62" t="str">
        <f>IF(入力シート!I137&gt;0,入力シート!I137,"")</f>
        <v/>
      </c>
      <c r="V136" s="50" t="str">
        <f>IF(入力シート!J137&gt;0,入力シート!J137,"")</f>
        <v/>
      </c>
      <c r="W136" s="50" t="str">
        <f>IF(入力シート!K137&gt;=10,INT(MOD(入力シート!K137,100)/10),"")</f>
        <v/>
      </c>
      <c r="X136" s="40" t="str">
        <f>IF(入力シート!K137&gt;=1,INT(MOD(入力シート!K137,10)/1),"")</f>
        <v/>
      </c>
      <c r="Y136" s="51" t="str">
        <f>IF(入力シート!L137&gt;=100000,INT(MOD(入力シート!L137,1000000)/100000),"")</f>
        <v/>
      </c>
      <c r="Z136" s="51" t="str">
        <f>IF(入力シート!L137&gt;=10000,INT(MOD(入力シート!L137,100000)/10000),"")</f>
        <v/>
      </c>
      <c r="AA136" s="51" t="str">
        <f>IF(入力シート!L137&gt;=1000,INT(MOD(入力シート!L137,10000)/1000),"")</f>
        <v/>
      </c>
      <c r="AB136" s="51" t="str">
        <f>IF(入力シート!L137&gt;=100,INT(MOD(入力シート!L137,1000)/100),"")</f>
        <v/>
      </c>
      <c r="AC136" s="51" t="str">
        <f>IF(入力シート!L137&gt;=10,INT(MOD(入力シート!L137,100)/10),"")</f>
        <v/>
      </c>
      <c r="AD136" s="40" t="str">
        <f>IF(入力シート!L137&gt;=1,INT(MOD(入力シート!L137,10)/1),"")</f>
        <v/>
      </c>
      <c r="AE136" s="51" t="str">
        <f>IF(入力シート!M137&gt;=10000,INT(MOD(入力シート!M137,100000)/10000),"")</f>
        <v/>
      </c>
      <c r="AF136" s="51" t="str">
        <f>IF(入力シート!M137&gt;=1000,INT(MOD(入力シート!M137,10000)/1000),"")</f>
        <v/>
      </c>
      <c r="AG136" s="51" t="str">
        <f>IF(入力シート!M137&gt;=100,INT(MOD(入力シート!M137,1000)/100),"")</f>
        <v/>
      </c>
      <c r="AH136" s="51" t="str">
        <f>IF(入力シート!M137&gt;=10,INT(MOD(入力シート!M137,100)/10),"")</f>
        <v/>
      </c>
      <c r="AI136" s="40" t="str">
        <f>IF(入力シート!M137&gt;=1,INT(MOD(入力シート!M137,10)/1),"")</f>
        <v/>
      </c>
      <c r="AJ136" s="51" t="str">
        <f>IF(入力シート!N137&gt;=10000,INT(MOD(入力シート!N137,100000)/10000),"")</f>
        <v/>
      </c>
      <c r="AK136" s="51" t="str">
        <f>IF(入力シート!N137&gt;=1000,INT(MOD(入力シート!N137,10000)/1000),"")</f>
        <v/>
      </c>
      <c r="AL136" s="51" t="str">
        <f>IF(入力シート!N137&gt;=100,INT(MOD(入力シート!N137,1000)/100),"")</f>
        <v/>
      </c>
      <c r="AM136" s="51" t="str">
        <f>IF(入力シート!N137&gt;=10,INT(MOD(入力シート!N137,100)/10),"")</f>
        <v/>
      </c>
      <c r="AN136" s="40" t="str">
        <f>IF(入力シート!N137&gt;=1,INT(MOD(入力シート!N137,10)/1),"")</f>
        <v/>
      </c>
      <c r="AO136" s="51" t="str">
        <f>IF(入力シート!O137&gt;=10000,INT(MOD(入力シート!O137,100000)/10000),"")</f>
        <v/>
      </c>
      <c r="AP136" s="51" t="str">
        <f>IF(入力シート!O137&gt;=1000,INT(MOD(入力シート!O137,10000)/1000),"")</f>
        <v/>
      </c>
      <c r="AQ136" s="51" t="str">
        <f>IF(入力シート!O137&gt;=100,INT(MOD(入力シート!O137,1000)/100),"")</f>
        <v/>
      </c>
      <c r="AR136" s="51" t="str">
        <f>IF(入力シート!O137&gt;=10,INT(MOD(入力シート!O137,100)/10),"")</f>
        <v/>
      </c>
      <c r="AS136" s="40" t="str">
        <f>IF(入力シート!O137&gt;=1,INT(MOD(入力シート!O137,10)/1),"")</f>
        <v/>
      </c>
      <c r="AT136" s="51" t="str">
        <f>IF(入力シート!P137&gt;=1000000,INT(MOD(入力シート!P137,10000000)/1000000),"")</f>
        <v/>
      </c>
      <c r="AU136" s="51" t="str">
        <f>IF(入力シート!P137&gt;=100000,INT(MOD(入力シート!P137,1000000)/100000),"")</f>
        <v/>
      </c>
      <c r="AV136" s="51" t="str">
        <f>IF(入力シート!P137&gt;=10000,INT(MOD(入力シート!P137,100000)/10000),"")</f>
        <v/>
      </c>
      <c r="AW136" s="51" t="str">
        <f>IF(入力シート!P137&gt;=1000,INT(MOD(入力シート!P137,10000)/1000),"")</f>
        <v/>
      </c>
      <c r="AX136" s="51" t="str">
        <f>IF(入力シート!P137&gt;=100,INT(MOD(入力シート!P137,1000)/100),"")</f>
        <v/>
      </c>
      <c r="AY136" s="51" t="str">
        <f>IF(入力シート!P137&gt;=10,INT(MOD(入力シート!P137,100)/10),"")</f>
        <v/>
      </c>
      <c r="AZ136" s="40" t="str">
        <f>IF(入力シート!P137&gt;=1,INT(MOD(入力シート!P137,10)/1),"")</f>
        <v/>
      </c>
      <c r="BA136" s="51" t="str">
        <f>IF(入力シート!Q137&gt;=10,INT(MOD(入力シート!Q137,100)/10),"")</f>
        <v/>
      </c>
      <c r="BB136" s="40" t="str">
        <f>IF(入力シート!Q137&gt;=1,INT(MOD(入力シート!Q137,10)/1),"")</f>
        <v/>
      </c>
      <c r="BC136" s="51" t="str">
        <f>IF(入力シート!R137&gt;=10000,INT(MOD(入力シート!R137,100000)/10000),"")</f>
        <v/>
      </c>
      <c r="BD136" s="51" t="str">
        <f>IF(入力シート!R137&gt;=1000,INT(MOD(入力シート!R137,10000)/1000),"")</f>
        <v/>
      </c>
      <c r="BE136" s="51" t="str">
        <f>IF(入力シート!R137&gt;=100,INT(MOD(入力シート!R137,1000)/100),"")</f>
        <v/>
      </c>
      <c r="BF136" s="51" t="str">
        <f>IF(入力シート!R137&gt;=10,INT(MOD(入力シート!R137,100)/10),"")</f>
        <v/>
      </c>
      <c r="BG136" s="40" t="str">
        <f>IF(入力シート!R137&gt;=1,INT(MOD(入力シート!R137,10)/1),"")</f>
        <v/>
      </c>
    </row>
    <row r="137" spans="1:79" x14ac:dyDescent="0.15">
      <c r="B137" s="22">
        <v>135</v>
      </c>
      <c r="C137" s="10" t="str">
        <f>IF(入力シート!C138&gt;=10000,INT(MOD(入力シート!C138,100000)/10000),"")</f>
        <v/>
      </c>
      <c r="D137" s="10" t="str">
        <f>IF(入力シート!C138&gt;=1000,INT(MOD(入力シート!C138,10000)/1000),"")</f>
        <v/>
      </c>
      <c r="E137" s="10" t="str">
        <f>IF(入力シート!C138&gt;=100,INT(MOD(入力シート!C138,1000)/100),"")</f>
        <v/>
      </c>
      <c r="F137" s="10" t="str">
        <f>IF(入力シート!C138&gt;=10,INT(MOD(入力シート!C138,100)/10),"")</f>
        <v/>
      </c>
      <c r="G137" s="22" t="str">
        <f>IF(入力シート!C138&gt;=1,INT(MOD(入力シート!C138,10)/1),"")</f>
        <v/>
      </c>
      <c r="H137" s="22" t="str">
        <f>IF(入力シート!D138&gt;"",入力シート!D138,"")</f>
        <v/>
      </c>
      <c r="I137" s="22" t="str">
        <f>IF(入力シート!E138&gt;"",入力シート!E138,"")</f>
        <v/>
      </c>
      <c r="J137" s="37" t="str">
        <f>IF(入力シート!F138&gt;0,IF(入力シート!W138=6,MID(入力シート!F138,入力シート!W138-5,1),"0"),"")</f>
        <v/>
      </c>
      <c r="K137" s="37" t="str">
        <f>IF(入力シート!F138&gt;0,MID(入力シート!F138,入力シート!W138-4,1),"")</f>
        <v/>
      </c>
      <c r="L137" s="37" t="str">
        <f>IF(入力シート!F138&gt;0,MID(入力シート!F138,入力シート!W138-3,1),"")</f>
        <v/>
      </c>
      <c r="M137" s="37" t="str">
        <f>IF(入力シート!F138&gt;0,MID(入力シート!F138,入力シート!W138-2,1),"")</f>
        <v/>
      </c>
      <c r="N137" s="37" t="str">
        <f>IF(入力シート!F138&gt;0,MID(入力シート!F138,入力シート!W138-1,1),"")</f>
        <v/>
      </c>
      <c r="O137" s="39" t="str">
        <f>IF(入力シート!F138&gt;0,MID(入力シート!F138,入力シート!W138,1),"")</f>
        <v/>
      </c>
      <c r="P137" s="22" t="str">
        <f>IF(入力シート!G138&gt;"",入力シート!G138,"")</f>
        <v/>
      </c>
      <c r="Q137" s="37" t="str">
        <f>IF(入力シート!H138&gt;0,IF(入力シート!X138=4,MID(入力シート!H138,入力シート!X138-3,1),"0"),"")</f>
        <v/>
      </c>
      <c r="R137" s="37" t="str">
        <f>IF(入力シート!H138&gt;0,MID(入力シート!H138,入力シート!X138-2,1),"")</f>
        <v/>
      </c>
      <c r="S137" s="37" t="str">
        <f>IF(入力シート!H138&gt;0,MID(入力シート!H138,入力シート!X138-1,1),"")</f>
        <v/>
      </c>
      <c r="T137" s="39" t="str">
        <f>IF(入力シート!H138&gt;0,MID(入力シート!H138,入力シート!X138,1),"")</f>
        <v/>
      </c>
      <c r="U137" s="62" t="str">
        <f>IF(入力シート!I138&gt;0,入力シート!I138,"")</f>
        <v/>
      </c>
      <c r="V137" s="50" t="str">
        <f>IF(入力シート!J138&gt;0,入力シート!J138,"")</f>
        <v/>
      </c>
      <c r="W137" s="50" t="str">
        <f>IF(入力シート!K138&gt;=10,INT(MOD(入力シート!K138,100)/10),"")</f>
        <v/>
      </c>
      <c r="X137" s="40" t="str">
        <f>IF(入力シート!K138&gt;=1,INT(MOD(入力シート!K138,10)/1),"")</f>
        <v/>
      </c>
      <c r="Y137" s="51" t="str">
        <f>IF(入力シート!L138&gt;=100000,INT(MOD(入力シート!L138,1000000)/100000),"")</f>
        <v/>
      </c>
      <c r="Z137" s="51" t="str">
        <f>IF(入力シート!L138&gt;=10000,INT(MOD(入力シート!L138,100000)/10000),"")</f>
        <v/>
      </c>
      <c r="AA137" s="51" t="str">
        <f>IF(入力シート!L138&gt;=1000,INT(MOD(入力シート!L138,10000)/1000),"")</f>
        <v/>
      </c>
      <c r="AB137" s="51" t="str">
        <f>IF(入力シート!L138&gt;=100,INT(MOD(入力シート!L138,1000)/100),"")</f>
        <v/>
      </c>
      <c r="AC137" s="51" t="str">
        <f>IF(入力シート!L138&gt;=10,INT(MOD(入力シート!L138,100)/10),"")</f>
        <v/>
      </c>
      <c r="AD137" s="40" t="str">
        <f>IF(入力シート!L138&gt;=1,INT(MOD(入力シート!L138,10)/1),"")</f>
        <v/>
      </c>
      <c r="AE137" s="51" t="str">
        <f>IF(入力シート!M138&gt;=10000,INT(MOD(入力シート!M138,100000)/10000),"")</f>
        <v/>
      </c>
      <c r="AF137" s="51" t="str">
        <f>IF(入力シート!M138&gt;=1000,INT(MOD(入力シート!M138,10000)/1000),"")</f>
        <v/>
      </c>
      <c r="AG137" s="51" t="str">
        <f>IF(入力シート!M138&gt;=100,INT(MOD(入力シート!M138,1000)/100),"")</f>
        <v/>
      </c>
      <c r="AH137" s="51" t="str">
        <f>IF(入力シート!M138&gt;=10,INT(MOD(入力シート!M138,100)/10),"")</f>
        <v/>
      </c>
      <c r="AI137" s="40" t="str">
        <f>IF(入力シート!M138&gt;=1,INT(MOD(入力シート!M138,10)/1),"")</f>
        <v/>
      </c>
      <c r="AJ137" s="51" t="str">
        <f>IF(入力シート!N138&gt;=10000,INT(MOD(入力シート!N138,100000)/10000),"")</f>
        <v/>
      </c>
      <c r="AK137" s="51" t="str">
        <f>IF(入力シート!N138&gt;=1000,INT(MOD(入力シート!N138,10000)/1000),"")</f>
        <v/>
      </c>
      <c r="AL137" s="51" t="str">
        <f>IF(入力シート!N138&gt;=100,INT(MOD(入力シート!N138,1000)/100),"")</f>
        <v/>
      </c>
      <c r="AM137" s="51" t="str">
        <f>IF(入力シート!N138&gt;=10,INT(MOD(入力シート!N138,100)/10),"")</f>
        <v/>
      </c>
      <c r="AN137" s="40" t="str">
        <f>IF(入力シート!N138&gt;=1,INT(MOD(入力シート!N138,10)/1),"")</f>
        <v/>
      </c>
      <c r="AO137" s="51" t="str">
        <f>IF(入力シート!O138&gt;=10000,INT(MOD(入力シート!O138,100000)/10000),"")</f>
        <v/>
      </c>
      <c r="AP137" s="51" t="str">
        <f>IF(入力シート!O138&gt;=1000,INT(MOD(入力シート!O138,10000)/1000),"")</f>
        <v/>
      </c>
      <c r="AQ137" s="51" t="str">
        <f>IF(入力シート!O138&gt;=100,INT(MOD(入力シート!O138,1000)/100),"")</f>
        <v/>
      </c>
      <c r="AR137" s="51" t="str">
        <f>IF(入力シート!O138&gt;=10,INT(MOD(入力シート!O138,100)/10),"")</f>
        <v/>
      </c>
      <c r="AS137" s="40" t="str">
        <f>IF(入力シート!O138&gt;=1,INT(MOD(入力シート!O138,10)/1),"")</f>
        <v/>
      </c>
      <c r="AT137" s="51" t="str">
        <f>IF(入力シート!P138&gt;=1000000,INT(MOD(入力シート!P138,10000000)/1000000),"")</f>
        <v/>
      </c>
      <c r="AU137" s="51" t="str">
        <f>IF(入力シート!P138&gt;=100000,INT(MOD(入力シート!P138,1000000)/100000),"")</f>
        <v/>
      </c>
      <c r="AV137" s="51" t="str">
        <f>IF(入力シート!P138&gt;=10000,INT(MOD(入力シート!P138,100000)/10000),"")</f>
        <v/>
      </c>
      <c r="AW137" s="51" t="str">
        <f>IF(入力シート!P138&gt;=1000,INT(MOD(入力シート!P138,10000)/1000),"")</f>
        <v/>
      </c>
      <c r="AX137" s="51" t="str">
        <f>IF(入力シート!P138&gt;=100,INT(MOD(入力シート!P138,1000)/100),"")</f>
        <v/>
      </c>
      <c r="AY137" s="51" t="str">
        <f>IF(入力シート!P138&gt;=10,INT(MOD(入力シート!P138,100)/10),"")</f>
        <v/>
      </c>
      <c r="AZ137" s="40" t="str">
        <f>IF(入力シート!P138&gt;=1,INT(MOD(入力シート!P138,10)/1),"")</f>
        <v/>
      </c>
      <c r="BA137" s="51" t="str">
        <f>IF(入力シート!Q138&gt;=10,INT(MOD(入力シート!Q138,100)/10),"")</f>
        <v/>
      </c>
      <c r="BB137" s="40" t="str">
        <f>IF(入力シート!Q138&gt;=1,INT(MOD(入力シート!Q138,10)/1),"")</f>
        <v/>
      </c>
      <c r="BC137" s="51" t="str">
        <f>IF(入力シート!R138&gt;=10000,INT(MOD(入力シート!R138,100000)/10000),"")</f>
        <v/>
      </c>
      <c r="BD137" s="51" t="str">
        <f>IF(入力シート!R138&gt;=1000,INT(MOD(入力シート!R138,10000)/1000),"")</f>
        <v/>
      </c>
      <c r="BE137" s="51" t="str">
        <f>IF(入力シート!R138&gt;=100,INT(MOD(入力シート!R138,1000)/100),"")</f>
        <v/>
      </c>
      <c r="BF137" s="51" t="str">
        <f>IF(入力シート!R138&gt;=10,INT(MOD(入力シート!R138,100)/10),"")</f>
        <v/>
      </c>
      <c r="BG137" s="40" t="str">
        <f>IF(入力シート!R138&gt;=1,INT(MOD(入力シート!R138,10)/1),"")</f>
        <v/>
      </c>
    </row>
    <row r="138" spans="1:79" x14ac:dyDescent="0.15">
      <c r="B138" s="22">
        <v>136</v>
      </c>
      <c r="C138" s="10" t="str">
        <f>IF(入力シート!C139&gt;=10000,INT(MOD(入力シート!C139,100000)/10000),"")</f>
        <v/>
      </c>
      <c r="D138" s="10" t="str">
        <f>IF(入力シート!C139&gt;=1000,INT(MOD(入力シート!C139,10000)/1000),"")</f>
        <v/>
      </c>
      <c r="E138" s="10" t="str">
        <f>IF(入力シート!C139&gt;=100,INT(MOD(入力シート!C139,1000)/100),"")</f>
        <v/>
      </c>
      <c r="F138" s="10" t="str">
        <f>IF(入力シート!C139&gt;=10,INT(MOD(入力シート!C139,100)/10),"")</f>
        <v/>
      </c>
      <c r="G138" s="22" t="str">
        <f>IF(入力シート!C139&gt;=1,INT(MOD(入力シート!C139,10)/1),"")</f>
        <v/>
      </c>
      <c r="H138" s="22" t="str">
        <f>IF(入力シート!D139&gt;"",入力シート!D139,"")</f>
        <v/>
      </c>
      <c r="I138" s="22" t="str">
        <f>IF(入力シート!E139&gt;"",入力シート!E139,"")</f>
        <v/>
      </c>
      <c r="J138" s="37" t="str">
        <f>IF(入力シート!F139&gt;0,IF(入力シート!W139=6,MID(入力シート!F139,入力シート!W139-5,1),"0"),"")</f>
        <v/>
      </c>
      <c r="K138" s="37" t="str">
        <f>IF(入力シート!F139&gt;0,MID(入力シート!F139,入力シート!W139-4,1),"")</f>
        <v/>
      </c>
      <c r="L138" s="37" t="str">
        <f>IF(入力シート!F139&gt;0,MID(入力シート!F139,入力シート!W139-3,1),"")</f>
        <v/>
      </c>
      <c r="M138" s="37" t="str">
        <f>IF(入力シート!F139&gt;0,MID(入力シート!F139,入力シート!W139-2,1),"")</f>
        <v/>
      </c>
      <c r="N138" s="37" t="str">
        <f>IF(入力シート!F139&gt;0,MID(入力シート!F139,入力シート!W139-1,1),"")</f>
        <v/>
      </c>
      <c r="O138" s="39" t="str">
        <f>IF(入力シート!F139&gt;0,MID(入力シート!F139,入力シート!W139,1),"")</f>
        <v/>
      </c>
      <c r="P138" s="22" t="str">
        <f>IF(入力シート!G139&gt;"",入力シート!G139,"")</f>
        <v/>
      </c>
      <c r="Q138" s="37" t="str">
        <f>IF(入力シート!H139&gt;0,IF(入力シート!X139=4,MID(入力シート!H139,入力シート!X139-3,1),"0"),"")</f>
        <v/>
      </c>
      <c r="R138" s="37" t="str">
        <f>IF(入力シート!H139&gt;0,MID(入力シート!H139,入力シート!X139-2,1),"")</f>
        <v/>
      </c>
      <c r="S138" s="37" t="str">
        <f>IF(入力シート!H139&gt;0,MID(入力シート!H139,入力シート!X139-1,1),"")</f>
        <v/>
      </c>
      <c r="T138" s="39" t="str">
        <f>IF(入力シート!H139&gt;0,MID(入力シート!H139,入力シート!X139,1),"")</f>
        <v/>
      </c>
      <c r="U138" s="62" t="str">
        <f>IF(入力シート!I139&gt;0,入力シート!I139,"")</f>
        <v/>
      </c>
      <c r="V138" s="50" t="str">
        <f>IF(入力シート!J139&gt;0,入力シート!J139,"")</f>
        <v/>
      </c>
      <c r="W138" s="50" t="str">
        <f>IF(入力シート!K139&gt;=10,INT(MOD(入力シート!K139,100)/10),"")</f>
        <v/>
      </c>
      <c r="X138" s="40" t="str">
        <f>IF(入力シート!K139&gt;=1,INT(MOD(入力シート!K139,10)/1),"")</f>
        <v/>
      </c>
      <c r="Y138" s="51" t="str">
        <f>IF(入力シート!L139&gt;=100000,INT(MOD(入力シート!L139,1000000)/100000),"")</f>
        <v/>
      </c>
      <c r="Z138" s="51" t="str">
        <f>IF(入力シート!L139&gt;=10000,INT(MOD(入力シート!L139,100000)/10000),"")</f>
        <v/>
      </c>
      <c r="AA138" s="51" t="str">
        <f>IF(入力シート!L139&gt;=1000,INT(MOD(入力シート!L139,10000)/1000),"")</f>
        <v/>
      </c>
      <c r="AB138" s="51" t="str">
        <f>IF(入力シート!L139&gt;=100,INT(MOD(入力シート!L139,1000)/100),"")</f>
        <v/>
      </c>
      <c r="AC138" s="51" t="str">
        <f>IF(入力シート!L139&gt;=10,INT(MOD(入力シート!L139,100)/10),"")</f>
        <v/>
      </c>
      <c r="AD138" s="40" t="str">
        <f>IF(入力シート!L139&gt;=1,INT(MOD(入力シート!L139,10)/1),"")</f>
        <v/>
      </c>
      <c r="AE138" s="51" t="str">
        <f>IF(入力シート!M139&gt;=10000,INT(MOD(入力シート!M139,100000)/10000),"")</f>
        <v/>
      </c>
      <c r="AF138" s="51" t="str">
        <f>IF(入力シート!M139&gt;=1000,INT(MOD(入力シート!M139,10000)/1000),"")</f>
        <v/>
      </c>
      <c r="AG138" s="51" t="str">
        <f>IF(入力シート!M139&gt;=100,INT(MOD(入力シート!M139,1000)/100),"")</f>
        <v/>
      </c>
      <c r="AH138" s="51" t="str">
        <f>IF(入力シート!M139&gt;=10,INT(MOD(入力シート!M139,100)/10),"")</f>
        <v/>
      </c>
      <c r="AI138" s="40" t="str">
        <f>IF(入力シート!M139&gt;=1,INT(MOD(入力シート!M139,10)/1),"")</f>
        <v/>
      </c>
      <c r="AJ138" s="51" t="str">
        <f>IF(入力シート!N139&gt;=10000,INT(MOD(入力シート!N139,100000)/10000),"")</f>
        <v/>
      </c>
      <c r="AK138" s="51" t="str">
        <f>IF(入力シート!N139&gt;=1000,INT(MOD(入力シート!N139,10000)/1000),"")</f>
        <v/>
      </c>
      <c r="AL138" s="51" t="str">
        <f>IF(入力シート!N139&gt;=100,INT(MOD(入力シート!N139,1000)/100),"")</f>
        <v/>
      </c>
      <c r="AM138" s="51" t="str">
        <f>IF(入力シート!N139&gt;=10,INT(MOD(入力シート!N139,100)/10),"")</f>
        <v/>
      </c>
      <c r="AN138" s="40" t="str">
        <f>IF(入力シート!N139&gt;=1,INT(MOD(入力シート!N139,10)/1),"")</f>
        <v/>
      </c>
      <c r="AO138" s="51" t="str">
        <f>IF(入力シート!O139&gt;=10000,INT(MOD(入力シート!O139,100000)/10000),"")</f>
        <v/>
      </c>
      <c r="AP138" s="51" t="str">
        <f>IF(入力シート!O139&gt;=1000,INT(MOD(入力シート!O139,10000)/1000),"")</f>
        <v/>
      </c>
      <c r="AQ138" s="51" t="str">
        <f>IF(入力シート!O139&gt;=100,INT(MOD(入力シート!O139,1000)/100),"")</f>
        <v/>
      </c>
      <c r="AR138" s="51" t="str">
        <f>IF(入力シート!O139&gt;=10,INT(MOD(入力シート!O139,100)/10),"")</f>
        <v/>
      </c>
      <c r="AS138" s="40" t="str">
        <f>IF(入力シート!O139&gt;=1,INT(MOD(入力シート!O139,10)/1),"")</f>
        <v/>
      </c>
      <c r="AT138" s="51" t="str">
        <f>IF(入力シート!P139&gt;=1000000,INT(MOD(入力シート!P139,10000000)/1000000),"")</f>
        <v/>
      </c>
      <c r="AU138" s="51" t="str">
        <f>IF(入力シート!P139&gt;=100000,INT(MOD(入力シート!P139,1000000)/100000),"")</f>
        <v/>
      </c>
      <c r="AV138" s="51" t="str">
        <f>IF(入力シート!P139&gt;=10000,INT(MOD(入力シート!P139,100000)/10000),"")</f>
        <v/>
      </c>
      <c r="AW138" s="51" t="str">
        <f>IF(入力シート!P139&gt;=1000,INT(MOD(入力シート!P139,10000)/1000),"")</f>
        <v/>
      </c>
      <c r="AX138" s="51" t="str">
        <f>IF(入力シート!P139&gt;=100,INT(MOD(入力シート!P139,1000)/100),"")</f>
        <v/>
      </c>
      <c r="AY138" s="51" t="str">
        <f>IF(入力シート!P139&gt;=10,INT(MOD(入力シート!P139,100)/10),"")</f>
        <v/>
      </c>
      <c r="AZ138" s="40" t="str">
        <f>IF(入力シート!P139&gt;=1,INT(MOD(入力シート!P139,10)/1),"")</f>
        <v/>
      </c>
      <c r="BA138" s="51" t="str">
        <f>IF(入力シート!Q139&gt;=10,INT(MOD(入力シート!Q139,100)/10),"")</f>
        <v/>
      </c>
      <c r="BB138" s="40" t="str">
        <f>IF(入力シート!Q139&gt;=1,INT(MOD(入力シート!Q139,10)/1),"")</f>
        <v/>
      </c>
      <c r="BC138" s="51" t="str">
        <f>IF(入力シート!R139&gt;=10000,INT(MOD(入力シート!R139,100000)/10000),"")</f>
        <v/>
      </c>
      <c r="BD138" s="51" t="str">
        <f>IF(入力シート!R139&gt;=1000,INT(MOD(入力シート!R139,10000)/1000),"")</f>
        <v/>
      </c>
      <c r="BE138" s="51" t="str">
        <f>IF(入力シート!R139&gt;=100,INT(MOD(入力シート!R139,1000)/100),"")</f>
        <v/>
      </c>
      <c r="BF138" s="51" t="str">
        <f>IF(入力シート!R139&gt;=10,INT(MOD(入力シート!R139,100)/10),"")</f>
        <v/>
      </c>
      <c r="BG138" s="40" t="str">
        <f>IF(入力シート!R139&gt;=1,INT(MOD(入力シート!R139,10)/1),"")</f>
        <v/>
      </c>
    </row>
    <row r="139" spans="1:79" x14ac:dyDescent="0.15">
      <c r="B139" s="22">
        <v>137</v>
      </c>
      <c r="C139" s="10" t="str">
        <f>IF(入力シート!C140&gt;=10000,INT(MOD(入力シート!C140,100000)/10000),"")</f>
        <v/>
      </c>
      <c r="D139" s="10" t="str">
        <f>IF(入力シート!C140&gt;=1000,INT(MOD(入力シート!C140,10000)/1000),"")</f>
        <v/>
      </c>
      <c r="E139" s="10" t="str">
        <f>IF(入力シート!C140&gt;=100,INT(MOD(入力シート!C140,1000)/100),"")</f>
        <v/>
      </c>
      <c r="F139" s="10" t="str">
        <f>IF(入力シート!C140&gt;=10,INT(MOD(入力シート!C140,100)/10),"")</f>
        <v/>
      </c>
      <c r="G139" s="22" t="str">
        <f>IF(入力シート!C140&gt;=1,INT(MOD(入力シート!C140,10)/1),"")</f>
        <v/>
      </c>
      <c r="H139" s="22" t="str">
        <f>IF(入力シート!D140&gt;"",入力シート!D140,"")</f>
        <v/>
      </c>
      <c r="I139" s="22" t="str">
        <f>IF(入力シート!E140&gt;"",入力シート!E140,"")</f>
        <v/>
      </c>
      <c r="J139" s="37" t="str">
        <f>IF(入力シート!F140&gt;0,IF(入力シート!W140=6,MID(入力シート!F140,入力シート!W140-5,1),"0"),"")</f>
        <v/>
      </c>
      <c r="K139" s="37" t="str">
        <f>IF(入力シート!F140&gt;0,MID(入力シート!F140,入力シート!W140-4,1),"")</f>
        <v/>
      </c>
      <c r="L139" s="37" t="str">
        <f>IF(入力シート!F140&gt;0,MID(入力シート!F140,入力シート!W140-3,1),"")</f>
        <v/>
      </c>
      <c r="M139" s="37" t="str">
        <f>IF(入力シート!F140&gt;0,MID(入力シート!F140,入力シート!W140-2,1),"")</f>
        <v/>
      </c>
      <c r="N139" s="37" t="str">
        <f>IF(入力シート!F140&gt;0,MID(入力シート!F140,入力シート!W140-1,1),"")</f>
        <v/>
      </c>
      <c r="O139" s="39" t="str">
        <f>IF(入力シート!F140&gt;0,MID(入力シート!F140,入力シート!W140,1),"")</f>
        <v/>
      </c>
      <c r="P139" s="22" t="str">
        <f>IF(入力シート!G140&gt;"",入力シート!G140,"")</f>
        <v/>
      </c>
      <c r="Q139" s="37" t="str">
        <f>IF(入力シート!H140&gt;0,IF(入力シート!X140=4,MID(入力シート!H140,入力シート!X140-3,1),"0"),"")</f>
        <v/>
      </c>
      <c r="R139" s="37" t="str">
        <f>IF(入力シート!H140&gt;0,MID(入力シート!H140,入力シート!X140-2,1),"")</f>
        <v/>
      </c>
      <c r="S139" s="37" t="str">
        <f>IF(入力シート!H140&gt;0,MID(入力シート!H140,入力シート!X140-1,1),"")</f>
        <v/>
      </c>
      <c r="T139" s="39" t="str">
        <f>IF(入力シート!H140&gt;0,MID(入力シート!H140,入力シート!X140,1),"")</f>
        <v/>
      </c>
      <c r="U139" s="62" t="str">
        <f>IF(入力シート!I140&gt;0,入力シート!I140,"")</f>
        <v/>
      </c>
      <c r="V139" s="50" t="str">
        <f>IF(入力シート!J140&gt;0,入力シート!J140,"")</f>
        <v/>
      </c>
      <c r="W139" s="50" t="str">
        <f>IF(入力シート!K140&gt;=10,INT(MOD(入力シート!K140,100)/10),"")</f>
        <v/>
      </c>
      <c r="X139" s="40" t="str">
        <f>IF(入力シート!K140&gt;=1,INT(MOD(入力シート!K140,10)/1),"")</f>
        <v/>
      </c>
      <c r="Y139" s="51" t="str">
        <f>IF(入力シート!L140&gt;=100000,INT(MOD(入力シート!L140,1000000)/100000),"")</f>
        <v/>
      </c>
      <c r="Z139" s="51" t="str">
        <f>IF(入力シート!L140&gt;=10000,INT(MOD(入力シート!L140,100000)/10000),"")</f>
        <v/>
      </c>
      <c r="AA139" s="51" t="str">
        <f>IF(入力シート!L140&gt;=1000,INT(MOD(入力シート!L140,10000)/1000),"")</f>
        <v/>
      </c>
      <c r="AB139" s="51" t="str">
        <f>IF(入力シート!L140&gt;=100,INT(MOD(入力シート!L140,1000)/100),"")</f>
        <v/>
      </c>
      <c r="AC139" s="51" t="str">
        <f>IF(入力シート!L140&gt;=10,INT(MOD(入力シート!L140,100)/10),"")</f>
        <v/>
      </c>
      <c r="AD139" s="40" t="str">
        <f>IF(入力シート!L140&gt;=1,INT(MOD(入力シート!L140,10)/1),"")</f>
        <v/>
      </c>
      <c r="AE139" s="51" t="str">
        <f>IF(入力シート!M140&gt;=10000,INT(MOD(入力シート!M140,100000)/10000),"")</f>
        <v/>
      </c>
      <c r="AF139" s="51" t="str">
        <f>IF(入力シート!M140&gt;=1000,INT(MOD(入力シート!M140,10000)/1000),"")</f>
        <v/>
      </c>
      <c r="AG139" s="51" t="str">
        <f>IF(入力シート!M140&gt;=100,INT(MOD(入力シート!M140,1000)/100),"")</f>
        <v/>
      </c>
      <c r="AH139" s="51" t="str">
        <f>IF(入力シート!M140&gt;=10,INT(MOD(入力シート!M140,100)/10),"")</f>
        <v/>
      </c>
      <c r="AI139" s="40" t="str">
        <f>IF(入力シート!M140&gt;=1,INT(MOD(入力シート!M140,10)/1),"")</f>
        <v/>
      </c>
      <c r="AJ139" s="51" t="str">
        <f>IF(入力シート!N140&gt;=10000,INT(MOD(入力シート!N140,100000)/10000),"")</f>
        <v/>
      </c>
      <c r="AK139" s="51" t="str">
        <f>IF(入力シート!N140&gt;=1000,INT(MOD(入力シート!N140,10000)/1000),"")</f>
        <v/>
      </c>
      <c r="AL139" s="51" t="str">
        <f>IF(入力シート!N140&gt;=100,INT(MOD(入力シート!N140,1000)/100),"")</f>
        <v/>
      </c>
      <c r="AM139" s="51" t="str">
        <f>IF(入力シート!N140&gt;=10,INT(MOD(入力シート!N140,100)/10),"")</f>
        <v/>
      </c>
      <c r="AN139" s="40" t="str">
        <f>IF(入力シート!N140&gt;=1,INT(MOD(入力シート!N140,10)/1),"")</f>
        <v/>
      </c>
      <c r="AO139" s="51" t="str">
        <f>IF(入力シート!O140&gt;=10000,INT(MOD(入力シート!O140,100000)/10000),"")</f>
        <v/>
      </c>
      <c r="AP139" s="51" t="str">
        <f>IF(入力シート!O140&gt;=1000,INT(MOD(入力シート!O140,10000)/1000),"")</f>
        <v/>
      </c>
      <c r="AQ139" s="51" t="str">
        <f>IF(入力シート!O140&gt;=100,INT(MOD(入力シート!O140,1000)/100),"")</f>
        <v/>
      </c>
      <c r="AR139" s="51" t="str">
        <f>IF(入力シート!O140&gt;=10,INT(MOD(入力シート!O140,100)/10),"")</f>
        <v/>
      </c>
      <c r="AS139" s="40" t="str">
        <f>IF(入力シート!O140&gt;=1,INT(MOD(入力シート!O140,10)/1),"")</f>
        <v/>
      </c>
      <c r="AT139" s="51" t="str">
        <f>IF(入力シート!P140&gt;=1000000,INT(MOD(入力シート!P140,10000000)/1000000),"")</f>
        <v/>
      </c>
      <c r="AU139" s="51" t="str">
        <f>IF(入力シート!P140&gt;=100000,INT(MOD(入力シート!P140,1000000)/100000),"")</f>
        <v/>
      </c>
      <c r="AV139" s="51" t="str">
        <f>IF(入力シート!P140&gt;=10000,INT(MOD(入力シート!P140,100000)/10000),"")</f>
        <v/>
      </c>
      <c r="AW139" s="51" t="str">
        <f>IF(入力シート!P140&gt;=1000,INT(MOD(入力シート!P140,10000)/1000),"")</f>
        <v/>
      </c>
      <c r="AX139" s="51" t="str">
        <f>IF(入力シート!P140&gt;=100,INT(MOD(入力シート!P140,1000)/100),"")</f>
        <v/>
      </c>
      <c r="AY139" s="51" t="str">
        <f>IF(入力シート!P140&gt;=10,INT(MOD(入力シート!P140,100)/10),"")</f>
        <v/>
      </c>
      <c r="AZ139" s="40" t="str">
        <f>IF(入力シート!P140&gt;=1,INT(MOD(入力シート!P140,10)/1),"")</f>
        <v/>
      </c>
      <c r="BA139" s="51" t="str">
        <f>IF(入力シート!Q140&gt;=10,INT(MOD(入力シート!Q140,100)/10),"")</f>
        <v/>
      </c>
      <c r="BB139" s="40" t="str">
        <f>IF(入力シート!Q140&gt;=1,INT(MOD(入力シート!Q140,10)/1),"")</f>
        <v/>
      </c>
      <c r="BC139" s="51" t="str">
        <f>IF(入力シート!R140&gt;=10000,INT(MOD(入力シート!R140,100000)/10000),"")</f>
        <v/>
      </c>
      <c r="BD139" s="51" t="str">
        <f>IF(入力シート!R140&gt;=1000,INT(MOD(入力シート!R140,10000)/1000),"")</f>
        <v/>
      </c>
      <c r="BE139" s="51" t="str">
        <f>IF(入力シート!R140&gt;=100,INT(MOD(入力シート!R140,1000)/100),"")</f>
        <v/>
      </c>
      <c r="BF139" s="51" t="str">
        <f>IF(入力シート!R140&gt;=10,INT(MOD(入力シート!R140,100)/10),"")</f>
        <v/>
      </c>
      <c r="BG139" s="40" t="str">
        <f>IF(入力シート!R140&gt;=1,INT(MOD(入力シート!R140,10)/1),"")</f>
        <v/>
      </c>
    </row>
    <row r="140" spans="1:79" x14ac:dyDescent="0.15">
      <c r="B140" s="22">
        <v>138</v>
      </c>
      <c r="C140" s="10" t="str">
        <f>IF(入力シート!C141&gt;=10000,INT(MOD(入力シート!C141,100000)/10000),"")</f>
        <v/>
      </c>
      <c r="D140" s="10" t="str">
        <f>IF(入力シート!C141&gt;=1000,INT(MOD(入力シート!C141,10000)/1000),"")</f>
        <v/>
      </c>
      <c r="E140" s="10" t="str">
        <f>IF(入力シート!C141&gt;=100,INT(MOD(入力シート!C141,1000)/100),"")</f>
        <v/>
      </c>
      <c r="F140" s="10" t="str">
        <f>IF(入力シート!C141&gt;=10,INT(MOD(入力シート!C141,100)/10),"")</f>
        <v/>
      </c>
      <c r="G140" s="22" t="str">
        <f>IF(入力シート!C141&gt;=1,INT(MOD(入力シート!C141,10)/1),"")</f>
        <v/>
      </c>
      <c r="H140" s="22" t="str">
        <f>IF(入力シート!D141&gt;"",入力シート!D141,"")</f>
        <v/>
      </c>
      <c r="I140" s="22" t="str">
        <f>IF(入力シート!E141&gt;"",入力シート!E141,"")</f>
        <v/>
      </c>
      <c r="J140" s="37" t="str">
        <f>IF(入力シート!F141&gt;0,IF(入力シート!W141=6,MID(入力シート!F141,入力シート!W141-5,1),"0"),"")</f>
        <v/>
      </c>
      <c r="K140" s="37" t="str">
        <f>IF(入力シート!F141&gt;0,MID(入力シート!F141,入力シート!W141-4,1),"")</f>
        <v/>
      </c>
      <c r="L140" s="37" t="str">
        <f>IF(入力シート!F141&gt;0,MID(入力シート!F141,入力シート!W141-3,1),"")</f>
        <v/>
      </c>
      <c r="M140" s="37" t="str">
        <f>IF(入力シート!F141&gt;0,MID(入力シート!F141,入力シート!W141-2,1),"")</f>
        <v/>
      </c>
      <c r="N140" s="37" t="str">
        <f>IF(入力シート!F141&gt;0,MID(入力シート!F141,入力シート!W141-1,1),"")</f>
        <v/>
      </c>
      <c r="O140" s="39" t="str">
        <f>IF(入力シート!F141&gt;0,MID(入力シート!F141,入力シート!W141,1),"")</f>
        <v/>
      </c>
      <c r="P140" s="22" t="str">
        <f>IF(入力シート!G141&gt;"",入力シート!G141,"")</f>
        <v/>
      </c>
      <c r="Q140" s="37" t="str">
        <f>IF(入力シート!H141&gt;0,IF(入力シート!X141=4,MID(入力シート!H141,入力シート!X141-3,1),"0"),"")</f>
        <v/>
      </c>
      <c r="R140" s="37" t="str">
        <f>IF(入力シート!H141&gt;0,MID(入力シート!H141,入力シート!X141-2,1),"")</f>
        <v/>
      </c>
      <c r="S140" s="37" t="str">
        <f>IF(入力シート!H141&gt;0,MID(入力シート!H141,入力シート!X141-1,1),"")</f>
        <v/>
      </c>
      <c r="T140" s="39" t="str">
        <f>IF(入力シート!H141&gt;0,MID(入力シート!H141,入力シート!X141,1),"")</f>
        <v/>
      </c>
      <c r="U140" s="62" t="str">
        <f>IF(入力シート!I141&gt;0,入力シート!I141,"")</f>
        <v/>
      </c>
      <c r="V140" s="50" t="str">
        <f>IF(入力シート!J141&gt;0,入力シート!J141,"")</f>
        <v/>
      </c>
      <c r="W140" s="50" t="str">
        <f>IF(入力シート!K141&gt;=10,INT(MOD(入力シート!K141,100)/10),"")</f>
        <v/>
      </c>
      <c r="X140" s="40" t="str">
        <f>IF(入力シート!K141&gt;=1,INT(MOD(入力シート!K141,10)/1),"")</f>
        <v/>
      </c>
      <c r="Y140" s="51" t="str">
        <f>IF(入力シート!L141&gt;=100000,INT(MOD(入力シート!L141,1000000)/100000),"")</f>
        <v/>
      </c>
      <c r="Z140" s="51" t="str">
        <f>IF(入力シート!L141&gt;=10000,INT(MOD(入力シート!L141,100000)/10000),"")</f>
        <v/>
      </c>
      <c r="AA140" s="51" t="str">
        <f>IF(入力シート!L141&gt;=1000,INT(MOD(入力シート!L141,10000)/1000),"")</f>
        <v/>
      </c>
      <c r="AB140" s="51" t="str">
        <f>IF(入力シート!L141&gt;=100,INT(MOD(入力シート!L141,1000)/100),"")</f>
        <v/>
      </c>
      <c r="AC140" s="51" t="str">
        <f>IF(入力シート!L141&gt;=10,INT(MOD(入力シート!L141,100)/10),"")</f>
        <v/>
      </c>
      <c r="AD140" s="40" t="str">
        <f>IF(入力シート!L141&gt;=1,INT(MOD(入力シート!L141,10)/1),"")</f>
        <v/>
      </c>
      <c r="AE140" s="51" t="str">
        <f>IF(入力シート!M141&gt;=10000,INT(MOD(入力シート!M141,100000)/10000),"")</f>
        <v/>
      </c>
      <c r="AF140" s="51" t="str">
        <f>IF(入力シート!M141&gt;=1000,INT(MOD(入力シート!M141,10000)/1000),"")</f>
        <v/>
      </c>
      <c r="AG140" s="51" t="str">
        <f>IF(入力シート!M141&gt;=100,INT(MOD(入力シート!M141,1000)/100),"")</f>
        <v/>
      </c>
      <c r="AH140" s="51" t="str">
        <f>IF(入力シート!M141&gt;=10,INT(MOD(入力シート!M141,100)/10),"")</f>
        <v/>
      </c>
      <c r="AI140" s="40" t="str">
        <f>IF(入力シート!M141&gt;=1,INT(MOD(入力シート!M141,10)/1),"")</f>
        <v/>
      </c>
      <c r="AJ140" s="51" t="str">
        <f>IF(入力シート!N141&gt;=10000,INT(MOD(入力シート!N141,100000)/10000),"")</f>
        <v/>
      </c>
      <c r="AK140" s="51" t="str">
        <f>IF(入力シート!N141&gt;=1000,INT(MOD(入力シート!N141,10000)/1000),"")</f>
        <v/>
      </c>
      <c r="AL140" s="51" t="str">
        <f>IF(入力シート!N141&gt;=100,INT(MOD(入力シート!N141,1000)/100),"")</f>
        <v/>
      </c>
      <c r="AM140" s="51" t="str">
        <f>IF(入力シート!N141&gt;=10,INT(MOD(入力シート!N141,100)/10),"")</f>
        <v/>
      </c>
      <c r="AN140" s="40" t="str">
        <f>IF(入力シート!N141&gt;=1,INT(MOD(入力シート!N141,10)/1),"")</f>
        <v/>
      </c>
      <c r="AO140" s="51" t="str">
        <f>IF(入力シート!O141&gt;=10000,INT(MOD(入力シート!O141,100000)/10000),"")</f>
        <v/>
      </c>
      <c r="AP140" s="51" t="str">
        <f>IF(入力シート!O141&gt;=1000,INT(MOD(入力シート!O141,10000)/1000),"")</f>
        <v/>
      </c>
      <c r="AQ140" s="51" t="str">
        <f>IF(入力シート!O141&gt;=100,INT(MOD(入力シート!O141,1000)/100),"")</f>
        <v/>
      </c>
      <c r="AR140" s="51" t="str">
        <f>IF(入力シート!O141&gt;=10,INT(MOD(入力シート!O141,100)/10),"")</f>
        <v/>
      </c>
      <c r="AS140" s="40" t="str">
        <f>IF(入力シート!O141&gt;=1,INT(MOD(入力シート!O141,10)/1),"")</f>
        <v/>
      </c>
      <c r="AT140" s="51" t="str">
        <f>IF(入力シート!P141&gt;=1000000,INT(MOD(入力シート!P141,10000000)/1000000),"")</f>
        <v/>
      </c>
      <c r="AU140" s="51" t="str">
        <f>IF(入力シート!P141&gt;=100000,INT(MOD(入力シート!P141,1000000)/100000),"")</f>
        <v/>
      </c>
      <c r="AV140" s="51" t="str">
        <f>IF(入力シート!P141&gt;=10000,INT(MOD(入力シート!P141,100000)/10000),"")</f>
        <v/>
      </c>
      <c r="AW140" s="51" t="str">
        <f>IF(入力シート!P141&gt;=1000,INT(MOD(入力シート!P141,10000)/1000),"")</f>
        <v/>
      </c>
      <c r="AX140" s="51" t="str">
        <f>IF(入力シート!P141&gt;=100,INT(MOD(入力シート!P141,1000)/100),"")</f>
        <v/>
      </c>
      <c r="AY140" s="51" t="str">
        <f>IF(入力シート!P141&gt;=10,INT(MOD(入力シート!P141,100)/10),"")</f>
        <v/>
      </c>
      <c r="AZ140" s="40" t="str">
        <f>IF(入力シート!P141&gt;=1,INT(MOD(入力シート!P141,10)/1),"")</f>
        <v/>
      </c>
      <c r="BA140" s="51" t="str">
        <f>IF(入力シート!Q141&gt;=10,INT(MOD(入力シート!Q141,100)/10),"")</f>
        <v/>
      </c>
      <c r="BB140" s="40" t="str">
        <f>IF(入力シート!Q141&gt;=1,INT(MOD(入力シート!Q141,10)/1),"")</f>
        <v/>
      </c>
      <c r="BC140" s="51" t="str">
        <f>IF(入力シート!R141&gt;=10000,INT(MOD(入力シート!R141,100000)/10000),"")</f>
        <v/>
      </c>
      <c r="BD140" s="51" t="str">
        <f>IF(入力シート!R141&gt;=1000,INT(MOD(入力シート!R141,10000)/1000),"")</f>
        <v/>
      </c>
      <c r="BE140" s="51" t="str">
        <f>IF(入力シート!R141&gt;=100,INT(MOD(入力シート!R141,1000)/100),"")</f>
        <v/>
      </c>
      <c r="BF140" s="51" t="str">
        <f>IF(入力シート!R141&gt;=10,INT(MOD(入力シート!R141,100)/10),"")</f>
        <v/>
      </c>
      <c r="BG140" s="40" t="str">
        <f>IF(入力シート!R141&gt;=1,INT(MOD(入力シート!R141,10)/1),"")</f>
        <v/>
      </c>
    </row>
    <row r="141" spans="1:79" x14ac:dyDescent="0.15">
      <c r="B141" s="22">
        <v>139</v>
      </c>
      <c r="C141" s="10" t="str">
        <f>IF(入力シート!C142&gt;=10000,INT(MOD(入力シート!C142,100000)/10000),"")</f>
        <v/>
      </c>
      <c r="D141" s="10" t="str">
        <f>IF(入力シート!C142&gt;=1000,INT(MOD(入力シート!C142,10000)/1000),"")</f>
        <v/>
      </c>
      <c r="E141" s="10" t="str">
        <f>IF(入力シート!C142&gt;=100,INT(MOD(入力シート!C142,1000)/100),"")</f>
        <v/>
      </c>
      <c r="F141" s="10" t="str">
        <f>IF(入力シート!C142&gt;=10,INT(MOD(入力シート!C142,100)/10),"")</f>
        <v/>
      </c>
      <c r="G141" s="22" t="str">
        <f>IF(入力シート!C142&gt;=1,INT(MOD(入力シート!C142,10)/1),"")</f>
        <v/>
      </c>
      <c r="H141" s="22" t="str">
        <f>IF(入力シート!D142&gt;"",入力シート!D142,"")</f>
        <v/>
      </c>
      <c r="I141" s="22" t="str">
        <f>IF(入力シート!E142&gt;"",入力シート!E142,"")</f>
        <v/>
      </c>
      <c r="J141" s="37" t="str">
        <f>IF(入力シート!F142&gt;0,IF(入力シート!W142=6,MID(入力シート!F142,入力シート!W142-5,1),"0"),"")</f>
        <v/>
      </c>
      <c r="K141" s="37" t="str">
        <f>IF(入力シート!F142&gt;0,MID(入力シート!F142,入力シート!W142-4,1),"")</f>
        <v/>
      </c>
      <c r="L141" s="37" t="str">
        <f>IF(入力シート!F142&gt;0,MID(入力シート!F142,入力シート!W142-3,1),"")</f>
        <v/>
      </c>
      <c r="M141" s="37" t="str">
        <f>IF(入力シート!F142&gt;0,MID(入力シート!F142,入力シート!W142-2,1),"")</f>
        <v/>
      </c>
      <c r="N141" s="37" t="str">
        <f>IF(入力シート!F142&gt;0,MID(入力シート!F142,入力シート!W142-1,1),"")</f>
        <v/>
      </c>
      <c r="O141" s="39" t="str">
        <f>IF(入力シート!F142&gt;0,MID(入力シート!F142,入力シート!W142,1),"")</f>
        <v/>
      </c>
      <c r="P141" s="22" t="str">
        <f>IF(入力シート!G142&gt;"",入力シート!G142,"")</f>
        <v/>
      </c>
      <c r="Q141" s="37" t="str">
        <f>IF(入力シート!H142&gt;0,IF(入力シート!X142=4,MID(入力シート!H142,入力シート!X142-3,1),"0"),"")</f>
        <v/>
      </c>
      <c r="R141" s="37" t="str">
        <f>IF(入力シート!H142&gt;0,MID(入力シート!H142,入力シート!X142-2,1),"")</f>
        <v/>
      </c>
      <c r="S141" s="37" t="str">
        <f>IF(入力シート!H142&gt;0,MID(入力シート!H142,入力シート!X142-1,1),"")</f>
        <v/>
      </c>
      <c r="T141" s="39" t="str">
        <f>IF(入力シート!H142&gt;0,MID(入力シート!H142,入力シート!X142,1),"")</f>
        <v/>
      </c>
      <c r="U141" s="62" t="str">
        <f>IF(入力シート!I142&gt;0,入力シート!I142,"")</f>
        <v/>
      </c>
      <c r="V141" s="50" t="str">
        <f>IF(入力シート!J142&gt;0,入力シート!J142,"")</f>
        <v/>
      </c>
      <c r="W141" s="50" t="str">
        <f>IF(入力シート!K142&gt;=10,INT(MOD(入力シート!K142,100)/10),"")</f>
        <v/>
      </c>
      <c r="X141" s="40" t="str">
        <f>IF(入力シート!K142&gt;=1,INT(MOD(入力シート!K142,10)/1),"")</f>
        <v/>
      </c>
      <c r="Y141" s="51" t="str">
        <f>IF(入力シート!L142&gt;=100000,INT(MOD(入力シート!L142,1000000)/100000),"")</f>
        <v/>
      </c>
      <c r="Z141" s="51" t="str">
        <f>IF(入力シート!L142&gt;=10000,INT(MOD(入力シート!L142,100000)/10000),"")</f>
        <v/>
      </c>
      <c r="AA141" s="51" t="str">
        <f>IF(入力シート!L142&gt;=1000,INT(MOD(入力シート!L142,10000)/1000),"")</f>
        <v/>
      </c>
      <c r="AB141" s="51" t="str">
        <f>IF(入力シート!L142&gt;=100,INT(MOD(入力シート!L142,1000)/100),"")</f>
        <v/>
      </c>
      <c r="AC141" s="51" t="str">
        <f>IF(入力シート!L142&gt;=10,INT(MOD(入力シート!L142,100)/10),"")</f>
        <v/>
      </c>
      <c r="AD141" s="40" t="str">
        <f>IF(入力シート!L142&gt;=1,INT(MOD(入力シート!L142,10)/1),"")</f>
        <v/>
      </c>
      <c r="AE141" s="51" t="str">
        <f>IF(入力シート!M142&gt;=10000,INT(MOD(入力シート!M142,100000)/10000),"")</f>
        <v/>
      </c>
      <c r="AF141" s="51" t="str">
        <f>IF(入力シート!M142&gt;=1000,INT(MOD(入力シート!M142,10000)/1000),"")</f>
        <v/>
      </c>
      <c r="AG141" s="51" t="str">
        <f>IF(入力シート!M142&gt;=100,INT(MOD(入力シート!M142,1000)/100),"")</f>
        <v/>
      </c>
      <c r="AH141" s="51" t="str">
        <f>IF(入力シート!M142&gt;=10,INT(MOD(入力シート!M142,100)/10),"")</f>
        <v/>
      </c>
      <c r="AI141" s="40" t="str">
        <f>IF(入力シート!M142&gt;=1,INT(MOD(入力シート!M142,10)/1),"")</f>
        <v/>
      </c>
      <c r="AJ141" s="51" t="str">
        <f>IF(入力シート!N142&gt;=10000,INT(MOD(入力シート!N142,100000)/10000),"")</f>
        <v/>
      </c>
      <c r="AK141" s="51" t="str">
        <f>IF(入力シート!N142&gt;=1000,INT(MOD(入力シート!N142,10000)/1000),"")</f>
        <v/>
      </c>
      <c r="AL141" s="51" t="str">
        <f>IF(入力シート!N142&gt;=100,INT(MOD(入力シート!N142,1000)/100),"")</f>
        <v/>
      </c>
      <c r="AM141" s="51" t="str">
        <f>IF(入力シート!N142&gt;=10,INT(MOD(入力シート!N142,100)/10),"")</f>
        <v/>
      </c>
      <c r="AN141" s="40" t="str">
        <f>IF(入力シート!N142&gt;=1,INT(MOD(入力シート!N142,10)/1),"")</f>
        <v/>
      </c>
      <c r="AO141" s="51" t="str">
        <f>IF(入力シート!O142&gt;=10000,INT(MOD(入力シート!O142,100000)/10000),"")</f>
        <v/>
      </c>
      <c r="AP141" s="51" t="str">
        <f>IF(入力シート!O142&gt;=1000,INT(MOD(入力シート!O142,10000)/1000),"")</f>
        <v/>
      </c>
      <c r="AQ141" s="51" t="str">
        <f>IF(入力シート!O142&gt;=100,INT(MOD(入力シート!O142,1000)/100),"")</f>
        <v/>
      </c>
      <c r="AR141" s="51" t="str">
        <f>IF(入力シート!O142&gt;=10,INT(MOD(入力シート!O142,100)/10),"")</f>
        <v/>
      </c>
      <c r="AS141" s="40" t="str">
        <f>IF(入力シート!O142&gt;=1,INT(MOD(入力シート!O142,10)/1),"")</f>
        <v/>
      </c>
      <c r="AT141" s="51" t="str">
        <f>IF(入力シート!P142&gt;=1000000,INT(MOD(入力シート!P142,10000000)/1000000),"")</f>
        <v/>
      </c>
      <c r="AU141" s="51" t="str">
        <f>IF(入力シート!P142&gt;=100000,INT(MOD(入力シート!P142,1000000)/100000),"")</f>
        <v/>
      </c>
      <c r="AV141" s="51" t="str">
        <f>IF(入力シート!P142&gt;=10000,INT(MOD(入力シート!P142,100000)/10000),"")</f>
        <v/>
      </c>
      <c r="AW141" s="51" t="str">
        <f>IF(入力シート!P142&gt;=1000,INT(MOD(入力シート!P142,10000)/1000),"")</f>
        <v/>
      </c>
      <c r="AX141" s="51" t="str">
        <f>IF(入力シート!P142&gt;=100,INT(MOD(入力シート!P142,1000)/100),"")</f>
        <v/>
      </c>
      <c r="AY141" s="51" t="str">
        <f>IF(入力シート!P142&gt;=10,INT(MOD(入力シート!P142,100)/10),"")</f>
        <v/>
      </c>
      <c r="AZ141" s="40" t="str">
        <f>IF(入力シート!P142&gt;=1,INT(MOD(入力シート!P142,10)/1),"")</f>
        <v/>
      </c>
      <c r="BA141" s="51" t="str">
        <f>IF(入力シート!Q142&gt;=10,INT(MOD(入力シート!Q142,100)/10),"")</f>
        <v/>
      </c>
      <c r="BB141" s="40" t="str">
        <f>IF(入力シート!Q142&gt;=1,INT(MOD(入力シート!Q142,10)/1),"")</f>
        <v/>
      </c>
      <c r="BC141" s="51" t="str">
        <f>IF(入力シート!R142&gt;=10000,INT(MOD(入力シート!R142,100000)/10000),"")</f>
        <v/>
      </c>
      <c r="BD141" s="51" t="str">
        <f>IF(入力シート!R142&gt;=1000,INT(MOD(入力シート!R142,10000)/1000),"")</f>
        <v/>
      </c>
      <c r="BE141" s="51" t="str">
        <f>IF(入力シート!R142&gt;=100,INT(MOD(入力シート!R142,1000)/100),"")</f>
        <v/>
      </c>
      <c r="BF141" s="51" t="str">
        <f>IF(入力シート!R142&gt;=10,INT(MOD(入力シート!R142,100)/10),"")</f>
        <v/>
      </c>
      <c r="BG141" s="40" t="str">
        <f>IF(入力シート!R142&gt;=1,INT(MOD(入力シート!R142,10)/1),"")</f>
        <v/>
      </c>
    </row>
    <row r="142" spans="1:79" x14ac:dyDescent="0.15">
      <c r="A142" s="46"/>
      <c r="B142" s="12">
        <v>140</v>
      </c>
      <c r="C142" s="3" t="str">
        <f>IF(入力シート!C143&gt;=10000,INT(MOD(入力シート!C143,100000)/10000),"")</f>
        <v/>
      </c>
      <c r="D142" s="3" t="str">
        <f>IF(入力シート!C143&gt;=1000,INT(MOD(入力シート!C143,10000)/1000),"")</f>
        <v/>
      </c>
      <c r="E142" s="3" t="str">
        <f>IF(入力シート!C143&gt;=100,INT(MOD(入力シート!C143,1000)/100),"")</f>
        <v/>
      </c>
      <c r="F142" s="3" t="str">
        <f>IF(入力シート!C143&gt;=10,INT(MOD(入力シート!C143,100)/10),"")</f>
        <v/>
      </c>
      <c r="G142" s="12" t="str">
        <f>IF(入力シート!C143&gt;=1,INT(MOD(入力シート!C143,10)/1),"")</f>
        <v/>
      </c>
      <c r="H142" s="12" t="str">
        <f>IF(入力シート!D143&gt;"",入力シート!D143,"")</f>
        <v/>
      </c>
      <c r="I142" s="146" t="str">
        <f>IF(入力シート!E143&gt;"",入力シート!E143,"")</f>
        <v/>
      </c>
      <c r="J142" s="162" t="str">
        <f>IF(入力シート!F143&gt;0,IF(入力シート!W143=6,MID(入力シート!F143,入力シート!W143-5,1),"0"),"")</f>
        <v/>
      </c>
      <c r="K142" s="63" t="str">
        <f>IF(入力シート!F143&gt;0,MID(入力シート!F143,入力シート!W143-4,1),"")</f>
        <v/>
      </c>
      <c r="L142" s="63" t="str">
        <f>IF(入力シート!F143&gt;0,MID(入力シート!F143,入力シート!W143-3,1),"")</f>
        <v/>
      </c>
      <c r="M142" s="63" t="str">
        <f>IF(入力シート!F143&gt;0,MID(入力シート!F143,入力シート!W143-2,1),"")</f>
        <v/>
      </c>
      <c r="N142" s="63" t="str">
        <f>IF(入力シート!F143&gt;0,MID(入力シート!F143,入力シート!W143-1,1),"")</f>
        <v/>
      </c>
      <c r="O142" s="64" t="str">
        <f>IF(入力シート!F143&gt;0,MID(入力シート!F143,入力シート!W143,1),"")</f>
        <v/>
      </c>
      <c r="P142" s="146" t="str">
        <f>IF(入力シート!G143&gt;"",入力シート!G143,"")</f>
        <v/>
      </c>
      <c r="Q142" s="162" t="str">
        <f>IF(入力シート!H143&gt;0,IF(入力シート!X143=4,MID(入力シート!H143,入力シート!X143-3,1),"0"),"")</f>
        <v/>
      </c>
      <c r="R142" s="63" t="str">
        <f>IF(入力シート!H143&gt;0,MID(入力シート!H143,入力シート!X143-2,1),"")</f>
        <v/>
      </c>
      <c r="S142" s="63" t="str">
        <f>IF(入力シート!H143&gt;0,MID(入力シート!H143,入力シート!X143-1,1),"")</f>
        <v/>
      </c>
      <c r="T142" s="64" t="str">
        <f>IF(入力シート!H143&gt;0,MID(入力シート!H143,入力シート!X143,1),"")</f>
        <v/>
      </c>
      <c r="U142" s="65" t="str">
        <f>IF(入力シート!I143&gt;0,入力シート!I143,"")</f>
        <v/>
      </c>
      <c r="V142" s="47" t="str">
        <f>IF(入力シート!J143&gt;0,入力シート!J143,"")</f>
        <v/>
      </c>
      <c r="W142" s="47" t="str">
        <f>IF(入力シート!K143&gt;=10,INT(MOD(入力シート!K143,100)/10),"")</f>
        <v/>
      </c>
      <c r="X142" s="48" t="str">
        <f>IF(入力シート!K143&gt;=1,INT(MOD(入力シート!K143,10)/1),"")</f>
        <v/>
      </c>
      <c r="Y142" s="49" t="str">
        <f>IF(入力シート!L143&gt;=100000,INT(MOD(入力シート!L143,1000000)/100000),"")</f>
        <v/>
      </c>
      <c r="Z142" s="49" t="str">
        <f>IF(入力シート!L143&gt;=10000,INT(MOD(入力シート!L143,100000)/10000),"")</f>
        <v/>
      </c>
      <c r="AA142" s="49" t="str">
        <f>IF(入力シート!L143&gt;=1000,INT(MOD(入力シート!L143,10000)/1000),"")</f>
        <v/>
      </c>
      <c r="AB142" s="49" t="str">
        <f>IF(入力シート!L143&gt;=100,INT(MOD(入力シート!L143,1000)/100),"")</f>
        <v/>
      </c>
      <c r="AC142" s="49" t="str">
        <f>IF(入力シート!L143&gt;=10,INT(MOD(入力シート!L143,100)/10),"")</f>
        <v/>
      </c>
      <c r="AD142" s="48" t="str">
        <f>IF(入力シート!L143&gt;=1,INT(MOD(入力シート!L143,10)/1),"")</f>
        <v/>
      </c>
      <c r="AE142" s="49" t="str">
        <f>IF(入力シート!M143&gt;=10000,INT(MOD(入力シート!M143,100000)/10000),"")</f>
        <v/>
      </c>
      <c r="AF142" s="49" t="str">
        <f>IF(入力シート!M143&gt;=1000,INT(MOD(入力シート!M143,10000)/1000),"")</f>
        <v/>
      </c>
      <c r="AG142" s="49" t="str">
        <f>IF(入力シート!M143&gt;=100,INT(MOD(入力シート!M143,1000)/100),"")</f>
        <v/>
      </c>
      <c r="AH142" s="49" t="str">
        <f>IF(入力シート!M143&gt;=10,INT(MOD(入力シート!M143,100)/10),"")</f>
        <v/>
      </c>
      <c r="AI142" s="48" t="str">
        <f>IF(入力シート!M143&gt;=1,INT(MOD(入力シート!M143,10)/1),"")</f>
        <v/>
      </c>
      <c r="AJ142" s="49" t="str">
        <f>IF(入力シート!N143&gt;=10000,INT(MOD(入力シート!N143,100000)/10000),"")</f>
        <v/>
      </c>
      <c r="AK142" s="49" t="str">
        <f>IF(入力シート!N143&gt;=1000,INT(MOD(入力シート!N143,10000)/1000),"")</f>
        <v/>
      </c>
      <c r="AL142" s="49" t="str">
        <f>IF(入力シート!N143&gt;=100,INT(MOD(入力シート!N143,1000)/100),"")</f>
        <v/>
      </c>
      <c r="AM142" s="49" t="str">
        <f>IF(入力シート!N143&gt;=10,INT(MOD(入力シート!N143,100)/10),"")</f>
        <v/>
      </c>
      <c r="AN142" s="48" t="str">
        <f>IF(入力シート!N143&gt;=1,INT(MOD(入力シート!N143,10)/1),"")</f>
        <v/>
      </c>
      <c r="AO142" s="49" t="str">
        <f>IF(入力シート!O143&gt;=10000,INT(MOD(入力シート!O143,100000)/10000),"")</f>
        <v/>
      </c>
      <c r="AP142" s="49" t="str">
        <f>IF(入力シート!O143&gt;=1000,INT(MOD(入力シート!O143,10000)/1000),"")</f>
        <v/>
      </c>
      <c r="AQ142" s="49" t="str">
        <f>IF(入力シート!O143&gt;=100,INT(MOD(入力シート!O143,1000)/100),"")</f>
        <v/>
      </c>
      <c r="AR142" s="49" t="str">
        <f>IF(入力シート!O143&gt;=10,INT(MOD(入力シート!O143,100)/10),"")</f>
        <v/>
      </c>
      <c r="AS142" s="48" t="str">
        <f>IF(入力シート!O143&gt;=1,INT(MOD(入力シート!O143,10)/1),"")</f>
        <v/>
      </c>
      <c r="AT142" s="49" t="str">
        <f>IF(入力シート!P143&gt;=1000000,INT(MOD(入力シート!P143,10000000)/1000000),"")</f>
        <v/>
      </c>
      <c r="AU142" s="49" t="str">
        <f>IF(入力シート!P143&gt;=100000,INT(MOD(入力シート!P143,1000000)/100000),"")</f>
        <v/>
      </c>
      <c r="AV142" s="49" t="str">
        <f>IF(入力シート!P143&gt;=10000,INT(MOD(入力シート!P143,100000)/10000),"")</f>
        <v/>
      </c>
      <c r="AW142" s="49" t="str">
        <f>IF(入力シート!P143&gt;=1000,INT(MOD(入力シート!P143,10000)/1000),"")</f>
        <v/>
      </c>
      <c r="AX142" s="49" t="str">
        <f>IF(入力シート!P143&gt;=100,INT(MOD(入力シート!P143,1000)/100),"")</f>
        <v/>
      </c>
      <c r="AY142" s="49" t="str">
        <f>IF(入力シート!P143&gt;=10,INT(MOD(入力シート!P143,100)/10),"")</f>
        <v/>
      </c>
      <c r="AZ142" s="48" t="str">
        <f>IF(入力シート!P143&gt;=1,INT(MOD(入力シート!P143,10)/1),"")</f>
        <v/>
      </c>
      <c r="BA142" s="49" t="str">
        <f>IF(入力シート!Q143&gt;=10,INT(MOD(入力シート!Q143,100)/10),"")</f>
        <v/>
      </c>
      <c r="BB142" s="48" t="str">
        <f>IF(入力シート!Q143&gt;=1,INT(MOD(入力シート!Q143,10)/1),"")</f>
        <v/>
      </c>
      <c r="BC142" s="49" t="str">
        <f>IF(入力シート!R143&gt;=10000,INT(MOD(入力シート!R143,100000)/10000),"")</f>
        <v/>
      </c>
      <c r="BD142" s="49" t="str">
        <f>IF(入力シート!R143&gt;=1000,INT(MOD(入力シート!R143,10000)/1000),"")</f>
        <v/>
      </c>
      <c r="BE142" s="49" t="str">
        <f>IF(入力シート!R143&gt;=100,INT(MOD(入力シート!R143,1000)/100),"")</f>
        <v/>
      </c>
      <c r="BF142" s="49" t="str">
        <f>IF(入力シート!R143&gt;=10,INT(MOD(入力シート!R143,100)/10),"")</f>
        <v/>
      </c>
      <c r="BG142" s="48" t="str">
        <f>IF(入力シート!R143&gt;=1,INT(MOD(入力シート!R143,10)/1),"")</f>
        <v/>
      </c>
      <c r="BH142" s="58" t="str">
        <f>IF(入力シート!S143&gt;=10,INT(MOD(入力シート!S143,100)/10),"")</f>
        <v/>
      </c>
      <c r="BI142" s="69" t="str">
        <f>IF(入力シート!S143&gt;=1,INT(MOD(入力シート!S143,10)/1),"")</f>
        <v/>
      </c>
      <c r="BJ142" s="58" t="str">
        <f>IF(入力シート!T143&gt;=1000000,INT(MOD(入力シート!T143,10000000)/1000000),"")</f>
        <v/>
      </c>
      <c r="BK142" s="58" t="str">
        <f>IF(入力シート!T143&gt;=100000,INT(MOD(入力シート!T143,1000000)/100000),"")</f>
        <v/>
      </c>
      <c r="BL142" s="58" t="str">
        <f>IF(入力シート!T143&gt;=10000,INT(MOD(入力シート!T143,100000)/10000),"")</f>
        <v/>
      </c>
      <c r="BM142" s="58" t="str">
        <f>IF(入力シート!T143&gt;=1000,INT(MOD(入力シート!T143,10000)/1000),"")</f>
        <v/>
      </c>
      <c r="BN142" s="58" t="str">
        <f>IF(入力シート!T143&gt;=100,INT(MOD(入力シート!T143,1000)/100),"")</f>
        <v/>
      </c>
      <c r="BO142" s="58" t="str">
        <f>IF(入力シート!T143&gt;=10,INT(MOD(入力シート!T143,100)/10),"")</f>
        <v/>
      </c>
      <c r="BP142" s="69" t="str">
        <f>IF(入力シート!T143&gt;=1,INT(MOD(入力シート!T143,10)/1),"")</f>
        <v/>
      </c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</row>
    <row r="143" spans="1:79" x14ac:dyDescent="0.15">
      <c r="A143" s="70">
        <f t="shared" si="8"/>
        <v>15</v>
      </c>
      <c r="B143" s="22">
        <v>141</v>
      </c>
      <c r="C143" s="10" t="str">
        <f>IF(入力シート!C144&gt;=10000,INT(MOD(入力シート!C144,100000)/10000),"")</f>
        <v/>
      </c>
      <c r="D143" s="10" t="str">
        <f>IF(入力シート!C144&gt;=1000,INT(MOD(入力シート!C144,10000)/1000),"")</f>
        <v/>
      </c>
      <c r="E143" s="10" t="str">
        <f>IF(入力シート!C144&gt;=100,INT(MOD(入力シート!C144,1000)/100),"")</f>
        <v/>
      </c>
      <c r="F143" s="10" t="str">
        <f>IF(入力シート!C144&gt;=10,INT(MOD(入力シート!C144,100)/10),"")</f>
        <v/>
      </c>
      <c r="G143" s="22" t="str">
        <f>IF(入力シート!C144&gt;=1,INT(MOD(入力シート!C144,10)/1),"")</f>
        <v/>
      </c>
      <c r="H143" s="22" t="str">
        <f>IF(入力シート!D144&gt;"",入力シート!D144,"")</f>
        <v/>
      </c>
      <c r="I143" s="22" t="str">
        <f>IF(入力シート!E144&gt;"",入力シート!E144,"")</f>
        <v/>
      </c>
      <c r="J143" s="37" t="str">
        <f>IF(入力シート!F144&gt;0,IF(入力シート!W144=6,MID(入力シート!F144,入力シート!W144-5,1),"0"),"")</f>
        <v/>
      </c>
      <c r="K143" s="37" t="str">
        <f>IF(入力シート!F144&gt;0,MID(入力シート!F144,入力シート!W144-4,1),"")</f>
        <v/>
      </c>
      <c r="L143" s="37" t="str">
        <f>IF(入力シート!F144&gt;0,MID(入力シート!F144,入力シート!W144-3,1),"")</f>
        <v/>
      </c>
      <c r="M143" s="37" t="str">
        <f>IF(入力シート!F144&gt;0,MID(入力シート!F144,入力シート!W144-2,1),"")</f>
        <v/>
      </c>
      <c r="N143" s="37" t="str">
        <f>IF(入力シート!F144&gt;0,MID(入力シート!F144,入力シート!W144-1,1),"")</f>
        <v/>
      </c>
      <c r="O143" s="39" t="str">
        <f>IF(入力シート!F144&gt;0,MID(入力シート!F144,入力シート!W144,1),"")</f>
        <v/>
      </c>
      <c r="P143" s="22" t="str">
        <f>IF(入力シート!G144&gt;"",入力シート!G144,"")</f>
        <v/>
      </c>
      <c r="Q143" s="37" t="str">
        <f>IF(入力シート!H144&gt;0,IF(入力シート!X144=4,MID(入力シート!H144,入力シート!X144-3,1),"0"),"")</f>
        <v/>
      </c>
      <c r="R143" s="37" t="str">
        <f>IF(入力シート!H144&gt;0,MID(入力シート!H144,入力シート!X144-2,1),"")</f>
        <v/>
      </c>
      <c r="S143" s="37" t="str">
        <f>IF(入力シート!H144&gt;0,MID(入力シート!H144,入力シート!X144-1,1),"")</f>
        <v/>
      </c>
      <c r="T143" s="39" t="str">
        <f>IF(入力シート!H144&gt;0,MID(入力シート!H144,入力シート!X144,1),"")</f>
        <v/>
      </c>
      <c r="U143" s="62" t="str">
        <f>IF(入力シート!I144&gt;0,入力シート!I144,"")</f>
        <v/>
      </c>
      <c r="V143" s="50" t="str">
        <f>IF(入力シート!J144&gt;0,入力シート!J144,"")</f>
        <v/>
      </c>
      <c r="W143" s="50" t="str">
        <f>IF(入力シート!K144&gt;=10,INT(MOD(入力シート!K144,100)/10),"")</f>
        <v/>
      </c>
      <c r="X143" s="40" t="str">
        <f>IF(入力シート!K144&gt;=1,INT(MOD(入力シート!K144,10)/1),"")</f>
        <v/>
      </c>
      <c r="Y143" s="51" t="str">
        <f>IF(入力シート!L144&gt;=100000,INT(MOD(入力シート!L144,1000000)/100000),"")</f>
        <v/>
      </c>
      <c r="Z143" s="51" t="str">
        <f>IF(入力シート!L144&gt;=10000,INT(MOD(入力シート!L144,100000)/10000),"")</f>
        <v/>
      </c>
      <c r="AA143" s="51" t="str">
        <f>IF(入力シート!L144&gt;=1000,INT(MOD(入力シート!L144,10000)/1000),"")</f>
        <v/>
      </c>
      <c r="AB143" s="51" t="str">
        <f>IF(入力シート!L144&gt;=100,INT(MOD(入力シート!L144,1000)/100),"")</f>
        <v/>
      </c>
      <c r="AC143" s="51" t="str">
        <f>IF(入力シート!L144&gt;=10,INT(MOD(入力シート!L144,100)/10),"")</f>
        <v/>
      </c>
      <c r="AD143" s="40" t="str">
        <f>IF(入力シート!L144&gt;=1,INT(MOD(入力シート!L144,10)/1),"")</f>
        <v/>
      </c>
      <c r="AE143" s="51" t="str">
        <f>IF(入力シート!M144&gt;=10000,INT(MOD(入力シート!M144,100000)/10000),"")</f>
        <v/>
      </c>
      <c r="AF143" s="51" t="str">
        <f>IF(入力シート!M144&gt;=1000,INT(MOD(入力シート!M144,10000)/1000),"")</f>
        <v/>
      </c>
      <c r="AG143" s="51" t="str">
        <f>IF(入力シート!M144&gt;=100,INT(MOD(入力シート!M144,1000)/100),"")</f>
        <v/>
      </c>
      <c r="AH143" s="51" t="str">
        <f>IF(入力シート!M144&gt;=10,INT(MOD(入力シート!M144,100)/10),"")</f>
        <v/>
      </c>
      <c r="AI143" s="40" t="str">
        <f>IF(入力シート!M144&gt;=1,INT(MOD(入力シート!M144,10)/1),"")</f>
        <v/>
      </c>
      <c r="AJ143" s="51" t="str">
        <f>IF(入力シート!N144&gt;=10000,INT(MOD(入力シート!N144,100000)/10000),"")</f>
        <v/>
      </c>
      <c r="AK143" s="51" t="str">
        <f>IF(入力シート!N144&gt;=1000,INT(MOD(入力シート!N144,10000)/1000),"")</f>
        <v/>
      </c>
      <c r="AL143" s="51" t="str">
        <f>IF(入力シート!N144&gt;=100,INT(MOD(入力シート!N144,1000)/100),"")</f>
        <v/>
      </c>
      <c r="AM143" s="51" t="str">
        <f>IF(入力シート!N144&gt;=10,INT(MOD(入力シート!N144,100)/10),"")</f>
        <v/>
      </c>
      <c r="AN143" s="40" t="str">
        <f>IF(入力シート!N144&gt;=1,INT(MOD(入力シート!N144,10)/1),"")</f>
        <v/>
      </c>
      <c r="AO143" s="51" t="str">
        <f>IF(入力シート!O144&gt;=10000,INT(MOD(入力シート!O144,100000)/10000),"")</f>
        <v/>
      </c>
      <c r="AP143" s="51" t="str">
        <f>IF(入力シート!O144&gt;=1000,INT(MOD(入力シート!O144,10000)/1000),"")</f>
        <v/>
      </c>
      <c r="AQ143" s="51" t="str">
        <f>IF(入力シート!O144&gt;=100,INT(MOD(入力シート!O144,1000)/100),"")</f>
        <v/>
      </c>
      <c r="AR143" s="51" t="str">
        <f>IF(入力シート!O144&gt;=10,INT(MOD(入力シート!O144,100)/10),"")</f>
        <v/>
      </c>
      <c r="AS143" s="40" t="str">
        <f>IF(入力シート!O144&gt;=1,INT(MOD(入力シート!O144,10)/1),"")</f>
        <v/>
      </c>
      <c r="AT143" s="51" t="str">
        <f>IF(入力シート!P144&gt;=1000000,INT(MOD(入力シート!P144,10000000)/1000000),"")</f>
        <v/>
      </c>
      <c r="AU143" s="51" t="str">
        <f>IF(入力シート!P144&gt;=100000,INT(MOD(入力シート!P144,1000000)/100000),"")</f>
        <v/>
      </c>
      <c r="AV143" s="51" t="str">
        <f>IF(入力シート!P144&gt;=10000,INT(MOD(入力シート!P144,100000)/10000),"")</f>
        <v/>
      </c>
      <c r="AW143" s="51" t="str">
        <f>IF(入力シート!P144&gt;=1000,INT(MOD(入力シート!P144,10000)/1000),"")</f>
        <v/>
      </c>
      <c r="AX143" s="51" t="str">
        <f>IF(入力シート!P144&gt;=100,INT(MOD(入力シート!P144,1000)/100),"")</f>
        <v/>
      </c>
      <c r="AY143" s="51" t="str">
        <f>IF(入力シート!P144&gt;=10,INT(MOD(入力シート!P144,100)/10),"")</f>
        <v/>
      </c>
      <c r="AZ143" s="40" t="str">
        <f>IF(入力シート!P144&gt;=1,INT(MOD(入力シート!P144,10)/1),"")</f>
        <v/>
      </c>
      <c r="BA143" s="51" t="str">
        <f>IF(入力シート!Q144&gt;=10,INT(MOD(入力シート!Q144,100)/10),"")</f>
        <v/>
      </c>
      <c r="BB143" s="40" t="str">
        <f>IF(入力シート!Q144&gt;=1,INT(MOD(入力シート!Q144,10)/1),"")</f>
        <v/>
      </c>
      <c r="BC143" s="51" t="str">
        <f>IF(入力シート!R144&gt;=10000,INT(MOD(入力シート!R144,100000)/10000),"")</f>
        <v/>
      </c>
      <c r="BD143" s="51" t="str">
        <f>IF(入力シート!R144&gt;=1000,INT(MOD(入力シート!R144,10000)/1000),"")</f>
        <v/>
      </c>
      <c r="BE143" s="51" t="str">
        <f>IF(入力シート!R144&gt;=100,INT(MOD(入力シート!R144,1000)/100),"")</f>
        <v/>
      </c>
      <c r="BF143" s="51" t="str">
        <f>IF(入力シート!R144&gt;=10,INT(MOD(入力シート!R144,100)/10),"")</f>
        <v/>
      </c>
      <c r="BG143" s="40" t="str">
        <f>IF(入力シート!R144&gt;=1,INT(MOD(入力シート!R144,10)/1),"")</f>
        <v/>
      </c>
      <c r="BP143" s="11"/>
    </row>
    <row r="144" spans="1:79" x14ac:dyDescent="0.15">
      <c r="B144" s="22">
        <v>142</v>
      </c>
      <c r="C144" s="10" t="str">
        <f>IF(入力シート!C145&gt;=10000,INT(MOD(入力シート!C145,100000)/10000),"")</f>
        <v/>
      </c>
      <c r="D144" s="10" t="str">
        <f>IF(入力シート!C145&gt;=1000,INT(MOD(入力シート!C145,10000)/1000),"")</f>
        <v/>
      </c>
      <c r="E144" s="10" t="str">
        <f>IF(入力シート!C145&gt;=100,INT(MOD(入力シート!C145,1000)/100),"")</f>
        <v/>
      </c>
      <c r="F144" s="10" t="str">
        <f>IF(入力シート!C145&gt;=10,INT(MOD(入力シート!C145,100)/10),"")</f>
        <v/>
      </c>
      <c r="G144" s="22" t="str">
        <f>IF(入力シート!C145&gt;=1,INT(MOD(入力シート!C145,10)/1),"")</f>
        <v/>
      </c>
      <c r="H144" s="22" t="str">
        <f>IF(入力シート!D145&gt;"",入力シート!D145,"")</f>
        <v/>
      </c>
      <c r="I144" s="22" t="str">
        <f>IF(入力シート!E145&gt;"",入力シート!E145,"")</f>
        <v/>
      </c>
      <c r="J144" s="37" t="str">
        <f>IF(入力シート!F145&gt;0,IF(入力シート!W145=6,MID(入力シート!F145,入力シート!W145-5,1),"0"),"")</f>
        <v/>
      </c>
      <c r="K144" s="37" t="str">
        <f>IF(入力シート!F145&gt;0,MID(入力シート!F145,入力シート!W145-4,1),"")</f>
        <v/>
      </c>
      <c r="L144" s="37" t="str">
        <f>IF(入力シート!F145&gt;0,MID(入力シート!F145,入力シート!W145-3,1),"")</f>
        <v/>
      </c>
      <c r="M144" s="37" t="str">
        <f>IF(入力シート!F145&gt;0,MID(入力シート!F145,入力シート!W145-2,1),"")</f>
        <v/>
      </c>
      <c r="N144" s="37" t="str">
        <f>IF(入力シート!F145&gt;0,MID(入力シート!F145,入力シート!W145-1,1),"")</f>
        <v/>
      </c>
      <c r="O144" s="39" t="str">
        <f>IF(入力シート!F145&gt;0,MID(入力シート!F145,入力シート!W145,1),"")</f>
        <v/>
      </c>
      <c r="P144" s="22" t="str">
        <f>IF(入力シート!G145&gt;"",入力シート!G145,"")</f>
        <v/>
      </c>
      <c r="Q144" s="37" t="str">
        <f>IF(入力シート!H145&gt;0,IF(入力シート!X145=4,MID(入力シート!H145,入力シート!X145-3,1),"0"),"")</f>
        <v/>
      </c>
      <c r="R144" s="37" t="str">
        <f>IF(入力シート!H145&gt;0,MID(入力シート!H145,入力シート!X145-2,1),"")</f>
        <v/>
      </c>
      <c r="S144" s="37" t="str">
        <f>IF(入力シート!H145&gt;0,MID(入力シート!H145,入力シート!X145-1,1),"")</f>
        <v/>
      </c>
      <c r="T144" s="39" t="str">
        <f>IF(入力シート!H145&gt;0,MID(入力シート!H145,入力シート!X145,1),"")</f>
        <v/>
      </c>
      <c r="U144" s="62" t="str">
        <f>IF(入力シート!I145&gt;0,入力シート!I145,"")</f>
        <v/>
      </c>
      <c r="V144" s="50" t="str">
        <f>IF(入力シート!J145&gt;0,入力シート!J145,"")</f>
        <v/>
      </c>
      <c r="W144" s="50" t="str">
        <f>IF(入力シート!K145&gt;=10,INT(MOD(入力シート!K145,100)/10),"")</f>
        <v/>
      </c>
      <c r="X144" s="40" t="str">
        <f>IF(入力シート!K145&gt;=1,INT(MOD(入力シート!K145,10)/1),"")</f>
        <v/>
      </c>
      <c r="Y144" s="51" t="str">
        <f>IF(入力シート!L145&gt;=100000,INT(MOD(入力シート!L145,1000000)/100000),"")</f>
        <v/>
      </c>
      <c r="Z144" s="51" t="str">
        <f>IF(入力シート!L145&gt;=10000,INT(MOD(入力シート!L145,100000)/10000),"")</f>
        <v/>
      </c>
      <c r="AA144" s="51" t="str">
        <f>IF(入力シート!L145&gt;=1000,INT(MOD(入力シート!L145,10000)/1000),"")</f>
        <v/>
      </c>
      <c r="AB144" s="51" t="str">
        <f>IF(入力シート!L145&gt;=100,INT(MOD(入力シート!L145,1000)/100),"")</f>
        <v/>
      </c>
      <c r="AC144" s="51" t="str">
        <f>IF(入力シート!L145&gt;=10,INT(MOD(入力シート!L145,100)/10),"")</f>
        <v/>
      </c>
      <c r="AD144" s="40" t="str">
        <f>IF(入力シート!L145&gt;=1,INT(MOD(入力シート!L145,10)/1),"")</f>
        <v/>
      </c>
      <c r="AE144" s="51" t="str">
        <f>IF(入力シート!M145&gt;=10000,INT(MOD(入力シート!M145,100000)/10000),"")</f>
        <v/>
      </c>
      <c r="AF144" s="51" t="str">
        <f>IF(入力シート!M145&gt;=1000,INT(MOD(入力シート!M145,10000)/1000),"")</f>
        <v/>
      </c>
      <c r="AG144" s="51" t="str">
        <f>IF(入力シート!M145&gt;=100,INT(MOD(入力シート!M145,1000)/100),"")</f>
        <v/>
      </c>
      <c r="AH144" s="51" t="str">
        <f>IF(入力シート!M145&gt;=10,INT(MOD(入力シート!M145,100)/10),"")</f>
        <v/>
      </c>
      <c r="AI144" s="40" t="str">
        <f>IF(入力シート!M145&gt;=1,INT(MOD(入力シート!M145,10)/1),"")</f>
        <v/>
      </c>
      <c r="AJ144" s="51" t="str">
        <f>IF(入力シート!N145&gt;=10000,INT(MOD(入力シート!N145,100000)/10000),"")</f>
        <v/>
      </c>
      <c r="AK144" s="51" t="str">
        <f>IF(入力シート!N145&gt;=1000,INT(MOD(入力シート!N145,10000)/1000),"")</f>
        <v/>
      </c>
      <c r="AL144" s="51" t="str">
        <f>IF(入力シート!N145&gt;=100,INT(MOD(入力シート!N145,1000)/100),"")</f>
        <v/>
      </c>
      <c r="AM144" s="51" t="str">
        <f>IF(入力シート!N145&gt;=10,INT(MOD(入力シート!N145,100)/10),"")</f>
        <v/>
      </c>
      <c r="AN144" s="40" t="str">
        <f>IF(入力シート!N145&gt;=1,INT(MOD(入力シート!N145,10)/1),"")</f>
        <v/>
      </c>
      <c r="AO144" s="51" t="str">
        <f>IF(入力シート!O145&gt;=10000,INT(MOD(入力シート!O145,100000)/10000),"")</f>
        <v/>
      </c>
      <c r="AP144" s="51" t="str">
        <f>IF(入力シート!O145&gt;=1000,INT(MOD(入力シート!O145,10000)/1000),"")</f>
        <v/>
      </c>
      <c r="AQ144" s="51" t="str">
        <f>IF(入力シート!O145&gt;=100,INT(MOD(入力シート!O145,1000)/100),"")</f>
        <v/>
      </c>
      <c r="AR144" s="51" t="str">
        <f>IF(入力シート!O145&gt;=10,INT(MOD(入力シート!O145,100)/10),"")</f>
        <v/>
      </c>
      <c r="AS144" s="40" t="str">
        <f>IF(入力シート!O145&gt;=1,INT(MOD(入力シート!O145,10)/1),"")</f>
        <v/>
      </c>
      <c r="AT144" s="51" t="str">
        <f>IF(入力シート!P145&gt;=1000000,INT(MOD(入力シート!P145,10000000)/1000000),"")</f>
        <v/>
      </c>
      <c r="AU144" s="51" t="str">
        <f>IF(入力シート!P145&gt;=100000,INT(MOD(入力シート!P145,1000000)/100000),"")</f>
        <v/>
      </c>
      <c r="AV144" s="51" t="str">
        <f>IF(入力シート!P145&gt;=10000,INT(MOD(入力シート!P145,100000)/10000),"")</f>
        <v/>
      </c>
      <c r="AW144" s="51" t="str">
        <f>IF(入力シート!P145&gt;=1000,INT(MOD(入力シート!P145,10000)/1000),"")</f>
        <v/>
      </c>
      <c r="AX144" s="51" t="str">
        <f>IF(入力シート!P145&gt;=100,INT(MOD(入力シート!P145,1000)/100),"")</f>
        <v/>
      </c>
      <c r="AY144" s="51" t="str">
        <f>IF(入力シート!P145&gt;=10,INT(MOD(入力シート!P145,100)/10),"")</f>
        <v/>
      </c>
      <c r="AZ144" s="40" t="str">
        <f>IF(入力シート!P145&gt;=1,INT(MOD(入力シート!P145,10)/1),"")</f>
        <v/>
      </c>
      <c r="BA144" s="51" t="str">
        <f>IF(入力シート!Q145&gt;=10,INT(MOD(入力シート!Q145,100)/10),"")</f>
        <v/>
      </c>
      <c r="BB144" s="40" t="str">
        <f>IF(入力シート!Q145&gt;=1,INT(MOD(入力シート!Q145,10)/1),"")</f>
        <v/>
      </c>
      <c r="BC144" s="51" t="str">
        <f>IF(入力シート!R145&gt;=10000,INT(MOD(入力シート!R145,100000)/10000),"")</f>
        <v/>
      </c>
      <c r="BD144" s="51" t="str">
        <f>IF(入力シート!R145&gt;=1000,INT(MOD(入力シート!R145,10000)/1000),"")</f>
        <v/>
      </c>
      <c r="BE144" s="51" t="str">
        <f>IF(入力シート!R145&gt;=100,INT(MOD(入力シート!R145,1000)/100),"")</f>
        <v/>
      </c>
      <c r="BF144" s="51" t="str">
        <f>IF(入力シート!R145&gt;=10,INT(MOD(入力シート!R145,100)/10),"")</f>
        <v/>
      </c>
      <c r="BG144" s="40" t="str">
        <f>IF(入力シート!R145&gt;=1,INT(MOD(入力シート!R145,10)/1),"")</f>
        <v/>
      </c>
    </row>
    <row r="145" spans="1:79" x14ac:dyDescent="0.15">
      <c r="B145" s="22">
        <v>143</v>
      </c>
      <c r="C145" s="10" t="str">
        <f>IF(入力シート!C146&gt;=10000,INT(MOD(入力シート!C146,100000)/10000),"")</f>
        <v/>
      </c>
      <c r="D145" s="10" t="str">
        <f>IF(入力シート!C146&gt;=1000,INT(MOD(入力シート!C146,10000)/1000),"")</f>
        <v/>
      </c>
      <c r="E145" s="10" t="str">
        <f>IF(入力シート!C146&gt;=100,INT(MOD(入力シート!C146,1000)/100),"")</f>
        <v/>
      </c>
      <c r="F145" s="10" t="str">
        <f>IF(入力シート!C146&gt;=10,INT(MOD(入力シート!C146,100)/10),"")</f>
        <v/>
      </c>
      <c r="G145" s="22" t="str">
        <f>IF(入力シート!C146&gt;=1,INT(MOD(入力シート!C146,10)/1),"")</f>
        <v/>
      </c>
      <c r="H145" s="22" t="str">
        <f>IF(入力シート!D146&gt;"",入力シート!D146,"")</f>
        <v/>
      </c>
      <c r="I145" s="22" t="str">
        <f>IF(入力シート!E146&gt;"",入力シート!E146,"")</f>
        <v/>
      </c>
      <c r="J145" s="37" t="str">
        <f>IF(入力シート!F146&gt;0,IF(入力シート!W146=6,MID(入力シート!F146,入力シート!W146-5,1),"0"),"")</f>
        <v/>
      </c>
      <c r="K145" s="37" t="str">
        <f>IF(入力シート!F146&gt;0,MID(入力シート!F146,入力シート!W146-4,1),"")</f>
        <v/>
      </c>
      <c r="L145" s="37" t="str">
        <f>IF(入力シート!F146&gt;0,MID(入力シート!F146,入力シート!W146-3,1),"")</f>
        <v/>
      </c>
      <c r="M145" s="37" t="str">
        <f>IF(入力シート!F146&gt;0,MID(入力シート!F146,入力シート!W146-2,1),"")</f>
        <v/>
      </c>
      <c r="N145" s="37" t="str">
        <f>IF(入力シート!F146&gt;0,MID(入力シート!F146,入力シート!W146-1,1),"")</f>
        <v/>
      </c>
      <c r="O145" s="39" t="str">
        <f>IF(入力シート!F146&gt;0,MID(入力シート!F146,入力シート!W146,1),"")</f>
        <v/>
      </c>
      <c r="P145" s="22" t="str">
        <f>IF(入力シート!G146&gt;"",入力シート!G146,"")</f>
        <v/>
      </c>
      <c r="Q145" s="37" t="str">
        <f>IF(入力シート!H146&gt;0,IF(入力シート!X146=4,MID(入力シート!H146,入力シート!X146-3,1),"0"),"")</f>
        <v/>
      </c>
      <c r="R145" s="37" t="str">
        <f>IF(入力シート!H146&gt;0,MID(入力シート!H146,入力シート!X146-2,1),"")</f>
        <v/>
      </c>
      <c r="S145" s="37" t="str">
        <f>IF(入力シート!H146&gt;0,MID(入力シート!H146,入力シート!X146-1,1),"")</f>
        <v/>
      </c>
      <c r="T145" s="39" t="str">
        <f>IF(入力シート!H146&gt;0,MID(入力シート!H146,入力シート!X146,1),"")</f>
        <v/>
      </c>
      <c r="U145" s="62" t="str">
        <f>IF(入力シート!I146&gt;0,入力シート!I146,"")</f>
        <v/>
      </c>
      <c r="V145" s="50" t="str">
        <f>IF(入力シート!J146&gt;0,入力シート!J146,"")</f>
        <v/>
      </c>
      <c r="W145" s="50" t="str">
        <f>IF(入力シート!K146&gt;=10,INT(MOD(入力シート!K146,100)/10),"")</f>
        <v/>
      </c>
      <c r="X145" s="40" t="str">
        <f>IF(入力シート!K146&gt;=1,INT(MOD(入力シート!K146,10)/1),"")</f>
        <v/>
      </c>
      <c r="Y145" s="51" t="str">
        <f>IF(入力シート!L146&gt;=100000,INT(MOD(入力シート!L146,1000000)/100000),"")</f>
        <v/>
      </c>
      <c r="Z145" s="51" t="str">
        <f>IF(入力シート!L146&gt;=10000,INT(MOD(入力シート!L146,100000)/10000),"")</f>
        <v/>
      </c>
      <c r="AA145" s="51" t="str">
        <f>IF(入力シート!L146&gt;=1000,INT(MOD(入力シート!L146,10000)/1000),"")</f>
        <v/>
      </c>
      <c r="AB145" s="51" t="str">
        <f>IF(入力シート!L146&gt;=100,INT(MOD(入力シート!L146,1000)/100),"")</f>
        <v/>
      </c>
      <c r="AC145" s="51" t="str">
        <f>IF(入力シート!L146&gt;=10,INT(MOD(入力シート!L146,100)/10),"")</f>
        <v/>
      </c>
      <c r="AD145" s="40" t="str">
        <f>IF(入力シート!L146&gt;=1,INT(MOD(入力シート!L146,10)/1),"")</f>
        <v/>
      </c>
      <c r="AE145" s="51" t="str">
        <f>IF(入力シート!M146&gt;=10000,INT(MOD(入力シート!M146,100000)/10000),"")</f>
        <v/>
      </c>
      <c r="AF145" s="51" t="str">
        <f>IF(入力シート!M146&gt;=1000,INT(MOD(入力シート!M146,10000)/1000),"")</f>
        <v/>
      </c>
      <c r="AG145" s="51" t="str">
        <f>IF(入力シート!M146&gt;=100,INT(MOD(入力シート!M146,1000)/100),"")</f>
        <v/>
      </c>
      <c r="AH145" s="51" t="str">
        <f>IF(入力シート!M146&gt;=10,INT(MOD(入力シート!M146,100)/10),"")</f>
        <v/>
      </c>
      <c r="AI145" s="40" t="str">
        <f>IF(入力シート!M146&gt;=1,INT(MOD(入力シート!M146,10)/1),"")</f>
        <v/>
      </c>
      <c r="AJ145" s="51" t="str">
        <f>IF(入力シート!N146&gt;=10000,INT(MOD(入力シート!N146,100000)/10000),"")</f>
        <v/>
      </c>
      <c r="AK145" s="51" t="str">
        <f>IF(入力シート!N146&gt;=1000,INT(MOD(入力シート!N146,10000)/1000),"")</f>
        <v/>
      </c>
      <c r="AL145" s="51" t="str">
        <f>IF(入力シート!N146&gt;=100,INT(MOD(入力シート!N146,1000)/100),"")</f>
        <v/>
      </c>
      <c r="AM145" s="51" t="str">
        <f>IF(入力シート!N146&gt;=10,INT(MOD(入力シート!N146,100)/10),"")</f>
        <v/>
      </c>
      <c r="AN145" s="40" t="str">
        <f>IF(入力シート!N146&gt;=1,INT(MOD(入力シート!N146,10)/1),"")</f>
        <v/>
      </c>
      <c r="AO145" s="51" t="str">
        <f>IF(入力シート!O146&gt;=10000,INT(MOD(入力シート!O146,100000)/10000),"")</f>
        <v/>
      </c>
      <c r="AP145" s="51" t="str">
        <f>IF(入力シート!O146&gt;=1000,INT(MOD(入力シート!O146,10000)/1000),"")</f>
        <v/>
      </c>
      <c r="AQ145" s="51" t="str">
        <f>IF(入力シート!O146&gt;=100,INT(MOD(入力シート!O146,1000)/100),"")</f>
        <v/>
      </c>
      <c r="AR145" s="51" t="str">
        <f>IF(入力シート!O146&gt;=10,INT(MOD(入力シート!O146,100)/10),"")</f>
        <v/>
      </c>
      <c r="AS145" s="40" t="str">
        <f>IF(入力シート!O146&gt;=1,INT(MOD(入力シート!O146,10)/1),"")</f>
        <v/>
      </c>
      <c r="AT145" s="51" t="str">
        <f>IF(入力シート!P146&gt;=1000000,INT(MOD(入力シート!P146,10000000)/1000000),"")</f>
        <v/>
      </c>
      <c r="AU145" s="51" t="str">
        <f>IF(入力シート!P146&gt;=100000,INT(MOD(入力シート!P146,1000000)/100000),"")</f>
        <v/>
      </c>
      <c r="AV145" s="51" t="str">
        <f>IF(入力シート!P146&gt;=10000,INT(MOD(入力シート!P146,100000)/10000),"")</f>
        <v/>
      </c>
      <c r="AW145" s="51" t="str">
        <f>IF(入力シート!P146&gt;=1000,INT(MOD(入力シート!P146,10000)/1000),"")</f>
        <v/>
      </c>
      <c r="AX145" s="51" t="str">
        <f>IF(入力シート!P146&gt;=100,INT(MOD(入力シート!P146,1000)/100),"")</f>
        <v/>
      </c>
      <c r="AY145" s="51" t="str">
        <f>IF(入力シート!P146&gt;=10,INT(MOD(入力シート!P146,100)/10),"")</f>
        <v/>
      </c>
      <c r="AZ145" s="40" t="str">
        <f>IF(入力シート!P146&gt;=1,INT(MOD(入力シート!P146,10)/1),"")</f>
        <v/>
      </c>
      <c r="BA145" s="51" t="str">
        <f>IF(入力シート!Q146&gt;=10,INT(MOD(入力シート!Q146,100)/10),"")</f>
        <v/>
      </c>
      <c r="BB145" s="40" t="str">
        <f>IF(入力シート!Q146&gt;=1,INT(MOD(入力シート!Q146,10)/1),"")</f>
        <v/>
      </c>
      <c r="BC145" s="51" t="str">
        <f>IF(入力シート!R146&gt;=10000,INT(MOD(入力シート!R146,100000)/10000),"")</f>
        <v/>
      </c>
      <c r="BD145" s="51" t="str">
        <f>IF(入力シート!R146&gt;=1000,INT(MOD(入力シート!R146,10000)/1000),"")</f>
        <v/>
      </c>
      <c r="BE145" s="51" t="str">
        <f>IF(入力シート!R146&gt;=100,INT(MOD(入力シート!R146,1000)/100),"")</f>
        <v/>
      </c>
      <c r="BF145" s="51" t="str">
        <f>IF(入力シート!R146&gt;=10,INT(MOD(入力シート!R146,100)/10),"")</f>
        <v/>
      </c>
      <c r="BG145" s="40" t="str">
        <f>IF(入力シート!R146&gt;=1,INT(MOD(入力シート!R146,10)/1),"")</f>
        <v/>
      </c>
    </row>
    <row r="146" spans="1:79" x14ac:dyDescent="0.15">
      <c r="B146" s="22">
        <v>144</v>
      </c>
      <c r="C146" s="10" t="str">
        <f>IF(入力シート!C147&gt;=10000,INT(MOD(入力シート!C147,100000)/10000),"")</f>
        <v/>
      </c>
      <c r="D146" s="10" t="str">
        <f>IF(入力シート!C147&gt;=1000,INT(MOD(入力シート!C147,10000)/1000),"")</f>
        <v/>
      </c>
      <c r="E146" s="10" t="str">
        <f>IF(入力シート!C147&gt;=100,INT(MOD(入力シート!C147,1000)/100),"")</f>
        <v/>
      </c>
      <c r="F146" s="10" t="str">
        <f>IF(入力シート!C147&gt;=10,INT(MOD(入力シート!C147,100)/10),"")</f>
        <v/>
      </c>
      <c r="G146" s="22" t="str">
        <f>IF(入力シート!C147&gt;=1,INT(MOD(入力シート!C147,10)/1),"")</f>
        <v/>
      </c>
      <c r="H146" s="22" t="str">
        <f>IF(入力シート!D147&gt;"",入力シート!D147,"")</f>
        <v/>
      </c>
      <c r="I146" s="22" t="str">
        <f>IF(入力シート!E147&gt;"",入力シート!E147,"")</f>
        <v/>
      </c>
      <c r="J146" s="37" t="str">
        <f>IF(入力シート!F147&gt;0,IF(入力シート!W147=6,MID(入力シート!F147,入力シート!W147-5,1),"0"),"")</f>
        <v/>
      </c>
      <c r="K146" s="37" t="str">
        <f>IF(入力シート!F147&gt;0,MID(入力シート!F147,入力シート!W147-4,1),"")</f>
        <v/>
      </c>
      <c r="L146" s="37" t="str">
        <f>IF(入力シート!F147&gt;0,MID(入力シート!F147,入力シート!W147-3,1),"")</f>
        <v/>
      </c>
      <c r="M146" s="37" t="str">
        <f>IF(入力シート!F147&gt;0,MID(入力シート!F147,入力シート!W147-2,1),"")</f>
        <v/>
      </c>
      <c r="N146" s="37" t="str">
        <f>IF(入力シート!F147&gt;0,MID(入力シート!F147,入力シート!W147-1,1),"")</f>
        <v/>
      </c>
      <c r="O146" s="39" t="str">
        <f>IF(入力シート!F147&gt;0,MID(入力シート!F147,入力シート!W147,1),"")</f>
        <v/>
      </c>
      <c r="P146" s="22" t="str">
        <f>IF(入力シート!G147&gt;"",入力シート!G147,"")</f>
        <v/>
      </c>
      <c r="Q146" s="37" t="str">
        <f>IF(入力シート!H147&gt;0,IF(入力シート!X147=4,MID(入力シート!H147,入力シート!X147-3,1),"0"),"")</f>
        <v/>
      </c>
      <c r="R146" s="37" t="str">
        <f>IF(入力シート!H147&gt;0,MID(入力シート!H147,入力シート!X147-2,1),"")</f>
        <v/>
      </c>
      <c r="S146" s="37" t="str">
        <f>IF(入力シート!H147&gt;0,MID(入力シート!H147,入力シート!X147-1,1),"")</f>
        <v/>
      </c>
      <c r="T146" s="39" t="str">
        <f>IF(入力シート!H147&gt;0,MID(入力シート!H147,入力シート!X147,1),"")</f>
        <v/>
      </c>
      <c r="U146" s="62" t="str">
        <f>IF(入力シート!I147&gt;0,入力シート!I147,"")</f>
        <v/>
      </c>
      <c r="V146" s="50" t="str">
        <f>IF(入力シート!J147&gt;0,入力シート!J147,"")</f>
        <v/>
      </c>
      <c r="W146" s="50" t="str">
        <f>IF(入力シート!K147&gt;=10,INT(MOD(入力シート!K147,100)/10),"")</f>
        <v/>
      </c>
      <c r="X146" s="40" t="str">
        <f>IF(入力シート!K147&gt;=1,INT(MOD(入力シート!K147,10)/1),"")</f>
        <v/>
      </c>
      <c r="Y146" s="51" t="str">
        <f>IF(入力シート!L147&gt;=100000,INT(MOD(入力シート!L147,1000000)/100000),"")</f>
        <v/>
      </c>
      <c r="Z146" s="51" t="str">
        <f>IF(入力シート!L147&gt;=10000,INT(MOD(入力シート!L147,100000)/10000),"")</f>
        <v/>
      </c>
      <c r="AA146" s="51" t="str">
        <f>IF(入力シート!L147&gt;=1000,INT(MOD(入力シート!L147,10000)/1000),"")</f>
        <v/>
      </c>
      <c r="AB146" s="51" t="str">
        <f>IF(入力シート!L147&gt;=100,INT(MOD(入力シート!L147,1000)/100),"")</f>
        <v/>
      </c>
      <c r="AC146" s="51" t="str">
        <f>IF(入力シート!L147&gt;=10,INT(MOD(入力シート!L147,100)/10),"")</f>
        <v/>
      </c>
      <c r="AD146" s="40" t="str">
        <f>IF(入力シート!L147&gt;=1,INT(MOD(入力シート!L147,10)/1),"")</f>
        <v/>
      </c>
      <c r="AE146" s="51" t="str">
        <f>IF(入力シート!M147&gt;=10000,INT(MOD(入力シート!M147,100000)/10000),"")</f>
        <v/>
      </c>
      <c r="AF146" s="51" t="str">
        <f>IF(入力シート!M147&gt;=1000,INT(MOD(入力シート!M147,10000)/1000),"")</f>
        <v/>
      </c>
      <c r="AG146" s="51" t="str">
        <f>IF(入力シート!M147&gt;=100,INT(MOD(入力シート!M147,1000)/100),"")</f>
        <v/>
      </c>
      <c r="AH146" s="51" t="str">
        <f>IF(入力シート!M147&gt;=10,INT(MOD(入力シート!M147,100)/10),"")</f>
        <v/>
      </c>
      <c r="AI146" s="40" t="str">
        <f>IF(入力シート!M147&gt;=1,INT(MOD(入力シート!M147,10)/1),"")</f>
        <v/>
      </c>
      <c r="AJ146" s="51" t="str">
        <f>IF(入力シート!N147&gt;=10000,INT(MOD(入力シート!N147,100000)/10000),"")</f>
        <v/>
      </c>
      <c r="AK146" s="51" t="str">
        <f>IF(入力シート!N147&gt;=1000,INT(MOD(入力シート!N147,10000)/1000),"")</f>
        <v/>
      </c>
      <c r="AL146" s="51" t="str">
        <f>IF(入力シート!N147&gt;=100,INT(MOD(入力シート!N147,1000)/100),"")</f>
        <v/>
      </c>
      <c r="AM146" s="51" t="str">
        <f>IF(入力シート!N147&gt;=10,INT(MOD(入力シート!N147,100)/10),"")</f>
        <v/>
      </c>
      <c r="AN146" s="40" t="str">
        <f>IF(入力シート!N147&gt;=1,INT(MOD(入力シート!N147,10)/1),"")</f>
        <v/>
      </c>
      <c r="AO146" s="51" t="str">
        <f>IF(入力シート!O147&gt;=10000,INT(MOD(入力シート!O147,100000)/10000),"")</f>
        <v/>
      </c>
      <c r="AP146" s="51" t="str">
        <f>IF(入力シート!O147&gt;=1000,INT(MOD(入力シート!O147,10000)/1000),"")</f>
        <v/>
      </c>
      <c r="AQ146" s="51" t="str">
        <f>IF(入力シート!O147&gt;=100,INT(MOD(入力シート!O147,1000)/100),"")</f>
        <v/>
      </c>
      <c r="AR146" s="51" t="str">
        <f>IF(入力シート!O147&gt;=10,INT(MOD(入力シート!O147,100)/10),"")</f>
        <v/>
      </c>
      <c r="AS146" s="40" t="str">
        <f>IF(入力シート!O147&gt;=1,INT(MOD(入力シート!O147,10)/1),"")</f>
        <v/>
      </c>
      <c r="AT146" s="51" t="str">
        <f>IF(入力シート!P147&gt;=1000000,INT(MOD(入力シート!P147,10000000)/1000000),"")</f>
        <v/>
      </c>
      <c r="AU146" s="51" t="str">
        <f>IF(入力シート!P147&gt;=100000,INT(MOD(入力シート!P147,1000000)/100000),"")</f>
        <v/>
      </c>
      <c r="AV146" s="51" t="str">
        <f>IF(入力シート!P147&gt;=10000,INT(MOD(入力シート!P147,100000)/10000),"")</f>
        <v/>
      </c>
      <c r="AW146" s="51" t="str">
        <f>IF(入力シート!P147&gt;=1000,INT(MOD(入力シート!P147,10000)/1000),"")</f>
        <v/>
      </c>
      <c r="AX146" s="51" t="str">
        <f>IF(入力シート!P147&gt;=100,INT(MOD(入力シート!P147,1000)/100),"")</f>
        <v/>
      </c>
      <c r="AY146" s="51" t="str">
        <f>IF(入力シート!P147&gt;=10,INT(MOD(入力シート!P147,100)/10),"")</f>
        <v/>
      </c>
      <c r="AZ146" s="40" t="str">
        <f>IF(入力シート!P147&gt;=1,INT(MOD(入力シート!P147,10)/1),"")</f>
        <v/>
      </c>
      <c r="BA146" s="51" t="str">
        <f>IF(入力シート!Q147&gt;=10,INT(MOD(入力シート!Q147,100)/10),"")</f>
        <v/>
      </c>
      <c r="BB146" s="40" t="str">
        <f>IF(入力シート!Q147&gt;=1,INT(MOD(入力シート!Q147,10)/1),"")</f>
        <v/>
      </c>
      <c r="BC146" s="51" t="str">
        <f>IF(入力シート!R147&gt;=10000,INT(MOD(入力シート!R147,100000)/10000),"")</f>
        <v/>
      </c>
      <c r="BD146" s="51" t="str">
        <f>IF(入力シート!R147&gt;=1000,INT(MOD(入力シート!R147,10000)/1000),"")</f>
        <v/>
      </c>
      <c r="BE146" s="51" t="str">
        <f>IF(入力シート!R147&gt;=100,INT(MOD(入力シート!R147,1000)/100),"")</f>
        <v/>
      </c>
      <c r="BF146" s="51" t="str">
        <f>IF(入力シート!R147&gt;=10,INT(MOD(入力シート!R147,100)/10),"")</f>
        <v/>
      </c>
      <c r="BG146" s="40" t="str">
        <f>IF(入力シート!R147&gt;=1,INT(MOD(入力シート!R147,10)/1),"")</f>
        <v/>
      </c>
    </row>
    <row r="147" spans="1:79" x14ac:dyDescent="0.15">
      <c r="B147" s="22">
        <v>145</v>
      </c>
      <c r="C147" s="10" t="str">
        <f>IF(入力シート!C148&gt;=10000,INT(MOD(入力シート!C148,100000)/10000),"")</f>
        <v/>
      </c>
      <c r="D147" s="10" t="str">
        <f>IF(入力シート!C148&gt;=1000,INT(MOD(入力シート!C148,10000)/1000),"")</f>
        <v/>
      </c>
      <c r="E147" s="10" t="str">
        <f>IF(入力シート!C148&gt;=100,INT(MOD(入力シート!C148,1000)/100),"")</f>
        <v/>
      </c>
      <c r="F147" s="10" t="str">
        <f>IF(入力シート!C148&gt;=10,INT(MOD(入力シート!C148,100)/10),"")</f>
        <v/>
      </c>
      <c r="G147" s="22" t="str">
        <f>IF(入力シート!C148&gt;=1,INT(MOD(入力シート!C148,10)/1),"")</f>
        <v/>
      </c>
      <c r="H147" s="22" t="str">
        <f>IF(入力シート!D148&gt;"",入力シート!D148,"")</f>
        <v/>
      </c>
      <c r="I147" s="22" t="str">
        <f>IF(入力シート!E148&gt;"",入力シート!E148,"")</f>
        <v/>
      </c>
      <c r="J147" s="37" t="str">
        <f>IF(入力シート!F148&gt;0,IF(入力シート!W148=6,MID(入力シート!F148,入力シート!W148-5,1),"0"),"")</f>
        <v/>
      </c>
      <c r="K147" s="37" t="str">
        <f>IF(入力シート!F148&gt;0,MID(入力シート!F148,入力シート!W148-4,1),"")</f>
        <v/>
      </c>
      <c r="L147" s="37" t="str">
        <f>IF(入力シート!F148&gt;0,MID(入力シート!F148,入力シート!W148-3,1),"")</f>
        <v/>
      </c>
      <c r="M147" s="37" t="str">
        <f>IF(入力シート!F148&gt;0,MID(入力シート!F148,入力シート!W148-2,1),"")</f>
        <v/>
      </c>
      <c r="N147" s="37" t="str">
        <f>IF(入力シート!F148&gt;0,MID(入力シート!F148,入力シート!W148-1,1),"")</f>
        <v/>
      </c>
      <c r="O147" s="39" t="str">
        <f>IF(入力シート!F148&gt;0,MID(入力シート!F148,入力シート!W148,1),"")</f>
        <v/>
      </c>
      <c r="P147" s="22" t="str">
        <f>IF(入力シート!G148&gt;"",入力シート!G148,"")</f>
        <v/>
      </c>
      <c r="Q147" s="37" t="str">
        <f>IF(入力シート!H148&gt;0,IF(入力シート!X148=4,MID(入力シート!H148,入力シート!X148-3,1),"0"),"")</f>
        <v/>
      </c>
      <c r="R147" s="37" t="str">
        <f>IF(入力シート!H148&gt;0,MID(入力シート!H148,入力シート!X148-2,1),"")</f>
        <v/>
      </c>
      <c r="S147" s="37" t="str">
        <f>IF(入力シート!H148&gt;0,MID(入力シート!H148,入力シート!X148-1,1),"")</f>
        <v/>
      </c>
      <c r="T147" s="39" t="str">
        <f>IF(入力シート!H148&gt;0,MID(入力シート!H148,入力シート!X148,1),"")</f>
        <v/>
      </c>
      <c r="U147" s="62" t="str">
        <f>IF(入力シート!I148&gt;0,入力シート!I148,"")</f>
        <v/>
      </c>
      <c r="V147" s="50" t="str">
        <f>IF(入力シート!J148&gt;0,入力シート!J148,"")</f>
        <v/>
      </c>
      <c r="W147" s="50" t="str">
        <f>IF(入力シート!K148&gt;=10,INT(MOD(入力シート!K148,100)/10),"")</f>
        <v/>
      </c>
      <c r="X147" s="40" t="str">
        <f>IF(入力シート!K148&gt;=1,INT(MOD(入力シート!K148,10)/1),"")</f>
        <v/>
      </c>
      <c r="Y147" s="51" t="str">
        <f>IF(入力シート!L148&gt;=100000,INT(MOD(入力シート!L148,1000000)/100000),"")</f>
        <v/>
      </c>
      <c r="Z147" s="51" t="str">
        <f>IF(入力シート!L148&gt;=10000,INT(MOD(入力シート!L148,100000)/10000),"")</f>
        <v/>
      </c>
      <c r="AA147" s="51" t="str">
        <f>IF(入力シート!L148&gt;=1000,INT(MOD(入力シート!L148,10000)/1000),"")</f>
        <v/>
      </c>
      <c r="AB147" s="51" t="str">
        <f>IF(入力シート!L148&gt;=100,INT(MOD(入力シート!L148,1000)/100),"")</f>
        <v/>
      </c>
      <c r="AC147" s="51" t="str">
        <f>IF(入力シート!L148&gt;=10,INT(MOD(入力シート!L148,100)/10),"")</f>
        <v/>
      </c>
      <c r="AD147" s="40" t="str">
        <f>IF(入力シート!L148&gt;=1,INT(MOD(入力シート!L148,10)/1),"")</f>
        <v/>
      </c>
      <c r="AE147" s="51" t="str">
        <f>IF(入力シート!M148&gt;=10000,INT(MOD(入力シート!M148,100000)/10000),"")</f>
        <v/>
      </c>
      <c r="AF147" s="51" t="str">
        <f>IF(入力シート!M148&gt;=1000,INT(MOD(入力シート!M148,10000)/1000),"")</f>
        <v/>
      </c>
      <c r="AG147" s="51" t="str">
        <f>IF(入力シート!M148&gt;=100,INT(MOD(入力シート!M148,1000)/100),"")</f>
        <v/>
      </c>
      <c r="AH147" s="51" t="str">
        <f>IF(入力シート!M148&gt;=10,INT(MOD(入力シート!M148,100)/10),"")</f>
        <v/>
      </c>
      <c r="AI147" s="40" t="str">
        <f>IF(入力シート!M148&gt;=1,INT(MOD(入力シート!M148,10)/1),"")</f>
        <v/>
      </c>
      <c r="AJ147" s="51" t="str">
        <f>IF(入力シート!N148&gt;=10000,INT(MOD(入力シート!N148,100000)/10000),"")</f>
        <v/>
      </c>
      <c r="AK147" s="51" t="str">
        <f>IF(入力シート!N148&gt;=1000,INT(MOD(入力シート!N148,10000)/1000),"")</f>
        <v/>
      </c>
      <c r="AL147" s="51" t="str">
        <f>IF(入力シート!N148&gt;=100,INT(MOD(入力シート!N148,1000)/100),"")</f>
        <v/>
      </c>
      <c r="AM147" s="51" t="str">
        <f>IF(入力シート!N148&gt;=10,INT(MOD(入力シート!N148,100)/10),"")</f>
        <v/>
      </c>
      <c r="AN147" s="40" t="str">
        <f>IF(入力シート!N148&gt;=1,INT(MOD(入力シート!N148,10)/1),"")</f>
        <v/>
      </c>
      <c r="AO147" s="51" t="str">
        <f>IF(入力シート!O148&gt;=10000,INT(MOD(入力シート!O148,100000)/10000),"")</f>
        <v/>
      </c>
      <c r="AP147" s="51" t="str">
        <f>IF(入力シート!O148&gt;=1000,INT(MOD(入力シート!O148,10000)/1000),"")</f>
        <v/>
      </c>
      <c r="AQ147" s="51" t="str">
        <f>IF(入力シート!O148&gt;=100,INT(MOD(入力シート!O148,1000)/100),"")</f>
        <v/>
      </c>
      <c r="AR147" s="51" t="str">
        <f>IF(入力シート!O148&gt;=10,INT(MOD(入力シート!O148,100)/10),"")</f>
        <v/>
      </c>
      <c r="AS147" s="40" t="str">
        <f>IF(入力シート!O148&gt;=1,INT(MOD(入力シート!O148,10)/1),"")</f>
        <v/>
      </c>
      <c r="AT147" s="51" t="str">
        <f>IF(入力シート!P148&gt;=1000000,INT(MOD(入力シート!P148,10000000)/1000000),"")</f>
        <v/>
      </c>
      <c r="AU147" s="51" t="str">
        <f>IF(入力シート!P148&gt;=100000,INT(MOD(入力シート!P148,1000000)/100000),"")</f>
        <v/>
      </c>
      <c r="AV147" s="51" t="str">
        <f>IF(入力シート!P148&gt;=10000,INT(MOD(入力シート!P148,100000)/10000),"")</f>
        <v/>
      </c>
      <c r="AW147" s="51" t="str">
        <f>IF(入力シート!P148&gt;=1000,INT(MOD(入力シート!P148,10000)/1000),"")</f>
        <v/>
      </c>
      <c r="AX147" s="51" t="str">
        <f>IF(入力シート!P148&gt;=100,INT(MOD(入力シート!P148,1000)/100),"")</f>
        <v/>
      </c>
      <c r="AY147" s="51" t="str">
        <f>IF(入力シート!P148&gt;=10,INT(MOD(入力シート!P148,100)/10),"")</f>
        <v/>
      </c>
      <c r="AZ147" s="40" t="str">
        <f>IF(入力シート!P148&gt;=1,INT(MOD(入力シート!P148,10)/1),"")</f>
        <v/>
      </c>
      <c r="BA147" s="51" t="str">
        <f>IF(入力シート!Q148&gt;=10,INT(MOD(入力シート!Q148,100)/10),"")</f>
        <v/>
      </c>
      <c r="BB147" s="40" t="str">
        <f>IF(入力シート!Q148&gt;=1,INT(MOD(入力シート!Q148,10)/1),"")</f>
        <v/>
      </c>
      <c r="BC147" s="51" t="str">
        <f>IF(入力シート!R148&gt;=10000,INT(MOD(入力シート!R148,100000)/10000),"")</f>
        <v/>
      </c>
      <c r="BD147" s="51" t="str">
        <f>IF(入力シート!R148&gt;=1000,INT(MOD(入力シート!R148,10000)/1000),"")</f>
        <v/>
      </c>
      <c r="BE147" s="51" t="str">
        <f>IF(入力シート!R148&gt;=100,INT(MOD(入力シート!R148,1000)/100),"")</f>
        <v/>
      </c>
      <c r="BF147" s="51" t="str">
        <f>IF(入力シート!R148&gt;=10,INT(MOD(入力シート!R148,100)/10),"")</f>
        <v/>
      </c>
      <c r="BG147" s="40" t="str">
        <f>IF(入力シート!R148&gt;=1,INT(MOD(入力シート!R148,10)/1),"")</f>
        <v/>
      </c>
    </row>
    <row r="148" spans="1:79" x14ac:dyDescent="0.15">
      <c r="B148" s="22">
        <v>146</v>
      </c>
      <c r="C148" s="10" t="str">
        <f>IF(入力シート!C149&gt;=10000,INT(MOD(入力シート!C149,100000)/10000),"")</f>
        <v/>
      </c>
      <c r="D148" s="10" t="str">
        <f>IF(入力シート!C149&gt;=1000,INT(MOD(入力シート!C149,10000)/1000),"")</f>
        <v/>
      </c>
      <c r="E148" s="10" t="str">
        <f>IF(入力シート!C149&gt;=100,INT(MOD(入力シート!C149,1000)/100),"")</f>
        <v/>
      </c>
      <c r="F148" s="10" t="str">
        <f>IF(入力シート!C149&gt;=10,INT(MOD(入力シート!C149,100)/10),"")</f>
        <v/>
      </c>
      <c r="G148" s="22" t="str">
        <f>IF(入力シート!C149&gt;=1,INT(MOD(入力シート!C149,10)/1),"")</f>
        <v/>
      </c>
      <c r="H148" s="22" t="str">
        <f>IF(入力シート!D149&gt;"",入力シート!D149,"")</f>
        <v/>
      </c>
      <c r="I148" s="22" t="str">
        <f>IF(入力シート!E149&gt;"",入力シート!E149,"")</f>
        <v/>
      </c>
      <c r="J148" s="37" t="str">
        <f>IF(入力シート!F149&gt;0,IF(入力シート!W149=6,MID(入力シート!F149,入力シート!W149-5,1),"0"),"")</f>
        <v/>
      </c>
      <c r="K148" s="37" t="str">
        <f>IF(入力シート!F149&gt;0,MID(入力シート!F149,入力シート!W149-4,1),"")</f>
        <v/>
      </c>
      <c r="L148" s="37" t="str">
        <f>IF(入力シート!F149&gt;0,MID(入力シート!F149,入力シート!W149-3,1),"")</f>
        <v/>
      </c>
      <c r="M148" s="37" t="str">
        <f>IF(入力シート!F149&gt;0,MID(入力シート!F149,入力シート!W149-2,1),"")</f>
        <v/>
      </c>
      <c r="N148" s="37" t="str">
        <f>IF(入力シート!F149&gt;0,MID(入力シート!F149,入力シート!W149-1,1),"")</f>
        <v/>
      </c>
      <c r="O148" s="39" t="str">
        <f>IF(入力シート!F149&gt;0,MID(入力シート!F149,入力シート!W149,1),"")</f>
        <v/>
      </c>
      <c r="P148" s="22" t="str">
        <f>IF(入力シート!G149&gt;"",入力シート!G149,"")</f>
        <v/>
      </c>
      <c r="Q148" s="37" t="str">
        <f>IF(入力シート!H149&gt;0,IF(入力シート!X149=4,MID(入力シート!H149,入力シート!X149-3,1),"0"),"")</f>
        <v/>
      </c>
      <c r="R148" s="37" t="str">
        <f>IF(入力シート!H149&gt;0,MID(入力シート!H149,入力シート!X149-2,1),"")</f>
        <v/>
      </c>
      <c r="S148" s="37" t="str">
        <f>IF(入力シート!H149&gt;0,MID(入力シート!H149,入力シート!X149-1,1),"")</f>
        <v/>
      </c>
      <c r="T148" s="39" t="str">
        <f>IF(入力シート!H149&gt;0,MID(入力シート!H149,入力シート!X149,1),"")</f>
        <v/>
      </c>
      <c r="U148" s="62" t="str">
        <f>IF(入力シート!I149&gt;0,入力シート!I149,"")</f>
        <v/>
      </c>
      <c r="V148" s="50" t="str">
        <f>IF(入力シート!J149&gt;0,入力シート!J149,"")</f>
        <v/>
      </c>
      <c r="W148" s="50" t="str">
        <f>IF(入力シート!K149&gt;=10,INT(MOD(入力シート!K149,100)/10),"")</f>
        <v/>
      </c>
      <c r="X148" s="40" t="str">
        <f>IF(入力シート!K149&gt;=1,INT(MOD(入力シート!K149,10)/1),"")</f>
        <v/>
      </c>
      <c r="Y148" s="51" t="str">
        <f>IF(入力シート!L149&gt;=100000,INT(MOD(入力シート!L149,1000000)/100000),"")</f>
        <v/>
      </c>
      <c r="Z148" s="51" t="str">
        <f>IF(入力シート!L149&gt;=10000,INT(MOD(入力シート!L149,100000)/10000),"")</f>
        <v/>
      </c>
      <c r="AA148" s="51" t="str">
        <f>IF(入力シート!L149&gt;=1000,INT(MOD(入力シート!L149,10000)/1000),"")</f>
        <v/>
      </c>
      <c r="AB148" s="51" t="str">
        <f>IF(入力シート!L149&gt;=100,INT(MOD(入力シート!L149,1000)/100),"")</f>
        <v/>
      </c>
      <c r="AC148" s="51" t="str">
        <f>IF(入力シート!L149&gt;=10,INT(MOD(入力シート!L149,100)/10),"")</f>
        <v/>
      </c>
      <c r="AD148" s="40" t="str">
        <f>IF(入力シート!L149&gt;=1,INT(MOD(入力シート!L149,10)/1),"")</f>
        <v/>
      </c>
      <c r="AE148" s="51" t="str">
        <f>IF(入力シート!M149&gt;=10000,INT(MOD(入力シート!M149,100000)/10000),"")</f>
        <v/>
      </c>
      <c r="AF148" s="51" t="str">
        <f>IF(入力シート!M149&gt;=1000,INT(MOD(入力シート!M149,10000)/1000),"")</f>
        <v/>
      </c>
      <c r="AG148" s="51" t="str">
        <f>IF(入力シート!M149&gt;=100,INT(MOD(入力シート!M149,1000)/100),"")</f>
        <v/>
      </c>
      <c r="AH148" s="51" t="str">
        <f>IF(入力シート!M149&gt;=10,INT(MOD(入力シート!M149,100)/10),"")</f>
        <v/>
      </c>
      <c r="AI148" s="40" t="str">
        <f>IF(入力シート!M149&gt;=1,INT(MOD(入力シート!M149,10)/1),"")</f>
        <v/>
      </c>
      <c r="AJ148" s="51" t="str">
        <f>IF(入力シート!N149&gt;=10000,INT(MOD(入力シート!N149,100000)/10000),"")</f>
        <v/>
      </c>
      <c r="AK148" s="51" t="str">
        <f>IF(入力シート!N149&gt;=1000,INT(MOD(入力シート!N149,10000)/1000),"")</f>
        <v/>
      </c>
      <c r="AL148" s="51" t="str">
        <f>IF(入力シート!N149&gt;=100,INT(MOD(入力シート!N149,1000)/100),"")</f>
        <v/>
      </c>
      <c r="AM148" s="51" t="str">
        <f>IF(入力シート!N149&gt;=10,INT(MOD(入力シート!N149,100)/10),"")</f>
        <v/>
      </c>
      <c r="AN148" s="40" t="str">
        <f>IF(入力シート!N149&gt;=1,INT(MOD(入力シート!N149,10)/1),"")</f>
        <v/>
      </c>
      <c r="AO148" s="51" t="str">
        <f>IF(入力シート!O149&gt;=10000,INT(MOD(入力シート!O149,100000)/10000),"")</f>
        <v/>
      </c>
      <c r="AP148" s="51" t="str">
        <f>IF(入力シート!O149&gt;=1000,INT(MOD(入力シート!O149,10000)/1000),"")</f>
        <v/>
      </c>
      <c r="AQ148" s="51" t="str">
        <f>IF(入力シート!O149&gt;=100,INT(MOD(入力シート!O149,1000)/100),"")</f>
        <v/>
      </c>
      <c r="AR148" s="51" t="str">
        <f>IF(入力シート!O149&gt;=10,INT(MOD(入力シート!O149,100)/10),"")</f>
        <v/>
      </c>
      <c r="AS148" s="40" t="str">
        <f>IF(入力シート!O149&gt;=1,INT(MOD(入力シート!O149,10)/1),"")</f>
        <v/>
      </c>
      <c r="AT148" s="51" t="str">
        <f>IF(入力シート!P149&gt;=1000000,INT(MOD(入力シート!P149,10000000)/1000000),"")</f>
        <v/>
      </c>
      <c r="AU148" s="51" t="str">
        <f>IF(入力シート!P149&gt;=100000,INT(MOD(入力シート!P149,1000000)/100000),"")</f>
        <v/>
      </c>
      <c r="AV148" s="51" t="str">
        <f>IF(入力シート!P149&gt;=10000,INT(MOD(入力シート!P149,100000)/10000),"")</f>
        <v/>
      </c>
      <c r="AW148" s="51" t="str">
        <f>IF(入力シート!P149&gt;=1000,INT(MOD(入力シート!P149,10000)/1000),"")</f>
        <v/>
      </c>
      <c r="AX148" s="51" t="str">
        <f>IF(入力シート!P149&gt;=100,INT(MOD(入力シート!P149,1000)/100),"")</f>
        <v/>
      </c>
      <c r="AY148" s="51" t="str">
        <f>IF(入力シート!P149&gt;=10,INT(MOD(入力シート!P149,100)/10),"")</f>
        <v/>
      </c>
      <c r="AZ148" s="40" t="str">
        <f>IF(入力シート!P149&gt;=1,INT(MOD(入力シート!P149,10)/1),"")</f>
        <v/>
      </c>
      <c r="BA148" s="51" t="str">
        <f>IF(入力シート!Q149&gt;=10,INT(MOD(入力シート!Q149,100)/10),"")</f>
        <v/>
      </c>
      <c r="BB148" s="40" t="str">
        <f>IF(入力シート!Q149&gt;=1,INT(MOD(入力シート!Q149,10)/1),"")</f>
        <v/>
      </c>
      <c r="BC148" s="51" t="str">
        <f>IF(入力シート!R149&gt;=10000,INT(MOD(入力シート!R149,100000)/10000),"")</f>
        <v/>
      </c>
      <c r="BD148" s="51" t="str">
        <f>IF(入力シート!R149&gt;=1000,INT(MOD(入力シート!R149,10000)/1000),"")</f>
        <v/>
      </c>
      <c r="BE148" s="51" t="str">
        <f>IF(入力シート!R149&gt;=100,INT(MOD(入力シート!R149,1000)/100),"")</f>
        <v/>
      </c>
      <c r="BF148" s="51" t="str">
        <f>IF(入力シート!R149&gt;=10,INT(MOD(入力シート!R149,100)/10),"")</f>
        <v/>
      </c>
      <c r="BG148" s="40" t="str">
        <f>IF(入力シート!R149&gt;=1,INT(MOD(入力シート!R149,10)/1),"")</f>
        <v/>
      </c>
    </row>
    <row r="149" spans="1:79" x14ac:dyDescent="0.15">
      <c r="B149" s="22">
        <v>147</v>
      </c>
      <c r="C149" s="10" t="str">
        <f>IF(入力シート!C150&gt;=10000,INT(MOD(入力シート!C150,100000)/10000),"")</f>
        <v/>
      </c>
      <c r="D149" s="10" t="str">
        <f>IF(入力シート!C150&gt;=1000,INT(MOD(入力シート!C150,10000)/1000),"")</f>
        <v/>
      </c>
      <c r="E149" s="10" t="str">
        <f>IF(入力シート!C150&gt;=100,INT(MOD(入力シート!C150,1000)/100),"")</f>
        <v/>
      </c>
      <c r="F149" s="10" t="str">
        <f>IF(入力シート!C150&gt;=10,INT(MOD(入力シート!C150,100)/10),"")</f>
        <v/>
      </c>
      <c r="G149" s="22" t="str">
        <f>IF(入力シート!C150&gt;=1,INT(MOD(入力シート!C150,10)/1),"")</f>
        <v/>
      </c>
      <c r="H149" s="22" t="str">
        <f>IF(入力シート!D150&gt;"",入力シート!D150,"")</f>
        <v/>
      </c>
      <c r="I149" s="22" t="str">
        <f>IF(入力シート!E150&gt;"",入力シート!E150,"")</f>
        <v/>
      </c>
      <c r="J149" s="37" t="str">
        <f>IF(入力シート!F150&gt;0,IF(入力シート!W150=6,MID(入力シート!F150,入力シート!W150-5,1),"0"),"")</f>
        <v/>
      </c>
      <c r="K149" s="37" t="str">
        <f>IF(入力シート!F150&gt;0,MID(入力シート!F150,入力シート!W150-4,1),"")</f>
        <v/>
      </c>
      <c r="L149" s="37" t="str">
        <f>IF(入力シート!F150&gt;0,MID(入力シート!F150,入力シート!W150-3,1),"")</f>
        <v/>
      </c>
      <c r="M149" s="37" t="str">
        <f>IF(入力シート!F150&gt;0,MID(入力シート!F150,入力シート!W150-2,1),"")</f>
        <v/>
      </c>
      <c r="N149" s="37" t="str">
        <f>IF(入力シート!F150&gt;0,MID(入力シート!F150,入力シート!W150-1,1),"")</f>
        <v/>
      </c>
      <c r="O149" s="39" t="str">
        <f>IF(入力シート!F150&gt;0,MID(入力シート!F150,入力シート!W150,1),"")</f>
        <v/>
      </c>
      <c r="P149" s="22" t="str">
        <f>IF(入力シート!G150&gt;"",入力シート!G150,"")</f>
        <v/>
      </c>
      <c r="Q149" s="37" t="str">
        <f>IF(入力シート!H150&gt;0,IF(入力シート!X150=4,MID(入力シート!H150,入力シート!X150-3,1),"0"),"")</f>
        <v/>
      </c>
      <c r="R149" s="37" t="str">
        <f>IF(入力シート!H150&gt;0,MID(入力シート!H150,入力シート!X150-2,1),"")</f>
        <v/>
      </c>
      <c r="S149" s="37" t="str">
        <f>IF(入力シート!H150&gt;0,MID(入力シート!H150,入力シート!X150-1,1),"")</f>
        <v/>
      </c>
      <c r="T149" s="39" t="str">
        <f>IF(入力シート!H150&gt;0,MID(入力シート!H150,入力シート!X150,1),"")</f>
        <v/>
      </c>
      <c r="U149" s="62" t="str">
        <f>IF(入力シート!I150&gt;0,入力シート!I150,"")</f>
        <v/>
      </c>
      <c r="V149" s="50" t="str">
        <f>IF(入力シート!J150&gt;0,入力シート!J150,"")</f>
        <v/>
      </c>
      <c r="W149" s="50" t="str">
        <f>IF(入力シート!K150&gt;=10,INT(MOD(入力シート!K150,100)/10),"")</f>
        <v/>
      </c>
      <c r="X149" s="40" t="str">
        <f>IF(入力シート!K150&gt;=1,INT(MOD(入力シート!K150,10)/1),"")</f>
        <v/>
      </c>
      <c r="Y149" s="51" t="str">
        <f>IF(入力シート!L150&gt;=100000,INT(MOD(入力シート!L150,1000000)/100000),"")</f>
        <v/>
      </c>
      <c r="Z149" s="51" t="str">
        <f>IF(入力シート!L150&gt;=10000,INT(MOD(入力シート!L150,100000)/10000),"")</f>
        <v/>
      </c>
      <c r="AA149" s="51" t="str">
        <f>IF(入力シート!L150&gt;=1000,INT(MOD(入力シート!L150,10000)/1000),"")</f>
        <v/>
      </c>
      <c r="AB149" s="51" t="str">
        <f>IF(入力シート!L150&gt;=100,INT(MOD(入力シート!L150,1000)/100),"")</f>
        <v/>
      </c>
      <c r="AC149" s="51" t="str">
        <f>IF(入力シート!L150&gt;=10,INT(MOD(入力シート!L150,100)/10),"")</f>
        <v/>
      </c>
      <c r="AD149" s="40" t="str">
        <f>IF(入力シート!L150&gt;=1,INT(MOD(入力シート!L150,10)/1),"")</f>
        <v/>
      </c>
      <c r="AE149" s="51" t="str">
        <f>IF(入力シート!M150&gt;=10000,INT(MOD(入力シート!M150,100000)/10000),"")</f>
        <v/>
      </c>
      <c r="AF149" s="51" t="str">
        <f>IF(入力シート!M150&gt;=1000,INT(MOD(入力シート!M150,10000)/1000),"")</f>
        <v/>
      </c>
      <c r="AG149" s="51" t="str">
        <f>IF(入力シート!M150&gt;=100,INT(MOD(入力シート!M150,1000)/100),"")</f>
        <v/>
      </c>
      <c r="AH149" s="51" t="str">
        <f>IF(入力シート!M150&gt;=10,INT(MOD(入力シート!M150,100)/10),"")</f>
        <v/>
      </c>
      <c r="AI149" s="40" t="str">
        <f>IF(入力シート!M150&gt;=1,INT(MOD(入力シート!M150,10)/1),"")</f>
        <v/>
      </c>
      <c r="AJ149" s="51" t="str">
        <f>IF(入力シート!N150&gt;=10000,INT(MOD(入力シート!N150,100000)/10000),"")</f>
        <v/>
      </c>
      <c r="AK149" s="51" t="str">
        <f>IF(入力シート!N150&gt;=1000,INT(MOD(入力シート!N150,10000)/1000),"")</f>
        <v/>
      </c>
      <c r="AL149" s="51" t="str">
        <f>IF(入力シート!N150&gt;=100,INT(MOD(入力シート!N150,1000)/100),"")</f>
        <v/>
      </c>
      <c r="AM149" s="51" t="str">
        <f>IF(入力シート!N150&gt;=10,INT(MOD(入力シート!N150,100)/10),"")</f>
        <v/>
      </c>
      <c r="AN149" s="40" t="str">
        <f>IF(入力シート!N150&gt;=1,INT(MOD(入力シート!N150,10)/1),"")</f>
        <v/>
      </c>
      <c r="AO149" s="51" t="str">
        <f>IF(入力シート!O150&gt;=10000,INT(MOD(入力シート!O150,100000)/10000),"")</f>
        <v/>
      </c>
      <c r="AP149" s="51" t="str">
        <f>IF(入力シート!O150&gt;=1000,INT(MOD(入力シート!O150,10000)/1000),"")</f>
        <v/>
      </c>
      <c r="AQ149" s="51" t="str">
        <f>IF(入力シート!O150&gt;=100,INT(MOD(入力シート!O150,1000)/100),"")</f>
        <v/>
      </c>
      <c r="AR149" s="51" t="str">
        <f>IF(入力シート!O150&gt;=10,INT(MOD(入力シート!O150,100)/10),"")</f>
        <v/>
      </c>
      <c r="AS149" s="40" t="str">
        <f>IF(入力シート!O150&gt;=1,INT(MOD(入力シート!O150,10)/1),"")</f>
        <v/>
      </c>
      <c r="AT149" s="51" t="str">
        <f>IF(入力シート!P150&gt;=1000000,INT(MOD(入力シート!P150,10000000)/1000000),"")</f>
        <v/>
      </c>
      <c r="AU149" s="51" t="str">
        <f>IF(入力シート!P150&gt;=100000,INT(MOD(入力シート!P150,1000000)/100000),"")</f>
        <v/>
      </c>
      <c r="AV149" s="51" t="str">
        <f>IF(入力シート!P150&gt;=10000,INT(MOD(入力シート!P150,100000)/10000),"")</f>
        <v/>
      </c>
      <c r="AW149" s="51" t="str">
        <f>IF(入力シート!P150&gt;=1000,INT(MOD(入力シート!P150,10000)/1000),"")</f>
        <v/>
      </c>
      <c r="AX149" s="51" t="str">
        <f>IF(入力シート!P150&gt;=100,INT(MOD(入力シート!P150,1000)/100),"")</f>
        <v/>
      </c>
      <c r="AY149" s="51" t="str">
        <f>IF(入力シート!P150&gt;=10,INT(MOD(入力シート!P150,100)/10),"")</f>
        <v/>
      </c>
      <c r="AZ149" s="40" t="str">
        <f>IF(入力シート!P150&gt;=1,INT(MOD(入力シート!P150,10)/1),"")</f>
        <v/>
      </c>
      <c r="BA149" s="51" t="str">
        <f>IF(入力シート!Q150&gt;=10,INT(MOD(入力シート!Q150,100)/10),"")</f>
        <v/>
      </c>
      <c r="BB149" s="40" t="str">
        <f>IF(入力シート!Q150&gt;=1,INT(MOD(入力シート!Q150,10)/1),"")</f>
        <v/>
      </c>
      <c r="BC149" s="51" t="str">
        <f>IF(入力シート!R150&gt;=10000,INT(MOD(入力シート!R150,100000)/10000),"")</f>
        <v/>
      </c>
      <c r="BD149" s="51" t="str">
        <f>IF(入力シート!R150&gt;=1000,INT(MOD(入力シート!R150,10000)/1000),"")</f>
        <v/>
      </c>
      <c r="BE149" s="51" t="str">
        <f>IF(入力シート!R150&gt;=100,INT(MOD(入力シート!R150,1000)/100),"")</f>
        <v/>
      </c>
      <c r="BF149" s="51" t="str">
        <f>IF(入力シート!R150&gt;=10,INT(MOD(入力シート!R150,100)/10),"")</f>
        <v/>
      </c>
      <c r="BG149" s="40" t="str">
        <f>IF(入力シート!R150&gt;=1,INT(MOD(入力シート!R150,10)/1),"")</f>
        <v/>
      </c>
    </row>
    <row r="150" spans="1:79" x14ac:dyDescent="0.15">
      <c r="B150" s="22">
        <v>148</v>
      </c>
      <c r="C150" s="10" t="str">
        <f>IF(入力シート!C151&gt;=10000,INT(MOD(入力シート!C151,100000)/10000),"")</f>
        <v/>
      </c>
      <c r="D150" s="10" t="str">
        <f>IF(入力シート!C151&gt;=1000,INT(MOD(入力シート!C151,10000)/1000),"")</f>
        <v/>
      </c>
      <c r="E150" s="10" t="str">
        <f>IF(入力シート!C151&gt;=100,INT(MOD(入力シート!C151,1000)/100),"")</f>
        <v/>
      </c>
      <c r="F150" s="10" t="str">
        <f>IF(入力シート!C151&gt;=10,INT(MOD(入力シート!C151,100)/10),"")</f>
        <v/>
      </c>
      <c r="G150" s="22" t="str">
        <f>IF(入力シート!C151&gt;=1,INT(MOD(入力シート!C151,10)/1),"")</f>
        <v/>
      </c>
      <c r="H150" s="22" t="str">
        <f>IF(入力シート!D151&gt;"",入力シート!D151,"")</f>
        <v/>
      </c>
      <c r="I150" s="22" t="str">
        <f>IF(入力シート!E151&gt;"",入力シート!E151,"")</f>
        <v/>
      </c>
      <c r="J150" s="37" t="str">
        <f>IF(入力シート!F151&gt;0,IF(入力シート!W151=6,MID(入力シート!F151,入力シート!W151-5,1),"0"),"")</f>
        <v/>
      </c>
      <c r="K150" s="37" t="str">
        <f>IF(入力シート!F151&gt;0,MID(入力シート!F151,入力シート!W151-4,1),"")</f>
        <v/>
      </c>
      <c r="L150" s="37" t="str">
        <f>IF(入力シート!F151&gt;0,MID(入力シート!F151,入力シート!W151-3,1),"")</f>
        <v/>
      </c>
      <c r="M150" s="37" t="str">
        <f>IF(入力シート!F151&gt;0,MID(入力シート!F151,入力シート!W151-2,1),"")</f>
        <v/>
      </c>
      <c r="N150" s="37" t="str">
        <f>IF(入力シート!F151&gt;0,MID(入力シート!F151,入力シート!W151-1,1),"")</f>
        <v/>
      </c>
      <c r="O150" s="39" t="str">
        <f>IF(入力シート!F151&gt;0,MID(入力シート!F151,入力シート!W151,1),"")</f>
        <v/>
      </c>
      <c r="P150" s="22" t="str">
        <f>IF(入力シート!G151&gt;"",入力シート!G151,"")</f>
        <v/>
      </c>
      <c r="Q150" s="37" t="str">
        <f>IF(入力シート!H151&gt;0,IF(入力シート!X151=4,MID(入力シート!H151,入力シート!X151-3,1),"0"),"")</f>
        <v/>
      </c>
      <c r="R150" s="37" t="str">
        <f>IF(入力シート!H151&gt;0,MID(入力シート!H151,入力シート!X151-2,1),"")</f>
        <v/>
      </c>
      <c r="S150" s="37" t="str">
        <f>IF(入力シート!H151&gt;0,MID(入力シート!H151,入力シート!X151-1,1),"")</f>
        <v/>
      </c>
      <c r="T150" s="39" t="str">
        <f>IF(入力シート!H151&gt;0,MID(入力シート!H151,入力シート!X151,1),"")</f>
        <v/>
      </c>
      <c r="U150" s="62" t="str">
        <f>IF(入力シート!I151&gt;0,入力シート!I151,"")</f>
        <v/>
      </c>
      <c r="V150" s="50" t="str">
        <f>IF(入力シート!J151&gt;0,入力シート!J151,"")</f>
        <v/>
      </c>
      <c r="W150" s="50" t="str">
        <f>IF(入力シート!K151&gt;=10,INT(MOD(入力シート!K151,100)/10),"")</f>
        <v/>
      </c>
      <c r="X150" s="40" t="str">
        <f>IF(入力シート!K151&gt;=1,INT(MOD(入力シート!K151,10)/1),"")</f>
        <v/>
      </c>
      <c r="Y150" s="51" t="str">
        <f>IF(入力シート!L151&gt;=100000,INT(MOD(入力シート!L151,1000000)/100000),"")</f>
        <v/>
      </c>
      <c r="Z150" s="51" t="str">
        <f>IF(入力シート!L151&gt;=10000,INT(MOD(入力シート!L151,100000)/10000),"")</f>
        <v/>
      </c>
      <c r="AA150" s="51" t="str">
        <f>IF(入力シート!L151&gt;=1000,INT(MOD(入力シート!L151,10000)/1000),"")</f>
        <v/>
      </c>
      <c r="AB150" s="51" t="str">
        <f>IF(入力シート!L151&gt;=100,INT(MOD(入力シート!L151,1000)/100),"")</f>
        <v/>
      </c>
      <c r="AC150" s="51" t="str">
        <f>IF(入力シート!L151&gt;=10,INT(MOD(入力シート!L151,100)/10),"")</f>
        <v/>
      </c>
      <c r="AD150" s="40" t="str">
        <f>IF(入力シート!L151&gt;=1,INT(MOD(入力シート!L151,10)/1),"")</f>
        <v/>
      </c>
      <c r="AE150" s="51" t="str">
        <f>IF(入力シート!M151&gt;=10000,INT(MOD(入力シート!M151,100000)/10000),"")</f>
        <v/>
      </c>
      <c r="AF150" s="51" t="str">
        <f>IF(入力シート!M151&gt;=1000,INT(MOD(入力シート!M151,10000)/1000),"")</f>
        <v/>
      </c>
      <c r="AG150" s="51" t="str">
        <f>IF(入力シート!M151&gt;=100,INT(MOD(入力シート!M151,1000)/100),"")</f>
        <v/>
      </c>
      <c r="AH150" s="51" t="str">
        <f>IF(入力シート!M151&gt;=10,INT(MOD(入力シート!M151,100)/10),"")</f>
        <v/>
      </c>
      <c r="AI150" s="40" t="str">
        <f>IF(入力シート!M151&gt;=1,INT(MOD(入力シート!M151,10)/1),"")</f>
        <v/>
      </c>
      <c r="AJ150" s="51" t="str">
        <f>IF(入力シート!N151&gt;=10000,INT(MOD(入力シート!N151,100000)/10000),"")</f>
        <v/>
      </c>
      <c r="AK150" s="51" t="str">
        <f>IF(入力シート!N151&gt;=1000,INT(MOD(入力シート!N151,10000)/1000),"")</f>
        <v/>
      </c>
      <c r="AL150" s="51" t="str">
        <f>IF(入力シート!N151&gt;=100,INT(MOD(入力シート!N151,1000)/100),"")</f>
        <v/>
      </c>
      <c r="AM150" s="51" t="str">
        <f>IF(入力シート!N151&gt;=10,INT(MOD(入力シート!N151,100)/10),"")</f>
        <v/>
      </c>
      <c r="AN150" s="40" t="str">
        <f>IF(入力シート!N151&gt;=1,INT(MOD(入力シート!N151,10)/1),"")</f>
        <v/>
      </c>
      <c r="AO150" s="51" t="str">
        <f>IF(入力シート!O151&gt;=10000,INT(MOD(入力シート!O151,100000)/10000),"")</f>
        <v/>
      </c>
      <c r="AP150" s="51" t="str">
        <f>IF(入力シート!O151&gt;=1000,INT(MOD(入力シート!O151,10000)/1000),"")</f>
        <v/>
      </c>
      <c r="AQ150" s="51" t="str">
        <f>IF(入力シート!O151&gt;=100,INT(MOD(入力シート!O151,1000)/100),"")</f>
        <v/>
      </c>
      <c r="AR150" s="51" t="str">
        <f>IF(入力シート!O151&gt;=10,INT(MOD(入力シート!O151,100)/10),"")</f>
        <v/>
      </c>
      <c r="AS150" s="40" t="str">
        <f>IF(入力シート!O151&gt;=1,INT(MOD(入力シート!O151,10)/1),"")</f>
        <v/>
      </c>
      <c r="AT150" s="51" t="str">
        <f>IF(入力シート!P151&gt;=1000000,INT(MOD(入力シート!P151,10000000)/1000000),"")</f>
        <v/>
      </c>
      <c r="AU150" s="51" t="str">
        <f>IF(入力シート!P151&gt;=100000,INT(MOD(入力シート!P151,1000000)/100000),"")</f>
        <v/>
      </c>
      <c r="AV150" s="51" t="str">
        <f>IF(入力シート!P151&gt;=10000,INT(MOD(入力シート!P151,100000)/10000),"")</f>
        <v/>
      </c>
      <c r="AW150" s="51" t="str">
        <f>IF(入力シート!P151&gt;=1000,INT(MOD(入力シート!P151,10000)/1000),"")</f>
        <v/>
      </c>
      <c r="AX150" s="51" t="str">
        <f>IF(入力シート!P151&gt;=100,INT(MOD(入力シート!P151,1000)/100),"")</f>
        <v/>
      </c>
      <c r="AY150" s="51" t="str">
        <f>IF(入力シート!P151&gt;=10,INT(MOD(入力シート!P151,100)/10),"")</f>
        <v/>
      </c>
      <c r="AZ150" s="40" t="str">
        <f>IF(入力シート!P151&gt;=1,INT(MOD(入力シート!P151,10)/1),"")</f>
        <v/>
      </c>
      <c r="BA150" s="51" t="str">
        <f>IF(入力シート!Q151&gt;=10,INT(MOD(入力シート!Q151,100)/10),"")</f>
        <v/>
      </c>
      <c r="BB150" s="40" t="str">
        <f>IF(入力シート!Q151&gt;=1,INT(MOD(入力シート!Q151,10)/1),"")</f>
        <v/>
      </c>
      <c r="BC150" s="51" t="str">
        <f>IF(入力シート!R151&gt;=10000,INT(MOD(入力シート!R151,100000)/10000),"")</f>
        <v/>
      </c>
      <c r="BD150" s="51" t="str">
        <f>IF(入力シート!R151&gt;=1000,INT(MOD(入力シート!R151,10000)/1000),"")</f>
        <v/>
      </c>
      <c r="BE150" s="51" t="str">
        <f>IF(入力シート!R151&gt;=100,INT(MOD(入力シート!R151,1000)/100),"")</f>
        <v/>
      </c>
      <c r="BF150" s="51" t="str">
        <f>IF(入力シート!R151&gt;=10,INT(MOD(入力シート!R151,100)/10),"")</f>
        <v/>
      </c>
      <c r="BG150" s="40" t="str">
        <f>IF(入力シート!R151&gt;=1,INT(MOD(入力シート!R151,10)/1),"")</f>
        <v/>
      </c>
    </row>
    <row r="151" spans="1:79" x14ac:dyDescent="0.15">
      <c r="B151" s="22">
        <v>149</v>
      </c>
      <c r="C151" s="10" t="str">
        <f>IF(入力シート!C152&gt;=10000,INT(MOD(入力シート!C152,100000)/10000),"")</f>
        <v/>
      </c>
      <c r="D151" s="10" t="str">
        <f>IF(入力シート!C152&gt;=1000,INT(MOD(入力シート!C152,10000)/1000),"")</f>
        <v/>
      </c>
      <c r="E151" s="10" t="str">
        <f>IF(入力シート!C152&gt;=100,INT(MOD(入力シート!C152,1000)/100),"")</f>
        <v/>
      </c>
      <c r="F151" s="10" t="str">
        <f>IF(入力シート!C152&gt;=10,INT(MOD(入力シート!C152,100)/10),"")</f>
        <v/>
      </c>
      <c r="G151" s="22" t="str">
        <f>IF(入力シート!C152&gt;=1,INT(MOD(入力シート!C152,10)/1),"")</f>
        <v/>
      </c>
      <c r="H151" s="22" t="str">
        <f>IF(入力シート!D152&gt;"",入力シート!D152,"")</f>
        <v/>
      </c>
      <c r="I151" s="22" t="str">
        <f>IF(入力シート!E152&gt;"",入力シート!E152,"")</f>
        <v/>
      </c>
      <c r="J151" s="37" t="str">
        <f>IF(入力シート!F152&gt;0,IF(入力シート!W152=6,MID(入力シート!F152,入力シート!W152-5,1),"0"),"")</f>
        <v/>
      </c>
      <c r="K151" s="37" t="str">
        <f>IF(入力シート!F152&gt;0,MID(入力シート!F152,入力シート!W152-4,1),"")</f>
        <v/>
      </c>
      <c r="L151" s="37" t="str">
        <f>IF(入力シート!F152&gt;0,MID(入力シート!F152,入力シート!W152-3,1),"")</f>
        <v/>
      </c>
      <c r="M151" s="37" t="str">
        <f>IF(入力シート!F152&gt;0,MID(入力シート!F152,入力シート!W152-2,1),"")</f>
        <v/>
      </c>
      <c r="N151" s="37" t="str">
        <f>IF(入力シート!F152&gt;0,MID(入力シート!F152,入力シート!W152-1,1),"")</f>
        <v/>
      </c>
      <c r="O151" s="39" t="str">
        <f>IF(入力シート!F152&gt;0,MID(入力シート!F152,入力シート!W152,1),"")</f>
        <v/>
      </c>
      <c r="P151" s="22" t="str">
        <f>IF(入力シート!G152&gt;"",入力シート!G152,"")</f>
        <v/>
      </c>
      <c r="Q151" s="37" t="str">
        <f>IF(入力シート!H152&gt;0,IF(入力シート!X152=4,MID(入力シート!H152,入力シート!X152-3,1),"0"),"")</f>
        <v/>
      </c>
      <c r="R151" s="37" t="str">
        <f>IF(入力シート!H152&gt;0,MID(入力シート!H152,入力シート!X152-2,1),"")</f>
        <v/>
      </c>
      <c r="S151" s="37" t="str">
        <f>IF(入力シート!H152&gt;0,MID(入力シート!H152,入力シート!X152-1,1),"")</f>
        <v/>
      </c>
      <c r="T151" s="39" t="str">
        <f>IF(入力シート!H152&gt;0,MID(入力シート!H152,入力シート!X152,1),"")</f>
        <v/>
      </c>
      <c r="U151" s="62" t="str">
        <f>IF(入力シート!I152&gt;0,入力シート!I152,"")</f>
        <v/>
      </c>
      <c r="V151" s="50" t="str">
        <f>IF(入力シート!J152&gt;0,入力シート!J152,"")</f>
        <v/>
      </c>
      <c r="W151" s="50" t="str">
        <f>IF(入力シート!K152&gt;=10,INT(MOD(入力シート!K152,100)/10),"")</f>
        <v/>
      </c>
      <c r="X151" s="40" t="str">
        <f>IF(入力シート!K152&gt;=1,INT(MOD(入力シート!K152,10)/1),"")</f>
        <v/>
      </c>
      <c r="Y151" s="51" t="str">
        <f>IF(入力シート!L152&gt;=100000,INT(MOD(入力シート!L152,1000000)/100000),"")</f>
        <v/>
      </c>
      <c r="Z151" s="51" t="str">
        <f>IF(入力シート!L152&gt;=10000,INT(MOD(入力シート!L152,100000)/10000),"")</f>
        <v/>
      </c>
      <c r="AA151" s="51" t="str">
        <f>IF(入力シート!L152&gt;=1000,INT(MOD(入力シート!L152,10000)/1000),"")</f>
        <v/>
      </c>
      <c r="AB151" s="51" t="str">
        <f>IF(入力シート!L152&gt;=100,INT(MOD(入力シート!L152,1000)/100),"")</f>
        <v/>
      </c>
      <c r="AC151" s="51" t="str">
        <f>IF(入力シート!L152&gt;=10,INT(MOD(入力シート!L152,100)/10),"")</f>
        <v/>
      </c>
      <c r="AD151" s="40" t="str">
        <f>IF(入力シート!L152&gt;=1,INT(MOD(入力シート!L152,10)/1),"")</f>
        <v/>
      </c>
      <c r="AE151" s="51" t="str">
        <f>IF(入力シート!M152&gt;=10000,INT(MOD(入力シート!M152,100000)/10000),"")</f>
        <v/>
      </c>
      <c r="AF151" s="51" t="str">
        <f>IF(入力シート!M152&gt;=1000,INT(MOD(入力シート!M152,10000)/1000),"")</f>
        <v/>
      </c>
      <c r="AG151" s="51" t="str">
        <f>IF(入力シート!M152&gt;=100,INT(MOD(入力シート!M152,1000)/100),"")</f>
        <v/>
      </c>
      <c r="AH151" s="51" t="str">
        <f>IF(入力シート!M152&gt;=10,INT(MOD(入力シート!M152,100)/10),"")</f>
        <v/>
      </c>
      <c r="AI151" s="40" t="str">
        <f>IF(入力シート!M152&gt;=1,INT(MOD(入力シート!M152,10)/1),"")</f>
        <v/>
      </c>
      <c r="AJ151" s="51" t="str">
        <f>IF(入力シート!N152&gt;=10000,INT(MOD(入力シート!N152,100000)/10000),"")</f>
        <v/>
      </c>
      <c r="AK151" s="51" t="str">
        <f>IF(入力シート!N152&gt;=1000,INT(MOD(入力シート!N152,10000)/1000),"")</f>
        <v/>
      </c>
      <c r="AL151" s="51" t="str">
        <f>IF(入力シート!N152&gt;=100,INT(MOD(入力シート!N152,1000)/100),"")</f>
        <v/>
      </c>
      <c r="AM151" s="51" t="str">
        <f>IF(入力シート!N152&gt;=10,INT(MOD(入力シート!N152,100)/10),"")</f>
        <v/>
      </c>
      <c r="AN151" s="40" t="str">
        <f>IF(入力シート!N152&gt;=1,INT(MOD(入力シート!N152,10)/1),"")</f>
        <v/>
      </c>
      <c r="AO151" s="51" t="str">
        <f>IF(入力シート!O152&gt;=10000,INT(MOD(入力シート!O152,100000)/10000),"")</f>
        <v/>
      </c>
      <c r="AP151" s="51" t="str">
        <f>IF(入力シート!O152&gt;=1000,INT(MOD(入力シート!O152,10000)/1000),"")</f>
        <v/>
      </c>
      <c r="AQ151" s="51" t="str">
        <f>IF(入力シート!O152&gt;=100,INT(MOD(入力シート!O152,1000)/100),"")</f>
        <v/>
      </c>
      <c r="AR151" s="51" t="str">
        <f>IF(入力シート!O152&gt;=10,INT(MOD(入力シート!O152,100)/10),"")</f>
        <v/>
      </c>
      <c r="AS151" s="40" t="str">
        <f>IF(入力シート!O152&gt;=1,INT(MOD(入力シート!O152,10)/1),"")</f>
        <v/>
      </c>
      <c r="AT151" s="51" t="str">
        <f>IF(入力シート!P152&gt;=1000000,INT(MOD(入力シート!P152,10000000)/1000000),"")</f>
        <v/>
      </c>
      <c r="AU151" s="51" t="str">
        <f>IF(入力シート!P152&gt;=100000,INT(MOD(入力シート!P152,1000000)/100000),"")</f>
        <v/>
      </c>
      <c r="AV151" s="51" t="str">
        <f>IF(入力シート!P152&gt;=10000,INT(MOD(入力シート!P152,100000)/10000),"")</f>
        <v/>
      </c>
      <c r="AW151" s="51" t="str">
        <f>IF(入力シート!P152&gt;=1000,INT(MOD(入力シート!P152,10000)/1000),"")</f>
        <v/>
      </c>
      <c r="AX151" s="51" t="str">
        <f>IF(入力シート!P152&gt;=100,INT(MOD(入力シート!P152,1000)/100),"")</f>
        <v/>
      </c>
      <c r="AY151" s="51" t="str">
        <f>IF(入力シート!P152&gt;=10,INT(MOD(入力シート!P152,100)/10),"")</f>
        <v/>
      </c>
      <c r="AZ151" s="40" t="str">
        <f>IF(入力シート!P152&gt;=1,INT(MOD(入力シート!P152,10)/1),"")</f>
        <v/>
      </c>
      <c r="BA151" s="51" t="str">
        <f>IF(入力シート!Q152&gt;=10,INT(MOD(入力シート!Q152,100)/10),"")</f>
        <v/>
      </c>
      <c r="BB151" s="40" t="str">
        <f>IF(入力シート!Q152&gt;=1,INT(MOD(入力シート!Q152,10)/1),"")</f>
        <v/>
      </c>
      <c r="BC151" s="51" t="str">
        <f>IF(入力シート!R152&gt;=10000,INT(MOD(入力シート!R152,100000)/10000),"")</f>
        <v/>
      </c>
      <c r="BD151" s="51" t="str">
        <f>IF(入力シート!R152&gt;=1000,INT(MOD(入力シート!R152,10000)/1000),"")</f>
        <v/>
      </c>
      <c r="BE151" s="51" t="str">
        <f>IF(入力シート!R152&gt;=100,INT(MOD(入力シート!R152,1000)/100),"")</f>
        <v/>
      </c>
      <c r="BF151" s="51" t="str">
        <f>IF(入力シート!R152&gt;=10,INT(MOD(入力シート!R152,100)/10),"")</f>
        <v/>
      </c>
      <c r="BG151" s="40" t="str">
        <f>IF(入力シート!R152&gt;=1,INT(MOD(入力シート!R152,10)/1),"")</f>
        <v/>
      </c>
    </row>
    <row r="152" spans="1:79" x14ac:dyDescent="0.15">
      <c r="A152" s="46"/>
      <c r="B152" s="12">
        <v>150</v>
      </c>
      <c r="C152" s="3" t="str">
        <f>IF(入力シート!C153&gt;=10000,INT(MOD(入力シート!C153,100000)/10000),"")</f>
        <v/>
      </c>
      <c r="D152" s="3" t="str">
        <f>IF(入力シート!C153&gt;=1000,INT(MOD(入力シート!C153,10000)/1000),"")</f>
        <v/>
      </c>
      <c r="E152" s="3" t="str">
        <f>IF(入力シート!C153&gt;=100,INT(MOD(入力シート!C153,1000)/100),"")</f>
        <v/>
      </c>
      <c r="F152" s="3" t="str">
        <f>IF(入力シート!C153&gt;=10,INT(MOD(入力シート!C153,100)/10),"")</f>
        <v/>
      </c>
      <c r="G152" s="12" t="str">
        <f>IF(入力シート!C153&gt;=1,INT(MOD(入力シート!C153,10)/1),"")</f>
        <v/>
      </c>
      <c r="H152" s="12" t="str">
        <f>IF(入力シート!D153&gt;"",入力シート!D153,"")</f>
        <v/>
      </c>
      <c r="I152" s="146" t="str">
        <f>IF(入力シート!E153&gt;"",入力シート!E153,"")</f>
        <v/>
      </c>
      <c r="J152" s="162" t="str">
        <f>IF(入力シート!F153&gt;0,IF(入力シート!W153=6,MID(入力シート!F153,入力シート!W153-5,1),"0"),"")</f>
        <v/>
      </c>
      <c r="K152" s="63" t="str">
        <f>IF(入力シート!F153&gt;0,MID(入力シート!F153,入力シート!W153-4,1),"")</f>
        <v/>
      </c>
      <c r="L152" s="63" t="str">
        <f>IF(入力シート!F153&gt;0,MID(入力シート!F153,入力シート!W153-3,1),"")</f>
        <v/>
      </c>
      <c r="M152" s="63" t="str">
        <f>IF(入力シート!F153&gt;0,MID(入力シート!F153,入力シート!W153-2,1),"")</f>
        <v/>
      </c>
      <c r="N152" s="63" t="str">
        <f>IF(入力シート!F153&gt;0,MID(入力シート!F153,入力シート!W153-1,1),"")</f>
        <v/>
      </c>
      <c r="O152" s="64" t="str">
        <f>IF(入力シート!F153&gt;0,MID(入力シート!F153,入力シート!W153,1),"")</f>
        <v/>
      </c>
      <c r="P152" s="146" t="str">
        <f>IF(入力シート!G153&gt;"",入力シート!G153,"")</f>
        <v/>
      </c>
      <c r="Q152" s="162" t="str">
        <f>IF(入力シート!H153&gt;0,IF(入力シート!X153=4,MID(入力シート!H153,入力シート!X153-3,1),"0"),"")</f>
        <v/>
      </c>
      <c r="R152" s="63" t="str">
        <f>IF(入力シート!H153&gt;0,MID(入力シート!H153,入力シート!X153-2,1),"")</f>
        <v/>
      </c>
      <c r="S152" s="63" t="str">
        <f>IF(入力シート!H153&gt;0,MID(入力シート!H153,入力シート!X153-1,1),"")</f>
        <v/>
      </c>
      <c r="T152" s="64" t="str">
        <f>IF(入力シート!H153&gt;0,MID(入力シート!H153,入力シート!X153,1),"")</f>
        <v/>
      </c>
      <c r="U152" s="65" t="str">
        <f>IF(入力シート!I153&gt;0,入力シート!I153,"")</f>
        <v/>
      </c>
      <c r="V152" s="47" t="str">
        <f>IF(入力シート!J153&gt;0,入力シート!J153,"")</f>
        <v/>
      </c>
      <c r="W152" s="47" t="str">
        <f>IF(入力シート!K153&gt;=10,INT(MOD(入力シート!K153,100)/10),"")</f>
        <v/>
      </c>
      <c r="X152" s="48" t="str">
        <f>IF(入力シート!K153&gt;=1,INT(MOD(入力シート!K153,10)/1),"")</f>
        <v/>
      </c>
      <c r="Y152" s="49" t="str">
        <f>IF(入力シート!L153&gt;=100000,INT(MOD(入力シート!L153,1000000)/100000),"")</f>
        <v/>
      </c>
      <c r="Z152" s="49" t="str">
        <f>IF(入力シート!L153&gt;=10000,INT(MOD(入力シート!L153,100000)/10000),"")</f>
        <v/>
      </c>
      <c r="AA152" s="49" t="str">
        <f>IF(入力シート!L153&gt;=1000,INT(MOD(入力シート!L153,10000)/1000),"")</f>
        <v/>
      </c>
      <c r="AB152" s="49" t="str">
        <f>IF(入力シート!L153&gt;=100,INT(MOD(入力シート!L153,1000)/100),"")</f>
        <v/>
      </c>
      <c r="AC152" s="49" t="str">
        <f>IF(入力シート!L153&gt;=10,INT(MOD(入力シート!L153,100)/10),"")</f>
        <v/>
      </c>
      <c r="AD152" s="48" t="str">
        <f>IF(入力シート!L153&gt;=1,INT(MOD(入力シート!L153,10)/1),"")</f>
        <v/>
      </c>
      <c r="AE152" s="49" t="str">
        <f>IF(入力シート!M153&gt;=10000,INT(MOD(入力シート!M153,100000)/10000),"")</f>
        <v/>
      </c>
      <c r="AF152" s="49" t="str">
        <f>IF(入力シート!M153&gt;=1000,INT(MOD(入力シート!M153,10000)/1000),"")</f>
        <v/>
      </c>
      <c r="AG152" s="49" t="str">
        <f>IF(入力シート!M153&gt;=100,INT(MOD(入力シート!M153,1000)/100),"")</f>
        <v/>
      </c>
      <c r="AH152" s="49" t="str">
        <f>IF(入力シート!M153&gt;=10,INT(MOD(入力シート!M153,100)/10),"")</f>
        <v/>
      </c>
      <c r="AI152" s="48" t="str">
        <f>IF(入力シート!M153&gt;=1,INT(MOD(入力シート!M153,10)/1),"")</f>
        <v/>
      </c>
      <c r="AJ152" s="49" t="str">
        <f>IF(入力シート!N153&gt;=10000,INT(MOD(入力シート!N153,100000)/10000),"")</f>
        <v/>
      </c>
      <c r="AK152" s="49" t="str">
        <f>IF(入力シート!N153&gt;=1000,INT(MOD(入力シート!N153,10000)/1000),"")</f>
        <v/>
      </c>
      <c r="AL152" s="49" t="str">
        <f>IF(入力シート!N153&gt;=100,INT(MOD(入力シート!N153,1000)/100),"")</f>
        <v/>
      </c>
      <c r="AM152" s="49" t="str">
        <f>IF(入力シート!N153&gt;=10,INT(MOD(入力シート!N153,100)/10),"")</f>
        <v/>
      </c>
      <c r="AN152" s="48" t="str">
        <f>IF(入力シート!N153&gt;=1,INT(MOD(入力シート!N153,10)/1),"")</f>
        <v/>
      </c>
      <c r="AO152" s="49" t="str">
        <f>IF(入力シート!O153&gt;=10000,INT(MOD(入力シート!O153,100000)/10000),"")</f>
        <v/>
      </c>
      <c r="AP152" s="49" t="str">
        <f>IF(入力シート!O153&gt;=1000,INT(MOD(入力シート!O153,10000)/1000),"")</f>
        <v/>
      </c>
      <c r="AQ152" s="49" t="str">
        <f>IF(入力シート!O153&gt;=100,INT(MOD(入力シート!O153,1000)/100),"")</f>
        <v/>
      </c>
      <c r="AR152" s="49" t="str">
        <f>IF(入力シート!O153&gt;=10,INT(MOD(入力シート!O153,100)/10),"")</f>
        <v/>
      </c>
      <c r="AS152" s="48" t="str">
        <f>IF(入力シート!O153&gt;=1,INT(MOD(入力シート!O153,10)/1),"")</f>
        <v/>
      </c>
      <c r="AT152" s="49" t="str">
        <f>IF(入力シート!P153&gt;=1000000,INT(MOD(入力シート!P153,10000000)/1000000),"")</f>
        <v/>
      </c>
      <c r="AU152" s="49" t="str">
        <f>IF(入力シート!P153&gt;=100000,INT(MOD(入力シート!P153,1000000)/100000),"")</f>
        <v/>
      </c>
      <c r="AV152" s="49" t="str">
        <f>IF(入力シート!P153&gt;=10000,INT(MOD(入力シート!P153,100000)/10000),"")</f>
        <v/>
      </c>
      <c r="AW152" s="49" t="str">
        <f>IF(入力シート!P153&gt;=1000,INT(MOD(入力シート!P153,10000)/1000),"")</f>
        <v/>
      </c>
      <c r="AX152" s="49" t="str">
        <f>IF(入力シート!P153&gt;=100,INT(MOD(入力シート!P153,1000)/100),"")</f>
        <v/>
      </c>
      <c r="AY152" s="49" t="str">
        <f>IF(入力シート!P153&gt;=10,INT(MOD(入力シート!P153,100)/10),"")</f>
        <v/>
      </c>
      <c r="AZ152" s="48" t="str">
        <f>IF(入力シート!P153&gt;=1,INT(MOD(入力シート!P153,10)/1),"")</f>
        <v/>
      </c>
      <c r="BA152" s="49" t="str">
        <f>IF(入力シート!Q153&gt;=10,INT(MOD(入力シート!Q153,100)/10),"")</f>
        <v/>
      </c>
      <c r="BB152" s="48" t="str">
        <f>IF(入力シート!Q153&gt;=1,INT(MOD(入力シート!Q153,10)/1),"")</f>
        <v/>
      </c>
      <c r="BC152" s="49" t="str">
        <f>IF(入力シート!R153&gt;=10000,INT(MOD(入力シート!R153,100000)/10000),"")</f>
        <v/>
      </c>
      <c r="BD152" s="49" t="str">
        <f>IF(入力シート!R153&gt;=1000,INT(MOD(入力シート!R153,10000)/1000),"")</f>
        <v/>
      </c>
      <c r="BE152" s="49" t="str">
        <f>IF(入力シート!R153&gt;=100,INT(MOD(入力シート!R153,1000)/100),"")</f>
        <v/>
      </c>
      <c r="BF152" s="49" t="str">
        <f>IF(入力シート!R153&gt;=10,INT(MOD(入力シート!R153,100)/10),"")</f>
        <v/>
      </c>
      <c r="BG152" s="48" t="str">
        <f>IF(入力シート!R153&gt;=1,INT(MOD(入力シート!R153,10)/1),"")</f>
        <v/>
      </c>
      <c r="BH152" s="58" t="str">
        <f>IF(入力シート!S153&gt;=10,INT(MOD(入力シート!S153,100)/10),"")</f>
        <v/>
      </c>
      <c r="BI152" s="69" t="str">
        <f>IF(入力シート!S153&gt;=1,INT(MOD(入力シート!S153,10)/1),"")</f>
        <v/>
      </c>
      <c r="BJ152" s="58" t="str">
        <f>IF(入力シート!T153&gt;=1000000,INT(MOD(入力シート!T153,10000000)/1000000),"")</f>
        <v/>
      </c>
      <c r="BK152" s="58" t="str">
        <f>IF(入力シート!T153&gt;=100000,INT(MOD(入力シート!T153,1000000)/100000),"")</f>
        <v/>
      </c>
      <c r="BL152" s="58" t="str">
        <f>IF(入力シート!T153&gt;=10000,INT(MOD(入力シート!T153,100000)/10000),"")</f>
        <v/>
      </c>
      <c r="BM152" s="58" t="str">
        <f>IF(入力シート!T153&gt;=1000,INT(MOD(入力シート!T153,10000)/1000),"")</f>
        <v/>
      </c>
      <c r="BN152" s="58" t="str">
        <f>IF(入力シート!T153&gt;=100,INT(MOD(入力シート!T153,1000)/100),"")</f>
        <v/>
      </c>
      <c r="BO152" s="58" t="str">
        <f>IF(入力シート!T153&gt;=10,INT(MOD(入力シート!T153,100)/10),"")</f>
        <v/>
      </c>
      <c r="BP152" s="69" t="str">
        <f>IF(入力シート!T153&gt;=1,INT(MOD(入力シート!T153,10)/1),"")</f>
        <v/>
      </c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</row>
    <row r="153" spans="1:79" x14ac:dyDescent="0.15">
      <c r="A153" s="70">
        <f t="shared" si="8"/>
        <v>16</v>
      </c>
      <c r="B153" s="22">
        <v>151</v>
      </c>
      <c r="C153" s="10" t="str">
        <f>IF(入力シート!C154&gt;=10000,INT(MOD(入力シート!C154,100000)/10000),"")</f>
        <v/>
      </c>
      <c r="D153" s="10" t="str">
        <f>IF(入力シート!C154&gt;=1000,INT(MOD(入力シート!C154,10000)/1000),"")</f>
        <v/>
      </c>
      <c r="E153" s="10" t="str">
        <f>IF(入力シート!C154&gt;=100,INT(MOD(入力シート!C154,1000)/100),"")</f>
        <v/>
      </c>
      <c r="F153" s="10" t="str">
        <f>IF(入力シート!C154&gt;=10,INT(MOD(入力シート!C154,100)/10),"")</f>
        <v/>
      </c>
      <c r="G153" s="22" t="str">
        <f>IF(入力シート!C154&gt;=1,INT(MOD(入力シート!C154,10)/1),"")</f>
        <v/>
      </c>
      <c r="H153" s="22" t="str">
        <f>IF(入力シート!D154&gt;"",入力シート!D154,"")</f>
        <v/>
      </c>
      <c r="I153" s="22" t="str">
        <f>IF(入力シート!E154&gt;"",入力シート!E154,"")</f>
        <v/>
      </c>
      <c r="J153" s="37" t="str">
        <f>IF(入力シート!F154&gt;0,IF(入力シート!W154=6,MID(入力シート!F154,入力シート!W154-5,1),"0"),"")</f>
        <v/>
      </c>
      <c r="K153" s="37" t="str">
        <f>IF(入力シート!F154&gt;0,MID(入力シート!F154,入力シート!W154-4,1),"")</f>
        <v/>
      </c>
      <c r="L153" s="37" t="str">
        <f>IF(入力シート!F154&gt;0,MID(入力シート!F154,入力シート!W154-3,1),"")</f>
        <v/>
      </c>
      <c r="M153" s="37" t="str">
        <f>IF(入力シート!F154&gt;0,MID(入力シート!F154,入力シート!W154-2,1),"")</f>
        <v/>
      </c>
      <c r="N153" s="37" t="str">
        <f>IF(入力シート!F154&gt;0,MID(入力シート!F154,入力シート!W154-1,1),"")</f>
        <v/>
      </c>
      <c r="O153" s="39" t="str">
        <f>IF(入力シート!F154&gt;0,MID(入力シート!F154,入力シート!W154,1),"")</f>
        <v/>
      </c>
      <c r="P153" s="22" t="str">
        <f>IF(入力シート!G154&gt;"",入力シート!G154,"")</f>
        <v/>
      </c>
      <c r="Q153" s="37" t="str">
        <f>IF(入力シート!H154&gt;0,IF(入力シート!X154=4,MID(入力シート!H154,入力シート!X154-3,1),"0"),"")</f>
        <v/>
      </c>
      <c r="R153" s="37" t="str">
        <f>IF(入力シート!H154&gt;0,MID(入力シート!H154,入力シート!X154-2,1),"")</f>
        <v/>
      </c>
      <c r="S153" s="37" t="str">
        <f>IF(入力シート!H154&gt;0,MID(入力シート!H154,入力シート!X154-1,1),"")</f>
        <v/>
      </c>
      <c r="T153" s="39" t="str">
        <f>IF(入力シート!H154&gt;0,MID(入力シート!H154,入力シート!X154,1),"")</f>
        <v/>
      </c>
      <c r="U153" s="62" t="str">
        <f>IF(入力シート!I154&gt;0,入力シート!I154,"")</f>
        <v/>
      </c>
      <c r="V153" s="50" t="str">
        <f>IF(入力シート!J154&gt;0,入力シート!J154,"")</f>
        <v/>
      </c>
      <c r="W153" s="50" t="str">
        <f>IF(入力シート!K154&gt;=10,INT(MOD(入力シート!K154,100)/10),"")</f>
        <v/>
      </c>
      <c r="X153" s="40" t="str">
        <f>IF(入力シート!K154&gt;=1,INT(MOD(入力シート!K154,10)/1),"")</f>
        <v/>
      </c>
      <c r="Y153" s="51" t="str">
        <f>IF(入力シート!L154&gt;=100000,INT(MOD(入力シート!L154,1000000)/100000),"")</f>
        <v/>
      </c>
      <c r="Z153" s="51" t="str">
        <f>IF(入力シート!L154&gt;=10000,INT(MOD(入力シート!L154,100000)/10000),"")</f>
        <v/>
      </c>
      <c r="AA153" s="51" t="str">
        <f>IF(入力シート!L154&gt;=1000,INT(MOD(入力シート!L154,10000)/1000),"")</f>
        <v/>
      </c>
      <c r="AB153" s="51" t="str">
        <f>IF(入力シート!L154&gt;=100,INT(MOD(入力シート!L154,1000)/100),"")</f>
        <v/>
      </c>
      <c r="AC153" s="51" t="str">
        <f>IF(入力シート!L154&gt;=10,INT(MOD(入力シート!L154,100)/10),"")</f>
        <v/>
      </c>
      <c r="AD153" s="40" t="str">
        <f>IF(入力シート!L154&gt;=1,INT(MOD(入力シート!L154,10)/1),"")</f>
        <v/>
      </c>
      <c r="AE153" s="51" t="str">
        <f>IF(入力シート!M154&gt;=10000,INT(MOD(入力シート!M154,100000)/10000),"")</f>
        <v/>
      </c>
      <c r="AF153" s="51" t="str">
        <f>IF(入力シート!M154&gt;=1000,INT(MOD(入力シート!M154,10000)/1000),"")</f>
        <v/>
      </c>
      <c r="AG153" s="51" t="str">
        <f>IF(入力シート!M154&gt;=100,INT(MOD(入力シート!M154,1000)/100),"")</f>
        <v/>
      </c>
      <c r="AH153" s="51" t="str">
        <f>IF(入力シート!M154&gt;=10,INT(MOD(入力シート!M154,100)/10),"")</f>
        <v/>
      </c>
      <c r="AI153" s="40" t="str">
        <f>IF(入力シート!M154&gt;=1,INT(MOD(入力シート!M154,10)/1),"")</f>
        <v/>
      </c>
      <c r="AJ153" s="51" t="str">
        <f>IF(入力シート!N154&gt;=10000,INT(MOD(入力シート!N154,100000)/10000),"")</f>
        <v/>
      </c>
      <c r="AK153" s="51" t="str">
        <f>IF(入力シート!N154&gt;=1000,INT(MOD(入力シート!N154,10000)/1000),"")</f>
        <v/>
      </c>
      <c r="AL153" s="51" t="str">
        <f>IF(入力シート!N154&gt;=100,INT(MOD(入力シート!N154,1000)/100),"")</f>
        <v/>
      </c>
      <c r="AM153" s="51" t="str">
        <f>IF(入力シート!N154&gt;=10,INT(MOD(入力シート!N154,100)/10),"")</f>
        <v/>
      </c>
      <c r="AN153" s="40" t="str">
        <f>IF(入力シート!N154&gt;=1,INT(MOD(入力シート!N154,10)/1),"")</f>
        <v/>
      </c>
      <c r="AO153" s="51" t="str">
        <f>IF(入力シート!O154&gt;=10000,INT(MOD(入力シート!O154,100000)/10000),"")</f>
        <v/>
      </c>
      <c r="AP153" s="51" t="str">
        <f>IF(入力シート!O154&gt;=1000,INT(MOD(入力シート!O154,10000)/1000),"")</f>
        <v/>
      </c>
      <c r="AQ153" s="51" t="str">
        <f>IF(入力シート!O154&gt;=100,INT(MOD(入力シート!O154,1000)/100),"")</f>
        <v/>
      </c>
      <c r="AR153" s="51" t="str">
        <f>IF(入力シート!O154&gt;=10,INT(MOD(入力シート!O154,100)/10),"")</f>
        <v/>
      </c>
      <c r="AS153" s="40" t="str">
        <f>IF(入力シート!O154&gt;=1,INT(MOD(入力シート!O154,10)/1),"")</f>
        <v/>
      </c>
      <c r="AT153" s="51" t="str">
        <f>IF(入力シート!P154&gt;=1000000,INT(MOD(入力シート!P154,10000000)/1000000),"")</f>
        <v/>
      </c>
      <c r="AU153" s="51" t="str">
        <f>IF(入力シート!P154&gt;=100000,INT(MOD(入力シート!P154,1000000)/100000),"")</f>
        <v/>
      </c>
      <c r="AV153" s="51" t="str">
        <f>IF(入力シート!P154&gt;=10000,INT(MOD(入力シート!P154,100000)/10000),"")</f>
        <v/>
      </c>
      <c r="AW153" s="51" t="str">
        <f>IF(入力シート!P154&gt;=1000,INT(MOD(入力シート!P154,10000)/1000),"")</f>
        <v/>
      </c>
      <c r="AX153" s="51" t="str">
        <f>IF(入力シート!P154&gt;=100,INT(MOD(入力シート!P154,1000)/100),"")</f>
        <v/>
      </c>
      <c r="AY153" s="51" t="str">
        <f>IF(入力シート!P154&gt;=10,INT(MOD(入力シート!P154,100)/10),"")</f>
        <v/>
      </c>
      <c r="AZ153" s="40" t="str">
        <f>IF(入力シート!P154&gt;=1,INT(MOD(入力シート!P154,10)/1),"")</f>
        <v/>
      </c>
      <c r="BA153" s="51" t="str">
        <f>IF(入力シート!Q154&gt;=10,INT(MOD(入力シート!Q154,100)/10),"")</f>
        <v/>
      </c>
      <c r="BB153" s="40" t="str">
        <f>IF(入力シート!Q154&gt;=1,INT(MOD(入力シート!Q154,10)/1),"")</f>
        <v/>
      </c>
      <c r="BC153" s="51" t="str">
        <f>IF(入力シート!R154&gt;=10000,INT(MOD(入力シート!R154,100000)/10000),"")</f>
        <v/>
      </c>
      <c r="BD153" s="51" t="str">
        <f>IF(入力シート!R154&gt;=1000,INT(MOD(入力シート!R154,10000)/1000),"")</f>
        <v/>
      </c>
      <c r="BE153" s="51" t="str">
        <f>IF(入力シート!R154&gt;=100,INT(MOD(入力シート!R154,1000)/100),"")</f>
        <v/>
      </c>
      <c r="BF153" s="51" t="str">
        <f>IF(入力シート!R154&gt;=10,INT(MOD(入力シート!R154,100)/10),"")</f>
        <v/>
      </c>
      <c r="BG153" s="40" t="str">
        <f>IF(入力シート!R154&gt;=1,INT(MOD(入力シート!R154,10)/1),"")</f>
        <v/>
      </c>
      <c r="BP153" s="11"/>
    </row>
    <row r="154" spans="1:79" x14ac:dyDescent="0.15">
      <c r="B154" s="22">
        <v>152</v>
      </c>
      <c r="C154" s="10" t="str">
        <f>IF(入力シート!C155&gt;=10000,INT(MOD(入力シート!C155,100000)/10000),"")</f>
        <v/>
      </c>
      <c r="D154" s="10" t="str">
        <f>IF(入力シート!C155&gt;=1000,INT(MOD(入力シート!C155,10000)/1000),"")</f>
        <v/>
      </c>
      <c r="E154" s="10" t="str">
        <f>IF(入力シート!C155&gt;=100,INT(MOD(入力シート!C155,1000)/100),"")</f>
        <v/>
      </c>
      <c r="F154" s="10" t="str">
        <f>IF(入力シート!C155&gt;=10,INT(MOD(入力シート!C155,100)/10),"")</f>
        <v/>
      </c>
      <c r="G154" s="22" t="str">
        <f>IF(入力シート!C155&gt;=1,INT(MOD(入力シート!C155,10)/1),"")</f>
        <v/>
      </c>
      <c r="H154" s="22" t="str">
        <f>IF(入力シート!D155&gt;"",入力シート!D155,"")</f>
        <v/>
      </c>
      <c r="I154" s="22" t="str">
        <f>IF(入力シート!E155&gt;"",入力シート!E155,"")</f>
        <v/>
      </c>
      <c r="J154" s="37" t="str">
        <f>IF(入力シート!F155&gt;0,IF(入力シート!W155=6,MID(入力シート!F155,入力シート!W155-5,1),"0"),"")</f>
        <v/>
      </c>
      <c r="K154" s="37" t="str">
        <f>IF(入力シート!F155&gt;0,MID(入力シート!F155,入力シート!W155-4,1),"")</f>
        <v/>
      </c>
      <c r="L154" s="37" t="str">
        <f>IF(入力シート!F155&gt;0,MID(入力シート!F155,入力シート!W155-3,1),"")</f>
        <v/>
      </c>
      <c r="M154" s="37" t="str">
        <f>IF(入力シート!F155&gt;0,MID(入力シート!F155,入力シート!W155-2,1),"")</f>
        <v/>
      </c>
      <c r="N154" s="37" t="str">
        <f>IF(入力シート!F155&gt;0,MID(入力シート!F155,入力シート!W155-1,1),"")</f>
        <v/>
      </c>
      <c r="O154" s="39" t="str">
        <f>IF(入力シート!F155&gt;0,MID(入力シート!F155,入力シート!W155,1),"")</f>
        <v/>
      </c>
      <c r="P154" s="22" t="str">
        <f>IF(入力シート!G155&gt;"",入力シート!G155,"")</f>
        <v/>
      </c>
      <c r="Q154" s="37" t="str">
        <f>IF(入力シート!H155&gt;0,IF(入力シート!X155=4,MID(入力シート!H155,入力シート!X155-3,1),"0"),"")</f>
        <v/>
      </c>
      <c r="R154" s="37" t="str">
        <f>IF(入力シート!H155&gt;0,MID(入力シート!H155,入力シート!X155-2,1),"")</f>
        <v/>
      </c>
      <c r="S154" s="37" t="str">
        <f>IF(入力シート!H155&gt;0,MID(入力シート!H155,入力シート!X155-1,1),"")</f>
        <v/>
      </c>
      <c r="T154" s="39" t="str">
        <f>IF(入力シート!H155&gt;0,MID(入力シート!H155,入力シート!X155,1),"")</f>
        <v/>
      </c>
      <c r="U154" s="62" t="str">
        <f>IF(入力シート!I155&gt;0,入力シート!I155,"")</f>
        <v/>
      </c>
      <c r="V154" s="50" t="str">
        <f>IF(入力シート!J155&gt;0,入力シート!J155,"")</f>
        <v/>
      </c>
      <c r="W154" s="50" t="str">
        <f>IF(入力シート!K155&gt;=10,INT(MOD(入力シート!K155,100)/10),"")</f>
        <v/>
      </c>
      <c r="X154" s="40" t="str">
        <f>IF(入力シート!K155&gt;=1,INT(MOD(入力シート!K155,10)/1),"")</f>
        <v/>
      </c>
      <c r="Y154" s="51" t="str">
        <f>IF(入力シート!L155&gt;=100000,INT(MOD(入力シート!L155,1000000)/100000),"")</f>
        <v/>
      </c>
      <c r="Z154" s="51" t="str">
        <f>IF(入力シート!L155&gt;=10000,INT(MOD(入力シート!L155,100000)/10000),"")</f>
        <v/>
      </c>
      <c r="AA154" s="51" t="str">
        <f>IF(入力シート!L155&gt;=1000,INT(MOD(入力シート!L155,10000)/1000),"")</f>
        <v/>
      </c>
      <c r="AB154" s="51" t="str">
        <f>IF(入力シート!L155&gt;=100,INT(MOD(入力シート!L155,1000)/100),"")</f>
        <v/>
      </c>
      <c r="AC154" s="51" t="str">
        <f>IF(入力シート!L155&gt;=10,INT(MOD(入力シート!L155,100)/10),"")</f>
        <v/>
      </c>
      <c r="AD154" s="40" t="str">
        <f>IF(入力シート!L155&gt;=1,INT(MOD(入力シート!L155,10)/1),"")</f>
        <v/>
      </c>
      <c r="AE154" s="51" t="str">
        <f>IF(入力シート!M155&gt;=10000,INT(MOD(入力シート!M155,100000)/10000),"")</f>
        <v/>
      </c>
      <c r="AF154" s="51" t="str">
        <f>IF(入力シート!M155&gt;=1000,INT(MOD(入力シート!M155,10000)/1000),"")</f>
        <v/>
      </c>
      <c r="AG154" s="51" t="str">
        <f>IF(入力シート!M155&gt;=100,INT(MOD(入力シート!M155,1000)/100),"")</f>
        <v/>
      </c>
      <c r="AH154" s="51" t="str">
        <f>IF(入力シート!M155&gt;=10,INT(MOD(入力シート!M155,100)/10),"")</f>
        <v/>
      </c>
      <c r="AI154" s="40" t="str">
        <f>IF(入力シート!M155&gt;=1,INT(MOD(入力シート!M155,10)/1),"")</f>
        <v/>
      </c>
      <c r="AJ154" s="51" t="str">
        <f>IF(入力シート!N155&gt;=10000,INT(MOD(入力シート!N155,100000)/10000),"")</f>
        <v/>
      </c>
      <c r="AK154" s="51" t="str">
        <f>IF(入力シート!N155&gt;=1000,INT(MOD(入力シート!N155,10000)/1000),"")</f>
        <v/>
      </c>
      <c r="AL154" s="51" t="str">
        <f>IF(入力シート!N155&gt;=100,INT(MOD(入力シート!N155,1000)/100),"")</f>
        <v/>
      </c>
      <c r="AM154" s="51" t="str">
        <f>IF(入力シート!N155&gt;=10,INT(MOD(入力シート!N155,100)/10),"")</f>
        <v/>
      </c>
      <c r="AN154" s="40" t="str">
        <f>IF(入力シート!N155&gt;=1,INT(MOD(入力シート!N155,10)/1),"")</f>
        <v/>
      </c>
      <c r="AO154" s="51" t="str">
        <f>IF(入力シート!O155&gt;=10000,INT(MOD(入力シート!O155,100000)/10000),"")</f>
        <v/>
      </c>
      <c r="AP154" s="51" t="str">
        <f>IF(入力シート!O155&gt;=1000,INT(MOD(入力シート!O155,10000)/1000),"")</f>
        <v/>
      </c>
      <c r="AQ154" s="51" t="str">
        <f>IF(入力シート!O155&gt;=100,INT(MOD(入力シート!O155,1000)/100),"")</f>
        <v/>
      </c>
      <c r="AR154" s="51" t="str">
        <f>IF(入力シート!O155&gt;=10,INT(MOD(入力シート!O155,100)/10),"")</f>
        <v/>
      </c>
      <c r="AS154" s="40" t="str">
        <f>IF(入力シート!O155&gt;=1,INT(MOD(入力シート!O155,10)/1),"")</f>
        <v/>
      </c>
      <c r="AT154" s="51" t="str">
        <f>IF(入力シート!P155&gt;=1000000,INT(MOD(入力シート!P155,10000000)/1000000),"")</f>
        <v/>
      </c>
      <c r="AU154" s="51" t="str">
        <f>IF(入力シート!P155&gt;=100000,INT(MOD(入力シート!P155,1000000)/100000),"")</f>
        <v/>
      </c>
      <c r="AV154" s="51" t="str">
        <f>IF(入力シート!P155&gt;=10000,INT(MOD(入力シート!P155,100000)/10000),"")</f>
        <v/>
      </c>
      <c r="AW154" s="51" t="str">
        <f>IF(入力シート!P155&gt;=1000,INT(MOD(入力シート!P155,10000)/1000),"")</f>
        <v/>
      </c>
      <c r="AX154" s="51" t="str">
        <f>IF(入力シート!P155&gt;=100,INT(MOD(入力シート!P155,1000)/100),"")</f>
        <v/>
      </c>
      <c r="AY154" s="51" t="str">
        <f>IF(入力シート!P155&gt;=10,INT(MOD(入力シート!P155,100)/10),"")</f>
        <v/>
      </c>
      <c r="AZ154" s="40" t="str">
        <f>IF(入力シート!P155&gt;=1,INT(MOD(入力シート!P155,10)/1),"")</f>
        <v/>
      </c>
      <c r="BA154" s="51" t="str">
        <f>IF(入力シート!Q155&gt;=10,INT(MOD(入力シート!Q155,100)/10),"")</f>
        <v/>
      </c>
      <c r="BB154" s="40" t="str">
        <f>IF(入力シート!Q155&gt;=1,INT(MOD(入力シート!Q155,10)/1),"")</f>
        <v/>
      </c>
      <c r="BC154" s="51" t="str">
        <f>IF(入力シート!R155&gt;=10000,INT(MOD(入力シート!R155,100000)/10000),"")</f>
        <v/>
      </c>
      <c r="BD154" s="51" t="str">
        <f>IF(入力シート!R155&gt;=1000,INT(MOD(入力シート!R155,10000)/1000),"")</f>
        <v/>
      </c>
      <c r="BE154" s="51" t="str">
        <f>IF(入力シート!R155&gt;=100,INT(MOD(入力シート!R155,1000)/100),"")</f>
        <v/>
      </c>
      <c r="BF154" s="51" t="str">
        <f>IF(入力シート!R155&gt;=10,INT(MOD(入力シート!R155,100)/10),"")</f>
        <v/>
      </c>
      <c r="BG154" s="40" t="str">
        <f>IF(入力シート!R155&gt;=1,INT(MOD(入力シート!R155,10)/1),"")</f>
        <v/>
      </c>
    </row>
    <row r="155" spans="1:79" x14ac:dyDescent="0.15">
      <c r="B155" s="22">
        <v>153</v>
      </c>
      <c r="C155" s="10" t="str">
        <f>IF(入力シート!C156&gt;=10000,INT(MOD(入力シート!C156,100000)/10000),"")</f>
        <v/>
      </c>
      <c r="D155" s="10" t="str">
        <f>IF(入力シート!C156&gt;=1000,INT(MOD(入力シート!C156,10000)/1000),"")</f>
        <v/>
      </c>
      <c r="E155" s="10" t="str">
        <f>IF(入力シート!C156&gt;=100,INT(MOD(入力シート!C156,1000)/100),"")</f>
        <v/>
      </c>
      <c r="F155" s="10" t="str">
        <f>IF(入力シート!C156&gt;=10,INT(MOD(入力シート!C156,100)/10),"")</f>
        <v/>
      </c>
      <c r="G155" s="22" t="str">
        <f>IF(入力シート!C156&gt;=1,INT(MOD(入力シート!C156,10)/1),"")</f>
        <v/>
      </c>
      <c r="H155" s="22" t="str">
        <f>IF(入力シート!D156&gt;"",入力シート!D156,"")</f>
        <v/>
      </c>
      <c r="I155" s="22" t="str">
        <f>IF(入力シート!E156&gt;"",入力シート!E156,"")</f>
        <v/>
      </c>
      <c r="J155" s="37" t="str">
        <f>IF(入力シート!F156&gt;0,IF(入力シート!W156=6,MID(入力シート!F156,入力シート!W156-5,1),"0"),"")</f>
        <v/>
      </c>
      <c r="K155" s="37" t="str">
        <f>IF(入力シート!F156&gt;0,MID(入力シート!F156,入力シート!W156-4,1),"")</f>
        <v/>
      </c>
      <c r="L155" s="37" t="str">
        <f>IF(入力シート!F156&gt;0,MID(入力シート!F156,入力シート!W156-3,1),"")</f>
        <v/>
      </c>
      <c r="M155" s="37" t="str">
        <f>IF(入力シート!F156&gt;0,MID(入力シート!F156,入力シート!W156-2,1),"")</f>
        <v/>
      </c>
      <c r="N155" s="37" t="str">
        <f>IF(入力シート!F156&gt;0,MID(入力シート!F156,入力シート!W156-1,1),"")</f>
        <v/>
      </c>
      <c r="O155" s="39" t="str">
        <f>IF(入力シート!F156&gt;0,MID(入力シート!F156,入力シート!W156,1),"")</f>
        <v/>
      </c>
      <c r="P155" s="22" t="str">
        <f>IF(入力シート!G156&gt;"",入力シート!G156,"")</f>
        <v/>
      </c>
      <c r="Q155" s="37" t="str">
        <f>IF(入力シート!H156&gt;0,IF(入力シート!X156=4,MID(入力シート!H156,入力シート!X156-3,1),"0"),"")</f>
        <v/>
      </c>
      <c r="R155" s="37" t="str">
        <f>IF(入力シート!H156&gt;0,MID(入力シート!H156,入力シート!X156-2,1),"")</f>
        <v/>
      </c>
      <c r="S155" s="37" t="str">
        <f>IF(入力シート!H156&gt;0,MID(入力シート!H156,入力シート!X156-1,1),"")</f>
        <v/>
      </c>
      <c r="T155" s="39" t="str">
        <f>IF(入力シート!H156&gt;0,MID(入力シート!H156,入力シート!X156,1),"")</f>
        <v/>
      </c>
      <c r="U155" s="62" t="str">
        <f>IF(入力シート!I156&gt;0,入力シート!I156,"")</f>
        <v/>
      </c>
      <c r="V155" s="50" t="str">
        <f>IF(入力シート!J156&gt;0,入力シート!J156,"")</f>
        <v/>
      </c>
      <c r="W155" s="50" t="str">
        <f>IF(入力シート!K156&gt;=10,INT(MOD(入力シート!K156,100)/10),"")</f>
        <v/>
      </c>
      <c r="X155" s="40" t="str">
        <f>IF(入力シート!K156&gt;=1,INT(MOD(入力シート!K156,10)/1),"")</f>
        <v/>
      </c>
      <c r="Y155" s="51" t="str">
        <f>IF(入力シート!L156&gt;=100000,INT(MOD(入力シート!L156,1000000)/100000),"")</f>
        <v/>
      </c>
      <c r="Z155" s="51" t="str">
        <f>IF(入力シート!L156&gt;=10000,INT(MOD(入力シート!L156,100000)/10000),"")</f>
        <v/>
      </c>
      <c r="AA155" s="51" t="str">
        <f>IF(入力シート!L156&gt;=1000,INT(MOD(入力シート!L156,10000)/1000),"")</f>
        <v/>
      </c>
      <c r="AB155" s="51" t="str">
        <f>IF(入力シート!L156&gt;=100,INT(MOD(入力シート!L156,1000)/100),"")</f>
        <v/>
      </c>
      <c r="AC155" s="51" t="str">
        <f>IF(入力シート!L156&gt;=10,INT(MOD(入力シート!L156,100)/10),"")</f>
        <v/>
      </c>
      <c r="AD155" s="40" t="str">
        <f>IF(入力シート!L156&gt;=1,INT(MOD(入力シート!L156,10)/1),"")</f>
        <v/>
      </c>
      <c r="AE155" s="51" t="str">
        <f>IF(入力シート!M156&gt;=10000,INT(MOD(入力シート!M156,100000)/10000),"")</f>
        <v/>
      </c>
      <c r="AF155" s="51" t="str">
        <f>IF(入力シート!M156&gt;=1000,INT(MOD(入力シート!M156,10000)/1000),"")</f>
        <v/>
      </c>
      <c r="AG155" s="51" t="str">
        <f>IF(入力シート!M156&gt;=100,INT(MOD(入力シート!M156,1000)/100),"")</f>
        <v/>
      </c>
      <c r="AH155" s="51" t="str">
        <f>IF(入力シート!M156&gt;=10,INT(MOD(入力シート!M156,100)/10),"")</f>
        <v/>
      </c>
      <c r="AI155" s="40" t="str">
        <f>IF(入力シート!M156&gt;=1,INT(MOD(入力シート!M156,10)/1),"")</f>
        <v/>
      </c>
      <c r="AJ155" s="51" t="str">
        <f>IF(入力シート!N156&gt;=10000,INT(MOD(入力シート!N156,100000)/10000),"")</f>
        <v/>
      </c>
      <c r="AK155" s="51" t="str">
        <f>IF(入力シート!N156&gt;=1000,INT(MOD(入力シート!N156,10000)/1000),"")</f>
        <v/>
      </c>
      <c r="AL155" s="51" t="str">
        <f>IF(入力シート!N156&gt;=100,INT(MOD(入力シート!N156,1000)/100),"")</f>
        <v/>
      </c>
      <c r="AM155" s="51" t="str">
        <f>IF(入力シート!N156&gt;=10,INT(MOD(入力シート!N156,100)/10),"")</f>
        <v/>
      </c>
      <c r="AN155" s="40" t="str">
        <f>IF(入力シート!N156&gt;=1,INT(MOD(入力シート!N156,10)/1),"")</f>
        <v/>
      </c>
      <c r="AO155" s="51" t="str">
        <f>IF(入力シート!O156&gt;=10000,INT(MOD(入力シート!O156,100000)/10000),"")</f>
        <v/>
      </c>
      <c r="AP155" s="51" t="str">
        <f>IF(入力シート!O156&gt;=1000,INT(MOD(入力シート!O156,10000)/1000),"")</f>
        <v/>
      </c>
      <c r="AQ155" s="51" t="str">
        <f>IF(入力シート!O156&gt;=100,INT(MOD(入力シート!O156,1000)/100),"")</f>
        <v/>
      </c>
      <c r="AR155" s="51" t="str">
        <f>IF(入力シート!O156&gt;=10,INT(MOD(入力シート!O156,100)/10),"")</f>
        <v/>
      </c>
      <c r="AS155" s="40" t="str">
        <f>IF(入力シート!O156&gt;=1,INT(MOD(入力シート!O156,10)/1),"")</f>
        <v/>
      </c>
      <c r="AT155" s="51" t="str">
        <f>IF(入力シート!P156&gt;=1000000,INT(MOD(入力シート!P156,10000000)/1000000),"")</f>
        <v/>
      </c>
      <c r="AU155" s="51" t="str">
        <f>IF(入力シート!P156&gt;=100000,INT(MOD(入力シート!P156,1000000)/100000),"")</f>
        <v/>
      </c>
      <c r="AV155" s="51" t="str">
        <f>IF(入力シート!P156&gt;=10000,INT(MOD(入力シート!P156,100000)/10000),"")</f>
        <v/>
      </c>
      <c r="AW155" s="51" t="str">
        <f>IF(入力シート!P156&gt;=1000,INT(MOD(入力シート!P156,10000)/1000),"")</f>
        <v/>
      </c>
      <c r="AX155" s="51" t="str">
        <f>IF(入力シート!P156&gt;=100,INT(MOD(入力シート!P156,1000)/100),"")</f>
        <v/>
      </c>
      <c r="AY155" s="51" t="str">
        <f>IF(入力シート!P156&gt;=10,INT(MOD(入力シート!P156,100)/10),"")</f>
        <v/>
      </c>
      <c r="AZ155" s="40" t="str">
        <f>IF(入力シート!P156&gt;=1,INT(MOD(入力シート!P156,10)/1),"")</f>
        <v/>
      </c>
      <c r="BA155" s="51" t="str">
        <f>IF(入力シート!Q156&gt;=10,INT(MOD(入力シート!Q156,100)/10),"")</f>
        <v/>
      </c>
      <c r="BB155" s="40" t="str">
        <f>IF(入力シート!Q156&gt;=1,INT(MOD(入力シート!Q156,10)/1),"")</f>
        <v/>
      </c>
      <c r="BC155" s="51" t="str">
        <f>IF(入力シート!R156&gt;=10000,INT(MOD(入力シート!R156,100000)/10000),"")</f>
        <v/>
      </c>
      <c r="BD155" s="51" t="str">
        <f>IF(入力シート!R156&gt;=1000,INT(MOD(入力シート!R156,10000)/1000),"")</f>
        <v/>
      </c>
      <c r="BE155" s="51" t="str">
        <f>IF(入力シート!R156&gt;=100,INT(MOD(入力シート!R156,1000)/100),"")</f>
        <v/>
      </c>
      <c r="BF155" s="51" t="str">
        <f>IF(入力シート!R156&gt;=10,INT(MOD(入力シート!R156,100)/10),"")</f>
        <v/>
      </c>
      <c r="BG155" s="40" t="str">
        <f>IF(入力シート!R156&gt;=1,INT(MOD(入力シート!R156,10)/1),"")</f>
        <v/>
      </c>
    </row>
    <row r="156" spans="1:79" x14ac:dyDescent="0.15">
      <c r="B156" s="22">
        <v>154</v>
      </c>
      <c r="C156" s="10" t="str">
        <f>IF(入力シート!C157&gt;=10000,INT(MOD(入力シート!C157,100000)/10000),"")</f>
        <v/>
      </c>
      <c r="D156" s="10" t="str">
        <f>IF(入力シート!C157&gt;=1000,INT(MOD(入力シート!C157,10000)/1000),"")</f>
        <v/>
      </c>
      <c r="E156" s="10" t="str">
        <f>IF(入力シート!C157&gt;=100,INT(MOD(入力シート!C157,1000)/100),"")</f>
        <v/>
      </c>
      <c r="F156" s="10" t="str">
        <f>IF(入力シート!C157&gt;=10,INT(MOD(入力シート!C157,100)/10),"")</f>
        <v/>
      </c>
      <c r="G156" s="22" t="str">
        <f>IF(入力シート!C157&gt;=1,INT(MOD(入力シート!C157,10)/1),"")</f>
        <v/>
      </c>
      <c r="H156" s="22" t="str">
        <f>IF(入力シート!D157&gt;"",入力シート!D157,"")</f>
        <v/>
      </c>
      <c r="I156" s="22" t="str">
        <f>IF(入力シート!E157&gt;"",入力シート!E157,"")</f>
        <v/>
      </c>
      <c r="J156" s="37" t="str">
        <f>IF(入力シート!F157&gt;0,IF(入力シート!W157=6,MID(入力シート!F157,入力シート!W157-5,1),"0"),"")</f>
        <v/>
      </c>
      <c r="K156" s="37" t="str">
        <f>IF(入力シート!F157&gt;0,MID(入力シート!F157,入力シート!W157-4,1),"")</f>
        <v/>
      </c>
      <c r="L156" s="37" t="str">
        <f>IF(入力シート!F157&gt;0,MID(入力シート!F157,入力シート!W157-3,1),"")</f>
        <v/>
      </c>
      <c r="M156" s="37" t="str">
        <f>IF(入力シート!F157&gt;0,MID(入力シート!F157,入力シート!W157-2,1),"")</f>
        <v/>
      </c>
      <c r="N156" s="37" t="str">
        <f>IF(入力シート!F157&gt;0,MID(入力シート!F157,入力シート!W157-1,1),"")</f>
        <v/>
      </c>
      <c r="O156" s="39" t="str">
        <f>IF(入力シート!F157&gt;0,MID(入力シート!F157,入力シート!W157,1),"")</f>
        <v/>
      </c>
      <c r="P156" s="22" t="str">
        <f>IF(入力シート!G157&gt;"",入力シート!G157,"")</f>
        <v/>
      </c>
      <c r="Q156" s="37" t="str">
        <f>IF(入力シート!H157&gt;0,IF(入力シート!X157=4,MID(入力シート!H157,入力シート!X157-3,1),"0"),"")</f>
        <v/>
      </c>
      <c r="R156" s="37" t="str">
        <f>IF(入力シート!H157&gt;0,MID(入力シート!H157,入力シート!X157-2,1),"")</f>
        <v/>
      </c>
      <c r="S156" s="37" t="str">
        <f>IF(入力シート!H157&gt;0,MID(入力シート!H157,入力シート!X157-1,1),"")</f>
        <v/>
      </c>
      <c r="T156" s="39" t="str">
        <f>IF(入力シート!H157&gt;0,MID(入力シート!H157,入力シート!X157,1),"")</f>
        <v/>
      </c>
      <c r="U156" s="62" t="str">
        <f>IF(入力シート!I157&gt;0,入力シート!I157,"")</f>
        <v/>
      </c>
      <c r="V156" s="50" t="str">
        <f>IF(入力シート!J157&gt;0,入力シート!J157,"")</f>
        <v/>
      </c>
      <c r="W156" s="50" t="str">
        <f>IF(入力シート!K157&gt;=10,INT(MOD(入力シート!K157,100)/10),"")</f>
        <v/>
      </c>
      <c r="X156" s="40" t="str">
        <f>IF(入力シート!K157&gt;=1,INT(MOD(入力シート!K157,10)/1),"")</f>
        <v/>
      </c>
      <c r="Y156" s="51" t="str">
        <f>IF(入力シート!L157&gt;=100000,INT(MOD(入力シート!L157,1000000)/100000),"")</f>
        <v/>
      </c>
      <c r="Z156" s="51" t="str">
        <f>IF(入力シート!L157&gt;=10000,INT(MOD(入力シート!L157,100000)/10000),"")</f>
        <v/>
      </c>
      <c r="AA156" s="51" t="str">
        <f>IF(入力シート!L157&gt;=1000,INT(MOD(入力シート!L157,10000)/1000),"")</f>
        <v/>
      </c>
      <c r="AB156" s="51" t="str">
        <f>IF(入力シート!L157&gt;=100,INT(MOD(入力シート!L157,1000)/100),"")</f>
        <v/>
      </c>
      <c r="AC156" s="51" t="str">
        <f>IF(入力シート!L157&gt;=10,INT(MOD(入力シート!L157,100)/10),"")</f>
        <v/>
      </c>
      <c r="AD156" s="40" t="str">
        <f>IF(入力シート!L157&gt;=1,INT(MOD(入力シート!L157,10)/1),"")</f>
        <v/>
      </c>
      <c r="AE156" s="51" t="str">
        <f>IF(入力シート!M157&gt;=10000,INT(MOD(入力シート!M157,100000)/10000),"")</f>
        <v/>
      </c>
      <c r="AF156" s="51" t="str">
        <f>IF(入力シート!M157&gt;=1000,INT(MOD(入力シート!M157,10000)/1000),"")</f>
        <v/>
      </c>
      <c r="AG156" s="51" t="str">
        <f>IF(入力シート!M157&gt;=100,INT(MOD(入力シート!M157,1000)/100),"")</f>
        <v/>
      </c>
      <c r="AH156" s="51" t="str">
        <f>IF(入力シート!M157&gt;=10,INT(MOD(入力シート!M157,100)/10),"")</f>
        <v/>
      </c>
      <c r="AI156" s="40" t="str">
        <f>IF(入力シート!M157&gt;=1,INT(MOD(入力シート!M157,10)/1),"")</f>
        <v/>
      </c>
      <c r="AJ156" s="51" t="str">
        <f>IF(入力シート!N157&gt;=10000,INT(MOD(入力シート!N157,100000)/10000),"")</f>
        <v/>
      </c>
      <c r="AK156" s="51" t="str">
        <f>IF(入力シート!N157&gt;=1000,INT(MOD(入力シート!N157,10000)/1000),"")</f>
        <v/>
      </c>
      <c r="AL156" s="51" t="str">
        <f>IF(入力シート!N157&gt;=100,INT(MOD(入力シート!N157,1000)/100),"")</f>
        <v/>
      </c>
      <c r="AM156" s="51" t="str">
        <f>IF(入力シート!N157&gt;=10,INT(MOD(入力シート!N157,100)/10),"")</f>
        <v/>
      </c>
      <c r="AN156" s="40" t="str">
        <f>IF(入力シート!N157&gt;=1,INT(MOD(入力シート!N157,10)/1),"")</f>
        <v/>
      </c>
      <c r="AO156" s="51" t="str">
        <f>IF(入力シート!O157&gt;=10000,INT(MOD(入力シート!O157,100000)/10000),"")</f>
        <v/>
      </c>
      <c r="AP156" s="51" t="str">
        <f>IF(入力シート!O157&gt;=1000,INT(MOD(入力シート!O157,10000)/1000),"")</f>
        <v/>
      </c>
      <c r="AQ156" s="51" t="str">
        <f>IF(入力シート!O157&gt;=100,INT(MOD(入力シート!O157,1000)/100),"")</f>
        <v/>
      </c>
      <c r="AR156" s="51" t="str">
        <f>IF(入力シート!O157&gt;=10,INT(MOD(入力シート!O157,100)/10),"")</f>
        <v/>
      </c>
      <c r="AS156" s="40" t="str">
        <f>IF(入力シート!O157&gt;=1,INT(MOD(入力シート!O157,10)/1),"")</f>
        <v/>
      </c>
      <c r="AT156" s="51" t="str">
        <f>IF(入力シート!P157&gt;=1000000,INT(MOD(入力シート!P157,10000000)/1000000),"")</f>
        <v/>
      </c>
      <c r="AU156" s="51" t="str">
        <f>IF(入力シート!P157&gt;=100000,INT(MOD(入力シート!P157,1000000)/100000),"")</f>
        <v/>
      </c>
      <c r="AV156" s="51" t="str">
        <f>IF(入力シート!P157&gt;=10000,INT(MOD(入力シート!P157,100000)/10000),"")</f>
        <v/>
      </c>
      <c r="AW156" s="51" t="str">
        <f>IF(入力シート!P157&gt;=1000,INT(MOD(入力シート!P157,10000)/1000),"")</f>
        <v/>
      </c>
      <c r="AX156" s="51" t="str">
        <f>IF(入力シート!P157&gt;=100,INT(MOD(入力シート!P157,1000)/100),"")</f>
        <v/>
      </c>
      <c r="AY156" s="51" t="str">
        <f>IF(入力シート!P157&gt;=10,INT(MOD(入力シート!P157,100)/10),"")</f>
        <v/>
      </c>
      <c r="AZ156" s="40" t="str">
        <f>IF(入力シート!P157&gt;=1,INT(MOD(入力シート!P157,10)/1),"")</f>
        <v/>
      </c>
      <c r="BA156" s="51" t="str">
        <f>IF(入力シート!Q157&gt;=10,INT(MOD(入力シート!Q157,100)/10),"")</f>
        <v/>
      </c>
      <c r="BB156" s="40" t="str">
        <f>IF(入力シート!Q157&gt;=1,INT(MOD(入力シート!Q157,10)/1),"")</f>
        <v/>
      </c>
      <c r="BC156" s="51" t="str">
        <f>IF(入力シート!R157&gt;=10000,INT(MOD(入力シート!R157,100000)/10000),"")</f>
        <v/>
      </c>
      <c r="BD156" s="51" t="str">
        <f>IF(入力シート!R157&gt;=1000,INT(MOD(入力シート!R157,10000)/1000),"")</f>
        <v/>
      </c>
      <c r="BE156" s="51" t="str">
        <f>IF(入力シート!R157&gt;=100,INT(MOD(入力シート!R157,1000)/100),"")</f>
        <v/>
      </c>
      <c r="BF156" s="51" t="str">
        <f>IF(入力シート!R157&gt;=10,INT(MOD(入力シート!R157,100)/10),"")</f>
        <v/>
      </c>
      <c r="BG156" s="40" t="str">
        <f>IF(入力シート!R157&gt;=1,INT(MOD(入力シート!R157,10)/1),"")</f>
        <v/>
      </c>
    </row>
    <row r="157" spans="1:79" x14ac:dyDescent="0.15">
      <c r="B157" s="22">
        <v>155</v>
      </c>
      <c r="C157" s="10" t="str">
        <f>IF(入力シート!C158&gt;=10000,INT(MOD(入力シート!C158,100000)/10000),"")</f>
        <v/>
      </c>
      <c r="D157" s="10" t="str">
        <f>IF(入力シート!C158&gt;=1000,INT(MOD(入力シート!C158,10000)/1000),"")</f>
        <v/>
      </c>
      <c r="E157" s="10" t="str">
        <f>IF(入力シート!C158&gt;=100,INT(MOD(入力シート!C158,1000)/100),"")</f>
        <v/>
      </c>
      <c r="F157" s="10" t="str">
        <f>IF(入力シート!C158&gt;=10,INT(MOD(入力シート!C158,100)/10),"")</f>
        <v/>
      </c>
      <c r="G157" s="22" t="str">
        <f>IF(入力シート!C158&gt;=1,INT(MOD(入力シート!C158,10)/1),"")</f>
        <v/>
      </c>
      <c r="H157" s="22" t="str">
        <f>IF(入力シート!D158&gt;"",入力シート!D158,"")</f>
        <v/>
      </c>
      <c r="I157" s="22" t="str">
        <f>IF(入力シート!E158&gt;"",入力シート!E158,"")</f>
        <v/>
      </c>
      <c r="J157" s="37" t="str">
        <f>IF(入力シート!F158&gt;0,IF(入力シート!W158=6,MID(入力シート!F158,入力シート!W158-5,1),"0"),"")</f>
        <v/>
      </c>
      <c r="K157" s="37" t="str">
        <f>IF(入力シート!F158&gt;0,MID(入力シート!F158,入力シート!W158-4,1),"")</f>
        <v/>
      </c>
      <c r="L157" s="37" t="str">
        <f>IF(入力シート!F158&gt;0,MID(入力シート!F158,入力シート!W158-3,1),"")</f>
        <v/>
      </c>
      <c r="M157" s="37" t="str">
        <f>IF(入力シート!F158&gt;0,MID(入力シート!F158,入力シート!W158-2,1),"")</f>
        <v/>
      </c>
      <c r="N157" s="37" t="str">
        <f>IF(入力シート!F158&gt;0,MID(入力シート!F158,入力シート!W158-1,1),"")</f>
        <v/>
      </c>
      <c r="O157" s="39" t="str">
        <f>IF(入力シート!F158&gt;0,MID(入力シート!F158,入力シート!W158,1),"")</f>
        <v/>
      </c>
      <c r="P157" s="22" t="str">
        <f>IF(入力シート!G158&gt;"",入力シート!G158,"")</f>
        <v/>
      </c>
      <c r="Q157" s="37" t="str">
        <f>IF(入力シート!H158&gt;0,IF(入力シート!X158=4,MID(入力シート!H158,入力シート!X158-3,1),"0"),"")</f>
        <v/>
      </c>
      <c r="R157" s="37" t="str">
        <f>IF(入力シート!H158&gt;0,MID(入力シート!H158,入力シート!X158-2,1),"")</f>
        <v/>
      </c>
      <c r="S157" s="37" t="str">
        <f>IF(入力シート!H158&gt;0,MID(入力シート!H158,入力シート!X158-1,1),"")</f>
        <v/>
      </c>
      <c r="T157" s="39" t="str">
        <f>IF(入力シート!H158&gt;0,MID(入力シート!H158,入力シート!X158,1),"")</f>
        <v/>
      </c>
      <c r="U157" s="62" t="str">
        <f>IF(入力シート!I158&gt;0,入力シート!I158,"")</f>
        <v/>
      </c>
      <c r="V157" s="50" t="str">
        <f>IF(入力シート!J158&gt;0,入力シート!J158,"")</f>
        <v/>
      </c>
      <c r="W157" s="50" t="str">
        <f>IF(入力シート!K158&gt;=10,INT(MOD(入力シート!K158,100)/10),"")</f>
        <v/>
      </c>
      <c r="X157" s="40" t="str">
        <f>IF(入力シート!K158&gt;=1,INT(MOD(入力シート!K158,10)/1),"")</f>
        <v/>
      </c>
      <c r="Y157" s="51" t="str">
        <f>IF(入力シート!L158&gt;=100000,INT(MOD(入力シート!L158,1000000)/100000),"")</f>
        <v/>
      </c>
      <c r="Z157" s="51" t="str">
        <f>IF(入力シート!L158&gt;=10000,INT(MOD(入力シート!L158,100000)/10000),"")</f>
        <v/>
      </c>
      <c r="AA157" s="51" t="str">
        <f>IF(入力シート!L158&gt;=1000,INT(MOD(入力シート!L158,10000)/1000),"")</f>
        <v/>
      </c>
      <c r="AB157" s="51" t="str">
        <f>IF(入力シート!L158&gt;=100,INT(MOD(入力シート!L158,1000)/100),"")</f>
        <v/>
      </c>
      <c r="AC157" s="51" t="str">
        <f>IF(入力シート!L158&gt;=10,INT(MOD(入力シート!L158,100)/10),"")</f>
        <v/>
      </c>
      <c r="AD157" s="40" t="str">
        <f>IF(入力シート!L158&gt;=1,INT(MOD(入力シート!L158,10)/1),"")</f>
        <v/>
      </c>
      <c r="AE157" s="51" t="str">
        <f>IF(入力シート!M158&gt;=10000,INT(MOD(入力シート!M158,100000)/10000),"")</f>
        <v/>
      </c>
      <c r="AF157" s="51" t="str">
        <f>IF(入力シート!M158&gt;=1000,INT(MOD(入力シート!M158,10000)/1000),"")</f>
        <v/>
      </c>
      <c r="AG157" s="51" t="str">
        <f>IF(入力シート!M158&gt;=100,INT(MOD(入力シート!M158,1000)/100),"")</f>
        <v/>
      </c>
      <c r="AH157" s="51" t="str">
        <f>IF(入力シート!M158&gt;=10,INT(MOD(入力シート!M158,100)/10),"")</f>
        <v/>
      </c>
      <c r="AI157" s="40" t="str">
        <f>IF(入力シート!M158&gt;=1,INT(MOD(入力シート!M158,10)/1),"")</f>
        <v/>
      </c>
      <c r="AJ157" s="51" t="str">
        <f>IF(入力シート!N158&gt;=10000,INT(MOD(入力シート!N158,100000)/10000),"")</f>
        <v/>
      </c>
      <c r="AK157" s="51" t="str">
        <f>IF(入力シート!N158&gt;=1000,INT(MOD(入力シート!N158,10000)/1000),"")</f>
        <v/>
      </c>
      <c r="AL157" s="51" t="str">
        <f>IF(入力シート!N158&gt;=100,INT(MOD(入力シート!N158,1000)/100),"")</f>
        <v/>
      </c>
      <c r="AM157" s="51" t="str">
        <f>IF(入力シート!N158&gt;=10,INT(MOD(入力シート!N158,100)/10),"")</f>
        <v/>
      </c>
      <c r="AN157" s="40" t="str">
        <f>IF(入力シート!N158&gt;=1,INT(MOD(入力シート!N158,10)/1),"")</f>
        <v/>
      </c>
      <c r="AO157" s="51" t="str">
        <f>IF(入力シート!O158&gt;=10000,INT(MOD(入力シート!O158,100000)/10000),"")</f>
        <v/>
      </c>
      <c r="AP157" s="51" t="str">
        <f>IF(入力シート!O158&gt;=1000,INT(MOD(入力シート!O158,10000)/1000),"")</f>
        <v/>
      </c>
      <c r="AQ157" s="51" t="str">
        <f>IF(入力シート!O158&gt;=100,INT(MOD(入力シート!O158,1000)/100),"")</f>
        <v/>
      </c>
      <c r="AR157" s="51" t="str">
        <f>IF(入力シート!O158&gt;=10,INT(MOD(入力シート!O158,100)/10),"")</f>
        <v/>
      </c>
      <c r="AS157" s="40" t="str">
        <f>IF(入力シート!O158&gt;=1,INT(MOD(入力シート!O158,10)/1),"")</f>
        <v/>
      </c>
      <c r="AT157" s="51" t="str">
        <f>IF(入力シート!P158&gt;=1000000,INT(MOD(入力シート!P158,10000000)/1000000),"")</f>
        <v/>
      </c>
      <c r="AU157" s="51" t="str">
        <f>IF(入力シート!P158&gt;=100000,INT(MOD(入力シート!P158,1000000)/100000),"")</f>
        <v/>
      </c>
      <c r="AV157" s="51" t="str">
        <f>IF(入力シート!P158&gt;=10000,INT(MOD(入力シート!P158,100000)/10000),"")</f>
        <v/>
      </c>
      <c r="AW157" s="51" t="str">
        <f>IF(入力シート!P158&gt;=1000,INT(MOD(入力シート!P158,10000)/1000),"")</f>
        <v/>
      </c>
      <c r="AX157" s="51" t="str">
        <f>IF(入力シート!P158&gt;=100,INT(MOD(入力シート!P158,1000)/100),"")</f>
        <v/>
      </c>
      <c r="AY157" s="51" t="str">
        <f>IF(入力シート!P158&gt;=10,INT(MOD(入力シート!P158,100)/10),"")</f>
        <v/>
      </c>
      <c r="AZ157" s="40" t="str">
        <f>IF(入力シート!P158&gt;=1,INT(MOD(入力シート!P158,10)/1),"")</f>
        <v/>
      </c>
      <c r="BA157" s="51" t="str">
        <f>IF(入力シート!Q158&gt;=10,INT(MOD(入力シート!Q158,100)/10),"")</f>
        <v/>
      </c>
      <c r="BB157" s="40" t="str">
        <f>IF(入力シート!Q158&gt;=1,INT(MOD(入力シート!Q158,10)/1),"")</f>
        <v/>
      </c>
      <c r="BC157" s="51" t="str">
        <f>IF(入力シート!R158&gt;=10000,INT(MOD(入力シート!R158,100000)/10000),"")</f>
        <v/>
      </c>
      <c r="BD157" s="51" t="str">
        <f>IF(入力シート!R158&gt;=1000,INT(MOD(入力シート!R158,10000)/1000),"")</f>
        <v/>
      </c>
      <c r="BE157" s="51" t="str">
        <f>IF(入力シート!R158&gt;=100,INT(MOD(入力シート!R158,1000)/100),"")</f>
        <v/>
      </c>
      <c r="BF157" s="51" t="str">
        <f>IF(入力シート!R158&gt;=10,INT(MOD(入力シート!R158,100)/10),"")</f>
        <v/>
      </c>
      <c r="BG157" s="40" t="str">
        <f>IF(入力シート!R158&gt;=1,INT(MOD(入力シート!R158,10)/1),"")</f>
        <v/>
      </c>
    </row>
    <row r="158" spans="1:79" x14ac:dyDescent="0.15">
      <c r="B158" s="22">
        <v>156</v>
      </c>
      <c r="C158" s="10" t="str">
        <f>IF(入力シート!C159&gt;=10000,INT(MOD(入力シート!C159,100000)/10000),"")</f>
        <v/>
      </c>
      <c r="D158" s="10" t="str">
        <f>IF(入力シート!C159&gt;=1000,INT(MOD(入力シート!C159,10000)/1000),"")</f>
        <v/>
      </c>
      <c r="E158" s="10" t="str">
        <f>IF(入力シート!C159&gt;=100,INT(MOD(入力シート!C159,1000)/100),"")</f>
        <v/>
      </c>
      <c r="F158" s="10" t="str">
        <f>IF(入力シート!C159&gt;=10,INT(MOD(入力シート!C159,100)/10),"")</f>
        <v/>
      </c>
      <c r="G158" s="22" t="str">
        <f>IF(入力シート!C159&gt;=1,INT(MOD(入力シート!C159,10)/1),"")</f>
        <v/>
      </c>
      <c r="H158" s="22" t="str">
        <f>IF(入力シート!D159&gt;"",入力シート!D159,"")</f>
        <v/>
      </c>
      <c r="I158" s="22" t="str">
        <f>IF(入力シート!E159&gt;"",入力シート!E159,"")</f>
        <v/>
      </c>
      <c r="J158" s="37" t="str">
        <f>IF(入力シート!F159&gt;0,IF(入力シート!W159=6,MID(入力シート!F159,入力シート!W159-5,1),"0"),"")</f>
        <v/>
      </c>
      <c r="K158" s="37" t="str">
        <f>IF(入力シート!F159&gt;0,MID(入力シート!F159,入力シート!W159-4,1),"")</f>
        <v/>
      </c>
      <c r="L158" s="37" t="str">
        <f>IF(入力シート!F159&gt;0,MID(入力シート!F159,入力シート!W159-3,1),"")</f>
        <v/>
      </c>
      <c r="M158" s="37" t="str">
        <f>IF(入力シート!F159&gt;0,MID(入力シート!F159,入力シート!W159-2,1),"")</f>
        <v/>
      </c>
      <c r="N158" s="37" t="str">
        <f>IF(入力シート!F159&gt;0,MID(入力シート!F159,入力シート!W159-1,1),"")</f>
        <v/>
      </c>
      <c r="O158" s="39" t="str">
        <f>IF(入力シート!F159&gt;0,MID(入力シート!F159,入力シート!W159,1),"")</f>
        <v/>
      </c>
      <c r="P158" s="22" t="str">
        <f>IF(入力シート!G159&gt;"",入力シート!G159,"")</f>
        <v/>
      </c>
      <c r="Q158" s="37" t="str">
        <f>IF(入力シート!H159&gt;0,IF(入力シート!X159=4,MID(入力シート!H159,入力シート!X159-3,1),"0"),"")</f>
        <v/>
      </c>
      <c r="R158" s="37" t="str">
        <f>IF(入力シート!H159&gt;0,MID(入力シート!H159,入力シート!X159-2,1),"")</f>
        <v/>
      </c>
      <c r="S158" s="37" t="str">
        <f>IF(入力シート!H159&gt;0,MID(入力シート!H159,入力シート!X159-1,1),"")</f>
        <v/>
      </c>
      <c r="T158" s="39" t="str">
        <f>IF(入力シート!H159&gt;0,MID(入力シート!H159,入力シート!X159,1),"")</f>
        <v/>
      </c>
      <c r="U158" s="62" t="str">
        <f>IF(入力シート!I159&gt;0,入力シート!I159,"")</f>
        <v/>
      </c>
      <c r="V158" s="50" t="str">
        <f>IF(入力シート!J159&gt;0,入力シート!J159,"")</f>
        <v/>
      </c>
      <c r="W158" s="50" t="str">
        <f>IF(入力シート!K159&gt;=10,INT(MOD(入力シート!K159,100)/10),"")</f>
        <v/>
      </c>
      <c r="X158" s="40" t="str">
        <f>IF(入力シート!K159&gt;=1,INT(MOD(入力シート!K159,10)/1),"")</f>
        <v/>
      </c>
      <c r="Y158" s="51" t="str">
        <f>IF(入力シート!L159&gt;=100000,INT(MOD(入力シート!L159,1000000)/100000),"")</f>
        <v/>
      </c>
      <c r="Z158" s="51" t="str">
        <f>IF(入力シート!L159&gt;=10000,INT(MOD(入力シート!L159,100000)/10000),"")</f>
        <v/>
      </c>
      <c r="AA158" s="51" t="str">
        <f>IF(入力シート!L159&gt;=1000,INT(MOD(入力シート!L159,10000)/1000),"")</f>
        <v/>
      </c>
      <c r="AB158" s="51" t="str">
        <f>IF(入力シート!L159&gt;=100,INT(MOD(入力シート!L159,1000)/100),"")</f>
        <v/>
      </c>
      <c r="AC158" s="51" t="str">
        <f>IF(入力シート!L159&gt;=10,INT(MOD(入力シート!L159,100)/10),"")</f>
        <v/>
      </c>
      <c r="AD158" s="40" t="str">
        <f>IF(入力シート!L159&gt;=1,INT(MOD(入力シート!L159,10)/1),"")</f>
        <v/>
      </c>
      <c r="AE158" s="51" t="str">
        <f>IF(入力シート!M159&gt;=10000,INT(MOD(入力シート!M159,100000)/10000),"")</f>
        <v/>
      </c>
      <c r="AF158" s="51" t="str">
        <f>IF(入力シート!M159&gt;=1000,INT(MOD(入力シート!M159,10000)/1000),"")</f>
        <v/>
      </c>
      <c r="AG158" s="51" t="str">
        <f>IF(入力シート!M159&gt;=100,INT(MOD(入力シート!M159,1000)/100),"")</f>
        <v/>
      </c>
      <c r="AH158" s="51" t="str">
        <f>IF(入力シート!M159&gt;=10,INT(MOD(入力シート!M159,100)/10),"")</f>
        <v/>
      </c>
      <c r="AI158" s="40" t="str">
        <f>IF(入力シート!M159&gt;=1,INT(MOD(入力シート!M159,10)/1),"")</f>
        <v/>
      </c>
      <c r="AJ158" s="51" t="str">
        <f>IF(入力シート!N159&gt;=10000,INT(MOD(入力シート!N159,100000)/10000),"")</f>
        <v/>
      </c>
      <c r="AK158" s="51" t="str">
        <f>IF(入力シート!N159&gt;=1000,INT(MOD(入力シート!N159,10000)/1000),"")</f>
        <v/>
      </c>
      <c r="AL158" s="51" t="str">
        <f>IF(入力シート!N159&gt;=100,INT(MOD(入力シート!N159,1000)/100),"")</f>
        <v/>
      </c>
      <c r="AM158" s="51" t="str">
        <f>IF(入力シート!N159&gt;=10,INT(MOD(入力シート!N159,100)/10),"")</f>
        <v/>
      </c>
      <c r="AN158" s="40" t="str">
        <f>IF(入力シート!N159&gt;=1,INT(MOD(入力シート!N159,10)/1),"")</f>
        <v/>
      </c>
      <c r="AO158" s="51" t="str">
        <f>IF(入力シート!O159&gt;=10000,INT(MOD(入力シート!O159,100000)/10000),"")</f>
        <v/>
      </c>
      <c r="AP158" s="51" t="str">
        <f>IF(入力シート!O159&gt;=1000,INT(MOD(入力シート!O159,10000)/1000),"")</f>
        <v/>
      </c>
      <c r="AQ158" s="51" t="str">
        <f>IF(入力シート!O159&gt;=100,INT(MOD(入力シート!O159,1000)/100),"")</f>
        <v/>
      </c>
      <c r="AR158" s="51" t="str">
        <f>IF(入力シート!O159&gt;=10,INT(MOD(入力シート!O159,100)/10),"")</f>
        <v/>
      </c>
      <c r="AS158" s="40" t="str">
        <f>IF(入力シート!O159&gt;=1,INT(MOD(入力シート!O159,10)/1),"")</f>
        <v/>
      </c>
      <c r="AT158" s="51" t="str">
        <f>IF(入力シート!P159&gt;=1000000,INT(MOD(入力シート!P159,10000000)/1000000),"")</f>
        <v/>
      </c>
      <c r="AU158" s="51" t="str">
        <f>IF(入力シート!P159&gt;=100000,INT(MOD(入力シート!P159,1000000)/100000),"")</f>
        <v/>
      </c>
      <c r="AV158" s="51" t="str">
        <f>IF(入力シート!P159&gt;=10000,INT(MOD(入力シート!P159,100000)/10000),"")</f>
        <v/>
      </c>
      <c r="AW158" s="51" t="str">
        <f>IF(入力シート!P159&gt;=1000,INT(MOD(入力シート!P159,10000)/1000),"")</f>
        <v/>
      </c>
      <c r="AX158" s="51" t="str">
        <f>IF(入力シート!P159&gt;=100,INT(MOD(入力シート!P159,1000)/100),"")</f>
        <v/>
      </c>
      <c r="AY158" s="51" t="str">
        <f>IF(入力シート!P159&gt;=10,INT(MOD(入力シート!P159,100)/10),"")</f>
        <v/>
      </c>
      <c r="AZ158" s="40" t="str">
        <f>IF(入力シート!P159&gt;=1,INT(MOD(入力シート!P159,10)/1),"")</f>
        <v/>
      </c>
      <c r="BA158" s="51" t="str">
        <f>IF(入力シート!Q159&gt;=10,INT(MOD(入力シート!Q159,100)/10),"")</f>
        <v/>
      </c>
      <c r="BB158" s="40" t="str">
        <f>IF(入力シート!Q159&gt;=1,INT(MOD(入力シート!Q159,10)/1),"")</f>
        <v/>
      </c>
      <c r="BC158" s="51" t="str">
        <f>IF(入力シート!R159&gt;=10000,INT(MOD(入力シート!R159,100000)/10000),"")</f>
        <v/>
      </c>
      <c r="BD158" s="51" t="str">
        <f>IF(入力シート!R159&gt;=1000,INT(MOD(入力シート!R159,10000)/1000),"")</f>
        <v/>
      </c>
      <c r="BE158" s="51" t="str">
        <f>IF(入力シート!R159&gt;=100,INT(MOD(入力シート!R159,1000)/100),"")</f>
        <v/>
      </c>
      <c r="BF158" s="51" t="str">
        <f>IF(入力シート!R159&gt;=10,INT(MOD(入力シート!R159,100)/10),"")</f>
        <v/>
      </c>
      <c r="BG158" s="40" t="str">
        <f>IF(入力シート!R159&gt;=1,INT(MOD(入力シート!R159,10)/1),"")</f>
        <v/>
      </c>
    </row>
    <row r="159" spans="1:79" x14ac:dyDescent="0.15">
      <c r="B159" s="22">
        <v>157</v>
      </c>
      <c r="C159" s="10" t="str">
        <f>IF(入力シート!C160&gt;=10000,INT(MOD(入力シート!C160,100000)/10000),"")</f>
        <v/>
      </c>
      <c r="D159" s="10" t="str">
        <f>IF(入力シート!C160&gt;=1000,INT(MOD(入力シート!C160,10000)/1000),"")</f>
        <v/>
      </c>
      <c r="E159" s="10" t="str">
        <f>IF(入力シート!C160&gt;=100,INT(MOD(入力シート!C160,1000)/100),"")</f>
        <v/>
      </c>
      <c r="F159" s="10" t="str">
        <f>IF(入力シート!C160&gt;=10,INT(MOD(入力シート!C160,100)/10),"")</f>
        <v/>
      </c>
      <c r="G159" s="22" t="str">
        <f>IF(入力シート!C160&gt;=1,INT(MOD(入力シート!C160,10)/1),"")</f>
        <v/>
      </c>
      <c r="H159" s="22" t="str">
        <f>IF(入力シート!D160&gt;"",入力シート!D160,"")</f>
        <v/>
      </c>
      <c r="I159" s="22" t="str">
        <f>IF(入力シート!E160&gt;"",入力シート!E160,"")</f>
        <v/>
      </c>
      <c r="J159" s="37" t="str">
        <f>IF(入力シート!F160&gt;0,IF(入力シート!W160=6,MID(入力シート!F160,入力シート!W160-5,1),"0"),"")</f>
        <v/>
      </c>
      <c r="K159" s="37" t="str">
        <f>IF(入力シート!F160&gt;0,MID(入力シート!F160,入力シート!W160-4,1),"")</f>
        <v/>
      </c>
      <c r="L159" s="37" t="str">
        <f>IF(入力シート!F160&gt;0,MID(入力シート!F160,入力シート!W160-3,1),"")</f>
        <v/>
      </c>
      <c r="M159" s="37" t="str">
        <f>IF(入力シート!F160&gt;0,MID(入力シート!F160,入力シート!W160-2,1),"")</f>
        <v/>
      </c>
      <c r="N159" s="37" t="str">
        <f>IF(入力シート!F160&gt;0,MID(入力シート!F160,入力シート!W160-1,1),"")</f>
        <v/>
      </c>
      <c r="O159" s="39" t="str">
        <f>IF(入力シート!F160&gt;0,MID(入力シート!F160,入力シート!W160,1),"")</f>
        <v/>
      </c>
      <c r="P159" s="22" t="str">
        <f>IF(入力シート!G160&gt;"",入力シート!G160,"")</f>
        <v/>
      </c>
      <c r="Q159" s="37" t="str">
        <f>IF(入力シート!H160&gt;0,IF(入力シート!X160=4,MID(入力シート!H160,入力シート!X160-3,1),"0"),"")</f>
        <v/>
      </c>
      <c r="R159" s="37" t="str">
        <f>IF(入力シート!H160&gt;0,MID(入力シート!H160,入力シート!X160-2,1),"")</f>
        <v/>
      </c>
      <c r="S159" s="37" t="str">
        <f>IF(入力シート!H160&gt;0,MID(入力シート!H160,入力シート!X160-1,1),"")</f>
        <v/>
      </c>
      <c r="T159" s="39" t="str">
        <f>IF(入力シート!H160&gt;0,MID(入力シート!H160,入力シート!X160,1),"")</f>
        <v/>
      </c>
      <c r="U159" s="62" t="str">
        <f>IF(入力シート!I160&gt;0,入力シート!I160,"")</f>
        <v/>
      </c>
      <c r="V159" s="50" t="str">
        <f>IF(入力シート!J160&gt;0,入力シート!J160,"")</f>
        <v/>
      </c>
      <c r="W159" s="50" t="str">
        <f>IF(入力シート!K160&gt;=10,INT(MOD(入力シート!K160,100)/10),"")</f>
        <v/>
      </c>
      <c r="X159" s="40" t="str">
        <f>IF(入力シート!K160&gt;=1,INT(MOD(入力シート!K160,10)/1),"")</f>
        <v/>
      </c>
      <c r="Y159" s="51" t="str">
        <f>IF(入力シート!L160&gt;=100000,INT(MOD(入力シート!L160,1000000)/100000),"")</f>
        <v/>
      </c>
      <c r="Z159" s="51" t="str">
        <f>IF(入力シート!L160&gt;=10000,INT(MOD(入力シート!L160,100000)/10000),"")</f>
        <v/>
      </c>
      <c r="AA159" s="51" t="str">
        <f>IF(入力シート!L160&gt;=1000,INT(MOD(入力シート!L160,10000)/1000),"")</f>
        <v/>
      </c>
      <c r="AB159" s="51" t="str">
        <f>IF(入力シート!L160&gt;=100,INT(MOD(入力シート!L160,1000)/100),"")</f>
        <v/>
      </c>
      <c r="AC159" s="51" t="str">
        <f>IF(入力シート!L160&gt;=10,INT(MOD(入力シート!L160,100)/10),"")</f>
        <v/>
      </c>
      <c r="AD159" s="40" t="str">
        <f>IF(入力シート!L160&gt;=1,INT(MOD(入力シート!L160,10)/1),"")</f>
        <v/>
      </c>
      <c r="AE159" s="51" t="str">
        <f>IF(入力シート!M160&gt;=10000,INT(MOD(入力シート!M160,100000)/10000),"")</f>
        <v/>
      </c>
      <c r="AF159" s="51" t="str">
        <f>IF(入力シート!M160&gt;=1000,INT(MOD(入力シート!M160,10000)/1000),"")</f>
        <v/>
      </c>
      <c r="AG159" s="51" t="str">
        <f>IF(入力シート!M160&gt;=100,INT(MOD(入力シート!M160,1000)/100),"")</f>
        <v/>
      </c>
      <c r="AH159" s="51" t="str">
        <f>IF(入力シート!M160&gt;=10,INT(MOD(入力シート!M160,100)/10),"")</f>
        <v/>
      </c>
      <c r="AI159" s="40" t="str">
        <f>IF(入力シート!M160&gt;=1,INT(MOD(入力シート!M160,10)/1),"")</f>
        <v/>
      </c>
      <c r="AJ159" s="51" t="str">
        <f>IF(入力シート!N160&gt;=10000,INT(MOD(入力シート!N160,100000)/10000),"")</f>
        <v/>
      </c>
      <c r="AK159" s="51" t="str">
        <f>IF(入力シート!N160&gt;=1000,INT(MOD(入力シート!N160,10000)/1000),"")</f>
        <v/>
      </c>
      <c r="AL159" s="51" t="str">
        <f>IF(入力シート!N160&gt;=100,INT(MOD(入力シート!N160,1000)/100),"")</f>
        <v/>
      </c>
      <c r="AM159" s="51" t="str">
        <f>IF(入力シート!N160&gt;=10,INT(MOD(入力シート!N160,100)/10),"")</f>
        <v/>
      </c>
      <c r="AN159" s="40" t="str">
        <f>IF(入力シート!N160&gt;=1,INT(MOD(入力シート!N160,10)/1),"")</f>
        <v/>
      </c>
      <c r="AO159" s="51" t="str">
        <f>IF(入力シート!O160&gt;=10000,INT(MOD(入力シート!O160,100000)/10000),"")</f>
        <v/>
      </c>
      <c r="AP159" s="51" t="str">
        <f>IF(入力シート!O160&gt;=1000,INT(MOD(入力シート!O160,10000)/1000),"")</f>
        <v/>
      </c>
      <c r="AQ159" s="51" t="str">
        <f>IF(入力シート!O160&gt;=100,INT(MOD(入力シート!O160,1000)/100),"")</f>
        <v/>
      </c>
      <c r="AR159" s="51" t="str">
        <f>IF(入力シート!O160&gt;=10,INT(MOD(入力シート!O160,100)/10),"")</f>
        <v/>
      </c>
      <c r="AS159" s="40" t="str">
        <f>IF(入力シート!O160&gt;=1,INT(MOD(入力シート!O160,10)/1),"")</f>
        <v/>
      </c>
      <c r="AT159" s="51" t="str">
        <f>IF(入力シート!P160&gt;=1000000,INT(MOD(入力シート!P160,10000000)/1000000),"")</f>
        <v/>
      </c>
      <c r="AU159" s="51" t="str">
        <f>IF(入力シート!P160&gt;=100000,INT(MOD(入力シート!P160,1000000)/100000),"")</f>
        <v/>
      </c>
      <c r="AV159" s="51" t="str">
        <f>IF(入力シート!P160&gt;=10000,INT(MOD(入力シート!P160,100000)/10000),"")</f>
        <v/>
      </c>
      <c r="AW159" s="51" t="str">
        <f>IF(入力シート!P160&gt;=1000,INT(MOD(入力シート!P160,10000)/1000),"")</f>
        <v/>
      </c>
      <c r="AX159" s="51" t="str">
        <f>IF(入力シート!P160&gt;=100,INT(MOD(入力シート!P160,1000)/100),"")</f>
        <v/>
      </c>
      <c r="AY159" s="51" t="str">
        <f>IF(入力シート!P160&gt;=10,INT(MOD(入力シート!P160,100)/10),"")</f>
        <v/>
      </c>
      <c r="AZ159" s="40" t="str">
        <f>IF(入力シート!P160&gt;=1,INT(MOD(入力シート!P160,10)/1),"")</f>
        <v/>
      </c>
      <c r="BA159" s="51" t="str">
        <f>IF(入力シート!Q160&gt;=10,INT(MOD(入力シート!Q160,100)/10),"")</f>
        <v/>
      </c>
      <c r="BB159" s="40" t="str">
        <f>IF(入力シート!Q160&gt;=1,INT(MOD(入力シート!Q160,10)/1),"")</f>
        <v/>
      </c>
      <c r="BC159" s="51" t="str">
        <f>IF(入力シート!R160&gt;=10000,INT(MOD(入力シート!R160,100000)/10000),"")</f>
        <v/>
      </c>
      <c r="BD159" s="51" t="str">
        <f>IF(入力シート!R160&gt;=1000,INT(MOD(入力シート!R160,10000)/1000),"")</f>
        <v/>
      </c>
      <c r="BE159" s="51" t="str">
        <f>IF(入力シート!R160&gt;=100,INT(MOD(入力シート!R160,1000)/100),"")</f>
        <v/>
      </c>
      <c r="BF159" s="51" t="str">
        <f>IF(入力シート!R160&gt;=10,INT(MOD(入力シート!R160,100)/10),"")</f>
        <v/>
      </c>
      <c r="BG159" s="40" t="str">
        <f>IF(入力シート!R160&gt;=1,INT(MOD(入力シート!R160,10)/1),"")</f>
        <v/>
      </c>
    </row>
    <row r="160" spans="1:79" x14ac:dyDescent="0.15">
      <c r="B160" s="22">
        <v>158</v>
      </c>
      <c r="C160" s="10" t="str">
        <f>IF(入力シート!C161&gt;=10000,INT(MOD(入力シート!C161,100000)/10000),"")</f>
        <v/>
      </c>
      <c r="D160" s="10" t="str">
        <f>IF(入力シート!C161&gt;=1000,INT(MOD(入力シート!C161,10000)/1000),"")</f>
        <v/>
      </c>
      <c r="E160" s="10" t="str">
        <f>IF(入力シート!C161&gt;=100,INT(MOD(入力シート!C161,1000)/100),"")</f>
        <v/>
      </c>
      <c r="F160" s="10" t="str">
        <f>IF(入力シート!C161&gt;=10,INT(MOD(入力シート!C161,100)/10),"")</f>
        <v/>
      </c>
      <c r="G160" s="22" t="str">
        <f>IF(入力シート!C161&gt;=1,INT(MOD(入力シート!C161,10)/1),"")</f>
        <v/>
      </c>
      <c r="H160" s="22" t="str">
        <f>IF(入力シート!D161&gt;"",入力シート!D161,"")</f>
        <v/>
      </c>
      <c r="I160" s="22" t="str">
        <f>IF(入力シート!E161&gt;"",入力シート!E161,"")</f>
        <v/>
      </c>
      <c r="J160" s="37" t="str">
        <f>IF(入力シート!F161&gt;0,IF(入力シート!W161=6,MID(入力シート!F161,入力シート!W161-5,1),"0"),"")</f>
        <v/>
      </c>
      <c r="K160" s="37" t="str">
        <f>IF(入力シート!F161&gt;0,MID(入力シート!F161,入力シート!W161-4,1),"")</f>
        <v/>
      </c>
      <c r="L160" s="37" t="str">
        <f>IF(入力シート!F161&gt;0,MID(入力シート!F161,入力シート!W161-3,1),"")</f>
        <v/>
      </c>
      <c r="M160" s="37" t="str">
        <f>IF(入力シート!F161&gt;0,MID(入力シート!F161,入力シート!W161-2,1),"")</f>
        <v/>
      </c>
      <c r="N160" s="37" t="str">
        <f>IF(入力シート!F161&gt;0,MID(入力シート!F161,入力シート!W161-1,1),"")</f>
        <v/>
      </c>
      <c r="O160" s="39" t="str">
        <f>IF(入力シート!F161&gt;0,MID(入力シート!F161,入力シート!W161,1),"")</f>
        <v/>
      </c>
      <c r="P160" s="22" t="str">
        <f>IF(入力シート!G161&gt;"",入力シート!G161,"")</f>
        <v/>
      </c>
      <c r="Q160" s="37" t="str">
        <f>IF(入力シート!H161&gt;0,IF(入力シート!X161=4,MID(入力シート!H161,入力シート!X161-3,1),"0"),"")</f>
        <v/>
      </c>
      <c r="R160" s="37" t="str">
        <f>IF(入力シート!H161&gt;0,MID(入力シート!H161,入力シート!X161-2,1),"")</f>
        <v/>
      </c>
      <c r="S160" s="37" t="str">
        <f>IF(入力シート!H161&gt;0,MID(入力シート!H161,入力シート!X161-1,1),"")</f>
        <v/>
      </c>
      <c r="T160" s="39" t="str">
        <f>IF(入力シート!H161&gt;0,MID(入力シート!H161,入力シート!X161,1),"")</f>
        <v/>
      </c>
      <c r="U160" s="62" t="str">
        <f>IF(入力シート!I161&gt;0,入力シート!I161,"")</f>
        <v/>
      </c>
      <c r="V160" s="50" t="str">
        <f>IF(入力シート!J161&gt;0,入力シート!J161,"")</f>
        <v/>
      </c>
      <c r="W160" s="50" t="str">
        <f>IF(入力シート!K161&gt;=10,INT(MOD(入力シート!K161,100)/10),"")</f>
        <v/>
      </c>
      <c r="X160" s="40" t="str">
        <f>IF(入力シート!K161&gt;=1,INT(MOD(入力シート!K161,10)/1),"")</f>
        <v/>
      </c>
      <c r="Y160" s="51" t="str">
        <f>IF(入力シート!L161&gt;=100000,INT(MOD(入力シート!L161,1000000)/100000),"")</f>
        <v/>
      </c>
      <c r="Z160" s="51" t="str">
        <f>IF(入力シート!L161&gt;=10000,INT(MOD(入力シート!L161,100000)/10000),"")</f>
        <v/>
      </c>
      <c r="AA160" s="51" t="str">
        <f>IF(入力シート!L161&gt;=1000,INT(MOD(入力シート!L161,10000)/1000),"")</f>
        <v/>
      </c>
      <c r="AB160" s="51" t="str">
        <f>IF(入力シート!L161&gt;=100,INT(MOD(入力シート!L161,1000)/100),"")</f>
        <v/>
      </c>
      <c r="AC160" s="51" t="str">
        <f>IF(入力シート!L161&gt;=10,INT(MOD(入力シート!L161,100)/10),"")</f>
        <v/>
      </c>
      <c r="AD160" s="40" t="str">
        <f>IF(入力シート!L161&gt;=1,INT(MOD(入力シート!L161,10)/1),"")</f>
        <v/>
      </c>
      <c r="AE160" s="51" t="str">
        <f>IF(入力シート!M161&gt;=10000,INT(MOD(入力シート!M161,100000)/10000),"")</f>
        <v/>
      </c>
      <c r="AF160" s="51" t="str">
        <f>IF(入力シート!M161&gt;=1000,INT(MOD(入力シート!M161,10000)/1000),"")</f>
        <v/>
      </c>
      <c r="AG160" s="51" t="str">
        <f>IF(入力シート!M161&gt;=100,INT(MOD(入力シート!M161,1000)/100),"")</f>
        <v/>
      </c>
      <c r="AH160" s="51" t="str">
        <f>IF(入力シート!M161&gt;=10,INT(MOD(入力シート!M161,100)/10),"")</f>
        <v/>
      </c>
      <c r="AI160" s="40" t="str">
        <f>IF(入力シート!M161&gt;=1,INT(MOD(入力シート!M161,10)/1),"")</f>
        <v/>
      </c>
      <c r="AJ160" s="51" t="str">
        <f>IF(入力シート!N161&gt;=10000,INT(MOD(入力シート!N161,100000)/10000),"")</f>
        <v/>
      </c>
      <c r="AK160" s="51" t="str">
        <f>IF(入力シート!N161&gt;=1000,INT(MOD(入力シート!N161,10000)/1000),"")</f>
        <v/>
      </c>
      <c r="AL160" s="51" t="str">
        <f>IF(入力シート!N161&gt;=100,INT(MOD(入力シート!N161,1000)/100),"")</f>
        <v/>
      </c>
      <c r="AM160" s="51" t="str">
        <f>IF(入力シート!N161&gt;=10,INT(MOD(入力シート!N161,100)/10),"")</f>
        <v/>
      </c>
      <c r="AN160" s="40" t="str">
        <f>IF(入力シート!N161&gt;=1,INT(MOD(入力シート!N161,10)/1),"")</f>
        <v/>
      </c>
      <c r="AO160" s="51" t="str">
        <f>IF(入力シート!O161&gt;=10000,INT(MOD(入力シート!O161,100000)/10000),"")</f>
        <v/>
      </c>
      <c r="AP160" s="51" t="str">
        <f>IF(入力シート!O161&gt;=1000,INT(MOD(入力シート!O161,10000)/1000),"")</f>
        <v/>
      </c>
      <c r="AQ160" s="51" t="str">
        <f>IF(入力シート!O161&gt;=100,INT(MOD(入力シート!O161,1000)/100),"")</f>
        <v/>
      </c>
      <c r="AR160" s="51" t="str">
        <f>IF(入力シート!O161&gt;=10,INT(MOD(入力シート!O161,100)/10),"")</f>
        <v/>
      </c>
      <c r="AS160" s="40" t="str">
        <f>IF(入力シート!O161&gt;=1,INT(MOD(入力シート!O161,10)/1),"")</f>
        <v/>
      </c>
      <c r="AT160" s="51" t="str">
        <f>IF(入力シート!P161&gt;=1000000,INT(MOD(入力シート!P161,10000000)/1000000),"")</f>
        <v/>
      </c>
      <c r="AU160" s="51" t="str">
        <f>IF(入力シート!P161&gt;=100000,INT(MOD(入力シート!P161,1000000)/100000),"")</f>
        <v/>
      </c>
      <c r="AV160" s="51" t="str">
        <f>IF(入力シート!P161&gt;=10000,INT(MOD(入力シート!P161,100000)/10000),"")</f>
        <v/>
      </c>
      <c r="AW160" s="51" t="str">
        <f>IF(入力シート!P161&gt;=1000,INT(MOD(入力シート!P161,10000)/1000),"")</f>
        <v/>
      </c>
      <c r="AX160" s="51" t="str">
        <f>IF(入力シート!P161&gt;=100,INT(MOD(入力シート!P161,1000)/100),"")</f>
        <v/>
      </c>
      <c r="AY160" s="51" t="str">
        <f>IF(入力シート!P161&gt;=10,INT(MOD(入力シート!P161,100)/10),"")</f>
        <v/>
      </c>
      <c r="AZ160" s="40" t="str">
        <f>IF(入力シート!P161&gt;=1,INT(MOD(入力シート!P161,10)/1),"")</f>
        <v/>
      </c>
      <c r="BA160" s="51" t="str">
        <f>IF(入力シート!Q161&gt;=10,INT(MOD(入力シート!Q161,100)/10),"")</f>
        <v/>
      </c>
      <c r="BB160" s="40" t="str">
        <f>IF(入力シート!Q161&gt;=1,INT(MOD(入力シート!Q161,10)/1),"")</f>
        <v/>
      </c>
      <c r="BC160" s="51" t="str">
        <f>IF(入力シート!R161&gt;=10000,INT(MOD(入力シート!R161,100000)/10000),"")</f>
        <v/>
      </c>
      <c r="BD160" s="51" t="str">
        <f>IF(入力シート!R161&gt;=1000,INT(MOD(入力シート!R161,10000)/1000),"")</f>
        <v/>
      </c>
      <c r="BE160" s="51" t="str">
        <f>IF(入力シート!R161&gt;=100,INT(MOD(入力シート!R161,1000)/100),"")</f>
        <v/>
      </c>
      <c r="BF160" s="51" t="str">
        <f>IF(入力シート!R161&gt;=10,INT(MOD(入力シート!R161,100)/10),"")</f>
        <v/>
      </c>
      <c r="BG160" s="40" t="str">
        <f>IF(入力シート!R161&gt;=1,INT(MOD(入力シート!R161,10)/1),"")</f>
        <v/>
      </c>
    </row>
    <row r="161" spans="1:79" x14ac:dyDescent="0.15">
      <c r="B161" s="22">
        <v>159</v>
      </c>
      <c r="C161" s="10" t="str">
        <f>IF(入力シート!C162&gt;=10000,INT(MOD(入力シート!C162,100000)/10000),"")</f>
        <v/>
      </c>
      <c r="D161" s="10" t="str">
        <f>IF(入力シート!C162&gt;=1000,INT(MOD(入力シート!C162,10000)/1000),"")</f>
        <v/>
      </c>
      <c r="E161" s="10" t="str">
        <f>IF(入力シート!C162&gt;=100,INT(MOD(入力シート!C162,1000)/100),"")</f>
        <v/>
      </c>
      <c r="F161" s="10" t="str">
        <f>IF(入力シート!C162&gt;=10,INT(MOD(入力シート!C162,100)/10),"")</f>
        <v/>
      </c>
      <c r="G161" s="22" t="str">
        <f>IF(入力シート!C162&gt;=1,INT(MOD(入力シート!C162,10)/1),"")</f>
        <v/>
      </c>
      <c r="H161" s="22" t="str">
        <f>IF(入力シート!D162&gt;"",入力シート!D162,"")</f>
        <v/>
      </c>
      <c r="I161" s="22" t="str">
        <f>IF(入力シート!E162&gt;"",入力シート!E162,"")</f>
        <v/>
      </c>
      <c r="J161" s="37" t="str">
        <f>IF(入力シート!F162&gt;0,IF(入力シート!W162=6,MID(入力シート!F162,入力シート!W162-5,1),"0"),"")</f>
        <v/>
      </c>
      <c r="K161" s="37" t="str">
        <f>IF(入力シート!F162&gt;0,MID(入力シート!F162,入力シート!W162-4,1),"")</f>
        <v/>
      </c>
      <c r="L161" s="37" t="str">
        <f>IF(入力シート!F162&gt;0,MID(入力シート!F162,入力シート!W162-3,1),"")</f>
        <v/>
      </c>
      <c r="M161" s="37" t="str">
        <f>IF(入力シート!F162&gt;0,MID(入力シート!F162,入力シート!W162-2,1),"")</f>
        <v/>
      </c>
      <c r="N161" s="37" t="str">
        <f>IF(入力シート!F162&gt;0,MID(入力シート!F162,入力シート!W162-1,1),"")</f>
        <v/>
      </c>
      <c r="O161" s="39" t="str">
        <f>IF(入力シート!F162&gt;0,MID(入力シート!F162,入力シート!W162,1),"")</f>
        <v/>
      </c>
      <c r="P161" s="22" t="str">
        <f>IF(入力シート!G162&gt;"",入力シート!G162,"")</f>
        <v/>
      </c>
      <c r="Q161" s="37" t="str">
        <f>IF(入力シート!H162&gt;0,IF(入力シート!X162=4,MID(入力シート!H162,入力シート!X162-3,1),"0"),"")</f>
        <v/>
      </c>
      <c r="R161" s="37" t="str">
        <f>IF(入力シート!H162&gt;0,MID(入力シート!H162,入力シート!X162-2,1),"")</f>
        <v/>
      </c>
      <c r="S161" s="37" t="str">
        <f>IF(入力シート!H162&gt;0,MID(入力シート!H162,入力シート!X162-1,1),"")</f>
        <v/>
      </c>
      <c r="T161" s="39" t="str">
        <f>IF(入力シート!H162&gt;0,MID(入力シート!H162,入力シート!X162,1),"")</f>
        <v/>
      </c>
      <c r="U161" s="62" t="str">
        <f>IF(入力シート!I162&gt;0,入力シート!I162,"")</f>
        <v/>
      </c>
      <c r="V161" s="50" t="str">
        <f>IF(入力シート!J162&gt;0,入力シート!J162,"")</f>
        <v/>
      </c>
      <c r="W161" s="50" t="str">
        <f>IF(入力シート!K162&gt;=10,INT(MOD(入力シート!K162,100)/10),"")</f>
        <v/>
      </c>
      <c r="X161" s="40" t="str">
        <f>IF(入力シート!K162&gt;=1,INT(MOD(入力シート!K162,10)/1),"")</f>
        <v/>
      </c>
      <c r="Y161" s="51" t="str">
        <f>IF(入力シート!L162&gt;=100000,INT(MOD(入力シート!L162,1000000)/100000),"")</f>
        <v/>
      </c>
      <c r="Z161" s="51" t="str">
        <f>IF(入力シート!L162&gt;=10000,INT(MOD(入力シート!L162,100000)/10000),"")</f>
        <v/>
      </c>
      <c r="AA161" s="51" t="str">
        <f>IF(入力シート!L162&gt;=1000,INT(MOD(入力シート!L162,10000)/1000),"")</f>
        <v/>
      </c>
      <c r="AB161" s="51" t="str">
        <f>IF(入力シート!L162&gt;=100,INT(MOD(入力シート!L162,1000)/100),"")</f>
        <v/>
      </c>
      <c r="AC161" s="51" t="str">
        <f>IF(入力シート!L162&gt;=10,INT(MOD(入力シート!L162,100)/10),"")</f>
        <v/>
      </c>
      <c r="AD161" s="40" t="str">
        <f>IF(入力シート!L162&gt;=1,INT(MOD(入力シート!L162,10)/1),"")</f>
        <v/>
      </c>
      <c r="AE161" s="51" t="str">
        <f>IF(入力シート!M162&gt;=10000,INT(MOD(入力シート!M162,100000)/10000),"")</f>
        <v/>
      </c>
      <c r="AF161" s="51" t="str">
        <f>IF(入力シート!M162&gt;=1000,INT(MOD(入力シート!M162,10000)/1000),"")</f>
        <v/>
      </c>
      <c r="AG161" s="51" t="str">
        <f>IF(入力シート!M162&gt;=100,INT(MOD(入力シート!M162,1000)/100),"")</f>
        <v/>
      </c>
      <c r="AH161" s="51" t="str">
        <f>IF(入力シート!M162&gt;=10,INT(MOD(入力シート!M162,100)/10),"")</f>
        <v/>
      </c>
      <c r="AI161" s="40" t="str">
        <f>IF(入力シート!M162&gt;=1,INT(MOD(入力シート!M162,10)/1),"")</f>
        <v/>
      </c>
      <c r="AJ161" s="51" t="str">
        <f>IF(入力シート!N162&gt;=10000,INT(MOD(入力シート!N162,100000)/10000),"")</f>
        <v/>
      </c>
      <c r="AK161" s="51" t="str">
        <f>IF(入力シート!N162&gt;=1000,INT(MOD(入力シート!N162,10000)/1000),"")</f>
        <v/>
      </c>
      <c r="AL161" s="51" t="str">
        <f>IF(入力シート!N162&gt;=100,INT(MOD(入力シート!N162,1000)/100),"")</f>
        <v/>
      </c>
      <c r="AM161" s="51" t="str">
        <f>IF(入力シート!N162&gt;=10,INT(MOD(入力シート!N162,100)/10),"")</f>
        <v/>
      </c>
      <c r="AN161" s="40" t="str">
        <f>IF(入力シート!N162&gt;=1,INT(MOD(入力シート!N162,10)/1),"")</f>
        <v/>
      </c>
      <c r="AO161" s="51" t="str">
        <f>IF(入力シート!O162&gt;=10000,INT(MOD(入力シート!O162,100000)/10000),"")</f>
        <v/>
      </c>
      <c r="AP161" s="51" t="str">
        <f>IF(入力シート!O162&gt;=1000,INT(MOD(入力シート!O162,10000)/1000),"")</f>
        <v/>
      </c>
      <c r="AQ161" s="51" t="str">
        <f>IF(入力シート!O162&gt;=100,INT(MOD(入力シート!O162,1000)/100),"")</f>
        <v/>
      </c>
      <c r="AR161" s="51" t="str">
        <f>IF(入力シート!O162&gt;=10,INT(MOD(入力シート!O162,100)/10),"")</f>
        <v/>
      </c>
      <c r="AS161" s="40" t="str">
        <f>IF(入力シート!O162&gt;=1,INT(MOD(入力シート!O162,10)/1),"")</f>
        <v/>
      </c>
      <c r="AT161" s="51" t="str">
        <f>IF(入力シート!P162&gt;=1000000,INT(MOD(入力シート!P162,10000000)/1000000),"")</f>
        <v/>
      </c>
      <c r="AU161" s="51" t="str">
        <f>IF(入力シート!P162&gt;=100000,INT(MOD(入力シート!P162,1000000)/100000),"")</f>
        <v/>
      </c>
      <c r="AV161" s="51" t="str">
        <f>IF(入力シート!P162&gt;=10000,INT(MOD(入力シート!P162,100000)/10000),"")</f>
        <v/>
      </c>
      <c r="AW161" s="51" t="str">
        <f>IF(入力シート!P162&gt;=1000,INT(MOD(入力シート!P162,10000)/1000),"")</f>
        <v/>
      </c>
      <c r="AX161" s="51" t="str">
        <f>IF(入力シート!P162&gt;=100,INT(MOD(入力シート!P162,1000)/100),"")</f>
        <v/>
      </c>
      <c r="AY161" s="51" t="str">
        <f>IF(入力シート!P162&gt;=10,INT(MOD(入力シート!P162,100)/10),"")</f>
        <v/>
      </c>
      <c r="AZ161" s="40" t="str">
        <f>IF(入力シート!P162&gt;=1,INT(MOD(入力シート!P162,10)/1),"")</f>
        <v/>
      </c>
      <c r="BA161" s="51" t="str">
        <f>IF(入力シート!Q162&gt;=10,INT(MOD(入力シート!Q162,100)/10),"")</f>
        <v/>
      </c>
      <c r="BB161" s="40" t="str">
        <f>IF(入力シート!Q162&gt;=1,INT(MOD(入力シート!Q162,10)/1),"")</f>
        <v/>
      </c>
      <c r="BC161" s="51" t="str">
        <f>IF(入力シート!R162&gt;=10000,INT(MOD(入力シート!R162,100000)/10000),"")</f>
        <v/>
      </c>
      <c r="BD161" s="51" t="str">
        <f>IF(入力シート!R162&gt;=1000,INT(MOD(入力シート!R162,10000)/1000),"")</f>
        <v/>
      </c>
      <c r="BE161" s="51" t="str">
        <f>IF(入力シート!R162&gt;=100,INT(MOD(入力シート!R162,1000)/100),"")</f>
        <v/>
      </c>
      <c r="BF161" s="51" t="str">
        <f>IF(入力シート!R162&gt;=10,INT(MOD(入力シート!R162,100)/10),"")</f>
        <v/>
      </c>
      <c r="BG161" s="40" t="str">
        <f>IF(入力シート!R162&gt;=1,INT(MOD(入力シート!R162,10)/1),"")</f>
        <v/>
      </c>
    </row>
    <row r="162" spans="1:79" x14ac:dyDescent="0.15">
      <c r="A162" s="46"/>
      <c r="B162" s="12">
        <v>160</v>
      </c>
      <c r="C162" s="3" t="str">
        <f>IF(入力シート!C163&gt;=10000,INT(MOD(入力シート!C163,100000)/10000),"")</f>
        <v/>
      </c>
      <c r="D162" s="3" t="str">
        <f>IF(入力シート!C163&gt;=1000,INT(MOD(入力シート!C163,10000)/1000),"")</f>
        <v/>
      </c>
      <c r="E162" s="3" t="str">
        <f>IF(入力シート!C163&gt;=100,INT(MOD(入力シート!C163,1000)/100),"")</f>
        <v/>
      </c>
      <c r="F162" s="3" t="str">
        <f>IF(入力シート!C163&gt;=10,INT(MOD(入力シート!C163,100)/10),"")</f>
        <v/>
      </c>
      <c r="G162" s="12" t="str">
        <f>IF(入力シート!C163&gt;=1,INT(MOD(入力シート!C163,10)/1),"")</f>
        <v/>
      </c>
      <c r="H162" s="12" t="str">
        <f>IF(入力シート!D163&gt;"",入力シート!D163,"")</f>
        <v/>
      </c>
      <c r="I162" s="146" t="str">
        <f>IF(入力シート!E163&gt;"",入力シート!E163,"")</f>
        <v/>
      </c>
      <c r="J162" s="162" t="str">
        <f>IF(入力シート!F163&gt;0,IF(入力シート!W163=6,MID(入力シート!F163,入力シート!W163-5,1),"0"),"")</f>
        <v/>
      </c>
      <c r="K162" s="63" t="str">
        <f>IF(入力シート!F163&gt;0,MID(入力シート!F163,入力シート!W163-4,1),"")</f>
        <v/>
      </c>
      <c r="L162" s="63" t="str">
        <f>IF(入力シート!F163&gt;0,MID(入力シート!F163,入力シート!W163-3,1),"")</f>
        <v/>
      </c>
      <c r="M162" s="63" t="str">
        <f>IF(入力シート!F163&gt;0,MID(入力シート!F163,入力シート!W163-2,1),"")</f>
        <v/>
      </c>
      <c r="N162" s="63" t="str">
        <f>IF(入力シート!F163&gt;0,MID(入力シート!F163,入力シート!W163-1,1),"")</f>
        <v/>
      </c>
      <c r="O162" s="64" t="str">
        <f>IF(入力シート!F163&gt;0,MID(入力シート!F163,入力シート!W163,1),"")</f>
        <v/>
      </c>
      <c r="P162" s="146" t="str">
        <f>IF(入力シート!G163&gt;"",入力シート!G163,"")</f>
        <v/>
      </c>
      <c r="Q162" s="162" t="str">
        <f>IF(入力シート!H163&gt;0,IF(入力シート!X163=4,MID(入力シート!H163,入力シート!X163-3,1),"0"),"")</f>
        <v/>
      </c>
      <c r="R162" s="63" t="str">
        <f>IF(入力シート!H163&gt;0,MID(入力シート!H163,入力シート!X163-2,1),"")</f>
        <v/>
      </c>
      <c r="S162" s="63" t="str">
        <f>IF(入力シート!H163&gt;0,MID(入力シート!H163,入力シート!X163-1,1),"")</f>
        <v/>
      </c>
      <c r="T162" s="64" t="str">
        <f>IF(入力シート!H163&gt;0,MID(入力シート!H163,入力シート!X163,1),"")</f>
        <v/>
      </c>
      <c r="U162" s="65" t="str">
        <f>IF(入力シート!I163&gt;0,入力シート!I163,"")</f>
        <v/>
      </c>
      <c r="V162" s="47" t="str">
        <f>IF(入力シート!J163&gt;0,入力シート!J163,"")</f>
        <v/>
      </c>
      <c r="W162" s="47" t="str">
        <f>IF(入力シート!K163&gt;=10,INT(MOD(入力シート!K163,100)/10),"")</f>
        <v/>
      </c>
      <c r="X162" s="48" t="str">
        <f>IF(入力シート!K163&gt;=1,INT(MOD(入力シート!K163,10)/1),"")</f>
        <v/>
      </c>
      <c r="Y162" s="49" t="str">
        <f>IF(入力シート!L163&gt;=100000,INT(MOD(入力シート!L163,1000000)/100000),"")</f>
        <v/>
      </c>
      <c r="Z162" s="49" t="str">
        <f>IF(入力シート!L163&gt;=10000,INT(MOD(入力シート!L163,100000)/10000),"")</f>
        <v/>
      </c>
      <c r="AA162" s="49" t="str">
        <f>IF(入力シート!L163&gt;=1000,INT(MOD(入力シート!L163,10000)/1000),"")</f>
        <v/>
      </c>
      <c r="AB162" s="49" t="str">
        <f>IF(入力シート!L163&gt;=100,INT(MOD(入力シート!L163,1000)/100),"")</f>
        <v/>
      </c>
      <c r="AC162" s="49" t="str">
        <f>IF(入力シート!L163&gt;=10,INT(MOD(入力シート!L163,100)/10),"")</f>
        <v/>
      </c>
      <c r="AD162" s="48" t="str">
        <f>IF(入力シート!L163&gt;=1,INT(MOD(入力シート!L163,10)/1),"")</f>
        <v/>
      </c>
      <c r="AE162" s="49" t="str">
        <f>IF(入力シート!M163&gt;=10000,INT(MOD(入力シート!M163,100000)/10000),"")</f>
        <v/>
      </c>
      <c r="AF162" s="49" t="str">
        <f>IF(入力シート!M163&gt;=1000,INT(MOD(入力シート!M163,10000)/1000),"")</f>
        <v/>
      </c>
      <c r="AG162" s="49" t="str">
        <f>IF(入力シート!M163&gt;=100,INT(MOD(入力シート!M163,1000)/100),"")</f>
        <v/>
      </c>
      <c r="AH162" s="49" t="str">
        <f>IF(入力シート!M163&gt;=10,INT(MOD(入力シート!M163,100)/10),"")</f>
        <v/>
      </c>
      <c r="AI162" s="48" t="str">
        <f>IF(入力シート!M163&gt;=1,INT(MOD(入力シート!M163,10)/1),"")</f>
        <v/>
      </c>
      <c r="AJ162" s="49" t="str">
        <f>IF(入力シート!N163&gt;=10000,INT(MOD(入力シート!N163,100000)/10000),"")</f>
        <v/>
      </c>
      <c r="AK162" s="49" t="str">
        <f>IF(入力シート!N163&gt;=1000,INT(MOD(入力シート!N163,10000)/1000),"")</f>
        <v/>
      </c>
      <c r="AL162" s="49" t="str">
        <f>IF(入力シート!N163&gt;=100,INT(MOD(入力シート!N163,1000)/100),"")</f>
        <v/>
      </c>
      <c r="AM162" s="49" t="str">
        <f>IF(入力シート!N163&gt;=10,INT(MOD(入力シート!N163,100)/10),"")</f>
        <v/>
      </c>
      <c r="AN162" s="48" t="str">
        <f>IF(入力シート!N163&gt;=1,INT(MOD(入力シート!N163,10)/1),"")</f>
        <v/>
      </c>
      <c r="AO162" s="49" t="str">
        <f>IF(入力シート!O163&gt;=10000,INT(MOD(入力シート!O163,100000)/10000),"")</f>
        <v/>
      </c>
      <c r="AP162" s="49" t="str">
        <f>IF(入力シート!O163&gt;=1000,INT(MOD(入力シート!O163,10000)/1000),"")</f>
        <v/>
      </c>
      <c r="AQ162" s="49" t="str">
        <f>IF(入力シート!O163&gt;=100,INT(MOD(入力シート!O163,1000)/100),"")</f>
        <v/>
      </c>
      <c r="AR162" s="49" t="str">
        <f>IF(入力シート!O163&gt;=10,INT(MOD(入力シート!O163,100)/10),"")</f>
        <v/>
      </c>
      <c r="AS162" s="48" t="str">
        <f>IF(入力シート!O163&gt;=1,INT(MOD(入力シート!O163,10)/1),"")</f>
        <v/>
      </c>
      <c r="AT162" s="49" t="str">
        <f>IF(入力シート!P163&gt;=1000000,INT(MOD(入力シート!P163,10000000)/1000000),"")</f>
        <v/>
      </c>
      <c r="AU162" s="49" t="str">
        <f>IF(入力シート!P163&gt;=100000,INT(MOD(入力シート!P163,1000000)/100000),"")</f>
        <v/>
      </c>
      <c r="AV162" s="49" t="str">
        <f>IF(入力シート!P163&gt;=10000,INT(MOD(入力シート!P163,100000)/10000),"")</f>
        <v/>
      </c>
      <c r="AW162" s="49" t="str">
        <f>IF(入力シート!P163&gt;=1000,INT(MOD(入力シート!P163,10000)/1000),"")</f>
        <v/>
      </c>
      <c r="AX162" s="49" t="str">
        <f>IF(入力シート!P163&gt;=100,INT(MOD(入力シート!P163,1000)/100),"")</f>
        <v/>
      </c>
      <c r="AY162" s="49" t="str">
        <f>IF(入力シート!P163&gt;=10,INT(MOD(入力シート!P163,100)/10),"")</f>
        <v/>
      </c>
      <c r="AZ162" s="48" t="str">
        <f>IF(入力シート!P163&gt;=1,INT(MOD(入力シート!P163,10)/1),"")</f>
        <v/>
      </c>
      <c r="BA162" s="49" t="str">
        <f>IF(入力シート!Q163&gt;=10,INT(MOD(入力シート!Q163,100)/10),"")</f>
        <v/>
      </c>
      <c r="BB162" s="48" t="str">
        <f>IF(入力シート!Q163&gt;=1,INT(MOD(入力シート!Q163,10)/1),"")</f>
        <v/>
      </c>
      <c r="BC162" s="49" t="str">
        <f>IF(入力シート!R163&gt;=10000,INT(MOD(入力シート!R163,100000)/10000),"")</f>
        <v/>
      </c>
      <c r="BD162" s="49" t="str">
        <f>IF(入力シート!R163&gt;=1000,INT(MOD(入力シート!R163,10000)/1000),"")</f>
        <v/>
      </c>
      <c r="BE162" s="49" t="str">
        <f>IF(入力シート!R163&gt;=100,INT(MOD(入力シート!R163,1000)/100),"")</f>
        <v/>
      </c>
      <c r="BF162" s="49" t="str">
        <f>IF(入力シート!R163&gt;=10,INT(MOD(入力シート!R163,100)/10),"")</f>
        <v/>
      </c>
      <c r="BG162" s="48" t="str">
        <f>IF(入力シート!R163&gt;=1,INT(MOD(入力シート!R163,10)/1),"")</f>
        <v/>
      </c>
      <c r="BH162" s="58" t="str">
        <f>IF(入力シート!S163&gt;=10,INT(MOD(入力シート!S163,100)/10),"")</f>
        <v/>
      </c>
      <c r="BI162" s="69" t="str">
        <f>IF(入力シート!S163&gt;=1,INT(MOD(入力シート!S163,10)/1),"")</f>
        <v/>
      </c>
      <c r="BJ162" s="58" t="str">
        <f>IF(入力シート!T163&gt;=1000000,INT(MOD(入力シート!T163,10000000)/1000000),"")</f>
        <v/>
      </c>
      <c r="BK162" s="58" t="str">
        <f>IF(入力シート!T163&gt;=100000,INT(MOD(入力シート!T163,1000000)/100000),"")</f>
        <v/>
      </c>
      <c r="BL162" s="58" t="str">
        <f>IF(入力シート!T163&gt;=10000,INT(MOD(入力シート!T163,100000)/10000),"")</f>
        <v/>
      </c>
      <c r="BM162" s="58" t="str">
        <f>IF(入力シート!T163&gt;=1000,INT(MOD(入力シート!T163,10000)/1000),"")</f>
        <v/>
      </c>
      <c r="BN162" s="58" t="str">
        <f>IF(入力シート!T163&gt;=100,INT(MOD(入力シート!T163,1000)/100),"")</f>
        <v/>
      </c>
      <c r="BO162" s="58" t="str">
        <f>IF(入力シート!T163&gt;=10,INT(MOD(入力シート!T163,100)/10),"")</f>
        <v/>
      </c>
      <c r="BP162" s="69" t="str">
        <f>IF(入力シート!T163&gt;=1,INT(MOD(入力シート!T163,10)/1),"")</f>
        <v/>
      </c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</row>
    <row r="163" spans="1:79" x14ac:dyDescent="0.15">
      <c r="A163" s="70">
        <f t="shared" si="8"/>
        <v>17</v>
      </c>
      <c r="B163" s="22">
        <v>161</v>
      </c>
      <c r="C163" s="10" t="str">
        <f>IF(入力シート!C164&gt;=10000,INT(MOD(入力シート!C164,100000)/10000),"")</f>
        <v/>
      </c>
      <c r="D163" s="10" t="str">
        <f>IF(入力シート!C164&gt;=1000,INT(MOD(入力シート!C164,10000)/1000),"")</f>
        <v/>
      </c>
      <c r="E163" s="10" t="str">
        <f>IF(入力シート!C164&gt;=100,INT(MOD(入力シート!C164,1000)/100),"")</f>
        <v/>
      </c>
      <c r="F163" s="10" t="str">
        <f>IF(入力シート!C164&gt;=10,INT(MOD(入力シート!C164,100)/10),"")</f>
        <v/>
      </c>
      <c r="G163" s="22" t="str">
        <f>IF(入力シート!C164&gt;=1,INT(MOD(入力シート!C164,10)/1),"")</f>
        <v/>
      </c>
      <c r="H163" s="22" t="str">
        <f>IF(入力シート!D164&gt;"",入力シート!D164,"")</f>
        <v/>
      </c>
      <c r="I163" s="22" t="str">
        <f>IF(入力シート!E164&gt;"",入力シート!E164,"")</f>
        <v/>
      </c>
      <c r="J163" s="37" t="str">
        <f>IF(入力シート!F164&gt;0,IF(入力シート!W164=6,MID(入力シート!F164,入力シート!W164-5,1),"0"),"")</f>
        <v/>
      </c>
      <c r="K163" s="37" t="str">
        <f>IF(入力シート!F164&gt;0,MID(入力シート!F164,入力シート!W164-4,1),"")</f>
        <v/>
      </c>
      <c r="L163" s="37" t="str">
        <f>IF(入力シート!F164&gt;0,MID(入力シート!F164,入力シート!W164-3,1),"")</f>
        <v/>
      </c>
      <c r="M163" s="37" t="str">
        <f>IF(入力シート!F164&gt;0,MID(入力シート!F164,入力シート!W164-2,1),"")</f>
        <v/>
      </c>
      <c r="N163" s="37" t="str">
        <f>IF(入力シート!F164&gt;0,MID(入力シート!F164,入力シート!W164-1,1),"")</f>
        <v/>
      </c>
      <c r="O163" s="39" t="str">
        <f>IF(入力シート!F164&gt;0,MID(入力シート!F164,入力シート!W164,1),"")</f>
        <v/>
      </c>
      <c r="P163" s="22" t="str">
        <f>IF(入力シート!G164&gt;"",入力シート!G164,"")</f>
        <v/>
      </c>
      <c r="Q163" s="37" t="str">
        <f>IF(入力シート!H164&gt;0,IF(入力シート!X164=4,MID(入力シート!H164,入力シート!X164-3,1),"0"),"")</f>
        <v/>
      </c>
      <c r="R163" s="37" t="str">
        <f>IF(入力シート!H164&gt;0,MID(入力シート!H164,入力シート!X164-2,1),"")</f>
        <v/>
      </c>
      <c r="S163" s="37" t="str">
        <f>IF(入力シート!H164&gt;0,MID(入力シート!H164,入力シート!X164-1,1),"")</f>
        <v/>
      </c>
      <c r="T163" s="39" t="str">
        <f>IF(入力シート!H164&gt;0,MID(入力シート!H164,入力シート!X164,1),"")</f>
        <v/>
      </c>
      <c r="U163" s="62" t="str">
        <f>IF(入力シート!I164&gt;0,入力シート!I164,"")</f>
        <v/>
      </c>
      <c r="V163" s="50" t="str">
        <f>IF(入力シート!J164&gt;0,入力シート!J164,"")</f>
        <v/>
      </c>
      <c r="W163" s="50" t="str">
        <f>IF(入力シート!K164&gt;=10,INT(MOD(入力シート!K164,100)/10),"")</f>
        <v/>
      </c>
      <c r="X163" s="40" t="str">
        <f>IF(入力シート!K164&gt;=1,INT(MOD(入力シート!K164,10)/1),"")</f>
        <v/>
      </c>
      <c r="Y163" s="51" t="str">
        <f>IF(入力シート!L164&gt;=100000,INT(MOD(入力シート!L164,1000000)/100000),"")</f>
        <v/>
      </c>
      <c r="Z163" s="51" t="str">
        <f>IF(入力シート!L164&gt;=10000,INT(MOD(入力シート!L164,100000)/10000),"")</f>
        <v/>
      </c>
      <c r="AA163" s="51" t="str">
        <f>IF(入力シート!L164&gt;=1000,INT(MOD(入力シート!L164,10000)/1000),"")</f>
        <v/>
      </c>
      <c r="AB163" s="51" t="str">
        <f>IF(入力シート!L164&gt;=100,INT(MOD(入力シート!L164,1000)/100),"")</f>
        <v/>
      </c>
      <c r="AC163" s="51" t="str">
        <f>IF(入力シート!L164&gt;=10,INT(MOD(入力シート!L164,100)/10),"")</f>
        <v/>
      </c>
      <c r="AD163" s="40" t="str">
        <f>IF(入力シート!L164&gt;=1,INT(MOD(入力シート!L164,10)/1),"")</f>
        <v/>
      </c>
      <c r="AE163" s="51" t="str">
        <f>IF(入力シート!M164&gt;=10000,INT(MOD(入力シート!M164,100000)/10000),"")</f>
        <v/>
      </c>
      <c r="AF163" s="51" t="str">
        <f>IF(入力シート!M164&gt;=1000,INT(MOD(入力シート!M164,10000)/1000),"")</f>
        <v/>
      </c>
      <c r="AG163" s="51" t="str">
        <f>IF(入力シート!M164&gt;=100,INT(MOD(入力シート!M164,1000)/100),"")</f>
        <v/>
      </c>
      <c r="AH163" s="51" t="str">
        <f>IF(入力シート!M164&gt;=10,INT(MOD(入力シート!M164,100)/10),"")</f>
        <v/>
      </c>
      <c r="AI163" s="40" t="str">
        <f>IF(入力シート!M164&gt;=1,INT(MOD(入力シート!M164,10)/1),"")</f>
        <v/>
      </c>
      <c r="AJ163" s="51" t="str">
        <f>IF(入力シート!N164&gt;=10000,INT(MOD(入力シート!N164,100000)/10000),"")</f>
        <v/>
      </c>
      <c r="AK163" s="51" t="str">
        <f>IF(入力シート!N164&gt;=1000,INT(MOD(入力シート!N164,10000)/1000),"")</f>
        <v/>
      </c>
      <c r="AL163" s="51" t="str">
        <f>IF(入力シート!N164&gt;=100,INT(MOD(入力シート!N164,1000)/100),"")</f>
        <v/>
      </c>
      <c r="AM163" s="51" t="str">
        <f>IF(入力シート!N164&gt;=10,INT(MOD(入力シート!N164,100)/10),"")</f>
        <v/>
      </c>
      <c r="AN163" s="40" t="str">
        <f>IF(入力シート!N164&gt;=1,INT(MOD(入力シート!N164,10)/1),"")</f>
        <v/>
      </c>
      <c r="AO163" s="51" t="str">
        <f>IF(入力シート!O164&gt;=10000,INT(MOD(入力シート!O164,100000)/10000),"")</f>
        <v/>
      </c>
      <c r="AP163" s="51" t="str">
        <f>IF(入力シート!O164&gt;=1000,INT(MOD(入力シート!O164,10000)/1000),"")</f>
        <v/>
      </c>
      <c r="AQ163" s="51" t="str">
        <f>IF(入力シート!O164&gt;=100,INT(MOD(入力シート!O164,1000)/100),"")</f>
        <v/>
      </c>
      <c r="AR163" s="51" t="str">
        <f>IF(入力シート!O164&gt;=10,INT(MOD(入力シート!O164,100)/10),"")</f>
        <v/>
      </c>
      <c r="AS163" s="40" t="str">
        <f>IF(入力シート!O164&gt;=1,INT(MOD(入力シート!O164,10)/1),"")</f>
        <v/>
      </c>
      <c r="AT163" s="51" t="str">
        <f>IF(入力シート!P164&gt;=1000000,INT(MOD(入力シート!P164,10000000)/1000000),"")</f>
        <v/>
      </c>
      <c r="AU163" s="51" t="str">
        <f>IF(入力シート!P164&gt;=100000,INT(MOD(入力シート!P164,1000000)/100000),"")</f>
        <v/>
      </c>
      <c r="AV163" s="51" t="str">
        <f>IF(入力シート!P164&gt;=10000,INT(MOD(入力シート!P164,100000)/10000),"")</f>
        <v/>
      </c>
      <c r="AW163" s="51" t="str">
        <f>IF(入力シート!P164&gt;=1000,INT(MOD(入力シート!P164,10000)/1000),"")</f>
        <v/>
      </c>
      <c r="AX163" s="51" t="str">
        <f>IF(入力シート!P164&gt;=100,INT(MOD(入力シート!P164,1000)/100),"")</f>
        <v/>
      </c>
      <c r="AY163" s="51" t="str">
        <f>IF(入力シート!P164&gt;=10,INT(MOD(入力シート!P164,100)/10),"")</f>
        <v/>
      </c>
      <c r="AZ163" s="40" t="str">
        <f>IF(入力シート!P164&gt;=1,INT(MOD(入力シート!P164,10)/1),"")</f>
        <v/>
      </c>
      <c r="BA163" s="51" t="str">
        <f>IF(入力シート!Q164&gt;=10,INT(MOD(入力シート!Q164,100)/10),"")</f>
        <v/>
      </c>
      <c r="BB163" s="40" t="str">
        <f>IF(入力シート!Q164&gt;=1,INT(MOD(入力シート!Q164,10)/1),"")</f>
        <v/>
      </c>
      <c r="BC163" s="51" t="str">
        <f>IF(入力シート!R164&gt;=10000,INT(MOD(入力シート!R164,100000)/10000),"")</f>
        <v/>
      </c>
      <c r="BD163" s="51" t="str">
        <f>IF(入力シート!R164&gt;=1000,INT(MOD(入力シート!R164,10000)/1000),"")</f>
        <v/>
      </c>
      <c r="BE163" s="51" t="str">
        <f>IF(入力シート!R164&gt;=100,INT(MOD(入力シート!R164,1000)/100),"")</f>
        <v/>
      </c>
      <c r="BF163" s="51" t="str">
        <f>IF(入力シート!R164&gt;=10,INT(MOD(入力シート!R164,100)/10),"")</f>
        <v/>
      </c>
      <c r="BG163" s="40" t="str">
        <f>IF(入力シート!R164&gt;=1,INT(MOD(入力シート!R164,10)/1),"")</f>
        <v/>
      </c>
      <c r="BP163" s="11"/>
    </row>
    <row r="164" spans="1:79" x14ac:dyDescent="0.15">
      <c r="B164" s="22">
        <v>162</v>
      </c>
      <c r="C164" s="10" t="str">
        <f>IF(入力シート!C165&gt;=10000,INT(MOD(入力シート!C165,100000)/10000),"")</f>
        <v/>
      </c>
      <c r="D164" s="10" t="str">
        <f>IF(入力シート!C165&gt;=1000,INT(MOD(入力シート!C165,10000)/1000),"")</f>
        <v/>
      </c>
      <c r="E164" s="10" t="str">
        <f>IF(入力シート!C165&gt;=100,INT(MOD(入力シート!C165,1000)/100),"")</f>
        <v/>
      </c>
      <c r="F164" s="10" t="str">
        <f>IF(入力シート!C165&gt;=10,INT(MOD(入力シート!C165,100)/10),"")</f>
        <v/>
      </c>
      <c r="G164" s="22" t="str">
        <f>IF(入力シート!C165&gt;=1,INT(MOD(入力シート!C165,10)/1),"")</f>
        <v/>
      </c>
      <c r="H164" s="22" t="str">
        <f>IF(入力シート!D165&gt;"",入力シート!D165,"")</f>
        <v/>
      </c>
      <c r="I164" s="22" t="str">
        <f>IF(入力シート!E165&gt;"",入力シート!E165,"")</f>
        <v/>
      </c>
      <c r="J164" s="37" t="str">
        <f>IF(入力シート!F165&gt;0,IF(入力シート!W165=6,MID(入力シート!F165,入力シート!W165-5,1),"0"),"")</f>
        <v/>
      </c>
      <c r="K164" s="37" t="str">
        <f>IF(入力シート!F165&gt;0,MID(入力シート!F165,入力シート!W165-4,1),"")</f>
        <v/>
      </c>
      <c r="L164" s="37" t="str">
        <f>IF(入力シート!F165&gt;0,MID(入力シート!F165,入力シート!W165-3,1),"")</f>
        <v/>
      </c>
      <c r="M164" s="37" t="str">
        <f>IF(入力シート!F165&gt;0,MID(入力シート!F165,入力シート!W165-2,1),"")</f>
        <v/>
      </c>
      <c r="N164" s="37" t="str">
        <f>IF(入力シート!F165&gt;0,MID(入力シート!F165,入力シート!W165-1,1),"")</f>
        <v/>
      </c>
      <c r="O164" s="39" t="str">
        <f>IF(入力シート!F165&gt;0,MID(入力シート!F165,入力シート!W165,1),"")</f>
        <v/>
      </c>
      <c r="P164" s="22" t="str">
        <f>IF(入力シート!G165&gt;"",入力シート!G165,"")</f>
        <v/>
      </c>
      <c r="Q164" s="37" t="str">
        <f>IF(入力シート!H165&gt;0,IF(入力シート!X165=4,MID(入力シート!H165,入力シート!X165-3,1),"0"),"")</f>
        <v/>
      </c>
      <c r="R164" s="37" t="str">
        <f>IF(入力シート!H165&gt;0,MID(入力シート!H165,入力シート!X165-2,1),"")</f>
        <v/>
      </c>
      <c r="S164" s="37" t="str">
        <f>IF(入力シート!H165&gt;0,MID(入力シート!H165,入力シート!X165-1,1),"")</f>
        <v/>
      </c>
      <c r="T164" s="39" t="str">
        <f>IF(入力シート!H165&gt;0,MID(入力シート!H165,入力シート!X165,1),"")</f>
        <v/>
      </c>
      <c r="U164" s="62" t="str">
        <f>IF(入力シート!I165&gt;0,入力シート!I165,"")</f>
        <v/>
      </c>
      <c r="V164" s="50" t="str">
        <f>IF(入力シート!J165&gt;0,入力シート!J165,"")</f>
        <v/>
      </c>
      <c r="W164" s="50" t="str">
        <f>IF(入力シート!K165&gt;=10,INT(MOD(入力シート!K165,100)/10),"")</f>
        <v/>
      </c>
      <c r="X164" s="40" t="str">
        <f>IF(入力シート!K165&gt;=1,INT(MOD(入力シート!K165,10)/1),"")</f>
        <v/>
      </c>
      <c r="Y164" s="51" t="str">
        <f>IF(入力シート!L165&gt;=100000,INT(MOD(入力シート!L165,1000000)/100000),"")</f>
        <v/>
      </c>
      <c r="Z164" s="51" t="str">
        <f>IF(入力シート!L165&gt;=10000,INT(MOD(入力シート!L165,100000)/10000),"")</f>
        <v/>
      </c>
      <c r="AA164" s="51" t="str">
        <f>IF(入力シート!L165&gt;=1000,INT(MOD(入力シート!L165,10000)/1000),"")</f>
        <v/>
      </c>
      <c r="AB164" s="51" t="str">
        <f>IF(入力シート!L165&gt;=100,INT(MOD(入力シート!L165,1000)/100),"")</f>
        <v/>
      </c>
      <c r="AC164" s="51" t="str">
        <f>IF(入力シート!L165&gt;=10,INT(MOD(入力シート!L165,100)/10),"")</f>
        <v/>
      </c>
      <c r="AD164" s="40" t="str">
        <f>IF(入力シート!L165&gt;=1,INT(MOD(入力シート!L165,10)/1),"")</f>
        <v/>
      </c>
      <c r="AE164" s="51" t="str">
        <f>IF(入力シート!M165&gt;=10000,INT(MOD(入力シート!M165,100000)/10000),"")</f>
        <v/>
      </c>
      <c r="AF164" s="51" t="str">
        <f>IF(入力シート!M165&gt;=1000,INT(MOD(入力シート!M165,10000)/1000),"")</f>
        <v/>
      </c>
      <c r="AG164" s="51" t="str">
        <f>IF(入力シート!M165&gt;=100,INT(MOD(入力シート!M165,1000)/100),"")</f>
        <v/>
      </c>
      <c r="AH164" s="51" t="str">
        <f>IF(入力シート!M165&gt;=10,INT(MOD(入力シート!M165,100)/10),"")</f>
        <v/>
      </c>
      <c r="AI164" s="40" t="str">
        <f>IF(入力シート!M165&gt;=1,INT(MOD(入力シート!M165,10)/1),"")</f>
        <v/>
      </c>
      <c r="AJ164" s="51" t="str">
        <f>IF(入力シート!N165&gt;=10000,INT(MOD(入力シート!N165,100000)/10000),"")</f>
        <v/>
      </c>
      <c r="AK164" s="51" t="str">
        <f>IF(入力シート!N165&gt;=1000,INT(MOD(入力シート!N165,10000)/1000),"")</f>
        <v/>
      </c>
      <c r="AL164" s="51" t="str">
        <f>IF(入力シート!N165&gt;=100,INT(MOD(入力シート!N165,1000)/100),"")</f>
        <v/>
      </c>
      <c r="AM164" s="51" t="str">
        <f>IF(入力シート!N165&gt;=10,INT(MOD(入力シート!N165,100)/10),"")</f>
        <v/>
      </c>
      <c r="AN164" s="40" t="str">
        <f>IF(入力シート!N165&gt;=1,INT(MOD(入力シート!N165,10)/1),"")</f>
        <v/>
      </c>
      <c r="AO164" s="51" t="str">
        <f>IF(入力シート!O165&gt;=10000,INT(MOD(入力シート!O165,100000)/10000),"")</f>
        <v/>
      </c>
      <c r="AP164" s="51" t="str">
        <f>IF(入力シート!O165&gt;=1000,INT(MOD(入力シート!O165,10000)/1000),"")</f>
        <v/>
      </c>
      <c r="AQ164" s="51" t="str">
        <f>IF(入力シート!O165&gt;=100,INT(MOD(入力シート!O165,1000)/100),"")</f>
        <v/>
      </c>
      <c r="AR164" s="51" t="str">
        <f>IF(入力シート!O165&gt;=10,INT(MOD(入力シート!O165,100)/10),"")</f>
        <v/>
      </c>
      <c r="AS164" s="40" t="str">
        <f>IF(入力シート!O165&gt;=1,INT(MOD(入力シート!O165,10)/1),"")</f>
        <v/>
      </c>
      <c r="AT164" s="51" t="str">
        <f>IF(入力シート!P165&gt;=1000000,INT(MOD(入力シート!P165,10000000)/1000000),"")</f>
        <v/>
      </c>
      <c r="AU164" s="51" t="str">
        <f>IF(入力シート!P165&gt;=100000,INT(MOD(入力シート!P165,1000000)/100000),"")</f>
        <v/>
      </c>
      <c r="AV164" s="51" t="str">
        <f>IF(入力シート!P165&gt;=10000,INT(MOD(入力シート!P165,100000)/10000),"")</f>
        <v/>
      </c>
      <c r="AW164" s="51" t="str">
        <f>IF(入力シート!P165&gt;=1000,INT(MOD(入力シート!P165,10000)/1000),"")</f>
        <v/>
      </c>
      <c r="AX164" s="51" t="str">
        <f>IF(入力シート!P165&gt;=100,INT(MOD(入力シート!P165,1000)/100),"")</f>
        <v/>
      </c>
      <c r="AY164" s="51" t="str">
        <f>IF(入力シート!P165&gt;=10,INT(MOD(入力シート!P165,100)/10),"")</f>
        <v/>
      </c>
      <c r="AZ164" s="40" t="str">
        <f>IF(入力シート!P165&gt;=1,INT(MOD(入力シート!P165,10)/1),"")</f>
        <v/>
      </c>
      <c r="BA164" s="51" t="str">
        <f>IF(入力シート!Q165&gt;=10,INT(MOD(入力シート!Q165,100)/10),"")</f>
        <v/>
      </c>
      <c r="BB164" s="40" t="str">
        <f>IF(入力シート!Q165&gt;=1,INT(MOD(入力シート!Q165,10)/1),"")</f>
        <v/>
      </c>
      <c r="BC164" s="51" t="str">
        <f>IF(入力シート!R165&gt;=10000,INT(MOD(入力シート!R165,100000)/10000),"")</f>
        <v/>
      </c>
      <c r="BD164" s="51" t="str">
        <f>IF(入力シート!R165&gt;=1000,INT(MOD(入力シート!R165,10000)/1000),"")</f>
        <v/>
      </c>
      <c r="BE164" s="51" t="str">
        <f>IF(入力シート!R165&gt;=100,INT(MOD(入力シート!R165,1000)/100),"")</f>
        <v/>
      </c>
      <c r="BF164" s="51" t="str">
        <f>IF(入力シート!R165&gt;=10,INT(MOD(入力シート!R165,100)/10),"")</f>
        <v/>
      </c>
      <c r="BG164" s="40" t="str">
        <f>IF(入力シート!R165&gt;=1,INT(MOD(入力シート!R165,10)/1),"")</f>
        <v/>
      </c>
    </row>
    <row r="165" spans="1:79" x14ac:dyDescent="0.15">
      <c r="B165" s="22">
        <v>163</v>
      </c>
      <c r="C165" s="10" t="str">
        <f>IF(入力シート!C166&gt;=10000,INT(MOD(入力シート!C166,100000)/10000),"")</f>
        <v/>
      </c>
      <c r="D165" s="10" t="str">
        <f>IF(入力シート!C166&gt;=1000,INT(MOD(入力シート!C166,10000)/1000),"")</f>
        <v/>
      </c>
      <c r="E165" s="10" t="str">
        <f>IF(入力シート!C166&gt;=100,INT(MOD(入力シート!C166,1000)/100),"")</f>
        <v/>
      </c>
      <c r="F165" s="10" t="str">
        <f>IF(入力シート!C166&gt;=10,INT(MOD(入力シート!C166,100)/10),"")</f>
        <v/>
      </c>
      <c r="G165" s="22" t="str">
        <f>IF(入力シート!C166&gt;=1,INT(MOD(入力シート!C166,10)/1),"")</f>
        <v/>
      </c>
      <c r="H165" s="22" t="str">
        <f>IF(入力シート!D166&gt;"",入力シート!D166,"")</f>
        <v/>
      </c>
      <c r="I165" s="22" t="str">
        <f>IF(入力シート!E166&gt;"",入力シート!E166,"")</f>
        <v/>
      </c>
      <c r="J165" s="37" t="str">
        <f>IF(入力シート!F166&gt;0,IF(入力シート!W166=6,MID(入力シート!F166,入力シート!W166-5,1),"0"),"")</f>
        <v/>
      </c>
      <c r="K165" s="37" t="str">
        <f>IF(入力シート!F166&gt;0,MID(入力シート!F166,入力シート!W166-4,1),"")</f>
        <v/>
      </c>
      <c r="L165" s="37" t="str">
        <f>IF(入力シート!F166&gt;0,MID(入力シート!F166,入力シート!W166-3,1),"")</f>
        <v/>
      </c>
      <c r="M165" s="37" t="str">
        <f>IF(入力シート!F166&gt;0,MID(入力シート!F166,入力シート!W166-2,1),"")</f>
        <v/>
      </c>
      <c r="N165" s="37" t="str">
        <f>IF(入力シート!F166&gt;0,MID(入力シート!F166,入力シート!W166-1,1),"")</f>
        <v/>
      </c>
      <c r="O165" s="39" t="str">
        <f>IF(入力シート!F166&gt;0,MID(入力シート!F166,入力シート!W166,1),"")</f>
        <v/>
      </c>
      <c r="P165" s="22" t="str">
        <f>IF(入力シート!G166&gt;"",入力シート!G166,"")</f>
        <v/>
      </c>
      <c r="Q165" s="37" t="str">
        <f>IF(入力シート!H166&gt;0,IF(入力シート!X166=4,MID(入力シート!H166,入力シート!X166-3,1),"0"),"")</f>
        <v/>
      </c>
      <c r="R165" s="37" t="str">
        <f>IF(入力シート!H166&gt;0,MID(入力シート!H166,入力シート!X166-2,1),"")</f>
        <v/>
      </c>
      <c r="S165" s="37" t="str">
        <f>IF(入力シート!H166&gt;0,MID(入力シート!H166,入力シート!X166-1,1),"")</f>
        <v/>
      </c>
      <c r="T165" s="39" t="str">
        <f>IF(入力シート!H166&gt;0,MID(入力シート!H166,入力シート!X166,1),"")</f>
        <v/>
      </c>
      <c r="U165" s="62" t="str">
        <f>IF(入力シート!I166&gt;0,入力シート!I166,"")</f>
        <v/>
      </c>
      <c r="V165" s="50" t="str">
        <f>IF(入力シート!J166&gt;0,入力シート!J166,"")</f>
        <v/>
      </c>
      <c r="W165" s="50" t="str">
        <f>IF(入力シート!K166&gt;=10,INT(MOD(入力シート!K166,100)/10),"")</f>
        <v/>
      </c>
      <c r="X165" s="40" t="str">
        <f>IF(入力シート!K166&gt;=1,INT(MOD(入力シート!K166,10)/1),"")</f>
        <v/>
      </c>
      <c r="Y165" s="51" t="str">
        <f>IF(入力シート!L166&gt;=100000,INT(MOD(入力シート!L166,1000000)/100000),"")</f>
        <v/>
      </c>
      <c r="Z165" s="51" t="str">
        <f>IF(入力シート!L166&gt;=10000,INT(MOD(入力シート!L166,100000)/10000),"")</f>
        <v/>
      </c>
      <c r="AA165" s="51" t="str">
        <f>IF(入力シート!L166&gt;=1000,INT(MOD(入力シート!L166,10000)/1000),"")</f>
        <v/>
      </c>
      <c r="AB165" s="51" t="str">
        <f>IF(入力シート!L166&gt;=100,INT(MOD(入力シート!L166,1000)/100),"")</f>
        <v/>
      </c>
      <c r="AC165" s="51" t="str">
        <f>IF(入力シート!L166&gt;=10,INT(MOD(入力シート!L166,100)/10),"")</f>
        <v/>
      </c>
      <c r="AD165" s="40" t="str">
        <f>IF(入力シート!L166&gt;=1,INT(MOD(入力シート!L166,10)/1),"")</f>
        <v/>
      </c>
      <c r="AE165" s="51" t="str">
        <f>IF(入力シート!M166&gt;=10000,INT(MOD(入力シート!M166,100000)/10000),"")</f>
        <v/>
      </c>
      <c r="AF165" s="51" t="str">
        <f>IF(入力シート!M166&gt;=1000,INT(MOD(入力シート!M166,10000)/1000),"")</f>
        <v/>
      </c>
      <c r="AG165" s="51" t="str">
        <f>IF(入力シート!M166&gt;=100,INT(MOD(入力シート!M166,1000)/100),"")</f>
        <v/>
      </c>
      <c r="AH165" s="51" t="str">
        <f>IF(入力シート!M166&gt;=10,INT(MOD(入力シート!M166,100)/10),"")</f>
        <v/>
      </c>
      <c r="AI165" s="40" t="str">
        <f>IF(入力シート!M166&gt;=1,INT(MOD(入力シート!M166,10)/1),"")</f>
        <v/>
      </c>
      <c r="AJ165" s="51" t="str">
        <f>IF(入力シート!N166&gt;=10000,INT(MOD(入力シート!N166,100000)/10000),"")</f>
        <v/>
      </c>
      <c r="AK165" s="51" t="str">
        <f>IF(入力シート!N166&gt;=1000,INT(MOD(入力シート!N166,10000)/1000),"")</f>
        <v/>
      </c>
      <c r="AL165" s="51" t="str">
        <f>IF(入力シート!N166&gt;=100,INT(MOD(入力シート!N166,1000)/100),"")</f>
        <v/>
      </c>
      <c r="AM165" s="51" t="str">
        <f>IF(入力シート!N166&gt;=10,INT(MOD(入力シート!N166,100)/10),"")</f>
        <v/>
      </c>
      <c r="AN165" s="40" t="str">
        <f>IF(入力シート!N166&gt;=1,INT(MOD(入力シート!N166,10)/1),"")</f>
        <v/>
      </c>
      <c r="AO165" s="51" t="str">
        <f>IF(入力シート!O166&gt;=10000,INT(MOD(入力シート!O166,100000)/10000),"")</f>
        <v/>
      </c>
      <c r="AP165" s="51" t="str">
        <f>IF(入力シート!O166&gt;=1000,INT(MOD(入力シート!O166,10000)/1000),"")</f>
        <v/>
      </c>
      <c r="AQ165" s="51" t="str">
        <f>IF(入力シート!O166&gt;=100,INT(MOD(入力シート!O166,1000)/100),"")</f>
        <v/>
      </c>
      <c r="AR165" s="51" t="str">
        <f>IF(入力シート!O166&gt;=10,INT(MOD(入力シート!O166,100)/10),"")</f>
        <v/>
      </c>
      <c r="AS165" s="40" t="str">
        <f>IF(入力シート!O166&gt;=1,INT(MOD(入力シート!O166,10)/1),"")</f>
        <v/>
      </c>
      <c r="AT165" s="51" t="str">
        <f>IF(入力シート!P166&gt;=1000000,INT(MOD(入力シート!P166,10000000)/1000000),"")</f>
        <v/>
      </c>
      <c r="AU165" s="51" t="str">
        <f>IF(入力シート!P166&gt;=100000,INT(MOD(入力シート!P166,1000000)/100000),"")</f>
        <v/>
      </c>
      <c r="AV165" s="51" t="str">
        <f>IF(入力シート!P166&gt;=10000,INT(MOD(入力シート!P166,100000)/10000),"")</f>
        <v/>
      </c>
      <c r="AW165" s="51" t="str">
        <f>IF(入力シート!P166&gt;=1000,INT(MOD(入力シート!P166,10000)/1000),"")</f>
        <v/>
      </c>
      <c r="AX165" s="51" t="str">
        <f>IF(入力シート!P166&gt;=100,INT(MOD(入力シート!P166,1000)/100),"")</f>
        <v/>
      </c>
      <c r="AY165" s="51" t="str">
        <f>IF(入力シート!P166&gt;=10,INT(MOD(入力シート!P166,100)/10),"")</f>
        <v/>
      </c>
      <c r="AZ165" s="40" t="str">
        <f>IF(入力シート!P166&gt;=1,INT(MOD(入力シート!P166,10)/1),"")</f>
        <v/>
      </c>
      <c r="BA165" s="51" t="str">
        <f>IF(入力シート!Q166&gt;=10,INT(MOD(入力シート!Q166,100)/10),"")</f>
        <v/>
      </c>
      <c r="BB165" s="40" t="str">
        <f>IF(入力シート!Q166&gt;=1,INT(MOD(入力シート!Q166,10)/1),"")</f>
        <v/>
      </c>
      <c r="BC165" s="51" t="str">
        <f>IF(入力シート!R166&gt;=10000,INT(MOD(入力シート!R166,100000)/10000),"")</f>
        <v/>
      </c>
      <c r="BD165" s="51" t="str">
        <f>IF(入力シート!R166&gt;=1000,INT(MOD(入力シート!R166,10000)/1000),"")</f>
        <v/>
      </c>
      <c r="BE165" s="51" t="str">
        <f>IF(入力シート!R166&gt;=100,INT(MOD(入力シート!R166,1000)/100),"")</f>
        <v/>
      </c>
      <c r="BF165" s="51" t="str">
        <f>IF(入力シート!R166&gt;=10,INT(MOD(入力シート!R166,100)/10),"")</f>
        <v/>
      </c>
      <c r="BG165" s="40" t="str">
        <f>IF(入力シート!R166&gt;=1,INT(MOD(入力シート!R166,10)/1),"")</f>
        <v/>
      </c>
    </row>
    <row r="166" spans="1:79" x14ac:dyDescent="0.15">
      <c r="B166" s="22">
        <v>164</v>
      </c>
      <c r="C166" s="10" t="str">
        <f>IF(入力シート!C167&gt;=10000,INT(MOD(入力シート!C167,100000)/10000),"")</f>
        <v/>
      </c>
      <c r="D166" s="10" t="str">
        <f>IF(入力シート!C167&gt;=1000,INT(MOD(入力シート!C167,10000)/1000),"")</f>
        <v/>
      </c>
      <c r="E166" s="10" t="str">
        <f>IF(入力シート!C167&gt;=100,INT(MOD(入力シート!C167,1000)/100),"")</f>
        <v/>
      </c>
      <c r="F166" s="10" t="str">
        <f>IF(入力シート!C167&gt;=10,INT(MOD(入力シート!C167,100)/10),"")</f>
        <v/>
      </c>
      <c r="G166" s="22" t="str">
        <f>IF(入力シート!C167&gt;=1,INT(MOD(入力シート!C167,10)/1),"")</f>
        <v/>
      </c>
      <c r="H166" s="22" t="str">
        <f>IF(入力シート!D167&gt;"",入力シート!D167,"")</f>
        <v/>
      </c>
      <c r="I166" s="22" t="str">
        <f>IF(入力シート!E167&gt;"",入力シート!E167,"")</f>
        <v/>
      </c>
      <c r="J166" s="37" t="str">
        <f>IF(入力シート!F167&gt;0,IF(入力シート!W167=6,MID(入力シート!F167,入力シート!W167-5,1),"0"),"")</f>
        <v/>
      </c>
      <c r="K166" s="37" t="str">
        <f>IF(入力シート!F167&gt;0,MID(入力シート!F167,入力シート!W167-4,1),"")</f>
        <v/>
      </c>
      <c r="L166" s="37" t="str">
        <f>IF(入力シート!F167&gt;0,MID(入力シート!F167,入力シート!W167-3,1),"")</f>
        <v/>
      </c>
      <c r="M166" s="37" t="str">
        <f>IF(入力シート!F167&gt;0,MID(入力シート!F167,入力シート!W167-2,1),"")</f>
        <v/>
      </c>
      <c r="N166" s="37" t="str">
        <f>IF(入力シート!F167&gt;0,MID(入力シート!F167,入力シート!W167-1,1),"")</f>
        <v/>
      </c>
      <c r="O166" s="39" t="str">
        <f>IF(入力シート!F167&gt;0,MID(入力シート!F167,入力シート!W167,1),"")</f>
        <v/>
      </c>
      <c r="P166" s="22" t="str">
        <f>IF(入力シート!G167&gt;"",入力シート!G167,"")</f>
        <v/>
      </c>
      <c r="Q166" s="37" t="str">
        <f>IF(入力シート!H167&gt;0,IF(入力シート!X167=4,MID(入力シート!H167,入力シート!X167-3,1),"0"),"")</f>
        <v/>
      </c>
      <c r="R166" s="37" t="str">
        <f>IF(入力シート!H167&gt;0,MID(入力シート!H167,入力シート!X167-2,1),"")</f>
        <v/>
      </c>
      <c r="S166" s="37" t="str">
        <f>IF(入力シート!H167&gt;0,MID(入力シート!H167,入力シート!X167-1,1),"")</f>
        <v/>
      </c>
      <c r="T166" s="39" t="str">
        <f>IF(入力シート!H167&gt;0,MID(入力シート!H167,入力シート!X167,1),"")</f>
        <v/>
      </c>
      <c r="U166" s="62" t="str">
        <f>IF(入力シート!I167&gt;0,入力シート!I167,"")</f>
        <v/>
      </c>
      <c r="V166" s="50" t="str">
        <f>IF(入力シート!J167&gt;0,入力シート!J167,"")</f>
        <v/>
      </c>
      <c r="W166" s="50" t="str">
        <f>IF(入力シート!K167&gt;=10,INT(MOD(入力シート!K167,100)/10),"")</f>
        <v/>
      </c>
      <c r="X166" s="40" t="str">
        <f>IF(入力シート!K167&gt;=1,INT(MOD(入力シート!K167,10)/1),"")</f>
        <v/>
      </c>
      <c r="Y166" s="51" t="str">
        <f>IF(入力シート!L167&gt;=100000,INT(MOD(入力シート!L167,1000000)/100000),"")</f>
        <v/>
      </c>
      <c r="Z166" s="51" t="str">
        <f>IF(入力シート!L167&gt;=10000,INT(MOD(入力シート!L167,100000)/10000),"")</f>
        <v/>
      </c>
      <c r="AA166" s="51" t="str">
        <f>IF(入力シート!L167&gt;=1000,INT(MOD(入力シート!L167,10000)/1000),"")</f>
        <v/>
      </c>
      <c r="AB166" s="51" t="str">
        <f>IF(入力シート!L167&gt;=100,INT(MOD(入力シート!L167,1000)/100),"")</f>
        <v/>
      </c>
      <c r="AC166" s="51" t="str">
        <f>IF(入力シート!L167&gt;=10,INT(MOD(入力シート!L167,100)/10),"")</f>
        <v/>
      </c>
      <c r="AD166" s="40" t="str">
        <f>IF(入力シート!L167&gt;=1,INT(MOD(入力シート!L167,10)/1),"")</f>
        <v/>
      </c>
      <c r="AE166" s="51" t="str">
        <f>IF(入力シート!M167&gt;=10000,INT(MOD(入力シート!M167,100000)/10000),"")</f>
        <v/>
      </c>
      <c r="AF166" s="51" t="str">
        <f>IF(入力シート!M167&gt;=1000,INT(MOD(入力シート!M167,10000)/1000),"")</f>
        <v/>
      </c>
      <c r="AG166" s="51" t="str">
        <f>IF(入力シート!M167&gt;=100,INT(MOD(入力シート!M167,1000)/100),"")</f>
        <v/>
      </c>
      <c r="AH166" s="51" t="str">
        <f>IF(入力シート!M167&gt;=10,INT(MOD(入力シート!M167,100)/10),"")</f>
        <v/>
      </c>
      <c r="AI166" s="40" t="str">
        <f>IF(入力シート!M167&gt;=1,INT(MOD(入力シート!M167,10)/1),"")</f>
        <v/>
      </c>
      <c r="AJ166" s="51" t="str">
        <f>IF(入力シート!N167&gt;=10000,INT(MOD(入力シート!N167,100000)/10000),"")</f>
        <v/>
      </c>
      <c r="AK166" s="51" t="str">
        <f>IF(入力シート!N167&gt;=1000,INT(MOD(入力シート!N167,10000)/1000),"")</f>
        <v/>
      </c>
      <c r="AL166" s="51" t="str">
        <f>IF(入力シート!N167&gt;=100,INT(MOD(入力シート!N167,1000)/100),"")</f>
        <v/>
      </c>
      <c r="AM166" s="51" t="str">
        <f>IF(入力シート!N167&gt;=10,INT(MOD(入力シート!N167,100)/10),"")</f>
        <v/>
      </c>
      <c r="AN166" s="40" t="str">
        <f>IF(入力シート!N167&gt;=1,INT(MOD(入力シート!N167,10)/1),"")</f>
        <v/>
      </c>
      <c r="AO166" s="51" t="str">
        <f>IF(入力シート!O167&gt;=10000,INT(MOD(入力シート!O167,100000)/10000),"")</f>
        <v/>
      </c>
      <c r="AP166" s="51" t="str">
        <f>IF(入力シート!O167&gt;=1000,INT(MOD(入力シート!O167,10000)/1000),"")</f>
        <v/>
      </c>
      <c r="AQ166" s="51" t="str">
        <f>IF(入力シート!O167&gt;=100,INT(MOD(入力シート!O167,1000)/100),"")</f>
        <v/>
      </c>
      <c r="AR166" s="51" t="str">
        <f>IF(入力シート!O167&gt;=10,INT(MOD(入力シート!O167,100)/10),"")</f>
        <v/>
      </c>
      <c r="AS166" s="40" t="str">
        <f>IF(入力シート!O167&gt;=1,INT(MOD(入力シート!O167,10)/1),"")</f>
        <v/>
      </c>
      <c r="AT166" s="51" t="str">
        <f>IF(入力シート!P167&gt;=1000000,INT(MOD(入力シート!P167,10000000)/1000000),"")</f>
        <v/>
      </c>
      <c r="AU166" s="51" t="str">
        <f>IF(入力シート!P167&gt;=100000,INT(MOD(入力シート!P167,1000000)/100000),"")</f>
        <v/>
      </c>
      <c r="AV166" s="51" t="str">
        <f>IF(入力シート!P167&gt;=10000,INT(MOD(入力シート!P167,100000)/10000),"")</f>
        <v/>
      </c>
      <c r="AW166" s="51" t="str">
        <f>IF(入力シート!P167&gt;=1000,INT(MOD(入力シート!P167,10000)/1000),"")</f>
        <v/>
      </c>
      <c r="AX166" s="51" t="str">
        <f>IF(入力シート!P167&gt;=100,INT(MOD(入力シート!P167,1000)/100),"")</f>
        <v/>
      </c>
      <c r="AY166" s="51" t="str">
        <f>IF(入力シート!P167&gt;=10,INT(MOD(入力シート!P167,100)/10),"")</f>
        <v/>
      </c>
      <c r="AZ166" s="40" t="str">
        <f>IF(入力シート!P167&gt;=1,INT(MOD(入力シート!P167,10)/1),"")</f>
        <v/>
      </c>
      <c r="BA166" s="51" t="str">
        <f>IF(入力シート!Q167&gt;=10,INT(MOD(入力シート!Q167,100)/10),"")</f>
        <v/>
      </c>
      <c r="BB166" s="40" t="str">
        <f>IF(入力シート!Q167&gt;=1,INT(MOD(入力シート!Q167,10)/1),"")</f>
        <v/>
      </c>
      <c r="BC166" s="51" t="str">
        <f>IF(入力シート!R167&gt;=10000,INT(MOD(入力シート!R167,100000)/10000),"")</f>
        <v/>
      </c>
      <c r="BD166" s="51" t="str">
        <f>IF(入力シート!R167&gt;=1000,INT(MOD(入力シート!R167,10000)/1000),"")</f>
        <v/>
      </c>
      <c r="BE166" s="51" t="str">
        <f>IF(入力シート!R167&gt;=100,INT(MOD(入力シート!R167,1000)/100),"")</f>
        <v/>
      </c>
      <c r="BF166" s="51" t="str">
        <f>IF(入力シート!R167&gt;=10,INT(MOD(入力シート!R167,100)/10),"")</f>
        <v/>
      </c>
      <c r="BG166" s="40" t="str">
        <f>IF(入力シート!R167&gt;=1,INT(MOD(入力シート!R167,10)/1),"")</f>
        <v/>
      </c>
    </row>
    <row r="167" spans="1:79" x14ac:dyDescent="0.15">
      <c r="B167" s="22">
        <v>165</v>
      </c>
      <c r="C167" s="10" t="str">
        <f>IF(入力シート!C168&gt;=10000,INT(MOD(入力シート!C168,100000)/10000),"")</f>
        <v/>
      </c>
      <c r="D167" s="10" t="str">
        <f>IF(入力シート!C168&gt;=1000,INT(MOD(入力シート!C168,10000)/1000),"")</f>
        <v/>
      </c>
      <c r="E167" s="10" t="str">
        <f>IF(入力シート!C168&gt;=100,INT(MOD(入力シート!C168,1000)/100),"")</f>
        <v/>
      </c>
      <c r="F167" s="10" t="str">
        <f>IF(入力シート!C168&gt;=10,INT(MOD(入力シート!C168,100)/10),"")</f>
        <v/>
      </c>
      <c r="G167" s="22" t="str">
        <f>IF(入力シート!C168&gt;=1,INT(MOD(入力シート!C168,10)/1),"")</f>
        <v/>
      </c>
      <c r="H167" s="22" t="str">
        <f>IF(入力シート!D168&gt;"",入力シート!D168,"")</f>
        <v/>
      </c>
      <c r="I167" s="22" t="str">
        <f>IF(入力シート!E168&gt;"",入力シート!E168,"")</f>
        <v/>
      </c>
      <c r="J167" s="37" t="str">
        <f>IF(入力シート!F168&gt;0,IF(入力シート!W168=6,MID(入力シート!F168,入力シート!W168-5,1),"0"),"")</f>
        <v/>
      </c>
      <c r="K167" s="37" t="str">
        <f>IF(入力シート!F168&gt;0,MID(入力シート!F168,入力シート!W168-4,1),"")</f>
        <v/>
      </c>
      <c r="L167" s="37" t="str">
        <f>IF(入力シート!F168&gt;0,MID(入力シート!F168,入力シート!W168-3,1),"")</f>
        <v/>
      </c>
      <c r="M167" s="37" t="str">
        <f>IF(入力シート!F168&gt;0,MID(入力シート!F168,入力シート!W168-2,1),"")</f>
        <v/>
      </c>
      <c r="N167" s="37" t="str">
        <f>IF(入力シート!F168&gt;0,MID(入力シート!F168,入力シート!W168-1,1),"")</f>
        <v/>
      </c>
      <c r="O167" s="39" t="str">
        <f>IF(入力シート!F168&gt;0,MID(入力シート!F168,入力シート!W168,1),"")</f>
        <v/>
      </c>
      <c r="P167" s="22" t="str">
        <f>IF(入力シート!G168&gt;"",入力シート!G168,"")</f>
        <v/>
      </c>
      <c r="Q167" s="37" t="str">
        <f>IF(入力シート!H168&gt;0,IF(入力シート!X168=4,MID(入力シート!H168,入力シート!X168-3,1),"0"),"")</f>
        <v/>
      </c>
      <c r="R167" s="37" t="str">
        <f>IF(入力シート!H168&gt;0,MID(入力シート!H168,入力シート!X168-2,1),"")</f>
        <v/>
      </c>
      <c r="S167" s="37" t="str">
        <f>IF(入力シート!H168&gt;0,MID(入力シート!H168,入力シート!X168-1,1),"")</f>
        <v/>
      </c>
      <c r="T167" s="39" t="str">
        <f>IF(入力シート!H168&gt;0,MID(入力シート!H168,入力シート!X168,1),"")</f>
        <v/>
      </c>
      <c r="U167" s="62" t="str">
        <f>IF(入力シート!I168&gt;0,入力シート!I168,"")</f>
        <v/>
      </c>
      <c r="V167" s="50" t="str">
        <f>IF(入力シート!J168&gt;0,入力シート!J168,"")</f>
        <v/>
      </c>
      <c r="W167" s="50" t="str">
        <f>IF(入力シート!K168&gt;=10,INT(MOD(入力シート!K168,100)/10),"")</f>
        <v/>
      </c>
      <c r="X167" s="40" t="str">
        <f>IF(入力シート!K168&gt;=1,INT(MOD(入力シート!K168,10)/1),"")</f>
        <v/>
      </c>
      <c r="Y167" s="51" t="str">
        <f>IF(入力シート!L168&gt;=100000,INT(MOD(入力シート!L168,1000000)/100000),"")</f>
        <v/>
      </c>
      <c r="Z167" s="51" t="str">
        <f>IF(入力シート!L168&gt;=10000,INT(MOD(入力シート!L168,100000)/10000),"")</f>
        <v/>
      </c>
      <c r="AA167" s="51" t="str">
        <f>IF(入力シート!L168&gt;=1000,INT(MOD(入力シート!L168,10000)/1000),"")</f>
        <v/>
      </c>
      <c r="AB167" s="51" t="str">
        <f>IF(入力シート!L168&gt;=100,INT(MOD(入力シート!L168,1000)/100),"")</f>
        <v/>
      </c>
      <c r="AC167" s="51" t="str">
        <f>IF(入力シート!L168&gt;=10,INT(MOD(入力シート!L168,100)/10),"")</f>
        <v/>
      </c>
      <c r="AD167" s="40" t="str">
        <f>IF(入力シート!L168&gt;=1,INT(MOD(入力シート!L168,10)/1),"")</f>
        <v/>
      </c>
      <c r="AE167" s="51" t="str">
        <f>IF(入力シート!M168&gt;=10000,INT(MOD(入力シート!M168,100000)/10000),"")</f>
        <v/>
      </c>
      <c r="AF167" s="51" t="str">
        <f>IF(入力シート!M168&gt;=1000,INT(MOD(入力シート!M168,10000)/1000),"")</f>
        <v/>
      </c>
      <c r="AG167" s="51" t="str">
        <f>IF(入力シート!M168&gt;=100,INT(MOD(入力シート!M168,1000)/100),"")</f>
        <v/>
      </c>
      <c r="AH167" s="51" t="str">
        <f>IF(入力シート!M168&gt;=10,INT(MOD(入力シート!M168,100)/10),"")</f>
        <v/>
      </c>
      <c r="AI167" s="40" t="str">
        <f>IF(入力シート!M168&gt;=1,INT(MOD(入力シート!M168,10)/1),"")</f>
        <v/>
      </c>
      <c r="AJ167" s="51" t="str">
        <f>IF(入力シート!N168&gt;=10000,INT(MOD(入力シート!N168,100000)/10000),"")</f>
        <v/>
      </c>
      <c r="AK167" s="51" t="str">
        <f>IF(入力シート!N168&gt;=1000,INT(MOD(入力シート!N168,10000)/1000),"")</f>
        <v/>
      </c>
      <c r="AL167" s="51" t="str">
        <f>IF(入力シート!N168&gt;=100,INT(MOD(入力シート!N168,1000)/100),"")</f>
        <v/>
      </c>
      <c r="AM167" s="51" t="str">
        <f>IF(入力シート!N168&gt;=10,INT(MOD(入力シート!N168,100)/10),"")</f>
        <v/>
      </c>
      <c r="AN167" s="40" t="str">
        <f>IF(入力シート!N168&gt;=1,INT(MOD(入力シート!N168,10)/1),"")</f>
        <v/>
      </c>
      <c r="AO167" s="51" t="str">
        <f>IF(入力シート!O168&gt;=10000,INT(MOD(入力シート!O168,100000)/10000),"")</f>
        <v/>
      </c>
      <c r="AP167" s="51" t="str">
        <f>IF(入力シート!O168&gt;=1000,INT(MOD(入力シート!O168,10000)/1000),"")</f>
        <v/>
      </c>
      <c r="AQ167" s="51" t="str">
        <f>IF(入力シート!O168&gt;=100,INT(MOD(入力シート!O168,1000)/100),"")</f>
        <v/>
      </c>
      <c r="AR167" s="51" t="str">
        <f>IF(入力シート!O168&gt;=10,INT(MOD(入力シート!O168,100)/10),"")</f>
        <v/>
      </c>
      <c r="AS167" s="40" t="str">
        <f>IF(入力シート!O168&gt;=1,INT(MOD(入力シート!O168,10)/1),"")</f>
        <v/>
      </c>
      <c r="AT167" s="51" t="str">
        <f>IF(入力シート!P168&gt;=1000000,INT(MOD(入力シート!P168,10000000)/1000000),"")</f>
        <v/>
      </c>
      <c r="AU167" s="51" t="str">
        <f>IF(入力シート!P168&gt;=100000,INT(MOD(入力シート!P168,1000000)/100000),"")</f>
        <v/>
      </c>
      <c r="AV167" s="51" t="str">
        <f>IF(入力シート!P168&gt;=10000,INT(MOD(入力シート!P168,100000)/10000),"")</f>
        <v/>
      </c>
      <c r="AW167" s="51" t="str">
        <f>IF(入力シート!P168&gt;=1000,INT(MOD(入力シート!P168,10000)/1000),"")</f>
        <v/>
      </c>
      <c r="AX167" s="51" t="str">
        <f>IF(入力シート!P168&gt;=100,INT(MOD(入力シート!P168,1000)/100),"")</f>
        <v/>
      </c>
      <c r="AY167" s="51" t="str">
        <f>IF(入力シート!P168&gt;=10,INT(MOD(入力シート!P168,100)/10),"")</f>
        <v/>
      </c>
      <c r="AZ167" s="40" t="str">
        <f>IF(入力シート!P168&gt;=1,INT(MOD(入力シート!P168,10)/1),"")</f>
        <v/>
      </c>
      <c r="BA167" s="51" t="str">
        <f>IF(入力シート!Q168&gt;=10,INT(MOD(入力シート!Q168,100)/10),"")</f>
        <v/>
      </c>
      <c r="BB167" s="40" t="str">
        <f>IF(入力シート!Q168&gt;=1,INT(MOD(入力シート!Q168,10)/1),"")</f>
        <v/>
      </c>
      <c r="BC167" s="51" t="str">
        <f>IF(入力シート!R168&gt;=10000,INT(MOD(入力シート!R168,100000)/10000),"")</f>
        <v/>
      </c>
      <c r="BD167" s="51" t="str">
        <f>IF(入力シート!R168&gt;=1000,INT(MOD(入力シート!R168,10000)/1000),"")</f>
        <v/>
      </c>
      <c r="BE167" s="51" t="str">
        <f>IF(入力シート!R168&gt;=100,INT(MOD(入力シート!R168,1000)/100),"")</f>
        <v/>
      </c>
      <c r="BF167" s="51" t="str">
        <f>IF(入力シート!R168&gt;=10,INT(MOD(入力シート!R168,100)/10),"")</f>
        <v/>
      </c>
      <c r="BG167" s="40" t="str">
        <f>IF(入力シート!R168&gt;=1,INT(MOD(入力シート!R168,10)/1),"")</f>
        <v/>
      </c>
    </row>
    <row r="168" spans="1:79" x14ac:dyDescent="0.15">
      <c r="B168" s="22">
        <v>166</v>
      </c>
      <c r="C168" s="10" t="str">
        <f>IF(入力シート!C169&gt;=10000,INT(MOD(入力シート!C169,100000)/10000),"")</f>
        <v/>
      </c>
      <c r="D168" s="10" t="str">
        <f>IF(入力シート!C169&gt;=1000,INT(MOD(入力シート!C169,10000)/1000),"")</f>
        <v/>
      </c>
      <c r="E168" s="10" t="str">
        <f>IF(入力シート!C169&gt;=100,INT(MOD(入力シート!C169,1000)/100),"")</f>
        <v/>
      </c>
      <c r="F168" s="10" t="str">
        <f>IF(入力シート!C169&gt;=10,INT(MOD(入力シート!C169,100)/10),"")</f>
        <v/>
      </c>
      <c r="G168" s="22" t="str">
        <f>IF(入力シート!C169&gt;=1,INT(MOD(入力シート!C169,10)/1),"")</f>
        <v/>
      </c>
      <c r="H168" s="22" t="str">
        <f>IF(入力シート!D169&gt;"",入力シート!D169,"")</f>
        <v/>
      </c>
      <c r="I168" s="22" t="str">
        <f>IF(入力シート!E169&gt;"",入力シート!E169,"")</f>
        <v/>
      </c>
      <c r="J168" s="37" t="str">
        <f>IF(入力シート!F169&gt;0,IF(入力シート!W169=6,MID(入力シート!F169,入力シート!W169-5,1),"0"),"")</f>
        <v/>
      </c>
      <c r="K168" s="37" t="str">
        <f>IF(入力シート!F169&gt;0,MID(入力シート!F169,入力シート!W169-4,1),"")</f>
        <v/>
      </c>
      <c r="L168" s="37" t="str">
        <f>IF(入力シート!F169&gt;0,MID(入力シート!F169,入力シート!W169-3,1),"")</f>
        <v/>
      </c>
      <c r="M168" s="37" t="str">
        <f>IF(入力シート!F169&gt;0,MID(入力シート!F169,入力シート!W169-2,1),"")</f>
        <v/>
      </c>
      <c r="N168" s="37" t="str">
        <f>IF(入力シート!F169&gt;0,MID(入力シート!F169,入力シート!W169-1,1),"")</f>
        <v/>
      </c>
      <c r="O168" s="39" t="str">
        <f>IF(入力シート!F169&gt;0,MID(入力シート!F169,入力シート!W169,1),"")</f>
        <v/>
      </c>
      <c r="P168" s="22" t="str">
        <f>IF(入力シート!G169&gt;"",入力シート!G169,"")</f>
        <v/>
      </c>
      <c r="Q168" s="37" t="str">
        <f>IF(入力シート!H169&gt;0,IF(入力シート!X169=4,MID(入力シート!H169,入力シート!X169-3,1),"0"),"")</f>
        <v/>
      </c>
      <c r="R168" s="37" t="str">
        <f>IF(入力シート!H169&gt;0,MID(入力シート!H169,入力シート!X169-2,1),"")</f>
        <v/>
      </c>
      <c r="S168" s="37" t="str">
        <f>IF(入力シート!H169&gt;0,MID(入力シート!H169,入力シート!X169-1,1),"")</f>
        <v/>
      </c>
      <c r="T168" s="39" t="str">
        <f>IF(入力シート!H169&gt;0,MID(入力シート!H169,入力シート!X169,1),"")</f>
        <v/>
      </c>
      <c r="U168" s="62" t="str">
        <f>IF(入力シート!I169&gt;0,入力シート!I169,"")</f>
        <v/>
      </c>
      <c r="V168" s="50" t="str">
        <f>IF(入力シート!J169&gt;0,入力シート!J169,"")</f>
        <v/>
      </c>
      <c r="W168" s="50" t="str">
        <f>IF(入力シート!K169&gt;=10,INT(MOD(入力シート!K169,100)/10),"")</f>
        <v/>
      </c>
      <c r="X168" s="40" t="str">
        <f>IF(入力シート!K169&gt;=1,INT(MOD(入力シート!K169,10)/1),"")</f>
        <v/>
      </c>
      <c r="Y168" s="51" t="str">
        <f>IF(入力シート!L169&gt;=100000,INT(MOD(入力シート!L169,1000000)/100000),"")</f>
        <v/>
      </c>
      <c r="Z168" s="51" t="str">
        <f>IF(入力シート!L169&gt;=10000,INT(MOD(入力シート!L169,100000)/10000),"")</f>
        <v/>
      </c>
      <c r="AA168" s="51" t="str">
        <f>IF(入力シート!L169&gt;=1000,INT(MOD(入力シート!L169,10000)/1000),"")</f>
        <v/>
      </c>
      <c r="AB168" s="51" t="str">
        <f>IF(入力シート!L169&gt;=100,INT(MOD(入力シート!L169,1000)/100),"")</f>
        <v/>
      </c>
      <c r="AC168" s="51" t="str">
        <f>IF(入力シート!L169&gt;=10,INT(MOD(入力シート!L169,100)/10),"")</f>
        <v/>
      </c>
      <c r="AD168" s="40" t="str">
        <f>IF(入力シート!L169&gt;=1,INT(MOD(入力シート!L169,10)/1),"")</f>
        <v/>
      </c>
      <c r="AE168" s="51" t="str">
        <f>IF(入力シート!M169&gt;=10000,INT(MOD(入力シート!M169,100000)/10000),"")</f>
        <v/>
      </c>
      <c r="AF168" s="51" t="str">
        <f>IF(入力シート!M169&gt;=1000,INT(MOD(入力シート!M169,10000)/1000),"")</f>
        <v/>
      </c>
      <c r="AG168" s="51" t="str">
        <f>IF(入力シート!M169&gt;=100,INT(MOD(入力シート!M169,1000)/100),"")</f>
        <v/>
      </c>
      <c r="AH168" s="51" t="str">
        <f>IF(入力シート!M169&gt;=10,INT(MOD(入力シート!M169,100)/10),"")</f>
        <v/>
      </c>
      <c r="AI168" s="40" t="str">
        <f>IF(入力シート!M169&gt;=1,INT(MOD(入力シート!M169,10)/1),"")</f>
        <v/>
      </c>
      <c r="AJ168" s="51" t="str">
        <f>IF(入力シート!N169&gt;=10000,INT(MOD(入力シート!N169,100000)/10000),"")</f>
        <v/>
      </c>
      <c r="AK168" s="51" t="str">
        <f>IF(入力シート!N169&gt;=1000,INT(MOD(入力シート!N169,10000)/1000),"")</f>
        <v/>
      </c>
      <c r="AL168" s="51" t="str">
        <f>IF(入力シート!N169&gt;=100,INT(MOD(入力シート!N169,1000)/100),"")</f>
        <v/>
      </c>
      <c r="AM168" s="51" t="str">
        <f>IF(入力シート!N169&gt;=10,INT(MOD(入力シート!N169,100)/10),"")</f>
        <v/>
      </c>
      <c r="AN168" s="40" t="str">
        <f>IF(入力シート!N169&gt;=1,INT(MOD(入力シート!N169,10)/1),"")</f>
        <v/>
      </c>
      <c r="AO168" s="51" t="str">
        <f>IF(入力シート!O169&gt;=10000,INT(MOD(入力シート!O169,100000)/10000),"")</f>
        <v/>
      </c>
      <c r="AP168" s="51" t="str">
        <f>IF(入力シート!O169&gt;=1000,INT(MOD(入力シート!O169,10000)/1000),"")</f>
        <v/>
      </c>
      <c r="AQ168" s="51" t="str">
        <f>IF(入力シート!O169&gt;=100,INT(MOD(入力シート!O169,1000)/100),"")</f>
        <v/>
      </c>
      <c r="AR168" s="51" t="str">
        <f>IF(入力シート!O169&gt;=10,INT(MOD(入力シート!O169,100)/10),"")</f>
        <v/>
      </c>
      <c r="AS168" s="40" t="str">
        <f>IF(入力シート!O169&gt;=1,INT(MOD(入力シート!O169,10)/1),"")</f>
        <v/>
      </c>
      <c r="AT168" s="51" t="str">
        <f>IF(入力シート!P169&gt;=1000000,INT(MOD(入力シート!P169,10000000)/1000000),"")</f>
        <v/>
      </c>
      <c r="AU168" s="51" t="str">
        <f>IF(入力シート!P169&gt;=100000,INT(MOD(入力シート!P169,1000000)/100000),"")</f>
        <v/>
      </c>
      <c r="AV168" s="51" t="str">
        <f>IF(入力シート!P169&gt;=10000,INT(MOD(入力シート!P169,100000)/10000),"")</f>
        <v/>
      </c>
      <c r="AW168" s="51" t="str">
        <f>IF(入力シート!P169&gt;=1000,INT(MOD(入力シート!P169,10000)/1000),"")</f>
        <v/>
      </c>
      <c r="AX168" s="51" t="str">
        <f>IF(入力シート!P169&gt;=100,INT(MOD(入力シート!P169,1000)/100),"")</f>
        <v/>
      </c>
      <c r="AY168" s="51" t="str">
        <f>IF(入力シート!P169&gt;=10,INT(MOD(入力シート!P169,100)/10),"")</f>
        <v/>
      </c>
      <c r="AZ168" s="40" t="str">
        <f>IF(入力シート!P169&gt;=1,INT(MOD(入力シート!P169,10)/1),"")</f>
        <v/>
      </c>
      <c r="BA168" s="51" t="str">
        <f>IF(入力シート!Q169&gt;=10,INT(MOD(入力シート!Q169,100)/10),"")</f>
        <v/>
      </c>
      <c r="BB168" s="40" t="str">
        <f>IF(入力シート!Q169&gt;=1,INT(MOD(入力シート!Q169,10)/1),"")</f>
        <v/>
      </c>
      <c r="BC168" s="51" t="str">
        <f>IF(入力シート!R169&gt;=10000,INT(MOD(入力シート!R169,100000)/10000),"")</f>
        <v/>
      </c>
      <c r="BD168" s="51" t="str">
        <f>IF(入力シート!R169&gt;=1000,INT(MOD(入力シート!R169,10000)/1000),"")</f>
        <v/>
      </c>
      <c r="BE168" s="51" t="str">
        <f>IF(入力シート!R169&gt;=100,INT(MOD(入力シート!R169,1000)/100),"")</f>
        <v/>
      </c>
      <c r="BF168" s="51" t="str">
        <f>IF(入力シート!R169&gt;=10,INT(MOD(入力シート!R169,100)/10),"")</f>
        <v/>
      </c>
      <c r="BG168" s="40" t="str">
        <f>IF(入力シート!R169&gt;=1,INT(MOD(入力シート!R169,10)/1),"")</f>
        <v/>
      </c>
    </row>
    <row r="169" spans="1:79" x14ac:dyDescent="0.15">
      <c r="B169" s="22">
        <v>167</v>
      </c>
      <c r="C169" s="10" t="str">
        <f>IF(入力シート!C170&gt;=10000,INT(MOD(入力シート!C170,100000)/10000),"")</f>
        <v/>
      </c>
      <c r="D169" s="10" t="str">
        <f>IF(入力シート!C170&gt;=1000,INT(MOD(入力シート!C170,10000)/1000),"")</f>
        <v/>
      </c>
      <c r="E169" s="10" t="str">
        <f>IF(入力シート!C170&gt;=100,INT(MOD(入力シート!C170,1000)/100),"")</f>
        <v/>
      </c>
      <c r="F169" s="10" t="str">
        <f>IF(入力シート!C170&gt;=10,INT(MOD(入力シート!C170,100)/10),"")</f>
        <v/>
      </c>
      <c r="G169" s="22" t="str">
        <f>IF(入力シート!C170&gt;=1,INT(MOD(入力シート!C170,10)/1),"")</f>
        <v/>
      </c>
      <c r="H169" s="22" t="str">
        <f>IF(入力シート!D170&gt;"",入力シート!D170,"")</f>
        <v/>
      </c>
      <c r="I169" s="22" t="str">
        <f>IF(入力シート!E170&gt;"",入力シート!E170,"")</f>
        <v/>
      </c>
      <c r="J169" s="37" t="str">
        <f>IF(入力シート!F170&gt;0,IF(入力シート!W170=6,MID(入力シート!F170,入力シート!W170-5,1),"0"),"")</f>
        <v/>
      </c>
      <c r="K169" s="37" t="str">
        <f>IF(入力シート!F170&gt;0,MID(入力シート!F170,入力シート!W170-4,1),"")</f>
        <v/>
      </c>
      <c r="L169" s="37" t="str">
        <f>IF(入力シート!F170&gt;0,MID(入力シート!F170,入力シート!W170-3,1),"")</f>
        <v/>
      </c>
      <c r="M169" s="37" t="str">
        <f>IF(入力シート!F170&gt;0,MID(入力シート!F170,入力シート!W170-2,1),"")</f>
        <v/>
      </c>
      <c r="N169" s="37" t="str">
        <f>IF(入力シート!F170&gt;0,MID(入力シート!F170,入力シート!W170-1,1),"")</f>
        <v/>
      </c>
      <c r="O169" s="39" t="str">
        <f>IF(入力シート!F170&gt;0,MID(入力シート!F170,入力シート!W170,1),"")</f>
        <v/>
      </c>
      <c r="P169" s="22" t="str">
        <f>IF(入力シート!G170&gt;"",入力シート!G170,"")</f>
        <v/>
      </c>
      <c r="Q169" s="37" t="str">
        <f>IF(入力シート!H170&gt;0,IF(入力シート!X170=4,MID(入力シート!H170,入力シート!X170-3,1),"0"),"")</f>
        <v/>
      </c>
      <c r="R169" s="37" t="str">
        <f>IF(入力シート!H170&gt;0,MID(入力シート!H170,入力シート!X170-2,1),"")</f>
        <v/>
      </c>
      <c r="S169" s="37" t="str">
        <f>IF(入力シート!H170&gt;0,MID(入力シート!H170,入力シート!X170-1,1),"")</f>
        <v/>
      </c>
      <c r="T169" s="39" t="str">
        <f>IF(入力シート!H170&gt;0,MID(入力シート!H170,入力シート!X170,1),"")</f>
        <v/>
      </c>
      <c r="U169" s="62" t="str">
        <f>IF(入力シート!I170&gt;0,入力シート!I170,"")</f>
        <v/>
      </c>
      <c r="V169" s="50" t="str">
        <f>IF(入力シート!J170&gt;0,入力シート!J170,"")</f>
        <v/>
      </c>
      <c r="W169" s="50" t="str">
        <f>IF(入力シート!K170&gt;=10,INT(MOD(入力シート!K170,100)/10),"")</f>
        <v/>
      </c>
      <c r="X169" s="40" t="str">
        <f>IF(入力シート!K170&gt;=1,INT(MOD(入力シート!K170,10)/1),"")</f>
        <v/>
      </c>
      <c r="Y169" s="51" t="str">
        <f>IF(入力シート!L170&gt;=100000,INT(MOD(入力シート!L170,1000000)/100000),"")</f>
        <v/>
      </c>
      <c r="Z169" s="51" t="str">
        <f>IF(入力シート!L170&gt;=10000,INT(MOD(入力シート!L170,100000)/10000),"")</f>
        <v/>
      </c>
      <c r="AA169" s="51" t="str">
        <f>IF(入力シート!L170&gt;=1000,INT(MOD(入力シート!L170,10000)/1000),"")</f>
        <v/>
      </c>
      <c r="AB169" s="51" t="str">
        <f>IF(入力シート!L170&gt;=100,INT(MOD(入力シート!L170,1000)/100),"")</f>
        <v/>
      </c>
      <c r="AC169" s="51" t="str">
        <f>IF(入力シート!L170&gt;=10,INT(MOD(入力シート!L170,100)/10),"")</f>
        <v/>
      </c>
      <c r="AD169" s="40" t="str">
        <f>IF(入力シート!L170&gt;=1,INT(MOD(入力シート!L170,10)/1),"")</f>
        <v/>
      </c>
      <c r="AE169" s="51" t="str">
        <f>IF(入力シート!M170&gt;=10000,INT(MOD(入力シート!M170,100000)/10000),"")</f>
        <v/>
      </c>
      <c r="AF169" s="51" t="str">
        <f>IF(入力シート!M170&gt;=1000,INT(MOD(入力シート!M170,10000)/1000),"")</f>
        <v/>
      </c>
      <c r="AG169" s="51" t="str">
        <f>IF(入力シート!M170&gt;=100,INT(MOD(入力シート!M170,1000)/100),"")</f>
        <v/>
      </c>
      <c r="AH169" s="51" t="str">
        <f>IF(入力シート!M170&gt;=10,INT(MOD(入力シート!M170,100)/10),"")</f>
        <v/>
      </c>
      <c r="AI169" s="40" t="str">
        <f>IF(入力シート!M170&gt;=1,INT(MOD(入力シート!M170,10)/1),"")</f>
        <v/>
      </c>
      <c r="AJ169" s="51" t="str">
        <f>IF(入力シート!N170&gt;=10000,INT(MOD(入力シート!N170,100000)/10000),"")</f>
        <v/>
      </c>
      <c r="AK169" s="51" t="str">
        <f>IF(入力シート!N170&gt;=1000,INT(MOD(入力シート!N170,10000)/1000),"")</f>
        <v/>
      </c>
      <c r="AL169" s="51" t="str">
        <f>IF(入力シート!N170&gt;=100,INT(MOD(入力シート!N170,1000)/100),"")</f>
        <v/>
      </c>
      <c r="AM169" s="51" t="str">
        <f>IF(入力シート!N170&gt;=10,INT(MOD(入力シート!N170,100)/10),"")</f>
        <v/>
      </c>
      <c r="AN169" s="40" t="str">
        <f>IF(入力シート!N170&gt;=1,INT(MOD(入力シート!N170,10)/1),"")</f>
        <v/>
      </c>
      <c r="AO169" s="51" t="str">
        <f>IF(入力シート!O170&gt;=10000,INT(MOD(入力シート!O170,100000)/10000),"")</f>
        <v/>
      </c>
      <c r="AP169" s="51" t="str">
        <f>IF(入力シート!O170&gt;=1000,INT(MOD(入力シート!O170,10000)/1000),"")</f>
        <v/>
      </c>
      <c r="AQ169" s="51" t="str">
        <f>IF(入力シート!O170&gt;=100,INT(MOD(入力シート!O170,1000)/100),"")</f>
        <v/>
      </c>
      <c r="AR169" s="51" t="str">
        <f>IF(入力シート!O170&gt;=10,INT(MOD(入力シート!O170,100)/10),"")</f>
        <v/>
      </c>
      <c r="AS169" s="40" t="str">
        <f>IF(入力シート!O170&gt;=1,INT(MOD(入力シート!O170,10)/1),"")</f>
        <v/>
      </c>
      <c r="AT169" s="51" t="str">
        <f>IF(入力シート!P170&gt;=1000000,INT(MOD(入力シート!P170,10000000)/1000000),"")</f>
        <v/>
      </c>
      <c r="AU169" s="51" t="str">
        <f>IF(入力シート!P170&gt;=100000,INT(MOD(入力シート!P170,1000000)/100000),"")</f>
        <v/>
      </c>
      <c r="AV169" s="51" t="str">
        <f>IF(入力シート!P170&gt;=10000,INT(MOD(入力シート!P170,100000)/10000),"")</f>
        <v/>
      </c>
      <c r="AW169" s="51" t="str">
        <f>IF(入力シート!P170&gt;=1000,INT(MOD(入力シート!P170,10000)/1000),"")</f>
        <v/>
      </c>
      <c r="AX169" s="51" t="str">
        <f>IF(入力シート!P170&gt;=100,INT(MOD(入力シート!P170,1000)/100),"")</f>
        <v/>
      </c>
      <c r="AY169" s="51" t="str">
        <f>IF(入力シート!P170&gt;=10,INT(MOD(入力シート!P170,100)/10),"")</f>
        <v/>
      </c>
      <c r="AZ169" s="40" t="str">
        <f>IF(入力シート!P170&gt;=1,INT(MOD(入力シート!P170,10)/1),"")</f>
        <v/>
      </c>
      <c r="BA169" s="51" t="str">
        <f>IF(入力シート!Q170&gt;=10,INT(MOD(入力シート!Q170,100)/10),"")</f>
        <v/>
      </c>
      <c r="BB169" s="40" t="str">
        <f>IF(入力シート!Q170&gt;=1,INT(MOD(入力シート!Q170,10)/1),"")</f>
        <v/>
      </c>
      <c r="BC169" s="51" t="str">
        <f>IF(入力シート!R170&gt;=10000,INT(MOD(入力シート!R170,100000)/10000),"")</f>
        <v/>
      </c>
      <c r="BD169" s="51" t="str">
        <f>IF(入力シート!R170&gt;=1000,INT(MOD(入力シート!R170,10000)/1000),"")</f>
        <v/>
      </c>
      <c r="BE169" s="51" t="str">
        <f>IF(入力シート!R170&gt;=100,INT(MOD(入力シート!R170,1000)/100),"")</f>
        <v/>
      </c>
      <c r="BF169" s="51" t="str">
        <f>IF(入力シート!R170&gt;=10,INT(MOD(入力シート!R170,100)/10),"")</f>
        <v/>
      </c>
      <c r="BG169" s="40" t="str">
        <f>IF(入力シート!R170&gt;=1,INT(MOD(入力シート!R170,10)/1),"")</f>
        <v/>
      </c>
    </row>
    <row r="170" spans="1:79" x14ac:dyDescent="0.15">
      <c r="B170" s="22">
        <v>168</v>
      </c>
      <c r="C170" s="10" t="str">
        <f>IF(入力シート!C171&gt;=10000,INT(MOD(入力シート!C171,100000)/10000),"")</f>
        <v/>
      </c>
      <c r="D170" s="10" t="str">
        <f>IF(入力シート!C171&gt;=1000,INT(MOD(入力シート!C171,10000)/1000),"")</f>
        <v/>
      </c>
      <c r="E170" s="10" t="str">
        <f>IF(入力シート!C171&gt;=100,INT(MOD(入力シート!C171,1000)/100),"")</f>
        <v/>
      </c>
      <c r="F170" s="10" t="str">
        <f>IF(入力シート!C171&gt;=10,INT(MOD(入力シート!C171,100)/10),"")</f>
        <v/>
      </c>
      <c r="G170" s="22" t="str">
        <f>IF(入力シート!C171&gt;=1,INT(MOD(入力シート!C171,10)/1),"")</f>
        <v/>
      </c>
      <c r="H170" s="22" t="str">
        <f>IF(入力シート!D171&gt;"",入力シート!D171,"")</f>
        <v/>
      </c>
      <c r="I170" s="22" t="str">
        <f>IF(入力シート!E171&gt;"",入力シート!E171,"")</f>
        <v/>
      </c>
      <c r="J170" s="37" t="str">
        <f>IF(入力シート!F171&gt;0,IF(入力シート!W171=6,MID(入力シート!F171,入力シート!W171-5,1),"0"),"")</f>
        <v/>
      </c>
      <c r="K170" s="37" t="str">
        <f>IF(入力シート!F171&gt;0,MID(入力シート!F171,入力シート!W171-4,1),"")</f>
        <v/>
      </c>
      <c r="L170" s="37" t="str">
        <f>IF(入力シート!F171&gt;0,MID(入力シート!F171,入力シート!W171-3,1),"")</f>
        <v/>
      </c>
      <c r="M170" s="37" t="str">
        <f>IF(入力シート!F171&gt;0,MID(入力シート!F171,入力シート!W171-2,1),"")</f>
        <v/>
      </c>
      <c r="N170" s="37" t="str">
        <f>IF(入力シート!F171&gt;0,MID(入力シート!F171,入力シート!W171-1,1),"")</f>
        <v/>
      </c>
      <c r="O170" s="39" t="str">
        <f>IF(入力シート!F171&gt;0,MID(入力シート!F171,入力シート!W171,1),"")</f>
        <v/>
      </c>
      <c r="P170" s="22" t="str">
        <f>IF(入力シート!G171&gt;"",入力シート!G171,"")</f>
        <v/>
      </c>
      <c r="Q170" s="37" t="str">
        <f>IF(入力シート!H171&gt;0,IF(入力シート!X171=4,MID(入力シート!H171,入力シート!X171-3,1),"0"),"")</f>
        <v/>
      </c>
      <c r="R170" s="37" t="str">
        <f>IF(入力シート!H171&gt;0,MID(入力シート!H171,入力シート!X171-2,1),"")</f>
        <v/>
      </c>
      <c r="S170" s="37" t="str">
        <f>IF(入力シート!H171&gt;0,MID(入力シート!H171,入力シート!X171-1,1),"")</f>
        <v/>
      </c>
      <c r="T170" s="39" t="str">
        <f>IF(入力シート!H171&gt;0,MID(入力シート!H171,入力シート!X171,1),"")</f>
        <v/>
      </c>
      <c r="U170" s="62" t="str">
        <f>IF(入力シート!I171&gt;0,入力シート!I171,"")</f>
        <v/>
      </c>
      <c r="V170" s="50" t="str">
        <f>IF(入力シート!J171&gt;0,入力シート!J171,"")</f>
        <v/>
      </c>
      <c r="W170" s="50" t="str">
        <f>IF(入力シート!K171&gt;=10,INT(MOD(入力シート!K171,100)/10),"")</f>
        <v/>
      </c>
      <c r="X170" s="40" t="str">
        <f>IF(入力シート!K171&gt;=1,INT(MOD(入力シート!K171,10)/1),"")</f>
        <v/>
      </c>
      <c r="Y170" s="51" t="str">
        <f>IF(入力シート!L171&gt;=100000,INT(MOD(入力シート!L171,1000000)/100000),"")</f>
        <v/>
      </c>
      <c r="Z170" s="51" t="str">
        <f>IF(入力シート!L171&gt;=10000,INT(MOD(入力シート!L171,100000)/10000),"")</f>
        <v/>
      </c>
      <c r="AA170" s="51" t="str">
        <f>IF(入力シート!L171&gt;=1000,INT(MOD(入力シート!L171,10000)/1000),"")</f>
        <v/>
      </c>
      <c r="AB170" s="51" t="str">
        <f>IF(入力シート!L171&gt;=100,INT(MOD(入力シート!L171,1000)/100),"")</f>
        <v/>
      </c>
      <c r="AC170" s="51" t="str">
        <f>IF(入力シート!L171&gt;=10,INT(MOD(入力シート!L171,100)/10),"")</f>
        <v/>
      </c>
      <c r="AD170" s="40" t="str">
        <f>IF(入力シート!L171&gt;=1,INT(MOD(入力シート!L171,10)/1),"")</f>
        <v/>
      </c>
      <c r="AE170" s="51" t="str">
        <f>IF(入力シート!M171&gt;=10000,INT(MOD(入力シート!M171,100000)/10000),"")</f>
        <v/>
      </c>
      <c r="AF170" s="51" t="str">
        <f>IF(入力シート!M171&gt;=1000,INT(MOD(入力シート!M171,10000)/1000),"")</f>
        <v/>
      </c>
      <c r="AG170" s="51" t="str">
        <f>IF(入力シート!M171&gt;=100,INT(MOD(入力シート!M171,1000)/100),"")</f>
        <v/>
      </c>
      <c r="AH170" s="51" t="str">
        <f>IF(入力シート!M171&gt;=10,INT(MOD(入力シート!M171,100)/10),"")</f>
        <v/>
      </c>
      <c r="AI170" s="40" t="str">
        <f>IF(入力シート!M171&gt;=1,INT(MOD(入力シート!M171,10)/1),"")</f>
        <v/>
      </c>
      <c r="AJ170" s="51" t="str">
        <f>IF(入力シート!N171&gt;=10000,INT(MOD(入力シート!N171,100000)/10000),"")</f>
        <v/>
      </c>
      <c r="AK170" s="51" t="str">
        <f>IF(入力シート!N171&gt;=1000,INT(MOD(入力シート!N171,10000)/1000),"")</f>
        <v/>
      </c>
      <c r="AL170" s="51" t="str">
        <f>IF(入力シート!N171&gt;=100,INT(MOD(入力シート!N171,1000)/100),"")</f>
        <v/>
      </c>
      <c r="AM170" s="51" t="str">
        <f>IF(入力シート!N171&gt;=10,INT(MOD(入力シート!N171,100)/10),"")</f>
        <v/>
      </c>
      <c r="AN170" s="40" t="str">
        <f>IF(入力シート!N171&gt;=1,INT(MOD(入力シート!N171,10)/1),"")</f>
        <v/>
      </c>
      <c r="AO170" s="51" t="str">
        <f>IF(入力シート!O171&gt;=10000,INT(MOD(入力シート!O171,100000)/10000),"")</f>
        <v/>
      </c>
      <c r="AP170" s="51" t="str">
        <f>IF(入力シート!O171&gt;=1000,INT(MOD(入力シート!O171,10000)/1000),"")</f>
        <v/>
      </c>
      <c r="AQ170" s="51" t="str">
        <f>IF(入力シート!O171&gt;=100,INT(MOD(入力シート!O171,1000)/100),"")</f>
        <v/>
      </c>
      <c r="AR170" s="51" t="str">
        <f>IF(入力シート!O171&gt;=10,INT(MOD(入力シート!O171,100)/10),"")</f>
        <v/>
      </c>
      <c r="AS170" s="40" t="str">
        <f>IF(入力シート!O171&gt;=1,INT(MOD(入力シート!O171,10)/1),"")</f>
        <v/>
      </c>
      <c r="AT170" s="51" t="str">
        <f>IF(入力シート!P171&gt;=1000000,INT(MOD(入力シート!P171,10000000)/1000000),"")</f>
        <v/>
      </c>
      <c r="AU170" s="51" t="str">
        <f>IF(入力シート!P171&gt;=100000,INT(MOD(入力シート!P171,1000000)/100000),"")</f>
        <v/>
      </c>
      <c r="AV170" s="51" t="str">
        <f>IF(入力シート!P171&gt;=10000,INT(MOD(入力シート!P171,100000)/10000),"")</f>
        <v/>
      </c>
      <c r="AW170" s="51" t="str">
        <f>IF(入力シート!P171&gt;=1000,INT(MOD(入力シート!P171,10000)/1000),"")</f>
        <v/>
      </c>
      <c r="AX170" s="51" t="str">
        <f>IF(入力シート!P171&gt;=100,INT(MOD(入力シート!P171,1000)/100),"")</f>
        <v/>
      </c>
      <c r="AY170" s="51" t="str">
        <f>IF(入力シート!P171&gt;=10,INT(MOD(入力シート!P171,100)/10),"")</f>
        <v/>
      </c>
      <c r="AZ170" s="40" t="str">
        <f>IF(入力シート!P171&gt;=1,INT(MOD(入力シート!P171,10)/1),"")</f>
        <v/>
      </c>
      <c r="BA170" s="51" t="str">
        <f>IF(入力シート!Q171&gt;=10,INT(MOD(入力シート!Q171,100)/10),"")</f>
        <v/>
      </c>
      <c r="BB170" s="40" t="str">
        <f>IF(入力シート!Q171&gt;=1,INT(MOD(入力シート!Q171,10)/1),"")</f>
        <v/>
      </c>
      <c r="BC170" s="51" t="str">
        <f>IF(入力シート!R171&gt;=10000,INT(MOD(入力シート!R171,100000)/10000),"")</f>
        <v/>
      </c>
      <c r="BD170" s="51" t="str">
        <f>IF(入力シート!R171&gt;=1000,INT(MOD(入力シート!R171,10000)/1000),"")</f>
        <v/>
      </c>
      <c r="BE170" s="51" t="str">
        <f>IF(入力シート!R171&gt;=100,INT(MOD(入力シート!R171,1000)/100),"")</f>
        <v/>
      </c>
      <c r="BF170" s="51" t="str">
        <f>IF(入力シート!R171&gt;=10,INT(MOD(入力シート!R171,100)/10),"")</f>
        <v/>
      </c>
      <c r="BG170" s="40" t="str">
        <f>IF(入力シート!R171&gt;=1,INT(MOD(入力シート!R171,10)/1),"")</f>
        <v/>
      </c>
    </row>
    <row r="171" spans="1:79" x14ac:dyDescent="0.15">
      <c r="B171" s="22">
        <v>169</v>
      </c>
      <c r="C171" s="10" t="str">
        <f>IF(入力シート!C172&gt;=10000,INT(MOD(入力シート!C172,100000)/10000),"")</f>
        <v/>
      </c>
      <c r="D171" s="10" t="str">
        <f>IF(入力シート!C172&gt;=1000,INT(MOD(入力シート!C172,10000)/1000),"")</f>
        <v/>
      </c>
      <c r="E171" s="10" t="str">
        <f>IF(入力シート!C172&gt;=100,INT(MOD(入力シート!C172,1000)/100),"")</f>
        <v/>
      </c>
      <c r="F171" s="10" t="str">
        <f>IF(入力シート!C172&gt;=10,INT(MOD(入力シート!C172,100)/10),"")</f>
        <v/>
      </c>
      <c r="G171" s="22" t="str">
        <f>IF(入力シート!C172&gt;=1,INT(MOD(入力シート!C172,10)/1),"")</f>
        <v/>
      </c>
      <c r="H171" s="22" t="str">
        <f>IF(入力シート!D172&gt;"",入力シート!D172,"")</f>
        <v/>
      </c>
      <c r="I171" s="22" t="str">
        <f>IF(入力シート!E172&gt;"",入力シート!E172,"")</f>
        <v/>
      </c>
      <c r="J171" s="37" t="str">
        <f>IF(入力シート!F172&gt;0,IF(入力シート!W172=6,MID(入力シート!F172,入力シート!W172-5,1),"0"),"")</f>
        <v/>
      </c>
      <c r="K171" s="37" t="str">
        <f>IF(入力シート!F172&gt;0,MID(入力シート!F172,入力シート!W172-4,1),"")</f>
        <v/>
      </c>
      <c r="L171" s="37" t="str">
        <f>IF(入力シート!F172&gt;0,MID(入力シート!F172,入力シート!W172-3,1),"")</f>
        <v/>
      </c>
      <c r="M171" s="37" t="str">
        <f>IF(入力シート!F172&gt;0,MID(入力シート!F172,入力シート!W172-2,1),"")</f>
        <v/>
      </c>
      <c r="N171" s="37" t="str">
        <f>IF(入力シート!F172&gt;0,MID(入力シート!F172,入力シート!W172-1,1),"")</f>
        <v/>
      </c>
      <c r="O171" s="39" t="str">
        <f>IF(入力シート!F172&gt;0,MID(入力シート!F172,入力シート!W172,1),"")</f>
        <v/>
      </c>
      <c r="P171" s="22" t="str">
        <f>IF(入力シート!G172&gt;"",入力シート!G172,"")</f>
        <v/>
      </c>
      <c r="Q171" s="37" t="str">
        <f>IF(入力シート!H172&gt;0,IF(入力シート!X172=4,MID(入力シート!H172,入力シート!X172-3,1),"0"),"")</f>
        <v/>
      </c>
      <c r="R171" s="37" t="str">
        <f>IF(入力シート!H172&gt;0,MID(入力シート!H172,入力シート!X172-2,1),"")</f>
        <v/>
      </c>
      <c r="S171" s="37" t="str">
        <f>IF(入力シート!H172&gt;0,MID(入力シート!H172,入力シート!X172-1,1),"")</f>
        <v/>
      </c>
      <c r="T171" s="39" t="str">
        <f>IF(入力シート!H172&gt;0,MID(入力シート!H172,入力シート!X172,1),"")</f>
        <v/>
      </c>
      <c r="U171" s="62" t="str">
        <f>IF(入力シート!I172&gt;0,入力シート!I172,"")</f>
        <v/>
      </c>
      <c r="V171" s="50" t="str">
        <f>IF(入力シート!J172&gt;0,入力シート!J172,"")</f>
        <v/>
      </c>
      <c r="W171" s="50" t="str">
        <f>IF(入力シート!K172&gt;=10,INT(MOD(入力シート!K172,100)/10),"")</f>
        <v/>
      </c>
      <c r="X171" s="40" t="str">
        <f>IF(入力シート!K172&gt;=1,INT(MOD(入力シート!K172,10)/1),"")</f>
        <v/>
      </c>
      <c r="Y171" s="51" t="str">
        <f>IF(入力シート!L172&gt;=100000,INT(MOD(入力シート!L172,1000000)/100000),"")</f>
        <v/>
      </c>
      <c r="Z171" s="51" t="str">
        <f>IF(入力シート!L172&gt;=10000,INT(MOD(入力シート!L172,100000)/10000),"")</f>
        <v/>
      </c>
      <c r="AA171" s="51" t="str">
        <f>IF(入力シート!L172&gt;=1000,INT(MOD(入力シート!L172,10000)/1000),"")</f>
        <v/>
      </c>
      <c r="AB171" s="51" t="str">
        <f>IF(入力シート!L172&gt;=100,INT(MOD(入力シート!L172,1000)/100),"")</f>
        <v/>
      </c>
      <c r="AC171" s="51" t="str">
        <f>IF(入力シート!L172&gt;=10,INT(MOD(入力シート!L172,100)/10),"")</f>
        <v/>
      </c>
      <c r="AD171" s="40" t="str">
        <f>IF(入力シート!L172&gt;=1,INT(MOD(入力シート!L172,10)/1),"")</f>
        <v/>
      </c>
      <c r="AE171" s="51" t="str">
        <f>IF(入力シート!M172&gt;=10000,INT(MOD(入力シート!M172,100000)/10000),"")</f>
        <v/>
      </c>
      <c r="AF171" s="51" t="str">
        <f>IF(入力シート!M172&gt;=1000,INT(MOD(入力シート!M172,10000)/1000),"")</f>
        <v/>
      </c>
      <c r="AG171" s="51" t="str">
        <f>IF(入力シート!M172&gt;=100,INT(MOD(入力シート!M172,1000)/100),"")</f>
        <v/>
      </c>
      <c r="AH171" s="51" t="str">
        <f>IF(入力シート!M172&gt;=10,INT(MOD(入力シート!M172,100)/10),"")</f>
        <v/>
      </c>
      <c r="AI171" s="40" t="str">
        <f>IF(入力シート!M172&gt;=1,INT(MOD(入力シート!M172,10)/1),"")</f>
        <v/>
      </c>
      <c r="AJ171" s="51" t="str">
        <f>IF(入力シート!N172&gt;=10000,INT(MOD(入力シート!N172,100000)/10000),"")</f>
        <v/>
      </c>
      <c r="AK171" s="51" t="str">
        <f>IF(入力シート!N172&gt;=1000,INT(MOD(入力シート!N172,10000)/1000),"")</f>
        <v/>
      </c>
      <c r="AL171" s="51" t="str">
        <f>IF(入力シート!N172&gt;=100,INT(MOD(入力シート!N172,1000)/100),"")</f>
        <v/>
      </c>
      <c r="AM171" s="51" t="str">
        <f>IF(入力シート!N172&gt;=10,INT(MOD(入力シート!N172,100)/10),"")</f>
        <v/>
      </c>
      <c r="AN171" s="40" t="str">
        <f>IF(入力シート!N172&gt;=1,INT(MOD(入力シート!N172,10)/1),"")</f>
        <v/>
      </c>
      <c r="AO171" s="51" t="str">
        <f>IF(入力シート!O172&gt;=10000,INT(MOD(入力シート!O172,100000)/10000),"")</f>
        <v/>
      </c>
      <c r="AP171" s="51" t="str">
        <f>IF(入力シート!O172&gt;=1000,INT(MOD(入力シート!O172,10000)/1000),"")</f>
        <v/>
      </c>
      <c r="AQ171" s="51" t="str">
        <f>IF(入力シート!O172&gt;=100,INT(MOD(入力シート!O172,1000)/100),"")</f>
        <v/>
      </c>
      <c r="AR171" s="51" t="str">
        <f>IF(入力シート!O172&gt;=10,INT(MOD(入力シート!O172,100)/10),"")</f>
        <v/>
      </c>
      <c r="AS171" s="40" t="str">
        <f>IF(入力シート!O172&gt;=1,INT(MOD(入力シート!O172,10)/1),"")</f>
        <v/>
      </c>
      <c r="AT171" s="51" t="str">
        <f>IF(入力シート!P172&gt;=1000000,INT(MOD(入力シート!P172,10000000)/1000000),"")</f>
        <v/>
      </c>
      <c r="AU171" s="51" t="str">
        <f>IF(入力シート!P172&gt;=100000,INT(MOD(入力シート!P172,1000000)/100000),"")</f>
        <v/>
      </c>
      <c r="AV171" s="51" t="str">
        <f>IF(入力シート!P172&gt;=10000,INT(MOD(入力シート!P172,100000)/10000),"")</f>
        <v/>
      </c>
      <c r="AW171" s="51" t="str">
        <f>IF(入力シート!P172&gt;=1000,INT(MOD(入力シート!P172,10000)/1000),"")</f>
        <v/>
      </c>
      <c r="AX171" s="51" t="str">
        <f>IF(入力シート!P172&gt;=100,INT(MOD(入力シート!P172,1000)/100),"")</f>
        <v/>
      </c>
      <c r="AY171" s="51" t="str">
        <f>IF(入力シート!P172&gt;=10,INT(MOD(入力シート!P172,100)/10),"")</f>
        <v/>
      </c>
      <c r="AZ171" s="40" t="str">
        <f>IF(入力シート!P172&gt;=1,INT(MOD(入力シート!P172,10)/1),"")</f>
        <v/>
      </c>
      <c r="BA171" s="51" t="str">
        <f>IF(入力シート!Q172&gt;=10,INT(MOD(入力シート!Q172,100)/10),"")</f>
        <v/>
      </c>
      <c r="BB171" s="40" t="str">
        <f>IF(入力シート!Q172&gt;=1,INT(MOD(入力シート!Q172,10)/1),"")</f>
        <v/>
      </c>
      <c r="BC171" s="51" t="str">
        <f>IF(入力シート!R172&gt;=10000,INT(MOD(入力シート!R172,100000)/10000),"")</f>
        <v/>
      </c>
      <c r="BD171" s="51" t="str">
        <f>IF(入力シート!R172&gt;=1000,INT(MOD(入力シート!R172,10000)/1000),"")</f>
        <v/>
      </c>
      <c r="BE171" s="51" t="str">
        <f>IF(入力シート!R172&gt;=100,INT(MOD(入力シート!R172,1000)/100),"")</f>
        <v/>
      </c>
      <c r="BF171" s="51" t="str">
        <f>IF(入力シート!R172&gt;=10,INT(MOD(入力シート!R172,100)/10),"")</f>
        <v/>
      </c>
      <c r="BG171" s="40" t="str">
        <f>IF(入力シート!R172&gt;=1,INT(MOD(入力シート!R172,10)/1),"")</f>
        <v/>
      </c>
    </row>
    <row r="172" spans="1:79" x14ac:dyDescent="0.15">
      <c r="A172" s="46"/>
      <c r="B172" s="12">
        <v>170</v>
      </c>
      <c r="C172" s="3" t="str">
        <f>IF(入力シート!C173&gt;=10000,INT(MOD(入力シート!C173,100000)/10000),"")</f>
        <v/>
      </c>
      <c r="D172" s="3" t="str">
        <f>IF(入力シート!C173&gt;=1000,INT(MOD(入力シート!C173,10000)/1000),"")</f>
        <v/>
      </c>
      <c r="E172" s="3" t="str">
        <f>IF(入力シート!C173&gt;=100,INT(MOD(入力シート!C173,1000)/100),"")</f>
        <v/>
      </c>
      <c r="F172" s="3" t="str">
        <f>IF(入力シート!C173&gt;=10,INT(MOD(入力シート!C173,100)/10),"")</f>
        <v/>
      </c>
      <c r="G172" s="12" t="str">
        <f>IF(入力シート!C173&gt;=1,INT(MOD(入力シート!C173,10)/1),"")</f>
        <v/>
      </c>
      <c r="H172" s="12" t="str">
        <f>IF(入力シート!D173&gt;"",入力シート!D173,"")</f>
        <v/>
      </c>
      <c r="I172" s="146" t="str">
        <f>IF(入力シート!E173&gt;"",入力シート!E173,"")</f>
        <v/>
      </c>
      <c r="J172" s="162" t="str">
        <f>IF(入力シート!F173&gt;0,IF(入力シート!W173=6,MID(入力シート!F173,入力シート!W173-5,1),"0"),"")</f>
        <v/>
      </c>
      <c r="K172" s="63" t="str">
        <f>IF(入力シート!F173&gt;0,MID(入力シート!F173,入力シート!W173-4,1),"")</f>
        <v/>
      </c>
      <c r="L172" s="63" t="str">
        <f>IF(入力シート!F173&gt;0,MID(入力シート!F173,入力シート!W173-3,1),"")</f>
        <v/>
      </c>
      <c r="M172" s="63" t="str">
        <f>IF(入力シート!F173&gt;0,MID(入力シート!F173,入力シート!W173-2,1),"")</f>
        <v/>
      </c>
      <c r="N172" s="63" t="str">
        <f>IF(入力シート!F173&gt;0,MID(入力シート!F173,入力シート!W173-1,1),"")</f>
        <v/>
      </c>
      <c r="O172" s="64" t="str">
        <f>IF(入力シート!F173&gt;0,MID(入力シート!F173,入力シート!W173,1),"")</f>
        <v/>
      </c>
      <c r="P172" s="146" t="str">
        <f>IF(入力シート!G173&gt;"",入力シート!G173,"")</f>
        <v/>
      </c>
      <c r="Q172" s="162" t="str">
        <f>IF(入力シート!H173&gt;0,IF(入力シート!X173=4,MID(入力シート!H173,入力シート!X173-3,1),"0"),"")</f>
        <v/>
      </c>
      <c r="R172" s="63" t="str">
        <f>IF(入力シート!H173&gt;0,MID(入力シート!H173,入力シート!X173-2,1),"")</f>
        <v/>
      </c>
      <c r="S172" s="63" t="str">
        <f>IF(入力シート!H173&gt;0,MID(入力シート!H173,入力シート!X173-1,1),"")</f>
        <v/>
      </c>
      <c r="T172" s="64" t="str">
        <f>IF(入力シート!H173&gt;0,MID(入力シート!H173,入力シート!X173,1),"")</f>
        <v/>
      </c>
      <c r="U172" s="65" t="str">
        <f>IF(入力シート!I173&gt;0,入力シート!I173,"")</f>
        <v/>
      </c>
      <c r="V172" s="47" t="str">
        <f>IF(入力シート!J173&gt;0,入力シート!J173,"")</f>
        <v/>
      </c>
      <c r="W172" s="47" t="str">
        <f>IF(入力シート!K173&gt;=10,INT(MOD(入力シート!K173,100)/10),"")</f>
        <v/>
      </c>
      <c r="X172" s="48" t="str">
        <f>IF(入力シート!K173&gt;=1,INT(MOD(入力シート!K173,10)/1),"")</f>
        <v/>
      </c>
      <c r="Y172" s="49" t="str">
        <f>IF(入力シート!L173&gt;=100000,INT(MOD(入力シート!L173,1000000)/100000),"")</f>
        <v/>
      </c>
      <c r="Z172" s="49" t="str">
        <f>IF(入力シート!L173&gt;=10000,INT(MOD(入力シート!L173,100000)/10000),"")</f>
        <v/>
      </c>
      <c r="AA172" s="49" t="str">
        <f>IF(入力シート!L173&gt;=1000,INT(MOD(入力シート!L173,10000)/1000),"")</f>
        <v/>
      </c>
      <c r="AB172" s="49" t="str">
        <f>IF(入力シート!L173&gt;=100,INT(MOD(入力シート!L173,1000)/100),"")</f>
        <v/>
      </c>
      <c r="AC172" s="49" t="str">
        <f>IF(入力シート!L173&gt;=10,INT(MOD(入力シート!L173,100)/10),"")</f>
        <v/>
      </c>
      <c r="AD172" s="48" t="str">
        <f>IF(入力シート!L173&gt;=1,INT(MOD(入力シート!L173,10)/1),"")</f>
        <v/>
      </c>
      <c r="AE172" s="49" t="str">
        <f>IF(入力シート!M173&gt;=10000,INT(MOD(入力シート!M173,100000)/10000),"")</f>
        <v/>
      </c>
      <c r="AF172" s="49" t="str">
        <f>IF(入力シート!M173&gt;=1000,INT(MOD(入力シート!M173,10000)/1000),"")</f>
        <v/>
      </c>
      <c r="AG172" s="49" t="str">
        <f>IF(入力シート!M173&gt;=100,INT(MOD(入力シート!M173,1000)/100),"")</f>
        <v/>
      </c>
      <c r="AH172" s="49" t="str">
        <f>IF(入力シート!M173&gt;=10,INT(MOD(入力シート!M173,100)/10),"")</f>
        <v/>
      </c>
      <c r="AI172" s="48" t="str">
        <f>IF(入力シート!M173&gt;=1,INT(MOD(入力シート!M173,10)/1),"")</f>
        <v/>
      </c>
      <c r="AJ172" s="49" t="str">
        <f>IF(入力シート!N173&gt;=10000,INT(MOD(入力シート!N173,100000)/10000),"")</f>
        <v/>
      </c>
      <c r="AK172" s="49" t="str">
        <f>IF(入力シート!N173&gt;=1000,INT(MOD(入力シート!N173,10000)/1000),"")</f>
        <v/>
      </c>
      <c r="AL172" s="49" t="str">
        <f>IF(入力シート!N173&gt;=100,INT(MOD(入力シート!N173,1000)/100),"")</f>
        <v/>
      </c>
      <c r="AM172" s="49" t="str">
        <f>IF(入力シート!N173&gt;=10,INT(MOD(入力シート!N173,100)/10),"")</f>
        <v/>
      </c>
      <c r="AN172" s="48" t="str">
        <f>IF(入力シート!N173&gt;=1,INT(MOD(入力シート!N173,10)/1),"")</f>
        <v/>
      </c>
      <c r="AO172" s="49" t="str">
        <f>IF(入力シート!O173&gt;=10000,INT(MOD(入力シート!O173,100000)/10000),"")</f>
        <v/>
      </c>
      <c r="AP172" s="49" t="str">
        <f>IF(入力シート!O173&gt;=1000,INT(MOD(入力シート!O173,10000)/1000),"")</f>
        <v/>
      </c>
      <c r="AQ172" s="49" t="str">
        <f>IF(入力シート!O173&gt;=100,INT(MOD(入力シート!O173,1000)/100),"")</f>
        <v/>
      </c>
      <c r="AR172" s="49" t="str">
        <f>IF(入力シート!O173&gt;=10,INT(MOD(入力シート!O173,100)/10),"")</f>
        <v/>
      </c>
      <c r="AS172" s="48" t="str">
        <f>IF(入力シート!O173&gt;=1,INT(MOD(入力シート!O173,10)/1),"")</f>
        <v/>
      </c>
      <c r="AT172" s="49" t="str">
        <f>IF(入力シート!P173&gt;=1000000,INT(MOD(入力シート!P173,10000000)/1000000),"")</f>
        <v/>
      </c>
      <c r="AU172" s="49" t="str">
        <f>IF(入力シート!P173&gt;=100000,INT(MOD(入力シート!P173,1000000)/100000),"")</f>
        <v/>
      </c>
      <c r="AV172" s="49" t="str">
        <f>IF(入力シート!P173&gt;=10000,INT(MOD(入力シート!P173,100000)/10000),"")</f>
        <v/>
      </c>
      <c r="AW172" s="49" t="str">
        <f>IF(入力シート!P173&gt;=1000,INT(MOD(入力シート!P173,10000)/1000),"")</f>
        <v/>
      </c>
      <c r="AX172" s="49" t="str">
        <f>IF(入力シート!P173&gt;=100,INT(MOD(入力シート!P173,1000)/100),"")</f>
        <v/>
      </c>
      <c r="AY172" s="49" t="str">
        <f>IF(入力シート!P173&gt;=10,INT(MOD(入力シート!P173,100)/10),"")</f>
        <v/>
      </c>
      <c r="AZ172" s="48" t="str">
        <f>IF(入力シート!P173&gt;=1,INT(MOD(入力シート!P173,10)/1),"")</f>
        <v/>
      </c>
      <c r="BA172" s="49" t="str">
        <f>IF(入力シート!Q173&gt;=10,INT(MOD(入力シート!Q173,100)/10),"")</f>
        <v/>
      </c>
      <c r="BB172" s="48" t="str">
        <f>IF(入力シート!Q173&gt;=1,INT(MOD(入力シート!Q173,10)/1),"")</f>
        <v/>
      </c>
      <c r="BC172" s="49" t="str">
        <f>IF(入力シート!R173&gt;=10000,INT(MOD(入力シート!R173,100000)/10000),"")</f>
        <v/>
      </c>
      <c r="BD172" s="49" t="str">
        <f>IF(入力シート!R173&gt;=1000,INT(MOD(入力シート!R173,10000)/1000),"")</f>
        <v/>
      </c>
      <c r="BE172" s="49" t="str">
        <f>IF(入力シート!R173&gt;=100,INT(MOD(入力シート!R173,1000)/100),"")</f>
        <v/>
      </c>
      <c r="BF172" s="49" t="str">
        <f>IF(入力シート!R173&gt;=10,INT(MOD(入力シート!R173,100)/10),"")</f>
        <v/>
      </c>
      <c r="BG172" s="48" t="str">
        <f>IF(入力シート!R173&gt;=1,INT(MOD(入力シート!R173,10)/1),"")</f>
        <v/>
      </c>
      <c r="BH172" s="58" t="str">
        <f>IF(入力シート!S173&gt;=10,INT(MOD(入力シート!S173,100)/10),"")</f>
        <v/>
      </c>
      <c r="BI172" s="69" t="str">
        <f>IF(入力シート!S173&gt;=1,INT(MOD(入力シート!S173,10)/1),"")</f>
        <v/>
      </c>
      <c r="BJ172" s="58" t="str">
        <f>IF(入力シート!T173&gt;=1000000,INT(MOD(入力シート!T173,10000000)/1000000),"")</f>
        <v/>
      </c>
      <c r="BK172" s="58" t="str">
        <f>IF(入力シート!T173&gt;=100000,INT(MOD(入力シート!T173,1000000)/100000),"")</f>
        <v/>
      </c>
      <c r="BL172" s="58" t="str">
        <f>IF(入力シート!T173&gt;=10000,INT(MOD(入力シート!T173,100000)/10000),"")</f>
        <v/>
      </c>
      <c r="BM172" s="58" t="str">
        <f>IF(入力シート!T173&gt;=1000,INT(MOD(入力シート!T173,10000)/1000),"")</f>
        <v/>
      </c>
      <c r="BN172" s="58" t="str">
        <f>IF(入力シート!T173&gt;=100,INT(MOD(入力シート!T173,1000)/100),"")</f>
        <v/>
      </c>
      <c r="BO172" s="58" t="str">
        <f>IF(入力シート!T173&gt;=10,INT(MOD(入力シート!T173,100)/10),"")</f>
        <v/>
      </c>
      <c r="BP172" s="69" t="str">
        <f>IF(入力シート!T173&gt;=1,INT(MOD(入力シート!T173,10)/1),"")</f>
        <v/>
      </c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</row>
    <row r="173" spans="1:79" x14ac:dyDescent="0.15">
      <c r="A173" s="70">
        <f t="shared" ref="A173:A233" si="9">A163+1</f>
        <v>18</v>
      </c>
      <c r="B173" s="22">
        <v>171</v>
      </c>
      <c r="C173" s="10" t="str">
        <f>IF(入力シート!C174&gt;=10000,INT(MOD(入力シート!C174,100000)/10000),"")</f>
        <v/>
      </c>
      <c r="D173" s="10" t="str">
        <f>IF(入力シート!C174&gt;=1000,INT(MOD(入力シート!C174,10000)/1000),"")</f>
        <v/>
      </c>
      <c r="E173" s="10" t="str">
        <f>IF(入力シート!C174&gt;=100,INT(MOD(入力シート!C174,1000)/100),"")</f>
        <v/>
      </c>
      <c r="F173" s="10" t="str">
        <f>IF(入力シート!C174&gt;=10,INT(MOD(入力シート!C174,100)/10),"")</f>
        <v/>
      </c>
      <c r="G173" s="22" t="str">
        <f>IF(入力シート!C174&gt;=1,INT(MOD(入力シート!C174,10)/1),"")</f>
        <v/>
      </c>
      <c r="H173" s="22" t="str">
        <f>IF(入力シート!D174&gt;"",入力シート!D174,"")</f>
        <v/>
      </c>
      <c r="I173" s="22" t="str">
        <f>IF(入力シート!E174&gt;"",入力シート!E174,"")</f>
        <v/>
      </c>
      <c r="J173" s="37" t="str">
        <f>IF(入力シート!F174&gt;0,IF(入力シート!W174=6,MID(入力シート!F174,入力シート!W174-5,1),"0"),"")</f>
        <v/>
      </c>
      <c r="K173" s="37" t="str">
        <f>IF(入力シート!F174&gt;0,MID(入力シート!F174,入力シート!W174-4,1),"")</f>
        <v/>
      </c>
      <c r="L173" s="37" t="str">
        <f>IF(入力シート!F174&gt;0,MID(入力シート!F174,入力シート!W174-3,1),"")</f>
        <v/>
      </c>
      <c r="M173" s="37" t="str">
        <f>IF(入力シート!F174&gt;0,MID(入力シート!F174,入力シート!W174-2,1),"")</f>
        <v/>
      </c>
      <c r="N173" s="37" t="str">
        <f>IF(入力シート!F174&gt;0,MID(入力シート!F174,入力シート!W174-1,1),"")</f>
        <v/>
      </c>
      <c r="O173" s="39" t="str">
        <f>IF(入力シート!F174&gt;0,MID(入力シート!F174,入力シート!W174,1),"")</f>
        <v/>
      </c>
      <c r="P173" s="22" t="str">
        <f>IF(入力シート!G174&gt;"",入力シート!G174,"")</f>
        <v/>
      </c>
      <c r="Q173" s="37" t="str">
        <f>IF(入力シート!H174&gt;0,IF(入力シート!X174=4,MID(入力シート!H174,入力シート!X174-3,1),"0"),"")</f>
        <v/>
      </c>
      <c r="R173" s="37" t="str">
        <f>IF(入力シート!H174&gt;0,MID(入力シート!H174,入力シート!X174-2,1),"")</f>
        <v/>
      </c>
      <c r="S173" s="37" t="str">
        <f>IF(入力シート!H174&gt;0,MID(入力シート!H174,入力シート!X174-1,1),"")</f>
        <v/>
      </c>
      <c r="T173" s="39" t="str">
        <f>IF(入力シート!H174&gt;0,MID(入力シート!H174,入力シート!X174,1),"")</f>
        <v/>
      </c>
      <c r="U173" s="62" t="str">
        <f>IF(入力シート!I174&gt;0,入力シート!I174,"")</f>
        <v/>
      </c>
      <c r="V173" s="50" t="str">
        <f>IF(入力シート!J174&gt;0,入力シート!J174,"")</f>
        <v/>
      </c>
      <c r="W173" s="50" t="str">
        <f>IF(入力シート!K174&gt;=10,INT(MOD(入力シート!K174,100)/10),"")</f>
        <v/>
      </c>
      <c r="X173" s="40" t="str">
        <f>IF(入力シート!K174&gt;=1,INT(MOD(入力シート!K174,10)/1),"")</f>
        <v/>
      </c>
      <c r="Y173" s="51" t="str">
        <f>IF(入力シート!L174&gt;=100000,INT(MOD(入力シート!L174,1000000)/100000),"")</f>
        <v/>
      </c>
      <c r="Z173" s="51" t="str">
        <f>IF(入力シート!L174&gt;=10000,INT(MOD(入力シート!L174,100000)/10000),"")</f>
        <v/>
      </c>
      <c r="AA173" s="51" t="str">
        <f>IF(入力シート!L174&gt;=1000,INT(MOD(入力シート!L174,10000)/1000),"")</f>
        <v/>
      </c>
      <c r="AB173" s="51" t="str">
        <f>IF(入力シート!L174&gt;=100,INT(MOD(入力シート!L174,1000)/100),"")</f>
        <v/>
      </c>
      <c r="AC173" s="51" t="str">
        <f>IF(入力シート!L174&gt;=10,INT(MOD(入力シート!L174,100)/10),"")</f>
        <v/>
      </c>
      <c r="AD173" s="40" t="str">
        <f>IF(入力シート!L174&gt;=1,INT(MOD(入力シート!L174,10)/1),"")</f>
        <v/>
      </c>
      <c r="AE173" s="51" t="str">
        <f>IF(入力シート!M174&gt;=10000,INT(MOD(入力シート!M174,100000)/10000),"")</f>
        <v/>
      </c>
      <c r="AF173" s="51" t="str">
        <f>IF(入力シート!M174&gt;=1000,INT(MOD(入力シート!M174,10000)/1000),"")</f>
        <v/>
      </c>
      <c r="AG173" s="51" t="str">
        <f>IF(入力シート!M174&gt;=100,INT(MOD(入力シート!M174,1000)/100),"")</f>
        <v/>
      </c>
      <c r="AH173" s="51" t="str">
        <f>IF(入力シート!M174&gt;=10,INT(MOD(入力シート!M174,100)/10),"")</f>
        <v/>
      </c>
      <c r="AI173" s="40" t="str">
        <f>IF(入力シート!M174&gt;=1,INT(MOD(入力シート!M174,10)/1),"")</f>
        <v/>
      </c>
      <c r="AJ173" s="51" t="str">
        <f>IF(入力シート!N174&gt;=10000,INT(MOD(入力シート!N174,100000)/10000),"")</f>
        <v/>
      </c>
      <c r="AK173" s="51" t="str">
        <f>IF(入力シート!N174&gt;=1000,INT(MOD(入力シート!N174,10000)/1000),"")</f>
        <v/>
      </c>
      <c r="AL173" s="51" t="str">
        <f>IF(入力シート!N174&gt;=100,INT(MOD(入力シート!N174,1000)/100),"")</f>
        <v/>
      </c>
      <c r="AM173" s="51" t="str">
        <f>IF(入力シート!N174&gt;=10,INT(MOD(入力シート!N174,100)/10),"")</f>
        <v/>
      </c>
      <c r="AN173" s="40" t="str">
        <f>IF(入力シート!N174&gt;=1,INT(MOD(入力シート!N174,10)/1),"")</f>
        <v/>
      </c>
      <c r="AO173" s="51" t="str">
        <f>IF(入力シート!O174&gt;=10000,INT(MOD(入力シート!O174,100000)/10000),"")</f>
        <v/>
      </c>
      <c r="AP173" s="51" t="str">
        <f>IF(入力シート!O174&gt;=1000,INT(MOD(入力シート!O174,10000)/1000),"")</f>
        <v/>
      </c>
      <c r="AQ173" s="51" t="str">
        <f>IF(入力シート!O174&gt;=100,INT(MOD(入力シート!O174,1000)/100),"")</f>
        <v/>
      </c>
      <c r="AR173" s="51" t="str">
        <f>IF(入力シート!O174&gt;=10,INT(MOD(入力シート!O174,100)/10),"")</f>
        <v/>
      </c>
      <c r="AS173" s="40" t="str">
        <f>IF(入力シート!O174&gt;=1,INT(MOD(入力シート!O174,10)/1),"")</f>
        <v/>
      </c>
      <c r="AT173" s="51" t="str">
        <f>IF(入力シート!P174&gt;=1000000,INT(MOD(入力シート!P174,10000000)/1000000),"")</f>
        <v/>
      </c>
      <c r="AU173" s="51" t="str">
        <f>IF(入力シート!P174&gt;=100000,INT(MOD(入力シート!P174,1000000)/100000),"")</f>
        <v/>
      </c>
      <c r="AV173" s="51" t="str">
        <f>IF(入力シート!P174&gt;=10000,INT(MOD(入力シート!P174,100000)/10000),"")</f>
        <v/>
      </c>
      <c r="AW173" s="51" t="str">
        <f>IF(入力シート!P174&gt;=1000,INT(MOD(入力シート!P174,10000)/1000),"")</f>
        <v/>
      </c>
      <c r="AX173" s="51" t="str">
        <f>IF(入力シート!P174&gt;=100,INT(MOD(入力シート!P174,1000)/100),"")</f>
        <v/>
      </c>
      <c r="AY173" s="51" t="str">
        <f>IF(入力シート!P174&gt;=10,INT(MOD(入力シート!P174,100)/10),"")</f>
        <v/>
      </c>
      <c r="AZ173" s="40" t="str">
        <f>IF(入力シート!P174&gt;=1,INT(MOD(入力シート!P174,10)/1),"")</f>
        <v/>
      </c>
      <c r="BA173" s="51" t="str">
        <f>IF(入力シート!Q174&gt;=10,INT(MOD(入力シート!Q174,100)/10),"")</f>
        <v/>
      </c>
      <c r="BB173" s="40" t="str">
        <f>IF(入力シート!Q174&gt;=1,INT(MOD(入力シート!Q174,10)/1),"")</f>
        <v/>
      </c>
      <c r="BC173" s="51" t="str">
        <f>IF(入力シート!R174&gt;=10000,INT(MOD(入力シート!R174,100000)/10000),"")</f>
        <v/>
      </c>
      <c r="BD173" s="51" t="str">
        <f>IF(入力シート!R174&gt;=1000,INT(MOD(入力シート!R174,10000)/1000),"")</f>
        <v/>
      </c>
      <c r="BE173" s="51" t="str">
        <f>IF(入力シート!R174&gt;=100,INT(MOD(入力シート!R174,1000)/100),"")</f>
        <v/>
      </c>
      <c r="BF173" s="51" t="str">
        <f>IF(入力シート!R174&gt;=10,INT(MOD(入力シート!R174,100)/10),"")</f>
        <v/>
      </c>
      <c r="BG173" s="40" t="str">
        <f>IF(入力シート!R174&gt;=1,INT(MOD(入力シート!R174,10)/1),"")</f>
        <v/>
      </c>
      <c r="BP173" s="11"/>
    </row>
    <row r="174" spans="1:79" x14ac:dyDescent="0.15">
      <c r="B174" s="22">
        <v>172</v>
      </c>
      <c r="C174" s="10" t="str">
        <f>IF(入力シート!C175&gt;=10000,INT(MOD(入力シート!C175,100000)/10000),"")</f>
        <v/>
      </c>
      <c r="D174" s="10" t="str">
        <f>IF(入力シート!C175&gt;=1000,INT(MOD(入力シート!C175,10000)/1000),"")</f>
        <v/>
      </c>
      <c r="E174" s="10" t="str">
        <f>IF(入力シート!C175&gt;=100,INT(MOD(入力シート!C175,1000)/100),"")</f>
        <v/>
      </c>
      <c r="F174" s="10" t="str">
        <f>IF(入力シート!C175&gt;=10,INT(MOD(入力シート!C175,100)/10),"")</f>
        <v/>
      </c>
      <c r="G174" s="22" t="str">
        <f>IF(入力シート!C175&gt;=1,INT(MOD(入力シート!C175,10)/1),"")</f>
        <v/>
      </c>
      <c r="H174" s="22" t="str">
        <f>IF(入力シート!D175&gt;"",入力シート!D175,"")</f>
        <v/>
      </c>
      <c r="I174" s="22" t="str">
        <f>IF(入力シート!E175&gt;"",入力シート!E175,"")</f>
        <v/>
      </c>
      <c r="J174" s="37" t="str">
        <f>IF(入力シート!F175&gt;0,IF(入力シート!W175=6,MID(入力シート!F175,入力シート!W175-5,1),"0"),"")</f>
        <v/>
      </c>
      <c r="K174" s="37" t="str">
        <f>IF(入力シート!F175&gt;0,MID(入力シート!F175,入力シート!W175-4,1),"")</f>
        <v/>
      </c>
      <c r="L174" s="37" t="str">
        <f>IF(入力シート!F175&gt;0,MID(入力シート!F175,入力シート!W175-3,1),"")</f>
        <v/>
      </c>
      <c r="M174" s="37" t="str">
        <f>IF(入力シート!F175&gt;0,MID(入力シート!F175,入力シート!W175-2,1),"")</f>
        <v/>
      </c>
      <c r="N174" s="37" t="str">
        <f>IF(入力シート!F175&gt;0,MID(入力シート!F175,入力シート!W175-1,1),"")</f>
        <v/>
      </c>
      <c r="O174" s="39" t="str">
        <f>IF(入力シート!F175&gt;0,MID(入力シート!F175,入力シート!W175,1),"")</f>
        <v/>
      </c>
      <c r="P174" s="22" t="str">
        <f>IF(入力シート!G175&gt;"",入力シート!G175,"")</f>
        <v/>
      </c>
      <c r="Q174" s="37" t="str">
        <f>IF(入力シート!H175&gt;0,IF(入力シート!X175=4,MID(入力シート!H175,入力シート!X175-3,1),"0"),"")</f>
        <v/>
      </c>
      <c r="R174" s="37" t="str">
        <f>IF(入力シート!H175&gt;0,MID(入力シート!H175,入力シート!X175-2,1),"")</f>
        <v/>
      </c>
      <c r="S174" s="37" t="str">
        <f>IF(入力シート!H175&gt;0,MID(入力シート!H175,入力シート!X175-1,1),"")</f>
        <v/>
      </c>
      <c r="T174" s="39" t="str">
        <f>IF(入力シート!H175&gt;0,MID(入力シート!H175,入力シート!X175,1),"")</f>
        <v/>
      </c>
      <c r="U174" s="62" t="str">
        <f>IF(入力シート!I175&gt;0,入力シート!I175,"")</f>
        <v/>
      </c>
      <c r="V174" s="50" t="str">
        <f>IF(入力シート!J175&gt;0,入力シート!J175,"")</f>
        <v/>
      </c>
      <c r="W174" s="50" t="str">
        <f>IF(入力シート!K175&gt;=10,INT(MOD(入力シート!K175,100)/10),"")</f>
        <v/>
      </c>
      <c r="X174" s="40" t="str">
        <f>IF(入力シート!K175&gt;=1,INT(MOD(入力シート!K175,10)/1),"")</f>
        <v/>
      </c>
      <c r="Y174" s="51" t="str">
        <f>IF(入力シート!L175&gt;=100000,INT(MOD(入力シート!L175,1000000)/100000),"")</f>
        <v/>
      </c>
      <c r="Z174" s="51" t="str">
        <f>IF(入力シート!L175&gt;=10000,INT(MOD(入力シート!L175,100000)/10000),"")</f>
        <v/>
      </c>
      <c r="AA174" s="51" t="str">
        <f>IF(入力シート!L175&gt;=1000,INT(MOD(入力シート!L175,10000)/1000),"")</f>
        <v/>
      </c>
      <c r="AB174" s="51" t="str">
        <f>IF(入力シート!L175&gt;=100,INT(MOD(入力シート!L175,1000)/100),"")</f>
        <v/>
      </c>
      <c r="AC174" s="51" t="str">
        <f>IF(入力シート!L175&gt;=10,INT(MOD(入力シート!L175,100)/10),"")</f>
        <v/>
      </c>
      <c r="AD174" s="40" t="str">
        <f>IF(入力シート!L175&gt;=1,INT(MOD(入力シート!L175,10)/1),"")</f>
        <v/>
      </c>
      <c r="AE174" s="51" t="str">
        <f>IF(入力シート!M175&gt;=10000,INT(MOD(入力シート!M175,100000)/10000),"")</f>
        <v/>
      </c>
      <c r="AF174" s="51" t="str">
        <f>IF(入力シート!M175&gt;=1000,INT(MOD(入力シート!M175,10000)/1000),"")</f>
        <v/>
      </c>
      <c r="AG174" s="51" t="str">
        <f>IF(入力シート!M175&gt;=100,INT(MOD(入力シート!M175,1000)/100),"")</f>
        <v/>
      </c>
      <c r="AH174" s="51" t="str">
        <f>IF(入力シート!M175&gt;=10,INT(MOD(入力シート!M175,100)/10),"")</f>
        <v/>
      </c>
      <c r="AI174" s="40" t="str">
        <f>IF(入力シート!M175&gt;=1,INT(MOD(入力シート!M175,10)/1),"")</f>
        <v/>
      </c>
      <c r="AJ174" s="51" t="str">
        <f>IF(入力シート!N175&gt;=10000,INT(MOD(入力シート!N175,100000)/10000),"")</f>
        <v/>
      </c>
      <c r="AK174" s="51" t="str">
        <f>IF(入力シート!N175&gt;=1000,INT(MOD(入力シート!N175,10000)/1000),"")</f>
        <v/>
      </c>
      <c r="AL174" s="51" t="str">
        <f>IF(入力シート!N175&gt;=100,INT(MOD(入力シート!N175,1000)/100),"")</f>
        <v/>
      </c>
      <c r="AM174" s="51" t="str">
        <f>IF(入力シート!N175&gt;=10,INT(MOD(入力シート!N175,100)/10),"")</f>
        <v/>
      </c>
      <c r="AN174" s="40" t="str">
        <f>IF(入力シート!N175&gt;=1,INT(MOD(入力シート!N175,10)/1),"")</f>
        <v/>
      </c>
      <c r="AO174" s="51" t="str">
        <f>IF(入力シート!O175&gt;=10000,INT(MOD(入力シート!O175,100000)/10000),"")</f>
        <v/>
      </c>
      <c r="AP174" s="51" t="str">
        <f>IF(入力シート!O175&gt;=1000,INT(MOD(入力シート!O175,10000)/1000),"")</f>
        <v/>
      </c>
      <c r="AQ174" s="51" t="str">
        <f>IF(入力シート!O175&gt;=100,INT(MOD(入力シート!O175,1000)/100),"")</f>
        <v/>
      </c>
      <c r="AR174" s="51" t="str">
        <f>IF(入力シート!O175&gt;=10,INT(MOD(入力シート!O175,100)/10),"")</f>
        <v/>
      </c>
      <c r="AS174" s="40" t="str">
        <f>IF(入力シート!O175&gt;=1,INT(MOD(入力シート!O175,10)/1),"")</f>
        <v/>
      </c>
      <c r="AT174" s="51" t="str">
        <f>IF(入力シート!P175&gt;=1000000,INT(MOD(入力シート!P175,10000000)/1000000),"")</f>
        <v/>
      </c>
      <c r="AU174" s="51" t="str">
        <f>IF(入力シート!P175&gt;=100000,INT(MOD(入力シート!P175,1000000)/100000),"")</f>
        <v/>
      </c>
      <c r="AV174" s="51" t="str">
        <f>IF(入力シート!P175&gt;=10000,INT(MOD(入力シート!P175,100000)/10000),"")</f>
        <v/>
      </c>
      <c r="AW174" s="51" t="str">
        <f>IF(入力シート!P175&gt;=1000,INT(MOD(入力シート!P175,10000)/1000),"")</f>
        <v/>
      </c>
      <c r="AX174" s="51" t="str">
        <f>IF(入力シート!P175&gt;=100,INT(MOD(入力シート!P175,1000)/100),"")</f>
        <v/>
      </c>
      <c r="AY174" s="51" t="str">
        <f>IF(入力シート!P175&gt;=10,INT(MOD(入力シート!P175,100)/10),"")</f>
        <v/>
      </c>
      <c r="AZ174" s="40" t="str">
        <f>IF(入力シート!P175&gt;=1,INT(MOD(入力シート!P175,10)/1),"")</f>
        <v/>
      </c>
      <c r="BA174" s="51" t="str">
        <f>IF(入力シート!Q175&gt;=10,INT(MOD(入力シート!Q175,100)/10),"")</f>
        <v/>
      </c>
      <c r="BB174" s="40" t="str">
        <f>IF(入力シート!Q175&gt;=1,INT(MOD(入力シート!Q175,10)/1),"")</f>
        <v/>
      </c>
      <c r="BC174" s="51" t="str">
        <f>IF(入力シート!R175&gt;=10000,INT(MOD(入力シート!R175,100000)/10000),"")</f>
        <v/>
      </c>
      <c r="BD174" s="51" t="str">
        <f>IF(入力シート!R175&gt;=1000,INT(MOD(入力シート!R175,10000)/1000),"")</f>
        <v/>
      </c>
      <c r="BE174" s="51" t="str">
        <f>IF(入力シート!R175&gt;=100,INT(MOD(入力シート!R175,1000)/100),"")</f>
        <v/>
      </c>
      <c r="BF174" s="51" t="str">
        <f>IF(入力シート!R175&gt;=10,INT(MOD(入力シート!R175,100)/10),"")</f>
        <v/>
      </c>
      <c r="BG174" s="40" t="str">
        <f>IF(入力シート!R175&gt;=1,INT(MOD(入力シート!R175,10)/1),"")</f>
        <v/>
      </c>
    </row>
    <row r="175" spans="1:79" x14ac:dyDescent="0.15">
      <c r="B175" s="22">
        <v>173</v>
      </c>
      <c r="C175" s="10" t="str">
        <f>IF(入力シート!C176&gt;=10000,INT(MOD(入力シート!C176,100000)/10000),"")</f>
        <v/>
      </c>
      <c r="D175" s="10" t="str">
        <f>IF(入力シート!C176&gt;=1000,INT(MOD(入力シート!C176,10000)/1000),"")</f>
        <v/>
      </c>
      <c r="E175" s="10" t="str">
        <f>IF(入力シート!C176&gt;=100,INT(MOD(入力シート!C176,1000)/100),"")</f>
        <v/>
      </c>
      <c r="F175" s="10" t="str">
        <f>IF(入力シート!C176&gt;=10,INT(MOD(入力シート!C176,100)/10),"")</f>
        <v/>
      </c>
      <c r="G175" s="22" t="str">
        <f>IF(入力シート!C176&gt;=1,INT(MOD(入力シート!C176,10)/1),"")</f>
        <v/>
      </c>
      <c r="H175" s="22" t="str">
        <f>IF(入力シート!D176&gt;"",入力シート!D176,"")</f>
        <v/>
      </c>
      <c r="I175" s="22" t="str">
        <f>IF(入力シート!E176&gt;"",入力シート!E176,"")</f>
        <v/>
      </c>
      <c r="J175" s="37" t="str">
        <f>IF(入力シート!F176&gt;0,IF(入力シート!W176=6,MID(入力シート!F176,入力シート!W176-5,1),"0"),"")</f>
        <v/>
      </c>
      <c r="K175" s="37" t="str">
        <f>IF(入力シート!F176&gt;0,MID(入力シート!F176,入力シート!W176-4,1),"")</f>
        <v/>
      </c>
      <c r="L175" s="37" t="str">
        <f>IF(入力シート!F176&gt;0,MID(入力シート!F176,入力シート!W176-3,1),"")</f>
        <v/>
      </c>
      <c r="M175" s="37" t="str">
        <f>IF(入力シート!F176&gt;0,MID(入力シート!F176,入力シート!W176-2,1),"")</f>
        <v/>
      </c>
      <c r="N175" s="37" t="str">
        <f>IF(入力シート!F176&gt;0,MID(入力シート!F176,入力シート!W176-1,1),"")</f>
        <v/>
      </c>
      <c r="O175" s="39" t="str">
        <f>IF(入力シート!F176&gt;0,MID(入力シート!F176,入力シート!W176,1),"")</f>
        <v/>
      </c>
      <c r="P175" s="22" t="str">
        <f>IF(入力シート!G176&gt;"",入力シート!G176,"")</f>
        <v/>
      </c>
      <c r="Q175" s="37" t="str">
        <f>IF(入力シート!H176&gt;0,IF(入力シート!X176=4,MID(入力シート!H176,入力シート!X176-3,1),"0"),"")</f>
        <v/>
      </c>
      <c r="R175" s="37" t="str">
        <f>IF(入力シート!H176&gt;0,MID(入力シート!H176,入力シート!X176-2,1),"")</f>
        <v/>
      </c>
      <c r="S175" s="37" t="str">
        <f>IF(入力シート!H176&gt;0,MID(入力シート!H176,入力シート!X176-1,1),"")</f>
        <v/>
      </c>
      <c r="T175" s="39" t="str">
        <f>IF(入力シート!H176&gt;0,MID(入力シート!H176,入力シート!X176,1),"")</f>
        <v/>
      </c>
      <c r="U175" s="62" t="str">
        <f>IF(入力シート!I176&gt;0,入力シート!I176,"")</f>
        <v/>
      </c>
      <c r="V175" s="50" t="str">
        <f>IF(入力シート!J176&gt;0,入力シート!J176,"")</f>
        <v/>
      </c>
      <c r="W175" s="50" t="str">
        <f>IF(入力シート!K176&gt;=10,INT(MOD(入力シート!K176,100)/10),"")</f>
        <v/>
      </c>
      <c r="X175" s="40" t="str">
        <f>IF(入力シート!K176&gt;=1,INT(MOD(入力シート!K176,10)/1),"")</f>
        <v/>
      </c>
      <c r="Y175" s="51" t="str">
        <f>IF(入力シート!L176&gt;=100000,INT(MOD(入力シート!L176,1000000)/100000),"")</f>
        <v/>
      </c>
      <c r="Z175" s="51" t="str">
        <f>IF(入力シート!L176&gt;=10000,INT(MOD(入力シート!L176,100000)/10000),"")</f>
        <v/>
      </c>
      <c r="AA175" s="51" t="str">
        <f>IF(入力シート!L176&gt;=1000,INT(MOD(入力シート!L176,10000)/1000),"")</f>
        <v/>
      </c>
      <c r="AB175" s="51" t="str">
        <f>IF(入力シート!L176&gt;=100,INT(MOD(入力シート!L176,1000)/100),"")</f>
        <v/>
      </c>
      <c r="AC175" s="51" t="str">
        <f>IF(入力シート!L176&gt;=10,INT(MOD(入力シート!L176,100)/10),"")</f>
        <v/>
      </c>
      <c r="AD175" s="40" t="str">
        <f>IF(入力シート!L176&gt;=1,INT(MOD(入力シート!L176,10)/1),"")</f>
        <v/>
      </c>
      <c r="AE175" s="51" t="str">
        <f>IF(入力シート!M176&gt;=10000,INT(MOD(入力シート!M176,100000)/10000),"")</f>
        <v/>
      </c>
      <c r="AF175" s="51" t="str">
        <f>IF(入力シート!M176&gt;=1000,INT(MOD(入力シート!M176,10000)/1000),"")</f>
        <v/>
      </c>
      <c r="AG175" s="51" t="str">
        <f>IF(入力シート!M176&gt;=100,INT(MOD(入力シート!M176,1000)/100),"")</f>
        <v/>
      </c>
      <c r="AH175" s="51" t="str">
        <f>IF(入力シート!M176&gt;=10,INT(MOD(入力シート!M176,100)/10),"")</f>
        <v/>
      </c>
      <c r="AI175" s="40" t="str">
        <f>IF(入力シート!M176&gt;=1,INT(MOD(入力シート!M176,10)/1),"")</f>
        <v/>
      </c>
      <c r="AJ175" s="51" t="str">
        <f>IF(入力シート!N176&gt;=10000,INT(MOD(入力シート!N176,100000)/10000),"")</f>
        <v/>
      </c>
      <c r="AK175" s="51" t="str">
        <f>IF(入力シート!N176&gt;=1000,INT(MOD(入力シート!N176,10000)/1000),"")</f>
        <v/>
      </c>
      <c r="AL175" s="51" t="str">
        <f>IF(入力シート!N176&gt;=100,INT(MOD(入力シート!N176,1000)/100),"")</f>
        <v/>
      </c>
      <c r="AM175" s="51" t="str">
        <f>IF(入力シート!N176&gt;=10,INT(MOD(入力シート!N176,100)/10),"")</f>
        <v/>
      </c>
      <c r="AN175" s="40" t="str">
        <f>IF(入力シート!N176&gt;=1,INT(MOD(入力シート!N176,10)/1),"")</f>
        <v/>
      </c>
      <c r="AO175" s="51" t="str">
        <f>IF(入力シート!O176&gt;=10000,INT(MOD(入力シート!O176,100000)/10000),"")</f>
        <v/>
      </c>
      <c r="AP175" s="51" t="str">
        <f>IF(入力シート!O176&gt;=1000,INT(MOD(入力シート!O176,10000)/1000),"")</f>
        <v/>
      </c>
      <c r="AQ175" s="51" t="str">
        <f>IF(入力シート!O176&gt;=100,INT(MOD(入力シート!O176,1000)/100),"")</f>
        <v/>
      </c>
      <c r="AR175" s="51" t="str">
        <f>IF(入力シート!O176&gt;=10,INT(MOD(入力シート!O176,100)/10),"")</f>
        <v/>
      </c>
      <c r="AS175" s="40" t="str">
        <f>IF(入力シート!O176&gt;=1,INT(MOD(入力シート!O176,10)/1),"")</f>
        <v/>
      </c>
      <c r="AT175" s="51" t="str">
        <f>IF(入力シート!P176&gt;=1000000,INT(MOD(入力シート!P176,10000000)/1000000),"")</f>
        <v/>
      </c>
      <c r="AU175" s="51" t="str">
        <f>IF(入力シート!P176&gt;=100000,INT(MOD(入力シート!P176,1000000)/100000),"")</f>
        <v/>
      </c>
      <c r="AV175" s="51" t="str">
        <f>IF(入力シート!P176&gt;=10000,INT(MOD(入力シート!P176,100000)/10000),"")</f>
        <v/>
      </c>
      <c r="AW175" s="51" t="str">
        <f>IF(入力シート!P176&gt;=1000,INT(MOD(入力シート!P176,10000)/1000),"")</f>
        <v/>
      </c>
      <c r="AX175" s="51" t="str">
        <f>IF(入力シート!P176&gt;=100,INT(MOD(入力シート!P176,1000)/100),"")</f>
        <v/>
      </c>
      <c r="AY175" s="51" t="str">
        <f>IF(入力シート!P176&gt;=10,INT(MOD(入力シート!P176,100)/10),"")</f>
        <v/>
      </c>
      <c r="AZ175" s="40" t="str">
        <f>IF(入力シート!P176&gt;=1,INT(MOD(入力シート!P176,10)/1),"")</f>
        <v/>
      </c>
      <c r="BA175" s="51" t="str">
        <f>IF(入力シート!Q176&gt;=10,INT(MOD(入力シート!Q176,100)/10),"")</f>
        <v/>
      </c>
      <c r="BB175" s="40" t="str">
        <f>IF(入力シート!Q176&gt;=1,INT(MOD(入力シート!Q176,10)/1),"")</f>
        <v/>
      </c>
      <c r="BC175" s="51" t="str">
        <f>IF(入力シート!R176&gt;=10000,INT(MOD(入力シート!R176,100000)/10000),"")</f>
        <v/>
      </c>
      <c r="BD175" s="51" t="str">
        <f>IF(入力シート!R176&gt;=1000,INT(MOD(入力シート!R176,10000)/1000),"")</f>
        <v/>
      </c>
      <c r="BE175" s="51" t="str">
        <f>IF(入力シート!R176&gt;=100,INT(MOD(入力シート!R176,1000)/100),"")</f>
        <v/>
      </c>
      <c r="BF175" s="51" t="str">
        <f>IF(入力シート!R176&gt;=10,INT(MOD(入力シート!R176,100)/10),"")</f>
        <v/>
      </c>
      <c r="BG175" s="40" t="str">
        <f>IF(入力シート!R176&gt;=1,INT(MOD(入力シート!R176,10)/1),"")</f>
        <v/>
      </c>
    </row>
    <row r="176" spans="1:79" x14ac:dyDescent="0.15">
      <c r="B176" s="22">
        <v>174</v>
      </c>
      <c r="C176" s="10" t="str">
        <f>IF(入力シート!C177&gt;=10000,INT(MOD(入力シート!C177,100000)/10000),"")</f>
        <v/>
      </c>
      <c r="D176" s="10" t="str">
        <f>IF(入力シート!C177&gt;=1000,INT(MOD(入力シート!C177,10000)/1000),"")</f>
        <v/>
      </c>
      <c r="E176" s="10" t="str">
        <f>IF(入力シート!C177&gt;=100,INT(MOD(入力シート!C177,1000)/100),"")</f>
        <v/>
      </c>
      <c r="F176" s="10" t="str">
        <f>IF(入力シート!C177&gt;=10,INT(MOD(入力シート!C177,100)/10),"")</f>
        <v/>
      </c>
      <c r="G176" s="22" t="str">
        <f>IF(入力シート!C177&gt;=1,INT(MOD(入力シート!C177,10)/1),"")</f>
        <v/>
      </c>
      <c r="H176" s="22" t="str">
        <f>IF(入力シート!D177&gt;"",入力シート!D177,"")</f>
        <v/>
      </c>
      <c r="I176" s="22" t="str">
        <f>IF(入力シート!E177&gt;"",入力シート!E177,"")</f>
        <v/>
      </c>
      <c r="J176" s="37" t="str">
        <f>IF(入力シート!F177&gt;0,IF(入力シート!W177=6,MID(入力シート!F177,入力シート!W177-5,1),"0"),"")</f>
        <v/>
      </c>
      <c r="K176" s="37" t="str">
        <f>IF(入力シート!F177&gt;0,MID(入力シート!F177,入力シート!W177-4,1),"")</f>
        <v/>
      </c>
      <c r="L176" s="37" t="str">
        <f>IF(入力シート!F177&gt;0,MID(入力シート!F177,入力シート!W177-3,1),"")</f>
        <v/>
      </c>
      <c r="M176" s="37" t="str">
        <f>IF(入力シート!F177&gt;0,MID(入力シート!F177,入力シート!W177-2,1),"")</f>
        <v/>
      </c>
      <c r="N176" s="37" t="str">
        <f>IF(入力シート!F177&gt;0,MID(入力シート!F177,入力シート!W177-1,1),"")</f>
        <v/>
      </c>
      <c r="O176" s="39" t="str">
        <f>IF(入力シート!F177&gt;0,MID(入力シート!F177,入力シート!W177,1),"")</f>
        <v/>
      </c>
      <c r="P176" s="22" t="str">
        <f>IF(入力シート!G177&gt;"",入力シート!G177,"")</f>
        <v/>
      </c>
      <c r="Q176" s="37" t="str">
        <f>IF(入力シート!H177&gt;0,IF(入力シート!X177=4,MID(入力シート!H177,入力シート!X177-3,1),"0"),"")</f>
        <v/>
      </c>
      <c r="R176" s="37" t="str">
        <f>IF(入力シート!H177&gt;0,MID(入力シート!H177,入力シート!X177-2,1),"")</f>
        <v/>
      </c>
      <c r="S176" s="37" t="str">
        <f>IF(入力シート!H177&gt;0,MID(入力シート!H177,入力シート!X177-1,1),"")</f>
        <v/>
      </c>
      <c r="T176" s="39" t="str">
        <f>IF(入力シート!H177&gt;0,MID(入力シート!H177,入力シート!X177,1),"")</f>
        <v/>
      </c>
      <c r="U176" s="62" t="str">
        <f>IF(入力シート!I177&gt;0,入力シート!I177,"")</f>
        <v/>
      </c>
      <c r="V176" s="50" t="str">
        <f>IF(入力シート!J177&gt;0,入力シート!J177,"")</f>
        <v/>
      </c>
      <c r="W176" s="50" t="str">
        <f>IF(入力シート!K177&gt;=10,INT(MOD(入力シート!K177,100)/10),"")</f>
        <v/>
      </c>
      <c r="X176" s="40" t="str">
        <f>IF(入力シート!K177&gt;=1,INT(MOD(入力シート!K177,10)/1),"")</f>
        <v/>
      </c>
      <c r="Y176" s="51" t="str">
        <f>IF(入力シート!L177&gt;=100000,INT(MOD(入力シート!L177,1000000)/100000),"")</f>
        <v/>
      </c>
      <c r="Z176" s="51" t="str">
        <f>IF(入力シート!L177&gt;=10000,INT(MOD(入力シート!L177,100000)/10000),"")</f>
        <v/>
      </c>
      <c r="AA176" s="51" t="str">
        <f>IF(入力シート!L177&gt;=1000,INT(MOD(入力シート!L177,10000)/1000),"")</f>
        <v/>
      </c>
      <c r="AB176" s="51" t="str">
        <f>IF(入力シート!L177&gt;=100,INT(MOD(入力シート!L177,1000)/100),"")</f>
        <v/>
      </c>
      <c r="AC176" s="51" t="str">
        <f>IF(入力シート!L177&gt;=10,INT(MOD(入力シート!L177,100)/10),"")</f>
        <v/>
      </c>
      <c r="AD176" s="40" t="str">
        <f>IF(入力シート!L177&gt;=1,INT(MOD(入力シート!L177,10)/1),"")</f>
        <v/>
      </c>
      <c r="AE176" s="51" t="str">
        <f>IF(入力シート!M177&gt;=10000,INT(MOD(入力シート!M177,100000)/10000),"")</f>
        <v/>
      </c>
      <c r="AF176" s="51" t="str">
        <f>IF(入力シート!M177&gt;=1000,INT(MOD(入力シート!M177,10000)/1000),"")</f>
        <v/>
      </c>
      <c r="AG176" s="51" t="str">
        <f>IF(入力シート!M177&gt;=100,INT(MOD(入力シート!M177,1000)/100),"")</f>
        <v/>
      </c>
      <c r="AH176" s="51" t="str">
        <f>IF(入力シート!M177&gt;=10,INT(MOD(入力シート!M177,100)/10),"")</f>
        <v/>
      </c>
      <c r="AI176" s="40" t="str">
        <f>IF(入力シート!M177&gt;=1,INT(MOD(入力シート!M177,10)/1),"")</f>
        <v/>
      </c>
      <c r="AJ176" s="51" t="str">
        <f>IF(入力シート!N177&gt;=10000,INT(MOD(入力シート!N177,100000)/10000),"")</f>
        <v/>
      </c>
      <c r="AK176" s="51" t="str">
        <f>IF(入力シート!N177&gt;=1000,INT(MOD(入力シート!N177,10000)/1000),"")</f>
        <v/>
      </c>
      <c r="AL176" s="51" t="str">
        <f>IF(入力シート!N177&gt;=100,INT(MOD(入力シート!N177,1000)/100),"")</f>
        <v/>
      </c>
      <c r="AM176" s="51" t="str">
        <f>IF(入力シート!N177&gt;=10,INT(MOD(入力シート!N177,100)/10),"")</f>
        <v/>
      </c>
      <c r="AN176" s="40" t="str">
        <f>IF(入力シート!N177&gt;=1,INT(MOD(入力シート!N177,10)/1),"")</f>
        <v/>
      </c>
      <c r="AO176" s="51" t="str">
        <f>IF(入力シート!O177&gt;=10000,INT(MOD(入力シート!O177,100000)/10000),"")</f>
        <v/>
      </c>
      <c r="AP176" s="51" t="str">
        <f>IF(入力シート!O177&gt;=1000,INT(MOD(入力シート!O177,10000)/1000),"")</f>
        <v/>
      </c>
      <c r="AQ176" s="51" t="str">
        <f>IF(入力シート!O177&gt;=100,INT(MOD(入力シート!O177,1000)/100),"")</f>
        <v/>
      </c>
      <c r="AR176" s="51" t="str">
        <f>IF(入力シート!O177&gt;=10,INT(MOD(入力シート!O177,100)/10),"")</f>
        <v/>
      </c>
      <c r="AS176" s="40" t="str">
        <f>IF(入力シート!O177&gt;=1,INT(MOD(入力シート!O177,10)/1),"")</f>
        <v/>
      </c>
      <c r="AT176" s="51" t="str">
        <f>IF(入力シート!P177&gt;=1000000,INT(MOD(入力シート!P177,10000000)/1000000),"")</f>
        <v/>
      </c>
      <c r="AU176" s="51" t="str">
        <f>IF(入力シート!P177&gt;=100000,INT(MOD(入力シート!P177,1000000)/100000),"")</f>
        <v/>
      </c>
      <c r="AV176" s="51" t="str">
        <f>IF(入力シート!P177&gt;=10000,INT(MOD(入力シート!P177,100000)/10000),"")</f>
        <v/>
      </c>
      <c r="AW176" s="51" t="str">
        <f>IF(入力シート!P177&gt;=1000,INT(MOD(入力シート!P177,10000)/1000),"")</f>
        <v/>
      </c>
      <c r="AX176" s="51" t="str">
        <f>IF(入力シート!P177&gt;=100,INT(MOD(入力シート!P177,1000)/100),"")</f>
        <v/>
      </c>
      <c r="AY176" s="51" t="str">
        <f>IF(入力シート!P177&gt;=10,INT(MOD(入力シート!P177,100)/10),"")</f>
        <v/>
      </c>
      <c r="AZ176" s="40" t="str">
        <f>IF(入力シート!P177&gt;=1,INT(MOD(入力シート!P177,10)/1),"")</f>
        <v/>
      </c>
      <c r="BA176" s="51" t="str">
        <f>IF(入力シート!Q177&gt;=10,INT(MOD(入力シート!Q177,100)/10),"")</f>
        <v/>
      </c>
      <c r="BB176" s="40" t="str">
        <f>IF(入力シート!Q177&gt;=1,INT(MOD(入力シート!Q177,10)/1),"")</f>
        <v/>
      </c>
      <c r="BC176" s="51" t="str">
        <f>IF(入力シート!R177&gt;=10000,INT(MOD(入力シート!R177,100000)/10000),"")</f>
        <v/>
      </c>
      <c r="BD176" s="51" t="str">
        <f>IF(入力シート!R177&gt;=1000,INT(MOD(入力シート!R177,10000)/1000),"")</f>
        <v/>
      </c>
      <c r="BE176" s="51" t="str">
        <f>IF(入力シート!R177&gt;=100,INT(MOD(入力シート!R177,1000)/100),"")</f>
        <v/>
      </c>
      <c r="BF176" s="51" t="str">
        <f>IF(入力シート!R177&gt;=10,INT(MOD(入力シート!R177,100)/10),"")</f>
        <v/>
      </c>
      <c r="BG176" s="40" t="str">
        <f>IF(入力シート!R177&gt;=1,INT(MOD(入力シート!R177,10)/1),"")</f>
        <v/>
      </c>
    </row>
    <row r="177" spans="1:79" x14ac:dyDescent="0.15">
      <c r="B177" s="22">
        <v>175</v>
      </c>
      <c r="C177" s="10" t="str">
        <f>IF(入力シート!C178&gt;=10000,INT(MOD(入力シート!C178,100000)/10000),"")</f>
        <v/>
      </c>
      <c r="D177" s="10" t="str">
        <f>IF(入力シート!C178&gt;=1000,INT(MOD(入力シート!C178,10000)/1000),"")</f>
        <v/>
      </c>
      <c r="E177" s="10" t="str">
        <f>IF(入力シート!C178&gt;=100,INT(MOD(入力シート!C178,1000)/100),"")</f>
        <v/>
      </c>
      <c r="F177" s="10" t="str">
        <f>IF(入力シート!C178&gt;=10,INT(MOD(入力シート!C178,100)/10),"")</f>
        <v/>
      </c>
      <c r="G177" s="22" t="str">
        <f>IF(入力シート!C178&gt;=1,INT(MOD(入力シート!C178,10)/1),"")</f>
        <v/>
      </c>
      <c r="H177" s="22" t="str">
        <f>IF(入力シート!D178&gt;"",入力シート!D178,"")</f>
        <v/>
      </c>
      <c r="I177" s="22" t="str">
        <f>IF(入力シート!E178&gt;"",入力シート!E178,"")</f>
        <v/>
      </c>
      <c r="J177" s="37" t="str">
        <f>IF(入力シート!F178&gt;0,IF(入力シート!W178=6,MID(入力シート!F178,入力シート!W178-5,1),"0"),"")</f>
        <v/>
      </c>
      <c r="K177" s="37" t="str">
        <f>IF(入力シート!F178&gt;0,MID(入力シート!F178,入力シート!W178-4,1),"")</f>
        <v/>
      </c>
      <c r="L177" s="37" t="str">
        <f>IF(入力シート!F178&gt;0,MID(入力シート!F178,入力シート!W178-3,1),"")</f>
        <v/>
      </c>
      <c r="M177" s="37" t="str">
        <f>IF(入力シート!F178&gt;0,MID(入力シート!F178,入力シート!W178-2,1),"")</f>
        <v/>
      </c>
      <c r="N177" s="37" t="str">
        <f>IF(入力シート!F178&gt;0,MID(入力シート!F178,入力シート!W178-1,1),"")</f>
        <v/>
      </c>
      <c r="O177" s="39" t="str">
        <f>IF(入力シート!F178&gt;0,MID(入力シート!F178,入力シート!W178,1),"")</f>
        <v/>
      </c>
      <c r="P177" s="22" t="str">
        <f>IF(入力シート!G178&gt;"",入力シート!G178,"")</f>
        <v/>
      </c>
      <c r="Q177" s="37" t="str">
        <f>IF(入力シート!H178&gt;0,IF(入力シート!X178=4,MID(入力シート!H178,入力シート!X178-3,1),"0"),"")</f>
        <v/>
      </c>
      <c r="R177" s="37" t="str">
        <f>IF(入力シート!H178&gt;0,MID(入力シート!H178,入力シート!X178-2,1),"")</f>
        <v/>
      </c>
      <c r="S177" s="37" t="str">
        <f>IF(入力シート!H178&gt;0,MID(入力シート!H178,入力シート!X178-1,1),"")</f>
        <v/>
      </c>
      <c r="T177" s="39" t="str">
        <f>IF(入力シート!H178&gt;0,MID(入力シート!H178,入力シート!X178,1),"")</f>
        <v/>
      </c>
      <c r="U177" s="62" t="str">
        <f>IF(入力シート!I178&gt;0,入力シート!I178,"")</f>
        <v/>
      </c>
      <c r="V177" s="50" t="str">
        <f>IF(入力シート!J178&gt;0,入力シート!J178,"")</f>
        <v/>
      </c>
      <c r="W177" s="50" t="str">
        <f>IF(入力シート!K178&gt;=10,INT(MOD(入力シート!K178,100)/10),"")</f>
        <v/>
      </c>
      <c r="X177" s="40" t="str">
        <f>IF(入力シート!K178&gt;=1,INT(MOD(入力シート!K178,10)/1),"")</f>
        <v/>
      </c>
      <c r="Y177" s="51" t="str">
        <f>IF(入力シート!L178&gt;=100000,INT(MOD(入力シート!L178,1000000)/100000),"")</f>
        <v/>
      </c>
      <c r="Z177" s="51" t="str">
        <f>IF(入力シート!L178&gt;=10000,INT(MOD(入力シート!L178,100000)/10000),"")</f>
        <v/>
      </c>
      <c r="AA177" s="51" t="str">
        <f>IF(入力シート!L178&gt;=1000,INT(MOD(入力シート!L178,10000)/1000),"")</f>
        <v/>
      </c>
      <c r="AB177" s="51" t="str">
        <f>IF(入力シート!L178&gt;=100,INT(MOD(入力シート!L178,1000)/100),"")</f>
        <v/>
      </c>
      <c r="AC177" s="51" t="str">
        <f>IF(入力シート!L178&gt;=10,INT(MOD(入力シート!L178,100)/10),"")</f>
        <v/>
      </c>
      <c r="AD177" s="40" t="str">
        <f>IF(入力シート!L178&gt;=1,INT(MOD(入力シート!L178,10)/1),"")</f>
        <v/>
      </c>
      <c r="AE177" s="51" t="str">
        <f>IF(入力シート!M178&gt;=10000,INT(MOD(入力シート!M178,100000)/10000),"")</f>
        <v/>
      </c>
      <c r="AF177" s="51" t="str">
        <f>IF(入力シート!M178&gt;=1000,INT(MOD(入力シート!M178,10000)/1000),"")</f>
        <v/>
      </c>
      <c r="AG177" s="51" t="str">
        <f>IF(入力シート!M178&gt;=100,INT(MOD(入力シート!M178,1000)/100),"")</f>
        <v/>
      </c>
      <c r="AH177" s="51" t="str">
        <f>IF(入力シート!M178&gt;=10,INT(MOD(入力シート!M178,100)/10),"")</f>
        <v/>
      </c>
      <c r="AI177" s="40" t="str">
        <f>IF(入力シート!M178&gt;=1,INT(MOD(入力シート!M178,10)/1),"")</f>
        <v/>
      </c>
      <c r="AJ177" s="51" t="str">
        <f>IF(入力シート!N178&gt;=10000,INT(MOD(入力シート!N178,100000)/10000),"")</f>
        <v/>
      </c>
      <c r="AK177" s="51" t="str">
        <f>IF(入力シート!N178&gt;=1000,INT(MOD(入力シート!N178,10000)/1000),"")</f>
        <v/>
      </c>
      <c r="AL177" s="51" t="str">
        <f>IF(入力シート!N178&gt;=100,INT(MOD(入力シート!N178,1000)/100),"")</f>
        <v/>
      </c>
      <c r="AM177" s="51" t="str">
        <f>IF(入力シート!N178&gt;=10,INT(MOD(入力シート!N178,100)/10),"")</f>
        <v/>
      </c>
      <c r="AN177" s="40" t="str">
        <f>IF(入力シート!N178&gt;=1,INT(MOD(入力シート!N178,10)/1),"")</f>
        <v/>
      </c>
      <c r="AO177" s="51" t="str">
        <f>IF(入力シート!O178&gt;=10000,INT(MOD(入力シート!O178,100000)/10000),"")</f>
        <v/>
      </c>
      <c r="AP177" s="51" t="str">
        <f>IF(入力シート!O178&gt;=1000,INT(MOD(入力シート!O178,10000)/1000),"")</f>
        <v/>
      </c>
      <c r="AQ177" s="51" t="str">
        <f>IF(入力シート!O178&gt;=100,INT(MOD(入力シート!O178,1000)/100),"")</f>
        <v/>
      </c>
      <c r="AR177" s="51" t="str">
        <f>IF(入力シート!O178&gt;=10,INT(MOD(入力シート!O178,100)/10),"")</f>
        <v/>
      </c>
      <c r="AS177" s="40" t="str">
        <f>IF(入力シート!O178&gt;=1,INT(MOD(入力シート!O178,10)/1),"")</f>
        <v/>
      </c>
      <c r="AT177" s="51" t="str">
        <f>IF(入力シート!P178&gt;=1000000,INT(MOD(入力シート!P178,10000000)/1000000),"")</f>
        <v/>
      </c>
      <c r="AU177" s="51" t="str">
        <f>IF(入力シート!P178&gt;=100000,INT(MOD(入力シート!P178,1000000)/100000),"")</f>
        <v/>
      </c>
      <c r="AV177" s="51" t="str">
        <f>IF(入力シート!P178&gt;=10000,INT(MOD(入力シート!P178,100000)/10000),"")</f>
        <v/>
      </c>
      <c r="AW177" s="51" t="str">
        <f>IF(入力シート!P178&gt;=1000,INT(MOD(入力シート!P178,10000)/1000),"")</f>
        <v/>
      </c>
      <c r="AX177" s="51" t="str">
        <f>IF(入力シート!P178&gt;=100,INT(MOD(入力シート!P178,1000)/100),"")</f>
        <v/>
      </c>
      <c r="AY177" s="51" t="str">
        <f>IF(入力シート!P178&gt;=10,INT(MOD(入力シート!P178,100)/10),"")</f>
        <v/>
      </c>
      <c r="AZ177" s="40" t="str">
        <f>IF(入力シート!P178&gt;=1,INT(MOD(入力シート!P178,10)/1),"")</f>
        <v/>
      </c>
      <c r="BA177" s="51" t="str">
        <f>IF(入力シート!Q178&gt;=10,INT(MOD(入力シート!Q178,100)/10),"")</f>
        <v/>
      </c>
      <c r="BB177" s="40" t="str">
        <f>IF(入力シート!Q178&gt;=1,INT(MOD(入力シート!Q178,10)/1),"")</f>
        <v/>
      </c>
      <c r="BC177" s="51" t="str">
        <f>IF(入力シート!R178&gt;=10000,INT(MOD(入力シート!R178,100000)/10000),"")</f>
        <v/>
      </c>
      <c r="BD177" s="51" t="str">
        <f>IF(入力シート!R178&gt;=1000,INT(MOD(入力シート!R178,10000)/1000),"")</f>
        <v/>
      </c>
      <c r="BE177" s="51" t="str">
        <f>IF(入力シート!R178&gt;=100,INT(MOD(入力シート!R178,1000)/100),"")</f>
        <v/>
      </c>
      <c r="BF177" s="51" t="str">
        <f>IF(入力シート!R178&gt;=10,INT(MOD(入力シート!R178,100)/10),"")</f>
        <v/>
      </c>
      <c r="BG177" s="40" t="str">
        <f>IF(入力シート!R178&gt;=1,INT(MOD(入力シート!R178,10)/1),"")</f>
        <v/>
      </c>
    </row>
    <row r="178" spans="1:79" x14ac:dyDescent="0.15">
      <c r="B178" s="22">
        <v>176</v>
      </c>
      <c r="C178" s="10" t="str">
        <f>IF(入力シート!C179&gt;=10000,INT(MOD(入力シート!C179,100000)/10000),"")</f>
        <v/>
      </c>
      <c r="D178" s="10" t="str">
        <f>IF(入力シート!C179&gt;=1000,INT(MOD(入力シート!C179,10000)/1000),"")</f>
        <v/>
      </c>
      <c r="E178" s="10" t="str">
        <f>IF(入力シート!C179&gt;=100,INT(MOD(入力シート!C179,1000)/100),"")</f>
        <v/>
      </c>
      <c r="F178" s="10" t="str">
        <f>IF(入力シート!C179&gt;=10,INT(MOD(入力シート!C179,100)/10),"")</f>
        <v/>
      </c>
      <c r="G178" s="22" t="str">
        <f>IF(入力シート!C179&gt;=1,INT(MOD(入力シート!C179,10)/1),"")</f>
        <v/>
      </c>
      <c r="H178" s="22" t="str">
        <f>IF(入力シート!D179&gt;"",入力シート!D179,"")</f>
        <v/>
      </c>
      <c r="I178" s="22" t="str">
        <f>IF(入力シート!E179&gt;"",入力シート!E179,"")</f>
        <v/>
      </c>
      <c r="J178" s="37" t="str">
        <f>IF(入力シート!F179&gt;0,IF(入力シート!W179=6,MID(入力シート!F179,入力シート!W179-5,1),"0"),"")</f>
        <v/>
      </c>
      <c r="K178" s="37" t="str">
        <f>IF(入力シート!F179&gt;0,MID(入力シート!F179,入力シート!W179-4,1),"")</f>
        <v/>
      </c>
      <c r="L178" s="37" t="str">
        <f>IF(入力シート!F179&gt;0,MID(入力シート!F179,入力シート!W179-3,1),"")</f>
        <v/>
      </c>
      <c r="M178" s="37" t="str">
        <f>IF(入力シート!F179&gt;0,MID(入力シート!F179,入力シート!W179-2,1),"")</f>
        <v/>
      </c>
      <c r="N178" s="37" t="str">
        <f>IF(入力シート!F179&gt;0,MID(入力シート!F179,入力シート!W179-1,1),"")</f>
        <v/>
      </c>
      <c r="O178" s="39" t="str">
        <f>IF(入力シート!F179&gt;0,MID(入力シート!F179,入力シート!W179,1),"")</f>
        <v/>
      </c>
      <c r="P178" s="22" t="str">
        <f>IF(入力シート!G179&gt;"",入力シート!G179,"")</f>
        <v/>
      </c>
      <c r="Q178" s="37" t="str">
        <f>IF(入力シート!H179&gt;0,IF(入力シート!X179=4,MID(入力シート!H179,入力シート!X179-3,1),"0"),"")</f>
        <v/>
      </c>
      <c r="R178" s="37" t="str">
        <f>IF(入力シート!H179&gt;0,MID(入力シート!H179,入力シート!X179-2,1),"")</f>
        <v/>
      </c>
      <c r="S178" s="37" t="str">
        <f>IF(入力シート!H179&gt;0,MID(入力シート!H179,入力シート!X179-1,1),"")</f>
        <v/>
      </c>
      <c r="T178" s="39" t="str">
        <f>IF(入力シート!H179&gt;0,MID(入力シート!H179,入力シート!X179,1),"")</f>
        <v/>
      </c>
      <c r="U178" s="62" t="str">
        <f>IF(入力シート!I179&gt;0,入力シート!I179,"")</f>
        <v/>
      </c>
      <c r="V178" s="50" t="str">
        <f>IF(入力シート!J179&gt;0,入力シート!J179,"")</f>
        <v/>
      </c>
      <c r="W178" s="50" t="str">
        <f>IF(入力シート!K179&gt;=10,INT(MOD(入力シート!K179,100)/10),"")</f>
        <v/>
      </c>
      <c r="X178" s="40" t="str">
        <f>IF(入力シート!K179&gt;=1,INT(MOD(入力シート!K179,10)/1),"")</f>
        <v/>
      </c>
      <c r="Y178" s="51" t="str">
        <f>IF(入力シート!L179&gt;=100000,INT(MOD(入力シート!L179,1000000)/100000),"")</f>
        <v/>
      </c>
      <c r="Z178" s="51" t="str">
        <f>IF(入力シート!L179&gt;=10000,INT(MOD(入力シート!L179,100000)/10000),"")</f>
        <v/>
      </c>
      <c r="AA178" s="51" t="str">
        <f>IF(入力シート!L179&gt;=1000,INT(MOD(入力シート!L179,10000)/1000),"")</f>
        <v/>
      </c>
      <c r="AB178" s="51" t="str">
        <f>IF(入力シート!L179&gt;=100,INT(MOD(入力シート!L179,1000)/100),"")</f>
        <v/>
      </c>
      <c r="AC178" s="51" t="str">
        <f>IF(入力シート!L179&gt;=10,INT(MOD(入力シート!L179,100)/10),"")</f>
        <v/>
      </c>
      <c r="AD178" s="40" t="str">
        <f>IF(入力シート!L179&gt;=1,INT(MOD(入力シート!L179,10)/1),"")</f>
        <v/>
      </c>
      <c r="AE178" s="51" t="str">
        <f>IF(入力シート!M179&gt;=10000,INT(MOD(入力シート!M179,100000)/10000),"")</f>
        <v/>
      </c>
      <c r="AF178" s="51" t="str">
        <f>IF(入力シート!M179&gt;=1000,INT(MOD(入力シート!M179,10000)/1000),"")</f>
        <v/>
      </c>
      <c r="AG178" s="51" t="str">
        <f>IF(入力シート!M179&gt;=100,INT(MOD(入力シート!M179,1000)/100),"")</f>
        <v/>
      </c>
      <c r="AH178" s="51" t="str">
        <f>IF(入力シート!M179&gt;=10,INT(MOD(入力シート!M179,100)/10),"")</f>
        <v/>
      </c>
      <c r="AI178" s="40" t="str">
        <f>IF(入力シート!M179&gt;=1,INT(MOD(入力シート!M179,10)/1),"")</f>
        <v/>
      </c>
      <c r="AJ178" s="51" t="str">
        <f>IF(入力シート!N179&gt;=10000,INT(MOD(入力シート!N179,100000)/10000),"")</f>
        <v/>
      </c>
      <c r="AK178" s="51" t="str">
        <f>IF(入力シート!N179&gt;=1000,INT(MOD(入力シート!N179,10000)/1000),"")</f>
        <v/>
      </c>
      <c r="AL178" s="51" t="str">
        <f>IF(入力シート!N179&gt;=100,INT(MOD(入力シート!N179,1000)/100),"")</f>
        <v/>
      </c>
      <c r="AM178" s="51" t="str">
        <f>IF(入力シート!N179&gt;=10,INT(MOD(入力シート!N179,100)/10),"")</f>
        <v/>
      </c>
      <c r="AN178" s="40" t="str">
        <f>IF(入力シート!N179&gt;=1,INT(MOD(入力シート!N179,10)/1),"")</f>
        <v/>
      </c>
      <c r="AO178" s="51" t="str">
        <f>IF(入力シート!O179&gt;=10000,INT(MOD(入力シート!O179,100000)/10000),"")</f>
        <v/>
      </c>
      <c r="AP178" s="51" t="str">
        <f>IF(入力シート!O179&gt;=1000,INT(MOD(入力シート!O179,10000)/1000),"")</f>
        <v/>
      </c>
      <c r="AQ178" s="51" t="str">
        <f>IF(入力シート!O179&gt;=100,INT(MOD(入力シート!O179,1000)/100),"")</f>
        <v/>
      </c>
      <c r="AR178" s="51" t="str">
        <f>IF(入力シート!O179&gt;=10,INT(MOD(入力シート!O179,100)/10),"")</f>
        <v/>
      </c>
      <c r="AS178" s="40" t="str">
        <f>IF(入力シート!O179&gt;=1,INT(MOD(入力シート!O179,10)/1),"")</f>
        <v/>
      </c>
      <c r="AT178" s="51" t="str">
        <f>IF(入力シート!P179&gt;=1000000,INT(MOD(入力シート!P179,10000000)/1000000),"")</f>
        <v/>
      </c>
      <c r="AU178" s="51" t="str">
        <f>IF(入力シート!P179&gt;=100000,INT(MOD(入力シート!P179,1000000)/100000),"")</f>
        <v/>
      </c>
      <c r="AV178" s="51" t="str">
        <f>IF(入力シート!P179&gt;=10000,INT(MOD(入力シート!P179,100000)/10000),"")</f>
        <v/>
      </c>
      <c r="AW178" s="51" t="str">
        <f>IF(入力シート!P179&gt;=1000,INT(MOD(入力シート!P179,10000)/1000),"")</f>
        <v/>
      </c>
      <c r="AX178" s="51" t="str">
        <f>IF(入力シート!P179&gt;=100,INT(MOD(入力シート!P179,1000)/100),"")</f>
        <v/>
      </c>
      <c r="AY178" s="51" t="str">
        <f>IF(入力シート!P179&gt;=10,INT(MOD(入力シート!P179,100)/10),"")</f>
        <v/>
      </c>
      <c r="AZ178" s="40" t="str">
        <f>IF(入力シート!P179&gt;=1,INT(MOD(入力シート!P179,10)/1),"")</f>
        <v/>
      </c>
      <c r="BA178" s="51" t="str">
        <f>IF(入力シート!Q179&gt;=10,INT(MOD(入力シート!Q179,100)/10),"")</f>
        <v/>
      </c>
      <c r="BB178" s="40" t="str">
        <f>IF(入力シート!Q179&gt;=1,INT(MOD(入力シート!Q179,10)/1),"")</f>
        <v/>
      </c>
      <c r="BC178" s="51" t="str">
        <f>IF(入力シート!R179&gt;=10000,INT(MOD(入力シート!R179,100000)/10000),"")</f>
        <v/>
      </c>
      <c r="BD178" s="51" t="str">
        <f>IF(入力シート!R179&gt;=1000,INT(MOD(入力シート!R179,10000)/1000),"")</f>
        <v/>
      </c>
      <c r="BE178" s="51" t="str">
        <f>IF(入力シート!R179&gt;=100,INT(MOD(入力シート!R179,1000)/100),"")</f>
        <v/>
      </c>
      <c r="BF178" s="51" t="str">
        <f>IF(入力シート!R179&gt;=10,INT(MOD(入力シート!R179,100)/10),"")</f>
        <v/>
      </c>
      <c r="BG178" s="40" t="str">
        <f>IF(入力シート!R179&gt;=1,INT(MOD(入力シート!R179,10)/1),"")</f>
        <v/>
      </c>
    </row>
    <row r="179" spans="1:79" x14ac:dyDescent="0.15">
      <c r="B179" s="22">
        <v>177</v>
      </c>
      <c r="C179" s="10" t="str">
        <f>IF(入力シート!C180&gt;=10000,INT(MOD(入力シート!C180,100000)/10000),"")</f>
        <v/>
      </c>
      <c r="D179" s="10" t="str">
        <f>IF(入力シート!C180&gt;=1000,INT(MOD(入力シート!C180,10000)/1000),"")</f>
        <v/>
      </c>
      <c r="E179" s="10" t="str">
        <f>IF(入力シート!C180&gt;=100,INT(MOD(入力シート!C180,1000)/100),"")</f>
        <v/>
      </c>
      <c r="F179" s="10" t="str">
        <f>IF(入力シート!C180&gt;=10,INT(MOD(入力シート!C180,100)/10),"")</f>
        <v/>
      </c>
      <c r="G179" s="22" t="str">
        <f>IF(入力シート!C180&gt;=1,INT(MOD(入力シート!C180,10)/1),"")</f>
        <v/>
      </c>
      <c r="H179" s="22" t="str">
        <f>IF(入力シート!D180&gt;"",入力シート!D180,"")</f>
        <v/>
      </c>
      <c r="I179" s="22" t="str">
        <f>IF(入力シート!E180&gt;"",入力シート!E180,"")</f>
        <v/>
      </c>
      <c r="J179" s="37" t="str">
        <f>IF(入力シート!F180&gt;0,IF(入力シート!W180=6,MID(入力シート!F180,入力シート!W180-5,1),"0"),"")</f>
        <v/>
      </c>
      <c r="K179" s="37" t="str">
        <f>IF(入力シート!F180&gt;0,MID(入力シート!F180,入力シート!W180-4,1),"")</f>
        <v/>
      </c>
      <c r="L179" s="37" t="str">
        <f>IF(入力シート!F180&gt;0,MID(入力シート!F180,入力シート!W180-3,1),"")</f>
        <v/>
      </c>
      <c r="M179" s="37" t="str">
        <f>IF(入力シート!F180&gt;0,MID(入力シート!F180,入力シート!W180-2,1),"")</f>
        <v/>
      </c>
      <c r="N179" s="37" t="str">
        <f>IF(入力シート!F180&gt;0,MID(入力シート!F180,入力シート!W180-1,1),"")</f>
        <v/>
      </c>
      <c r="O179" s="39" t="str">
        <f>IF(入力シート!F180&gt;0,MID(入力シート!F180,入力シート!W180,1),"")</f>
        <v/>
      </c>
      <c r="P179" s="22" t="str">
        <f>IF(入力シート!G180&gt;"",入力シート!G180,"")</f>
        <v/>
      </c>
      <c r="Q179" s="37" t="str">
        <f>IF(入力シート!H180&gt;0,IF(入力シート!X180=4,MID(入力シート!H180,入力シート!X180-3,1),"0"),"")</f>
        <v/>
      </c>
      <c r="R179" s="37" t="str">
        <f>IF(入力シート!H180&gt;0,MID(入力シート!H180,入力シート!X180-2,1),"")</f>
        <v/>
      </c>
      <c r="S179" s="37" t="str">
        <f>IF(入力シート!H180&gt;0,MID(入力シート!H180,入力シート!X180-1,1),"")</f>
        <v/>
      </c>
      <c r="T179" s="39" t="str">
        <f>IF(入力シート!H180&gt;0,MID(入力シート!H180,入力シート!X180,1),"")</f>
        <v/>
      </c>
      <c r="U179" s="62" t="str">
        <f>IF(入力シート!I180&gt;0,入力シート!I180,"")</f>
        <v/>
      </c>
      <c r="V179" s="50" t="str">
        <f>IF(入力シート!J180&gt;0,入力シート!J180,"")</f>
        <v/>
      </c>
      <c r="W179" s="50" t="str">
        <f>IF(入力シート!K180&gt;=10,INT(MOD(入力シート!K180,100)/10),"")</f>
        <v/>
      </c>
      <c r="X179" s="40" t="str">
        <f>IF(入力シート!K180&gt;=1,INT(MOD(入力シート!K180,10)/1),"")</f>
        <v/>
      </c>
      <c r="Y179" s="51" t="str">
        <f>IF(入力シート!L180&gt;=100000,INT(MOD(入力シート!L180,1000000)/100000),"")</f>
        <v/>
      </c>
      <c r="Z179" s="51" t="str">
        <f>IF(入力シート!L180&gt;=10000,INT(MOD(入力シート!L180,100000)/10000),"")</f>
        <v/>
      </c>
      <c r="AA179" s="51" t="str">
        <f>IF(入力シート!L180&gt;=1000,INT(MOD(入力シート!L180,10000)/1000),"")</f>
        <v/>
      </c>
      <c r="AB179" s="51" t="str">
        <f>IF(入力シート!L180&gt;=100,INT(MOD(入力シート!L180,1000)/100),"")</f>
        <v/>
      </c>
      <c r="AC179" s="51" t="str">
        <f>IF(入力シート!L180&gt;=10,INT(MOD(入力シート!L180,100)/10),"")</f>
        <v/>
      </c>
      <c r="AD179" s="40" t="str">
        <f>IF(入力シート!L180&gt;=1,INT(MOD(入力シート!L180,10)/1),"")</f>
        <v/>
      </c>
      <c r="AE179" s="51" t="str">
        <f>IF(入力シート!M180&gt;=10000,INT(MOD(入力シート!M180,100000)/10000),"")</f>
        <v/>
      </c>
      <c r="AF179" s="51" t="str">
        <f>IF(入力シート!M180&gt;=1000,INT(MOD(入力シート!M180,10000)/1000),"")</f>
        <v/>
      </c>
      <c r="AG179" s="51" t="str">
        <f>IF(入力シート!M180&gt;=100,INT(MOD(入力シート!M180,1000)/100),"")</f>
        <v/>
      </c>
      <c r="AH179" s="51" t="str">
        <f>IF(入力シート!M180&gt;=10,INT(MOD(入力シート!M180,100)/10),"")</f>
        <v/>
      </c>
      <c r="AI179" s="40" t="str">
        <f>IF(入力シート!M180&gt;=1,INT(MOD(入力シート!M180,10)/1),"")</f>
        <v/>
      </c>
      <c r="AJ179" s="51" t="str">
        <f>IF(入力シート!N180&gt;=10000,INT(MOD(入力シート!N180,100000)/10000),"")</f>
        <v/>
      </c>
      <c r="AK179" s="51" t="str">
        <f>IF(入力シート!N180&gt;=1000,INT(MOD(入力シート!N180,10000)/1000),"")</f>
        <v/>
      </c>
      <c r="AL179" s="51" t="str">
        <f>IF(入力シート!N180&gt;=100,INT(MOD(入力シート!N180,1000)/100),"")</f>
        <v/>
      </c>
      <c r="AM179" s="51" t="str">
        <f>IF(入力シート!N180&gt;=10,INT(MOD(入力シート!N180,100)/10),"")</f>
        <v/>
      </c>
      <c r="AN179" s="40" t="str">
        <f>IF(入力シート!N180&gt;=1,INT(MOD(入力シート!N180,10)/1),"")</f>
        <v/>
      </c>
      <c r="AO179" s="51" t="str">
        <f>IF(入力シート!O180&gt;=10000,INT(MOD(入力シート!O180,100000)/10000),"")</f>
        <v/>
      </c>
      <c r="AP179" s="51" t="str">
        <f>IF(入力シート!O180&gt;=1000,INT(MOD(入力シート!O180,10000)/1000),"")</f>
        <v/>
      </c>
      <c r="AQ179" s="51" t="str">
        <f>IF(入力シート!O180&gt;=100,INT(MOD(入力シート!O180,1000)/100),"")</f>
        <v/>
      </c>
      <c r="AR179" s="51" t="str">
        <f>IF(入力シート!O180&gt;=10,INT(MOD(入力シート!O180,100)/10),"")</f>
        <v/>
      </c>
      <c r="AS179" s="40" t="str">
        <f>IF(入力シート!O180&gt;=1,INT(MOD(入力シート!O180,10)/1),"")</f>
        <v/>
      </c>
      <c r="AT179" s="51" t="str">
        <f>IF(入力シート!P180&gt;=1000000,INT(MOD(入力シート!P180,10000000)/1000000),"")</f>
        <v/>
      </c>
      <c r="AU179" s="51" t="str">
        <f>IF(入力シート!P180&gt;=100000,INT(MOD(入力シート!P180,1000000)/100000),"")</f>
        <v/>
      </c>
      <c r="AV179" s="51" t="str">
        <f>IF(入力シート!P180&gt;=10000,INT(MOD(入力シート!P180,100000)/10000),"")</f>
        <v/>
      </c>
      <c r="AW179" s="51" t="str">
        <f>IF(入力シート!P180&gt;=1000,INT(MOD(入力シート!P180,10000)/1000),"")</f>
        <v/>
      </c>
      <c r="AX179" s="51" t="str">
        <f>IF(入力シート!P180&gt;=100,INT(MOD(入力シート!P180,1000)/100),"")</f>
        <v/>
      </c>
      <c r="AY179" s="51" t="str">
        <f>IF(入力シート!P180&gt;=10,INT(MOD(入力シート!P180,100)/10),"")</f>
        <v/>
      </c>
      <c r="AZ179" s="40" t="str">
        <f>IF(入力シート!P180&gt;=1,INT(MOD(入力シート!P180,10)/1),"")</f>
        <v/>
      </c>
      <c r="BA179" s="51" t="str">
        <f>IF(入力シート!Q180&gt;=10,INT(MOD(入力シート!Q180,100)/10),"")</f>
        <v/>
      </c>
      <c r="BB179" s="40" t="str">
        <f>IF(入力シート!Q180&gt;=1,INT(MOD(入力シート!Q180,10)/1),"")</f>
        <v/>
      </c>
      <c r="BC179" s="51" t="str">
        <f>IF(入力シート!R180&gt;=10000,INT(MOD(入力シート!R180,100000)/10000),"")</f>
        <v/>
      </c>
      <c r="BD179" s="51" t="str">
        <f>IF(入力シート!R180&gt;=1000,INT(MOD(入力シート!R180,10000)/1000),"")</f>
        <v/>
      </c>
      <c r="BE179" s="51" t="str">
        <f>IF(入力シート!R180&gt;=100,INT(MOD(入力シート!R180,1000)/100),"")</f>
        <v/>
      </c>
      <c r="BF179" s="51" t="str">
        <f>IF(入力シート!R180&gt;=10,INT(MOD(入力シート!R180,100)/10),"")</f>
        <v/>
      </c>
      <c r="BG179" s="40" t="str">
        <f>IF(入力シート!R180&gt;=1,INT(MOD(入力シート!R180,10)/1),"")</f>
        <v/>
      </c>
    </row>
    <row r="180" spans="1:79" x14ac:dyDescent="0.15">
      <c r="B180" s="22">
        <v>178</v>
      </c>
      <c r="C180" s="10" t="str">
        <f>IF(入力シート!C181&gt;=10000,INT(MOD(入力シート!C181,100000)/10000),"")</f>
        <v/>
      </c>
      <c r="D180" s="10" t="str">
        <f>IF(入力シート!C181&gt;=1000,INT(MOD(入力シート!C181,10000)/1000),"")</f>
        <v/>
      </c>
      <c r="E180" s="10" t="str">
        <f>IF(入力シート!C181&gt;=100,INT(MOD(入力シート!C181,1000)/100),"")</f>
        <v/>
      </c>
      <c r="F180" s="10" t="str">
        <f>IF(入力シート!C181&gt;=10,INT(MOD(入力シート!C181,100)/10),"")</f>
        <v/>
      </c>
      <c r="G180" s="22" t="str">
        <f>IF(入力シート!C181&gt;=1,INT(MOD(入力シート!C181,10)/1),"")</f>
        <v/>
      </c>
      <c r="H180" s="22" t="str">
        <f>IF(入力シート!D181&gt;"",入力シート!D181,"")</f>
        <v/>
      </c>
      <c r="I180" s="22" t="str">
        <f>IF(入力シート!E181&gt;"",入力シート!E181,"")</f>
        <v/>
      </c>
      <c r="J180" s="37" t="str">
        <f>IF(入力シート!F181&gt;0,IF(入力シート!W181=6,MID(入力シート!F181,入力シート!W181-5,1),"0"),"")</f>
        <v/>
      </c>
      <c r="K180" s="37" t="str">
        <f>IF(入力シート!F181&gt;0,MID(入力シート!F181,入力シート!W181-4,1),"")</f>
        <v/>
      </c>
      <c r="L180" s="37" t="str">
        <f>IF(入力シート!F181&gt;0,MID(入力シート!F181,入力シート!W181-3,1),"")</f>
        <v/>
      </c>
      <c r="M180" s="37" t="str">
        <f>IF(入力シート!F181&gt;0,MID(入力シート!F181,入力シート!W181-2,1),"")</f>
        <v/>
      </c>
      <c r="N180" s="37" t="str">
        <f>IF(入力シート!F181&gt;0,MID(入力シート!F181,入力シート!W181-1,1),"")</f>
        <v/>
      </c>
      <c r="O180" s="39" t="str">
        <f>IF(入力シート!F181&gt;0,MID(入力シート!F181,入力シート!W181,1),"")</f>
        <v/>
      </c>
      <c r="P180" s="22" t="str">
        <f>IF(入力シート!G181&gt;"",入力シート!G181,"")</f>
        <v/>
      </c>
      <c r="Q180" s="37" t="str">
        <f>IF(入力シート!H181&gt;0,IF(入力シート!X181=4,MID(入力シート!H181,入力シート!X181-3,1),"0"),"")</f>
        <v/>
      </c>
      <c r="R180" s="37" t="str">
        <f>IF(入力シート!H181&gt;0,MID(入力シート!H181,入力シート!X181-2,1),"")</f>
        <v/>
      </c>
      <c r="S180" s="37" t="str">
        <f>IF(入力シート!H181&gt;0,MID(入力シート!H181,入力シート!X181-1,1),"")</f>
        <v/>
      </c>
      <c r="T180" s="39" t="str">
        <f>IF(入力シート!H181&gt;0,MID(入力シート!H181,入力シート!X181,1),"")</f>
        <v/>
      </c>
      <c r="U180" s="62" t="str">
        <f>IF(入力シート!I181&gt;0,入力シート!I181,"")</f>
        <v/>
      </c>
      <c r="V180" s="50" t="str">
        <f>IF(入力シート!J181&gt;0,入力シート!J181,"")</f>
        <v/>
      </c>
      <c r="W180" s="50" t="str">
        <f>IF(入力シート!K181&gt;=10,INT(MOD(入力シート!K181,100)/10),"")</f>
        <v/>
      </c>
      <c r="X180" s="40" t="str">
        <f>IF(入力シート!K181&gt;=1,INT(MOD(入力シート!K181,10)/1),"")</f>
        <v/>
      </c>
      <c r="Y180" s="51" t="str">
        <f>IF(入力シート!L181&gt;=100000,INT(MOD(入力シート!L181,1000000)/100000),"")</f>
        <v/>
      </c>
      <c r="Z180" s="51" t="str">
        <f>IF(入力シート!L181&gt;=10000,INT(MOD(入力シート!L181,100000)/10000),"")</f>
        <v/>
      </c>
      <c r="AA180" s="51" t="str">
        <f>IF(入力シート!L181&gt;=1000,INT(MOD(入力シート!L181,10000)/1000),"")</f>
        <v/>
      </c>
      <c r="AB180" s="51" t="str">
        <f>IF(入力シート!L181&gt;=100,INT(MOD(入力シート!L181,1000)/100),"")</f>
        <v/>
      </c>
      <c r="AC180" s="51" t="str">
        <f>IF(入力シート!L181&gt;=10,INT(MOD(入力シート!L181,100)/10),"")</f>
        <v/>
      </c>
      <c r="AD180" s="40" t="str">
        <f>IF(入力シート!L181&gt;=1,INT(MOD(入力シート!L181,10)/1),"")</f>
        <v/>
      </c>
      <c r="AE180" s="51" t="str">
        <f>IF(入力シート!M181&gt;=10000,INT(MOD(入力シート!M181,100000)/10000),"")</f>
        <v/>
      </c>
      <c r="AF180" s="51" t="str">
        <f>IF(入力シート!M181&gt;=1000,INT(MOD(入力シート!M181,10000)/1000),"")</f>
        <v/>
      </c>
      <c r="AG180" s="51" t="str">
        <f>IF(入力シート!M181&gt;=100,INT(MOD(入力シート!M181,1000)/100),"")</f>
        <v/>
      </c>
      <c r="AH180" s="51" t="str">
        <f>IF(入力シート!M181&gt;=10,INT(MOD(入力シート!M181,100)/10),"")</f>
        <v/>
      </c>
      <c r="AI180" s="40" t="str">
        <f>IF(入力シート!M181&gt;=1,INT(MOD(入力シート!M181,10)/1),"")</f>
        <v/>
      </c>
      <c r="AJ180" s="51" t="str">
        <f>IF(入力シート!N181&gt;=10000,INT(MOD(入力シート!N181,100000)/10000),"")</f>
        <v/>
      </c>
      <c r="AK180" s="51" t="str">
        <f>IF(入力シート!N181&gt;=1000,INT(MOD(入力シート!N181,10000)/1000),"")</f>
        <v/>
      </c>
      <c r="AL180" s="51" t="str">
        <f>IF(入力シート!N181&gt;=100,INT(MOD(入力シート!N181,1000)/100),"")</f>
        <v/>
      </c>
      <c r="AM180" s="51" t="str">
        <f>IF(入力シート!N181&gt;=10,INT(MOD(入力シート!N181,100)/10),"")</f>
        <v/>
      </c>
      <c r="AN180" s="40" t="str">
        <f>IF(入力シート!N181&gt;=1,INT(MOD(入力シート!N181,10)/1),"")</f>
        <v/>
      </c>
      <c r="AO180" s="51" t="str">
        <f>IF(入力シート!O181&gt;=10000,INT(MOD(入力シート!O181,100000)/10000),"")</f>
        <v/>
      </c>
      <c r="AP180" s="51" t="str">
        <f>IF(入力シート!O181&gt;=1000,INT(MOD(入力シート!O181,10000)/1000),"")</f>
        <v/>
      </c>
      <c r="AQ180" s="51" t="str">
        <f>IF(入力シート!O181&gt;=100,INT(MOD(入力シート!O181,1000)/100),"")</f>
        <v/>
      </c>
      <c r="AR180" s="51" t="str">
        <f>IF(入力シート!O181&gt;=10,INT(MOD(入力シート!O181,100)/10),"")</f>
        <v/>
      </c>
      <c r="AS180" s="40" t="str">
        <f>IF(入力シート!O181&gt;=1,INT(MOD(入力シート!O181,10)/1),"")</f>
        <v/>
      </c>
      <c r="AT180" s="51" t="str">
        <f>IF(入力シート!P181&gt;=1000000,INT(MOD(入力シート!P181,10000000)/1000000),"")</f>
        <v/>
      </c>
      <c r="AU180" s="51" t="str">
        <f>IF(入力シート!P181&gt;=100000,INT(MOD(入力シート!P181,1000000)/100000),"")</f>
        <v/>
      </c>
      <c r="AV180" s="51" t="str">
        <f>IF(入力シート!P181&gt;=10000,INT(MOD(入力シート!P181,100000)/10000),"")</f>
        <v/>
      </c>
      <c r="AW180" s="51" t="str">
        <f>IF(入力シート!P181&gt;=1000,INT(MOD(入力シート!P181,10000)/1000),"")</f>
        <v/>
      </c>
      <c r="AX180" s="51" t="str">
        <f>IF(入力シート!P181&gt;=100,INT(MOD(入力シート!P181,1000)/100),"")</f>
        <v/>
      </c>
      <c r="AY180" s="51" t="str">
        <f>IF(入力シート!P181&gt;=10,INT(MOD(入力シート!P181,100)/10),"")</f>
        <v/>
      </c>
      <c r="AZ180" s="40" t="str">
        <f>IF(入力シート!P181&gt;=1,INT(MOD(入力シート!P181,10)/1),"")</f>
        <v/>
      </c>
      <c r="BA180" s="51" t="str">
        <f>IF(入力シート!Q181&gt;=10,INT(MOD(入力シート!Q181,100)/10),"")</f>
        <v/>
      </c>
      <c r="BB180" s="40" t="str">
        <f>IF(入力シート!Q181&gt;=1,INT(MOD(入力シート!Q181,10)/1),"")</f>
        <v/>
      </c>
      <c r="BC180" s="51" t="str">
        <f>IF(入力シート!R181&gt;=10000,INT(MOD(入力シート!R181,100000)/10000),"")</f>
        <v/>
      </c>
      <c r="BD180" s="51" t="str">
        <f>IF(入力シート!R181&gt;=1000,INT(MOD(入力シート!R181,10000)/1000),"")</f>
        <v/>
      </c>
      <c r="BE180" s="51" t="str">
        <f>IF(入力シート!R181&gt;=100,INT(MOD(入力シート!R181,1000)/100),"")</f>
        <v/>
      </c>
      <c r="BF180" s="51" t="str">
        <f>IF(入力シート!R181&gt;=10,INT(MOD(入力シート!R181,100)/10),"")</f>
        <v/>
      </c>
      <c r="BG180" s="40" t="str">
        <f>IF(入力シート!R181&gt;=1,INT(MOD(入力シート!R181,10)/1),"")</f>
        <v/>
      </c>
    </row>
    <row r="181" spans="1:79" x14ac:dyDescent="0.15">
      <c r="B181" s="22">
        <v>179</v>
      </c>
      <c r="C181" s="10" t="str">
        <f>IF(入力シート!C182&gt;=10000,INT(MOD(入力シート!C182,100000)/10000),"")</f>
        <v/>
      </c>
      <c r="D181" s="10" t="str">
        <f>IF(入力シート!C182&gt;=1000,INT(MOD(入力シート!C182,10000)/1000),"")</f>
        <v/>
      </c>
      <c r="E181" s="10" t="str">
        <f>IF(入力シート!C182&gt;=100,INT(MOD(入力シート!C182,1000)/100),"")</f>
        <v/>
      </c>
      <c r="F181" s="10" t="str">
        <f>IF(入力シート!C182&gt;=10,INT(MOD(入力シート!C182,100)/10),"")</f>
        <v/>
      </c>
      <c r="G181" s="22" t="str">
        <f>IF(入力シート!C182&gt;=1,INT(MOD(入力シート!C182,10)/1),"")</f>
        <v/>
      </c>
      <c r="H181" s="22" t="str">
        <f>IF(入力シート!D182&gt;"",入力シート!D182,"")</f>
        <v/>
      </c>
      <c r="I181" s="22" t="str">
        <f>IF(入力シート!E182&gt;"",入力シート!E182,"")</f>
        <v/>
      </c>
      <c r="J181" s="37" t="str">
        <f>IF(入力シート!F182&gt;0,IF(入力シート!W182=6,MID(入力シート!F182,入力シート!W182-5,1),"0"),"")</f>
        <v/>
      </c>
      <c r="K181" s="37" t="str">
        <f>IF(入力シート!F182&gt;0,MID(入力シート!F182,入力シート!W182-4,1),"")</f>
        <v/>
      </c>
      <c r="L181" s="37" t="str">
        <f>IF(入力シート!F182&gt;0,MID(入力シート!F182,入力シート!W182-3,1),"")</f>
        <v/>
      </c>
      <c r="M181" s="37" t="str">
        <f>IF(入力シート!F182&gt;0,MID(入力シート!F182,入力シート!W182-2,1),"")</f>
        <v/>
      </c>
      <c r="N181" s="37" t="str">
        <f>IF(入力シート!F182&gt;0,MID(入力シート!F182,入力シート!W182-1,1),"")</f>
        <v/>
      </c>
      <c r="O181" s="39" t="str">
        <f>IF(入力シート!F182&gt;0,MID(入力シート!F182,入力シート!W182,1),"")</f>
        <v/>
      </c>
      <c r="P181" s="22" t="str">
        <f>IF(入力シート!G182&gt;"",入力シート!G182,"")</f>
        <v/>
      </c>
      <c r="Q181" s="37" t="str">
        <f>IF(入力シート!H182&gt;0,IF(入力シート!X182=4,MID(入力シート!H182,入力シート!X182-3,1),"0"),"")</f>
        <v/>
      </c>
      <c r="R181" s="37" t="str">
        <f>IF(入力シート!H182&gt;0,MID(入力シート!H182,入力シート!X182-2,1),"")</f>
        <v/>
      </c>
      <c r="S181" s="37" t="str">
        <f>IF(入力シート!H182&gt;0,MID(入力シート!H182,入力シート!X182-1,1),"")</f>
        <v/>
      </c>
      <c r="T181" s="39" t="str">
        <f>IF(入力シート!H182&gt;0,MID(入力シート!H182,入力シート!X182,1),"")</f>
        <v/>
      </c>
      <c r="U181" s="62" t="str">
        <f>IF(入力シート!I182&gt;0,入力シート!I182,"")</f>
        <v/>
      </c>
      <c r="V181" s="50" t="str">
        <f>IF(入力シート!J182&gt;0,入力シート!J182,"")</f>
        <v/>
      </c>
      <c r="W181" s="50" t="str">
        <f>IF(入力シート!K182&gt;=10,INT(MOD(入力シート!K182,100)/10),"")</f>
        <v/>
      </c>
      <c r="X181" s="40" t="str">
        <f>IF(入力シート!K182&gt;=1,INT(MOD(入力シート!K182,10)/1),"")</f>
        <v/>
      </c>
      <c r="Y181" s="51" t="str">
        <f>IF(入力シート!L182&gt;=100000,INT(MOD(入力シート!L182,1000000)/100000),"")</f>
        <v/>
      </c>
      <c r="Z181" s="51" t="str">
        <f>IF(入力シート!L182&gt;=10000,INT(MOD(入力シート!L182,100000)/10000),"")</f>
        <v/>
      </c>
      <c r="AA181" s="51" t="str">
        <f>IF(入力シート!L182&gt;=1000,INT(MOD(入力シート!L182,10000)/1000),"")</f>
        <v/>
      </c>
      <c r="AB181" s="51" t="str">
        <f>IF(入力シート!L182&gt;=100,INT(MOD(入力シート!L182,1000)/100),"")</f>
        <v/>
      </c>
      <c r="AC181" s="51" t="str">
        <f>IF(入力シート!L182&gt;=10,INT(MOD(入力シート!L182,100)/10),"")</f>
        <v/>
      </c>
      <c r="AD181" s="40" t="str">
        <f>IF(入力シート!L182&gt;=1,INT(MOD(入力シート!L182,10)/1),"")</f>
        <v/>
      </c>
      <c r="AE181" s="51" t="str">
        <f>IF(入力シート!M182&gt;=10000,INT(MOD(入力シート!M182,100000)/10000),"")</f>
        <v/>
      </c>
      <c r="AF181" s="51" t="str">
        <f>IF(入力シート!M182&gt;=1000,INT(MOD(入力シート!M182,10000)/1000),"")</f>
        <v/>
      </c>
      <c r="AG181" s="51" t="str">
        <f>IF(入力シート!M182&gt;=100,INT(MOD(入力シート!M182,1000)/100),"")</f>
        <v/>
      </c>
      <c r="AH181" s="51" t="str">
        <f>IF(入力シート!M182&gt;=10,INT(MOD(入力シート!M182,100)/10),"")</f>
        <v/>
      </c>
      <c r="AI181" s="40" t="str">
        <f>IF(入力シート!M182&gt;=1,INT(MOD(入力シート!M182,10)/1),"")</f>
        <v/>
      </c>
      <c r="AJ181" s="51" t="str">
        <f>IF(入力シート!N182&gt;=10000,INT(MOD(入力シート!N182,100000)/10000),"")</f>
        <v/>
      </c>
      <c r="AK181" s="51" t="str">
        <f>IF(入力シート!N182&gt;=1000,INT(MOD(入力シート!N182,10000)/1000),"")</f>
        <v/>
      </c>
      <c r="AL181" s="51" t="str">
        <f>IF(入力シート!N182&gt;=100,INT(MOD(入力シート!N182,1000)/100),"")</f>
        <v/>
      </c>
      <c r="AM181" s="51" t="str">
        <f>IF(入力シート!N182&gt;=10,INT(MOD(入力シート!N182,100)/10),"")</f>
        <v/>
      </c>
      <c r="AN181" s="40" t="str">
        <f>IF(入力シート!N182&gt;=1,INT(MOD(入力シート!N182,10)/1),"")</f>
        <v/>
      </c>
      <c r="AO181" s="51" t="str">
        <f>IF(入力シート!O182&gt;=10000,INT(MOD(入力シート!O182,100000)/10000),"")</f>
        <v/>
      </c>
      <c r="AP181" s="51" t="str">
        <f>IF(入力シート!O182&gt;=1000,INT(MOD(入力シート!O182,10000)/1000),"")</f>
        <v/>
      </c>
      <c r="AQ181" s="51" t="str">
        <f>IF(入力シート!O182&gt;=100,INT(MOD(入力シート!O182,1000)/100),"")</f>
        <v/>
      </c>
      <c r="AR181" s="51" t="str">
        <f>IF(入力シート!O182&gt;=10,INT(MOD(入力シート!O182,100)/10),"")</f>
        <v/>
      </c>
      <c r="AS181" s="40" t="str">
        <f>IF(入力シート!O182&gt;=1,INT(MOD(入力シート!O182,10)/1),"")</f>
        <v/>
      </c>
      <c r="AT181" s="51" t="str">
        <f>IF(入力シート!P182&gt;=1000000,INT(MOD(入力シート!P182,10000000)/1000000),"")</f>
        <v/>
      </c>
      <c r="AU181" s="51" t="str">
        <f>IF(入力シート!P182&gt;=100000,INT(MOD(入力シート!P182,1000000)/100000),"")</f>
        <v/>
      </c>
      <c r="AV181" s="51" t="str">
        <f>IF(入力シート!P182&gt;=10000,INT(MOD(入力シート!P182,100000)/10000),"")</f>
        <v/>
      </c>
      <c r="AW181" s="51" t="str">
        <f>IF(入力シート!P182&gt;=1000,INT(MOD(入力シート!P182,10000)/1000),"")</f>
        <v/>
      </c>
      <c r="AX181" s="51" t="str">
        <f>IF(入力シート!P182&gt;=100,INT(MOD(入力シート!P182,1000)/100),"")</f>
        <v/>
      </c>
      <c r="AY181" s="51" t="str">
        <f>IF(入力シート!P182&gt;=10,INT(MOD(入力シート!P182,100)/10),"")</f>
        <v/>
      </c>
      <c r="AZ181" s="40" t="str">
        <f>IF(入力シート!P182&gt;=1,INT(MOD(入力シート!P182,10)/1),"")</f>
        <v/>
      </c>
      <c r="BA181" s="51" t="str">
        <f>IF(入力シート!Q182&gt;=10,INT(MOD(入力シート!Q182,100)/10),"")</f>
        <v/>
      </c>
      <c r="BB181" s="40" t="str">
        <f>IF(入力シート!Q182&gt;=1,INT(MOD(入力シート!Q182,10)/1),"")</f>
        <v/>
      </c>
      <c r="BC181" s="51" t="str">
        <f>IF(入力シート!R182&gt;=10000,INT(MOD(入力シート!R182,100000)/10000),"")</f>
        <v/>
      </c>
      <c r="BD181" s="51" t="str">
        <f>IF(入力シート!R182&gt;=1000,INT(MOD(入力シート!R182,10000)/1000),"")</f>
        <v/>
      </c>
      <c r="BE181" s="51" t="str">
        <f>IF(入力シート!R182&gt;=100,INT(MOD(入力シート!R182,1000)/100),"")</f>
        <v/>
      </c>
      <c r="BF181" s="51" t="str">
        <f>IF(入力シート!R182&gt;=10,INT(MOD(入力シート!R182,100)/10),"")</f>
        <v/>
      </c>
      <c r="BG181" s="40" t="str">
        <f>IF(入力シート!R182&gt;=1,INT(MOD(入力シート!R182,10)/1),"")</f>
        <v/>
      </c>
    </row>
    <row r="182" spans="1:79" x14ac:dyDescent="0.15">
      <c r="A182" s="46"/>
      <c r="B182" s="12">
        <v>180</v>
      </c>
      <c r="C182" s="3" t="str">
        <f>IF(入力シート!C183&gt;=10000,INT(MOD(入力シート!C183,100000)/10000),"")</f>
        <v/>
      </c>
      <c r="D182" s="3" t="str">
        <f>IF(入力シート!C183&gt;=1000,INT(MOD(入力シート!C183,10000)/1000),"")</f>
        <v/>
      </c>
      <c r="E182" s="3" t="str">
        <f>IF(入力シート!C183&gt;=100,INT(MOD(入力シート!C183,1000)/100),"")</f>
        <v/>
      </c>
      <c r="F182" s="3" t="str">
        <f>IF(入力シート!C183&gt;=10,INT(MOD(入力シート!C183,100)/10),"")</f>
        <v/>
      </c>
      <c r="G182" s="12" t="str">
        <f>IF(入力シート!C183&gt;=1,INT(MOD(入力シート!C183,10)/1),"")</f>
        <v/>
      </c>
      <c r="H182" s="12" t="str">
        <f>IF(入力シート!D183&gt;"",入力シート!D183,"")</f>
        <v/>
      </c>
      <c r="I182" s="146" t="str">
        <f>IF(入力シート!E183&gt;"",入力シート!E183,"")</f>
        <v/>
      </c>
      <c r="J182" s="162" t="str">
        <f>IF(入力シート!F183&gt;0,IF(入力シート!W183=6,MID(入力シート!F183,入力シート!W183-5,1),"0"),"")</f>
        <v/>
      </c>
      <c r="K182" s="63" t="str">
        <f>IF(入力シート!F183&gt;0,MID(入力シート!F183,入力シート!W183-4,1),"")</f>
        <v/>
      </c>
      <c r="L182" s="63" t="str">
        <f>IF(入力シート!F183&gt;0,MID(入力シート!F183,入力シート!W183-3,1),"")</f>
        <v/>
      </c>
      <c r="M182" s="63" t="str">
        <f>IF(入力シート!F183&gt;0,MID(入力シート!F183,入力シート!W183-2,1),"")</f>
        <v/>
      </c>
      <c r="N182" s="63" t="str">
        <f>IF(入力シート!F183&gt;0,MID(入力シート!F183,入力シート!W183-1,1),"")</f>
        <v/>
      </c>
      <c r="O182" s="64" t="str">
        <f>IF(入力シート!F183&gt;0,MID(入力シート!F183,入力シート!W183,1),"")</f>
        <v/>
      </c>
      <c r="P182" s="146" t="str">
        <f>IF(入力シート!G183&gt;"",入力シート!G183,"")</f>
        <v/>
      </c>
      <c r="Q182" s="162" t="str">
        <f>IF(入力シート!H183&gt;0,IF(入力シート!X183=4,MID(入力シート!H183,入力シート!X183-3,1),"0"),"")</f>
        <v/>
      </c>
      <c r="R182" s="63" t="str">
        <f>IF(入力シート!H183&gt;0,MID(入力シート!H183,入力シート!X183-2,1),"")</f>
        <v/>
      </c>
      <c r="S182" s="63" t="str">
        <f>IF(入力シート!H183&gt;0,MID(入力シート!H183,入力シート!X183-1,1),"")</f>
        <v/>
      </c>
      <c r="T182" s="64" t="str">
        <f>IF(入力シート!H183&gt;0,MID(入力シート!H183,入力シート!X183,1),"")</f>
        <v/>
      </c>
      <c r="U182" s="65" t="str">
        <f>IF(入力シート!I183&gt;0,入力シート!I183,"")</f>
        <v/>
      </c>
      <c r="V182" s="47" t="str">
        <f>IF(入力シート!J183&gt;0,入力シート!J183,"")</f>
        <v/>
      </c>
      <c r="W182" s="47" t="str">
        <f>IF(入力シート!K183&gt;=10,INT(MOD(入力シート!K183,100)/10),"")</f>
        <v/>
      </c>
      <c r="X182" s="48" t="str">
        <f>IF(入力シート!K183&gt;=1,INT(MOD(入力シート!K183,10)/1),"")</f>
        <v/>
      </c>
      <c r="Y182" s="49" t="str">
        <f>IF(入力シート!L183&gt;=100000,INT(MOD(入力シート!L183,1000000)/100000),"")</f>
        <v/>
      </c>
      <c r="Z182" s="49" t="str">
        <f>IF(入力シート!L183&gt;=10000,INT(MOD(入力シート!L183,100000)/10000),"")</f>
        <v/>
      </c>
      <c r="AA182" s="49" t="str">
        <f>IF(入力シート!L183&gt;=1000,INT(MOD(入力シート!L183,10000)/1000),"")</f>
        <v/>
      </c>
      <c r="AB182" s="49" t="str">
        <f>IF(入力シート!L183&gt;=100,INT(MOD(入力シート!L183,1000)/100),"")</f>
        <v/>
      </c>
      <c r="AC182" s="49" t="str">
        <f>IF(入力シート!L183&gt;=10,INT(MOD(入力シート!L183,100)/10),"")</f>
        <v/>
      </c>
      <c r="AD182" s="48" t="str">
        <f>IF(入力シート!L183&gt;=1,INT(MOD(入力シート!L183,10)/1),"")</f>
        <v/>
      </c>
      <c r="AE182" s="49" t="str">
        <f>IF(入力シート!M183&gt;=10000,INT(MOD(入力シート!M183,100000)/10000),"")</f>
        <v/>
      </c>
      <c r="AF182" s="49" t="str">
        <f>IF(入力シート!M183&gt;=1000,INT(MOD(入力シート!M183,10000)/1000),"")</f>
        <v/>
      </c>
      <c r="AG182" s="49" t="str">
        <f>IF(入力シート!M183&gt;=100,INT(MOD(入力シート!M183,1000)/100),"")</f>
        <v/>
      </c>
      <c r="AH182" s="49" t="str">
        <f>IF(入力シート!M183&gt;=10,INT(MOD(入力シート!M183,100)/10),"")</f>
        <v/>
      </c>
      <c r="AI182" s="48" t="str">
        <f>IF(入力シート!M183&gt;=1,INT(MOD(入力シート!M183,10)/1),"")</f>
        <v/>
      </c>
      <c r="AJ182" s="49" t="str">
        <f>IF(入力シート!N183&gt;=10000,INT(MOD(入力シート!N183,100000)/10000),"")</f>
        <v/>
      </c>
      <c r="AK182" s="49" t="str">
        <f>IF(入力シート!N183&gt;=1000,INT(MOD(入力シート!N183,10000)/1000),"")</f>
        <v/>
      </c>
      <c r="AL182" s="49" t="str">
        <f>IF(入力シート!N183&gt;=100,INT(MOD(入力シート!N183,1000)/100),"")</f>
        <v/>
      </c>
      <c r="AM182" s="49" t="str">
        <f>IF(入力シート!N183&gt;=10,INT(MOD(入力シート!N183,100)/10),"")</f>
        <v/>
      </c>
      <c r="AN182" s="48" t="str">
        <f>IF(入力シート!N183&gt;=1,INT(MOD(入力シート!N183,10)/1),"")</f>
        <v/>
      </c>
      <c r="AO182" s="49" t="str">
        <f>IF(入力シート!O183&gt;=10000,INT(MOD(入力シート!O183,100000)/10000),"")</f>
        <v/>
      </c>
      <c r="AP182" s="49" t="str">
        <f>IF(入力シート!O183&gt;=1000,INT(MOD(入力シート!O183,10000)/1000),"")</f>
        <v/>
      </c>
      <c r="AQ182" s="49" t="str">
        <f>IF(入力シート!O183&gt;=100,INT(MOD(入力シート!O183,1000)/100),"")</f>
        <v/>
      </c>
      <c r="AR182" s="49" t="str">
        <f>IF(入力シート!O183&gt;=10,INT(MOD(入力シート!O183,100)/10),"")</f>
        <v/>
      </c>
      <c r="AS182" s="48" t="str">
        <f>IF(入力シート!O183&gt;=1,INT(MOD(入力シート!O183,10)/1),"")</f>
        <v/>
      </c>
      <c r="AT182" s="49" t="str">
        <f>IF(入力シート!P183&gt;=1000000,INT(MOD(入力シート!P183,10000000)/1000000),"")</f>
        <v/>
      </c>
      <c r="AU182" s="49" t="str">
        <f>IF(入力シート!P183&gt;=100000,INT(MOD(入力シート!P183,1000000)/100000),"")</f>
        <v/>
      </c>
      <c r="AV182" s="49" t="str">
        <f>IF(入力シート!P183&gt;=10000,INT(MOD(入力シート!P183,100000)/10000),"")</f>
        <v/>
      </c>
      <c r="AW182" s="49" t="str">
        <f>IF(入力シート!P183&gt;=1000,INT(MOD(入力シート!P183,10000)/1000),"")</f>
        <v/>
      </c>
      <c r="AX182" s="49" t="str">
        <f>IF(入力シート!P183&gt;=100,INT(MOD(入力シート!P183,1000)/100),"")</f>
        <v/>
      </c>
      <c r="AY182" s="49" t="str">
        <f>IF(入力シート!P183&gt;=10,INT(MOD(入力シート!P183,100)/10),"")</f>
        <v/>
      </c>
      <c r="AZ182" s="48" t="str">
        <f>IF(入力シート!P183&gt;=1,INT(MOD(入力シート!P183,10)/1),"")</f>
        <v/>
      </c>
      <c r="BA182" s="49" t="str">
        <f>IF(入力シート!Q183&gt;=10,INT(MOD(入力シート!Q183,100)/10),"")</f>
        <v/>
      </c>
      <c r="BB182" s="48" t="str">
        <f>IF(入力シート!Q183&gt;=1,INT(MOD(入力シート!Q183,10)/1),"")</f>
        <v/>
      </c>
      <c r="BC182" s="49" t="str">
        <f>IF(入力シート!R183&gt;=10000,INT(MOD(入力シート!R183,100000)/10000),"")</f>
        <v/>
      </c>
      <c r="BD182" s="49" t="str">
        <f>IF(入力シート!R183&gt;=1000,INT(MOD(入力シート!R183,10000)/1000),"")</f>
        <v/>
      </c>
      <c r="BE182" s="49" t="str">
        <f>IF(入力シート!R183&gt;=100,INT(MOD(入力シート!R183,1000)/100),"")</f>
        <v/>
      </c>
      <c r="BF182" s="49" t="str">
        <f>IF(入力シート!R183&gt;=10,INT(MOD(入力シート!R183,100)/10),"")</f>
        <v/>
      </c>
      <c r="BG182" s="48" t="str">
        <f>IF(入力シート!R183&gt;=1,INT(MOD(入力シート!R183,10)/1),"")</f>
        <v/>
      </c>
      <c r="BH182" s="58" t="str">
        <f>IF(入力シート!S183&gt;=10,INT(MOD(入力シート!S183,100)/10),"")</f>
        <v/>
      </c>
      <c r="BI182" s="69" t="str">
        <f>IF(入力シート!S183&gt;=1,INT(MOD(入力シート!S183,10)/1),"")</f>
        <v/>
      </c>
      <c r="BJ182" s="58" t="str">
        <f>IF(入力シート!T183&gt;=1000000,INT(MOD(入力シート!T183,10000000)/1000000),"")</f>
        <v/>
      </c>
      <c r="BK182" s="58" t="str">
        <f>IF(入力シート!T183&gt;=100000,INT(MOD(入力シート!T183,1000000)/100000),"")</f>
        <v/>
      </c>
      <c r="BL182" s="58" t="str">
        <f>IF(入力シート!T183&gt;=10000,INT(MOD(入力シート!T183,100000)/10000),"")</f>
        <v/>
      </c>
      <c r="BM182" s="58" t="str">
        <f>IF(入力シート!T183&gt;=1000,INT(MOD(入力シート!T183,10000)/1000),"")</f>
        <v/>
      </c>
      <c r="BN182" s="58" t="str">
        <f>IF(入力シート!T183&gt;=100,INT(MOD(入力シート!T183,1000)/100),"")</f>
        <v/>
      </c>
      <c r="BO182" s="58" t="str">
        <f>IF(入力シート!T183&gt;=10,INT(MOD(入力シート!T183,100)/10),"")</f>
        <v/>
      </c>
      <c r="BP182" s="69" t="str">
        <f>IF(入力シート!T183&gt;=1,INT(MOD(入力シート!T183,10)/1),"")</f>
        <v/>
      </c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</row>
    <row r="183" spans="1:79" x14ac:dyDescent="0.15">
      <c r="A183" s="70">
        <f t="shared" si="9"/>
        <v>19</v>
      </c>
      <c r="B183" s="22">
        <v>181</v>
      </c>
      <c r="C183" s="10" t="str">
        <f>IF(入力シート!C184&gt;=10000,INT(MOD(入力シート!C184,100000)/10000),"")</f>
        <v/>
      </c>
      <c r="D183" s="10" t="str">
        <f>IF(入力シート!C184&gt;=1000,INT(MOD(入力シート!C184,10000)/1000),"")</f>
        <v/>
      </c>
      <c r="E183" s="10" t="str">
        <f>IF(入力シート!C184&gt;=100,INT(MOD(入力シート!C184,1000)/100),"")</f>
        <v/>
      </c>
      <c r="F183" s="10" t="str">
        <f>IF(入力シート!C184&gt;=10,INT(MOD(入力シート!C184,100)/10),"")</f>
        <v/>
      </c>
      <c r="G183" s="22" t="str">
        <f>IF(入力シート!C184&gt;=1,INT(MOD(入力シート!C184,10)/1),"")</f>
        <v/>
      </c>
      <c r="H183" s="22" t="str">
        <f>IF(入力シート!D184&gt;"",入力シート!D184,"")</f>
        <v/>
      </c>
      <c r="I183" s="22" t="str">
        <f>IF(入力シート!E184&gt;"",入力シート!E184,"")</f>
        <v/>
      </c>
      <c r="J183" s="37" t="str">
        <f>IF(入力シート!F184&gt;0,IF(入力シート!W184=6,MID(入力シート!F184,入力シート!W184-5,1),"0"),"")</f>
        <v/>
      </c>
      <c r="K183" s="37" t="str">
        <f>IF(入力シート!F184&gt;0,MID(入力シート!F184,入力シート!W184-4,1),"")</f>
        <v/>
      </c>
      <c r="L183" s="37" t="str">
        <f>IF(入力シート!F184&gt;0,MID(入力シート!F184,入力シート!W184-3,1),"")</f>
        <v/>
      </c>
      <c r="M183" s="37" t="str">
        <f>IF(入力シート!F184&gt;0,MID(入力シート!F184,入力シート!W184-2,1),"")</f>
        <v/>
      </c>
      <c r="N183" s="37" t="str">
        <f>IF(入力シート!F184&gt;0,MID(入力シート!F184,入力シート!W184-1,1),"")</f>
        <v/>
      </c>
      <c r="O183" s="39" t="str">
        <f>IF(入力シート!F184&gt;0,MID(入力シート!F184,入力シート!W184,1),"")</f>
        <v/>
      </c>
      <c r="P183" s="22" t="str">
        <f>IF(入力シート!G184&gt;"",入力シート!G184,"")</f>
        <v/>
      </c>
      <c r="Q183" s="37" t="str">
        <f>IF(入力シート!H184&gt;0,IF(入力シート!X184=4,MID(入力シート!H184,入力シート!X184-3,1),"0"),"")</f>
        <v/>
      </c>
      <c r="R183" s="37" t="str">
        <f>IF(入力シート!H184&gt;0,MID(入力シート!H184,入力シート!X184-2,1),"")</f>
        <v/>
      </c>
      <c r="S183" s="37" t="str">
        <f>IF(入力シート!H184&gt;0,MID(入力シート!H184,入力シート!X184-1,1),"")</f>
        <v/>
      </c>
      <c r="T183" s="39" t="str">
        <f>IF(入力シート!H184&gt;0,MID(入力シート!H184,入力シート!X184,1),"")</f>
        <v/>
      </c>
      <c r="U183" s="62" t="str">
        <f>IF(入力シート!I184&gt;0,入力シート!I184,"")</f>
        <v/>
      </c>
      <c r="V183" s="50" t="str">
        <f>IF(入力シート!J184&gt;0,入力シート!J184,"")</f>
        <v/>
      </c>
      <c r="W183" s="50" t="str">
        <f>IF(入力シート!K184&gt;=10,INT(MOD(入力シート!K184,100)/10),"")</f>
        <v/>
      </c>
      <c r="X183" s="40" t="str">
        <f>IF(入力シート!K184&gt;=1,INT(MOD(入力シート!K184,10)/1),"")</f>
        <v/>
      </c>
      <c r="Y183" s="51" t="str">
        <f>IF(入力シート!L184&gt;=100000,INT(MOD(入力シート!L184,1000000)/100000),"")</f>
        <v/>
      </c>
      <c r="Z183" s="51" t="str">
        <f>IF(入力シート!L184&gt;=10000,INT(MOD(入力シート!L184,100000)/10000),"")</f>
        <v/>
      </c>
      <c r="AA183" s="51" t="str">
        <f>IF(入力シート!L184&gt;=1000,INT(MOD(入力シート!L184,10000)/1000),"")</f>
        <v/>
      </c>
      <c r="AB183" s="51" t="str">
        <f>IF(入力シート!L184&gt;=100,INT(MOD(入力シート!L184,1000)/100),"")</f>
        <v/>
      </c>
      <c r="AC183" s="51" t="str">
        <f>IF(入力シート!L184&gt;=10,INT(MOD(入力シート!L184,100)/10),"")</f>
        <v/>
      </c>
      <c r="AD183" s="40" t="str">
        <f>IF(入力シート!L184&gt;=1,INT(MOD(入力シート!L184,10)/1),"")</f>
        <v/>
      </c>
      <c r="AE183" s="51" t="str">
        <f>IF(入力シート!M184&gt;=10000,INT(MOD(入力シート!M184,100000)/10000),"")</f>
        <v/>
      </c>
      <c r="AF183" s="51" t="str">
        <f>IF(入力シート!M184&gt;=1000,INT(MOD(入力シート!M184,10000)/1000),"")</f>
        <v/>
      </c>
      <c r="AG183" s="51" t="str">
        <f>IF(入力シート!M184&gt;=100,INT(MOD(入力シート!M184,1000)/100),"")</f>
        <v/>
      </c>
      <c r="AH183" s="51" t="str">
        <f>IF(入力シート!M184&gt;=10,INT(MOD(入力シート!M184,100)/10),"")</f>
        <v/>
      </c>
      <c r="AI183" s="40" t="str">
        <f>IF(入力シート!M184&gt;=1,INT(MOD(入力シート!M184,10)/1),"")</f>
        <v/>
      </c>
      <c r="AJ183" s="51" t="str">
        <f>IF(入力シート!N184&gt;=10000,INT(MOD(入力シート!N184,100000)/10000),"")</f>
        <v/>
      </c>
      <c r="AK183" s="51" t="str">
        <f>IF(入力シート!N184&gt;=1000,INT(MOD(入力シート!N184,10000)/1000),"")</f>
        <v/>
      </c>
      <c r="AL183" s="51" t="str">
        <f>IF(入力シート!N184&gt;=100,INT(MOD(入力シート!N184,1000)/100),"")</f>
        <v/>
      </c>
      <c r="AM183" s="51" t="str">
        <f>IF(入力シート!N184&gt;=10,INT(MOD(入力シート!N184,100)/10),"")</f>
        <v/>
      </c>
      <c r="AN183" s="40" t="str">
        <f>IF(入力シート!N184&gt;=1,INT(MOD(入力シート!N184,10)/1),"")</f>
        <v/>
      </c>
      <c r="AO183" s="51" t="str">
        <f>IF(入力シート!O184&gt;=10000,INT(MOD(入力シート!O184,100000)/10000),"")</f>
        <v/>
      </c>
      <c r="AP183" s="51" t="str">
        <f>IF(入力シート!O184&gt;=1000,INT(MOD(入力シート!O184,10000)/1000),"")</f>
        <v/>
      </c>
      <c r="AQ183" s="51" t="str">
        <f>IF(入力シート!O184&gt;=100,INT(MOD(入力シート!O184,1000)/100),"")</f>
        <v/>
      </c>
      <c r="AR183" s="51" t="str">
        <f>IF(入力シート!O184&gt;=10,INT(MOD(入力シート!O184,100)/10),"")</f>
        <v/>
      </c>
      <c r="AS183" s="40" t="str">
        <f>IF(入力シート!O184&gt;=1,INT(MOD(入力シート!O184,10)/1),"")</f>
        <v/>
      </c>
      <c r="AT183" s="51" t="str">
        <f>IF(入力シート!P184&gt;=1000000,INT(MOD(入力シート!P184,10000000)/1000000),"")</f>
        <v/>
      </c>
      <c r="AU183" s="51" t="str">
        <f>IF(入力シート!P184&gt;=100000,INT(MOD(入力シート!P184,1000000)/100000),"")</f>
        <v/>
      </c>
      <c r="AV183" s="51" t="str">
        <f>IF(入力シート!P184&gt;=10000,INT(MOD(入力シート!P184,100000)/10000),"")</f>
        <v/>
      </c>
      <c r="AW183" s="51" t="str">
        <f>IF(入力シート!P184&gt;=1000,INT(MOD(入力シート!P184,10000)/1000),"")</f>
        <v/>
      </c>
      <c r="AX183" s="51" t="str">
        <f>IF(入力シート!P184&gt;=100,INT(MOD(入力シート!P184,1000)/100),"")</f>
        <v/>
      </c>
      <c r="AY183" s="51" t="str">
        <f>IF(入力シート!P184&gt;=10,INT(MOD(入力シート!P184,100)/10),"")</f>
        <v/>
      </c>
      <c r="AZ183" s="40" t="str">
        <f>IF(入力シート!P184&gt;=1,INT(MOD(入力シート!P184,10)/1),"")</f>
        <v/>
      </c>
      <c r="BA183" s="51" t="str">
        <f>IF(入力シート!Q184&gt;=10,INT(MOD(入力シート!Q184,100)/10),"")</f>
        <v/>
      </c>
      <c r="BB183" s="40" t="str">
        <f>IF(入力シート!Q184&gt;=1,INT(MOD(入力シート!Q184,10)/1),"")</f>
        <v/>
      </c>
      <c r="BC183" s="51" t="str">
        <f>IF(入力シート!R184&gt;=10000,INT(MOD(入力シート!R184,100000)/10000),"")</f>
        <v/>
      </c>
      <c r="BD183" s="51" t="str">
        <f>IF(入力シート!R184&gt;=1000,INT(MOD(入力シート!R184,10000)/1000),"")</f>
        <v/>
      </c>
      <c r="BE183" s="51" t="str">
        <f>IF(入力シート!R184&gt;=100,INT(MOD(入力シート!R184,1000)/100),"")</f>
        <v/>
      </c>
      <c r="BF183" s="51" t="str">
        <f>IF(入力シート!R184&gt;=10,INT(MOD(入力シート!R184,100)/10),"")</f>
        <v/>
      </c>
      <c r="BG183" s="40" t="str">
        <f>IF(入力シート!R184&gt;=1,INT(MOD(入力シート!R184,10)/1),"")</f>
        <v/>
      </c>
      <c r="BP183" s="11"/>
    </row>
    <row r="184" spans="1:79" x14ac:dyDescent="0.15">
      <c r="B184" s="22">
        <v>182</v>
      </c>
      <c r="C184" s="10" t="str">
        <f>IF(入力シート!C185&gt;=10000,INT(MOD(入力シート!C185,100000)/10000),"")</f>
        <v/>
      </c>
      <c r="D184" s="10" t="str">
        <f>IF(入力シート!C185&gt;=1000,INT(MOD(入力シート!C185,10000)/1000),"")</f>
        <v/>
      </c>
      <c r="E184" s="10" t="str">
        <f>IF(入力シート!C185&gt;=100,INT(MOD(入力シート!C185,1000)/100),"")</f>
        <v/>
      </c>
      <c r="F184" s="10" t="str">
        <f>IF(入力シート!C185&gt;=10,INT(MOD(入力シート!C185,100)/10),"")</f>
        <v/>
      </c>
      <c r="G184" s="22" t="str">
        <f>IF(入力シート!C185&gt;=1,INT(MOD(入力シート!C185,10)/1),"")</f>
        <v/>
      </c>
      <c r="H184" s="22" t="str">
        <f>IF(入力シート!D185&gt;"",入力シート!D185,"")</f>
        <v/>
      </c>
      <c r="I184" s="22" t="str">
        <f>IF(入力シート!E185&gt;"",入力シート!E185,"")</f>
        <v/>
      </c>
      <c r="J184" s="37" t="str">
        <f>IF(入力シート!F185&gt;0,IF(入力シート!W185=6,MID(入力シート!F185,入力シート!W185-5,1),"0"),"")</f>
        <v/>
      </c>
      <c r="K184" s="37" t="str">
        <f>IF(入力シート!F185&gt;0,MID(入力シート!F185,入力シート!W185-4,1),"")</f>
        <v/>
      </c>
      <c r="L184" s="37" t="str">
        <f>IF(入力シート!F185&gt;0,MID(入力シート!F185,入力シート!W185-3,1),"")</f>
        <v/>
      </c>
      <c r="M184" s="37" t="str">
        <f>IF(入力シート!F185&gt;0,MID(入力シート!F185,入力シート!W185-2,1),"")</f>
        <v/>
      </c>
      <c r="N184" s="37" t="str">
        <f>IF(入力シート!F185&gt;0,MID(入力シート!F185,入力シート!W185-1,1),"")</f>
        <v/>
      </c>
      <c r="O184" s="39" t="str">
        <f>IF(入力シート!F185&gt;0,MID(入力シート!F185,入力シート!W185,1),"")</f>
        <v/>
      </c>
      <c r="P184" s="22" t="str">
        <f>IF(入力シート!G185&gt;"",入力シート!G185,"")</f>
        <v/>
      </c>
      <c r="Q184" s="37" t="str">
        <f>IF(入力シート!H185&gt;0,IF(入力シート!X185=4,MID(入力シート!H185,入力シート!X185-3,1),"0"),"")</f>
        <v/>
      </c>
      <c r="R184" s="37" t="str">
        <f>IF(入力シート!H185&gt;0,MID(入力シート!H185,入力シート!X185-2,1),"")</f>
        <v/>
      </c>
      <c r="S184" s="37" t="str">
        <f>IF(入力シート!H185&gt;0,MID(入力シート!H185,入力シート!X185-1,1),"")</f>
        <v/>
      </c>
      <c r="T184" s="39" t="str">
        <f>IF(入力シート!H185&gt;0,MID(入力シート!H185,入力シート!X185,1),"")</f>
        <v/>
      </c>
      <c r="U184" s="62" t="str">
        <f>IF(入力シート!I185&gt;0,入力シート!I185,"")</f>
        <v/>
      </c>
      <c r="V184" s="50" t="str">
        <f>IF(入力シート!J185&gt;0,入力シート!J185,"")</f>
        <v/>
      </c>
      <c r="W184" s="50" t="str">
        <f>IF(入力シート!K185&gt;=10,INT(MOD(入力シート!K185,100)/10),"")</f>
        <v/>
      </c>
      <c r="X184" s="40" t="str">
        <f>IF(入力シート!K185&gt;=1,INT(MOD(入力シート!K185,10)/1),"")</f>
        <v/>
      </c>
      <c r="Y184" s="51" t="str">
        <f>IF(入力シート!L185&gt;=100000,INT(MOD(入力シート!L185,1000000)/100000),"")</f>
        <v/>
      </c>
      <c r="Z184" s="51" t="str">
        <f>IF(入力シート!L185&gt;=10000,INT(MOD(入力シート!L185,100000)/10000),"")</f>
        <v/>
      </c>
      <c r="AA184" s="51" t="str">
        <f>IF(入力シート!L185&gt;=1000,INT(MOD(入力シート!L185,10000)/1000),"")</f>
        <v/>
      </c>
      <c r="AB184" s="51" t="str">
        <f>IF(入力シート!L185&gt;=100,INT(MOD(入力シート!L185,1000)/100),"")</f>
        <v/>
      </c>
      <c r="AC184" s="51" t="str">
        <f>IF(入力シート!L185&gt;=10,INT(MOD(入力シート!L185,100)/10),"")</f>
        <v/>
      </c>
      <c r="AD184" s="40" t="str">
        <f>IF(入力シート!L185&gt;=1,INT(MOD(入力シート!L185,10)/1),"")</f>
        <v/>
      </c>
      <c r="AE184" s="51" t="str">
        <f>IF(入力シート!M185&gt;=10000,INT(MOD(入力シート!M185,100000)/10000),"")</f>
        <v/>
      </c>
      <c r="AF184" s="51" t="str">
        <f>IF(入力シート!M185&gt;=1000,INT(MOD(入力シート!M185,10000)/1000),"")</f>
        <v/>
      </c>
      <c r="AG184" s="51" t="str">
        <f>IF(入力シート!M185&gt;=100,INT(MOD(入力シート!M185,1000)/100),"")</f>
        <v/>
      </c>
      <c r="AH184" s="51" t="str">
        <f>IF(入力シート!M185&gt;=10,INT(MOD(入力シート!M185,100)/10),"")</f>
        <v/>
      </c>
      <c r="AI184" s="40" t="str">
        <f>IF(入力シート!M185&gt;=1,INT(MOD(入力シート!M185,10)/1),"")</f>
        <v/>
      </c>
      <c r="AJ184" s="51" t="str">
        <f>IF(入力シート!N185&gt;=10000,INT(MOD(入力シート!N185,100000)/10000),"")</f>
        <v/>
      </c>
      <c r="AK184" s="51" t="str">
        <f>IF(入力シート!N185&gt;=1000,INT(MOD(入力シート!N185,10000)/1000),"")</f>
        <v/>
      </c>
      <c r="AL184" s="51" t="str">
        <f>IF(入力シート!N185&gt;=100,INT(MOD(入力シート!N185,1000)/100),"")</f>
        <v/>
      </c>
      <c r="AM184" s="51" t="str">
        <f>IF(入力シート!N185&gt;=10,INT(MOD(入力シート!N185,100)/10),"")</f>
        <v/>
      </c>
      <c r="AN184" s="40" t="str">
        <f>IF(入力シート!N185&gt;=1,INT(MOD(入力シート!N185,10)/1),"")</f>
        <v/>
      </c>
      <c r="AO184" s="51" t="str">
        <f>IF(入力シート!O185&gt;=10000,INT(MOD(入力シート!O185,100000)/10000),"")</f>
        <v/>
      </c>
      <c r="AP184" s="51" t="str">
        <f>IF(入力シート!O185&gt;=1000,INT(MOD(入力シート!O185,10000)/1000),"")</f>
        <v/>
      </c>
      <c r="AQ184" s="51" t="str">
        <f>IF(入力シート!O185&gt;=100,INT(MOD(入力シート!O185,1000)/100),"")</f>
        <v/>
      </c>
      <c r="AR184" s="51" t="str">
        <f>IF(入力シート!O185&gt;=10,INT(MOD(入力シート!O185,100)/10),"")</f>
        <v/>
      </c>
      <c r="AS184" s="40" t="str">
        <f>IF(入力シート!O185&gt;=1,INT(MOD(入力シート!O185,10)/1),"")</f>
        <v/>
      </c>
      <c r="AT184" s="51" t="str">
        <f>IF(入力シート!P185&gt;=1000000,INT(MOD(入力シート!P185,10000000)/1000000),"")</f>
        <v/>
      </c>
      <c r="AU184" s="51" t="str">
        <f>IF(入力シート!P185&gt;=100000,INT(MOD(入力シート!P185,1000000)/100000),"")</f>
        <v/>
      </c>
      <c r="AV184" s="51" t="str">
        <f>IF(入力シート!P185&gt;=10000,INT(MOD(入力シート!P185,100000)/10000),"")</f>
        <v/>
      </c>
      <c r="AW184" s="51" t="str">
        <f>IF(入力シート!P185&gt;=1000,INT(MOD(入力シート!P185,10000)/1000),"")</f>
        <v/>
      </c>
      <c r="AX184" s="51" t="str">
        <f>IF(入力シート!P185&gt;=100,INT(MOD(入力シート!P185,1000)/100),"")</f>
        <v/>
      </c>
      <c r="AY184" s="51" t="str">
        <f>IF(入力シート!P185&gt;=10,INT(MOD(入力シート!P185,100)/10),"")</f>
        <v/>
      </c>
      <c r="AZ184" s="40" t="str">
        <f>IF(入力シート!P185&gt;=1,INT(MOD(入力シート!P185,10)/1),"")</f>
        <v/>
      </c>
      <c r="BA184" s="51" t="str">
        <f>IF(入力シート!Q185&gt;=10,INT(MOD(入力シート!Q185,100)/10),"")</f>
        <v/>
      </c>
      <c r="BB184" s="40" t="str">
        <f>IF(入力シート!Q185&gt;=1,INT(MOD(入力シート!Q185,10)/1),"")</f>
        <v/>
      </c>
      <c r="BC184" s="51" t="str">
        <f>IF(入力シート!R185&gt;=10000,INT(MOD(入力シート!R185,100000)/10000),"")</f>
        <v/>
      </c>
      <c r="BD184" s="51" t="str">
        <f>IF(入力シート!R185&gt;=1000,INT(MOD(入力シート!R185,10000)/1000),"")</f>
        <v/>
      </c>
      <c r="BE184" s="51" t="str">
        <f>IF(入力シート!R185&gt;=100,INT(MOD(入力シート!R185,1000)/100),"")</f>
        <v/>
      </c>
      <c r="BF184" s="51" t="str">
        <f>IF(入力シート!R185&gt;=10,INT(MOD(入力シート!R185,100)/10),"")</f>
        <v/>
      </c>
      <c r="BG184" s="40" t="str">
        <f>IF(入力シート!R185&gt;=1,INT(MOD(入力シート!R185,10)/1),"")</f>
        <v/>
      </c>
    </row>
    <row r="185" spans="1:79" x14ac:dyDescent="0.15">
      <c r="B185" s="22">
        <v>183</v>
      </c>
      <c r="C185" s="10" t="str">
        <f>IF(入力シート!C186&gt;=10000,INT(MOD(入力シート!C186,100000)/10000),"")</f>
        <v/>
      </c>
      <c r="D185" s="10" t="str">
        <f>IF(入力シート!C186&gt;=1000,INT(MOD(入力シート!C186,10000)/1000),"")</f>
        <v/>
      </c>
      <c r="E185" s="10" t="str">
        <f>IF(入力シート!C186&gt;=100,INT(MOD(入力シート!C186,1000)/100),"")</f>
        <v/>
      </c>
      <c r="F185" s="10" t="str">
        <f>IF(入力シート!C186&gt;=10,INT(MOD(入力シート!C186,100)/10),"")</f>
        <v/>
      </c>
      <c r="G185" s="22" t="str">
        <f>IF(入力シート!C186&gt;=1,INT(MOD(入力シート!C186,10)/1),"")</f>
        <v/>
      </c>
      <c r="H185" s="22" t="str">
        <f>IF(入力シート!D186&gt;"",入力シート!D186,"")</f>
        <v/>
      </c>
      <c r="I185" s="22" t="str">
        <f>IF(入力シート!E186&gt;"",入力シート!E186,"")</f>
        <v/>
      </c>
      <c r="J185" s="37" t="str">
        <f>IF(入力シート!F186&gt;0,IF(入力シート!W186=6,MID(入力シート!F186,入力シート!W186-5,1),"0"),"")</f>
        <v/>
      </c>
      <c r="K185" s="37" t="str">
        <f>IF(入力シート!F186&gt;0,MID(入力シート!F186,入力シート!W186-4,1),"")</f>
        <v/>
      </c>
      <c r="L185" s="37" t="str">
        <f>IF(入力シート!F186&gt;0,MID(入力シート!F186,入力シート!W186-3,1),"")</f>
        <v/>
      </c>
      <c r="M185" s="37" t="str">
        <f>IF(入力シート!F186&gt;0,MID(入力シート!F186,入力シート!W186-2,1),"")</f>
        <v/>
      </c>
      <c r="N185" s="37" t="str">
        <f>IF(入力シート!F186&gt;0,MID(入力シート!F186,入力シート!W186-1,1),"")</f>
        <v/>
      </c>
      <c r="O185" s="39" t="str">
        <f>IF(入力シート!F186&gt;0,MID(入力シート!F186,入力シート!W186,1),"")</f>
        <v/>
      </c>
      <c r="P185" s="22" t="str">
        <f>IF(入力シート!G186&gt;"",入力シート!G186,"")</f>
        <v/>
      </c>
      <c r="Q185" s="37" t="str">
        <f>IF(入力シート!H186&gt;0,IF(入力シート!X186=4,MID(入力シート!H186,入力シート!X186-3,1),"0"),"")</f>
        <v/>
      </c>
      <c r="R185" s="37" t="str">
        <f>IF(入力シート!H186&gt;0,MID(入力シート!H186,入力シート!X186-2,1),"")</f>
        <v/>
      </c>
      <c r="S185" s="37" t="str">
        <f>IF(入力シート!H186&gt;0,MID(入力シート!H186,入力シート!X186-1,1),"")</f>
        <v/>
      </c>
      <c r="T185" s="39" t="str">
        <f>IF(入力シート!H186&gt;0,MID(入力シート!H186,入力シート!X186,1),"")</f>
        <v/>
      </c>
      <c r="U185" s="62" t="str">
        <f>IF(入力シート!I186&gt;0,入力シート!I186,"")</f>
        <v/>
      </c>
      <c r="V185" s="50" t="str">
        <f>IF(入力シート!J186&gt;0,入力シート!J186,"")</f>
        <v/>
      </c>
      <c r="W185" s="50" t="str">
        <f>IF(入力シート!K186&gt;=10,INT(MOD(入力シート!K186,100)/10),"")</f>
        <v/>
      </c>
      <c r="X185" s="40" t="str">
        <f>IF(入力シート!K186&gt;=1,INT(MOD(入力シート!K186,10)/1),"")</f>
        <v/>
      </c>
      <c r="Y185" s="51" t="str">
        <f>IF(入力シート!L186&gt;=100000,INT(MOD(入力シート!L186,1000000)/100000),"")</f>
        <v/>
      </c>
      <c r="Z185" s="51" t="str">
        <f>IF(入力シート!L186&gt;=10000,INT(MOD(入力シート!L186,100000)/10000),"")</f>
        <v/>
      </c>
      <c r="AA185" s="51" t="str">
        <f>IF(入力シート!L186&gt;=1000,INT(MOD(入力シート!L186,10000)/1000),"")</f>
        <v/>
      </c>
      <c r="AB185" s="51" t="str">
        <f>IF(入力シート!L186&gt;=100,INT(MOD(入力シート!L186,1000)/100),"")</f>
        <v/>
      </c>
      <c r="AC185" s="51" t="str">
        <f>IF(入力シート!L186&gt;=10,INT(MOD(入力シート!L186,100)/10),"")</f>
        <v/>
      </c>
      <c r="AD185" s="40" t="str">
        <f>IF(入力シート!L186&gt;=1,INT(MOD(入力シート!L186,10)/1),"")</f>
        <v/>
      </c>
      <c r="AE185" s="51" t="str">
        <f>IF(入力シート!M186&gt;=10000,INT(MOD(入力シート!M186,100000)/10000),"")</f>
        <v/>
      </c>
      <c r="AF185" s="51" t="str">
        <f>IF(入力シート!M186&gt;=1000,INT(MOD(入力シート!M186,10000)/1000),"")</f>
        <v/>
      </c>
      <c r="AG185" s="51" t="str">
        <f>IF(入力シート!M186&gt;=100,INT(MOD(入力シート!M186,1000)/100),"")</f>
        <v/>
      </c>
      <c r="AH185" s="51" t="str">
        <f>IF(入力シート!M186&gt;=10,INT(MOD(入力シート!M186,100)/10),"")</f>
        <v/>
      </c>
      <c r="AI185" s="40" t="str">
        <f>IF(入力シート!M186&gt;=1,INT(MOD(入力シート!M186,10)/1),"")</f>
        <v/>
      </c>
      <c r="AJ185" s="51" t="str">
        <f>IF(入力シート!N186&gt;=10000,INT(MOD(入力シート!N186,100000)/10000),"")</f>
        <v/>
      </c>
      <c r="AK185" s="51" t="str">
        <f>IF(入力シート!N186&gt;=1000,INT(MOD(入力シート!N186,10000)/1000),"")</f>
        <v/>
      </c>
      <c r="AL185" s="51" t="str">
        <f>IF(入力シート!N186&gt;=100,INT(MOD(入力シート!N186,1000)/100),"")</f>
        <v/>
      </c>
      <c r="AM185" s="51" t="str">
        <f>IF(入力シート!N186&gt;=10,INT(MOD(入力シート!N186,100)/10),"")</f>
        <v/>
      </c>
      <c r="AN185" s="40" t="str">
        <f>IF(入力シート!N186&gt;=1,INT(MOD(入力シート!N186,10)/1),"")</f>
        <v/>
      </c>
      <c r="AO185" s="51" t="str">
        <f>IF(入力シート!O186&gt;=10000,INT(MOD(入力シート!O186,100000)/10000),"")</f>
        <v/>
      </c>
      <c r="AP185" s="51" t="str">
        <f>IF(入力シート!O186&gt;=1000,INT(MOD(入力シート!O186,10000)/1000),"")</f>
        <v/>
      </c>
      <c r="AQ185" s="51" t="str">
        <f>IF(入力シート!O186&gt;=100,INT(MOD(入力シート!O186,1000)/100),"")</f>
        <v/>
      </c>
      <c r="AR185" s="51" t="str">
        <f>IF(入力シート!O186&gt;=10,INT(MOD(入力シート!O186,100)/10),"")</f>
        <v/>
      </c>
      <c r="AS185" s="40" t="str">
        <f>IF(入力シート!O186&gt;=1,INT(MOD(入力シート!O186,10)/1),"")</f>
        <v/>
      </c>
      <c r="AT185" s="51" t="str">
        <f>IF(入力シート!P186&gt;=1000000,INT(MOD(入力シート!P186,10000000)/1000000),"")</f>
        <v/>
      </c>
      <c r="AU185" s="51" t="str">
        <f>IF(入力シート!P186&gt;=100000,INT(MOD(入力シート!P186,1000000)/100000),"")</f>
        <v/>
      </c>
      <c r="AV185" s="51" t="str">
        <f>IF(入力シート!P186&gt;=10000,INT(MOD(入力シート!P186,100000)/10000),"")</f>
        <v/>
      </c>
      <c r="AW185" s="51" t="str">
        <f>IF(入力シート!P186&gt;=1000,INT(MOD(入力シート!P186,10000)/1000),"")</f>
        <v/>
      </c>
      <c r="AX185" s="51" t="str">
        <f>IF(入力シート!P186&gt;=100,INT(MOD(入力シート!P186,1000)/100),"")</f>
        <v/>
      </c>
      <c r="AY185" s="51" t="str">
        <f>IF(入力シート!P186&gt;=10,INT(MOD(入力シート!P186,100)/10),"")</f>
        <v/>
      </c>
      <c r="AZ185" s="40" t="str">
        <f>IF(入力シート!P186&gt;=1,INT(MOD(入力シート!P186,10)/1),"")</f>
        <v/>
      </c>
      <c r="BA185" s="51" t="str">
        <f>IF(入力シート!Q186&gt;=10,INT(MOD(入力シート!Q186,100)/10),"")</f>
        <v/>
      </c>
      <c r="BB185" s="40" t="str">
        <f>IF(入力シート!Q186&gt;=1,INT(MOD(入力シート!Q186,10)/1),"")</f>
        <v/>
      </c>
      <c r="BC185" s="51" t="str">
        <f>IF(入力シート!R186&gt;=10000,INT(MOD(入力シート!R186,100000)/10000),"")</f>
        <v/>
      </c>
      <c r="BD185" s="51" t="str">
        <f>IF(入力シート!R186&gt;=1000,INT(MOD(入力シート!R186,10000)/1000),"")</f>
        <v/>
      </c>
      <c r="BE185" s="51" t="str">
        <f>IF(入力シート!R186&gt;=100,INT(MOD(入力シート!R186,1000)/100),"")</f>
        <v/>
      </c>
      <c r="BF185" s="51" t="str">
        <f>IF(入力シート!R186&gt;=10,INT(MOD(入力シート!R186,100)/10),"")</f>
        <v/>
      </c>
      <c r="BG185" s="40" t="str">
        <f>IF(入力シート!R186&gt;=1,INT(MOD(入力シート!R186,10)/1),"")</f>
        <v/>
      </c>
    </row>
    <row r="186" spans="1:79" x14ac:dyDescent="0.15">
      <c r="B186" s="22">
        <v>184</v>
      </c>
      <c r="C186" s="10" t="str">
        <f>IF(入力シート!C187&gt;=10000,INT(MOD(入力シート!C187,100000)/10000),"")</f>
        <v/>
      </c>
      <c r="D186" s="10" t="str">
        <f>IF(入力シート!C187&gt;=1000,INT(MOD(入力シート!C187,10000)/1000),"")</f>
        <v/>
      </c>
      <c r="E186" s="10" t="str">
        <f>IF(入力シート!C187&gt;=100,INT(MOD(入力シート!C187,1000)/100),"")</f>
        <v/>
      </c>
      <c r="F186" s="10" t="str">
        <f>IF(入力シート!C187&gt;=10,INT(MOD(入力シート!C187,100)/10),"")</f>
        <v/>
      </c>
      <c r="G186" s="22" t="str">
        <f>IF(入力シート!C187&gt;=1,INT(MOD(入力シート!C187,10)/1),"")</f>
        <v/>
      </c>
      <c r="H186" s="22" t="str">
        <f>IF(入力シート!D187&gt;"",入力シート!D187,"")</f>
        <v/>
      </c>
      <c r="I186" s="22" t="str">
        <f>IF(入力シート!E187&gt;"",入力シート!E187,"")</f>
        <v/>
      </c>
      <c r="J186" s="37" t="str">
        <f>IF(入力シート!F187&gt;0,IF(入力シート!W187=6,MID(入力シート!F187,入力シート!W187-5,1),"0"),"")</f>
        <v/>
      </c>
      <c r="K186" s="37" t="str">
        <f>IF(入力シート!F187&gt;0,MID(入力シート!F187,入力シート!W187-4,1),"")</f>
        <v/>
      </c>
      <c r="L186" s="37" t="str">
        <f>IF(入力シート!F187&gt;0,MID(入力シート!F187,入力シート!W187-3,1),"")</f>
        <v/>
      </c>
      <c r="M186" s="37" t="str">
        <f>IF(入力シート!F187&gt;0,MID(入力シート!F187,入力シート!W187-2,1),"")</f>
        <v/>
      </c>
      <c r="N186" s="37" t="str">
        <f>IF(入力シート!F187&gt;0,MID(入力シート!F187,入力シート!W187-1,1),"")</f>
        <v/>
      </c>
      <c r="O186" s="39" t="str">
        <f>IF(入力シート!F187&gt;0,MID(入力シート!F187,入力シート!W187,1),"")</f>
        <v/>
      </c>
      <c r="P186" s="22" t="str">
        <f>IF(入力シート!G187&gt;"",入力シート!G187,"")</f>
        <v/>
      </c>
      <c r="Q186" s="37" t="str">
        <f>IF(入力シート!H187&gt;0,IF(入力シート!X187=4,MID(入力シート!H187,入力シート!X187-3,1),"0"),"")</f>
        <v/>
      </c>
      <c r="R186" s="37" t="str">
        <f>IF(入力シート!H187&gt;0,MID(入力シート!H187,入力シート!X187-2,1),"")</f>
        <v/>
      </c>
      <c r="S186" s="37" t="str">
        <f>IF(入力シート!H187&gt;0,MID(入力シート!H187,入力シート!X187-1,1),"")</f>
        <v/>
      </c>
      <c r="T186" s="39" t="str">
        <f>IF(入力シート!H187&gt;0,MID(入力シート!H187,入力シート!X187,1),"")</f>
        <v/>
      </c>
      <c r="U186" s="62" t="str">
        <f>IF(入力シート!I187&gt;0,入力シート!I187,"")</f>
        <v/>
      </c>
      <c r="V186" s="50" t="str">
        <f>IF(入力シート!J187&gt;0,入力シート!J187,"")</f>
        <v/>
      </c>
      <c r="W186" s="50" t="str">
        <f>IF(入力シート!K187&gt;=10,INT(MOD(入力シート!K187,100)/10),"")</f>
        <v/>
      </c>
      <c r="X186" s="40" t="str">
        <f>IF(入力シート!K187&gt;=1,INT(MOD(入力シート!K187,10)/1),"")</f>
        <v/>
      </c>
      <c r="Y186" s="51" t="str">
        <f>IF(入力シート!L187&gt;=100000,INT(MOD(入力シート!L187,1000000)/100000),"")</f>
        <v/>
      </c>
      <c r="Z186" s="51" t="str">
        <f>IF(入力シート!L187&gt;=10000,INT(MOD(入力シート!L187,100000)/10000),"")</f>
        <v/>
      </c>
      <c r="AA186" s="51" t="str">
        <f>IF(入力シート!L187&gt;=1000,INT(MOD(入力シート!L187,10000)/1000),"")</f>
        <v/>
      </c>
      <c r="AB186" s="51" t="str">
        <f>IF(入力シート!L187&gt;=100,INT(MOD(入力シート!L187,1000)/100),"")</f>
        <v/>
      </c>
      <c r="AC186" s="51" t="str">
        <f>IF(入力シート!L187&gt;=10,INT(MOD(入力シート!L187,100)/10),"")</f>
        <v/>
      </c>
      <c r="AD186" s="40" t="str">
        <f>IF(入力シート!L187&gt;=1,INT(MOD(入力シート!L187,10)/1),"")</f>
        <v/>
      </c>
      <c r="AE186" s="51" t="str">
        <f>IF(入力シート!M187&gt;=10000,INT(MOD(入力シート!M187,100000)/10000),"")</f>
        <v/>
      </c>
      <c r="AF186" s="51" t="str">
        <f>IF(入力シート!M187&gt;=1000,INT(MOD(入力シート!M187,10000)/1000),"")</f>
        <v/>
      </c>
      <c r="AG186" s="51" t="str">
        <f>IF(入力シート!M187&gt;=100,INT(MOD(入力シート!M187,1000)/100),"")</f>
        <v/>
      </c>
      <c r="AH186" s="51" t="str">
        <f>IF(入力シート!M187&gt;=10,INT(MOD(入力シート!M187,100)/10),"")</f>
        <v/>
      </c>
      <c r="AI186" s="40" t="str">
        <f>IF(入力シート!M187&gt;=1,INT(MOD(入力シート!M187,10)/1),"")</f>
        <v/>
      </c>
      <c r="AJ186" s="51" t="str">
        <f>IF(入力シート!N187&gt;=10000,INT(MOD(入力シート!N187,100000)/10000),"")</f>
        <v/>
      </c>
      <c r="AK186" s="51" t="str">
        <f>IF(入力シート!N187&gt;=1000,INT(MOD(入力シート!N187,10000)/1000),"")</f>
        <v/>
      </c>
      <c r="AL186" s="51" t="str">
        <f>IF(入力シート!N187&gt;=100,INT(MOD(入力シート!N187,1000)/100),"")</f>
        <v/>
      </c>
      <c r="AM186" s="51" t="str">
        <f>IF(入力シート!N187&gt;=10,INT(MOD(入力シート!N187,100)/10),"")</f>
        <v/>
      </c>
      <c r="AN186" s="40" t="str">
        <f>IF(入力シート!N187&gt;=1,INT(MOD(入力シート!N187,10)/1),"")</f>
        <v/>
      </c>
      <c r="AO186" s="51" t="str">
        <f>IF(入力シート!O187&gt;=10000,INT(MOD(入力シート!O187,100000)/10000),"")</f>
        <v/>
      </c>
      <c r="AP186" s="51" t="str">
        <f>IF(入力シート!O187&gt;=1000,INT(MOD(入力シート!O187,10000)/1000),"")</f>
        <v/>
      </c>
      <c r="AQ186" s="51" t="str">
        <f>IF(入力シート!O187&gt;=100,INT(MOD(入力シート!O187,1000)/100),"")</f>
        <v/>
      </c>
      <c r="AR186" s="51" t="str">
        <f>IF(入力シート!O187&gt;=10,INT(MOD(入力シート!O187,100)/10),"")</f>
        <v/>
      </c>
      <c r="AS186" s="40" t="str">
        <f>IF(入力シート!O187&gt;=1,INT(MOD(入力シート!O187,10)/1),"")</f>
        <v/>
      </c>
      <c r="AT186" s="51" t="str">
        <f>IF(入力シート!P187&gt;=1000000,INT(MOD(入力シート!P187,10000000)/1000000),"")</f>
        <v/>
      </c>
      <c r="AU186" s="51" t="str">
        <f>IF(入力シート!P187&gt;=100000,INT(MOD(入力シート!P187,1000000)/100000),"")</f>
        <v/>
      </c>
      <c r="AV186" s="51" t="str">
        <f>IF(入力シート!P187&gt;=10000,INT(MOD(入力シート!P187,100000)/10000),"")</f>
        <v/>
      </c>
      <c r="AW186" s="51" t="str">
        <f>IF(入力シート!P187&gt;=1000,INT(MOD(入力シート!P187,10000)/1000),"")</f>
        <v/>
      </c>
      <c r="AX186" s="51" t="str">
        <f>IF(入力シート!P187&gt;=100,INT(MOD(入力シート!P187,1000)/100),"")</f>
        <v/>
      </c>
      <c r="AY186" s="51" t="str">
        <f>IF(入力シート!P187&gt;=10,INT(MOD(入力シート!P187,100)/10),"")</f>
        <v/>
      </c>
      <c r="AZ186" s="40" t="str">
        <f>IF(入力シート!P187&gt;=1,INT(MOD(入力シート!P187,10)/1),"")</f>
        <v/>
      </c>
      <c r="BA186" s="51" t="str">
        <f>IF(入力シート!Q187&gt;=10,INT(MOD(入力シート!Q187,100)/10),"")</f>
        <v/>
      </c>
      <c r="BB186" s="40" t="str">
        <f>IF(入力シート!Q187&gt;=1,INT(MOD(入力シート!Q187,10)/1),"")</f>
        <v/>
      </c>
      <c r="BC186" s="51" t="str">
        <f>IF(入力シート!R187&gt;=10000,INT(MOD(入力シート!R187,100000)/10000),"")</f>
        <v/>
      </c>
      <c r="BD186" s="51" t="str">
        <f>IF(入力シート!R187&gt;=1000,INT(MOD(入力シート!R187,10000)/1000),"")</f>
        <v/>
      </c>
      <c r="BE186" s="51" t="str">
        <f>IF(入力シート!R187&gt;=100,INT(MOD(入力シート!R187,1000)/100),"")</f>
        <v/>
      </c>
      <c r="BF186" s="51" t="str">
        <f>IF(入力シート!R187&gt;=10,INT(MOD(入力シート!R187,100)/10),"")</f>
        <v/>
      </c>
      <c r="BG186" s="40" t="str">
        <f>IF(入力シート!R187&gt;=1,INT(MOD(入力シート!R187,10)/1),"")</f>
        <v/>
      </c>
    </row>
    <row r="187" spans="1:79" x14ac:dyDescent="0.15">
      <c r="B187" s="22">
        <v>185</v>
      </c>
      <c r="C187" s="10" t="str">
        <f>IF(入力シート!C188&gt;=10000,INT(MOD(入力シート!C188,100000)/10000),"")</f>
        <v/>
      </c>
      <c r="D187" s="10" t="str">
        <f>IF(入力シート!C188&gt;=1000,INT(MOD(入力シート!C188,10000)/1000),"")</f>
        <v/>
      </c>
      <c r="E187" s="10" t="str">
        <f>IF(入力シート!C188&gt;=100,INT(MOD(入力シート!C188,1000)/100),"")</f>
        <v/>
      </c>
      <c r="F187" s="10" t="str">
        <f>IF(入力シート!C188&gt;=10,INT(MOD(入力シート!C188,100)/10),"")</f>
        <v/>
      </c>
      <c r="G187" s="22" t="str">
        <f>IF(入力シート!C188&gt;=1,INT(MOD(入力シート!C188,10)/1),"")</f>
        <v/>
      </c>
      <c r="H187" s="22" t="str">
        <f>IF(入力シート!D188&gt;"",入力シート!D188,"")</f>
        <v/>
      </c>
      <c r="I187" s="22" t="str">
        <f>IF(入力シート!E188&gt;"",入力シート!E188,"")</f>
        <v/>
      </c>
      <c r="J187" s="37" t="str">
        <f>IF(入力シート!F188&gt;0,IF(入力シート!W188=6,MID(入力シート!F188,入力シート!W188-5,1),"0"),"")</f>
        <v/>
      </c>
      <c r="K187" s="37" t="str">
        <f>IF(入力シート!F188&gt;0,MID(入力シート!F188,入力シート!W188-4,1),"")</f>
        <v/>
      </c>
      <c r="L187" s="37" t="str">
        <f>IF(入力シート!F188&gt;0,MID(入力シート!F188,入力シート!W188-3,1),"")</f>
        <v/>
      </c>
      <c r="M187" s="37" t="str">
        <f>IF(入力シート!F188&gt;0,MID(入力シート!F188,入力シート!W188-2,1),"")</f>
        <v/>
      </c>
      <c r="N187" s="37" t="str">
        <f>IF(入力シート!F188&gt;0,MID(入力シート!F188,入力シート!W188-1,1),"")</f>
        <v/>
      </c>
      <c r="O187" s="39" t="str">
        <f>IF(入力シート!F188&gt;0,MID(入力シート!F188,入力シート!W188,1),"")</f>
        <v/>
      </c>
      <c r="P187" s="22" t="str">
        <f>IF(入力シート!G188&gt;"",入力シート!G188,"")</f>
        <v/>
      </c>
      <c r="Q187" s="37" t="str">
        <f>IF(入力シート!H188&gt;0,IF(入力シート!X188=4,MID(入力シート!H188,入力シート!X188-3,1),"0"),"")</f>
        <v/>
      </c>
      <c r="R187" s="37" t="str">
        <f>IF(入力シート!H188&gt;0,MID(入力シート!H188,入力シート!X188-2,1),"")</f>
        <v/>
      </c>
      <c r="S187" s="37" t="str">
        <f>IF(入力シート!H188&gt;0,MID(入力シート!H188,入力シート!X188-1,1),"")</f>
        <v/>
      </c>
      <c r="T187" s="39" t="str">
        <f>IF(入力シート!H188&gt;0,MID(入力シート!H188,入力シート!X188,1),"")</f>
        <v/>
      </c>
      <c r="U187" s="62" t="str">
        <f>IF(入力シート!I188&gt;0,入力シート!I188,"")</f>
        <v/>
      </c>
      <c r="V187" s="50" t="str">
        <f>IF(入力シート!J188&gt;0,入力シート!J188,"")</f>
        <v/>
      </c>
      <c r="W187" s="50" t="str">
        <f>IF(入力シート!K188&gt;=10,INT(MOD(入力シート!K188,100)/10),"")</f>
        <v/>
      </c>
      <c r="X187" s="40" t="str">
        <f>IF(入力シート!K188&gt;=1,INT(MOD(入力シート!K188,10)/1),"")</f>
        <v/>
      </c>
      <c r="Y187" s="51" t="str">
        <f>IF(入力シート!L188&gt;=100000,INT(MOD(入力シート!L188,1000000)/100000),"")</f>
        <v/>
      </c>
      <c r="Z187" s="51" t="str">
        <f>IF(入力シート!L188&gt;=10000,INT(MOD(入力シート!L188,100000)/10000),"")</f>
        <v/>
      </c>
      <c r="AA187" s="51" t="str">
        <f>IF(入力シート!L188&gt;=1000,INT(MOD(入力シート!L188,10000)/1000),"")</f>
        <v/>
      </c>
      <c r="AB187" s="51" t="str">
        <f>IF(入力シート!L188&gt;=100,INT(MOD(入力シート!L188,1000)/100),"")</f>
        <v/>
      </c>
      <c r="AC187" s="51" t="str">
        <f>IF(入力シート!L188&gt;=10,INT(MOD(入力シート!L188,100)/10),"")</f>
        <v/>
      </c>
      <c r="AD187" s="40" t="str">
        <f>IF(入力シート!L188&gt;=1,INT(MOD(入力シート!L188,10)/1),"")</f>
        <v/>
      </c>
      <c r="AE187" s="51" t="str">
        <f>IF(入力シート!M188&gt;=10000,INT(MOD(入力シート!M188,100000)/10000),"")</f>
        <v/>
      </c>
      <c r="AF187" s="51" t="str">
        <f>IF(入力シート!M188&gt;=1000,INT(MOD(入力シート!M188,10000)/1000),"")</f>
        <v/>
      </c>
      <c r="AG187" s="51" t="str">
        <f>IF(入力シート!M188&gt;=100,INT(MOD(入力シート!M188,1000)/100),"")</f>
        <v/>
      </c>
      <c r="AH187" s="51" t="str">
        <f>IF(入力シート!M188&gt;=10,INT(MOD(入力シート!M188,100)/10),"")</f>
        <v/>
      </c>
      <c r="AI187" s="40" t="str">
        <f>IF(入力シート!M188&gt;=1,INT(MOD(入力シート!M188,10)/1),"")</f>
        <v/>
      </c>
      <c r="AJ187" s="51" t="str">
        <f>IF(入力シート!N188&gt;=10000,INT(MOD(入力シート!N188,100000)/10000),"")</f>
        <v/>
      </c>
      <c r="AK187" s="51" t="str">
        <f>IF(入力シート!N188&gt;=1000,INT(MOD(入力シート!N188,10000)/1000),"")</f>
        <v/>
      </c>
      <c r="AL187" s="51" t="str">
        <f>IF(入力シート!N188&gt;=100,INT(MOD(入力シート!N188,1000)/100),"")</f>
        <v/>
      </c>
      <c r="AM187" s="51" t="str">
        <f>IF(入力シート!N188&gt;=10,INT(MOD(入力シート!N188,100)/10),"")</f>
        <v/>
      </c>
      <c r="AN187" s="40" t="str">
        <f>IF(入力シート!N188&gt;=1,INT(MOD(入力シート!N188,10)/1),"")</f>
        <v/>
      </c>
      <c r="AO187" s="51" t="str">
        <f>IF(入力シート!O188&gt;=10000,INT(MOD(入力シート!O188,100000)/10000),"")</f>
        <v/>
      </c>
      <c r="AP187" s="51" t="str">
        <f>IF(入力シート!O188&gt;=1000,INT(MOD(入力シート!O188,10000)/1000),"")</f>
        <v/>
      </c>
      <c r="AQ187" s="51" t="str">
        <f>IF(入力シート!O188&gt;=100,INT(MOD(入力シート!O188,1000)/100),"")</f>
        <v/>
      </c>
      <c r="AR187" s="51" t="str">
        <f>IF(入力シート!O188&gt;=10,INT(MOD(入力シート!O188,100)/10),"")</f>
        <v/>
      </c>
      <c r="AS187" s="40" t="str">
        <f>IF(入力シート!O188&gt;=1,INT(MOD(入力シート!O188,10)/1),"")</f>
        <v/>
      </c>
      <c r="AT187" s="51" t="str">
        <f>IF(入力シート!P188&gt;=1000000,INT(MOD(入力シート!P188,10000000)/1000000),"")</f>
        <v/>
      </c>
      <c r="AU187" s="51" t="str">
        <f>IF(入力シート!P188&gt;=100000,INT(MOD(入力シート!P188,1000000)/100000),"")</f>
        <v/>
      </c>
      <c r="AV187" s="51" t="str">
        <f>IF(入力シート!P188&gt;=10000,INT(MOD(入力シート!P188,100000)/10000),"")</f>
        <v/>
      </c>
      <c r="AW187" s="51" t="str">
        <f>IF(入力シート!P188&gt;=1000,INT(MOD(入力シート!P188,10000)/1000),"")</f>
        <v/>
      </c>
      <c r="AX187" s="51" t="str">
        <f>IF(入力シート!P188&gt;=100,INT(MOD(入力シート!P188,1000)/100),"")</f>
        <v/>
      </c>
      <c r="AY187" s="51" t="str">
        <f>IF(入力シート!P188&gt;=10,INT(MOD(入力シート!P188,100)/10),"")</f>
        <v/>
      </c>
      <c r="AZ187" s="40" t="str">
        <f>IF(入力シート!P188&gt;=1,INT(MOD(入力シート!P188,10)/1),"")</f>
        <v/>
      </c>
      <c r="BA187" s="51" t="str">
        <f>IF(入力シート!Q188&gt;=10,INT(MOD(入力シート!Q188,100)/10),"")</f>
        <v/>
      </c>
      <c r="BB187" s="40" t="str">
        <f>IF(入力シート!Q188&gt;=1,INT(MOD(入力シート!Q188,10)/1),"")</f>
        <v/>
      </c>
      <c r="BC187" s="51" t="str">
        <f>IF(入力シート!R188&gt;=10000,INT(MOD(入力シート!R188,100000)/10000),"")</f>
        <v/>
      </c>
      <c r="BD187" s="51" t="str">
        <f>IF(入力シート!R188&gt;=1000,INT(MOD(入力シート!R188,10000)/1000),"")</f>
        <v/>
      </c>
      <c r="BE187" s="51" t="str">
        <f>IF(入力シート!R188&gt;=100,INT(MOD(入力シート!R188,1000)/100),"")</f>
        <v/>
      </c>
      <c r="BF187" s="51" t="str">
        <f>IF(入力シート!R188&gt;=10,INT(MOD(入力シート!R188,100)/10),"")</f>
        <v/>
      </c>
      <c r="BG187" s="40" t="str">
        <f>IF(入力シート!R188&gt;=1,INT(MOD(入力シート!R188,10)/1),"")</f>
        <v/>
      </c>
    </row>
    <row r="188" spans="1:79" x14ac:dyDescent="0.15">
      <c r="B188" s="22">
        <v>186</v>
      </c>
      <c r="C188" s="10" t="str">
        <f>IF(入力シート!C189&gt;=10000,INT(MOD(入力シート!C189,100000)/10000),"")</f>
        <v/>
      </c>
      <c r="D188" s="10" t="str">
        <f>IF(入力シート!C189&gt;=1000,INT(MOD(入力シート!C189,10000)/1000),"")</f>
        <v/>
      </c>
      <c r="E188" s="10" t="str">
        <f>IF(入力シート!C189&gt;=100,INT(MOD(入力シート!C189,1000)/100),"")</f>
        <v/>
      </c>
      <c r="F188" s="10" t="str">
        <f>IF(入力シート!C189&gt;=10,INT(MOD(入力シート!C189,100)/10),"")</f>
        <v/>
      </c>
      <c r="G188" s="22" t="str">
        <f>IF(入力シート!C189&gt;=1,INT(MOD(入力シート!C189,10)/1),"")</f>
        <v/>
      </c>
      <c r="H188" s="22" t="str">
        <f>IF(入力シート!D189&gt;"",入力シート!D189,"")</f>
        <v/>
      </c>
      <c r="I188" s="22" t="str">
        <f>IF(入力シート!E189&gt;"",入力シート!E189,"")</f>
        <v/>
      </c>
      <c r="J188" s="37" t="str">
        <f>IF(入力シート!F189&gt;0,IF(入力シート!W189=6,MID(入力シート!F189,入力シート!W189-5,1),"0"),"")</f>
        <v/>
      </c>
      <c r="K188" s="37" t="str">
        <f>IF(入力シート!F189&gt;0,MID(入力シート!F189,入力シート!W189-4,1),"")</f>
        <v/>
      </c>
      <c r="L188" s="37" t="str">
        <f>IF(入力シート!F189&gt;0,MID(入力シート!F189,入力シート!W189-3,1),"")</f>
        <v/>
      </c>
      <c r="M188" s="37" t="str">
        <f>IF(入力シート!F189&gt;0,MID(入力シート!F189,入力シート!W189-2,1),"")</f>
        <v/>
      </c>
      <c r="N188" s="37" t="str">
        <f>IF(入力シート!F189&gt;0,MID(入力シート!F189,入力シート!W189-1,1),"")</f>
        <v/>
      </c>
      <c r="O188" s="39" t="str">
        <f>IF(入力シート!F189&gt;0,MID(入力シート!F189,入力シート!W189,1),"")</f>
        <v/>
      </c>
      <c r="P188" s="22" t="str">
        <f>IF(入力シート!G189&gt;"",入力シート!G189,"")</f>
        <v/>
      </c>
      <c r="Q188" s="37" t="str">
        <f>IF(入力シート!H189&gt;0,IF(入力シート!X189=4,MID(入力シート!H189,入力シート!X189-3,1),"0"),"")</f>
        <v/>
      </c>
      <c r="R188" s="37" t="str">
        <f>IF(入力シート!H189&gt;0,MID(入力シート!H189,入力シート!X189-2,1),"")</f>
        <v/>
      </c>
      <c r="S188" s="37" t="str">
        <f>IF(入力シート!H189&gt;0,MID(入力シート!H189,入力シート!X189-1,1),"")</f>
        <v/>
      </c>
      <c r="T188" s="39" t="str">
        <f>IF(入力シート!H189&gt;0,MID(入力シート!H189,入力シート!X189,1),"")</f>
        <v/>
      </c>
      <c r="U188" s="62" t="str">
        <f>IF(入力シート!I189&gt;0,入力シート!I189,"")</f>
        <v/>
      </c>
      <c r="V188" s="50" t="str">
        <f>IF(入力シート!J189&gt;0,入力シート!J189,"")</f>
        <v/>
      </c>
      <c r="W188" s="50" t="str">
        <f>IF(入力シート!K189&gt;=10,INT(MOD(入力シート!K189,100)/10),"")</f>
        <v/>
      </c>
      <c r="X188" s="40" t="str">
        <f>IF(入力シート!K189&gt;=1,INT(MOD(入力シート!K189,10)/1),"")</f>
        <v/>
      </c>
      <c r="Y188" s="51" t="str">
        <f>IF(入力シート!L189&gt;=100000,INT(MOD(入力シート!L189,1000000)/100000),"")</f>
        <v/>
      </c>
      <c r="Z188" s="51" t="str">
        <f>IF(入力シート!L189&gt;=10000,INT(MOD(入力シート!L189,100000)/10000),"")</f>
        <v/>
      </c>
      <c r="AA188" s="51" t="str">
        <f>IF(入力シート!L189&gt;=1000,INT(MOD(入力シート!L189,10000)/1000),"")</f>
        <v/>
      </c>
      <c r="AB188" s="51" t="str">
        <f>IF(入力シート!L189&gt;=100,INT(MOD(入力シート!L189,1000)/100),"")</f>
        <v/>
      </c>
      <c r="AC188" s="51" t="str">
        <f>IF(入力シート!L189&gt;=10,INT(MOD(入力シート!L189,100)/10),"")</f>
        <v/>
      </c>
      <c r="AD188" s="40" t="str">
        <f>IF(入力シート!L189&gt;=1,INT(MOD(入力シート!L189,10)/1),"")</f>
        <v/>
      </c>
      <c r="AE188" s="51" t="str">
        <f>IF(入力シート!M189&gt;=10000,INT(MOD(入力シート!M189,100000)/10000),"")</f>
        <v/>
      </c>
      <c r="AF188" s="51" t="str">
        <f>IF(入力シート!M189&gt;=1000,INT(MOD(入力シート!M189,10000)/1000),"")</f>
        <v/>
      </c>
      <c r="AG188" s="51" t="str">
        <f>IF(入力シート!M189&gt;=100,INT(MOD(入力シート!M189,1000)/100),"")</f>
        <v/>
      </c>
      <c r="AH188" s="51" t="str">
        <f>IF(入力シート!M189&gt;=10,INT(MOD(入力シート!M189,100)/10),"")</f>
        <v/>
      </c>
      <c r="AI188" s="40" t="str">
        <f>IF(入力シート!M189&gt;=1,INT(MOD(入力シート!M189,10)/1),"")</f>
        <v/>
      </c>
      <c r="AJ188" s="51" t="str">
        <f>IF(入力シート!N189&gt;=10000,INT(MOD(入力シート!N189,100000)/10000),"")</f>
        <v/>
      </c>
      <c r="AK188" s="51" t="str">
        <f>IF(入力シート!N189&gt;=1000,INT(MOD(入力シート!N189,10000)/1000),"")</f>
        <v/>
      </c>
      <c r="AL188" s="51" t="str">
        <f>IF(入力シート!N189&gt;=100,INT(MOD(入力シート!N189,1000)/100),"")</f>
        <v/>
      </c>
      <c r="AM188" s="51" t="str">
        <f>IF(入力シート!N189&gt;=10,INT(MOD(入力シート!N189,100)/10),"")</f>
        <v/>
      </c>
      <c r="AN188" s="40" t="str">
        <f>IF(入力シート!N189&gt;=1,INT(MOD(入力シート!N189,10)/1),"")</f>
        <v/>
      </c>
      <c r="AO188" s="51" t="str">
        <f>IF(入力シート!O189&gt;=10000,INT(MOD(入力シート!O189,100000)/10000),"")</f>
        <v/>
      </c>
      <c r="AP188" s="51" t="str">
        <f>IF(入力シート!O189&gt;=1000,INT(MOD(入力シート!O189,10000)/1000),"")</f>
        <v/>
      </c>
      <c r="AQ188" s="51" t="str">
        <f>IF(入力シート!O189&gt;=100,INT(MOD(入力シート!O189,1000)/100),"")</f>
        <v/>
      </c>
      <c r="AR188" s="51" t="str">
        <f>IF(入力シート!O189&gt;=10,INT(MOD(入力シート!O189,100)/10),"")</f>
        <v/>
      </c>
      <c r="AS188" s="40" t="str">
        <f>IF(入力シート!O189&gt;=1,INT(MOD(入力シート!O189,10)/1),"")</f>
        <v/>
      </c>
      <c r="AT188" s="51" t="str">
        <f>IF(入力シート!P189&gt;=1000000,INT(MOD(入力シート!P189,10000000)/1000000),"")</f>
        <v/>
      </c>
      <c r="AU188" s="51" t="str">
        <f>IF(入力シート!P189&gt;=100000,INT(MOD(入力シート!P189,1000000)/100000),"")</f>
        <v/>
      </c>
      <c r="AV188" s="51" t="str">
        <f>IF(入力シート!P189&gt;=10000,INT(MOD(入力シート!P189,100000)/10000),"")</f>
        <v/>
      </c>
      <c r="AW188" s="51" t="str">
        <f>IF(入力シート!P189&gt;=1000,INT(MOD(入力シート!P189,10000)/1000),"")</f>
        <v/>
      </c>
      <c r="AX188" s="51" t="str">
        <f>IF(入力シート!P189&gt;=100,INT(MOD(入力シート!P189,1000)/100),"")</f>
        <v/>
      </c>
      <c r="AY188" s="51" t="str">
        <f>IF(入力シート!P189&gt;=10,INT(MOD(入力シート!P189,100)/10),"")</f>
        <v/>
      </c>
      <c r="AZ188" s="40" t="str">
        <f>IF(入力シート!P189&gt;=1,INT(MOD(入力シート!P189,10)/1),"")</f>
        <v/>
      </c>
      <c r="BA188" s="51" t="str">
        <f>IF(入力シート!Q189&gt;=10,INT(MOD(入力シート!Q189,100)/10),"")</f>
        <v/>
      </c>
      <c r="BB188" s="40" t="str">
        <f>IF(入力シート!Q189&gt;=1,INT(MOD(入力シート!Q189,10)/1),"")</f>
        <v/>
      </c>
      <c r="BC188" s="51" t="str">
        <f>IF(入力シート!R189&gt;=10000,INT(MOD(入力シート!R189,100000)/10000),"")</f>
        <v/>
      </c>
      <c r="BD188" s="51" t="str">
        <f>IF(入力シート!R189&gt;=1000,INT(MOD(入力シート!R189,10000)/1000),"")</f>
        <v/>
      </c>
      <c r="BE188" s="51" t="str">
        <f>IF(入力シート!R189&gt;=100,INT(MOD(入力シート!R189,1000)/100),"")</f>
        <v/>
      </c>
      <c r="BF188" s="51" t="str">
        <f>IF(入力シート!R189&gt;=10,INT(MOD(入力シート!R189,100)/10),"")</f>
        <v/>
      </c>
      <c r="BG188" s="40" t="str">
        <f>IF(入力シート!R189&gt;=1,INT(MOD(入力シート!R189,10)/1),"")</f>
        <v/>
      </c>
    </row>
    <row r="189" spans="1:79" x14ac:dyDescent="0.15">
      <c r="B189" s="22">
        <v>187</v>
      </c>
      <c r="C189" s="10" t="str">
        <f>IF(入力シート!C190&gt;=10000,INT(MOD(入力シート!C190,100000)/10000),"")</f>
        <v/>
      </c>
      <c r="D189" s="10" t="str">
        <f>IF(入力シート!C190&gt;=1000,INT(MOD(入力シート!C190,10000)/1000),"")</f>
        <v/>
      </c>
      <c r="E189" s="10" t="str">
        <f>IF(入力シート!C190&gt;=100,INT(MOD(入力シート!C190,1000)/100),"")</f>
        <v/>
      </c>
      <c r="F189" s="10" t="str">
        <f>IF(入力シート!C190&gt;=10,INT(MOD(入力シート!C190,100)/10),"")</f>
        <v/>
      </c>
      <c r="G189" s="22" t="str">
        <f>IF(入力シート!C190&gt;=1,INT(MOD(入力シート!C190,10)/1),"")</f>
        <v/>
      </c>
      <c r="H189" s="22" t="str">
        <f>IF(入力シート!D190&gt;"",入力シート!D190,"")</f>
        <v/>
      </c>
      <c r="I189" s="22" t="str">
        <f>IF(入力シート!E190&gt;"",入力シート!E190,"")</f>
        <v/>
      </c>
      <c r="J189" s="37" t="str">
        <f>IF(入力シート!F190&gt;0,IF(入力シート!W190=6,MID(入力シート!F190,入力シート!W190-5,1),"0"),"")</f>
        <v/>
      </c>
      <c r="K189" s="37" t="str">
        <f>IF(入力シート!F190&gt;0,MID(入力シート!F190,入力シート!W190-4,1),"")</f>
        <v/>
      </c>
      <c r="L189" s="37" t="str">
        <f>IF(入力シート!F190&gt;0,MID(入力シート!F190,入力シート!W190-3,1),"")</f>
        <v/>
      </c>
      <c r="M189" s="37" t="str">
        <f>IF(入力シート!F190&gt;0,MID(入力シート!F190,入力シート!W190-2,1),"")</f>
        <v/>
      </c>
      <c r="N189" s="37" t="str">
        <f>IF(入力シート!F190&gt;0,MID(入力シート!F190,入力シート!W190-1,1),"")</f>
        <v/>
      </c>
      <c r="O189" s="39" t="str">
        <f>IF(入力シート!F190&gt;0,MID(入力シート!F190,入力シート!W190,1),"")</f>
        <v/>
      </c>
      <c r="P189" s="22" t="str">
        <f>IF(入力シート!G190&gt;"",入力シート!G190,"")</f>
        <v/>
      </c>
      <c r="Q189" s="37" t="str">
        <f>IF(入力シート!H190&gt;0,IF(入力シート!X190=4,MID(入力シート!H190,入力シート!X190-3,1),"0"),"")</f>
        <v/>
      </c>
      <c r="R189" s="37" t="str">
        <f>IF(入力シート!H190&gt;0,MID(入力シート!H190,入力シート!X190-2,1),"")</f>
        <v/>
      </c>
      <c r="S189" s="37" t="str">
        <f>IF(入力シート!H190&gt;0,MID(入力シート!H190,入力シート!X190-1,1),"")</f>
        <v/>
      </c>
      <c r="T189" s="39" t="str">
        <f>IF(入力シート!H190&gt;0,MID(入力シート!H190,入力シート!X190,1),"")</f>
        <v/>
      </c>
      <c r="U189" s="62" t="str">
        <f>IF(入力シート!I190&gt;0,入力シート!I190,"")</f>
        <v/>
      </c>
      <c r="V189" s="50" t="str">
        <f>IF(入力シート!J190&gt;0,入力シート!J190,"")</f>
        <v/>
      </c>
      <c r="W189" s="50" t="str">
        <f>IF(入力シート!K190&gt;=10,INT(MOD(入力シート!K190,100)/10),"")</f>
        <v/>
      </c>
      <c r="X189" s="40" t="str">
        <f>IF(入力シート!K190&gt;=1,INT(MOD(入力シート!K190,10)/1),"")</f>
        <v/>
      </c>
      <c r="Y189" s="51" t="str">
        <f>IF(入力シート!L190&gt;=100000,INT(MOD(入力シート!L190,1000000)/100000),"")</f>
        <v/>
      </c>
      <c r="Z189" s="51" t="str">
        <f>IF(入力シート!L190&gt;=10000,INT(MOD(入力シート!L190,100000)/10000),"")</f>
        <v/>
      </c>
      <c r="AA189" s="51" t="str">
        <f>IF(入力シート!L190&gt;=1000,INT(MOD(入力シート!L190,10000)/1000),"")</f>
        <v/>
      </c>
      <c r="AB189" s="51" t="str">
        <f>IF(入力シート!L190&gt;=100,INT(MOD(入力シート!L190,1000)/100),"")</f>
        <v/>
      </c>
      <c r="AC189" s="51" t="str">
        <f>IF(入力シート!L190&gt;=10,INT(MOD(入力シート!L190,100)/10),"")</f>
        <v/>
      </c>
      <c r="AD189" s="40" t="str">
        <f>IF(入力シート!L190&gt;=1,INT(MOD(入力シート!L190,10)/1),"")</f>
        <v/>
      </c>
      <c r="AE189" s="51" t="str">
        <f>IF(入力シート!M190&gt;=10000,INT(MOD(入力シート!M190,100000)/10000),"")</f>
        <v/>
      </c>
      <c r="AF189" s="51" t="str">
        <f>IF(入力シート!M190&gt;=1000,INT(MOD(入力シート!M190,10000)/1000),"")</f>
        <v/>
      </c>
      <c r="AG189" s="51" t="str">
        <f>IF(入力シート!M190&gt;=100,INT(MOD(入力シート!M190,1000)/100),"")</f>
        <v/>
      </c>
      <c r="AH189" s="51" t="str">
        <f>IF(入力シート!M190&gt;=10,INT(MOD(入力シート!M190,100)/10),"")</f>
        <v/>
      </c>
      <c r="AI189" s="40" t="str">
        <f>IF(入力シート!M190&gt;=1,INT(MOD(入力シート!M190,10)/1),"")</f>
        <v/>
      </c>
      <c r="AJ189" s="51" t="str">
        <f>IF(入力シート!N190&gt;=10000,INT(MOD(入力シート!N190,100000)/10000),"")</f>
        <v/>
      </c>
      <c r="AK189" s="51" t="str">
        <f>IF(入力シート!N190&gt;=1000,INT(MOD(入力シート!N190,10000)/1000),"")</f>
        <v/>
      </c>
      <c r="AL189" s="51" t="str">
        <f>IF(入力シート!N190&gt;=100,INT(MOD(入力シート!N190,1000)/100),"")</f>
        <v/>
      </c>
      <c r="AM189" s="51" t="str">
        <f>IF(入力シート!N190&gt;=10,INT(MOD(入力シート!N190,100)/10),"")</f>
        <v/>
      </c>
      <c r="AN189" s="40" t="str">
        <f>IF(入力シート!N190&gt;=1,INT(MOD(入力シート!N190,10)/1),"")</f>
        <v/>
      </c>
      <c r="AO189" s="51" t="str">
        <f>IF(入力シート!O190&gt;=10000,INT(MOD(入力シート!O190,100000)/10000),"")</f>
        <v/>
      </c>
      <c r="AP189" s="51" t="str">
        <f>IF(入力シート!O190&gt;=1000,INT(MOD(入力シート!O190,10000)/1000),"")</f>
        <v/>
      </c>
      <c r="AQ189" s="51" t="str">
        <f>IF(入力シート!O190&gt;=100,INT(MOD(入力シート!O190,1000)/100),"")</f>
        <v/>
      </c>
      <c r="AR189" s="51" t="str">
        <f>IF(入力シート!O190&gt;=10,INT(MOD(入力シート!O190,100)/10),"")</f>
        <v/>
      </c>
      <c r="AS189" s="40" t="str">
        <f>IF(入力シート!O190&gt;=1,INT(MOD(入力シート!O190,10)/1),"")</f>
        <v/>
      </c>
      <c r="AT189" s="51" t="str">
        <f>IF(入力シート!P190&gt;=1000000,INT(MOD(入力シート!P190,10000000)/1000000),"")</f>
        <v/>
      </c>
      <c r="AU189" s="51" t="str">
        <f>IF(入力シート!P190&gt;=100000,INT(MOD(入力シート!P190,1000000)/100000),"")</f>
        <v/>
      </c>
      <c r="AV189" s="51" t="str">
        <f>IF(入力シート!P190&gt;=10000,INT(MOD(入力シート!P190,100000)/10000),"")</f>
        <v/>
      </c>
      <c r="AW189" s="51" t="str">
        <f>IF(入力シート!P190&gt;=1000,INT(MOD(入力シート!P190,10000)/1000),"")</f>
        <v/>
      </c>
      <c r="AX189" s="51" t="str">
        <f>IF(入力シート!P190&gt;=100,INT(MOD(入力シート!P190,1000)/100),"")</f>
        <v/>
      </c>
      <c r="AY189" s="51" t="str">
        <f>IF(入力シート!P190&gt;=10,INT(MOD(入力シート!P190,100)/10),"")</f>
        <v/>
      </c>
      <c r="AZ189" s="40" t="str">
        <f>IF(入力シート!P190&gt;=1,INT(MOD(入力シート!P190,10)/1),"")</f>
        <v/>
      </c>
      <c r="BA189" s="51" t="str">
        <f>IF(入力シート!Q190&gt;=10,INT(MOD(入力シート!Q190,100)/10),"")</f>
        <v/>
      </c>
      <c r="BB189" s="40" t="str">
        <f>IF(入力シート!Q190&gt;=1,INT(MOD(入力シート!Q190,10)/1),"")</f>
        <v/>
      </c>
      <c r="BC189" s="51" t="str">
        <f>IF(入力シート!R190&gt;=10000,INT(MOD(入力シート!R190,100000)/10000),"")</f>
        <v/>
      </c>
      <c r="BD189" s="51" t="str">
        <f>IF(入力シート!R190&gt;=1000,INT(MOD(入力シート!R190,10000)/1000),"")</f>
        <v/>
      </c>
      <c r="BE189" s="51" t="str">
        <f>IF(入力シート!R190&gt;=100,INT(MOD(入力シート!R190,1000)/100),"")</f>
        <v/>
      </c>
      <c r="BF189" s="51" t="str">
        <f>IF(入力シート!R190&gt;=10,INT(MOD(入力シート!R190,100)/10),"")</f>
        <v/>
      </c>
      <c r="BG189" s="40" t="str">
        <f>IF(入力シート!R190&gt;=1,INT(MOD(入力シート!R190,10)/1),"")</f>
        <v/>
      </c>
    </row>
    <row r="190" spans="1:79" x14ac:dyDescent="0.15">
      <c r="B190" s="22">
        <v>188</v>
      </c>
      <c r="C190" s="10" t="str">
        <f>IF(入力シート!C191&gt;=10000,INT(MOD(入力シート!C191,100000)/10000),"")</f>
        <v/>
      </c>
      <c r="D190" s="10" t="str">
        <f>IF(入力シート!C191&gt;=1000,INT(MOD(入力シート!C191,10000)/1000),"")</f>
        <v/>
      </c>
      <c r="E190" s="10" t="str">
        <f>IF(入力シート!C191&gt;=100,INT(MOD(入力シート!C191,1000)/100),"")</f>
        <v/>
      </c>
      <c r="F190" s="10" t="str">
        <f>IF(入力シート!C191&gt;=10,INT(MOD(入力シート!C191,100)/10),"")</f>
        <v/>
      </c>
      <c r="G190" s="22" t="str">
        <f>IF(入力シート!C191&gt;=1,INT(MOD(入力シート!C191,10)/1),"")</f>
        <v/>
      </c>
      <c r="H190" s="22" t="str">
        <f>IF(入力シート!D191&gt;"",入力シート!D191,"")</f>
        <v/>
      </c>
      <c r="I190" s="22" t="str">
        <f>IF(入力シート!E191&gt;"",入力シート!E191,"")</f>
        <v/>
      </c>
      <c r="J190" s="37" t="str">
        <f>IF(入力シート!F191&gt;0,IF(入力シート!W191=6,MID(入力シート!F191,入力シート!W191-5,1),"0"),"")</f>
        <v/>
      </c>
      <c r="K190" s="37" t="str">
        <f>IF(入力シート!F191&gt;0,MID(入力シート!F191,入力シート!W191-4,1),"")</f>
        <v/>
      </c>
      <c r="L190" s="37" t="str">
        <f>IF(入力シート!F191&gt;0,MID(入力シート!F191,入力シート!W191-3,1),"")</f>
        <v/>
      </c>
      <c r="M190" s="37" t="str">
        <f>IF(入力シート!F191&gt;0,MID(入力シート!F191,入力シート!W191-2,1),"")</f>
        <v/>
      </c>
      <c r="N190" s="37" t="str">
        <f>IF(入力シート!F191&gt;0,MID(入力シート!F191,入力シート!W191-1,1),"")</f>
        <v/>
      </c>
      <c r="O190" s="39" t="str">
        <f>IF(入力シート!F191&gt;0,MID(入力シート!F191,入力シート!W191,1),"")</f>
        <v/>
      </c>
      <c r="P190" s="22" t="str">
        <f>IF(入力シート!G191&gt;"",入力シート!G191,"")</f>
        <v/>
      </c>
      <c r="Q190" s="37" t="str">
        <f>IF(入力シート!H191&gt;0,IF(入力シート!X191=4,MID(入力シート!H191,入力シート!X191-3,1),"0"),"")</f>
        <v/>
      </c>
      <c r="R190" s="37" t="str">
        <f>IF(入力シート!H191&gt;0,MID(入力シート!H191,入力シート!X191-2,1),"")</f>
        <v/>
      </c>
      <c r="S190" s="37" t="str">
        <f>IF(入力シート!H191&gt;0,MID(入力シート!H191,入力シート!X191-1,1),"")</f>
        <v/>
      </c>
      <c r="T190" s="39" t="str">
        <f>IF(入力シート!H191&gt;0,MID(入力シート!H191,入力シート!X191,1),"")</f>
        <v/>
      </c>
      <c r="U190" s="62" t="str">
        <f>IF(入力シート!I191&gt;0,入力シート!I191,"")</f>
        <v/>
      </c>
      <c r="V190" s="50" t="str">
        <f>IF(入力シート!J191&gt;0,入力シート!J191,"")</f>
        <v/>
      </c>
      <c r="W190" s="50" t="str">
        <f>IF(入力シート!K191&gt;=10,INT(MOD(入力シート!K191,100)/10),"")</f>
        <v/>
      </c>
      <c r="X190" s="40" t="str">
        <f>IF(入力シート!K191&gt;=1,INT(MOD(入力シート!K191,10)/1),"")</f>
        <v/>
      </c>
      <c r="Y190" s="51" t="str">
        <f>IF(入力シート!L191&gt;=100000,INT(MOD(入力シート!L191,1000000)/100000),"")</f>
        <v/>
      </c>
      <c r="Z190" s="51" t="str">
        <f>IF(入力シート!L191&gt;=10000,INT(MOD(入力シート!L191,100000)/10000),"")</f>
        <v/>
      </c>
      <c r="AA190" s="51" t="str">
        <f>IF(入力シート!L191&gt;=1000,INT(MOD(入力シート!L191,10000)/1000),"")</f>
        <v/>
      </c>
      <c r="AB190" s="51" t="str">
        <f>IF(入力シート!L191&gt;=100,INT(MOD(入力シート!L191,1000)/100),"")</f>
        <v/>
      </c>
      <c r="AC190" s="51" t="str">
        <f>IF(入力シート!L191&gt;=10,INT(MOD(入力シート!L191,100)/10),"")</f>
        <v/>
      </c>
      <c r="AD190" s="40" t="str">
        <f>IF(入力シート!L191&gt;=1,INT(MOD(入力シート!L191,10)/1),"")</f>
        <v/>
      </c>
      <c r="AE190" s="51" t="str">
        <f>IF(入力シート!M191&gt;=10000,INT(MOD(入力シート!M191,100000)/10000),"")</f>
        <v/>
      </c>
      <c r="AF190" s="51" t="str">
        <f>IF(入力シート!M191&gt;=1000,INT(MOD(入力シート!M191,10000)/1000),"")</f>
        <v/>
      </c>
      <c r="AG190" s="51" t="str">
        <f>IF(入力シート!M191&gt;=100,INT(MOD(入力シート!M191,1000)/100),"")</f>
        <v/>
      </c>
      <c r="AH190" s="51" t="str">
        <f>IF(入力シート!M191&gt;=10,INT(MOD(入力シート!M191,100)/10),"")</f>
        <v/>
      </c>
      <c r="AI190" s="40" t="str">
        <f>IF(入力シート!M191&gt;=1,INT(MOD(入力シート!M191,10)/1),"")</f>
        <v/>
      </c>
      <c r="AJ190" s="51" t="str">
        <f>IF(入力シート!N191&gt;=10000,INT(MOD(入力シート!N191,100000)/10000),"")</f>
        <v/>
      </c>
      <c r="AK190" s="51" t="str">
        <f>IF(入力シート!N191&gt;=1000,INT(MOD(入力シート!N191,10000)/1000),"")</f>
        <v/>
      </c>
      <c r="AL190" s="51" t="str">
        <f>IF(入力シート!N191&gt;=100,INT(MOD(入力シート!N191,1000)/100),"")</f>
        <v/>
      </c>
      <c r="AM190" s="51" t="str">
        <f>IF(入力シート!N191&gt;=10,INT(MOD(入力シート!N191,100)/10),"")</f>
        <v/>
      </c>
      <c r="AN190" s="40" t="str">
        <f>IF(入力シート!N191&gt;=1,INT(MOD(入力シート!N191,10)/1),"")</f>
        <v/>
      </c>
      <c r="AO190" s="51" t="str">
        <f>IF(入力シート!O191&gt;=10000,INT(MOD(入力シート!O191,100000)/10000),"")</f>
        <v/>
      </c>
      <c r="AP190" s="51" t="str">
        <f>IF(入力シート!O191&gt;=1000,INT(MOD(入力シート!O191,10000)/1000),"")</f>
        <v/>
      </c>
      <c r="AQ190" s="51" t="str">
        <f>IF(入力シート!O191&gt;=100,INT(MOD(入力シート!O191,1000)/100),"")</f>
        <v/>
      </c>
      <c r="AR190" s="51" t="str">
        <f>IF(入力シート!O191&gt;=10,INT(MOD(入力シート!O191,100)/10),"")</f>
        <v/>
      </c>
      <c r="AS190" s="40" t="str">
        <f>IF(入力シート!O191&gt;=1,INT(MOD(入力シート!O191,10)/1),"")</f>
        <v/>
      </c>
      <c r="AT190" s="51" t="str">
        <f>IF(入力シート!P191&gt;=1000000,INT(MOD(入力シート!P191,10000000)/1000000),"")</f>
        <v/>
      </c>
      <c r="AU190" s="51" t="str">
        <f>IF(入力シート!P191&gt;=100000,INT(MOD(入力シート!P191,1000000)/100000),"")</f>
        <v/>
      </c>
      <c r="AV190" s="51" t="str">
        <f>IF(入力シート!P191&gt;=10000,INT(MOD(入力シート!P191,100000)/10000),"")</f>
        <v/>
      </c>
      <c r="AW190" s="51" t="str">
        <f>IF(入力シート!P191&gt;=1000,INT(MOD(入力シート!P191,10000)/1000),"")</f>
        <v/>
      </c>
      <c r="AX190" s="51" t="str">
        <f>IF(入力シート!P191&gt;=100,INT(MOD(入力シート!P191,1000)/100),"")</f>
        <v/>
      </c>
      <c r="AY190" s="51" t="str">
        <f>IF(入力シート!P191&gt;=10,INT(MOD(入力シート!P191,100)/10),"")</f>
        <v/>
      </c>
      <c r="AZ190" s="40" t="str">
        <f>IF(入力シート!P191&gt;=1,INT(MOD(入力シート!P191,10)/1),"")</f>
        <v/>
      </c>
      <c r="BA190" s="51" t="str">
        <f>IF(入力シート!Q191&gt;=10,INT(MOD(入力シート!Q191,100)/10),"")</f>
        <v/>
      </c>
      <c r="BB190" s="40" t="str">
        <f>IF(入力シート!Q191&gt;=1,INT(MOD(入力シート!Q191,10)/1),"")</f>
        <v/>
      </c>
      <c r="BC190" s="51" t="str">
        <f>IF(入力シート!R191&gt;=10000,INT(MOD(入力シート!R191,100000)/10000),"")</f>
        <v/>
      </c>
      <c r="BD190" s="51" t="str">
        <f>IF(入力シート!R191&gt;=1000,INT(MOD(入力シート!R191,10000)/1000),"")</f>
        <v/>
      </c>
      <c r="BE190" s="51" t="str">
        <f>IF(入力シート!R191&gt;=100,INT(MOD(入力シート!R191,1000)/100),"")</f>
        <v/>
      </c>
      <c r="BF190" s="51" t="str">
        <f>IF(入力シート!R191&gt;=10,INT(MOD(入力シート!R191,100)/10),"")</f>
        <v/>
      </c>
      <c r="BG190" s="40" t="str">
        <f>IF(入力シート!R191&gt;=1,INT(MOD(入力シート!R191,10)/1),"")</f>
        <v/>
      </c>
    </row>
    <row r="191" spans="1:79" x14ac:dyDescent="0.15">
      <c r="B191" s="22">
        <v>189</v>
      </c>
      <c r="C191" s="10" t="str">
        <f>IF(入力シート!C192&gt;=10000,INT(MOD(入力シート!C192,100000)/10000),"")</f>
        <v/>
      </c>
      <c r="D191" s="10" t="str">
        <f>IF(入力シート!C192&gt;=1000,INT(MOD(入力シート!C192,10000)/1000),"")</f>
        <v/>
      </c>
      <c r="E191" s="10" t="str">
        <f>IF(入力シート!C192&gt;=100,INT(MOD(入力シート!C192,1000)/100),"")</f>
        <v/>
      </c>
      <c r="F191" s="10" t="str">
        <f>IF(入力シート!C192&gt;=10,INT(MOD(入力シート!C192,100)/10),"")</f>
        <v/>
      </c>
      <c r="G191" s="22" t="str">
        <f>IF(入力シート!C192&gt;=1,INT(MOD(入力シート!C192,10)/1),"")</f>
        <v/>
      </c>
      <c r="H191" s="22" t="str">
        <f>IF(入力シート!D192&gt;"",入力シート!D192,"")</f>
        <v/>
      </c>
      <c r="I191" s="22" t="str">
        <f>IF(入力シート!E192&gt;"",入力シート!E192,"")</f>
        <v/>
      </c>
      <c r="J191" s="37" t="str">
        <f>IF(入力シート!F192&gt;0,IF(入力シート!W192=6,MID(入力シート!F192,入力シート!W192-5,1),"0"),"")</f>
        <v/>
      </c>
      <c r="K191" s="37" t="str">
        <f>IF(入力シート!F192&gt;0,MID(入力シート!F192,入力シート!W192-4,1),"")</f>
        <v/>
      </c>
      <c r="L191" s="37" t="str">
        <f>IF(入力シート!F192&gt;0,MID(入力シート!F192,入力シート!W192-3,1),"")</f>
        <v/>
      </c>
      <c r="M191" s="37" t="str">
        <f>IF(入力シート!F192&gt;0,MID(入力シート!F192,入力シート!W192-2,1),"")</f>
        <v/>
      </c>
      <c r="N191" s="37" t="str">
        <f>IF(入力シート!F192&gt;0,MID(入力シート!F192,入力シート!W192-1,1),"")</f>
        <v/>
      </c>
      <c r="O191" s="39" t="str">
        <f>IF(入力シート!F192&gt;0,MID(入力シート!F192,入力シート!W192,1),"")</f>
        <v/>
      </c>
      <c r="P191" s="22" t="str">
        <f>IF(入力シート!G192&gt;"",入力シート!G192,"")</f>
        <v/>
      </c>
      <c r="Q191" s="37" t="str">
        <f>IF(入力シート!H192&gt;0,IF(入力シート!X192=4,MID(入力シート!H192,入力シート!X192-3,1),"0"),"")</f>
        <v/>
      </c>
      <c r="R191" s="37" t="str">
        <f>IF(入力シート!H192&gt;0,MID(入力シート!H192,入力シート!X192-2,1),"")</f>
        <v/>
      </c>
      <c r="S191" s="37" t="str">
        <f>IF(入力シート!H192&gt;0,MID(入力シート!H192,入力シート!X192-1,1),"")</f>
        <v/>
      </c>
      <c r="T191" s="39" t="str">
        <f>IF(入力シート!H192&gt;0,MID(入力シート!H192,入力シート!X192,1),"")</f>
        <v/>
      </c>
      <c r="U191" s="62" t="str">
        <f>IF(入力シート!I192&gt;0,入力シート!I192,"")</f>
        <v/>
      </c>
      <c r="V191" s="50" t="str">
        <f>IF(入力シート!J192&gt;0,入力シート!J192,"")</f>
        <v/>
      </c>
      <c r="W191" s="50" t="str">
        <f>IF(入力シート!K192&gt;=10,INT(MOD(入力シート!K192,100)/10),"")</f>
        <v/>
      </c>
      <c r="X191" s="40" t="str">
        <f>IF(入力シート!K192&gt;=1,INT(MOD(入力シート!K192,10)/1),"")</f>
        <v/>
      </c>
      <c r="Y191" s="51" t="str">
        <f>IF(入力シート!L192&gt;=100000,INT(MOD(入力シート!L192,1000000)/100000),"")</f>
        <v/>
      </c>
      <c r="Z191" s="51" t="str">
        <f>IF(入力シート!L192&gt;=10000,INT(MOD(入力シート!L192,100000)/10000),"")</f>
        <v/>
      </c>
      <c r="AA191" s="51" t="str">
        <f>IF(入力シート!L192&gt;=1000,INT(MOD(入力シート!L192,10000)/1000),"")</f>
        <v/>
      </c>
      <c r="AB191" s="51" t="str">
        <f>IF(入力シート!L192&gt;=100,INT(MOD(入力シート!L192,1000)/100),"")</f>
        <v/>
      </c>
      <c r="AC191" s="51" t="str">
        <f>IF(入力シート!L192&gt;=10,INT(MOD(入力シート!L192,100)/10),"")</f>
        <v/>
      </c>
      <c r="AD191" s="40" t="str">
        <f>IF(入力シート!L192&gt;=1,INT(MOD(入力シート!L192,10)/1),"")</f>
        <v/>
      </c>
      <c r="AE191" s="51" t="str">
        <f>IF(入力シート!M192&gt;=10000,INT(MOD(入力シート!M192,100000)/10000),"")</f>
        <v/>
      </c>
      <c r="AF191" s="51" t="str">
        <f>IF(入力シート!M192&gt;=1000,INT(MOD(入力シート!M192,10000)/1000),"")</f>
        <v/>
      </c>
      <c r="AG191" s="51" t="str">
        <f>IF(入力シート!M192&gt;=100,INT(MOD(入力シート!M192,1000)/100),"")</f>
        <v/>
      </c>
      <c r="AH191" s="51" t="str">
        <f>IF(入力シート!M192&gt;=10,INT(MOD(入力シート!M192,100)/10),"")</f>
        <v/>
      </c>
      <c r="AI191" s="40" t="str">
        <f>IF(入力シート!M192&gt;=1,INT(MOD(入力シート!M192,10)/1),"")</f>
        <v/>
      </c>
      <c r="AJ191" s="51" t="str">
        <f>IF(入力シート!N192&gt;=10000,INT(MOD(入力シート!N192,100000)/10000),"")</f>
        <v/>
      </c>
      <c r="AK191" s="51" t="str">
        <f>IF(入力シート!N192&gt;=1000,INT(MOD(入力シート!N192,10000)/1000),"")</f>
        <v/>
      </c>
      <c r="AL191" s="51" t="str">
        <f>IF(入力シート!N192&gt;=100,INT(MOD(入力シート!N192,1000)/100),"")</f>
        <v/>
      </c>
      <c r="AM191" s="51" t="str">
        <f>IF(入力シート!N192&gt;=10,INT(MOD(入力シート!N192,100)/10),"")</f>
        <v/>
      </c>
      <c r="AN191" s="40" t="str">
        <f>IF(入力シート!N192&gt;=1,INT(MOD(入力シート!N192,10)/1),"")</f>
        <v/>
      </c>
      <c r="AO191" s="51" t="str">
        <f>IF(入力シート!O192&gt;=10000,INT(MOD(入力シート!O192,100000)/10000),"")</f>
        <v/>
      </c>
      <c r="AP191" s="51" t="str">
        <f>IF(入力シート!O192&gt;=1000,INT(MOD(入力シート!O192,10000)/1000),"")</f>
        <v/>
      </c>
      <c r="AQ191" s="51" t="str">
        <f>IF(入力シート!O192&gt;=100,INT(MOD(入力シート!O192,1000)/100),"")</f>
        <v/>
      </c>
      <c r="AR191" s="51" t="str">
        <f>IF(入力シート!O192&gt;=10,INT(MOD(入力シート!O192,100)/10),"")</f>
        <v/>
      </c>
      <c r="AS191" s="40" t="str">
        <f>IF(入力シート!O192&gt;=1,INT(MOD(入力シート!O192,10)/1),"")</f>
        <v/>
      </c>
      <c r="AT191" s="51" t="str">
        <f>IF(入力シート!P192&gt;=1000000,INT(MOD(入力シート!P192,10000000)/1000000),"")</f>
        <v/>
      </c>
      <c r="AU191" s="51" t="str">
        <f>IF(入力シート!P192&gt;=100000,INT(MOD(入力シート!P192,1000000)/100000),"")</f>
        <v/>
      </c>
      <c r="AV191" s="51" t="str">
        <f>IF(入力シート!P192&gt;=10000,INT(MOD(入力シート!P192,100000)/10000),"")</f>
        <v/>
      </c>
      <c r="AW191" s="51" t="str">
        <f>IF(入力シート!P192&gt;=1000,INT(MOD(入力シート!P192,10000)/1000),"")</f>
        <v/>
      </c>
      <c r="AX191" s="51" t="str">
        <f>IF(入力シート!P192&gt;=100,INT(MOD(入力シート!P192,1000)/100),"")</f>
        <v/>
      </c>
      <c r="AY191" s="51" t="str">
        <f>IF(入力シート!P192&gt;=10,INT(MOD(入力シート!P192,100)/10),"")</f>
        <v/>
      </c>
      <c r="AZ191" s="40" t="str">
        <f>IF(入力シート!P192&gt;=1,INT(MOD(入力シート!P192,10)/1),"")</f>
        <v/>
      </c>
      <c r="BA191" s="51" t="str">
        <f>IF(入力シート!Q192&gt;=10,INT(MOD(入力シート!Q192,100)/10),"")</f>
        <v/>
      </c>
      <c r="BB191" s="40" t="str">
        <f>IF(入力シート!Q192&gt;=1,INT(MOD(入力シート!Q192,10)/1),"")</f>
        <v/>
      </c>
      <c r="BC191" s="51" t="str">
        <f>IF(入力シート!R192&gt;=10000,INT(MOD(入力シート!R192,100000)/10000),"")</f>
        <v/>
      </c>
      <c r="BD191" s="51" t="str">
        <f>IF(入力シート!R192&gt;=1000,INT(MOD(入力シート!R192,10000)/1000),"")</f>
        <v/>
      </c>
      <c r="BE191" s="51" t="str">
        <f>IF(入力シート!R192&gt;=100,INT(MOD(入力シート!R192,1000)/100),"")</f>
        <v/>
      </c>
      <c r="BF191" s="51" t="str">
        <f>IF(入力シート!R192&gt;=10,INT(MOD(入力シート!R192,100)/10),"")</f>
        <v/>
      </c>
      <c r="BG191" s="40" t="str">
        <f>IF(入力シート!R192&gt;=1,INT(MOD(入力シート!R192,10)/1),"")</f>
        <v/>
      </c>
    </row>
    <row r="192" spans="1:79" x14ac:dyDescent="0.15">
      <c r="A192" s="46"/>
      <c r="B192" s="12">
        <v>190</v>
      </c>
      <c r="C192" s="3" t="str">
        <f>IF(入力シート!C193&gt;=10000,INT(MOD(入力シート!C193,100000)/10000),"")</f>
        <v/>
      </c>
      <c r="D192" s="3" t="str">
        <f>IF(入力シート!C193&gt;=1000,INT(MOD(入力シート!C193,10000)/1000),"")</f>
        <v/>
      </c>
      <c r="E192" s="3" t="str">
        <f>IF(入力シート!C193&gt;=100,INT(MOD(入力シート!C193,1000)/100),"")</f>
        <v/>
      </c>
      <c r="F192" s="3" t="str">
        <f>IF(入力シート!C193&gt;=10,INT(MOD(入力シート!C193,100)/10),"")</f>
        <v/>
      </c>
      <c r="G192" s="12" t="str">
        <f>IF(入力シート!C193&gt;=1,INT(MOD(入力シート!C193,10)/1),"")</f>
        <v/>
      </c>
      <c r="H192" s="12" t="str">
        <f>IF(入力シート!D193&gt;"",入力シート!D193,"")</f>
        <v/>
      </c>
      <c r="I192" s="146" t="str">
        <f>IF(入力シート!E193&gt;"",入力シート!E193,"")</f>
        <v/>
      </c>
      <c r="J192" s="162" t="str">
        <f>IF(入力シート!F193&gt;0,IF(入力シート!W193=6,MID(入力シート!F193,入力シート!W193-5,1),"0"),"")</f>
        <v/>
      </c>
      <c r="K192" s="63" t="str">
        <f>IF(入力シート!F193&gt;0,MID(入力シート!F193,入力シート!W193-4,1),"")</f>
        <v/>
      </c>
      <c r="L192" s="63" t="str">
        <f>IF(入力シート!F193&gt;0,MID(入力シート!F193,入力シート!W193-3,1),"")</f>
        <v/>
      </c>
      <c r="M192" s="63" t="str">
        <f>IF(入力シート!F193&gt;0,MID(入力シート!F193,入力シート!W193-2,1),"")</f>
        <v/>
      </c>
      <c r="N192" s="63" t="str">
        <f>IF(入力シート!F193&gt;0,MID(入力シート!F193,入力シート!W193-1,1),"")</f>
        <v/>
      </c>
      <c r="O192" s="64" t="str">
        <f>IF(入力シート!F193&gt;0,MID(入力シート!F193,入力シート!W193,1),"")</f>
        <v/>
      </c>
      <c r="P192" s="146" t="str">
        <f>IF(入力シート!G193&gt;"",入力シート!G193,"")</f>
        <v/>
      </c>
      <c r="Q192" s="162" t="str">
        <f>IF(入力シート!H193&gt;0,IF(入力シート!X193=4,MID(入力シート!H193,入力シート!X193-3,1),"0"),"")</f>
        <v/>
      </c>
      <c r="R192" s="63" t="str">
        <f>IF(入力シート!H193&gt;0,MID(入力シート!H193,入力シート!X193-2,1),"")</f>
        <v/>
      </c>
      <c r="S192" s="63" t="str">
        <f>IF(入力シート!H193&gt;0,MID(入力シート!H193,入力シート!X193-1,1),"")</f>
        <v/>
      </c>
      <c r="T192" s="64" t="str">
        <f>IF(入力シート!H193&gt;0,MID(入力シート!H193,入力シート!X193,1),"")</f>
        <v/>
      </c>
      <c r="U192" s="65" t="str">
        <f>IF(入力シート!I193&gt;0,入力シート!I193,"")</f>
        <v/>
      </c>
      <c r="V192" s="47" t="str">
        <f>IF(入力シート!J193&gt;0,入力シート!J193,"")</f>
        <v/>
      </c>
      <c r="W192" s="47" t="str">
        <f>IF(入力シート!K193&gt;=10,INT(MOD(入力シート!K193,100)/10),"")</f>
        <v/>
      </c>
      <c r="X192" s="48" t="str">
        <f>IF(入力シート!K193&gt;=1,INT(MOD(入力シート!K193,10)/1),"")</f>
        <v/>
      </c>
      <c r="Y192" s="49" t="str">
        <f>IF(入力シート!L193&gt;=100000,INT(MOD(入力シート!L193,1000000)/100000),"")</f>
        <v/>
      </c>
      <c r="Z192" s="49" t="str">
        <f>IF(入力シート!L193&gt;=10000,INT(MOD(入力シート!L193,100000)/10000),"")</f>
        <v/>
      </c>
      <c r="AA192" s="49" t="str">
        <f>IF(入力シート!L193&gt;=1000,INT(MOD(入力シート!L193,10000)/1000),"")</f>
        <v/>
      </c>
      <c r="AB192" s="49" t="str">
        <f>IF(入力シート!L193&gt;=100,INT(MOD(入力シート!L193,1000)/100),"")</f>
        <v/>
      </c>
      <c r="AC192" s="49" t="str">
        <f>IF(入力シート!L193&gt;=10,INT(MOD(入力シート!L193,100)/10),"")</f>
        <v/>
      </c>
      <c r="AD192" s="48" t="str">
        <f>IF(入力シート!L193&gt;=1,INT(MOD(入力シート!L193,10)/1),"")</f>
        <v/>
      </c>
      <c r="AE192" s="49" t="str">
        <f>IF(入力シート!M193&gt;=10000,INT(MOD(入力シート!M193,100000)/10000),"")</f>
        <v/>
      </c>
      <c r="AF192" s="49" t="str">
        <f>IF(入力シート!M193&gt;=1000,INT(MOD(入力シート!M193,10000)/1000),"")</f>
        <v/>
      </c>
      <c r="AG192" s="49" t="str">
        <f>IF(入力シート!M193&gt;=100,INT(MOD(入力シート!M193,1000)/100),"")</f>
        <v/>
      </c>
      <c r="AH192" s="49" t="str">
        <f>IF(入力シート!M193&gt;=10,INT(MOD(入力シート!M193,100)/10),"")</f>
        <v/>
      </c>
      <c r="AI192" s="48" t="str">
        <f>IF(入力シート!M193&gt;=1,INT(MOD(入力シート!M193,10)/1),"")</f>
        <v/>
      </c>
      <c r="AJ192" s="49" t="str">
        <f>IF(入力シート!N193&gt;=10000,INT(MOD(入力シート!N193,100000)/10000),"")</f>
        <v/>
      </c>
      <c r="AK192" s="49" t="str">
        <f>IF(入力シート!N193&gt;=1000,INT(MOD(入力シート!N193,10000)/1000),"")</f>
        <v/>
      </c>
      <c r="AL192" s="49" t="str">
        <f>IF(入力シート!N193&gt;=100,INT(MOD(入力シート!N193,1000)/100),"")</f>
        <v/>
      </c>
      <c r="AM192" s="49" t="str">
        <f>IF(入力シート!N193&gt;=10,INT(MOD(入力シート!N193,100)/10),"")</f>
        <v/>
      </c>
      <c r="AN192" s="48" t="str">
        <f>IF(入力シート!N193&gt;=1,INT(MOD(入力シート!N193,10)/1),"")</f>
        <v/>
      </c>
      <c r="AO192" s="49" t="str">
        <f>IF(入力シート!O193&gt;=10000,INT(MOD(入力シート!O193,100000)/10000),"")</f>
        <v/>
      </c>
      <c r="AP192" s="49" t="str">
        <f>IF(入力シート!O193&gt;=1000,INT(MOD(入力シート!O193,10000)/1000),"")</f>
        <v/>
      </c>
      <c r="AQ192" s="49" t="str">
        <f>IF(入力シート!O193&gt;=100,INT(MOD(入力シート!O193,1000)/100),"")</f>
        <v/>
      </c>
      <c r="AR192" s="49" t="str">
        <f>IF(入力シート!O193&gt;=10,INT(MOD(入力シート!O193,100)/10),"")</f>
        <v/>
      </c>
      <c r="AS192" s="48" t="str">
        <f>IF(入力シート!O193&gt;=1,INT(MOD(入力シート!O193,10)/1),"")</f>
        <v/>
      </c>
      <c r="AT192" s="49" t="str">
        <f>IF(入力シート!P193&gt;=1000000,INT(MOD(入力シート!P193,10000000)/1000000),"")</f>
        <v/>
      </c>
      <c r="AU192" s="49" t="str">
        <f>IF(入力シート!P193&gt;=100000,INT(MOD(入力シート!P193,1000000)/100000),"")</f>
        <v/>
      </c>
      <c r="AV192" s="49" t="str">
        <f>IF(入力シート!P193&gt;=10000,INT(MOD(入力シート!P193,100000)/10000),"")</f>
        <v/>
      </c>
      <c r="AW192" s="49" t="str">
        <f>IF(入力シート!P193&gt;=1000,INT(MOD(入力シート!P193,10000)/1000),"")</f>
        <v/>
      </c>
      <c r="AX192" s="49" t="str">
        <f>IF(入力シート!P193&gt;=100,INT(MOD(入力シート!P193,1000)/100),"")</f>
        <v/>
      </c>
      <c r="AY192" s="49" t="str">
        <f>IF(入力シート!P193&gt;=10,INT(MOD(入力シート!P193,100)/10),"")</f>
        <v/>
      </c>
      <c r="AZ192" s="48" t="str">
        <f>IF(入力シート!P193&gt;=1,INT(MOD(入力シート!P193,10)/1),"")</f>
        <v/>
      </c>
      <c r="BA192" s="49" t="str">
        <f>IF(入力シート!Q193&gt;=10,INT(MOD(入力シート!Q193,100)/10),"")</f>
        <v/>
      </c>
      <c r="BB192" s="48" t="str">
        <f>IF(入力シート!Q193&gt;=1,INT(MOD(入力シート!Q193,10)/1),"")</f>
        <v/>
      </c>
      <c r="BC192" s="49" t="str">
        <f>IF(入力シート!R193&gt;=10000,INT(MOD(入力シート!R193,100000)/10000),"")</f>
        <v/>
      </c>
      <c r="BD192" s="49" t="str">
        <f>IF(入力シート!R193&gt;=1000,INT(MOD(入力シート!R193,10000)/1000),"")</f>
        <v/>
      </c>
      <c r="BE192" s="49" t="str">
        <f>IF(入力シート!R193&gt;=100,INT(MOD(入力シート!R193,1000)/100),"")</f>
        <v/>
      </c>
      <c r="BF192" s="49" t="str">
        <f>IF(入力シート!R193&gt;=10,INT(MOD(入力シート!R193,100)/10),"")</f>
        <v/>
      </c>
      <c r="BG192" s="48" t="str">
        <f>IF(入力シート!R193&gt;=1,INT(MOD(入力シート!R193,10)/1),"")</f>
        <v/>
      </c>
      <c r="BH192" s="58" t="str">
        <f>IF(入力シート!S193&gt;=10,INT(MOD(入力シート!S193,100)/10),"")</f>
        <v/>
      </c>
      <c r="BI192" s="69" t="str">
        <f>IF(入力シート!S193&gt;=1,INT(MOD(入力シート!S193,10)/1),"")</f>
        <v/>
      </c>
      <c r="BJ192" s="58" t="str">
        <f>IF(入力シート!T193&gt;=1000000,INT(MOD(入力シート!T193,10000000)/1000000),"")</f>
        <v/>
      </c>
      <c r="BK192" s="58" t="str">
        <f>IF(入力シート!T193&gt;=100000,INT(MOD(入力シート!T193,1000000)/100000),"")</f>
        <v/>
      </c>
      <c r="BL192" s="58" t="str">
        <f>IF(入力シート!T193&gt;=10000,INT(MOD(入力シート!T193,100000)/10000),"")</f>
        <v/>
      </c>
      <c r="BM192" s="58" t="str">
        <f>IF(入力シート!T193&gt;=1000,INT(MOD(入力シート!T193,10000)/1000),"")</f>
        <v/>
      </c>
      <c r="BN192" s="58" t="str">
        <f>IF(入力シート!T193&gt;=100,INT(MOD(入力シート!T193,1000)/100),"")</f>
        <v/>
      </c>
      <c r="BO192" s="58" t="str">
        <f>IF(入力シート!T193&gt;=10,INT(MOD(入力シート!T193,100)/10),"")</f>
        <v/>
      </c>
      <c r="BP192" s="69" t="str">
        <f>IF(入力シート!T193&gt;=1,INT(MOD(入力シート!T193,10)/1),"")</f>
        <v/>
      </c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</row>
    <row r="193" spans="1:79" x14ac:dyDescent="0.15">
      <c r="A193" s="70">
        <f t="shared" si="9"/>
        <v>20</v>
      </c>
      <c r="B193" s="22">
        <v>191</v>
      </c>
      <c r="C193" s="10" t="str">
        <f>IF(入力シート!C194&gt;=10000,INT(MOD(入力シート!C194,100000)/10000),"")</f>
        <v/>
      </c>
      <c r="D193" s="10" t="str">
        <f>IF(入力シート!C194&gt;=1000,INT(MOD(入力シート!C194,10000)/1000),"")</f>
        <v/>
      </c>
      <c r="E193" s="10" t="str">
        <f>IF(入力シート!C194&gt;=100,INT(MOD(入力シート!C194,1000)/100),"")</f>
        <v/>
      </c>
      <c r="F193" s="10" t="str">
        <f>IF(入力シート!C194&gt;=10,INT(MOD(入力シート!C194,100)/10),"")</f>
        <v/>
      </c>
      <c r="G193" s="22" t="str">
        <f>IF(入力シート!C194&gt;=1,INT(MOD(入力シート!C194,10)/1),"")</f>
        <v/>
      </c>
      <c r="H193" s="22" t="str">
        <f>IF(入力シート!D194&gt;"",入力シート!D194,"")</f>
        <v/>
      </c>
      <c r="I193" s="22" t="str">
        <f>IF(入力シート!E194&gt;"",入力シート!E194,"")</f>
        <v/>
      </c>
      <c r="J193" s="37" t="str">
        <f>IF(入力シート!F194&gt;0,IF(入力シート!W194=6,MID(入力シート!F194,入力シート!W194-5,1),"0"),"")</f>
        <v/>
      </c>
      <c r="K193" s="37" t="str">
        <f>IF(入力シート!F194&gt;0,MID(入力シート!F194,入力シート!W194-4,1),"")</f>
        <v/>
      </c>
      <c r="L193" s="37" t="str">
        <f>IF(入力シート!F194&gt;0,MID(入力シート!F194,入力シート!W194-3,1),"")</f>
        <v/>
      </c>
      <c r="M193" s="37" t="str">
        <f>IF(入力シート!F194&gt;0,MID(入力シート!F194,入力シート!W194-2,1),"")</f>
        <v/>
      </c>
      <c r="N193" s="37" t="str">
        <f>IF(入力シート!F194&gt;0,MID(入力シート!F194,入力シート!W194-1,1),"")</f>
        <v/>
      </c>
      <c r="O193" s="39" t="str">
        <f>IF(入力シート!F194&gt;0,MID(入力シート!F194,入力シート!W194,1),"")</f>
        <v/>
      </c>
      <c r="P193" s="22" t="str">
        <f>IF(入力シート!G194&gt;"",入力シート!G194,"")</f>
        <v/>
      </c>
      <c r="Q193" s="37" t="str">
        <f>IF(入力シート!H194&gt;0,IF(入力シート!X194=4,MID(入力シート!H194,入力シート!X194-3,1),"0"),"")</f>
        <v/>
      </c>
      <c r="R193" s="37" t="str">
        <f>IF(入力シート!H194&gt;0,MID(入力シート!H194,入力シート!X194-2,1),"")</f>
        <v/>
      </c>
      <c r="S193" s="37" t="str">
        <f>IF(入力シート!H194&gt;0,MID(入力シート!H194,入力シート!X194-1,1),"")</f>
        <v/>
      </c>
      <c r="T193" s="39" t="str">
        <f>IF(入力シート!H194&gt;0,MID(入力シート!H194,入力シート!X194,1),"")</f>
        <v/>
      </c>
      <c r="U193" s="62" t="str">
        <f>IF(入力シート!I194&gt;0,入力シート!I194,"")</f>
        <v/>
      </c>
      <c r="V193" s="50" t="str">
        <f>IF(入力シート!J194&gt;0,入力シート!J194,"")</f>
        <v/>
      </c>
      <c r="W193" s="50" t="str">
        <f>IF(入力シート!K194&gt;=10,INT(MOD(入力シート!K194,100)/10),"")</f>
        <v/>
      </c>
      <c r="X193" s="40" t="str">
        <f>IF(入力シート!K194&gt;=1,INT(MOD(入力シート!K194,10)/1),"")</f>
        <v/>
      </c>
      <c r="Y193" s="51" t="str">
        <f>IF(入力シート!L194&gt;=100000,INT(MOD(入力シート!L194,1000000)/100000),"")</f>
        <v/>
      </c>
      <c r="Z193" s="51" t="str">
        <f>IF(入力シート!L194&gt;=10000,INT(MOD(入力シート!L194,100000)/10000),"")</f>
        <v/>
      </c>
      <c r="AA193" s="51" t="str">
        <f>IF(入力シート!L194&gt;=1000,INT(MOD(入力シート!L194,10000)/1000),"")</f>
        <v/>
      </c>
      <c r="AB193" s="51" t="str">
        <f>IF(入力シート!L194&gt;=100,INT(MOD(入力シート!L194,1000)/100),"")</f>
        <v/>
      </c>
      <c r="AC193" s="51" t="str">
        <f>IF(入力シート!L194&gt;=10,INT(MOD(入力シート!L194,100)/10),"")</f>
        <v/>
      </c>
      <c r="AD193" s="40" t="str">
        <f>IF(入力シート!L194&gt;=1,INT(MOD(入力シート!L194,10)/1),"")</f>
        <v/>
      </c>
      <c r="AE193" s="51" t="str">
        <f>IF(入力シート!M194&gt;=10000,INT(MOD(入力シート!M194,100000)/10000),"")</f>
        <v/>
      </c>
      <c r="AF193" s="51" t="str">
        <f>IF(入力シート!M194&gt;=1000,INT(MOD(入力シート!M194,10000)/1000),"")</f>
        <v/>
      </c>
      <c r="AG193" s="51" t="str">
        <f>IF(入力シート!M194&gt;=100,INT(MOD(入力シート!M194,1000)/100),"")</f>
        <v/>
      </c>
      <c r="AH193" s="51" t="str">
        <f>IF(入力シート!M194&gt;=10,INT(MOD(入力シート!M194,100)/10),"")</f>
        <v/>
      </c>
      <c r="AI193" s="40" t="str">
        <f>IF(入力シート!M194&gt;=1,INT(MOD(入力シート!M194,10)/1),"")</f>
        <v/>
      </c>
      <c r="AJ193" s="51" t="str">
        <f>IF(入力シート!N194&gt;=10000,INT(MOD(入力シート!N194,100000)/10000),"")</f>
        <v/>
      </c>
      <c r="AK193" s="51" t="str">
        <f>IF(入力シート!N194&gt;=1000,INT(MOD(入力シート!N194,10000)/1000),"")</f>
        <v/>
      </c>
      <c r="AL193" s="51" t="str">
        <f>IF(入力シート!N194&gt;=100,INT(MOD(入力シート!N194,1000)/100),"")</f>
        <v/>
      </c>
      <c r="AM193" s="51" t="str">
        <f>IF(入力シート!N194&gt;=10,INT(MOD(入力シート!N194,100)/10),"")</f>
        <v/>
      </c>
      <c r="AN193" s="40" t="str">
        <f>IF(入力シート!N194&gt;=1,INT(MOD(入力シート!N194,10)/1),"")</f>
        <v/>
      </c>
      <c r="AO193" s="51" t="str">
        <f>IF(入力シート!O194&gt;=10000,INT(MOD(入力シート!O194,100000)/10000),"")</f>
        <v/>
      </c>
      <c r="AP193" s="51" t="str">
        <f>IF(入力シート!O194&gt;=1000,INT(MOD(入力シート!O194,10000)/1000),"")</f>
        <v/>
      </c>
      <c r="AQ193" s="51" t="str">
        <f>IF(入力シート!O194&gt;=100,INT(MOD(入力シート!O194,1000)/100),"")</f>
        <v/>
      </c>
      <c r="AR193" s="51" t="str">
        <f>IF(入力シート!O194&gt;=10,INT(MOD(入力シート!O194,100)/10),"")</f>
        <v/>
      </c>
      <c r="AS193" s="40" t="str">
        <f>IF(入力シート!O194&gt;=1,INT(MOD(入力シート!O194,10)/1),"")</f>
        <v/>
      </c>
      <c r="AT193" s="51" t="str">
        <f>IF(入力シート!P194&gt;=1000000,INT(MOD(入力シート!P194,10000000)/1000000),"")</f>
        <v/>
      </c>
      <c r="AU193" s="51" t="str">
        <f>IF(入力シート!P194&gt;=100000,INT(MOD(入力シート!P194,1000000)/100000),"")</f>
        <v/>
      </c>
      <c r="AV193" s="51" t="str">
        <f>IF(入力シート!P194&gt;=10000,INT(MOD(入力シート!P194,100000)/10000),"")</f>
        <v/>
      </c>
      <c r="AW193" s="51" t="str">
        <f>IF(入力シート!P194&gt;=1000,INT(MOD(入力シート!P194,10000)/1000),"")</f>
        <v/>
      </c>
      <c r="AX193" s="51" t="str">
        <f>IF(入力シート!P194&gt;=100,INT(MOD(入力シート!P194,1000)/100),"")</f>
        <v/>
      </c>
      <c r="AY193" s="51" t="str">
        <f>IF(入力シート!P194&gt;=10,INT(MOD(入力シート!P194,100)/10),"")</f>
        <v/>
      </c>
      <c r="AZ193" s="40" t="str">
        <f>IF(入力シート!P194&gt;=1,INT(MOD(入力シート!P194,10)/1),"")</f>
        <v/>
      </c>
      <c r="BA193" s="51" t="str">
        <f>IF(入力シート!Q194&gt;=10,INT(MOD(入力シート!Q194,100)/10),"")</f>
        <v/>
      </c>
      <c r="BB193" s="40" t="str">
        <f>IF(入力シート!Q194&gt;=1,INT(MOD(入力シート!Q194,10)/1),"")</f>
        <v/>
      </c>
      <c r="BC193" s="51" t="str">
        <f>IF(入力シート!R194&gt;=10000,INT(MOD(入力シート!R194,100000)/10000),"")</f>
        <v/>
      </c>
      <c r="BD193" s="51" t="str">
        <f>IF(入力シート!R194&gt;=1000,INT(MOD(入力シート!R194,10000)/1000),"")</f>
        <v/>
      </c>
      <c r="BE193" s="51" t="str">
        <f>IF(入力シート!R194&gt;=100,INT(MOD(入力シート!R194,1000)/100),"")</f>
        <v/>
      </c>
      <c r="BF193" s="51" t="str">
        <f>IF(入力シート!R194&gt;=10,INT(MOD(入力シート!R194,100)/10),"")</f>
        <v/>
      </c>
      <c r="BG193" s="40" t="str">
        <f>IF(入力シート!R194&gt;=1,INT(MOD(入力シート!R194,10)/1),"")</f>
        <v/>
      </c>
      <c r="BP193" s="11"/>
    </row>
    <row r="194" spans="1:79" x14ac:dyDescent="0.15">
      <c r="B194" s="22">
        <v>192</v>
      </c>
      <c r="C194" s="10" t="str">
        <f>IF(入力シート!C195&gt;=10000,INT(MOD(入力シート!C195,100000)/10000),"")</f>
        <v/>
      </c>
      <c r="D194" s="10" t="str">
        <f>IF(入力シート!C195&gt;=1000,INT(MOD(入力シート!C195,10000)/1000),"")</f>
        <v/>
      </c>
      <c r="E194" s="10" t="str">
        <f>IF(入力シート!C195&gt;=100,INT(MOD(入力シート!C195,1000)/100),"")</f>
        <v/>
      </c>
      <c r="F194" s="10" t="str">
        <f>IF(入力シート!C195&gt;=10,INT(MOD(入力シート!C195,100)/10),"")</f>
        <v/>
      </c>
      <c r="G194" s="22" t="str">
        <f>IF(入力シート!C195&gt;=1,INT(MOD(入力シート!C195,10)/1),"")</f>
        <v/>
      </c>
      <c r="H194" s="22" t="str">
        <f>IF(入力シート!D195&gt;"",入力シート!D195,"")</f>
        <v/>
      </c>
      <c r="I194" s="22" t="str">
        <f>IF(入力シート!E195&gt;"",入力シート!E195,"")</f>
        <v/>
      </c>
      <c r="J194" s="37" t="str">
        <f>IF(入力シート!F195&gt;0,IF(入力シート!W195=6,MID(入力シート!F195,入力シート!W195-5,1),"0"),"")</f>
        <v/>
      </c>
      <c r="K194" s="37" t="str">
        <f>IF(入力シート!F195&gt;0,MID(入力シート!F195,入力シート!W195-4,1),"")</f>
        <v/>
      </c>
      <c r="L194" s="37" t="str">
        <f>IF(入力シート!F195&gt;0,MID(入力シート!F195,入力シート!W195-3,1),"")</f>
        <v/>
      </c>
      <c r="M194" s="37" t="str">
        <f>IF(入力シート!F195&gt;0,MID(入力シート!F195,入力シート!W195-2,1),"")</f>
        <v/>
      </c>
      <c r="N194" s="37" t="str">
        <f>IF(入力シート!F195&gt;0,MID(入力シート!F195,入力シート!W195-1,1),"")</f>
        <v/>
      </c>
      <c r="O194" s="39" t="str">
        <f>IF(入力シート!F195&gt;0,MID(入力シート!F195,入力シート!W195,1),"")</f>
        <v/>
      </c>
      <c r="P194" s="22" t="str">
        <f>IF(入力シート!G195&gt;"",入力シート!G195,"")</f>
        <v/>
      </c>
      <c r="Q194" s="37" t="str">
        <f>IF(入力シート!H195&gt;0,IF(入力シート!X195=4,MID(入力シート!H195,入力シート!X195-3,1),"0"),"")</f>
        <v/>
      </c>
      <c r="R194" s="37" t="str">
        <f>IF(入力シート!H195&gt;0,MID(入力シート!H195,入力シート!X195-2,1),"")</f>
        <v/>
      </c>
      <c r="S194" s="37" t="str">
        <f>IF(入力シート!H195&gt;0,MID(入力シート!H195,入力シート!X195-1,1),"")</f>
        <v/>
      </c>
      <c r="T194" s="39" t="str">
        <f>IF(入力シート!H195&gt;0,MID(入力シート!H195,入力シート!X195,1),"")</f>
        <v/>
      </c>
      <c r="U194" s="62" t="str">
        <f>IF(入力シート!I195&gt;0,入力シート!I195,"")</f>
        <v/>
      </c>
      <c r="V194" s="50" t="str">
        <f>IF(入力シート!J195&gt;0,入力シート!J195,"")</f>
        <v/>
      </c>
      <c r="W194" s="50" t="str">
        <f>IF(入力シート!K195&gt;=10,INT(MOD(入力シート!K195,100)/10),"")</f>
        <v/>
      </c>
      <c r="X194" s="40" t="str">
        <f>IF(入力シート!K195&gt;=1,INT(MOD(入力シート!K195,10)/1),"")</f>
        <v/>
      </c>
      <c r="Y194" s="51" t="str">
        <f>IF(入力シート!L195&gt;=100000,INT(MOD(入力シート!L195,1000000)/100000),"")</f>
        <v/>
      </c>
      <c r="Z194" s="51" t="str">
        <f>IF(入力シート!L195&gt;=10000,INT(MOD(入力シート!L195,100000)/10000),"")</f>
        <v/>
      </c>
      <c r="AA194" s="51" t="str">
        <f>IF(入力シート!L195&gt;=1000,INT(MOD(入力シート!L195,10000)/1000),"")</f>
        <v/>
      </c>
      <c r="AB194" s="51" t="str">
        <f>IF(入力シート!L195&gt;=100,INT(MOD(入力シート!L195,1000)/100),"")</f>
        <v/>
      </c>
      <c r="AC194" s="51" t="str">
        <f>IF(入力シート!L195&gt;=10,INT(MOD(入力シート!L195,100)/10),"")</f>
        <v/>
      </c>
      <c r="AD194" s="40" t="str">
        <f>IF(入力シート!L195&gt;=1,INT(MOD(入力シート!L195,10)/1),"")</f>
        <v/>
      </c>
      <c r="AE194" s="51" t="str">
        <f>IF(入力シート!M195&gt;=10000,INT(MOD(入力シート!M195,100000)/10000),"")</f>
        <v/>
      </c>
      <c r="AF194" s="51" t="str">
        <f>IF(入力シート!M195&gt;=1000,INT(MOD(入力シート!M195,10000)/1000),"")</f>
        <v/>
      </c>
      <c r="AG194" s="51" t="str">
        <f>IF(入力シート!M195&gt;=100,INT(MOD(入力シート!M195,1000)/100),"")</f>
        <v/>
      </c>
      <c r="AH194" s="51" t="str">
        <f>IF(入力シート!M195&gt;=10,INT(MOD(入力シート!M195,100)/10),"")</f>
        <v/>
      </c>
      <c r="AI194" s="40" t="str">
        <f>IF(入力シート!M195&gt;=1,INT(MOD(入力シート!M195,10)/1),"")</f>
        <v/>
      </c>
      <c r="AJ194" s="51" t="str">
        <f>IF(入力シート!N195&gt;=10000,INT(MOD(入力シート!N195,100000)/10000),"")</f>
        <v/>
      </c>
      <c r="AK194" s="51" t="str">
        <f>IF(入力シート!N195&gt;=1000,INT(MOD(入力シート!N195,10000)/1000),"")</f>
        <v/>
      </c>
      <c r="AL194" s="51" t="str">
        <f>IF(入力シート!N195&gt;=100,INT(MOD(入力シート!N195,1000)/100),"")</f>
        <v/>
      </c>
      <c r="AM194" s="51" t="str">
        <f>IF(入力シート!N195&gt;=10,INT(MOD(入力シート!N195,100)/10),"")</f>
        <v/>
      </c>
      <c r="AN194" s="40" t="str">
        <f>IF(入力シート!N195&gt;=1,INT(MOD(入力シート!N195,10)/1),"")</f>
        <v/>
      </c>
      <c r="AO194" s="51" t="str">
        <f>IF(入力シート!O195&gt;=10000,INT(MOD(入力シート!O195,100000)/10000),"")</f>
        <v/>
      </c>
      <c r="AP194" s="51" t="str">
        <f>IF(入力シート!O195&gt;=1000,INT(MOD(入力シート!O195,10000)/1000),"")</f>
        <v/>
      </c>
      <c r="AQ194" s="51" t="str">
        <f>IF(入力シート!O195&gt;=100,INT(MOD(入力シート!O195,1000)/100),"")</f>
        <v/>
      </c>
      <c r="AR194" s="51" t="str">
        <f>IF(入力シート!O195&gt;=10,INT(MOD(入力シート!O195,100)/10),"")</f>
        <v/>
      </c>
      <c r="AS194" s="40" t="str">
        <f>IF(入力シート!O195&gt;=1,INT(MOD(入力シート!O195,10)/1),"")</f>
        <v/>
      </c>
      <c r="AT194" s="51" t="str">
        <f>IF(入力シート!P195&gt;=1000000,INT(MOD(入力シート!P195,10000000)/1000000),"")</f>
        <v/>
      </c>
      <c r="AU194" s="51" t="str">
        <f>IF(入力シート!P195&gt;=100000,INT(MOD(入力シート!P195,1000000)/100000),"")</f>
        <v/>
      </c>
      <c r="AV194" s="51" t="str">
        <f>IF(入力シート!P195&gt;=10000,INT(MOD(入力シート!P195,100000)/10000),"")</f>
        <v/>
      </c>
      <c r="AW194" s="51" t="str">
        <f>IF(入力シート!P195&gt;=1000,INT(MOD(入力シート!P195,10000)/1000),"")</f>
        <v/>
      </c>
      <c r="AX194" s="51" t="str">
        <f>IF(入力シート!P195&gt;=100,INT(MOD(入力シート!P195,1000)/100),"")</f>
        <v/>
      </c>
      <c r="AY194" s="51" t="str">
        <f>IF(入力シート!P195&gt;=10,INT(MOD(入力シート!P195,100)/10),"")</f>
        <v/>
      </c>
      <c r="AZ194" s="40" t="str">
        <f>IF(入力シート!P195&gt;=1,INT(MOD(入力シート!P195,10)/1),"")</f>
        <v/>
      </c>
      <c r="BA194" s="51" t="str">
        <f>IF(入力シート!Q195&gt;=10,INT(MOD(入力シート!Q195,100)/10),"")</f>
        <v/>
      </c>
      <c r="BB194" s="40" t="str">
        <f>IF(入力シート!Q195&gt;=1,INT(MOD(入力シート!Q195,10)/1),"")</f>
        <v/>
      </c>
      <c r="BC194" s="51" t="str">
        <f>IF(入力シート!R195&gt;=10000,INT(MOD(入力シート!R195,100000)/10000),"")</f>
        <v/>
      </c>
      <c r="BD194" s="51" t="str">
        <f>IF(入力シート!R195&gt;=1000,INT(MOD(入力シート!R195,10000)/1000),"")</f>
        <v/>
      </c>
      <c r="BE194" s="51" t="str">
        <f>IF(入力シート!R195&gt;=100,INT(MOD(入力シート!R195,1000)/100),"")</f>
        <v/>
      </c>
      <c r="BF194" s="51" t="str">
        <f>IF(入力シート!R195&gt;=10,INT(MOD(入力シート!R195,100)/10),"")</f>
        <v/>
      </c>
      <c r="BG194" s="40" t="str">
        <f>IF(入力シート!R195&gt;=1,INT(MOD(入力シート!R195,10)/1),"")</f>
        <v/>
      </c>
    </row>
    <row r="195" spans="1:79" x14ac:dyDescent="0.15">
      <c r="B195" s="22">
        <v>193</v>
      </c>
      <c r="C195" s="10" t="str">
        <f>IF(入力シート!C196&gt;=10000,INT(MOD(入力シート!C196,100000)/10000),"")</f>
        <v/>
      </c>
      <c r="D195" s="10" t="str">
        <f>IF(入力シート!C196&gt;=1000,INT(MOD(入力シート!C196,10000)/1000),"")</f>
        <v/>
      </c>
      <c r="E195" s="10" t="str">
        <f>IF(入力シート!C196&gt;=100,INT(MOD(入力シート!C196,1000)/100),"")</f>
        <v/>
      </c>
      <c r="F195" s="10" t="str">
        <f>IF(入力シート!C196&gt;=10,INT(MOD(入力シート!C196,100)/10),"")</f>
        <v/>
      </c>
      <c r="G195" s="22" t="str">
        <f>IF(入力シート!C196&gt;=1,INT(MOD(入力シート!C196,10)/1),"")</f>
        <v/>
      </c>
      <c r="H195" s="22" t="str">
        <f>IF(入力シート!D196&gt;"",入力シート!D196,"")</f>
        <v/>
      </c>
      <c r="I195" s="22" t="str">
        <f>IF(入力シート!E196&gt;"",入力シート!E196,"")</f>
        <v/>
      </c>
      <c r="J195" s="37" t="str">
        <f>IF(入力シート!F196&gt;0,IF(入力シート!W196=6,MID(入力シート!F196,入力シート!W196-5,1),"0"),"")</f>
        <v/>
      </c>
      <c r="K195" s="37" t="str">
        <f>IF(入力シート!F196&gt;0,MID(入力シート!F196,入力シート!W196-4,1),"")</f>
        <v/>
      </c>
      <c r="L195" s="37" t="str">
        <f>IF(入力シート!F196&gt;0,MID(入力シート!F196,入力シート!W196-3,1),"")</f>
        <v/>
      </c>
      <c r="M195" s="37" t="str">
        <f>IF(入力シート!F196&gt;0,MID(入力シート!F196,入力シート!W196-2,1),"")</f>
        <v/>
      </c>
      <c r="N195" s="37" t="str">
        <f>IF(入力シート!F196&gt;0,MID(入力シート!F196,入力シート!W196-1,1),"")</f>
        <v/>
      </c>
      <c r="O195" s="39" t="str">
        <f>IF(入力シート!F196&gt;0,MID(入力シート!F196,入力シート!W196,1),"")</f>
        <v/>
      </c>
      <c r="P195" s="22" t="str">
        <f>IF(入力シート!G196&gt;"",入力シート!G196,"")</f>
        <v/>
      </c>
      <c r="Q195" s="37" t="str">
        <f>IF(入力シート!H196&gt;0,IF(入力シート!X196=4,MID(入力シート!H196,入力シート!X196-3,1),"0"),"")</f>
        <v/>
      </c>
      <c r="R195" s="37" t="str">
        <f>IF(入力シート!H196&gt;0,MID(入力シート!H196,入力シート!X196-2,1),"")</f>
        <v/>
      </c>
      <c r="S195" s="37" t="str">
        <f>IF(入力シート!H196&gt;0,MID(入力シート!H196,入力シート!X196-1,1),"")</f>
        <v/>
      </c>
      <c r="T195" s="39" t="str">
        <f>IF(入力シート!H196&gt;0,MID(入力シート!H196,入力シート!X196,1),"")</f>
        <v/>
      </c>
      <c r="U195" s="62" t="str">
        <f>IF(入力シート!I196&gt;0,入力シート!I196,"")</f>
        <v/>
      </c>
      <c r="V195" s="50" t="str">
        <f>IF(入力シート!J196&gt;0,入力シート!J196,"")</f>
        <v/>
      </c>
      <c r="W195" s="50" t="str">
        <f>IF(入力シート!K196&gt;=10,INT(MOD(入力シート!K196,100)/10),"")</f>
        <v/>
      </c>
      <c r="X195" s="40" t="str">
        <f>IF(入力シート!K196&gt;=1,INT(MOD(入力シート!K196,10)/1),"")</f>
        <v/>
      </c>
      <c r="Y195" s="51" t="str">
        <f>IF(入力シート!L196&gt;=100000,INT(MOD(入力シート!L196,1000000)/100000),"")</f>
        <v/>
      </c>
      <c r="Z195" s="51" t="str">
        <f>IF(入力シート!L196&gt;=10000,INT(MOD(入力シート!L196,100000)/10000),"")</f>
        <v/>
      </c>
      <c r="AA195" s="51" t="str">
        <f>IF(入力シート!L196&gt;=1000,INT(MOD(入力シート!L196,10000)/1000),"")</f>
        <v/>
      </c>
      <c r="AB195" s="51" t="str">
        <f>IF(入力シート!L196&gt;=100,INT(MOD(入力シート!L196,1000)/100),"")</f>
        <v/>
      </c>
      <c r="AC195" s="51" t="str">
        <f>IF(入力シート!L196&gt;=10,INT(MOD(入力シート!L196,100)/10),"")</f>
        <v/>
      </c>
      <c r="AD195" s="40" t="str">
        <f>IF(入力シート!L196&gt;=1,INT(MOD(入力シート!L196,10)/1),"")</f>
        <v/>
      </c>
      <c r="AE195" s="51" t="str">
        <f>IF(入力シート!M196&gt;=10000,INT(MOD(入力シート!M196,100000)/10000),"")</f>
        <v/>
      </c>
      <c r="AF195" s="51" t="str">
        <f>IF(入力シート!M196&gt;=1000,INT(MOD(入力シート!M196,10000)/1000),"")</f>
        <v/>
      </c>
      <c r="AG195" s="51" t="str">
        <f>IF(入力シート!M196&gt;=100,INT(MOD(入力シート!M196,1000)/100),"")</f>
        <v/>
      </c>
      <c r="AH195" s="51" t="str">
        <f>IF(入力シート!M196&gt;=10,INT(MOD(入力シート!M196,100)/10),"")</f>
        <v/>
      </c>
      <c r="AI195" s="40" t="str">
        <f>IF(入力シート!M196&gt;=1,INT(MOD(入力シート!M196,10)/1),"")</f>
        <v/>
      </c>
      <c r="AJ195" s="51" t="str">
        <f>IF(入力シート!N196&gt;=10000,INT(MOD(入力シート!N196,100000)/10000),"")</f>
        <v/>
      </c>
      <c r="AK195" s="51" t="str">
        <f>IF(入力シート!N196&gt;=1000,INT(MOD(入力シート!N196,10000)/1000),"")</f>
        <v/>
      </c>
      <c r="AL195" s="51" t="str">
        <f>IF(入力シート!N196&gt;=100,INT(MOD(入力シート!N196,1000)/100),"")</f>
        <v/>
      </c>
      <c r="AM195" s="51" t="str">
        <f>IF(入力シート!N196&gt;=10,INT(MOD(入力シート!N196,100)/10),"")</f>
        <v/>
      </c>
      <c r="AN195" s="40" t="str">
        <f>IF(入力シート!N196&gt;=1,INT(MOD(入力シート!N196,10)/1),"")</f>
        <v/>
      </c>
      <c r="AO195" s="51" t="str">
        <f>IF(入力シート!O196&gt;=10000,INT(MOD(入力シート!O196,100000)/10000),"")</f>
        <v/>
      </c>
      <c r="AP195" s="51" t="str">
        <f>IF(入力シート!O196&gt;=1000,INT(MOD(入力シート!O196,10000)/1000),"")</f>
        <v/>
      </c>
      <c r="AQ195" s="51" t="str">
        <f>IF(入力シート!O196&gt;=100,INT(MOD(入力シート!O196,1000)/100),"")</f>
        <v/>
      </c>
      <c r="AR195" s="51" t="str">
        <f>IF(入力シート!O196&gt;=10,INT(MOD(入力シート!O196,100)/10),"")</f>
        <v/>
      </c>
      <c r="AS195" s="40" t="str">
        <f>IF(入力シート!O196&gt;=1,INT(MOD(入力シート!O196,10)/1),"")</f>
        <v/>
      </c>
      <c r="AT195" s="51" t="str">
        <f>IF(入力シート!P196&gt;=1000000,INT(MOD(入力シート!P196,10000000)/1000000),"")</f>
        <v/>
      </c>
      <c r="AU195" s="51" t="str">
        <f>IF(入力シート!P196&gt;=100000,INT(MOD(入力シート!P196,1000000)/100000),"")</f>
        <v/>
      </c>
      <c r="AV195" s="51" t="str">
        <f>IF(入力シート!P196&gt;=10000,INT(MOD(入力シート!P196,100000)/10000),"")</f>
        <v/>
      </c>
      <c r="AW195" s="51" t="str">
        <f>IF(入力シート!P196&gt;=1000,INT(MOD(入力シート!P196,10000)/1000),"")</f>
        <v/>
      </c>
      <c r="AX195" s="51" t="str">
        <f>IF(入力シート!P196&gt;=100,INT(MOD(入力シート!P196,1000)/100),"")</f>
        <v/>
      </c>
      <c r="AY195" s="51" t="str">
        <f>IF(入力シート!P196&gt;=10,INT(MOD(入力シート!P196,100)/10),"")</f>
        <v/>
      </c>
      <c r="AZ195" s="40" t="str">
        <f>IF(入力シート!P196&gt;=1,INT(MOD(入力シート!P196,10)/1),"")</f>
        <v/>
      </c>
      <c r="BA195" s="51" t="str">
        <f>IF(入力シート!Q196&gt;=10,INT(MOD(入力シート!Q196,100)/10),"")</f>
        <v/>
      </c>
      <c r="BB195" s="40" t="str">
        <f>IF(入力シート!Q196&gt;=1,INT(MOD(入力シート!Q196,10)/1),"")</f>
        <v/>
      </c>
      <c r="BC195" s="51" t="str">
        <f>IF(入力シート!R196&gt;=10000,INT(MOD(入力シート!R196,100000)/10000),"")</f>
        <v/>
      </c>
      <c r="BD195" s="51" t="str">
        <f>IF(入力シート!R196&gt;=1000,INT(MOD(入力シート!R196,10000)/1000),"")</f>
        <v/>
      </c>
      <c r="BE195" s="51" t="str">
        <f>IF(入力シート!R196&gt;=100,INT(MOD(入力シート!R196,1000)/100),"")</f>
        <v/>
      </c>
      <c r="BF195" s="51" t="str">
        <f>IF(入力シート!R196&gt;=10,INT(MOD(入力シート!R196,100)/10),"")</f>
        <v/>
      </c>
      <c r="BG195" s="40" t="str">
        <f>IF(入力シート!R196&gt;=1,INT(MOD(入力シート!R196,10)/1),"")</f>
        <v/>
      </c>
    </row>
    <row r="196" spans="1:79" x14ac:dyDescent="0.15">
      <c r="B196" s="22">
        <v>194</v>
      </c>
      <c r="C196" s="10" t="str">
        <f>IF(入力シート!C197&gt;=10000,INT(MOD(入力シート!C197,100000)/10000),"")</f>
        <v/>
      </c>
      <c r="D196" s="10" t="str">
        <f>IF(入力シート!C197&gt;=1000,INT(MOD(入力シート!C197,10000)/1000),"")</f>
        <v/>
      </c>
      <c r="E196" s="10" t="str">
        <f>IF(入力シート!C197&gt;=100,INT(MOD(入力シート!C197,1000)/100),"")</f>
        <v/>
      </c>
      <c r="F196" s="10" t="str">
        <f>IF(入力シート!C197&gt;=10,INT(MOD(入力シート!C197,100)/10),"")</f>
        <v/>
      </c>
      <c r="G196" s="22" t="str">
        <f>IF(入力シート!C197&gt;=1,INT(MOD(入力シート!C197,10)/1),"")</f>
        <v/>
      </c>
      <c r="H196" s="22" t="str">
        <f>IF(入力シート!D197&gt;"",入力シート!D197,"")</f>
        <v/>
      </c>
      <c r="I196" s="22" t="str">
        <f>IF(入力シート!E197&gt;"",入力シート!E197,"")</f>
        <v/>
      </c>
      <c r="J196" s="37" t="str">
        <f>IF(入力シート!F197&gt;0,IF(入力シート!W197=6,MID(入力シート!F197,入力シート!W197-5,1),"0"),"")</f>
        <v/>
      </c>
      <c r="K196" s="37" t="str">
        <f>IF(入力シート!F197&gt;0,MID(入力シート!F197,入力シート!W197-4,1),"")</f>
        <v/>
      </c>
      <c r="L196" s="37" t="str">
        <f>IF(入力シート!F197&gt;0,MID(入力シート!F197,入力シート!W197-3,1),"")</f>
        <v/>
      </c>
      <c r="M196" s="37" t="str">
        <f>IF(入力シート!F197&gt;0,MID(入力シート!F197,入力シート!W197-2,1),"")</f>
        <v/>
      </c>
      <c r="N196" s="37" t="str">
        <f>IF(入力シート!F197&gt;0,MID(入力シート!F197,入力シート!W197-1,1),"")</f>
        <v/>
      </c>
      <c r="O196" s="39" t="str">
        <f>IF(入力シート!F197&gt;0,MID(入力シート!F197,入力シート!W197,1),"")</f>
        <v/>
      </c>
      <c r="P196" s="22" t="str">
        <f>IF(入力シート!G197&gt;"",入力シート!G197,"")</f>
        <v/>
      </c>
      <c r="Q196" s="37" t="str">
        <f>IF(入力シート!H197&gt;0,IF(入力シート!X197=4,MID(入力シート!H197,入力シート!X197-3,1),"0"),"")</f>
        <v/>
      </c>
      <c r="R196" s="37" t="str">
        <f>IF(入力シート!H197&gt;0,MID(入力シート!H197,入力シート!X197-2,1),"")</f>
        <v/>
      </c>
      <c r="S196" s="37" t="str">
        <f>IF(入力シート!H197&gt;0,MID(入力シート!H197,入力シート!X197-1,1),"")</f>
        <v/>
      </c>
      <c r="T196" s="39" t="str">
        <f>IF(入力シート!H197&gt;0,MID(入力シート!H197,入力シート!X197,1),"")</f>
        <v/>
      </c>
      <c r="U196" s="62" t="str">
        <f>IF(入力シート!I197&gt;0,入力シート!I197,"")</f>
        <v/>
      </c>
      <c r="V196" s="50" t="str">
        <f>IF(入力シート!J197&gt;0,入力シート!J197,"")</f>
        <v/>
      </c>
      <c r="W196" s="50" t="str">
        <f>IF(入力シート!K197&gt;=10,INT(MOD(入力シート!K197,100)/10),"")</f>
        <v/>
      </c>
      <c r="X196" s="40" t="str">
        <f>IF(入力シート!K197&gt;=1,INT(MOD(入力シート!K197,10)/1),"")</f>
        <v/>
      </c>
      <c r="Y196" s="51" t="str">
        <f>IF(入力シート!L197&gt;=100000,INT(MOD(入力シート!L197,1000000)/100000),"")</f>
        <v/>
      </c>
      <c r="Z196" s="51" t="str">
        <f>IF(入力シート!L197&gt;=10000,INT(MOD(入力シート!L197,100000)/10000),"")</f>
        <v/>
      </c>
      <c r="AA196" s="51" t="str">
        <f>IF(入力シート!L197&gt;=1000,INT(MOD(入力シート!L197,10000)/1000),"")</f>
        <v/>
      </c>
      <c r="AB196" s="51" t="str">
        <f>IF(入力シート!L197&gt;=100,INT(MOD(入力シート!L197,1000)/100),"")</f>
        <v/>
      </c>
      <c r="AC196" s="51" t="str">
        <f>IF(入力シート!L197&gt;=10,INT(MOD(入力シート!L197,100)/10),"")</f>
        <v/>
      </c>
      <c r="AD196" s="40" t="str">
        <f>IF(入力シート!L197&gt;=1,INT(MOD(入力シート!L197,10)/1),"")</f>
        <v/>
      </c>
      <c r="AE196" s="51" t="str">
        <f>IF(入力シート!M197&gt;=10000,INT(MOD(入力シート!M197,100000)/10000),"")</f>
        <v/>
      </c>
      <c r="AF196" s="51" t="str">
        <f>IF(入力シート!M197&gt;=1000,INT(MOD(入力シート!M197,10000)/1000),"")</f>
        <v/>
      </c>
      <c r="AG196" s="51" t="str">
        <f>IF(入力シート!M197&gt;=100,INT(MOD(入力シート!M197,1000)/100),"")</f>
        <v/>
      </c>
      <c r="AH196" s="51" t="str">
        <f>IF(入力シート!M197&gt;=10,INT(MOD(入力シート!M197,100)/10),"")</f>
        <v/>
      </c>
      <c r="AI196" s="40" t="str">
        <f>IF(入力シート!M197&gt;=1,INT(MOD(入力シート!M197,10)/1),"")</f>
        <v/>
      </c>
      <c r="AJ196" s="51" t="str">
        <f>IF(入力シート!N197&gt;=10000,INT(MOD(入力シート!N197,100000)/10000),"")</f>
        <v/>
      </c>
      <c r="AK196" s="51" t="str">
        <f>IF(入力シート!N197&gt;=1000,INT(MOD(入力シート!N197,10000)/1000),"")</f>
        <v/>
      </c>
      <c r="AL196" s="51" t="str">
        <f>IF(入力シート!N197&gt;=100,INT(MOD(入力シート!N197,1000)/100),"")</f>
        <v/>
      </c>
      <c r="AM196" s="51" t="str">
        <f>IF(入力シート!N197&gt;=10,INT(MOD(入力シート!N197,100)/10),"")</f>
        <v/>
      </c>
      <c r="AN196" s="40" t="str">
        <f>IF(入力シート!N197&gt;=1,INT(MOD(入力シート!N197,10)/1),"")</f>
        <v/>
      </c>
      <c r="AO196" s="51" t="str">
        <f>IF(入力シート!O197&gt;=10000,INT(MOD(入力シート!O197,100000)/10000),"")</f>
        <v/>
      </c>
      <c r="AP196" s="51" t="str">
        <f>IF(入力シート!O197&gt;=1000,INT(MOD(入力シート!O197,10000)/1000),"")</f>
        <v/>
      </c>
      <c r="AQ196" s="51" t="str">
        <f>IF(入力シート!O197&gt;=100,INT(MOD(入力シート!O197,1000)/100),"")</f>
        <v/>
      </c>
      <c r="AR196" s="51" t="str">
        <f>IF(入力シート!O197&gt;=10,INT(MOD(入力シート!O197,100)/10),"")</f>
        <v/>
      </c>
      <c r="AS196" s="40" t="str">
        <f>IF(入力シート!O197&gt;=1,INT(MOD(入力シート!O197,10)/1),"")</f>
        <v/>
      </c>
      <c r="AT196" s="51" t="str">
        <f>IF(入力シート!P197&gt;=1000000,INT(MOD(入力シート!P197,10000000)/1000000),"")</f>
        <v/>
      </c>
      <c r="AU196" s="51" t="str">
        <f>IF(入力シート!P197&gt;=100000,INT(MOD(入力シート!P197,1000000)/100000),"")</f>
        <v/>
      </c>
      <c r="AV196" s="51" t="str">
        <f>IF(入力シート!P197&gt;=10000,INT(MOD(入力シート!P197,100000)/10000),"")</f>
        <v/>
      </c>
      <c r="AW196" s="51" t="str">
        <f>IF(入力シート!P197&gt;=1000,INT(MOD(入力シート!P197,10000)/1000),"")</f>
        <v/>
      </c>
      <c r="AX196" s="51" t="str">
        <f>IF(入力シート!P197&gt;=100,INT(MOD(入力シート!P197,1000)/100),"")</f>
        <v/>
      </c>
      <c r="AY196" s="51" t="str">
        <f>IF(入力シート!P197&gt;=10,INT(MOD(入力シート!P197,100)/10),"")</f>
        <v/>
      </c>
      <c r="AZ196" s="40" t="str">
        <f>IF(入力シート!P197&gt;=1,INT(MOD(入力シート!P197,10)/1),"")</f>
        <v/>
      </c>
      <c r="BA196" s="51" t="str">
        <f>IF(入力シート!Q197&gt;=10,INT(MOD(入力シート!Q197,100)/10),"")</f>
        <v/>
      </c>
      <c r="BB196" s="40" t="str">
        <f>IF(入力シート!Q197&gt;=1,INT(MOD(入力シート!Q197,10)/1),"")</f>
        <v/>
      </c>
      <c r="BC196" s="51" t="str">
        <f>IF(入力シート!R197&gt;=10000,INT(MOD(入力シート!R197,100000)/10000),"")</f>
        <v/>
      </c>
      <c r="BD196" s="51" t="str">
        <f>IF(入力シート!R197&gt;=1000,INT(MOD(入力シート!R197,10000)/1000),"")</f>
        <v/>
      </c>
      <c r="BE196" s="51" t="str">
        <f>IF(入力シート!R197&gt;=100,INT(MOD(入力シート!R197,1000)/100),"")</f>
        <v/>
      </c>
      <c r="BF196" s="51" t="str">
        <f>IF(入力シート!R197&gt;=10,INT(MOD(入力シート!R197,100)/10),"")</f>
        <v/>
      </c>
      <c r="BG196" s="40" t="str">
        <f>IF(入力シート!R197&gt;=1,INT(MOD(入力シート!R197,10)/1),"")</f>
        <v/>
      </c>
    </row>
    <row r="197" spans="1:79" x14ac:dyDescent="0.15">
      <c r="B197" s="22">
        <v>195</v>
      </c>
      <c r="C197" s="10" t="str">
        <f>IF(入力シート!C198&gt;=10000,INT(MOD(入力シート!C198,100000)/10000),"")</f>
        <v/>
      </c>
      <c r="D197" s="10" t="str">
        <f>IF(入力シート!C198&gt;=1000,INT(MOD(入力シート!C198,10000)/1000),"")</f>
        <v/>
      </c>
      <c r="E197" s="10" t="str">
        <f>IF(入力シート!C198&gt;=100,INT(MOD(入力シート!C198,1000)/100),"")</f>
        <v/>
      </c>
      <c r="F197" s="10" t="str">
        <f>IF(入力シート!C198&gt;=10,INT(MOD(入力シート!C198,100)/10),"")</f>
        <v/>
      </c>
      <c r="G197" s="22" t="str">
        <f>IF(入力シート!C198&gt;=1,INT(MOD(入力シート!C198,10)/1),"")</f>
        <v/>
      </c>
      <c r="H197" s="22" t="str">
        <f>IF(入力シート!D198&gt;"",入力シート!D198,"")</f>
        <v/>
      </c>
      <c r="I197" s="22" t="str">
        <f>IF(入力シート!E198&gt;"",入力シート!E198,"")</f>
        <v/>
      </c>
      <c r="J197" s="37" t="str">
        <f>IF(入力シート!F198&gt;0,IF(入力シート!W198=6,MID(入力シート!F198,入力シート!W198-5,1),"0"),"")</f>
        <v/>
      </c>
      <c r="K197" s="37" t="str">
        <f>IF(入力シート!F198&gt;0,MID(入力シート!F198,入力シート!W198-4,1),"")</f>
        <v/>
      </c>
      <c r="L197" s="37" t="str">
        <f>IF(入力シート!F198&gt;0,MID(入力シート!F198,入力シート!W198-3,1),"")</f>
        <v/>
      </c>
      <c r="M197" s="37" t="str">
        <f>IF(入力シート!F198&gt;0,MID(入力シート!F198,入力シート!W198-2,1),"")</f>
        <v/>
      </c>
      <c r="N197" s="37" t="str">
        <f>IF(入力シート!F198&gt;0,MID(入力シート!F198,入力シート!W198-1,1),"")</f>
        <v/>
      </c>
      <c r="O197" s="39" t="str">
        <f>IF(入力シート!F198&gt;0,MID(入力シート!F198,入力シート!W198,1),"")</f>
        <v/>
      </c>
      <c r="P197" s="22" t="str">
        <f>IF(入力シート!G198&gt;"",入力シート!G198,"")</f>
        <v/>
      </c>
      <c r="Q197" s="37" t="str">
        <f>IF(入力シート!H198&gt;0,IF(入力シート!X198=4,MID(入力シート!H198,入力シート!X198-3,1),"0"),"")</f>
        <v/>
      </c>
      <c r="R197" s="37" t="str">
        <f>IF(入力シート!H198&gt;0,MID(入力シート!H198,入力シート!X198-2,1),"")</f>
        <v/>
      </c>
      <c r="S197" s="37" t="str">
        <f>IF(入力シート!H198&gt;0,MID(入力シート!H198,入力シート!X198-1,1),"")</f>
        <v/>
      </c>
      <c r="T197" s="39" t="str">
        <f>IF(入力シート!H198&gt;0,MID(入力シート!H198,入力シート!X198,1),"")</f>
        <v/>
      </c>
      <c r="U197" s="62" t="str">
        <f>IF(入力シート!I198&gt;0,入力シート!I198,"")</f>
        <v/>
      </c>
      <c r="V197" s="50" t="str">
        <f>IF(入力シート!J198&gt;0,入力シート!J198,"")</f>
        <v/>
      </c>
      <c r="W197" s="50" t="str">
        <f>IF(入力シート!K198&gt;=10,INT(MOD(入力シート!K198,100)/10),"")</f>
        <v/>
      </c>
      <c r="X197" s="40" t="str">
        <f>IF(入力シート!K198&gt;=1,INT(MOD(入力シート!K198,10)/1),"")</f>
        <v/>
      </c>
      <c r="Y197" s="51" t="str">
        <f>IF(入力シート!L198&gt;=100000,INT(MOD(入力シート!L198,1000000)/100000),"")</f>
        <v/>
      </c>
      <c r="Z197" s="51" t="str">
        <f>IF(入力シート!L198&gt;=10000,INT(MOD(入力シート!L198,100000)/10000),"")</f>
        <v/>
      </c>
      <c r="AA197" s="51" t="str">
        <f>IF(入力シート!L198&gt;=1000,INT(MOD(入力シート!L198,10000)/1000),"")</f>
        <v/>
      </c>
      <c r="AB197" s="51" t="str">
        <f>IF(入力シート!L198&gt;=100,INT(MOD(入力シート!L198,1000)/100),"")</f>
        <v/>
      </c>
      <c r="AC197" s="51" t="str">
        <f>IF(入力シート!L198&gt;=10,INT(MOD(入力シート!L198,100)/10),"")</f>
        <v/>
      </c>
      <c r="AD197" s="40" t="str">
        <f>IF(入力シート!L198&gt;=1,INT(MOD(入力シート!L198,10)/1),"")</f>
        <v/>
      </c>
      <c r="AE197" s="51" t="str">
        <f>IF(入力シート!M198&gt;=10000,INT(MOD(入力シート!M198,100000)/10000),"")</f>
        <v/>
      </c>
      <c r="AF197" s="51" t="str">
        <f>IF(入力シート!M198&gt;=1000,INT(MOD(入力シート!M198,10000)/1000),"")</f>
        <v/>
      </c>
      <c r="AG197" s="51" t="str">
        <f>IF(入力シート!M198&gt;=100,INT(MOD(入力シート!M198,1000)/100),"")</f>
        <v/>
      </c>
      <c r="AH197" s="51" t="str">
        <f>IF(入力シート!M198&gt;=10,INT(MOD(入力シート!M198,100)/10),"")</f>
        <v/>
      </c>
      <c r="AI197" s="40" t="str">
        <f>IF(入力シート!M198&gt;=1,INT(MOD(入力シート!M198,10)/1),"")</f>
        <v/>
      </c>
      <c r="AJ197" s="51" t="str">
        <f>IF(入力シート!N198&gt;=10000,INT(MOD(入力シート!N198,100000)/10000),"")</f>
        <v/>
      </c>
      <c r="AK197" s="51" t="str">
        <f>IF(入力シート!N198&gt;=1000,INT(MOD(入力シート!N198,10000)/1000),"")</f>
        <v/>
      </c>
      <c r="AL197" s="51" t="str">
        <f>IF(入力シート!N198&gt;=100,INT(MOD(入力シート!N198,1000)/100),"")</f>
        <v/>
      </c>
      <c r="AM197" s="51" t="str">
        <f>IF(入力シート!N198&gt;=10,INT(MOD(入力シート!N198,100)/10),"")</f>
        <v/>
      </c>
      <c r="AN197" s="40" t="str">
        <f>IF(入力シート!N198&gt;=1,INT(MOD(入力シート!N198,10)/1),"")</f>
        <v/>
      </c>
      <c r="AO197" s="51" t="str">
        <f>IF(入力シート!O198&gt;=10000,INT(MOD(入力シート!O198,100000)/10000),"")</f>
        <v/>
      </c>
      <c r="AP197" s="51" t="str">
        <f>IF(入力シート!O198&gt;=1000,INT(MOD(入力シート!O198,10000)/1000),"")</f>
        <v/>
      </c>
      <c r="AQ197" s="51" t="str">
        <f>IF(入力シート!O198&gt;=100,INT(MOD(入力シート!O198,1000)/100),"")</f>
        <v/>
      </c>
      <c r="AR197" s="51" t="str">
        <f>IF(入力シート!O198&gt;=10,INT(MOD(入力シート!O198,100)/10),"")</f>
        <v/>
      </c>
      <c r="AS197" s="40" t="str">
        <f>IF(入力シート!O198&gt;=1,INT(MOD(入力シート!O198,10)/1),"")</f>
        <v/>
      </c>
      <c r="AT197" s="51" t="str">
        <f>IF(入力シート!P198&gt;=1000000,INT(MOD(入力シート!P198,10000000)/1000000),"")</f>
        <v/>
      </c>
      <c r="AU197" s="51" t="str">
        <f>IF(入力シート!P198&gt;=100000,INT(MOD(入力シート!P198,1000000)/100000),"")</f>
        <v/>
      </c>
      <c r="AV197" s="51" t="str">
        <f>IF(入力シート!P198&gt;=10000,INT(MOD(入力シート!P198,100000)/10000),"")</f>
        <v/>
      </c>
      <c r="AW197" s="51" t="str">
        <f>IF(入力シート!P198&gt;=1000,INT(MOD(入力シート!P198,10000)/1000),"")</f>
        <v/>
      </c>
      <c r="AX197" s="51" t="str">
        <f>IF(入力シート!P198&gt;=100,INT(MOD(入力シート!P198,1000)/100),"")</f>
        <v/>
      </c>
      <c r="AY197" s="51" t="str">
        <f>IF(入力シート!P198&gt;=10,INT(MOD(入力シート!P198,100)/10),"")</f>
        <v/>
      </c>
      <c r="AZ197" s="40" t="str">
        <f>IF(入力シート!P198&gt;=1,INT(MOD(入力シート!P198,10)/1),"")</f>
        <v/>
      </c>
      <c r="BA197" s="51" t="str">
        <f>IF(入力シート!Q198&gt;=10,INT(MOD(入力シート!Q198,100)/10),"")</f>
        <v/>
      </c>
      <c r="BB197" s="40" t="str">
        <f>IF(入力シート!Q198&gt;=1,INT(MOD(入力シート!Q198,10)/1),"")</f>
        <v/>
      </c>
      <c r="BC197" s="51" t="str">
        <f>IF(入力シート!R198&gt;=10000,INT(MOD(入力シート!R198,100000)/10000),"")</f>
        <v/>
      </c>
      <c r="BD197" s="51" t="str">
        <f>IF(入力シート!R198&gt;=1000,INT(MOD(入力シート!R198,10000)/1000),"")</f>
        <v/>
      </c>
      <c r="BE197" s="51" t="str">
        <f>IF(入力シート!R198&gt;=100,INT(MOD(入力シート!R198,1000)/100),"")</f>
        <v/>
      </c>
      <c r="BF197" s="51" t="str">
        <f>IF(入力シート!R198&gt;=10,INT(MOD(入力シート!R198,100)/10),"")</f>
        <v/>
      </c>
      <c r="BG197" s="40" t="str">
        <f>IF(入力シート!R198&gt;=1,INT(MOD(入力シート!R198,10)/1),"")</f>
        <v/>
      </c>
    </row>
    <row r="198" spans="1:79" x14ac:dyDescent="0.15">
      <c r="B198" s="22">
        <v>196</v>
      </c>
      <c r="C198" s="10" t="str">
        <f>IF(入力シート!C199&gt;=10000,INT(MOD(入力シート!C199,100000)/10000),"")</f>
        <v/>
      </c>
      <c r="D198" s="10" t="str">
        <f>IF(入力シート!C199&gt;=1000,INT(MOD(入力シート!C199,10000)/1000),"")</f>
        <v/>
      </c>
      <c r="E198" s="10" t="str">
        <f>IF(入力シート!C199&gt;=100,INT(MOD(入力シート!C199,1000)/100),"")</f>
        <v/>
      </c>
      <c r="F198" s="10" t="str">
        <f>IF(入力シート!C199&gt;=10,INT(MOD(入力シート!C199,100)/10),"")</f>
        <v/>
      </c>
      <c r="G198" s="22" t="str">
        <f>IF(入力シート!C199&gt;=1,INT(MOD(入力シート!C199,10)/1),"")</f>
        <v/>
      </c>
      <c r="H198" s="22" t="str">
        <f>IF(入力シート!D199&gt;"",入力シート!D199,"")</f>
        <v/>
      </c>
      <c r="I198" s="22" t="str">
        <f>IF(入力シート!E199&gt;"",入力シート!E199,"")</f>
        <v/>
      </c>
      <c r="J198" s="37" t="str">
        <f>IF(入力シート!F199&gt;0,IF(入力シート!W199=6,MID(入力シート!F199,入力シート!W199-5,1),"0"),"")</f>
        <v/>
      </c>
      <c r="K198" s="37" t="str">
        <f>IF(入力シート!F199&gt;0,MID(入力シート!F199,入力シート!W199-4,1),"")</f>
        <v/>
      </c>
      <c r="L198" s="37" t="str">
        <f>IF(入力シート!F199&gt;0,MID(入力シート!F199,入力シート!W199-3,1),"")</f>
        <v/>
      </c>
      <c r="M198" s="37" t="str">
        <f>IF(入力シート!F199&gt;0,MID(入力シート!F199,入力シート!W199-2,1),"")</f>
        <v/>
      </c>
      <c r="N198" s="37" t="str">
        <f>IF(入力シート!F199&gt;0,MID(入力シート!F199,入力シート!W199-1,1),"")</f>
        <v/>
      </c>
      <c r="O198" s="39" t="str">
        <f>IF(入力シート!F199&gt;0,MID(入力シート!F199,入力シート!W199,1),"")</f>
        <v/>
      </c>
      <c r="P198" s="22" t="str">
        <f>IF(入力シート!G199&gt;"",入力シート!G199,"")</f>
        <v/>
      </c>
      <c r="Q198" s="37" t="str">
        <f>IF(入力シート!H199&gt;0,IF(入力シート!X199=4,MID(入力シート!H199,入力シート!X199-3,1),"0"),"")</f>
        <v/>
      </c>
      <c r="R198" s="37" t="str">
        <f>IF(入力シート!H199&gt;0,MID(入力シート!H199,入力シート!X199-2,1),"")</f>
        <v/>
      </c>
      <c r="S198" s="37" t="str">
        <f>IF(入力シート!H199&gt;0,MID(入力シート!H199,入力シート!X199-1,1),"")</f>
        <v/>
      </c>
      <c r="T198" s="39" t="str">
        <f>IF(入力シート!H199&gt;0,MID(入力シート!H199,入力シート!X199,1),"")</f>
        <v/>
      </c>
      <c r="U198" s="62" t="str">
        <f>IF(入力シート!I199&gt;0,入力シート!I199,"")</f>
        <v/>
      </c>
      <c r="V198" s="50" t="str">
        <f>IF(入力シート!J199&gt;0,入力シート!J199,"")</f>
        <v/>
      </c>
      <c r="W198" s="50" t="str">
        <f>IF(入力シート!K199&gt;=10,INT(MOD(入力シート!K199,100)/10),"")</f>
        <v/>
      </c>
      <c r="X198" s="40" t="str">
        <f>IF(入力シート!K199&gt;=1,INT(MOD(入力シート!K199,10)/1),"")</f>
        <v/>
      </c>
      <c r="Y198" s="51" t="str">
        <f>IF(入力シート!L199&gt;=100000,INT(MOD(入力シート!L199,1000000)/100000),"")</f>
        <v/>
      </c>
      <c r="Z198" s="51" t="str">
        <f>IF(入力シート!L199&gt;=10000,INT(MOD(入力シート!L199,100000)/10000),"")</f>
        <v/>
      </c>
      <c r="AA198" s="51" t="str">
        <f>IF(入力シート!L199&gt;=1000,INT(MOD(入力シート!L199,10000)/1000),"")</f>
        <v/>
      </c>
      <c r="AB198" s="51" t="str">
        <f>IF(入力シート!L199&gt;=100,INT(MOD(入力シート!L199,1000)/100),"")</f>
        <v/>
      </c>
      <c r="AC198" s="51" t="str">
        <f>IF(入力シート!L199&gt;=10,INT(MOD(入力シート!L199,100)/10),"")</f>
        <v/>
      </c>
      <c r="AD198" s="40" t="str">
        <f>IF(入力シート!L199&gt;=1,INT(MOD(入力シート!L199,10)/1),"")</f>
        <v/>
      </c>
      <c r="AE198" s="51" t="str">
        <f>IF(入力シート!M199&gt;=10000,INT(MOD(入力シート!M199,100000)/10000),"")</f>
        <v/>
      </c>
      <c r="AF198" s="51" t="str">
        <f>IF(入力シート!M199&gt;=1000,INT(MOD(入力シート!M199,10000)/1000),"")</f>
        <v/>
      </c>
      <c r="AG198" s="51" t="str">
        <f>IF(入力シート!M199&gt;=100,INT(MOD(入力シート!M199,1000)/100),"")</f>
        <v/>
      </c>
      <c r="AH198" s="51" t="str">
        <f>IF(入力シート!M199&gt;=10,INT(MOD(入力シート!M199,100)/10),"")</f>
        <v/>
      </c>
      <c r="AI198" s="40" t="str">
        <f>IF(入力シート!M199&gt;=1,INT(MOD(入力シート!M199,10)/1),"")</f>
        <v/>
      </c>
      <c r="AJ198" s="51" t="str">
        <f>IF(入力シート!N199&gt;=10000,INT(MOD(入力シート!N199,100000)/10000),"")</f>
        <v/>
      </c>
      <c r="AK198" s="51" t="str">
        <f>IF(入力シート!N199&gt;=1000,INT(MOD(入力シート!N199,10000)/1000),"")</f>
        <v/>
      </c>
      <c r="AL198" s="51" t="str">
        <f>IF(入力シート!N199&gt;=100,INT(MOD(入力シート!N199,1000)/100),"")</f>
        <v/>
      </c>
      <c r="AM198" s="51" t="str">
        <f>IF(入力シート!N199&gt;=10,INT(MOD(入力シート!N199,100)/10),"")</f>
        <v/>
      </c>
      <c r="AN198" s="40" t="str">
        <f>IF(入力シート!N199&gt;=1,INT(MOD(入力シート!N199,10)/1),"")</f>
        <v/>
      </c>
      <c r="AO198" s="51" t="str">
        <f>IF(入力シート!O199&gt;=10000,INT(MOD(入力シート!O199,100000)/10000),"")</f>
        <v/>
      </c>
      <c r="AP198" s="51" t="str">
        <f>IF(入力シート!O199&gt;=1000,INT(MOD(入力シート!O199,10000)/1000),"")</f>
        <v/>
      </c>
      <c r="AQ198" s="51" t="str">
        <f>IF(入力シート!O199&gt;=100,INT(MOD(入力シート!O199,1000)/100),"")</f>
        <v/>
      </c>
      <c r="AR198" s="51" t="str">
        <f>IF(入力シート!O199&gt;=10,INT(MOD(入力シート!O199,100)/10),"")</f>
        <v/>
      </c>
      <c r="AS198" s="40" t="str">
        <f>IF(入力シート!O199&gt;=1,INT(MOD(入力シート!O199,10)/1),"")</f>
        <v/>
      </c>
      <c r="AT198" s="51" t="str">
        <f>IF(入力シート!P199&gt;=1000000,INT(MOD(入力シート!P199,10000000)/1000000),"")</f>
        <v/>
      </c>
      <c r="AU198" s="51" t="str">
        <f>IF(入力シート!P199&gt;=100000,INT(MOD(入力シート!P199,1000000)/100000),"")</f>
        <v/>
      </c>
      <c r="AV198" s="51" t="str">
        <f>IF(入力シート!P199&gt;=10000,INT(MOD(入力シート!P199,100000)/10000),"")</f>
        <v/>
      </c>
      <c r="AW198" s="51" t="str">
        <f>IF(入力シート!P199&gt;=1000,INT(MOD(入力シート!P199,10000)/1000),"")</f>
        <v/>
      </c>
      <c r="AX198" s="51" t="str">
        <f>IF(入力シート!P199&gt;=100,INT(MOD(入力シート!P199,1000)/100),"")</f>
        <v/>
      </c>
      <c r="AY198" s="51" t="str">
        <f>IF(入力シート!P199&gt;=10,INT(MOD(入力シート!P199,100)/10),"")</f>
        <v/>
      </c>
      <c r="AZ198" s="40" t="str">
        <f>IF(入力シート!P199&gt;=1,INT(MOD(入力シート!P199,10)/1),"")</f>
        <v/>
      </c>
      <c r="BA198" s="51" t="str">
        <f>IF(入力シート!Q199&gt;=10,INT(MOD(入力シート!Q199,100)/10),"")</f>
        <v/>
      </c>
      <c r="BB198" s="40" t="str">
        <f>IF(入力シート!Q199&gt;=1,INT(MOD(入力シート!Q199,10)/1),"")</f>
        <v/>
      </c>
      <c r="BC198" s="51" t="str">
        <f>IF(入力シート!R199&gt;=10000,INT(MOD(入力シート!R199,100000)/10000),"")</f>
        <v/>
      </c>
      <c r="BD198" s="51" t="str">
        <f>IF(入力シート!R199&gt;=1000,INT(MOD(入力シート!R199,10000)/1000),"")</f>
        <v/>
      </c>
      <c r="BE198" s="51" t="str">
        <f>IF(入力シート!R199&gt;=100,INT(MOD(入力シート!R199,1000)/100),"")</f>
        <v/>
      </c>
      <c r="BF198" s="51" t="str">
        <f>IF(入力シート!R199&gt;=10,INT(MOD(入力シート!R199,100)/10),"")</f>
        <v/>
      </c>
      <c r="BG198" s="40" t="str">
        <f>IF(入力シート!R199&gt;=1,INT(MOD(入力シート!R199,10)/1),"")</f>
        <v/>
      </c>
    </row>
    <row r="199" spans="1:79" x14ac:dyDescent="0.15">
      <c r="B199" s="22">
        <v>197</v>
      </c>
      <c r="C199" s="10" t="str">
        <f>IF(入力シート!C200&gt;=10000,INT(MOD(入力シート!C200,100000)/10000),"")</f>
        <v/>
      </c>
      <c r="D199" s="10" t="str">
        <f>IF(入力シート!C200&gt;=1000,INT(MOD(入力シート!C200,10000)/1000),"")</f>
        <v/>
      </c>
      <c r="E199" s="10" t="str">
        <f>IF(入力シート!C200&gt;=100,INT(MOD(入力シート!C200,1000)/100),"")</f>
        <v/>
      </c>
      <c r="F199" s="10" t="str">
        <f>IF(入力シート!C200&gt;=10,INT(MOD(入力シート!C200,100)/10),"")</f>
        <v/>
      </c>
      <c r="G199" s="22" t="str">
        <f>IF(入力シート!C200&gt;=1,INT(MOD(入力シート!C200,10)/1),"")</f>
        <v/>
      </c>
      <c r="H199" s="22" t="str">
        <f>IF(入力シート!D200&gt;"",入力シート!D200,"")</f>
        <v/>
      </c>
      <c r="I199" s="22" t="str">
        <f>IF(入力シート!E200&gt;"",入力シート!E200,"")</f>
        <v/>
      </c>
      <c r="J199" s="37" t="str">
        <f>IF(入力シート!F200&gt;0,IF(入力シート!W200=6,MID(入力シート!F200,入力シート!W200-5,1),"0"),"")</f>
        <v/>
      </c>
      <c r="K199" s="37" t="str">
        <f>IF(入力シート!F200&gt;0,MID(入力シート!F200,入力シート!W200-4,1),"")</f>
        <v/>
      </c>
      <c r="L199" s="37" t="str">
        <f>IF(入力シート!F200&gt;0,MID(入力シート!F200,入力シート!W200-3,1),"")</f>
        <v/>
      </c>
      <c r="M199" s="37" t="str">
        <f>IF(入力シート!F200&gt;0,MID(入力シート!F200,入力シート!W200-2,1),"")</f>
        <v/>
      </c>
      <c r="N199" s="37" t="str">
        <f>IF(入力シート!F200&gt;0,MID(入力シート!F200,入力シート!W200-1,1),"")</f>
        <v/>
      </c>
      <c r="O199" s="39" t="str">
        <f>IF(入力シート!F200&gt;0,MID(入力シート!F200,入力シート!W200,1),"")</f>
        <v/>
      </c>
      <c r="P199" s="22" t="str">
        <f>IF(入力シート!G200&gt;"",入力シート!G200,"")</f>
        <v/>
      </c>
      <c r="Q199" s="37" t="str">
        <f>IF(入力シート!H200&gt;0,IF(入力シート!X200=4,MID(入力シート!H200,入力シート!X200-3,1),"0"),"")</f>
        <v/>
      </c>
      <c r="R199" s="37" t="str">
        <f>IF(入力シート!H200&gt;0,MID(入力シート!H200,入力シート!X200-2,1),"")</f>
        <v/>
      </c>
      <c r="S199" s="37" t="str">
        <f>IF(入力シート!H200&gt;0,MID(入力シート!H200,入力シート!X200-1,1),"")</f>
        <v/>
      </c>
      <c r="T199" s="39" t="str">
        <f>IF(入力シート!H200&gt;0,MID(入力シート!H200,入力シート!X200,1),"")</f>
        <v/>
      </c>
      <c r="U199" s="62" t="str">
        <f>IF(入力シート!I200&gt;0,入力シート!I200,"")</f>
        <v/>
      </c>
      <c r="V199" s="50" t="str">
        <f>IF(入力シート!J200&gt;0,入力シート!J200,"")</f>
        <v/>
      </c>
      <c r="W199" s="50" t="str">
        <f>IF(入力シート!K200&gt;=10,INT(MOD(入力シート!K200,100)/10),"")</f>
        <v/>
      </c>
      <c r="X199" s="40" t="str">
        <f>IF(入力シート!K200&gt;=1,INT(MOD(入力シート!K200,10)/1),"")</f>
        <v/>
      </c>
      <c r="Y199" s="51" t="str">
        <f>IF(入力シート!L200&gt;=100000,INT(MOD(入力シート!L200,1000000)/100000),"")</f>
        <v/>
      </c>
      <c r="Z199" s="51" t="str">
        <f>IF(入力シート!L200&gt;=10000,INT(MOD(入力シート!L200,100000)/10000),"")</f>
        <v/>
      </c>
      <c r="AA199" s="51" t="str">
        <f>IF(入力シート!L200&gt;=1000,INT(MOD(入力シート!L200,10000)/1000),"")</f>
        <v/>
      </c>
      <c r="AB199" s="51" t="str">
        <f>IF(入力シート!L200&gt;=100,INT(MOD(入力シート!L200,1000)/100),"")</f>
        <v/>
      </c>
      <c r="AC199" s="51" t="str">
        <f>IF(入力シート!L200&gt;=10,INT(MOD(入力シート!L200,100)/10),"")</f>
        <v/>
      </c>
      <c r="AD199" s="40" t="str">
        <f>IF(入力シート!L200&gt;=1,INT(MOD(入力シート!L200,10)/1),"")</f>
        <v/>
      </c>
      <c r="AE199" s="51" t="str">
        <f>IF(入力シート!M200&gt;=10000,INT(MOD(入力シート!M200,100000)/10000),"")</f>
        <v/>
      </c>
      <c r="AF199" s="51" t="str">
        <f>IF(入力シート!M200&gt;=1000,INT(MOD(入力シート!M200,10000)/1000),"")</f>
        <v/>
      </c>
      <c r="AG199" s="51" t="str">
        <f>IF(入力シート!M200&gt;=100,INT(MOD(入力シート!M200,1000)/100),"")</f>
        <v/>
      </c>
      <c r="AH199" s="51" t="str">
        <f>IF(入力シート!M200&gt;=10,INT(MOD(入力シート!M200,100)/10),"")</f>
        <v/>
      </c>
      <c r="AI199" s="40" t="str">
        <f>IF(入力シート!M200&gt;=1,INT(MOD(入力シート!M200,10)/1),"")</f>
        <v/>
      </c>
      <c r="AJ199" s="51" t="str">
        <f>IF(入力シート!N200&gt;=10000,INT(MOD(入力シート!N200,100000)/10000),"")</f>
        <v/>
      </c>
      <c r="AK199" s="51" t="str">
        <f>IF(入力シート!N200&gt;=1000,INT(MOD(入力シート!N200,10000)/1000),"")</f>
        <v/>
      </c>
      <c r="AL199" s="51" t="str">
        <f>IF(入力シート!N200&gt;=100,INT(MOD(入力シート!N200,1000)/100),"")</f>
        <v/>
      </c>
      <c r="AM199" s="51" t="str">
        <f>IF(入力シート!N200&gt;=10,INT(MOD(入力シート!N200,100)/10),"")</f>
        <v/>
      </c>
      <c r="AN199" s="40" t="str">
        <f>IF(入力シート!N200&gt;=1,INT(MOD(入力シート!N200,10)/1),"")</f>
        <v/>
      </c>
      <c r="AO199" s="51" t="str">
        <f>IF(入力シート!O200&gt;=10000,INT(MOD(入力シート!O200,100000)/10000),"")</f>
        <v/>
      </c>
      <c r="AP199" s="51" t="str">
        <f>IF(入力シート!O200&gt;=1000,INT(MOD(入力シート!O200,10000)/1000),"")</f>
        <v/>
      </c>
      <c r="AQ199" s="51" t="str">
        <f>IF(入力シート!O200&gt;=100,INT(MOD(入力シート!O200,1000)/100),"")</f>
        <v/>
      </c>
      <c r="AR199" s="51" t="str">
        <f>IF(入力シート!O200&gt;=10,INT(MOD(入力シート!O200,100)/10),"")</f>
        <v/>
      </c>
      <c r="AS199" s="40" t="str">
        <f>IF(入力シート!O200&gt;=1,INT(MOD(入力シート!O200,10)/1),"")</f>
        <v/>
      </c>
      <c r="AT199" s="51" t="str">
        <f>IF(入力シート!P200&gt;=1000000,INT(MOD(入力シート!P200,10000000)/1000000),"")</f>
        <v/>
      </c>
      <c r="AU199" s="51" t="str">
        <f>IF(入力シート!P200&gt;=100000,INT(MOD(入力シート!P200,1000000)/100000),"")</f>
        <v/>
      </c>
      <c r="AV199" s="51" t="str">
        <f>IF(入力シート!P200&gt;=10000,INT(MOD(入力シート!P200,100000)/10000),"")</f>
        <v/>
      </c>
      <c r="AW199" s="51" t="str">
        <f>IF(入力シート!P200&gt;=1000,INT(MOD(入力シート!P200,10000)/1000),"")</f>
        <v/>
      </c>
      <c r="AX199" s="51" t="str">
        <f>IF(入力シート!P200&gt;=100,INT(MOD(入力シート!P200,1000)/100),"")</f>
        <v/>
      </c>
      <c r="AY199" s="51" t="str">
        <f>IF(入力シート!P200&gt;=10,INT(MOD(入力シート!P200,100)/10),"")</f>
        <v/>
      </c>
      <c r="AZ199" s="40" t="str">
        <f>IF(入力シート!P200&gt;=1,INT(MOD(入力シート!P200,10)/1),"")</f>
        <v/>
      </c>
      <c r="BA199" s="51" t="str">
        <f>IF(入力シート!Q200&gt;=10,INT(MOD(入力シート!Q200,100)/10),"")</f>
        <v/>
      </c>
      <c r="BB199" s="40" t="str">
        <f>IF(入力シート!Q200&gt;=1,INT(MOD(入力シート!Q200,10)/1),"")</f>
        <v/>
      </c>
      <c r="BC199" s="51" t="str">
        <f>IF(入力シート!R200&gt;=10000,INT(MOD(入力シート!R200,100000)/10000),"")</f>
        <v/>
      </c>
      <c r="BD199" s="51" t="str">
        <f>IF(入力シート!R200&gt;=1000,INT(MOD(入力シート!R200,10000)/1000),"")</f>
        <v/>
      </c>
      <c r="BE199" s="51" t="str">
        <f>IF(入力シート!R200&gt;=100,INT(MOD(入力シート!R200,1000)/100),"")</f>
        <v/>
      </c>
      <c r="BF199" s="51" t="str">
        <f>IF(入力シート!R200&gt;=10,INT(MOD(入力シート!R200,100)/10),"")</f>
        <v/>
      </c>
      <c r="BG199" s="40" t="str">
        <f>IF(入力シート!R200&gt;=1,INT(MOD(入力シート!R200,10)/1),"")</f>
        <v/>
      </c>
    </row>
    <row r="200" spans="1:79" x14ac:dyDescent="0.15">
      <c r="B200" s="22">
        <v>198</v>
      </c>
      <c r="C200" s="10" t="str">
        <f>IF(入力シート!C201&gt;=10000,INT(MOD(入力シート!C201,100000)/10000),"")</f>
        <v/>
      </c>
      <c r="D200" s="10" t="str">
        <f>IF(入力シート!C201&gt;=1000,INT(MOD(入力シート!C201,10000)/1000),"")</f>
        <v/>
      </c>
      <c r="E200" s="10" t="str">
        <f>IF(入力シート!C201&gt;=100,INT(MOD(入力シート!C201,1000)/100),"")</f>
        <v/>
      </c>
      <c r="F200" s="10" t="str">
        <f>IF(入力シート!C201&gt;=10,INT(MOD(入力シート!C201,100)/10),"")</f>
        <v/>
      </c>
      <c r="G200" s="22" t="str">
        <f>IF(入力シート!C201&gt;=1,INT(MOD(入力シート!C201,10)/1),"")</f>
        <v/>
      </c>
      <c r="H200" s="22" t="str">
        <f>IF(入力シート!D201&gt;"",入力シート!D201,"")</f>
        <v/>
      </c>
      <c r="I200" s="22" t="str">
        <f>IF(入力シート!E201&gt;"",入力シート!E201,"")</f>
        <v/>
      </c>
      <c r="J200" s="37" t="str">
        <f>IF(入力シート!F201&gt;0,IF(入力シート!W201=6,MID(入力シート!F201,入力シート!W201-5,1),"0"),"")</f>
        <v/>
      </c>
      <c r="K200" s="37" t="str">
        <f>IF(入力シート!F201&gt;0,MID(入力シート!F201,入力シート!W201-4,1),"")</f>
        <v/>
      </c>
      <c r="L200" s="37" t="str">
        <f>IF(入力シート!F201&gt;0,MID(入力シート!F201,入力シート!W201-3,1),"")</f>
        <v/>
      </c>
      <c r="M200" s="37" t="str">
        <f>IF(入力シート!F201&gt;0,MID(入力シート!F201,入力シート!W201-2,1),"")</f>
        <v/>
      </c>
      <c r="N200" s="37" t="str">
        <f>IF(入力シート!F201&gt;0,MID(入力シート!F201,入力シート!W201-1,1),"")</f>
        <v/>
      </c>
      <c r="O200" s="39" t="str">
        <f>IF(入力シート!F201&gt;0,MID(入力シート!F201,入力シート!W201,1),"")</f>
        <v/>
      </c>
      <c r="P200" s="22" t="str">
        <f>IF(入力シート!G201&gt;"",入力シート!G201,"")</f>
        <v/>
      </c>
      <c r="Q200" s="37" t="str">
        <f>IF(入力シート!H201&gt;0,IF(入力シート!X201=4,MID(入力シート!H201,入力シート!X201-3,1),"0"),"")</f>
        <v/>
      </c>
      <c r="R200" s="37" t="str">
        <f>IF(入力シート!H201&gt;0,MID(入力シート!H201,入力シート!X201-2,1),"")</f>
        <v/>
      </c>
      <c r="S200" s="37" t="str">
        <f>IF(入力シート!H201&gt;0,MID(入力シート!H201,入力シート!X201-1,1),"")</f>
        <v/>
      </c>
      <c r="T200" s="39" t="str">
        <f>IF(入力シート!H201&gt;0,MID(入力シート!H201,入力シート!X201,1),"")</f>
        <v/>
      </c>
      <c r="U200" s="62" t="str">
        <f>IF(入力シート!I201&gt;0,入力シート!I201,"")</f>
        <v/>
      </c>
      <c r="V200" s="50" t="str">
        <f>IF(入力シート!J201&gt;0,入力シート!J201,"")</f>
        <v/>
      </c>
      <c r="W200" s="50" t="str">
        <f>IF(入力シート!K201&gt;=10,INT(MOD(入力シート!K201,100)/10),"")</f>
        <v/>
      </c>
      <c r="X200" s="40" t="str">
        <f>IF(入力シート!K201&gt;=1,INT(MOD(入力シート!K201,10)/1),"")</f>
        <v/>
      </c>
      <c r="Y200" s="51" t="str">
        <f>IF(入力シート!L201&gt;=100000,INT(MOD(入力シート!L201,1000000)/100000),"")</f>
        <v/>
      </c>
      <c r="Z200" s="51" t="str">
        <f>IF(入力シート!L201&gt;=10000,INT(MOD(入力シート!L201,100000)/10000),"")</f>
        <v/>
      </c>
      <c r="AA200" s="51" t="str">
        <f>IF(入力シート!L201&gt;=1000,INT(MOD(入力シート!L201,10000)/1000),"")</f>
        <v/>
      </c>
      <c r="AB200" s="51" t="str">
        <f>IF(入力シート!L201&gt;=100,INT(MOD(入力シート!L201,1000)/100),"")</f>
        <v/>
      </c>
      <c r="AC200" s="51" t="str">
        <f>IF(入力シート!L201&gt;=10,INT(MOD(入力シート!L201,100)/10),"")</f>
        <v/>
      </c>
      <c r="AD200" s="40" t="str">
        <f>IF(入力シート!L201&gt;=1,INT(MOD(入力シート!L201,10)/1),"")</f>
        <v/>
      </c>
      <c r="AE200" s="51" t="str">
        <f>IF(入力シート!M201&gt;=10000,INT(MOD(入力シート!M201,100000)/10000),"")</f>
        <v/>
      </c>
      <c r="AF200" s="51" t="str">
        <f>IF(入力シート!M201&gt;=1000,INT(MOD(入力シート!M201,10000)/1000),"")</f>
        <v/>
      </c>
      <c r="AG200" s="51" t="str">
        <f>IF(入力シート!M201&gt;=100,INT(MOD(入力シート!M201,1000)/100),"")</f>
        <v/>
      </c>
      <c r="AH200" s="51" t="str">
        <f>IF(入力シート!M201&gt;=10,INT(MOD(入力シート!M201,100)/10),"")</f>
        <v/>
      </c>
      <c r="AI200" s="40" t="str">
        <f>IF(入力シート!M201&gt;=1,INT(MOD(入力シート!M201,10)/1),"")</f>
        <v/>
      </c>
      <c r="AJ200" s="51" t="str">
        <f>IF(入力シート!N201&gt;=10000,INT(MOD(入力シート!N201,100000)/10000),"")</f>
        <v/>
      </c>
      <c r="AK200" s="51" t="str">
        <f>IF(入力シート!N201&gt;=1000,INT(MOD(入力シート!N201,10000)/1000),"")</f>
        <v/>
      </c>
      <c r="AL200" s="51" t="str">
        <f>IF(入力シート!N201&gt;=100,INT(MOD(入力シート!N201,1000)/100),"")</f>
        <v/>
      </c>
      <c r="AM200" s="51" t="str">
        <f>IF(入力シート!N201&gt;=10,INT(MOD(入力シート!N201,100)/10),"")</f>
        <v/>
      </c>
      <c r="AN200" s="40" t="str">
        <f>IF(入力シート!N201&gt;=1,INT(MOD(入力シート!N201,10)/1),"")</f>
        <v/>
      </c>
      <c r="AO200" s="51" t="str">
        <f>IF(入力シート!O201&gt;=10000,INT(MOD(入力シート!O201,100000)/10000),"")</f>
        <v/>
      </c>
      <c r="AP200" s="51" t="str">
        <f>IF(入力シート!O201&gt;=1000,INT(MOD(入力シート!O201,10000)/1000),"")</f>
        <v/>
      </c>
      <c r="AQ200" s="51" t="str">
        <f>IF(入力シート!O201&gt;=100,INT(MOD(入力シート!O201,1000)/100),"")</f>
        <v/>
      </c>
      <c r="AR200" s="51" t="str">
        <f>IF(入力シート!O201&gt;=10,INT(MOD(入力シート!O201,100)/10),"")</f>
        <v/>
      </c>
      <c r="AS200" s="40" t="str">
        <f>IF(入力シート!O201&gt;=1,INT(MOD(入力シート!O201,10)/1),"")</f>
        <v/>
      </c>
      <c r="AT200" s="51" t="str">
        <f>IF(入力シート!P201&gt;=1000000,INT(MOD(入力シート!P201,10000000)/1000000),"")</f>
        <v/>
      </c>
      <c r="AU200" s="51" t="str">
        <f>IF(入力シート!P201&gt;=100000,INT(MOD(入力シート!P201,1000000)/100000),"")</f>
        <v/>
      </c>
      <c r="AV200" s="51" t="str">
        <f>IF(入力シート!P201&gt;=10000,INT(MOD(入力シート!P201,100000)/10000),"")</f>
        <v/>
      </c>
      <c r="AW200" s="51" t="str">
        <f>IF(入力シート!P201&gt;=1000,INT(MOD(入力シート!P201,10000)/1000),"")</f>
        <v/>
      </c>
      <c r="AX200" s="51" t="str">
        <f>IF(入力シート!P201&gt;=100,INT(MOD(入力シート!P201,1000)/100),"")</f>
        <v/>
      </c>
      <c r="AY200" s="51" t="str">
        <f>IF(入力シート!P201&gt;=10,INT(MOD(入力シート!P201,100)/10),"")</f>
        <v/>
      </c>
      <c r="AZ200" s="40" t="str">
        <f>IF(入力シート!P201&gt;=1,INT(MOD(入力シート!P201,10)/1),"")</f>
        <v/>
      </c>
      <c r="BA200" s="51" t="str">
        <f>IF(入力シート!Q201&gt;=10,INT(MOD(入力シート!Q201,100)/10),"")</f>
        <v/>
      </c>
      <c r="BB200" s="40" t="str">
        <f>IF(入力シート!Q201&gt;=1,INT(MOD(入力シート!Q201,10)/1),"")</f>
        <v/>
      </c>
      <c r="BC200" s="51" t="str">
        <f>IF(入力シート!R201&gt;=10000,INT(MOD(入力シート!R201,100000)/10000),"")</f>
        <v/>
      </c>
      <c r="BD200" s="51" t="str">
        <f>IF(入力シート!R201&gt;=1000,INT(MOD(入力シート!R201,10000)/1000),"")</f>
        <v/>
      </c>
      <c r="BE200" s="51" t="str">
        <f>IF(入力シート!R201&gt;=100,INT(MOD(入力シート!R201,1000)/100),"")</f>
        <v/>
      </c>
      <c r="BF200" s="51" t="str">
        <f>IF(入力シート!R201&gt;=10,INT(MOD(入力シート!R201,100)/10),"")</f>
        <v/>
      </c>
      <c r="BG200" s="40" t="str">
        <f>IF(入力シート!R201&gt;=1,INT(MOD(入力シート!R201,10)/1),"")</f>
        <v/>
      </c>
    </row>
    <row r="201" spans="1:79" x14ac:dyDescent="0.15">
      <c r="B201" s="22">
        <v>199</v>
      </c>
      <c r="C201" s="10" t="str">
        <f>IF(入力シート!C202&gt;=10000,INT(MOD(入力シート!C202,100000)/10000),"")</f>
        <v/>
      </c>
      <c r="D201" s="10" t="str">
        <f>IF(入力シート!C202&gt;=1000,INT(MOD(入力シート!C202,10000)/1000),"")</f>
        <v/>
      </c>
      <c r="E201" s="10" t="str">
        <f>IF(入力シート!C202&gt;=100,INT(MOD(入力シート!C202,1000)/100),"")</f>
        <v/>
      </c>
      <c r="F201" s="10" t="str">
        <f>IF(入力シート!C202&gt;=10,INT(MOD(入力シート!C202,100)/10),"")</f>
        <v/>
      </c>
      <c r="G201" s="22" t="str">
        <f>IF(入力シート!C202&gt;=1,INT(MOD(入力シート!C202,10)/1),"")</f>
        <v/>
      </c>
      <c r="H201" s="22" t="str">
        <f>IF(入力シート!D202&gt;"",入力シート!D202,"")</f>
        <v/>
      </c>
      <c r="I201" s="22" t="str">
        <f>IF(入力シート!E202&gt;"",入力シート!E202,"")</f>
        <v/>
      </c>
      <c r="J201" s="37" t="str">
        <f>IF(入力シート!F202&gt;0,IF(入力シート!W202=6,MID(入力シート!F202,入力シート!W202-5,1),"0"),"")</f>
        <v/>
      </c>
      <c r="K201" s="37" t="str">
        <f>IF(入力シート!F202&gt;0,MID(入力シート!F202,入力シート!W202-4,1),"")</f>
        <v/>
      </c>
      <c r="L201" s="37" t="str">
        <f>IF(入力シート!F202&gt;0,MID(入力シート!F202,入力シート!W202-3,1),"")</f>
        <v/>
      </c>
      <c r="M201" s="37" t="str">
        <f>IF(入力シート!F202&gt;0,MID(入力シート!F202,入力シート!W202-2,1),"")</f>
        <v/>
      </c>
      <c r="N201" s="37" t="str">
        <f>IF(入力シート!F202&gt;0,MID(入力シート!F202,入力シート!W202-1,1),"")</f>
        <v/>
      </c>
      <c r="O201" s="39" t="str">
        <f>IF(入力シート!F202&gt;0,MID(入力シート!F202,入力シート!W202,1),"")</f>
        <v/>
      </c>
      <c r="P201" s="22" t="str">
        <f>IF(入力シート!G202&gt;"",入力シート!G202,"")</f>
        <v/>
      </c>
      <c r="Q201" s="37" t="str">
        <f>IF(入力シート!H202&gt;0,IF(入力シート!X202=4,MID(入力シート!H202,入力シート!X202-3,1),"0"),"")</f>
        <v/>
      </c>
      <c r="R201" s="37" t="str">
        <f>IF(入力シート!H202&gt;0,MID(入力シート!H202,入力シート!X202-2,1),"")</f>
        <v/>
      </c>
      <c r="S201" s="37" t="str">
        <f>IF(入力シート!H202&gt;0,MID(入力シート!H202,入力シート!X202-1,1),"")</f>
        <v/>
      </c>
      <c r="T201" s="39" t="str">
        <f>IF(入力シート!H202&gt;0,MID(入力シート!H202,入力シート!X202,1),"")</f>
        <v/>
      </c>
      <c r="U201" s="62" t="str">
        <f>IF(入力シート!I202&gt;0,入力シート!I202,"")</f>
        <v/>
      </c>
      <c r="V201" s="50" t="str">
        <f>IF(入力シート!J202&gt;0,入力シート!J202,"")</f>
        <v/>
      </c>
      <c r="W201" s="50" t="str">
        <f>IF(入力シート!K202&gt;=10,INT(MOD(入力シート!K202,100)/10),"")</f>
        <v/>
      </c>
      <c r="X201" s="40" t="str">
        <f>IF(入力シート!K202&gt;=1,INT(MOD(入力シート!K202,10)/1),"")</f>
        <v/>
      </c>
      <c r="Y201" s="51" t="str">
        <f>IF(入力シート!L202&gt;=100000,INT(MOD(入力シート!L202,1000000)/100000),"")</f>
        <v/>
      </c>
      <c r="Z201" s="51" t="str">
        <f>IF(入力シート!L202&gt;=10000,INT(MOD(入力シート!L202,100000)/10000),"")</f>
        <v/>
      </c>
      <c r="AA201" s="51" t="str">
        <f>IF(入力シート!L202&gt;=1000,INT(MOD(入力シート!L202,10000)/1000),"")</f>
        <v/>
      </c>
      <c r="AB201" s="51" t="str">
        <f>IF(入力シート!L202&gt;=100,INT(MOD(入力シート!L202,1000)/100),"")</f>
        <v/>
      </c>
      <c r="AC201" s="51" t="str">
        <f>IF(入力シート!L202&gt;=10,INT(MOD(入力シート!L202,100)/10),"")</f>
        <v/>
      </c>
      <c r="AD201" s="40" t="str">
        <f>IF(入力シート!L202&gt;=1,INT(MOD(入力シート!L202,10)/1),"")</f>
        <v/>
      </c>
      <c r="AE201" s="51" t="str">
        <f>IF(入力シート!M202&gt;=10000,INT(MOD(入力シート!M202,100000)/10000),"")</f>
        <v/>
      </c>
      <c r="AF201" s="51" t="str">
        <f>IF(入力シート!M202&gt;=1000,INT(MOD(入力シート!M202,10000)/1000),"")</f>
        <v/>
      </c>
      <c r="AG201" s="51" t="str">
        <f>IF(入力シート!M202&gt;=100,INT(MOD(入力シート!M202,1000)/100),"")</f>
        <v/>
      </c>
      <c r="AH201" s="51" t="str">
        <f>IF(入力シート!M202&gt;=10,INT(MOD(入力シート!M202,100)/10),"")</f>
        <v/>
      </c>
      <c r="AI201" s="40" t="str">
        <f>IF(入力シート!M202&gt;=1,INT(MOD(入力シート!M202,10)/1),"")</f>
        <v/>
      </c>
      <c r="AJ201" s="51" t="str">
        <f>IF(入力シート!N202&gt;=10000,INT(MOD(入力シート!N202,100000)/10000),"")</f>
        <v/>
      </c>
      <c r="AK201" s="51" t="str">
        <f>IF(入力シート!N202&gt;=1000,INT(MOD(入力シート!N202,10000)/1000),"")</f>
        <v/>
      </c>
      <c r="AL201" s="51" t="str">
        <f>IF(入力シート!N202&gt;=100,INT(MOD(入力シート!N202,1000)/100),"")</f>
        <v/>
      </c>
      <c r="AM201" s="51" t="str">
        <f>IF(入力シート!N202&gt;=10,INT(MOD(入力シート!N202,100)/10),"")</f>
        <v/>
      </c>
      <c r="AN201" s="40" t="str">
        <f>IF(入力シート!N202&gt;=1,INT(MOD(入力シート!N202,10)/1),"")</f>
        <v/>
      </c>
      <c r="AO201" s="51" t="str">
        <f>IF(入力シート!O202&gt;=10000,INT(MOD(入力シート!O202,100000)/10000),"")</f>
        <v/>
      </c>
      <c r="AP201" s="51" t="str">
        <f>IF(入力シート!O202&gt;=1000,INT(MOD(入力シート!O202,10000)/1000),"")</f>
        <v/>
      </c>
      <c r="AQ201" s="51" t="str">
        <f>IF(入力シート!O202&gt;=100,INT(MOD(入力シート!O202,1000)/100),"")</f>
        <v/>
      </c>
      <c r="AR201" s="51" t="str">
        <f>IF(入力シート!O202&gt;=10,INT(MOD(入力シート!O202,100)/10),"")</f>
        <v/>
      </c>
      <c r="AS201" s="40" t="str">
        <f>IF(入力シート!O202&gt;=1,INT(MOD(入力シート!O202,10)/1),"")</f>
        <v/>
      </c>
      <c r="AT201" s="51" t="str">
        <f>IF(入力シート!P202&gt;=1000000,INT(MOD(入力シート!P202,10000000)/1000000),"")</f>
        <v/>
      </c>
      <c r="AU201" s="51" t="str">
        <f>IF(入力シート!P202&gt;=100000,INT(MOD(入力シート!P202,1000000)/100000),"")</f>
        <v/>
      </c>
      <c r="AV201" s="51" t="str">
        <f>IF(入力シート!P202&gt;=10000,INT(MOD(入力シート!P202,100000)/10000),"")</f>
        <v/>
      </c>
      <c r="AW201" s="51" t="str">
        <f>IF(入力シート!P202&gt;=1000,INT(MOD(入力シート!P202,10000)/1000),"")</f>
        <v/>
      </c>
      <c r="AX201" s="51" t="str">
        <f>IF(入力シート!P202&gt;=100,INT(MOD(入力シート!P202,1000)/100),"")</f>
        <v/>
      </c>
      <c r="AY201" s="51" t="str">
        <f>IF(入力シート!P202&gt;=10,INT(MOD(入力シート!P202,100)/10),"")</f>
        <v/>
      </c>
      <c r="AZ201" s="40" t="str">
        <f>IF(入力シート!P202&gt;=1,INT(MOD(入力シート!P202,10)/1),"")</f>
        <v/>
      </c>
      <c r="BA201" s="51" t="str">
        <f>IF(入力シート!Q202&gt;=10,INT(MOD(入力シート!Q202,100)/10),"")</f>
        <v/>
      </c>
      <c r="BB201" s="40" t="str">
        <f>IF(入力シート!Q202&gt;=1,INT(MOD(入力シート!Q202,10)/1),"")</f>
        <v/>
      </c>
      <c r="BC201" s="51" t="str">
        <f>IF(入力シート!R202&gt;=10000,INT(MOD(入力シート!R202,100000)/10000),"")</f>
        <v/>
      </c>
      <c r="BD201" s="51" t="str">
        <f>IF(入力シート!R202&gt;=1000,INT(MOD(入力シート!R202,10000)/1000),"")</f>
        <v/>
      </c>
      <c r="BE201" s="51" t="str">
        <f>IF(入力シート!R202&gt;=100,INT(MOD(入力シート!R202,1000)/100),"")</f>
        <v/>
      </c>
      <c r="BF201" s="51" t="str">
        <f>IF(入力シート!R202&gt;=10,INT(MOD(入力シート!R202,100)/10),"")</f>
        <v/>
      </c>
      <c r="BG201" s="40" t="str">
        <f>IF(入力シート!R202&gt;=1,INT(MOD(入力シート!R202,10)/1),"")</f>
        <v/>
      </c>
    </row>
    <row r="202" spans="1:79" x14ac:dyDescent="0.15">
      <c r="A202" s="46"/>
      <c r="B202" s="12">
        <v>200</v>
      </c>
      <c r="C202" s="3" t="str">
        <f>IF(入力シート!C203&gt;=10000,INT(MOD(入力シート!C203,100000)/10000),"")</f>
        <v/>
      </c>
      <c r="D202" s="3" t="str">
        <f>IF(入力シート!C203&gt;=1000,INT(MOD(入力シート!C203,10000)/1000),"")</f>
        <v/>
      </c>
      <c r="E202" s="3" t="str">
        <f>IF(入力シート!C203&gt;=100,INT(MOD(入力シート!C203,1000)/100),"")</f>
        <v/>
      </c>
      <c r="F202" s="3" t="str">
        <f>IF(入力シート!C203&gt;=10,INT(MOD(入力シート!C203,100)/10),"")</f>
        <v/>
      </c>
      <c r="G202" s="12" t="str">
        <f>IF(入力シート!C203&gt;=1,INT(MOD(入力シート!C203,10)/1),"")</f>
        <v/>
      </c>
      <c r="H202" s="12" t="str">
        <f>IF(入力シート!D203&gt;"",入力シート!D203,"")</f>
        <v/>
      </c>
      <c r="I202" s="146" t="str">
        <f>IF(入力シート!E203&gt;"",入力シート!E203,"")</f>
        <v/>
      </c>
      <c r="J202" s="162" t="str">
        <f>IF(入力シート!F203&gt;0,IF(入力シート!W203=6,MID(入力シート!F203,入力シート!W203-5,1),"0"),"")</f>
        <v/>
      </c>
      <c r="K202" s="63" t="str">
        <f>IF(入力シート!F203&gt;0,MID(入力シート!F203,入力シート!W203-4,1),"")</f>
        <v/>
      </c>
      <c r="L202" s="63" t="str">
        <f>IF(入力シート!F203&gt;0,MID(入力シート!F203,入力シート!W203-3,1),"")</f>
        <v/>
      </c>
      <c r="M202" s="63" t="str">
        <f>IF(入力シート!F203&gt;0,MID(入力シート!F203,入力シート!W203-2,1),"")</f>
        <v/>
      </c>
      <c r="N202" s="63" t="str">
        <f>IF(入力シート!F203&gt;0,MID(入力シート!F203,入力シート!W203-1,1),"")</f>
        <v/>
      </c>
      <c r="O202" s="64" t="str">
        <f>IF(入力シート!F203&gt;0,MID(入力シート!F203,入力シート!W203,1),"")</f>
        <v/>
      </c>
      <c r="P202" s="146" t="str">
        <f>IF(入力シート!G203&gt;"",入力シート!G203,"")</f>
        <v/>
      </c>
      <c r="Q202" s="162" t="str">
        <f>IF(入力シート!H203&gt;0,IF(入力シート!X203=4,MID(入力シート!H203,入力シート!X203-3,1),"0"),"")</f>
        <v/>
      </c>
      <c r="R202" s="63" t="str">
        <f>IF(入力シート!H203&gt;0,MID(入力シート!H203,入力シート!X203-2,1),"")</f>
        <v/>
      </c>
      <c r="S202" s="63" t="str">
        <f>IF(入力シート!H203&gt;0,MID(入力シート!H203,入力シート!X203-1,1),"")</f>
        <v/>
      </c>
      <c r="T202" s="64" t="str">
        <f>IF(入力シート!H203&gt;0,MID(入力シート!H203,入力シート!X203,1),"")</f>
        <v/>
      </c>
      <c r="U202" s="65" t="str">
        <f>IF(入力シート!I203&gt;0,入力シート!I203,"")</f>
        <v/>
      </c>
      <c r="V202" s="47" t="str">
        <f>IF(入力シート!J203&gt;0,入力シート!J203,"")</f>
        <v/>
      </c>
      <c r="W202" s="47" t="str">
        <f>IF(入力シート!K203&gt;=10,INT(MOD(入力シート!K203,100)/10),"")</f>
        <v/>
      </c>
      <c r="X202" s="48" t="str">
        <f>IF(入力シート!K203&gt;=1,INT(MOD(入力シート!K203,10)/1),"")</f>
        <v/>
      </c>
      <c r="Y202" s="49" t="str">
        <f>IF(入力シート!L203&gt;=100000,INT(MOD(入力シート!L203,1000000)/100000),"")</f>
        <v/>
      </c>
      <c r="Z202" s="49" t="str">
        <f>IF(入力シート!L203&gt;=10000,INT(MOD(入力シート!L203,100000)/10000),"")</f>
        <v/>
      </c>
      <c r="AA202" s="49" t="str">
        <f>IF(入力シート!L203&gt;=1000,INT(MOD(入力シート!L203,10000)/1000),"")</f>
        <v/>
      </c>
      <c r="AB202" s="49" t="str">
        <f>IF(入力シート!L203&gt;=100,INT(MOD(入力シート!L203,1000)/100),"")</f>
        <v/>
      </c>
      <c r="AC202" s="49" t="str">
        <f>IF(入力シート!L203&gt;=10,INT(MOD(入力シート!L203,100)/10),"")</f>
        <v/>
      </c>
      <c r="AD202" s="48" t="str">
        <f>IF(入力シート!L203&gt;=1,INT(MOD(入力シート!L203,10)/1),"")</f>
        <v/>
      </c>
      <c r="AE202" s="49" t="str">
        <f>IF(入力シート!M203&gt;=10000,INT(MOD(入力シート!M203,100000)/10000),"")</f>
        <v/>
      </c>
      <c r="AF202" s="49" t="str">
        <f>IF(入力シート!M203&gt;=1000,INT(MOD(入力シート!M203,10000)/1000),"")</f>
        <v/>
      </c>
      <c r="AG202" s="49" t="str">
        <f>IF(入力シート!M203&gt;=100,INT(MOD(入力シート!M203,1000)/100),"")</f>
        <v/>
      </c>
      <c r="AH202" s="49" t="str">
        <f>IF(入力シート!M203&gt;=10,INT(MOD(入力シート!M203,100)/10),"")</f>
        <v/>
      </c>
      <c r="AI202" s="48" t="str">
        <f>IF(入力シート!M203&gt;=1,INT(MOD(入力シート!M203,10)/1),"")</f>
        <v/>
      </c>
      <c r="AJ202" s="49" t="str">
        <f>IF(入力シート!N203&gt;=10000,INT(MOD(入力シート!N203,100000)/10000),"")</f>
        <v/>
      </c>
      <c r="AK202" s="49" t="str">
        <f>IF(入力シート!N203&gt;=1000,INT(MOD(入力シート!N203,10000)/1000),"")</f>
        <v/>
      </c>
      <c r="AL202" s="49" t="str">
        <f>IF(入力シート!N203&gt;=100,INT(MOD(入力シート!N203,1000)/100),"")</f>
        <v/>
      </c>
      <c r="AM202" s="49" t="str">
        <f>IF(入力シート!N203&gt;=10,INT(MOD(入力シート!N203,100)/10),"")</f>
        <v/>
      </c>
      <c r="AN202" s="48" t="str">
        <f>IF(入力シート!N203&gt;=1,INT(MOD(入力シート!N203,10)/1),"")</f>
        <v/>
      </c>
      <c r="AO202" s="49" t="str">
        <f>IF(入力シート!O203&gt;=10000,INT(MOD(入力シート!O203,100000)/10000),"")</f>
        <v/>
      </c>
      <c r="AP202" s="49" t="str">
        <f>IF(入力シート!O203&gt;=1000,INT(MOD(入力シート!O203,10000)/1000),"")</f>
        <v/>
      </c>
      <c r="AQ202" s="49" t="str">
        <f>IF(入力シート!O203&gt;=100,INT(MOD(入力シート!O203,1000)/100),"")</f>
        <v/>
      </c>
      <c r="AR202" s="49" t="str">
        <f>IF(入力シート!O203&gt;=10,INT(MOD(入力シート!O203,100)/10),"")</f>
        <v/>
      </c>
      <c r="AS202" s="48" t="str">
        <f>IF(入力シート!O203&gt;=1,INT(MOD(入力シート!O203,10)/1),"")</f>
        <v/>
      </c>
      <c r="AT202" s="49" t="str">
        <f>IF(入力シート!P203&gt;=1000000,INT(MOD(入力シート!P203,10000000)/1000000),"")</f>
        <v/>
      </c>
      <c r="AU202" s="49" t="str">
        <f>IF(入力シート!P203&gt;=100000,INT(MOD(入力シート!P203,1000000)/100000),"")</f>
        <v/>
      </c>
      <c r="AV202" s="49" t="str">
        <f>IF(入力シート!P203&gt;=10000,INT(MOD(入力シート!P203,100000)/10000),"")</f>
        <v/>
      </c>
      <c r="AW202" s="49" t="str">
        <f>IF(入力シート!P203&gt;=1000,INT(MOD(入力シート!P203,10000)/1000),"")</f>
        <v/>
      </c>
      <c r="AX202" s="49" t="str">
        <f>IF(入力シート!P203&gt;=100,INT(MOD(入力シート!P203,1000)/100),"")</f>
        <v/>
      </c>
      <c r="AY202" s="49" t="str">
        <f>IF(入力シート!P203&gt;=10,INT(MOD(入力シート!P203,100)/10),"")</f>
        <v/>
      </c>
      <c r="AZ202" s="48" t="str">
        <f>IF(入力シート!P203&gt;=1,INT(MOD(入力シート!P203,10)/1),"")</f>
        <v/>
      </c>
      <c r="BA202" s="49" t="str">
        <f>IF(入力シート!Q203&gt;=10,INT(MOD(入力シート!Q203,100)/10),"")</f>
        <v/>
      </c>
      <c r="BB202" s="48" t="str">
        <f>IF(入力シート!Q203&gt;=1,INT(MOD(入力シート!Q203,10)/1),"")</f>
        <v/>
      </c>
      <c r="BC202" s="49" t="str">
        <f>IF(入力シート!R203&gt;=10000,INT(MOD(入力シート!R203,100000)/10000),"")</f>
        <v/>
      </c>
      <c r="BD202" s="49" t="str">
        <f>IF(入力シート!R203&gt;=1000,INT(MOD(入力シート!R203,10000)/1000),"")</f>
        <v/>
      </c>
      <c r="BE202" s="49" t="str">
        <f>IF(入力シート!R203&gt;=100,INT(MOD(入力シート!R203,1000)/100),"")</f>
        <v/>
      </c>
      <c r="BF202" s="49" t="str">
        <f>IF(入力シート!R203&gt;=10,INT(MOD(入力シート!R203,100)/10),"")</f>
        <v/>
      </c>
      <c r="BG202" s="48" t="str">
        <f>IF(入力シート!R203&gt;=1,INT(MOD(入力シート!R203,10)/1),"")</f>
        <v/>
      </c>
      <c r="BH202" s="58" t="str">
        <f>IF(入力シート!S203&gt;=10,INT(MOD(入力シート!S203,100)/10),"")</f>
        <v/>
      </c>
      <c r="BI202" s="69" t="str">
        <f>IF(入力シート!S203&gt;=1,INT(MOD(入力シート!S203,10)/1),"")</f>
        <v/>
      </c>
      <c r="BJ202" s="58" t="str">
        <f>IF(入力シート!T203&gt;=1000000,INT(MOD(入力シート!T203,10000000)/1000000),"")</f>
        <v/>
      </c>
      <c r="BK202" s="58" t="str">
        <f>IF(入力シート!T203&gt;=100000,INT(MOD(入力シート!T203,1000000)/100000),"")</f>
        <v/>
      </c>
      <c r="BL202" s="58" t="str">
        <f>IF(入力シート!T203&gt;=10000,INT(MOD(入力シート!T203,100000)/10000),"")</f>
        <v/>
      </c>
      <c r="BM202" s="58" t="str">
        <f>IF(入力シート!T203&gt;=1000,INT(MOD(入力シート!T203,10000)/1000),"")</f>
        <v/>
      </c>
      <c r="BN202" s="58" t="str">
        <f>IF(入力シート!T203&gt;=100,INT(MOD(入力シート!T203,1000)/100),"")</f>
        <v/>
      </c>
      <c r="BO202" s="58" t="str">
        <f>IF(入力シート!T203&gt;=10,INT(MOD(入力シート!T203,100)/10),"")</f>
        <v/>
      </c>
      <c r="BP202" s="69" t="str">
        <f>IF(入力シート!T203&gt;=1,INT(MOD(入力シート!T203,10)/1),"")</f>
        <v/>
      </c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</row>
    <row r="203" spans="1:79" x14ac:dyDescent="0.15">
      <c r="A203" s="70">
        <f t="shared" si="9"/>
        <v>21</v>
      </c>
      <c r="B203" s="22">
        <v>201</v>
      </c>
      <c r="C203" s="10" t="str">
        <f>IF(入力シート!C204&gt;=10000,INT(MOD(入力シート!C204,100000)/10000),"")</f>
        <v/>
      </c>
      <c r="D203" s="10" t="str">
        <f>IF(入力シート!C204&gt;=1000,INT(MOD(入力シート!C204,10000)/1000),"")</f>
        <v/>
      </c>
      <c r="E203" s="10" t="str">
        <f>IF(入力シート!C204&gt;=100,INT(MOD(入力シート!C204,1000)/100),"")</f>
        <v/>
      </c>
      <c r="F203" s="10" t="str">
        <f>IF(入力シート!C204&gt;=10,INT(MOD(入力シート!C204,100)/10),"")</f>
        <v/>
      </c>
      <c r="G203" s="22" t="str">
        <f>IF(入力シート!C204&gt;=1,INT(MOD(入力シート!C204,10)/1),"")</f>
        <v/>
      </c>
      <c r="H203" s="22" t="str">
        <f>IF(入力シート!D204&gt;"",入力シート!D204,"")</f>
        <v/>
      </c>
      <c r="I203" s="22" t="str">
        <f>IF(入力シート!E204&gt;"",入力シート!E204,"")</f>
        <v/>
      </c>
      <c r="J203" s="37" t="str">
        <f>IF(入力シート!F204&gt;0,IF(入力シート!W204=6,MID(入力シート!F204,入力シート!W204-5,1),"0"),"")</f>
        <v/>
      </c>
      <c r="K203" s="37" t="str">
        <f>IF(入力シート!F204&gt;0,MID(入力シート!F204,入力シート!W204-4,1),"")</f>
        <v/>
      </c>
      <c r="L203" s="37" t="str">
        <f>IF(入力シート!F204&gt;0,MID(入力シート!F204,入力シート!W204-3,1),"")</f>
        <v/>
      </c>
      <c r="M203" s="37" t="str">
        <f>IF(入力シート!F204&gt;0,MID(入力シート!F204,入力シート!W204-2,1),"")</f>
        <v/>
      </c>
      <c r="N203" s="37" t="str">
        <f>IF(入力シート!F204&gt;0,MID(入力シート!F204,入力シート!W204-1,1),"")</f>
        <v/>
      </c>
      <c r="O203" s="39" t="str">
        <f>IF(入力シート!F204&gt;0,MID(入力シート!F204,入力シート!W204,1),"")</f>
        <v/>
      </c>
      <c r="P203" s="22" t="str">
        <f>IF(入力シート!G204&gt;"",入力シート!G204,"")</f>
        <v/>
      </c>
      <c r="Q203" s="37" t="str">
        <f>IF(入力シート!H204&gt;0,IF(入力シート!X204=4,MID(入力シート!H204,入力シート!X204-3,1),"0"),"")</f>
        <v/>
      </c>
      <c r="R203" s="37" t="str">
        <f>IF(入力シート!H204&gt;0,MID(入力シート!H204,入力シート!X204-2,1),"")</f>
        <v/>
      </c>
      <c r="S203" s="37" t="str">
        <f>IF(入力シート!H204&gt;0,MID(入力シート!H204,入力シート!X204-1,1),"")</f>
        <v/>
      </c>
      <c r="T203" s="39" t="str">
        <f>IF(入力シート!H204&gt;0,MID(入力シート!H204,入力シート!X204,1),"")</f>
        <v/>
      </c>
      <c r="U203" s="62" t="str">
        <f>IF(入力シート!I204&gt;0,入力シート!I204,"")</f>
        <v/>
      </c>
      <c r="V203" s="50" t="str">
        <f>IF(入力シート!J204&gt;0,入力シート!J204,"")</f>
        <v/>
      </c>
      <c r="W203" s="50" t="str">
        <f>IF(入力シート!K204&gt;=10,INT(MOD(入力シート!K204,100)/10),"")</f>
        <v/>
      </c>
      <c r="X203" s="40" t="str">
        <f>IF(入力シート!K204&gt;=1,INT(MOD(入力シート!K204,10)/1),"")</f>
        <v/>
      </c>
      <c r="Y203" s="51" t="str">
        <f>IF(入力シート!L204&gt;=100000,INT(MOD(入力シート!L204,1000000)/100000),"")</f>
        <v/>
      </c>
      <c r="Z203" s="51" t="str">
        <f>IF(入力シート!L204&gt;=10000,INT(MOD(入力シート!L204,100000)/10000),"")</f>
        <v/>
      </c>
      <c r="AA203" s="51" t="str">
        <f>IF(入力シート!L204&gt;=1000,INT(MOD(入力シート!L204,10000)/1000),"")</f>
        <v/>
      </c>
      <c r="AB203" s="51" t="str">
        <f>IF(入力シート!L204&gt;=100,INT(MOD(入力シート!L204,1000)/100),"")</f>
        <v/>
      </c>
      <c r="AC203" s="51" t="str">
        <f>IF(入力シート!L204&gt;=10,INT(MOD(入力シート!L204,100)/10),"")</f>
        <v/>
      </c>
      <c r="AD203" s="40" t="str">
        <f>IF(入力シート!L204&gt;=1,INT(MOD(入力シート!L204,10)/1),"")</f>
        <v/>
      </c>
      <c r="AE203" s="51" t="str">
        <f>IF(入力シート!M204&gt;=10000,INT(MOD(入力シート!M204,100000)/10000),"")</f>
        <v/>
      </c>
      <c r="AF203" s="51" t="str">
        <f>IF(入力シート!M204&gt;=1000,INT(MOD(入力シート!M204,10000)/1000),"")</f>
        <v/>
      </c>
      <c r="AG203" s="51" t="str">
        <f>IF(入力シート!M204&gt;=100,INT(MOD(入力シート!M204,1000)/100),"")</f>
        <v/>
      </c>
      <c r="AH203" s="51" t="str">
        <f>IF(入力シート!M204&gt;=10,INT(MOD(入力シート!M204,100)/10),"")</f>
        <v/>
      </c>
      <c r="AI203" s="40" t="str">
        <f>IF(入力シート!M204&gt;=1,INT(MOD(入力シート!M204,10)/1),"")</f>
        <v/>
      </c>
      <c r="AJ203" s="51" t="str">
        <f>IF(入力シート!N204&gt;=10000,INT(MOD(入力シート!N204,100000)/10000),"")</f>
        <v/>
      </c>
      <c r="AK203" s="51" t="str">
        <f>IF(入力シート!N204&gt;=1000,INT(MOD(入力シート!N204,10000)/1000),"")</f>
        <v/>
      </c>
      <c r="AL203" s="51" t="str">
        <f>IF(入力シート!N204&gt;=100,INT(MOD(入力シート!N204,1000)/100),"")</f>
        <v/>
      </c>
      <c r="AM203" s="51" t="str">
        <f>IF(入力シート!N204&gt;=10,INT(MOD(入力シート!N204,100)/10),"")</f>
        <v/>
      </c>
      <c r="AN203" s="40" t="str">
        <f>IF(入力シート!N204&gt;=1,INT(MOD(入力シート!N204,10)/1),"")</f>
        <v/>
      </c>
      <c r="AO203" s="51" t="str">
        <f>IF(入力シート!O204&gt;=10000,INT(MOD(入力シート!O204,100000)/10000),"")</f>
        <v/>
      </c>
      <c r="AP203" s="51" t="str">
        <f>IF(入力シート!O204&gt;=1000,INT(MOD(入力シート!O204,10000)/1000),"")</f>
        <v/>
      </c>
      <c r="AQ203" s="51" t="str">
        <f>IF(入力シート!O204&gt;=100,INT(MOD(入力シート!O204,1000)/100),"")</f>
        <v/>
      </c>
      <c r="AR203" s="51" t="str">
        <f>IF(入力シート!O204&gt;=10,INT(MOD(入力シート!O204,100)/10),"")</f>
        <v/>
      </c>
      <c r="AS203" s="40" t="str">
        <f>IF(入力シート!O204&gt;=1,INT(MOD(入力シート!O204,10)/1),"")</f>
        <v/>
      </c>
      <c r="AT203" s="51" t="str">
        <f>IF(入力シート!P204&gt;=1000000,INT(MOD(入力シート!P204,10000000)/1000000),"")</f>
        <v/>
      </c>
      <c r="AU203" s="51" t="str">
        <f>IF(入力シート!P204&gt;=100000,INT(MOD(入力シート!P204,1000000)/100000),"")</f>
        <v/>
      </c>
      <c r="AV203" s="51" t="str">
        <f>IF(入力シート!P204&gt;=10000,INT(MOD(入力シート!P204,100000)/10000),"")</f>
        <v/>
      </c>
      <c r="AW203" s="51" t="str">
        <f>IF(入力シート!P204&gt;=1000,INT(MOD(入力シート!P204,10000)/1000),"")</f>
        <v/>
      </c>
      <c r="AX203" s="51" t="str">
        <f>IF(入力シート!P204&gt;=100,INT(MOD(入力シート!P204,1000)/100),"")</f>
        <v/>
      </c>
      <c r="AY203" s="51" t="str">
        <f>IF(入力シート!P204&gt;=10,INT(MOD(入力シート!P204,100)/10),"")</f>
        <v/>
      </c>
      <c r="AZ203" s="40" t="str">
        <f>IF(入力シート!P204&gt;=1,INT(MOD(入力シート!P204,10)/1),"")</f>
        <v/>
      </c>
      <c r="BA203" s="51" t="str">
        <f>IF(入力シート!Q204&gt;=10,INT(MOD(入力シート!Q204,100)/10),"")</f>
        <v/>
      </c>
      <c r="BB203" s="40" t="str">
        <f>IF(入力シート!Q204&gt;=1,INT(MOD(入力シート!Q204,10)/1),"")</f>
        <v/>
      </c>
      <c r="BC203" s="51" t="str">
        <f>IF(入力シート!R204&gt;=10000,INT(MOD(入力シート!R204,100000)/10000),"")</f>
        <v/>
      </c>
      <c r="BD203" s="51" t="str">
        <f>IF(入力シート!R204&gt;=1000,INT(MOD(入力シート!R204,10000)/1000),"")</f>
        <v/>
      </c>
      <c r="BE203" s="51" t="str">
        <f>IF(入力シート!R204&gt;=100,INT(MOD(入力シート!R204,1000)/100),"")</f>
        <v/>
      </c>
      <c r="BF203" s="51" t="str">
        <f>IF(入力シート!R204&gt;=10,INT(MOD(入力シート!R204,100)/10),"")</f>
        <v/>
      </c>
      <c r="BG203" s="40" t="str">
        <f>IF(入力シート!R204&gt;=1,INT(MOD(入力シート!R204,10)/1),"")</f>
        <v/>
      </c>
      <c r="BP203" s="11"/>
    </row>
    <row r="204" spans="1:79" x14ac:dyDescent="0.15">
      <c r="B204" s="22">
        <v>202</v>
      </c>
      <c r="C204" s="10" t="str">
        <f>IF(入力シート!C205&gt;=10000,INT(MOD(入力シート!C205,100000)/10000),"")</f>
        <v/>
      </c>
      <c r="D204" s="10" t="str">
        <f>IF(入力シート!C205&gt;=1000,INT(MOD(入力シート!C205,10000)/1000),"")</f>
        <v/>
      </c>
      <c r="E204" s="10" t="str">
        <f>IF(入力シート!C205&gt;=100,INT(MOD(入力シート!C205,1000)/100),"")</f>
        <v/>
      </c>
      <c r="F204" s="10" t="str">
        <f>IF(入力シート!C205&gt;=10,INT(MOD(入力シート!C205,100)/10),"")</f>
        <v/>
      </c>
      <c r="G204" s="22" t="str">
        <f>IF(入力シート!C205&gt;=1,INT(MOD(入力シート!C205,10)/1),"")</f>
        <v/>
      </c>
      <c r="H204" s="22" t="str">
        <f>IF(入力シート!D205&gt;"",入力シート!D205,"")</f>
        <v/>
      </c>
      <c r="I204" s="22" t="str">
        <f>IF(入力シート!E205&gt;"",入力シート!E205,"")</f>
        <v/>
      </c>
      <c r="J204" s="37" t="str">
        <f>IF(入力シート!F205&gt;0,IF(入力シート!W205=6,MID(入力シート!F205,入力シート!W205-5,1),"0"),"")</f>
        <v/>
      </c>
      <c r="K204" s="37" t="str">
        <f>IF(入力シート!F205&gt;0,MID(入力シート!F205,入力シート!W205-4,1),"")</f>
        <v/>
      </c>
      <c r="L204" s="37" t="str">
        <f>IF(入力シート!F205&gt;0,MID(入力シート!F205,入力シート!W205-3,1),"")</f>
        <v/>
      </c>
      <c r="M204" s="37" t="str">
        <f>IF(入力シート!F205&gt;0,MID(入力シート!F205,入力シート!W205-2,1),"")</f>
        <v/>
      </c>
      <c r="N204" s="37" t="str">
        <f>IF(入力シート!F205&gt;0,MID(入力シート!F205,入力シート!W205-1,1),"")</f>
        <v/>
      </c>
      <c r="O204" s="39" t="str">
        <f>IF(入力シート!F205&gt;0,MID(入力シート!F205,入力シート!W205,1),"")</f>
        <v/>
      </c>
      <c r="P204" s="22" t="str">
        <f>IF(入力シート!G205&gt;"",入力シート!G205,"")</f>
        <v/>
      </c>
      <c r="Q204" s="37" t="str">
        <f>IF(入力シート!H205&gt;0,IF(入力シート!X205=4,MID(入力シート!H205,入力シート!X205-3,1),"0"),"")</f>
        <v/>
      </c>
      <c r="R204" s="37" t="str">
        <f>IF(入力シート!H205&gt;0,MID(入力シート!H205,入力シート!X205-2,1),"")</f>
        <v/>
      </c>
      <c r="S204" s="37" t="str">
        <f>IF(入力シート!H205&gt;0,MID(入力シート!H205,入力シート!X205-1,1),"")</f>
        <v/>
      </c>
      <c r="T204" s="39" t="str">
        <f>IF(入力シート!H205&gt;0,MID(入力シート!H205,入力シート!X205,1),"")</f>
        <v/>
      </c>
      <c r="U204" s="62" t="str">
        <f>IF(入力シート!I205&gt;0,入力シート!I205,"")</f>
        <v/>
      </c>
      <c r="V204" s="50" t="str">
        <f>IF(入力シート!J205&gt;0,入力シート!J205,"")</f>
        <v/>
      </c>
      <c r="W204" s="50" t="str">
        <f>IF(入力シート!K205&gt;=10,INT(MOD(入力シート!K205,100)/10),"")</f>
        <v/>
      </c>
      <c r="X204" s="40" t="str">
        <f>IF(入力シート!K205&gt;=1,INT(MOD(入力シート!K205,10)/1),"")</f>
        <v/>
      </c>
      <c r="Y204" s="51" t="str">
        <f>IF(入力シート!L205&gt;=100000,INT(MOD(入力シート!L205,1000000)/100000),"")</f>
        <v/>
      </c>
      <c r="Z204" s="51" t="str">
        <f>IF(入力シート!L205&gt;=10000,INT(MOD(入力シート!L205,100000)/10000),"")</f>
        <v/>
      </c>
      <c r="AA204" s="51" t="str">
        <f>IF(入力シート!L205&gt;=1000,INT(MOD(入力シート!L205,10000)/1000),"")</f>
        <v/>
      </c>
      <c r="AB204" s="51" t="str">
        <f>IF(入力シート!L205&gt;=100,INT(MOD(入力シート!L205,1000)/100),"")</f>
        <v/>
      </c>
      <c r="AC204" s="51" t="str">
        <f>IF(入力シート!L205&gt;=10,INT(MOD(入力シート!L205,100)/10),"")</f>
        <v/>
      </c>
      <c r="AD204" s="40" t="str">
        <f>IF(入力シート!L205&gt;=1,INT(MOD(入力シート!L205,10)/1),"")</f>
        <v/>
      </c>
      <c r="AE204" s="51" t="str">
        <f>IF(入力シート!M205&gt;=10000,INT(MOD(入力シート!M205,100000)/10000),"")</f>
        <v/>
      </c>
      <c r="AF204" s="51" t="str">
        <f>IF(入力シート!M205&gt;=1000,INT(MOD(入力シート!M205,10000)/1000),"")</f>
        <v/>
      </c>
      <c r="AG204" s="51" t="str">
        <f>IF(入力シート!M205&gt;=100,INT(MOD(入力シート!M205,1000)/100),"")</f>
        <v/>
      </c>
      <c r="AH204" s="51" t="str">
        <f>IF(入力シート!M205&gt;=10,INT(MOD(入力シート!M205,100)/10),"")</f>
        <v/>
      </c>
      <c r="AI204" s="40" t="str">
        <f>IF(入力シート!M205&gt;=1,INT(MOD(入力シート!M205,10)/1),"")</f>
        <v/>
      </c>
      <c r="AJ204" s="51" t="str">
        <f>IF(入力シート!N205&gt;=10000,INT(MOD(入力シート!N205,100000)/10000),"")</f>
        <v/>
      </c>
      <c r="AK204" s="51" t="str">
        <f>IF(入力シート!N205&gt;=1000,INT(MOD(入力シート!N205,10000)/1000),"")</f>
        <v/>
      </c>
      <c r="AL204" s="51" t="str">
        <f>IF(入力シート!N205&gt;=100,INT(MOD(入力シート!N205,1000)/100),"")</f>
        <v/>
      </c>
      <c r="AM204" s="51" t="str">
        <f>IF(入力シート!N205&gt;=10,INT(MOD(入力シート!N205,100)/10),"")</f>
        <v/>
      </c>
      <c r="AN204" s="40" t="str">
        <f>IF(入力シート!N205&gt;=1,INT(MOD(入力シート!N205,10)/1),"")</f>
        <v/>
      </c>
      <c r="AO204" s="51" t="str">
        <f>IF(入力シート!O205&gt;=10000,INT(MOD(入力シート!O205,100000)/10000),"")</f>
        <v/>
      </c>
      <c r="AP204" s="51" t="str">
        <f>IF(入力シート!O205&gt;=1000,INT(MOD(入力シート!O205,10000)/1000),"")</f>
        <v/>
      </c>
      <c r="AQ204" s="51" t="str">
        <f>IF(入力シート!O205&gt;=100,INT(MOD(入力シート!O205,1000)/100),"")</f>
        <v/>
      </c>
      <c r="AR204" s="51" t="str">
        <f>IF(入力シート!O205&gt;=10,INT(MOD(入力シート!O205,100)/10),"")</f>
        <v/>
      </c>
      <c r="AS204" s="40" t="str">
        <f>IF(入力シート!O205&gt;=1,INT(MOD(入力シート!O205,10)/1),"")</f>
        <v/>
      </c>
      <c r="AT204" s="51" t="str">
        <f>IF(入力シート!P205&gt;=1000000,INT(MOD(入力シート!P205,10000000)/1000000),"")</f>
        <v/>
      </c>
      <c r="AU204" s="51" t="str">
        <f>IF(入力シート!P205&gt;=100000,INT(MOD(入力シート!P205,1000000)/100000),"")</f>
        <v/>
      </c>
      <c r="AV204" s="51" t="str">
        <f>IF(入力シート!P205&gt;=10000,INT(MOD(入力シート!P205,100000)/10000),"")</f>
        <v/>
      </c>
      <c r="AW204" s="51" t="str">
        <f>IF(入力シート!P205&gt;=1000,INT(MOD(入力シート!P205,10000)/1000),"")</f>
        <v/>
      </c>
      <c r="AX204" s="51" t="str">
        <f>IF(入力シート!P205&gt;=100,INT(MOD(入力シート!P205,1000)/100),"")</f>
        <v/>
      </c>
      <c r="AY204" s="51" t="str">
        <f>IF(入力シート!P205&gt;=10,INT(MOD(入力シート!P205,100)/10),"")</f>
        <v/>
      </c>
      <c r="AZ204" s="40" t="str">
        <f>IF(入力シート!P205&gt;=1,INT(MOD(入力シート!P205,10)/1),"")</f>
        <v/>
      </c>
      <c r="BA204" s="51" t="str">
        <f>IF(入力シート!Q205&gt;=10,INT(MOD(入力シート!Q205,100)/10),"")</f>
        <v/>
      </c>
      <c r="BB204" s="40" t="str">
        <f>IF(入力シート!Q205&gt;=1,INT(MOD(入力シート!Q205,10)/1),"")</f>
        <v/>
      </c>
      <c r="BC204" s="51" t="str">
        <f>IF(入力シート!R205&gt;=10000,INT(MOD(入力シート!R205,100000)/10000),"")</f>
        <v/>
      </c>
      <c r="BD204" s="51" t="str">
        <f>IF(入力シート!R205&gt;=1000,INT(MOD(入力シート!R205,10000)/1000),"")</f>
        <v/>
      </c>
      <c r="BE204" s="51" t="str">
        <f>IF(入力シート!R205&gt;=100,INT(MOD(入力シート!R205,1000)/100),"")</f>
        <v/>
      </c>
      <c r="BF204" s="51" t="str">
        <f>IF(入力シート!R205&gt;=10,INT(MOD(入力シート!R205,100)/10),"")</f>
        <v/>
      </c>
      <c r="BG204" s="40" t="str">
        <f>IF(入力シート!R205&gt;=1,INT(MOD(入力シート!R205,10)/1),"")</f>
        <v/>
      </c>
    </row>
    <row r="205" spans="1:79" x14ac:dyDescent="0.15">
      <c r="B205" s="22">
        <v>203</v>
      </c>
      <c r="C205" s="10" t="str">
        <f>IF(入力シート!C206&gt;=10000,INT(MOD(入力シート!C206,100000)/10000),"")</f>
        <v/>
      </c>
      <c r="D205" s="10" t="str">
        <f>IF(入力シート!C206&gt;=1000,INT(MOD(入力シート!C206,10000)/1000),"")</f>
        <v/>
      </c>
      <c r="E205" s="10" t="str">
        <f>IF(入力シート!C206&gt;=100,INT(MOD(入力シート!C206,1000)/100),"")</f>
        <v/>
      </c>
      <c r="F205" s="10" t="str">
        <f>IF(入力シート!C206&gt;=10,INT(MOD(入力シート!C206,100)/10),"")</f>
        <v/>
      </c>
      <c r="G205" s="22" t="str">
        <f>IF(入力シート!C206&gt;=1,INT(MOD(入力シート!C206,10)/1),"")</f>
        <v/>
      </c>
      <c r="H205" s="22" t="str">
        <f>IF(入力シート!D206&gt;"",入力シート!D206,"")</f>
        <v/>
      </c>
      <c r="I205" s="22" t="str">
        <f>IF(入力シート!E206&gt;"",入力シート!E206,"")</f>
        <v/>
      </c>
      <c r="J205" s="37" t="str">
        <f>IF(入力シート!F206&gt;0,IF(入力シート!W206=6,MID(入力シート!F206,入力シート!W206-5,1),"0"),"")</f>
        <v/>
      </c>
      <c r="K205" s="37" t="str">
        <f>IF(入力シート!F206&gt;0,MID(入力シート!F206,入力シート!W206-4,1),"")</f>
        <v/>
      </c>
      <c r="L205" s="37" t="str">
        <f>IF(入力シート!F206&gt;0,MID(入力シート!F206,入力シート!W206-3,1),"")</f>
        <v/>
      </c>
      <c r="M205" s="37" t="str">
        <f>IF(入力シート!F206&gt;0,MID(入力シート!F206,入力シート!W206-2,1),"")</f>
        <v/>
      </c>
      <c r="N205" s="37" t="str">
        <f>IF(入力シート!F206&gt;0,MID(入力シート!F206,入力シート!W206-1,1),"")</f>
        <v/>
      </c>
      <c r="O205" s="39" t="str">
        <f>IF(入力シート!F206&gt;0,MID(入力シート!F206,入力シート!W206,1),"")</f>
        <v/>
      </c>
      <c r="P205" s="22" t="str">
        <f>IF(入力シート!G206&gt;"",入力シート!G206,"")</f>
        <v/>
      </c>
      <c r="Q205" s="37" t="str">
        <f>IF(入力シート!H206&gt;0,IF(入力シート!X206=4,MID(入力シート!H206,入力シート!X206-3,1),"0"),"")</f>
        <v/>
      </c>
      <c r="R205" s="37" t="str">
        <f>IF(入力シート!H206&gt;0,MID(入力シート!H206,入力シート!X206-2,1),"")</f>
        <v/>
      </c>
      <c r="S205" s="37" t="str">
        <f>IF(入力シート!H206&gt;0,MID(入力シート!H206,入力シート!X206-1,1),"")</f>
        <v/>
      </c>
      <c r="T205" s="39" t="str">
        <f>IF(入力シート!H206&gt;0,MID(入力シート!H206,入力シート!X206,1),"")</f>
        <v/>
      </c>
      <c r="U205" s="62" t="str">
        <f>IF(入力シート!I206&gt;0,入力シート!I206,"")</f>
        <v/>
      </c>
      <c r="V205" s="50" t="str">
        <f>IF(入力シート!J206&gt;0,入力シート!J206,"")</f>
        <v/>
      </c>
      <c r="W205" s="50" t="str">
        <f>IF(入力シート!K206&gt;=10,INT(MOD(入力シート!K206,100)/10),"")</f>
        <v/>
      </c>
      <c r="X205" s="40" t="str">
        <f>IF(入力シート!K206&gt;=1,INT(MOD(入力シート!K206,10)/1),"")</f>
        <v/>
      </c>
      <c r="Y205" s="51" t="str">
        <f>IF(入力シート!L206&gt;=100000,INT(MOD(入力シート!L206,1000000)/100000),"")</f>
        <v/>
      </c>
      <c r="Z205" s="51" t="str">
        <f>IF(入力シート!L206&gt;=10000,INT(MOD(入力シート!L206,100000)/10000),"")</f>
        <v/>
      </c>
      <c r="AA205" s="51" t="str">
        <f>IF(入力シート!L206&gt;=1000,INT(MOD(入力シート!L206,10000)/1000),"")</f>
        <v/>
      </c>
      <c r="AB205" s="51" t="str">
        <f>IF(入力シート!L206&gt;=100,INT(MOD(入力シート!L206,1000)/100),"")</f>
        <v/>
      </c>
      <c r="AC205" s="51" t="str">
        <f>IF(入力シート!L206&gt;=10,INT(MOD(入力シート!L206,100)/10),"")</f>
        <v/>
      </c>
      <c r="AD205" s="40" t="str">
        <f>IF(入力シート!L206&gt;=1,INT(MOD(入力シート!L206,10)/1),"")</f>
        <v/>
      </c>
      <c r="AE205" s="51" t="str">
        <f>IF(入力シート!M206&gt;=10000,INT(MOD(入力シート!M206,100000)/10000),"")</f>
        <v/>
      </c>
      <c r="AF205" s="51" t="str">
        <f>IF(入力シート!M206&gt;=1000,INT(MOD(入力シート!M206,10000)/1000),"")</f>
        <v/>
      </c>
      <c r="AG205" s="51" t="str">
        <f>IF(入力シート!M206&gt;=100,INT(MOD(入力シート!M206,1000)/100),"")</f>
        <v/>
      </c>
      <c r="AH205" s="51" t="str">
        <f>IF(入力シート!M206&gt;=10,INT(MOD(入力シート!M206,100)/10),"")</f>
        <v/>
      </c>
      <c r="AI205" s="40" t="str">
        <f>IF(入力シート!M206&gt;=1,INT(MOD(入力シート!M206,10)/1),"")</f>
        <v/>
      </c>
      <c r="AJ205" s="51" t="str">
        <f>IF(入力シート!N206&gt;=10000,INT(MOD(入力シート!N206,100000)/10000),"")</f>
        <v/>
      </c>
      <c r="AK205" s="51" t="str">
        <f>IF(入力シート!N206&gt;=1000,INT(MOD(入力シート!N206,10000)/1000),"")</f>
        <v/>
      </c>
      <c r="AL205" s="51" t="str">
        <f>IF(入力シート!N206&gt;=100,INT(MOD(入力シート!N206,1000)/100),"")</f>
        <v/>
      </c>
      <c r="AM205" s="51" t="str">
        <f>IF(入力シート!N206&gt;=10,INT(MOD(入力シート!N206,100)/10),"")</f>
        <v/>
      </c>
      <c r="AN205" s="40" t="str">
        <f>IF(入力シート!N206&gt;=1,INT(MOD(入力シート!N206,10)/1),"")</f>
        <v/>
      </c>
      <c r="AO205" s="51" t="str">
        <f>IF(入力シート!O206&gt;=10000,INT(MOD(入力シート!O206,100000)/10000),"")</f>
        <v/>
      </c>
      <c r="AP205" s="51" t="str">
        <f>IF(入力シート!O206&gt;=1000,INT(MOD(入力シート!O206,10000)/1000),"")</f>
        <v/>
      </c>
      <c r="AQ205" s="51" t="str">
        <f>IF(入力シート!O206&gt;=100,INT(MOD(入力シート!O206,1000)/100),"")</f>
        <v/>
      </c>
      <c r="AR205" s="51" t="str">
        <f>IF(入力シート!O206&gt;=10,INT(MOD(入力シート!O206,100)/10),"")</f>
        <v/>
      </c>
      <c r="AS205" s="40" t="str">
        <f>IF(入力シート!O206&gt;=1,INT(MOD(入力シート!O206,10)/1),"")</f>
        <v/>
      </c>
      <c r="AT205" s="51" t="str">
        <f>IF(入力シート!P206&gt;=1000000,INT(MOD(入力シート!P206,10000000)/1000000),"")</f>
        <v/>
      </c>
      <c r="AU205" s="51" t="str">
        <f>IF(入力シート!P206&gt;=100000,INT(MOD(入力シート!P206,1000000)/100000),"")</f>
        <v/>
      </c>
      <c r="AV205" s="51" t="str">
        <f>IF(入力シート!P206&gt;=10000,INT(MOD(入力シート!P206,100000)/10000),"")</f>
        <v/>
      </c>
      <c r="AW205" s="51" t="str">
        <f>IF(入力シート!P206&gt;=1000,INT(MOD(入力シート!P206,10000)/1000),"")</f>
        <v/>
      </c>
      <c r="AX205" s="51" t="str">
        <f>IF(入力シート!P206&gt;=100,INT(MOD(入力シート!P206,1000)/100),"")</f>
        <v/>
      </c>
      <c r="AY205" s="51" t="str">
        <f>IF(入力シート!P206&gt;=10,INT(MOD(入力シート!P206,100)/10),"")</f>
        <v/>
      </c>
      <c r="AZ205" s="40" t="str">
        <f>IF(入力シート!P206&gt;=1,INT(MOD(入力シート!P206,10)/1),"")</f>
        <v/>
      </c>
      <c r="BA205" s="51" t="str">
        <f>IF(入力シート!Q206&gt;=10,INT(MOD(入力シート!Q206,100)/10),"")</f>
        <v/>
      </c>
      <c r="BB205" s="40" t="str">
        <f>IF(入力シート!Q206&gt;=1,INT(MOD(入力シート!Q206,10)/1),"")</f>
        <v/>
      </c>
      <c r="BC205" s="51" t="str">
        <f>IF(入力シート!R206&gt;=10000,INT(MOD(入力シート!R206,100000)/10000),"")</f>
        <v/>
      </c>
      <c r="BD205" s="51" t="str">
        <f>IF(入力シート!R206&gt;=1000,INT(MOD(入力シート!R206,10000)/1000),"")</f>
        <v/>
      </c>
      <c r="BE205" s="51" t="str">
        <f>IF(入力シート!R206&gt;=100,INT(MOD(入力シート!R206,1000)/100),"")</f>
        <v/>
      </c>
      <c r="BF205" s="51" t="str">
        <f>IF(入力シート!R206&gt;=10,INT(MOD(入力シート!R206,100)/10),"")</f>
        <v/>
      </c>
      <c r="BG205" s="40" t="str">
        <f>IF(入力シート!R206&gt;=1,INT(MOD(入力シート!R206,10)/1),"")</f>
        <v/>
      </c>
    </row>
    <row r="206" spans="1:79" x14ac:dyDescent="0.15">
      <c r="B206" s="22">
        <v>204</v>
      </c>
      <c r="C206" s="10" t="str">
        <f>IF(入力シート!C207&gt;=10000,INT(MOD(入力シート!C207,100000)/10000),"")</f>
        <v/>
      </c>
      <c r="D206" s="10" t="str">
        <f>IF(入力シート!C207&gt;=1000,INT(MOD(入力シート!C207,10000)/1000),"")</f>
        <v/>
      </c>
      <c r="E206" s="10" t="str">
        <f>IF(入力シート!C207&gt;=100,INT(MOD(入力シート!C207,1000)/100),"")</f>
        <v/>
      </c>
      <c r="F206" s="10" t="str">
        <f>IF(入力シート!C207&gt;=10,INT(MOD(入力シート!C207,100)/10),"")</f>
        <v/>
      </c>
      <c r="G206" s="22" t="str">
        <f>IF(入力シート!C207&gt;=1,INT(MOD(入力シート!C207,10)/1),"")</f>
        <v/>
      </c>
      <c r="H206" s="22" t="str">
        <f>IF(入力シート!D207&gt;"",入力シート!D207,"")</f>
        <v/>
      </c>
      <c r="I206" s="22" t="str">
        <f>IF(入力シート!E207&gt;"",入力シート!E207,"")</f>
        <v/>
      </c>
      <c r="J206" s="37" t="str">
        <f>IF(入力シート!F207&gt;0,IF(入力シート!W207=6,MID(入力シート!F207,入力シート!W207-5,1),"0"),"")</f>
        <v/>
      </c>
      <c r="K206" s="37" t="str">
        <f>IF(入力シート!F207&gt;0,MID(入力シート!F207,入力シート!W207-4,1),"")</f>
        <v/>
      </c>
      <c r="L206" s="37" t="str">
        <f>IF(入力シート!F207&gt;0,MID(入力シート!F207,入力シート!W207-3,1),"")</f>
        <v/>
      </c>
      <c r="M206" s="37" t="str">
        <f>IF(入力シート!F207&gt;0,MID(入力シート!F207,入力シート!W207-2,1),"")</f>
        <v/>
      </c>
      <c r="N206" s="37" t="str">
        <f>IF(入力シート!F207&gt;0,MID(入力シート!F207,入力シート!W207-1,1),"")</f>
        <v/>
      </c>
      <c r="O206" s="39" t="str">
        <f>IF(入力シート!F207&gt;0,MID(入力シート!F207,入力シート!W207,1),"")</f>
        <v/>
      </c>
      <c r="P206" s="22" t="str">
        <f>IF(入力シート!G207&gt;"",入力シート!G207,"")</f>
        <v/>
      </c>
      <c r="Q206" s="37" t="str">
        <f>IF(入力シート!H207&gt;0,IF(入力シート!X207=4,MID(入力シート!H207,入力シート!X207-3,1),"0"),"")</f>
        <v/>
      </c>
      <c r="R206" s="37" t="str">
        <f>IF(入力シート!H207&gt;0,MID(入力シート!H207,入力シート!X207-2,1),"")</f>
        <v/>
      </c>
      <c r="S206" s="37" t="str">
        <f>IF(入力シート!H207&gt;0,MID(入力シート!H207,入力シート!X207-1,1),"")</f>
        <v/>
      </c>
      <c r="T206" s="39" t="str">
        <f>IF(入力シート!H207&gt;0,MID(入力シート!H207,入力シート!X207,1),"")</f>
        <v/>
      </c>
      <c r="U206" s="62" t="str">
        <f>IF(入力シート!I207&gt;0,入力シート!I207,"")</f>
        <v/>
      </c>
      <c r="V206" s="50" t="str">
        <f>IF(入力シート!J207&gt;0,入力シート!J207,"")</f>
        <v/>
      </c>
      <c r="W206" s="50" t="str">
        <f>IF(入力シート!K207&gt;=10,INT(MOD(入力シート!K207,100)/10),"")</f>
        <v/>
      </c>
      <c r="X206" s="40" t="str">
        <f>IF(入力シート!K207&gt;=1,INT(MOD(入力シート!K207,10)/1),"")</f>
        <v/>
      </c>
      <c r="Y206" s="51" t="str">
        <f>IF(入力シート!L207&gt;=100000,INT(MOD(入力シート!L207,1000000)/100000),"")</f>
        <v/>
      </c>
      <c r="Z206" s="51" t="str">
        <f>IF(入力シート!L207&gt;=10000,INT(MOD(入力シート!L207,100000)/10000),"")</f>
        <v/>
      </c>
      <c r="AA206" s="51" t="str">
        <f>IF(入力シート!L207&gt;=1000,INT(MOD(入力シート!L207,10000)/1000),"")</f>
        <v/>
      </c>
      <c r="AB206" s="51" t="str">
        <f>IF(入力シート!L207&gt;=100,INT(MOD(入力シート!L207,1000)/100),"")</f>
        <v/>
      </c>
      <c r="AC206" s="51" t="str">
        <f>IF(入力シート!L207&gt;=10,INT(MOD(入力シート!L207,100)/10),"")</f>
        <v/>
      </c>
      <c r="AD206" s="40" t="str">
        <f>IF(入力シート!L207&gt;=1,INT(MOD(入力シート!L207,10)/1),"")</f>
        <v/>
      </c>
      <c r="AE206" s="51" t="str">
        <f>IF(入力シート!M207&gt;=10000,INT(MOD(入力シート!M207,100000)/10000),"")</f>
        <v/>
      </c>
      <c r="AF206" s="51" t="str">
        <f>IF(入力シート!M207&gt;=1000,INT(MOD(入力シート!M207,10000)/1000),"")</f>
        <v/>
      </c>
      <c r="AG206" s="51" t="str">
        <f>IF(入力シート!M207&gt;=100,INT(MOD(入力シート!M207,1000)/100),"")</f>
        <v/>
      </c>
      <c r="AH206" s="51" t="str">
        <f>IF(入力シート!M207&gt;=10,INT(MOD(入力シート!M207,100)/10),"")</f>
        <v/>
      </c>
      <c r="AI206" s="40" t="str">
        <f>IF(入力シート!M207&gt;=1,INT(MOD(入力シート!M207,10)/1),"")</f>
        <v/>
      </c>
      <c r="AJ206" s="51" t="str">
        <f>IF(入力シート!N207&gt;=10000,INT(MOD(入力シート!N207,100000)/10000),"")</f>
        <v/>
      </c>
      <c r="AK206" s="51" t="str">
        <f>IF(入力シート!N207&gt;=1000,INT(MOD(入力シート!N207,10000)/1000),"")</f>
        <v/>
      </c>
      <c r="AL206" s="51" t="str">
        <f>IF(入力シート!N207&gt;=100,INT(MOD(入力シート!N207,1000)/100),"")</f>
        <v/>
      </c>
      <c r="AM206" s="51" t="str">
        <f>IF(入力シート!N207&gt;=10,INT(MOD(入力シート!N207,100)/10),"")</f>
        <v/>
      </c>
      <c r="AN206" s="40" t="str">
        <f>IF(入力シート!N207&gt;=1,INT(MOD(入力シート!N207,10)/1),"")</f>
        <v/>
      </c>
      <c r="AO206" s="51" t="str">
        <f>IF(入力シート!O207&gt;=10000,INT(MOD(入力シート!O207,100000)/10000),"")</f>
        <v/>
      </c>
      <c r="AP206" s="51" t="str">
        <f>IF(入力シート!O207&gt;=1000,INT(MOD(入力シート!O207,10000)/1000),"")</f>
        <v/>
      </c>
      <c r="AQ206" s="51" t="str">
        <f>IF(入力シート!O207&gt;=100,INT(MOD(入力シート!O207,1000)/100),"")</f>
        <v/>
      </c>
      <c r="AR206" s="51" t="str">
        <f>IF(入力シート!O207&gt;=10,INT(MOD(入力シート!O207,100)/10),"")</f>
        <v/>
      </c>
      <c r="AS206" s="40" t="str">
        <f>IF(入力シート!O207&gt;=1,INT(MOD(入力シート!O207,10)/1),"")</f>
        <v/>
      </c>
      <c r="AT206" s="51" t="str">
        <f>IF(入力シート!P207&gt;=1000000,INT(MOD(入力シート!P207,10000000)/1000000),"")</f>
        <v/>
      </c>
      <c r="AU206" s="51" t="str">
        <f>IF(入力シート!P207&gt;=100000,INT(MOD(入力シート!P207,1000000)/100000),"")</f>
        <v/>
      </c>
      <c r="AV206" s="51" t="str">
        <f>IF(入力シート!P207&gt;=10000,INT(MOD(入力シート!P207,100000)/10000),"")</f>
        <v/>
      </c>
      <c r="AW206" s="51" t="str">
        <f>IF(入力シート!P207&gt;=1000,INT(MOD(入力シート!P207,10000)/1000),"")</f>
        <v/>
      </c>
      <c r="AX206" s="51" t="str">
        <f>IF(入力シート!P207&gt;=100,INT(MOD(入力シート!P207,1000)/100),"")</f>
        <v/>
      </c>
      <c r="AY206" s="51" t="str">
        <f>IF(入力シート!P207&gt;=10,INT(MOD(入力シート!P207,100)/10),"")</f>
        <v/>
      </c>
      <c r="AZ206" s="40" t="str">
        <f>IF(入力シート!P207&gt;=1,INT(MOD(入力シート!P207,10)/1),"")</f>
        <v/>
      </c>
      <c r="BA206" s="51" t="str">
        <f>IF(入力シート!Q207&gt;=10,INT(MOD(入力シート!Q207,100)/10),"")</f>
        <v/>
      </c>
      <c r="BB206" s="40" t="str">
        <f>IF(入力シート!Q207&gt;=1,INT(MOD(入力シート!Q207,10)/1),"")</f>
        <v/>
      </c>
      <c r="BC206" s="51" t="str">
        <f>IF(入力シート!R207&gt;=10000,INT(MOD(入力シート!R207,100000)/10000),"")</f>
        <v/>
      </c>
      <c r="BD206" s="51" t="str">
        <f>IF(入力シート!R207&gt;=1000,INT(MOD(入力シート!R207,10000)/1000),"")</f>
        <v/>
      </c>
      <c r="BE206" s="51" t="str">
        <f>IF(入力シート!R207&gt;=100,INT(MOD(入力シート!R207,1000)/100),"")</f>
        <v/>
      </c>
      <c r="BF206" s="51" t="str">
        <f>IF(入力シート!R207&gt;=10,INT(MOD(入力シート!R207,100)/10),"")</f>
        <v/>
      </c>
      <c r="BG206" s="40" t="str">
        <f>IF(入力シート!R207&gt;=1,INT(MOD(入力シート!R207,10)/1),"")</f>
        <v/>
      </c>
    </row>
    <row r="207" spans="1:79" x14ac:dyDescent="0.15">
      <c r="B207" s="22">
        <v>205</v>
      </c>
      <c r="C207" s="10" t="str">
        <f>IF(入力シート!C208&gt;=10000,INT(MOD(入力シート!C208,100000)/10000),"")</f>
        <v/>
      </c>
      <c r="D207" s="10" t="str">
        <f>IF(入力シート!C208&gt;=1000,INT(MOD(入力シート!C208,10000)/1000),"")</f>
        <v/>
      </c>
      <c r="E207" s="10" t="str">
        <f>IF(入力シート!C208&gt;=100,INT(MOD(入力シート!C208,1000)/100),"")</f>
        <v/>
      </c>
      <c r="F207" s="10" t="str">
        <f>IF(入力シート!C208&gt;=10,INT(MOD(入力シート!C208,100)/10),"")</f>
        <v/>
      </c>
      <c r="G207" s="22" t="str">
        <f>IF(入力シート!C208&gt;=1,INT(MOD(入力シート!C208,10)/1),"")</f>
        <v/>
      </c>
      <c r="H207" s="22" t="str">
        <f>IF(入力シート!D208&gt;"",入力シート!D208,"")</f>
        <v/>
      </c>
      <c r="I207" s="22" t="str">
        <f>IF(入力シート!E208&gt;"",入力シート!E208,"")</f>
        <v/>
      </c>
      <c r="J207" s="37" t="str">
        <f>IF(入力シート!F208&gt;0,IF(入力シート!W208=6,MID(入力シート!F208,入力シート!W208-5,1),"0"),"")</f>
        <v/>
      </c>
      <c r="K207" s="37" t="str">
        <f>IF(入力シート!F208&gt;0,MID(入力シート!F208,入力シート!W208-4,1),"")</f>
        <v/>
      </c>
      <c r="L207" s="37" t="str">
        <f>IF(入力シート!F208&gt;0,MID(入力シート!F208,入力シート!W208-3,1),"")</f>
        <v/>
      </c>
      <c r="M207" s="37" t="str">
        <f>IF(入力シート!F208&gt;0,MID(入力シート!F208,入力シート!W208-2,1),"")</f>
        <v/>
      </c>
      <c r="N207" s="37" t="str">
        <f>IF(入力シート!F208&gt;0,MID(入力シート!F208,入力シート!W208-1,1),"")</f>
        <v/>
      </c>
      <c r="O207" s="39" t="str">
        <f>IF(入力シート!F208&gt;0,MID(入力シート!F208,入力シート!W208,1),"")</f>
        <v/>
      </c>
      <c r="P207" s="22" t="str">
        <f>IF(入力シート!G208&gt;"",入力シート!G208,"")</f>
        <v/>
      </c>
      <c r="Q207" s="37" t="str">
        <f>IF(入力シート!H208&gt;0,IF(入力シート!X208=4,MID(入力シート!H208,入力シート!X208-3,1),"0"),"")</f>
        <v/>
      </c>
      <c r="R207" s="37" t="str">
        <f>IF(入力シート!H208&gt;0,MID(入力シート!H208,入力シート!X208-2,1),"")</f>
        <v/>
      </c>
      <c r="S207" s="37" t="str">
        <f>IF(入力シート!H208&gt;0,MID(入力シート!H208,入力シート!X208-1,1),"")</f>
        <v/>
      </c>
      <c r="T207" s="39" t="str">
        <f>IF(入力シート!H208&gt;0,MID(入力シート!H208,入力シート!X208,1),"")</f>
        <v/>
      </c>
      <c r="U207" s="62" t="str">
        <f>IF(入力シート!I208&gt;0,入力シート!I208,"")</f>
        <v/>
      </c>
      <c r="V207" s="50" t="str">
        <f>IF(入力シート!J208&gt;0,入力シート!J208,"")</f>
        <v/>
      </c>
      <c r="W207" s="50" t="str">
        <f>IF(入力シート!K208&gt;=10,INT(MOD(入力シート!K208,100)/10),"")</f>
        <v/>
      </c>
      <c r="X207" s="40" t="str">
        <f>IF(入力シート!K208&gt;=1,INT(MOD(入力シート!K208,10)/1),"")</f>
        <v/>
      </c>
      <c r="Y207" s="51" t="str">
        <f>IF(入力シート!L208&gt;=100000,INT(MOD(入力シート!L208,1000000)/100000),"")</f>
        <v/>
      </c>
      <c r="Z207" s="51" t="str">
        <f>IF(入力シート!L208&gt;=10000,INT(MOD(入力シート!L208,100000)/10000),"")</f>
        <v/>
      </c>
      <c r="AA207" s="51" t="str">
        <f>IF(入力シート!L208&gt;=1000,INT(MOD(入力シート!L208,10000)/1000),"")</f>
        <v/>
      </c>
      <c r="AB207" s="51" t="str">
        <f>IF(入力シート!L208&gt;=100,INT(MOD(入力シート!L208,1000)/100),"")</f>
        <v/>
      </c>
      <c r="AC207" s="51" t="str">
        <f>IF(入力シート!L208&gt;=10,INT(MOD(入力シート!L208,100)/10),"")</f>
        <v/>
      </c>
      <c r="AD207" s="40" t="str">
        <f>IF(入力シート!L208&gt;=1,INT(MOD(入力シート!L208,10)/1),"")</f>
        <v/>
      </c>
      <c r="AE207" s="51" t="str">
        <f>IF(入力シート!M208&gt;=10000,INT(MOD(入力シート!M208,100000)/10000),"")</f>
        <v/>
      </c>
      <c r="AF207" s="51" t="str">
        <f>IF(入力シート!M208&gt;=1000,INT(MOD(入力シート!M208,10000)/1000),"")</f>
        <v/>
      </c>
      <c r="AG207" s="51" t="str">
        <f>IF(入力シート!M208&gt;=100,INT(MOD(入力シート!M208,1000)/100),"")</f>
        <v/>
      </c>
      <c r="AH207" s="51" t="str">
        <f>IF(入力シート!M208&gt;=10,INT(MOD(入力シート!M208,100)/10),"")</f>
        <v/>
      </c>
      <c r="AI207" s="40" t="str">
        <f>IF(入力シート!M208&gt;=1,INT(MOD(入力シート!M208,10)/1),"")</f>
        <v/>
      </c>
      <c r="AJ207" s="51" t="str">
        <f>IF(入力シート!N208&gt;=10000,INT(MOD(入力シート!N208,100000)/10000),"")</f>
        <v/>
      </c>
      <c r="AK207" s="51" t="str">
        <f>IF(入力シート!N208&gt;=1000,INT(MOD(入力シート!N208,10000)/1000),"")</f>
        <v/>
      </c>
      <c r="AL207" s="51" t="str">
        <f>IF(入力シート!N208&gt;=100,INT(MOD(入力シート!N208,1000)/100),"")</f>
        <v/>
      </c>
      <c r="AM207" s="51" t="str">
        <f>IF(入力シート!N208&gt;=10,INT(MOD(入力シート!N208,100)/10),"")</f>
        <v/>
      </c>
      <c r="AN207" s="40" t="str">
        <f>IF(入力シート!N208&gt;=1,INT(MOD(入力シート!N208,10)/1),"")</f>
        <v/>
      </c>
      <c r="AO207" s="51" t="str">
        <f>IF(入力シート!O208&gt;=10000,INT(MOD(入力シート!O208,100000)/10000),"")</f>
        <v/>
      </c>
      <c r="AP207" s="51" t="str">
        <f>IF(入力シート!O208&gt;=1000,INT(MOD(入力シート!O208,10000)/1000),"")</f>
        <v/>
      </c>
      <c r="AQ207" s="51" t="str">
        <f>IF(入力シート!O208&gt;=100,INT(MOD(入力シート!O208,1000)/100),"")</f>
        <v/>
      </c>
      <c r="AR207" s="51" t="str">
        <f>IF(入力シート!O208&gt;=10,INT(MOD(入力シート!O208,100)/10),"")</f>
        <v/>
      </c>
      <c r="AS207" s="40" t="str">
        <f>IF(入力シート!O208&gt;=1,INT(MOD(入力シート!O208,10)/1),"")</f>
        <v/>
      </c>
      <c r="AT207" s="51" t="str">
        <f>IF(入力シート!P208&gt;=1000000,INT(MOD(入力シート!P208,10000000)/1000000),"")</f>
        <v/>
      </c>
      <c r="AU207" s="51" t="str">
        <f>IF(入力シート!P208&gt;=100000,INT(MOD(入力シート!P208,1000000)/100000),"")</f>
        <v/>
      </c>
      <c r="AV207" s="51" t="str">
        <f>IF(入力シート!P208&gt;=10000,INT(MOD(入力シート!P208,100000)/10000),"")</f>
        <v/>
      </c>
      <c r="AW207" s="51" t="str">
        <f>IF(入力シート!P208&gt;=1000,INT(MOD(入力シート!P208,10000)/1000),"")</f>
        <v/>
      </c>
      <c r="AX207" s="51" t="str">
        <f>IF(入力シート!P208&gt;=100,INT(MOD(入力シート!P208,1000)/100),"")</f>
        <v/>
      </c>
      <c r="AY207" s="51" t="str">
        <f>IF(入力シート!P208&gt;=10,INT(MOD(入力シート!P208,100)/10),"")</f>
        <v/>
      </c>
      <c r="AZ207" s="40" t="str">
        <f>IF(入力シート!P208&gt;=1,INT(MOD(入力シート!P208,10)/1),"")</f>
        <v/>
      </c>
      <c r="BA207" s="51" t="str">
        <f>IF(入力シート!Q208&gt;=10,INT(MOD(入力シート!Q208,100)/10),"")</f>
        <v/>
      </c>
      <c r="BB207" s="40" t="str">
        <f>IF(入力シート!Q208&gt;=1,INT(MOD(入力シート!Q208,10)/1),"")</f>
        <v/>
      </c>
      <c r="BC207" s="51" t="str">
        <f>IF(入力シート!R208&gt;=10000,INT(MOD(入力シート!R208,100000)/10000),"")</f>
        <v/>
      </c>
      <c r="BD207" s="51" t="str">
        <f>IF(入力シート!R208&gt;=1000,INT(MOD(入力シート!R208,10000)/1000),"")</f>
        <v/>
      </c>
      <c r="BE207" s="51" t="str">
        <f>IF(入力シート!R208&gt;=100,INT(MOD(入力シート!R208,1000)/100),"")</f>
        <v/>
      </c>
      <c r="BF207" s="51" t="str">
        <f>IF(入力シート!R208&gt;=10,INT(MOD(入力シート!R208,100)/10),"")</f>
        <v/>
      </c>
      <c r="BG207" s="40" t="str">
        <f>IF(入力シート!R208&gt;=1,INT(MOD(入力シート!R208,10)/1),"")</f>
        <v/>
      </c>
    </row>
    <row r="208" spans="1:79" x14ac:dyDescent="0.15">
      <c r="B208" s="22">
        <v>206</v>
      </c>
      <c r="C208" s="10" t="str">
        <f>IF(入力シート!C209&gt;=10000,INT(MOD(入力シート!C209,100000)/10000),"")</f>
        <v/>
      </c>
      <c r="D208" s="10" t="str">
        <f>IF(入力シート!C209&gt;=1000,INT(MOD(入力シート!C209,10000)/1000),"")</f>
        <v/>
      </c>
      <c r="E208" s="10" t="str">
        <f>IF(入力シート!C209&gt;=100,INT(MOD(入力シート!C209,1000)/100),"")</f>
        <v/>
      </c>
      <c r="F208" s="10" t="str">
        <f>IF(入力シート!C209&gt;=10,INT(MOD(入力シート!C209,100)/10),"")</f>
        <v/>
      </c>
      <c r="G208" s="22" t="str">
        <f>IF(入力シート!C209&gt;=1,INT(MOD(入力シート!C209,10)/1),"")</f>
        <v/>
      </c>
      <c r="H208" s="22" t="str">
        <f>IF(入力シート!D209&gt;"",入力シート!D209,"")</f>
        <v/>
      </c>
      <c r="I208" s="22" t="str">
        <f>IF(入力シート!E209&gt;"",入力シート!E209,"")</f>
        <v/>
      </c>
      <c r="J208" s="37" t="str">
        <f>IF(入力シート!F209&gt;0,IF(入力シート!W209=6,MID(入力シート!F209,入力シート!W209-5,1),"0"),"")</f>
        <v/>
      </c>
      <c r="K208" s="37" t="str">
        <f>IF(入力シート!F209&gt;0,MID(入力シート!F209,入力シート!W209-4,1),"")</f>
        <v/>
      </c>
      <c r="L208" s="37" t="str">
        <f>IF(入力シート!F209&gt;0,MID(入力シート!F209,入力シート!W209-3,1),"")</f>
        <v/>
      </c>
      <c r="M208" s="37" t="str">
        <f>IF(入力シート!F209&gt;0,MID(入力シート!F209,入力シート!W209-2,1),"")</f>
        <v/>
      </c>
      <c r="N208" s="37" t="str">
        <f>IF(入力シート!F209&gt;0,MID(入力シート!F209,入力シート!W209-1,1),"")</f>
        <v/>
      </c>
      <c r="O208" s="39" t="str">
        <f>IF(入力シート!F209&gt;0,MID(入力シート!F209,入力シート!W209,1),"")</f>
        <v/>
      </c>
      <c r="P208" s="22" t="str">
        <f>IF(入力シート!G209&gt;"",入力シート!G209,"")</f>
        <v/>
      </c>
      <c r="Q208" s="37" t="str">
        <f>IF(入力シート!H209&gt;0,IF(入力シート!X209=4,MID(入力シート!H209,入力シート!X209-3,1),"0"),"")</f>
        <v/>
      </c>
      <c r="R208" s="37" t="str">
        <f>IF(入力シート!H209&gt;0,MID(入力シート!H209,入力シート!X209-2,1),"")</f>
        <v/>
      </c>
      <c r="S208" s="37" t="str">
        <f>IF(入力シート!H209&gt;0,MID(入力シート!H209,入力シート!X209-1,1),"")</f>
        <v/>
      </c>
      <c r="T208" s="39" t="str">
        <f>IF(入力シート!H209&gt;0,MID(入力シート!H209,入力シート!X209,1),"")</f>
        <v/>
      </c>
      <c r="U208" s="62" t="str">
        <f>IF(入力シート!I209&gt;0,入力シート!I209,"")</f>
        <v/>
      </c>
      <c r="V208" s="50" t="str">
        <f>IF(入力シート!J209&gt;0,入力シート!J209,"")</f>
        <v/>
      </c>
      <c r="W208" s="50" t="str">
        <f>IF(入力シート!K209&gt;=10,INT(MOD(入力シート!K209,100)/10),"")</f>
        <v/>
      </c>
      <c r="X208" s="40" t="str">
        <f>IF(入力シート!K209&gt;=1,INT(MOD(入力シート!K209,10)/1),"")</f>
        <v/>
      </c>
      <c r="Y208" s="51" t="str">
        <f>IF(入力シート!L209&gt;=100000,INT(MOD(入力シート!L209,1000000)/100000),"")</f>
        <v/>
      </c>
      <c r="Z208" s="51" t="str">
        <f>IF(入力シート!L209&gt;=10000,INT(MOD(入力シート!L209,100000)/10000),"")</f>
        <v/>
      </c>
      <c r="AA208" s="51" t="str">
        <f>IF(入力シート!L209&gt;=1000,INT(MOD(入力シート!L209,10000)/1000),"")</f>
        <v/>
      </c>
      <c r="AB208" s="51" t="str">
        <f>IF(入力シート!L209&gt;=100,INT(MOD(入力シート!L209,1000)/100),"")</f>
        <v/>
      </c>
      <c r="AC208" s="51" t="str">
        <f>IF(入力シート!L209&gt;=10,INT(MOD(入力シート!L209,100)/10),"")</f>
        <v/>
      </c>
      <c r="AD208" s="40" t="str">
        <f>IF(入力シート!L209&gt;=1,INT(MOD(入力シート!L209,10)/1),"")</f>
        <v/>
      </c>
      <c r="AE208" s="51" t="str">
        <f>IF(入力シート!M209&gt;=10000,INT(MOD(入力シート!M209,100000)/10000),"")</f>
        <v/>
      </c>
      <c r="AF208" s="51" t="str">
        <f>IF(入力シート!M209&gt;=1000,INT(MOD(入力シート!M209,10000)/1000),"")</f>
        <v/>
      </c>
      <c r="AG208" s="51" t="str">
        <f>IF(入力シート!M209&gt;=100,INT(MOD(入力シート!M209,1000)/100),"")</f>
        <v/>
      </c>
      <c r="AH208" s="51" t="str">
        <f>IF(入力シート!M209&gt;=10,INT(MOD(入力シート!M209,100)/10),"")</f>
        <v/>
      </c>
      <c r="AI208" s="40" t="str">
        <f>IF(入力シート!M209&gt;=1,INT(MOD(入力シート!M209,10)/1),"")</f>
        <v/>
      </c>
      <c r="AJ208" s="51" t="str">
        <f>IF(入力シート!N209&gt;=10000,INT(MOD(入力シート!N209,100000)/10000),"")</f>
        <v/>
      </c>
      <c r="AK208" s="51" t="str">
        <f>IF(入力シート!N209&gt;=1000,INT(MOD(入力シート!N209,10000)/1000),"")</f>
        <v/>
      </c>
      <c r="AL208" s="51" t="str">
        <f>IF(入力シート!N209&gt;=100,INT(MOD(入力シート!N209,1000)/100),"")</f>
        <v/>
      </c>
      <c r="AM208" s="51" t="str">
        <f>IF(入力シート!N209&gt;=10,INT(MOD(入力シート!N209,100)/10),"")</f>
        <v/>
      </c>
      <c r="AN208" s="40" t="str">
        <f>IF(入力シート!N209&gt;=1,INT(MOD(入力シート!N209,10)/1),"")</f>
        <v/>
      </c>
      <c r="AO208" s="51" t="str">
        <f>IF(入力シート!O209&gt;=10000,INT(MOD(入力シート!O209,100000)/10000),"")</f>
        <v/>
      </c>
      <c r="AP208" s="51" t="str">
        <f>IF(入力シート!O209&gt;=1000,INT(MOD(入力シート!O209,10000)/1000),"")</f>
        <v/>
      </c>
      <c r="AQ208" s="51" t="str">
        <f>IF(入力シート!O209&gt;=100,INT(MOD(入力シート!O209,1000)/100),"")</f>
        <v/>
      </c>
      <c r="AR208" s="51" t="str">
        <f>IF(入力シート!O209&gt;=10,INT(MOD(入力シート!O209,100)/10),"")</f>
        <v/>
      </c>
      <c r="AS208" s="40" t="str">
        <f>IF(入力シート!O209&gt;=1,INT(MOD(入力シート!O209,10)/1),"")</f>
        <v/>
      </c>
      <c r="AT208" s="51" t="str">
        <f>IF(入力シート!P209&gt;=1000000,INT(MOD(入力シート!P209,10000000)/1000000),"")</f>
        <v/>
      </c>
      <c r="AU208" s="51" t="str">
        <f>IF(入力シート!P209&gt;=100000,INT(MOD(入力シート!P209,1000000)/100000),"")</f>
        <v/>
      </c>
      <c r="AV208" s="51" t="str">
        <f>IF(入力シート!P209&gt;=10000,INT(MOD(入力シート!P209,100000)/10000),"")</f>
        <v/>
      </c>
      <c r="AW208" s="51" t="str">
        <f>IF(入力シート!P209&gt;=1000,INT(MOD(入力シート!P209,10000)/1000),"")</f>
        <v/>
      </c>
      <c r="AX208" s="51" t="str">
        <f>IF(入力シート!P209&gt;=100,INT(MOD(入力シート!P209,1000)/100),"")</f>
        <v/>
      </c>
      <c r="AY208" s="51" t="str">
        <f>IF(入力シート!P209&gt;=10,INT(MOD(入力シート!P209,100)/10),"")</f>
        <v/>
      </c>
      <c r="AZ208" s="40" t="str">
        <f>IF(入力シート!P209&gt;=1,INT(MOD(入力シート!P209,10)/1),"")</f>
        <v/>
      </c>
      <c r="BA208" s="51" t="str">
        <f>IF(入力シート!Q209&gt;=10,INT(MOD(入力シート!Q209,100)/10),"")</f>
        <v/>
      </c>
      <c r="BB208" s="40" t="str">
        <f>IF(入力シート!Q209&gt;=1,INT(MOD(入力シート!Q209,10)/1),"")</f>
        <v/>
      </c>
      <c r="BC208" s="51" t="str">
        <f>IF(入力シート!R209&gt;=10000,INT(MOD(入力シート!R209,100000)/10000),"")</f>
        <v/>
      </c>
      <c r="BD208" s="51" t="str">
        <f>IF(入力シート!R209&gt;=1000,INT(MOD(入力シート!R209,10000)/1000),"")</f>
        <v/>
      </c>
      <c r="BE208" s="51" t="str">
        <f>IF(入力シート!R209&gt;=100,INT(MOD(入力シート!R209,1000)/100),"")</f>
        <v/>
      </c>
      <c r="BF208" s="51" t="str">
        <f>IF(入力シート!R209&gt;=10,INT(MOD(入力シート!R209,100)/10),"")</f>
        <v/>
      </c>
      <c r="BG208" s="40" t="str">
        <f>IF(入力シート!R209&gt;=1,INT(MOD(入力シート!R209,10)/1),"")</f>
        <v/>
      </c>
    </row>
    <row r="209" spans="1:79" x14ac:dyDescent="0.15">
      <c r="B209" s="22">
        <v>207</v>
      </c>
      <c r="C209" s="10" t="str">
        <f>IF(入力シート!C210&gt;=10000,INT(MOD(入力シート!C210,100000)/10000),"")</f>
        <v/>
      </c>
      <c r="D209" s="10" t="str">
        <f>IF(入力シート!C210&gt;=1000,INT(MOD(入力シート!C210,10000)/1000),"")</f>
        <v/>
      </c>
      <c r="E209" s="10" t="str">
        <f>IF(入力シート!C210&gt;=100,INT(MOD(入力シート!C210,1000)/100),"")</f>
        <v/>
      </c>
      <c r="F209" s="10" t="str">
        <f>IF(入力シート!C210&gt;=10,INT(MOD(入力シート!C210,100)/10),"")</f>
        <v/>
      </c>
      <c r="G209" s="22" t="str">
        <f>IF(入力シート!C210&gt;=1,INT(MOD(入力シート!C210,10)/1),"")</f>
        <v/>
      </c>
      <c r="H209" s="22" t="str">
        <f>IF(入力シート!D210&gt;"",入力シート!D210,"")</f>
        <v/>
      </c>
      <c r="I209" s="22" t="str">
        <f>IF(入力シート!E210&gt;"",入力シート!E210,"")</f>
        <v/>
      </c>
      <c r="J209" s="37" t="str">
        <f>IF(入力シート!F210&gt;0,IF(入力シート!W210=6,MID(入力シート!F210,入力シート!W210-5,1),"0"),"")</f>
        <v/>
      </c>
      <c r="K209" s="37" t="str">
        <f>IF(入力シート!F210&gt;0,MID(入力シート!F210,入力シート!W210-4,1),"")</f>
        <v/>
      </c>
      <c r="L209" s="37" t="str">
        <f>IF(入力シート!F210&gt;0,MID(入力シート!F210,入力シート!W210-3,1),"")</f>
        <v/>
      </c>
      <c r="M209" s="37" t="str">
        <f>IF(入力シート!F210&gt;0,MID(入力シート!F210,入力シート!W210-2,1),"")</f>
        <v/>
      </c>
      <c r="N209" s="37" t="str">
        <f>IF(入力シート!F210&gt;0,MID(入力シート!F210,入力シート!W210-1,1),"")</f>
        <v/>
      </c>
      <c r="O209" s="39" t="str">
        <f>IF(入力シート!F210&gt;0,MID(入力シート!F210,入力シート!W210,1),"")</f>
        <v/>
      </c>
      <c r="P209" s="22" t="str">
        <f>IF(入力シート!G210&gt;"",入力シート!G210,"")</f>
        <v/>
      </c>
      <c r="Q209" s="37" t="str">
        <f>IF(入力シート!H210&gt;0,IF(入力シート!X210=4,MID(入力シート!H210,入力シート!X210-3,1),"0"),"")</f>
        <v/>
      </c>
      <c r="R209" s="37" t="str">
        <f>IF(入力シート!H210&gt;0,MID(入力シート!H210,入力シート!X210-2,1),"")</f>
        <v/>
      </c>
      <c r="S209" s="37" t="str">
        <f>IF(入力シート!H210&gt;0,MID(入力シート!H210,入力シート!X210-1,1),"")</f>
        <v/>
      </c>
      <c r="T209" s="39" t="str">
        <f>IF(入力シート!H210&gt;0,MID(入力シート!H210,入力シート!X210,1),"")</f>
        <v/>
      </c>
      <c r="U209" s="62" t="str">
        <f>IF(入力シート!I210&gt;0,入力シート!I210,"")</f>
        <v/>
      </c>
      <c r="V209" s="50" t="str">
        <f>IF(入力シート!J210&gt;0,入力シート!J210,"")</f>
        <v/>
      </c>
      <c r="W209" s="50" t="str">
        <f>IF(入力シート!K210&gt;=10,INT(MOD(入力シート!K210,100)/10),"")</f>
        <v/>
      </c>
      <c r="X209" s="40" t="str">
        <f>IF(入力シート!K210&gt;=1,INT(MOD(入力シート!K210,10)/1),"")</f>
        <v/>
      </c>
      <c r="Y209" s="51" t="str">
        <f>IF(入力シート!L210&gt;=100000,INT(MOD(入力シート!L210,1000000)/100000),"")</f>
        <v/>
      </c>
      <c r="Z209" s="51" t="str">
        <f>IF(入力シート!L210&gt;=10000,INT(MOD(入力シート!L210,100000)/10000),"")</f>
        <v/>
      </c>
      <c r="AA209" s="51" t="str">
        <f>IF(入力シート!L210&gt;=1000,INT(MOD(入力シート!L210,10000)/1000),"")</f>
        <v/>
      </c>
      <c r="AB209" s="51" t="str">
        <f>IF(入力シート!L210&gt;=100,INT(MOD(入力シート!L210,1000)/100),"")</f>
        <v/>
      </c>
      <c r="AC209" s="51" t="str">
        <f>IF(入力シート!L210&gt;=10,INT(MOD(入力シート!L210,100)/10),"")</f>
        <v/>
      </c>
      <c r="AD209" s="40" t="str">
        <f>IF(入力シート!L210&gt;=1,INT(MOD(入力シート!L210,10)/1),"")</f>
        <v/>
      </c>
      <c r="AE209" s="51" t="str">
        <f>IF(入力シート!M210&gt;=10000,INT(MOD(入力シート!M210,100000)/10000),"")</f>
        <v/>
      </c>
      <c r="AF209" s="51" t="str">
        <f>IF(入力シート!M210&gt;=1000,INT(MOD(入力シート!M210,10000)/1000),"")</f>
        <v/>
      </c>
      <c r="AG209" s="51" t="str">
        <f>IF(入力シート!M210&gt;=100,INT(MOD(入力シート!M210,1000)/100),"")</f>
        <v/>
      </c>
      <c r="AH209" s="51" t="str">
        <f>IF(入力シート!M210&gt;=10,INT(MOD(入力シート!M210,100)/10),"")</f>
        <v/>
      </c>
      <c r="AI209" s="40" t="str">
        <f>IF(入力シート!M210&gt;=1,INT(MOD(入力シート!M210,10)/1),"")</f>
        <v/>
      </c>
      <c r="AJ209" s="51" t="str">
        <f>IF(入力シート!N210&gt;=10000,INT(MOD(入力シート!N210,100000)/10000),"")</f>
        <v/>
      </c>
      <c r="AK209" s="51" t="str">
        <f>IF(入力シート!N210&gt;=1000,INT(MOD(入力シート!N210,10000)/1000),"")</f>
        <v/>
      </c>
      <c r="AL209" s="51" t="str">
        <f>IF(入力シート!N210&gt;=100,INT(MOD(入力シート!N210,1000)/100),"")</f>
        <v/>
      </c>
      <c r="AM209" s="51" t="str">
        <f>IF(入力シート!N210&gt;=10,INT(MOD(入力シート!N210,100)/10),"")</f>
        <v/>
      </c>
      <c r="AN209" s="40" t="str">
        <f>IF(入力シート!N210&gt;=1,INT(MOD(入力シート!N210,10)/1),"")</f>
        <v/>
      </c>
      <c r="AO209" s="51" t="str">
        <f>IF(入力シート!O210&gt;=10000,INT(MOD(入力シート!O210,100000)/10000),"")</f>
        <v/>
      </c>
      <c r="AP209" s="51" t="str">
        <f>IF(入力シート!O210&gt;=1000,INT(MOD(入力シート!O210,10000)/1000),"")</f>
        <v/>
      </c>
      <c r="AQ209" s="51" t="str">
        <f>IF(入力シート!O210&gt;=100,INT(MOD(入力シート!O210,1000)/100),"")</f>
        <v/>
      </c>
      <c r="AR209" s="51" t="str">
        <f>IF(入力シート!O210&gt;=10,INT(MOD(入力シート!O210,100)/10),"")</f>
        <v/>
      </c>
      <c r="AS209" s="40" t="str">
        <f>IF(入力シート!O210&gt;=1,INT(MOD(入力シート!O210,10)/1),"")</f>
        <v/>
      </c>
      <c r="AT209" s="51" t="str">
        <f>IF(入力シート!P210&gt;=1000000,INT(MOD(入力シート!P210,10000000)/1000000),"")</f>
        <v/>
      </c>
      <c r="AU209" s="51" t="str">
        <f>IF(入力シート!P210&gt;=100000,INT(MOD(入力シート!P210,1000000)/100000),"")</f>
        <v/>
      </c>
      <c r="AV209" s="51" t="str">
        <f>IF(入力シート!P210&gt;=10000,INT(MOD(入力シート!P210,100000)/10000),"")</f>
        <v/>
      </c>
      <c r="AW209" s="51" t="str">
        <f>IF(入力シート!P210&gt;=1000,INT(MOD(入力シート!P210,10000)/1000),"")</f>
        <v/>
      </c>
      <c r="AX209" s="51" t="str">
        <f>IF(入力シート!P210&gt;=100,INT(MOD(入力シート!P210,1000)/100),"")</f>
        <v/>
      </c>
      <c r="AY209" s="51" t="str">
        <f>IF(入力シート!P210&gt;=10,INT(MOD(入力シート!P210,100)/10),"")</f>
        <v/>
      </c>
      <c r="AZ209" s="40" t="str">
        <f>IF(入力シート!P210&gt;=1,INT(MOD(入力シート!P210,10)/1),"")</f>
        <v/>
      </c>
      <c r="BA209" s="51" t="str">
        <f>IF(入力シート!Q210&gt;=10,INT(MOD(入力シート!Q210,100)/10),"")</f>
        <v/>
      </c>
      <c r="BB209" s="40" t="str">
        <f>IF(入力シート!Q210&gt;=1,INT(MOD(入力シート!Q210,10)/1),"")</f>
        <v/>
      </c>
      <c r="BC209" s="51" t="str">
        <f>IF(入力シート!R210&gt;=10000,INT(MOD(入力シート!R210,100000)/10000),"")</f>
        <v/>
      </c>
      <c r="BD209" s="51" t="str">
        <f>IF(入力シート!R210&gt;=1000,INT(MOD(入力シート!R210,10000)/1000),"")</f>
        <v/>
      </c>
      <c r="BE209" s="51" t="str">
        <f>IF(入力シート!R210&gt;=100,INT(MOD(入力シート!R210,1000)/100),"")</f>
        <v/>
      </c>
      <c r="BF209" s="51" t="str">
        <f>IF(入力シート!R210&gt;=10,INT(MOD(入力シート!R210,100)/10),"")</f>
        <v/>
      </c>
      <c r="BG209" s="40" t="str">
        <f>IF(入力シート!R210&gt;=1,INT(MOD(入力シート!R210,10)/1),"")</f>
        <v/>
      </c>
    </row>
    <row r="210" spans="1:79" x14ac:dyDescent="0.15">
      <c r="B210" s="22">
        <v>208</v>
      </c>
      <c r="C210" s="10" t="str">
        <f>IF(入力シート!C211&gt;=10000,INT(MOD(入力シート!C211,100000)/10000),"")</f>
        <v/>
      </c>
      <c r="D210" s="10" t="str">
        <f>IF(入力シート!C211&gt;=1000,INT(MOD(入力シート!C211,10000)/1000),"")</f>
        <v/>
      </c>
      <c r="E210" s="10" t="str">
        <f>IF(入力シート!C211&gt;=100,INT(MOD(入力シート!C211,1000)/100),"")</f>
        <v/>
      </c>
      <c r="F210" s="10" t="str">
        <f>IF(入力シート!C211&gt;=10,INT(MOD(入力シート!C211,100)/10),"")</f>
        <v/>
      </c>
      <c r="G210" s="22" t="str">
        <f>IF(入力シート!C211&gt;=1,INT(MOD(入力シート!C211,10)/1),"")</f>
        <v/>
      </c>
      <c r="H210" s="22" t="str">
        <f>IF(入力シート!D211&gt;"",入力シート!D211,"")</f>
        <v/>
      </c>
      <c r="I210" s="22" t="str">
        <f>IF(入力シート!E211&gt;"",入力シート!E211,"")</f>
        <v/>
      </c>
      <c r="J210" s="37" t="str">
        <f>IF(入力シート!F211&gt;0,IF(入力シート!W211=6,MID(入力シート!F211,入力シート!W211-5,1),"0"),"")</f>
        <v/>
      </c>
      <c r="K210" s="37" t="str">
        <f>IF(入力シート!F211&gt;0,MID(入力シート!F211,入力シート!W211-4,1),"")</f>
        <v/>
      </c>
      <c r="L210" s="37" t="str">
        <f>IF(入力シート!F211&gt;0,MID(入力シート!F211,入力シート!W211-3,1),"")</f>
        <v/>
      </c>
      <c r="M210" s="37" t="str">
        <f>IF(入力シート!F211&gt;0,MID(入力シート!F211,入力シート!W211-2,1),"")</f>
        <v/>
      </c>
      <c r="N210" s="37" t="str">
        <f>IF(入力シート!F211&gt;0,MID(入力シート!F211,入力シート!W211-1,1),"")</f>
        <v/>
      </c>
      <c r="O210" s="39" t="str">
        <f>IF(入力シート!F211&gt;0,MID(入力シート!F211,入力シート!W211,1),"")</f>
        <v/>
      </c>
      <c r="P210" s="22" t="str">
        <f>IF(入力シート!G211&gt;"",入力シート!G211,"")</f>
        <v/>
      </c>
      <c r="Q210" s="37" t="str">
        <f>IF(入力シート!H211&gt;0,IF(入力シート!X211=4,MID(入力シート!H211,入力シート!X211-3,1),"0"),"")</f>
        <v/>
      </c>
      <c r="R210" s="37" t="str">
        <f>IF(入力シート!H211&gt;0,MID(入力シート!H211,入力シート!X211-2,1),"")</f>
        <v/>
      </c>
      <c r="S210" s="37" t="str">
        <f>IF(入力シート!H211&gt;0,MID(入力シート!H211,入力シート!X211-1,1),"")</f>
        <v/>
      </c>
      <c r="T210" s="39" t="str">
        <f>IF(入力シート!H211&gt;0,MID(入力シート!H211,入力シート!X211,1),"")</f>
        <v/>
      </c>
      <c r="U210" s="62" t="str">
        <f>IF(入力シート!I211&gt;0,入力シート!I211,"")</f>
        <v/>
      </c>
      <c r="V210" s="50" t="str">
        <f>IF(入力シート!J211&gt;0,入力シート!J211,"")</f>
        <v/>
      </c>
      <c r="W210" s="50" t="str">
        <f>IF(入力シート!K211&gt;=10,INT(MOD(入力シート!K211,100)/10),"")</f>
        <v/>
      </c>
      <c r="X210" s="40" t="str">
        <f>IF(入力シート!K211&gt;=1,INT(MOD(入力シート!K211,10)/1),"")</f>
        <v/>
      </c>
      <c r="Y210" s="51" t="str">
        <f>IF(入力シート!L211&gt;=100000,INT(MOD(入力シート!L211,1000000)/100000),"")</f>
        <v/>
      </c>
      <c r="Z210" s="51" t="str">
        <f>IF(入力シート!L211&gt;=10000,INT(MOD(入力シート!L211,100000)/10000),"")</f>
        <v/>
      </c>
      <c r="AA210" s="51" t="str">
        <f>IF(入力シート!L211&gt;=1000,INT(MOD(入力シート!L211,10000)/1000),"")</f>
        <v/>
      </c>
      <c r="AB210" s="51" t="str">
        <f>IF(入力シート!L211&gt;=100,INT(MOD(入力シート!L211,1000)/100),"")</f>
        <v/>
      </c>
      <c r="AC210" s="51" t="str">
        <f>IF(入力シート!L211&gt;=10,INT(MOD(入力シート!L211,100)/10),"")</f>
        <v/>
      </c>
      <c r="AD210" s="40" t="str">
        <f>IF(入力シート!L211&gt;=1,INT(MOD(入力シート!L211,10)/1),"")</f>
        <v/>
      </c>
      <c r="AE210" s="51" t="str">
        <f>IF(入力シート!M211&gt;=10000,INT(MOD(入力シート!M211,100000)/10000),"")</f>
        <v/>
      </c>
      <c r="AF210" s="51" t="str">
        <f>IF(入力シート!M211&gt;=1000,INT(MOD(入力シート!M211,10000)/1000),"")</f>
        <v/>
      </c>
      <c r="AG210" s="51" t="str">
        <f>IF(入力シート!M211&gt;=100,INT(MOD(入力シート!M211,1000)/100),"")</f>
        <v/>
      </c>
      <c r="AH210" s="51" t="str">
        <f>IF(入力シート!M211&gt;=10,INT(MOD(入力シート!M211,100)/10),"")</f>
        <v/>
      </c>
      <c r="AI210" s="40" t="str">
        <f>IF(入力シート!M211&gt;=1,INT(MOD(入力シート!M211,10)/1),"")</f>
        <v/>
      </c>
      <c r="AJ210" s="51" t="str">
        <f>IF(入力シート!N211&gt;=10000,INT(MOD(入力シート!N211,100000)/10000),"")</f>
        <v/>
      </c>
      <c r="AK210" s="51" t="str">
        <f>IF(入力シート!N211&gt;=1000,INT(MOD(入力シート!N211,10000)/1000),"")</f>
        <v/>
      </c>
      <c r="AL210" s="51" t="str">
        <f>IF(入力シート!N211&gt;=100,INT(MOD(入力シート!N211,1000)/100),"")</f>
        <v/>
      </c>
      <c r="AM210" s="51" t="str">
        <f>IF(入力シート!N211&gt;=10,INT(MOD(入力シート!N211,100)/10),"")</f>
        <v/>
      </c>
      <c r="AN210" s="40" t="str">
        <f>IF(入力シート!N211&gt;=1,INT(MOD(入力シート!N211,10)/1),"")</f>
        <v/>
      </c>
      <c r="AO210" s="51" t="str">
        <f>IF(入力シート!O211&gt;=10000,INT(MOD(入力シート!O211,100000)/10000),"")</f>
        <v/>
      </c>
      <c r="AP210" s="51" t="str">
        <f>IF(入力シート!O211&gt;=1000,INT(MOD(入力シート!O211,10000)/1000),"")</f>
        <v/>
      </c>
      <c r="AQ210" s="51" t="str">
        <f>IF(入力シート!O211&gt;=100,INT(MOD(入力シート!O211,1000)/100),"")</f>
        <v/>
      </c>
      <c r="AR210" s="51" t="str">
        <f>IF(入力シート!O211&gt;=10,INT(MOD(入力シート!O211,100)/10),"")</f>
        <v/>
      </c>
      <c r="AS210" s="40" t="str">
        <f>IF(入力シート!O211&gt;=1,INT(MOD(入力シート!O211,10)/1),"")</f>
        <v/>
      </c>
      <c r="AT210" s="51" t="str">
        <f>IF(入力シート!P211&gt;=1000000,INT(MOD(入力シート!P211,10000000)/1000000),"")</f>
        <v/>
      </c>
      <c r="AU210" s="51" t="str">
        <f>IF(入力シート!P211&gt;=100000,INT(MOD(入力シート!P211,1000000)/100000),"")</f>
        <v/>
      </c>
      <c r="AV210" s="51" t="str">
        <f>IF(入力シート!P211&gt;=10000,INT(MOD(入力シート!P211,100000)/10000),"")</f>
        <v/>
      </c>
      <c r="AW210" s="51" t="str">
        <f>IF(入力シート!P211&gt;=1000,INT(MOD(入力シート!P211,10000)/1000),"")</f>
        <v/>
      </c>
      <c r="AX210" s="51" t="str">
        <f>IF(入力シート!P211&gt;=100,INT(MOD(入力シート!P211,1000)/100),"")</f>
        <v/>
      </c>
      <c r="AY210" s="51" t="str">
        <f>IF(入力シート!P211&gt;=10,INT(MOD(入力シート!P211,100)/10),"")</f>
        <v/>
      </c>
      <c r="AZ210" s="40" t="str">
        <f>IF(入力シート!P211&gt;=1,INT(MOD(入力シート!P211,10)/1),"")</f>
        <v/>
      </c>
      <c r="BA210" s="51" t="str">
        <f>IF(入力シート!Q211&gt;=10,INT(MOD(入力シート!Q211,100)/10),"")</f>
        <v/>
      </c>
      <c r="BB210" s="40" t="str">
        <f>IF(入力シート!Q211&gt;=1,INT(MOD(入力シート!Q211,10)/1),"")</f>
        <v/>
      </c>
      <c r="BC210" s="51" t="str">
        <f>IF(入力シート!R211&gt;=10000,INT(MOD(入力シート!R211,100000)/10000),"")</f>
        <v/>
      </c>
      <c r="BD210" s="51" t="str">
        <f>IF(入力シート!R211&gt;=1000,INT(MOD(入力シート!R211,10000)/1000),"")</f>
        <v/>
      </c>
      <c r="BE210" s="51" t="str">
        <f>IF(入力シート!R211&gt;=100,INT(MOD(入力シート!R211,1000)/100),"")</f>
        <v/>
      </c>
      <c r="BF210" s="51" t="str">
        <f>IF(入力シート!R211&gt;=10,INT(MOD(入力シート!R211,100)/10),"")</f>
        <v/>
      </c>
      <c r="BG210" s="40" t="str">
        <f>IF(入力シート!R211&gt;=1,INT(MOD(入力シート!R211,10)/1),"")</f>
        <v/>
      </c>
    </row>
    <row r="211" spans="1:79" x14ac:dyDescent="0.15">
      <c r="B211" s="22">
        <v>209</v>
      </c>
      <c r="C211" s="10" t="str">
        <f>IF(入力シート!C212&gt;=10000,INT(MOD(入力シート!C212,100000)/10000),"")</f>
        <v/>
      </c>
      <c r="D211" s="10" t="str">
        <f>IF(入力シート!C212&gt;=1000,INT(MOD(入力シート!C212,10000)/1000),"")</f>
        <v/>
      </c>
      <c r="E211" s="10" t="str">
        <f>IF(入力シート!C212&gt;=100,INT(MOD(入力シート!C212,1000)/100),"")</f>
        <v/>
      </c>
      <c r="F211" s="10" t="str">
        <f>IF(入力シート!C212&gt;=10,INT(MOD(入力シート!C212,100)/10),"")</f>
        <v/>
      </c>
      <c r="G211" s="22" t="str">
        <f>IF(入力シート!C212&gt;=1,INT(MOD(入力シート!C212,10)/1),"")</f>
        <v/>
      </c>
      <c r="H211" s="22" t="str">
        <f>IF(入力シート!D212&gt;"",入力シート!D212,"")</f>
        <v/>
      </c>
      <c r="I211" s="22" t="str">
        <f>IF(入力シート!E212&gt;"",入力シート!E212,"")</f>
        <v/>
      </c>
      <c r="J211" s="37" t="str">
        <f>IF(入力シート!F212&gt;0,IF(入力シート!W212=6,MID(入力シート!F212,入力シート!W212-5,1),"0"),"")</f>
        <v/>
      </c>
      <c r="K211" s="37" t="str">
        <f>IF(入力シート!F212&gt;0,MID(入力シート!F212,入力シート!W212-4,1),"")</f>
        <v/>
      </c>
      <c r="L211" s="37" t="str">
        <f>IF(入力シート!F212&gt;0,MID(入力シート!F212,入力シート!W212-3,1),"")</f>
        <v/>
      </c>
      <c r="M211" s="37" t="str">
        <f>IF(入力シート!F212&gt;0,MID(入力シート!F212,入力シート!W212-2,1),"")</f>
        <v/>
      </c>
      <c r="N211" s="37" t="str">
        <f>IF(入力シート!F212&gt;0,MID(入力シート!F212,入力シート!W212-1,1),"")</f>
        <v/>
      </c>
      <c r="O211" s="39" t="str">
        <f>IF(入力シート!F212&gt;0,MID(入力シート!F212,入力シート!W212,1),"")</f>
        <v/>
      </c>
      <c r="P211" s="22" t="str">
        <f>IF(入力シート!G212&gt;"",入力シート!G212,"")</f>
        <v/>
      </c>
      <c r="Q211" s="37" t="str">
        <f>IF(入力シート!H212&gt;0,IF(入力シート!X212=4,MID(入力シート!H212,入力シート!X212-3,1),"0"),"")</f>
        <v/>
      </c>
      <c r="R211" s="37" t="str">
        <f>IF(入力シート!H212&gt;0,MID(入力シート!H212,入力シート!X212-2,1),"")</f>
        <v/>
      </c>
      <c r="S211" s="37" t="str">
        <f>IF(入力シート!H212&gt;0,MID(入力シート!H212,入力シート!X212-1,1),"")</f>
        <v/>
      </c>
      <c r="T211" s="39" t="str">
        <f>IF(入力シート!H212&gt;0,MID(入力シート!H212,入力シート!X212,1),"")</f>
        <v/>
      </c>
      <c r="U211" s="62" t="str">
        <f>IF(入力シート!I212&gt;0,入力シート!I212,"")</f>
        <v/>
      </c>
      <c r="V211" s="50" t="str">
        <f>IF(入力シート!J212&gt;0,入力シート!J212,"")</f>
        <v/>
      </c>
      <c r="W211" s="50" t="str">
        <f>IF(入力シート!K212&gt;=10,INT(MOD(入力シート!K212,100)/10),"")</f>
        <v/>
      </c>
      <c r="X211" s="40" t="str">
        <f>IF(入力シート!K212&gt;=1,INT(MOD(入力シート!K212,10)/1),"")</f>
        <v/>
      </c>
      <c r="Y211" s="51" t="str">
        <f>IF(入力シート!L212&gt;=100000,INT(MOD(入力シート!L212,1000000)/100000),"")</f>
        <v/>
      </c>
      <c r="Z211" s="51" t="str">
        <f>IF(入力シート!L212&gt;=10000,INT(MOD(入力シート!L212,100000)/10000),"")</f>
        <v/>
      </c>
      <c r="AA211" s="51" t="str">
        <f>IF(入力シート!L212&gt;=1000,INT(MOD(入力シート!L212,10000)/1000),"")</f>
        <v/>
      </c>
      <c r="AB211" s="51" t="str">
        <f>IF(入力シート!L212&gt;=100,INT(MOD(入力シート!L212,1000)/100),"")</f>
        <v/>
      </c>
      <c r="AC211" s="51" t="str">
        <f>IF(入力シート!L212&gt;=10,INT(MOD(入力シート!L212,100)/10),"")</f>
        <v/>
      </c>
      <c r="AD211" s="40" t="str">
        <f>IF(入力シート!L212&gt;=1,INT(MOD(入力シート!L212,10)/1),"")</f>
        <v/>
      </c>
      <c r="AE211" s="51" t="str">
        <f>IF(入力シート!M212&gt;=10000,INT(MOD(入力シート!M212,100000)/10000),"")</f>
        <v/>
      </c>
      <c r="AF211" s="51" t="str">
        <f>IF(入力シート!M212&gt;=1000,INT(MOD(入力シート!M212,10000)/1000),"")</f>
        <v/>
      </c>
      <c r="AG211" s="51" t="str">
        <f>IF(入力シート!M212&gt;=100,INT(MOD(入力シート!M212,1000)/100),"")</f>
        <v/>
      </c>
      <c r="AH211" s="51" t="str">
        <f>IF(入力シート!M212&gt;=10,INT(MOD(入力シート!M212,100)/10),"")</f>
        <v/>
      </c>
      <c r="AI211" s="40" t="str">
        <f>IF(入力シート!M212&gt;=1,INT(MOD(入力シート!M212,10)/1),"")</f>
        <v/>
      </c>
      <c r="AJ211" s="51" t="str">
        <f>IF(入力シート!N212&gt;=10000,INT(MOD(入力シート!N212,100000)/10000),"")</f>
        <v/>
      </c>
      <c r="AK211" s="51" t="str">
        <f>IF(入力シート!N212&gt;=1000,INT(MOD(入力シート!N212,10000)/1000),"")</f>
        <v/>
      </c>
      <c r="AL211" s="51" t="str">
        <f>IF(入力シート!N212&gt;=100,INT(MOD(入力シート!N212,1000)/100),"")</f>
        <v/>
      </c>
      <c r="AM211" s="51" t="str">
        <f>IF(入力シート!N212&gt;=10,INT(MOD(入力シート!N212,100)/10),"")</f>
        <v/>
      </c>
      <c r="AN211" s="40" t="str">
        <f>IF(入力シート!N212&gt;=1,INT(MOD(入力シート!N212,10)/1),"")</f>
        <v/>
      </c>
      <c r="AO211" s="51" t="str">
        <f>IF(入力シート!O212&gt;=10000,INT(MOD(入力シート!O212,100000)/10000),"")</f>
        <v/>
      </c>
      <c r="AP211" s="51" t="str">
        <f>IF(入力シート!O212&gt;=1000,INT(MOD(入力シート!O212,10000)/1000),"")</f>
        <v/>
      </c>
      <c r="AQ211" s="51" t="str">
        <f>IF(入力シート!O212&gt;=100,INT(MOD(入力シート!O212,1000)/100),"")</f>
        <v/>
      </c>
      <c r="AR211" s="51" t="str">
        <f>IF(入力シート!O212&gt;=10,INT(MOD(入力シート!O212,100)/10),"")</f>
        <v/>
      </c>
      <c r="AS211" s="40" t="str">
        <f>IF(入力シート!O212&gt;=1,INT(MOD(入力シート!O212,10)/1),"")</f>
        <v/>
      </c>
      <c r="AT211" s="51" t="str">
        <f>IF(入力シート!P212&gt;=1000000,INT(MOD(入力シート!P212,10000000)/1000000),"")</f>
        <v/>
      </c>
      <c r="AU211" s="51" t="str">
        <f>IF(入力シート!P212&gt;=100000,INT(MOD(入力シート!P212,1000000)/100000),"")</f>
        <v/>
      </c>
      <c r="AV211" s="51" t="str">
        <f>IF(入力シート!P212&gt;=10000,INT(MOD(入力シート!P212,100000)/10000),"")</f>
        <v/>
      </c>
      <c r="AW211" s="51" t="str">
        <f>IF(入力シート!P212&gt;=1000,INT(MOD(入力シート!P212,10000)/1000),"")</f>
        <v/>
      </c>
      <c r="AX211" s="51" t="str">
        <f>IF(入力シート!P212&gt;=100,INT(MOD(入力シート!P212,1000)/100),"")</f>
        <v/>
      </c>
      <c r="AY211" s="51" t="str">
        <f>IF(入力シート!P212&gt;=10,INT(MOD(入力シート!P212,100)/10),"")</f>
        <v/>
      </c>
      <c r="AZ211" s="40" t="str">
        <f>IF(入力シート!P212&gt;=1,INT(MOD(入力シート!P212,10)/1),"")</f>
        <v/>
      </c>
      <c r="BA211" s="51" t="str">
        <f>IF(入力シート!Q212&gt;=10,INT(MOD(入力シート!Q212,100)/10),"")</f>
        <v/>
      </c>
      <c r="BB211" s="40" t="str">
        <f>IF(入力シート!Q212&gt;=1,INT(MOD(入力シート!Q212,10)/1),"")</f>
        <v/>
      </c>
      <c r="BC211" s="51" t="str">
        <f>IF(入力シート!R212&gt;=10000,INT(MOD(入力シート!R212,100000)/10000),"")</f>
        <v/>
      </c>
      <c r="BD211" s="51" t="str">
        <f>IF(入力シート!R212&gt;=1000,INT(MOD(入力シート!R212,10000)/1000),"")</f>
        <v/>
      </c>
      <c r="BE211" s="51" t="str">
        <f>IF(入力シート!R212&gt;=100,INT(MOD(入力シート!R212,1000)/100),"")</f>
        <v/>
      </c>
      <c r="BF211" s="51" t="str">
        <f>IF(入力シート!R212&gt;=10,INT(MOD(入力シート!R212,100)/10),"")</f>
        <v/>
      </c>
      <c r="BG211" s="40" t="str">
        <f>IF(入力シート!R212&gt;=1,INT(MOD(入力シート!R212,10)/1),"")</f>
        <v/>
      </c>
    </row>
    <row r="212" spans="1:79" x14ac:dyDescent="0.15">
      <c r="A212" s="46"/>
      <c r="B212" s="12">
        <v>210</v>
      </c>
      <c r="C212" s="3" t="str">
        <f>IF(入力シート!C213&gt;=10000,INT(MOD(入力シート!C213,100000)/10000),"")</f>
        <v/>
      </c>
      <c r="D212" s="3" t="str">
        <f>IF(入力シート!C213&gt;=1000,INT(MOD(入力シート!C213,10000)/1000),"")</f>
        <v/>
      </c>
      <c r="E212" s="3" t="str">
        <f>IF(入力シート!C213&gt;=100,INT(MOD(入力シート!C213,1000)/100),"")</f>
        <v/>
      </c>
      <c r="F212" s="3" t="str">
        <f>IF(入力シート!C213&gt;=10,INT(MOD(入力シート!C213,100)/10),"")</f>
        <v/>
      </c>
      <c r="G212" s="12" t="str">
        <f>IF(入力シート!C213&gt;=1,INT(MOD(入力シート!C213,10)/1),"")</f>
        <v/>
      </c>
      <c r="H212" s="12" t="str">
        <f>IF(入力シート!D213&gt;"",入力シート!D213,"")</f>
        <v/>
      </c>
      <c r="I212" s="146" t="str">
        <f>IF(入力シート!E213&gt;"",入力シート!E213,"")</f>
        <v/>
      </c>
      <c r="J212" s="162" t="str">
        <f>IF(入力シート!F213&gt;0,IF(入力シート!W213=6,MID(入力シート!F213,入力シート!W213-5,1),"0"),"")</f>
        <v/>
      </c>
      <c r="K212" s="63" t="str">
        <f>IF(入力シート!F213&gt;0,MID(入力シート!F213,入力シート!W213-4,1),"")</f>
        <v/>
      </c>
      <c r="L212" s="63" t="str">
        <f>IF(入力シート!F213&gt;0,MID(入力シート!F213,入力シート!W213-3,1),"")</f>
        <v/>
      </c>
      <c r="M212" s="63" t="str">
        <f>IF(入力シート!F213&gt;0,MID(入力シート!F213,入力シート!W213-2,1),"")</f>
        <v/>
      </c>
      <c r="N212" s="63" t="str">
        <f>IF(入力シート!F213&gt;0,MID(入力シート!F213,入力シート!W213-1,1),"")</f>
        <v/>
      </c>
      <c r="O212" s="64" t="str">
        <f>IF(入力シート!F213&gt;0,MID(入力シート!F213,入力シート!W213,1),"")</f>
        <v/>
      </c>
      <c r="P212" s="146" t="str">
        <f>IF(入力シート!G213&gt;"",入力シート!G213,"")</f>
        <v/>
      </c>
      <c r="Q212" s="162" t="str">
        <f>IF(入力シート!H213&gt;0,IF(入力シート!X213=4,MID(入力シート!H213,入力シート!X213-3,1),"0"),"")</f>
        <v/>
      </c>
      <c r="R212" s="63" t="str">
        <f>IF(入力シート!H213&gt;0,MID(入力シート!H213,入力シート!X213-2,1),"")</f>
        <v/>
      </c>
      <c r="S212" s="63" t="str">
        <f>IF(入力シート!H213&gt;0,MID(入力シート!H213,入力シート!X213-1,1),"")</f>
        <v/>
      </c>
      <c r="T212" s="64" t="str">
        <f>IF(入力シート!H213&gt;0,MID(入力シート!H213,入力シート!X213,1),"")</f>
        <v/>
      </c>
      <c r="U212" s="65" t="str">
        <f>IF(入力シート!I213&gt;0,入力シート!I213,"")</f>
        <v/>
      </c>
      <c r="V212" s="47" t="str">
        <f>IF(入力シート!J213&gt;0,入力シート!J213,"")</f>
        <v/>
      </c>
      <c r="W212" s="47" t="str">
        <f>IF(入力シート!K213&gt;=10,INT(MOD(入力シート!K213,100)/10),"")</f>
        <v/>
      </c>
      <c r="X212" s="48" t="str">
        <f>IF(入力シート!K213&gt;=1,INT(MOD(入力シート!K213,10)/1),"")</f>
        <v/>
      </c>
      <c r="Y212" s="49" t="str">
        <f>IF(入力シート!L213&gt;=100000,INT(MOD(入力シート!L213,1000000)/100000),"")</f>
        <v/>
      </c>
      <c r="Z212" s="49" t="str">
        <f>IF(入力シート!L213&gt;=10000,INT(MOD(入力シート!L213,100000)/10000),"")</f>
        <v/>
      </c>
      <c r="AA212" s="49" t="str">
        <f>IF(入力シート!L213&gt;=1000,INT(MOD(入力シート!L213,10000)/1000),"")</f>
        <v/>
      </c>
      <c r="AB212" s="49" t="str">
        <f>IF(入力シート!L213&gt;=100,INT(MOD(入力シート!L213,1000)/100),"")</f>
        <v/>
      </c>
      <c r="AC212" s="49" t="str">
        <f>IF(入力シート!L213&gt;=10,INT(MOD(入力シート!L213,100)/10),"")</f>
        <v/>
      </c>
      <c r="AD212" s="48" t="str">
        <f>IF(入力シート!L213&gt;=1,INT(MOD(入力シート!L213,10)/1),"")</f>
        <v/>
      </c>
      <c r="AE212" s="49" t="str">
        <f>IF(入力シート!M213&gt;=10000,INT(MOD(入力シート!M213,100000)/10000),"")</f>
        <v/>
      </c>
      <c r="AF212" s="49" t="str">
        <f>IF(入力シート!M213&gt;=1000,INT(MOD(入力シート!M213,10000)/1000),"")</f>
        <v/>
      </c>
      <c r="AG212" s="49" t="str">
        <f>IF(入力シート!M213&gt;=100,INT(MOD(入力シート!M213,1000)/100),"")</f>
        <v/>
      </c>
      <c r="AH212" s="49" t="str">
        <f>IF(入力シート!M213&gt;=10,INT(MOD(入力シート!M213,100)/10),"")</f>
        <v/>
      </c>
      <c r="AI212" s="48" t="str">
        <f>IF(入力シート!M213&gt;=1,INT(MOD(入力シート!M213,10)/1),"")</f>
        <v/>
      </c>
      <c r="AJ212" s="49" t="str">
        <f>IF(入力シート!N213&gt;=10000,INT(MOD(入力シート!N213,100000)/10000),"")</f>
        <v/>
      </c>
      <c r="AK212" s="49" t="str">
        <f>IF(入力シート!N213&gt;=1000,INT(MOD(入力シート!N213,10000)/1000),"")</f>
        <v/>
      </c>
      <c r="AL212" s="49" t="str">
        <f>IF(入力シート!N213&gt;=100,INT(MOD(入力シート!N213,1000)/100),"")</f>
        <v/>
      </c>
      <c r="AM212" s="49" t="str">
        <f>IF(入力シート!N213&gt;=10,INT(MOD(入力シート!N213,100)/10),"")</f>
        <v/>
      </c>
      <c r="AN212" s="48" t="str">
        <f>IF(入力シート!N213&gt;=1,INT(MOD(入力シート!N213,10)/1),"")</f>
        <v/>
      </c>
      <c r="AO212" s="49" t="str">
        <f>IF(入力シート!O213&gt;=10000,INT(MOD(入力シート!O213,100000)/10000),"")</f>
        <v/>
      </c>
      <c r="AP212" s="49" t="str">
        <f>IF(入力シート!O213&gt;=1000,INT(MOD(入力シート!O213,10000)/1000),"")</f>
        <v/>
      </c>
      <c r="AQ212" s="49" t="str">
        <f>IF(入力シート!O213&gt;=100,INT(MOD(入力シート!O213,1000)/100),"")</f>
        <v/>
      </c>
      <c r="AR212" s="49" t="str">
        <f>IF(入力シート!O213&gt;=10,INT(MOD(入力シート!O213,100)/10),"")</f>
        <v/>
      </c>
      <c r="AS212" s="48" t="str">
        <f>IF(入力シート!O213&gt;=1,INT(MOD(入力シート!O213,10)/1),"")</f>
        <v/>
      </c>
      <c r="AT212" s="49" t="str">
        <f>IF(入力シート!P213&gt;=1000000,INT(MOD(入力シート!P213,10000000)/1000000),"")</f>
        <v/>
      </c>
      <c r="AU212" s="49" t="str">
        <f>IF(入力シート!P213&gt;=100000,INT(MOD(入力シート!P213,1000000)/100000),"")</f>
        <v/>
      </c>
      <c r="AV212" s="49" t="str">
        <f>IF(入力シート!P213&gt;=10000,INT(MOD(入力シート!P213,100000)/10000),"")</f>
        <v/>
      </c>
      <c r="AW212" s="49" t="str">
        <f>IF(入力シート!P213&gt;=1000,INT(MOD(入力シート!P213,10000)/1000),"")</f>
        <v/>
      </c>
      <c r="AX212" s="49" t="str">
        <f>IF(入力シート!P213&gt;=100,INT(MOD(入力シート!P213,1000)/100),"")</f>
        <v/>
      </c>
      <c r="AY212" s="49" t="str">
        <f>IF(入力シート!P213&gt;=10,INT(MOD(入力シート!P213,100)/10),"")</f>
        <v/>
      </c>
      <c r="AZ212" s="48" t="str">
        <f>IF(入力シート!P213&gt;=1,INT(MOD(入力シート!P213,10)/1),"")</f>
        <v/>
      </c>
      <c r="BA212" s="49" t="str">
        <f>IF(入力シート!Q213&gt;=10,INT(MOD(入力シート!Q213,100)/10),"")</f>
        <v/>
      </c>
      <c r="BB212" s="48" t="str">
        <f>IF(入力シート!Q213&gt;=1,INT(MOD(入力シート!Q213,10)/1),"")</f>
        <v/>
      </c>
      <c r="BC212" s="49" t="str">
        <f>IF(入力シート!R213&gt;=10000,INT(MOD(入力シート!R213,100000)/10000),"")</f>
        <v/>
      </c>
      <c r="BD212" s="49" t="str">
        <f>IF(入力シート!R213&gt;=1000,INT(MOD(入力シート!R213,10000)/1000),"")</f>
        <v/>
      </c>
      <c r="BE212" s="49" t="str">
        <f>IF(入力シート!R213&gt;=100,INT(MOD(入力シート!R213,1000)/100),"")</f>
        <v/>
      </c>
      <c r="BF212" s="49" t="str">
        <f>IF(入力シート!R213&gt;=10,INT(MOD(入力シート!R213,100)/10),"")</f>
        <v/>
      </c>
      <c r="BG212" s="48" t="str">
        <f>IF(入力シート!R213&gt;=1,INT(MOD(入力シート!R213,10)/1),"")</f>
        <v/>
      </c>
      <c r="BH212" s="58" t="str">
        <f>IF(入力シート!S213&gt;=10,INT(MOD(入力シート!S213,100)/10),"")</f>
        <v/>
      </c>
      <c r="BI212" s="69" t="str">
        <f>IF(入力シート!S213&gt;=1,INT(MOD(入力シート!S213,10)/1),"")</f>
        <v/>
      </c>
      <c r="BJ212" s="58" t="str">
        <f>IF(入力シート!T213&gt;=1000000,INT(MOD(入力シート!T213,10000000)/1000000),"")</f>
        <v/>
      </c>
      <c r="BK212" s="58" t="str">
        <f>IF(入力シート!T213&gt;=100000,INT(MOD(入力シート!T213,1000000)/100000),"")</f>
        <v/>
      </c>
      <c r="BL212" s="58" t="str">
        <f>IF(入力シート!T213&gt;=10000,INT(MOD(入力シート!T213,100000)/10000),"")</f>
        <v/>
      </c>
      <c r="BM212" s="58" t="str">
        <f>IF(入力シート!T213&gt;=1000,INT(MOD(入力シート!T213,10000)/1000),"")</f>
        <v/>
      </c>
      <c r="BN212" s="58" t="str">
        <f>IF(入力シート!T213&gt;=100,INT(MOD(入力シート!T213,1000)/100),"")</f>
        <v/>
      </c>
      <c r="BO212" s="58" t="str">
        <f>IF(入力シート!T213&gt;=10,INT(MOD(入力シート!T213,100)/10),"")</f>
        <v/>
      </c>
      <c r="BP212" s="69" t="str">
        <f>IF(入力シート!T213&gt;=1,INT(MOD(入力シート!T213,10)/1),"")</f>
        <v/>
      </c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</row>
    <row r="213" spans="1:79" x14ac:dyDescent="0.15">
      <c r="A213" s="70">
        <f t="shared" si="9"/>
        <v>22</v>
      </c>
      <c r="B213" s="22">
        <v>211</v>
      </c>
      <c r="C213" s="10" t="str">
        <f>IF(入力シート!C214&gt;=10000,INT(MOD(入力シート!C214,100000)/10000),"")</f>
        <v/>
      </c>
      <c r="D213" s="10" t="str">
        <f>IF(入力シート!C214&gt;=1000,INT(MOD(入力シート!C214,10000)/1000),"")</f>
        <v/>
      </c>
      <c r="E213" s="10" t="str">
        <f>IF(入力シート!C214&gt;=100,INT(MOD(入力シート!C214,1000)/100),"")</f>
        <v/>
      </c>
      <c r="F213" s="10" t="str">
        <f>IF(入力シート!C214&gt;=10,INT(MOD(入力シート!C214,100)/10),"")</f>
        <v/>
      </c>
      <c r="G213" s="22" t="str">
        <f>IF(入力シート!C214&gt;=1,INT(MOD(入力シート!C214,10)/1),"")</f>
        <v/>
      </c>
      <c r="H213" s="22" t="str">
        <f>IF(入力シート!D214&gt;"",入力シート!D214,"")</f>
        <v/>
      </c>
      <c r="I213" s="22" t="str">
        <f>IF(入力シート!E214&gt;"",入力シート!E214,"")</f>
        <v/>
      </c>
      <c r="J213" s="37" t="str">
        <f>IF(入力シート!F214&gt;0,IF(入力シート!W214=6,MID(入力シート!F214,入力シート!W214-5,1),"0"),"")</f>
        <v/>
      </c>
      <c r="K213" s="37" t="str">
        <f>IF(入力シート!F214&gt;0,MID(入力シート!F214,入力シート!W214-4,1),"")</f>
        <v/>
      </c>
      <c r="L213" s="37" t="str">
        <f>IF(入力シート!F214&gt;0,MID(入力シート!F214,入力シート!W214-3,1),"")</f>
        <v/>
      </c>
      <c r="M213" s="37" t="str">
        <f>IF(入力シート!F214&gt;0,MID(入力シート!F214,入力シート!W214-2,1),"")</f>
        <v/>
      </c>
      <c r="N213" s="37" t="str">
        <f>IF(入力シート!F214&gt;0,MID(入力シート!F214,入力シート!W214-1,1),"")</f>
        <v/>
      </c>
      <c r="O213" s="39" t="str">
        <f>IF(入力シート!F214&gt;0,MID(入力シート!F214,入力シート!W214,1),"")</f>
        <v/>
      </c>
      <c r="P213" s="22" t="str">
        <f>IF(入力シート!G214&gt;"",入力シート!G214,"")</f>
        <v/>
      </c>
      <c r="Q213" s="37" t="str">
        <f>IF(入力シート!H214&gt;0,IF(入力シート!X214=4,MID(入力シート!H214,入力シート!X214-3,1),"0"),"")</f>
        <v/>
      </c>
      <c r="R213" s="37" t="str">
        <f>IF(入力シート!H214&gt;0,MID(入力シート!H214,入力シート!X214-2,1),"")</f>
        <v/>
      </c>
      <c r="S213" s="37" t="str">
        <f>IF(入力シート!H214&gt;0,MID(入力シート!H214,入力シート!X214-1,1),"")</f>
        <v/>
      </c>
      <c r="T213" s="39" t="str">
        <f>IF(入力シート!H214&gt;0,MID(入力シート!H214,入力シート!X214,1),"")</f>
        <v/>
      </c>
      <c r="U213" s="62" t="str">
        <f>IF(入力シート!I214&gt;0,入力シート!I214,"")</f>
        <v/>
      </c>
      <c r="V213" s="50" t="str">
        <f>IF(入力シート!J214&gt;0,入力シート!J214,"")</f>
        <v/>
      </c>
      <c r="W213" s="50" t="str">
        <f>IF(入力シート!K214&gt;=10,INT(MOD(入力シート!K214,100)/10),"")</f>
        <v/>
      </c>
      <c r="X213" s="40" t="str">
        <f>IF(入力シート!K214&gt;=1,INT(MOD(入力シート!K214,10)/1),"")</f>
        <v/>
      </c>
      <c r="Y213" s="51" t="str">
        <f>IF(入力シート!L214&gt;=100000,INT(MOD(入力シート!L214,1000000)/100000),"")</f>
        <v/>
      </c>
      <c r="Z213" s="51" t="str">
        <f>IF(入力シート!L214&gt;=10000,INT(MOD(入力シート!L214,100000)/10000),"")</f>
        <v/>
      </c>
      <c r="AA213" s="51" t="str">
        <f>IF(入力シート!L214&gt;=1000,INT(MOD(入力シート!L214,10000)/1000),"")</f>
        <v/>
      </c>
      <c r="AB213" s="51" t="str">
        <f>IF(入力シート!L214&gt;=100,INT(MOD(入力シート!L214,1000)/100),"")</f>
        <v/>
      </c>
      <c r="AC213" s="51" t="str">
        <f>IF(入力シート!L214&gt;=10,INT(MOD(入力シート!L214,100)/10),"")</f>
        <v/>
      </c>
      <c r="AD213" s="40" t="str">
        <f>IF(入力シート!L214&gt;=1,INT(MOD(入力シート!L214,10)/1),"")</f>
        <v/>
      </c>
      <c r="AE213" s="51" t="str">
        <f>IF(入力シート!M214&gt;=10000,INT(MOD(入力シート!M214,100000)/10000),"")</f>
        <v/>
      </c>
      <c r="AF213" s="51" t="str">
        <f>IF(入力シート!M214&gt;=1000,INT(MOD(入力シート!M214,10000)/1000),"")</f>
        <v/>
      </c>
      <c r="AG213" s="51" t="str">
        <f>IF(入力シート!M214&gt;=100,INT(MOD(入力シート!M214,1000)/100),"")</f>
        <v/>
      </c>
      <c r="AH213" s="51" t="str">
        <f>IF(入力シート!M214&gt;=10,INT(MOD(入力シート!M214,100)/10),"")</f>
        <v/>
      </c>
      <c r="AI213" s="40" t="str">
        <f>IF(入力シート!M214&gt;=1,INT(MOD(入力シート!M214,10)/1),"")</f>
        <v/>
      </c>
      <c r="AJ213" s="51" t="str">
        <f>IF(入力シート!N214&gt;=10000,INT(MOD(入力シート!N214,100000)/10000),"")</f>
        <v/>
      </c>
      <c r="AK213" s="51" t="str">
        <f>IF(入力シート!N214&gt;=1000,INT(MOD(入力シート!N214,10000)/1000),"")</f>
        <v/>
      </c>
      <c r="AL213" s="51" t="str">
        <f>IF(入力シート!N214&gt;=100,INT(MOD(入力シート!N214,1000)/100),"")</f>
        <v/>
      </c>
      <c r="AM213" s="51" t="str">
        <f>IF(入力シート!N214&gt;=10,INT(MOD(入力シート!N214,100)/10),"")</f>
        <v/>
      </c>
      <c r="AN213" s="40" t="str">
        <f>IF(入力シート!N214&gt;=1,INT(MOD(入力シート!N214,10)/1),"")</f>
        <v/>
      </c>
      <c r="AO213" s="51" t="str">
        <f>IF(入力シート!O214&gt;=10000,INT(MOD(入力シート!O214,100000)/10000),"")</f>
        <v/>
      </c>
      <c r="AP213" s="51" t="str">
        <f>IF(入力シート!O214&gt;=1000,INT(MOD(入力シート!O214,10000)/1000),"")</f>
        <v/>
      </c>
      <c r="AQ213" s="51" t="str">
        <f>IF(入力シート!O214&gt;=100,INT(MOD(入力シート!O214,1000)/100),"")</f>
        <v/>
      </c>
      <c r="AR213" s="51" t="str">
        <f>IF(入力シート!O214&gt;=10,INT(MOD(入力シート!O214,100)/10),"")</f>
        <v/>
      </c>
      <c r="AS213" s="40" t="str">
        <f>IF(入力シート!O214&gt;=1,INT(MOD(入力シート!O214,10)/1),"")</f>
        <v/>
      </c>
      <c r="AT213" s="51" t="str">
        <f>IF(入力シート!P214&gt;=1000000,INT(MOD(入力シート!P214,10000000)/1000000),"")</f>
        <v/>
      </c>
      <c r="AU213" s="51" t="str">
        <f>IF(入力シート!P214&gt;=100000,INT(MOD(入力シート!P214,1000000)/100000),"")</f>
        <v/>
      </c>
      <c r="AV213" s="51" t="str">
        <f>IF(入力シート!P214&gt;=10000,INT(MOD(入力シート!P214,100000)/10000),"")</f>
        <v/>
      </c>
      <c r="AW213" s="51" t="str">
        <f>IF(入力シート!P214&gt;=1000,INT(MOD(入力シート!P214,10000)/1000),"")</f>
        <v/>
      </c>
      <c r="AX213" s="51" t="str">
        <f>IF(入力シート!P214&gt;=100,INT(MOD(入力シート!P214,1000)/100),"")</f>
        <v/>
      </c>
      <c r="AY213" s="51" t="str">
        <f>IF(入力シート!P214&gt;=10,INT(MOD(入力シート!P214,100)/10),"")</f>
        <v/>
      </c>
      <c r="AZ213" s="40" t="str">
        <f>IF(入力シート!P214&gt;=1,INT(MOD(入力シート!P214,10)/1),"")</f>
        <v/>
      </c>
      <c r="BA213" s="51" t="str">
        <f>IF(入力シート!Q214&gt;=10,INT(MOD(入力シート!Q214,100)/10),"")</f>
        <v/>
      </c>
      <c r="BB213" s="40" t="str">
        <f>IF(入力シート!Q214&gt;=1,INT(MOD(入力シート!Q214,10)/1),"")</f>
        <v/>
      </c>
      <c r="BC213" s="51" t="str">
        <f>IF(入力シート!R214&gt;=10000,INT(MOD(入力シート!R214,100000)/10000),"")</f>
        <v/>
      </c>
      <c r="BD213" s="51" t="str">
        <f>IF(入力シート!R214&gt;=1000,INT(MOD(入力シート!R214,10000)/1000),"")</f>
        <v/>
      </c>
      <c r="BE213" s="51" t="str">
        <f>IF(入力シート!R214&gt;=100,INT(MOD(入力シート!R214,1000)/100),"")</f>
        <v/>
      </c>
      <c r="BF213" s="51" t="str">
        <f>IF(入力シート!R214&gt;=10,INT(MOD(入力シート!R214,100)/10),"")</f>
        <v/>
      </c>
      <c r="BG213" s="40" t="str">
        <f>IF(入力シート!R214&gt;=1,INT(MOD(入力シート!R214,10)/1),"")</f>
        <v/>
      </c>
      <c r="BP213" s="11"/>
    </row>
    <row r="214" spans="1:79" x14ac:dyDescent="0.15">
      <c r="B214" s="22">
        <v>212</v>
      </c>
      <c r="C214" s="10" t="str">
        <f>IF(入力シート!C215&gt;=10000,INT(MOD(入力シート!C215,100000)/10000),"")</f>
        <v/>
      </c>
      <c r="D214" s="10" t="str">
        <f>IF(入力シート!C215&gt;=1000,INT(MOD(入力シート!C215,10000)/1000),"")</f>
        <v/>
      </c>
      <c r="E214" s="10" t="str">
        <f>IF(入力シート!C215&gt;=100,INT(MOD(入力シート!C215,1000)/100),"")</f>
        <v/>
      </c>
      <c r="F214" s="10" t="str">
        <f>IF(入力シート!C215&gt;=10,INT(MOD(入力シート!C215,100)/10),"")</f>
        <v/>
      </c>
      <c r="G214" s="22" t="str">
        <f>IF(入力シート!C215&gt;=1,INT(MOD(入力シート!C215,10)/1),"")</f>
        <v/>
      </c>
      <c r="H214" s="22" t="str">
        <f>IF(入力シート!D215&gt;"",入力シート!D215,"")</f>
        <v/>
      </c>
      <c r="I214" s="22" t="str">
        <f>IF(入力シート!E215&gt;"",入力シート!E215,"")</f>
        <v/>
      </c>
      <c r="J214" s="37" t="str">
        <f>IF(入力シート!F215&gt;0,IF(入力シート!W215=6,MID(入力シート!F215,入力シート!W215-5,1),"0"),"")</f>
        <v/>
      </c>
      <c r="K214" s="37" t="str">
        <f>IF(入力シート!F215&gt;0,MID(入力シート!F215,入力シート!W215-4,1),"")</f>
        <v/>
      </c>
      <c r="L214" s="37" t="str">
        <f>IF(入力シート!F215&gt;0,MID(入力シート!F215,入力シート!W215-3,1),"")</f>
        <v/>
      </c>
      <c r="M214" s="37" t="str">
        <f>IF(入力シート!F215&gt;0,MID(入力シート!F215,入力シート!W215-2,1),"")</f>
        <v/>
      </c>
      <c r="N214" s="37" t="str">
        <f>IF(入力シート!F215&gt;0,MID(入力シート!F215,入力シート!W215-1,1),"")</f>
        <v/>
      </c>
      <c r="O214" s="39" t="str">
        <f>IF(入力シート!F215&gt;0,MID(入力シート!F215,入力シート!W215,1),"")</f>
        <v/>
      </c>
      <c r="P214" s="22" t="str">
        <f>IF(入力シート!G215&gt;"",入力シート!G215,"")</f>
        <v/>
      </c>
      <c r="Q214" s="37" t="str">
        <f>IF(入力シート!H215&gt;0,IF(入力シート!X215=4,MID(入力シート!H215,入力シート!X215-3,1),"0"),"")</f>
        <v/>
      </c>
      <c r="R214" s="37" t="str">
        <f>IF(入力シート!H215&gt;0,MID(入力シート!H215,入力シート!X215-2,1),"")</f>
        <v/>
      </c>
      <c r="S214" s="37" t="str">
        <f>IF(入力シート!H215&gt;0,MID(入力シート!H215,入力シート!X215-1,1),"")</f>
        <v/>
      </c>
      <c r="T214" s="39" t="str">
        <f>IF(入力シート!H215&gt;0,MID(入力シート!H215,入力シート!X215,1),"")</f>
        <v/>
      </c>
      <c r="U214" s="62" t="str">
        <f>IF(入力シート!I215&gt;0,入力シート!I215,"")</f>
        <v/>
      </c>
      <c r="V214" s="50" t="str">
        <f>IF(入力シート!J215&gt;0,入力シート!J215,"")</f>
        <v/>
      </c>
      <c r="W214" s="50" t="str">
        <f>IF(入力シート!K215&gt;=10,INT(MOD(入力シート!K215,100)/10),"")</f>
        <v/>
      </c>
      <c r="X214" s="40" t="str">
        <f>IF(入力シート!K215&gt;=1,INT(MOD(入力シート!K215,10)/1),"")</f>
        <v/>
      </c>
      <c r="Y214" s="51" t="str">
        <f>IF(入力シート!L215&gt;=100000,INT(MOD(入力シート!L215,1000000)/100000),"")</f>
        <v/>
      </c>
      <c r="Z214" s="51" t="str">
        <f>IF(入力シート!L215&gt;=10000,INT(MOD(入力シート!L215,100000)/10000),"")</f>
        <v/>
      </c>
      <c r="AA214" s="51" t="str">
        <f>IF(入力シート!L215&gt;=1000,INT(MOD(入力シート!L215,10000)/1000),"")</f>
        <v/>
      </c>
      <c r="AB214" s="51" t="str">
        <f>IF(入力シート!L215&gt;=100,INT(MOD(入力シート!L215,1000)/100),"")</f>
        <v/>
      </c>
      <c r="AC214" s="51" t="str">
        <f>IF(入力シート!L215&gt;=10,INT(MOD(入力シート!L215,100)/10),"")</f>
        <v/>
      </c>
      <c r="AD214" s="40" t="str">
        <f>IF(入力シート!L215&gt;=1,INT(MOD(入力シート!L215,10)/1),"")</f>
        <v/>
      </c>
      <c r="AE214" s="51" t="str">
        <f>IF(入力シート!M215&gt;=10000,INT(MOD(入力シート!M215,100000)/10000),"")</f>
        <v/>
      </c>
      <c r="AF214" s="51" t="str">
        <f>IF(入力シート!M215&gt;=1000,INT(MOD(入力シート!M215,10000)/1000),"")</f>
        <v/>
      </c>
      <c r="AG214" s="51" t="str">
        <f>IF(入力シート!M215&gt;=100,INT(MOD(入力シート!M215,1000)/100),"")</f>
        <v/>
      </c>
      <c r="AH214" s="51" t="str">
        <f>IF(入力シート!M215&gt;=10,INT(MOD(入力シート!M215,100)/10),"")</f>
        <v/>
      </c>
      <c r="AI214" s="40" t="str">
        <f>IF(入力シート!M215&gt;=1,INT(MOD(入力シート!M215,10)/1),"")</f>
        <v/>
      </c>
      <c r="AJ214" s="51" t="str">
        <f>IF(入力シート!N215&gt;=10000,INT(MOD(入力シート!N215,100000)/10000),"")</f>
        <v/>
      </c>
      <c r="AK214" s="51" t="str">
        <f>IF(入力シート!N215&gt;=1000,INT(MOD(入力シート!N215,10000)/1000),"")</f>
        <v/>
      </c>
      <c r="AL214" s="51" t="str">
        <f>IF(入力シート!N215&gt;=100,INT(MOD(入力シート!N215,1000)/100),"")</f>
        <v/>
      </c>
      <c r="AM214" s="51" t="str">
        <f>IF(入力シート!N215&gt;=10,INT(MOD(入力シート!N215,100)/10),"")</f>
        <v/>
      </c>
      <c r="AN214" s="40" t="str">
        <f>IF(入力シート!N215&gt;=1,INT(MOD(入力シート!N215,10)/1),"")</f>
        <v/>
      </c>
      <c r="AO214" s="51" t="str">
        <f>IF(入力シート!O215&gt;=10000,INT(MOD(入力シート!O215,100000)/10000),"")</f>
        <v/>
      </c>
      <c r="AP214" s="51" t="str">
        <f>IF(入力シート!O215&gt;=1000,INT(MOD(入力シート!O215,10000)/1000),"")</f>
        <v/>
      </c>
      <c r="AQ214" s="51" t="str">
        <f>IF(入力シート!O215&gt;=100,INT(MOD(入力シート!O215,1000)/100),"")</f>
        <v/>
      </c>
      <c r="AR214" s="51" t="str">
        <f>IF(入力シート!O215&gt;=10,INT(MOD(入力シート!O215,100)/10),"")</f>
        <v/>
      </c>
      <c r="AS214" s="40" t="str">
        <f>IF(入力シート!O215&gt;=1,INT(MOD(入力シート!O215,10)/1),"")</f>
        <v/>
      </c>
      <c r="AT214" s="51" t="str">
        <f>IF(入力シート!P215&gt;=1000000,INT(MOD(入力シート!P215,10000000)/1000000),"")</f>
        <v/>
      </c>
      <c r="AU214" s="51" t="str">
        <f>IF(入力シート!P215&gt;=100000,INT(MOD(入力シート!P215,1000000)/100000),"")</f>
        <v/>
      </c>
      <c r="AV214" s="51" t="str">
        <f>IF(入力シート!P215&gt;=10000,INT(MOD(入力シート!P215,100000)/10000),"")</f>
        <v/>
      </c>
      <c r="AW214" s="51" t="str">
        <f>IF(入力シート!P215&gt;=1000,INT(MOD(入力シート!P215,10000)/1000),"")</f>
        <v/>
      </c>
      <c r="AX214" s="51" t="str">
        <f>IF(入力シート!P215&gt;=100,INT(MOD(入力シート!P215,1000)/100),"")</f>
        <v/>
      </c>
      <c r="AY214" s="51" t="str">
        <f>IF(入力シート!P215&gt;=10,INT(MOD(入力シート!P215,100)/10),"")</f>
        <v/>
      </c>
      <c r="AZ214" s="40" t="str">
        <f>IF(入力シート!P215&gt;=1,INT(MOD(入力シート!P215,10)/1),"")</f>
        <v/>
      </c>
      <c r="BA214" s="51" t="str">
        <f>IF(入力シート!Q215&gt;=10,INT(MOD(入力シート!Q215,100)/10),"")</f>
        <v/>
      </c>
      <c r="BB214" s="40" t="str">
        <f>IF(入力シート!Q215&gt;=1,INT(MOD(入力シート!Q215,10)/1),"")</f>
        <v/>
      </c>
      <c r="BC214" s="51" t="str">
        <f>IF(入力シート!R215&gt;=10000,INT(MOD(入力シート!R215,100000)/10000),"")</f>
        <v/>
      </c>
      <c r="BD214" s="51" t="str">
        <f>IF(入力シート!R215&gt;=1000,INT(MOD(入力シート!R215,10000)/1000),"")</f>
        <v/>
      </c>
      <c r="BE214" s="51" t="str">
        <f>IF(入力シート!R215&gt;=100,INT(MOD(入力シート!R215,1000)/100),"")</f>
        <v/>
      </c>
      <c r="BF214" s="51" t="str">
        <f>IF(入力シート!R215&gt;=10,INT(MOD(入力シート!R215,100)/10),"")</f>
        <v/>
      </c>
      <c r="BG214" s="40" t="str">
        <f>IF(入力シート!R215&gt;=1,INT(MOD(入力シート!R215,10)/1),"")</f>
        <v/>
      </c>
    </row>
    <row r="215" spans="1:79" x14ac:dyDescent="0.15">
      <c r="B215" s="22">
        <v>213</v>
      </c>
      <c r="C215" s="10" t="str">
        <f>IF(入力シート!C216&gt;=10000,INT(MOD(入力シート!C216,100000)/10000),"")</f>
        <v/>
      </c>
      <c r="D215" s="10" t="str">
        <f>IF(入力シート!C216&gt;=1000,INT(MOD(入力シート!C216,10000)/1000),"")</f>
        <v/>
      </c>
      <c r="E215" s="10" t="str">
        <f>IF(入力シート!C216&gt;=100,INT(MOD(入力シート!C216,1000)/100),"")</f>
        <v/>
      </c>
      <c r="F215" s="10" t="str">
        <f>IF(入力シート!C216&gt;=10,INT(MOD(入力シート!C216,100)/10),"")</f>
        <v/>
      </c>
      <c r="G215" s="22" t="str">
        <f>IF(入力シート!C216&gt;=1,INT(MOD(入力シート!C216,10)/1),"")</f>
        <v/>
      </c>
      <c r="H215" s="22" t="str">
        <f>IF(入力シート!D216&gt;"",入力シート!D216,"")</f>
        <v/>
      </c>
      <c r="I215" s="22" t="str">
        <f>IF(入力シート!E216&gt;"",入力シート!E216,"")</f>
        <v/>
      </c>
      <c r="J215" s="37" t="str">
        <f>IF(入力シート!F216&gt;0,IF(入力シート!W216=6,MID(入力シート!F216,入力シート!W216-5,1),"0"),"")</f>
        <v/>
      </c>
      <c r="K215" s="37" t="str">
        <f>IF(入力シート!F216&gt;0,MID(入力シート!F216,入力シート!W216-4,1),"")</f>
        <v/>
      </c>
      <c r="L215" s="37" t="str">
        <f>IF(入力シート!F216&gt;0,MID(入力シート!F216,入力シート!W216-3,1),"")</f>
        <v/>
      </c>
      <c r="M215" s="37" t="str">
        <f>IF(入力シート!F216&gt;0,MID(入力シート!F216,入力シート!W216-2,1),"")</f>
        <v/>
      </c>
      <c r="N215" s="37" t="str">
        <f>IF(入力シート!F216&gt;0,MID(入力シート!F216,入力シート!W216-1,1),"")</f>
        <v/>
      </c>
      <c r="O215" s="39" t="str">
        <f>IF(入力シート!F216&gt;0,MID(入力シート!F216,入力シート!W216,1),"")</f>
        <v/>
      </c>
      <c r="P215" s="22" t="str">
        <f>IF(入力シート!G216&gt;"",入力シート!G216,"")</f>
        <v/>
      </c>
      <c r="Q215" s="37" t="str">
        <f>IF(入力シート!H216&gt;0,IF(入力シート!X216=4,MID(入力シート!H216,入力シート!X216-3,1),"0"),"")</f>
        <v/>
      </c>
      <c r="R215" s="37" t="str">
        <f>IF(入力シート!H216&gt;0,MID(入力シート!H216,入力シート!X216-2,1),"")</f>
        <v/>
      </c>
      <c r="S215" s="37" t="str">
        <f>IF(入力シート!H216&gt;0,MID(入力シート!H216,入力シート!X216-1,1),"")</f>
        <v/>
      </c>
      <c r="T215" s="39" t="str">
        <f>IF(入力シート!H216&gt;0,MID(入力シート!H216,入力シート!X216,1),"")</f>
        <v/>
      </c>
      <c r="U215" s="62" t="str">
        <f>IF(入力シート!I216&gt;0,入力シート!I216,"")</f>
        <v/>
      </c>
      <c r="V215" s="50" t="str">
        <f>IF(入力シート!J216&gt;0,入力シート!J216,"")</f>
        <v/>
      </c>
      <c r="W215" s="50" t="str">
        <f>IF(入力シート!K216&gt;=10,INT(MOD(入力シート!K216,100)/10),"")</f>
        <v/>
      </c>
      <c r="X215" s="40" t="str">
        <f>IF(入力シート!K216&gt;=1,INT(MOD(入力シート!K216,10)/1),"")</f>
        <v/>
      </c>
      <c r="Y215" s="51" t="str">
        <f>IF(入力シート!L216&gt;=100000,INT(MOD(入力シート!L216,1000000)/100000),"")</f>
        <v/>
      </c>
      <c r="Z215" s="51" t="str">
        <f>IF(入力シート!L216&gt;=10000,INT(MOD(入力シート!L216,100000)/10000),"")</f>
        <v/>
      </c>
      <c r="AA215" s="51" t="str">
        <f>IF(入力シート!L216&gt;=1000,INT(MOD(入力シート!L216,10000)/1000),"")</f>
        <v/>
      </c>
      <c r="AB215" s="51" t="str">
        <f>IF(入力シート!L216&gt;=100,INT(MOD(入力シート!L216,1000)/100),"")</f>
        <v/>
      </c>
      <c r="AC215" s="51" t="str">
        <f>IF(入力シート!L216&gt;=10,INT(MOD(入力シート!L216,100)/10),"")</f>
        <v/>
      </c>
      <c r="AD215" s="40" t="str">
        <f>IF(入力シート!L216&gt;=1,INT(MOD(入力シート!L216,10)/1),"")</f>
        <v/>
      </c>
      <c r="AE215" s="51" t="str">
        <f>IF(入力シート!M216&gt;=10000,INT(MOD(入力シート!M216,100000)/10000),"")</f>
        <v/>
      </c>
      <c r="AF215" s="51" t="str">
        <f>IF(入力シート!M216&gt;=1000,INT(MOD(入力シート!M216,10000)/1000),"")</f>
        <v/>
      </c>
      <c r="AG215" s="51" t="str">
        <f>IF(入力シート!M216&gt;=100,INT(MOD(入力シート!M216,1000)/100),"")</f>
        <v/>
      </c>
      <c r="AH215" s="51" t="str">
        <f>IF(入力シート!M216&gt;=10,INT(MOD(入力シート!M216,100)/10),"")</f>
        <v/>
      </c>
      <c r="AI215" s="40" t="str">
        <f>IF(入力シート!M216&gt;=1,INT(MOD(入力シート!M216,10)/1),"")</f>
        <v/>
      </c>
      <c r="AJ215" s="51" t="str">
        <f>IF(入力シート!N216&gt;=10000,INT(MOD(入力シート!N216,100000)/10000),"")</f>
        <v/>
      </c>
      <c r="AK215" s="51" t="str">
        <f>IF(入力シート!N216&gt;=1000,INT(MOD(入力シート!N216,10000)/1000),"")</f>
        <v/>
      </c>
      <c r="AL215" s="51" t="str">
        <f>IF(入力シート!N216&gt;=100,INT(MOD(入力シート!N216,1000)/100),"")</f>
        <v/>
      </c>
      <c r="AM215" s="51" t="str">
        <f>IF(入力シート!N216&gt;=10,INT(MOD(入力シート!N216,100)/10),"")</f>
        <v/>
      </c>
      <c r="AN215" s="40" t="str">
        <f>IF(入力シート!N216&gt;=1,INT(MOD(入力シート!N216,10)/1),"")</f>
        <v/>
      </c>
      <c r="AO215" s="51" t="str">
        <f>IF(入力シート!O216&gt;=10000,INT(MOD(入力シート!O216,100000)/10000),"")</f>
        <v/>
      </c>
      <c r="AP215" s="51" t="str">
        <f>IF(入力シート!O216&gt;=1000,INT(MOD(入力シート!O216,10000)/1000),"")</f>
        <v/>
      </c>
      <c r="AQ215" s="51" t="str">
        <f>IF(入力シート!O216&gt;=100,INT(MOD(入力シート!O216,1000)/100),"")</f>
        <v/>
      </c>
      <c r="AR215" s="51" t="str">
        <f>IF(入力シート!O216&gt;=10,INT(MOD(入力シート!O216,100)/10),"")</f>
        <v/>
      </c>
      <c r="AS215" s="40" t="str">
        <f>IF(入力シート!O216&gt;=1,INT(MOD(入力シート!O216,10)/1),"")</f>
        <v/>
      </c>
      <c r="AT215" s="51" t="str">
        <f>IF(入力シート!P216&gt;=1000000,INT(MOD(入力シート!P216,10000000)/1000000),"")</f>
        <v/>
      </c>
      <c r="AU215" s="51" t="str">
        <f>IF(入力シート!P216&gt;=100000,INT(MOD(入力シート!P216,1000000)/100000),"")</f>
        <v/>
      </c>
      <c r="AV215" s="51" t="str">
        <f>IF(入力シート!P216&gt;=10000,INT(MOD(入力シート!P216,100000)/10000),"")</f>
        <v/>
      </c>
      <c r="AW215" s="51" t="str">
        <f>IF(入力シート!P216&gt;=1000,INT(MOD(入力シート!P216,10000)/1000),"")</f>
        <v/>
      </c>
      <c r="AX215" s="51" t="str">
        <f>IF(入力シート!P216&gt;=100,INT(MOD(入力シート!P216,1000)/100),"")</f>
        <v/>
      </c>
      <c r="AY215" s="51" t="str">
        <f>IF(入力シート!P216&gt;=10,INT(MOD(入力シート!P216,100)/10),"")</f>
        <v/>
      </c>
      <c r="AZ215" s="40" t="str">
        <f>IF(入力シート!P216&gt;=1,INT(MOD(入力シート!P216,10)/1),"")</f>
        <v/>
      </c>
      <c r="BA215" s="51" t="str">
        <f>IF(入力シート!Q216&gt;=10,INT(MOD(入力シート!Q216,100)/10),"")</f>
        <v/>
      </c>
      <c r="BB215" s="40" t="str">
        <f>IF(入力シート!Q216&gt;=1,INT(MOD(入力シート!Q216,10)/1),"")</f>
        <v/>
      </c>
      <c r="BC215" s="51" t="str">
        <f>IF(入力シート!R216&gt;=10000,INT(MOD(入力シート!R216,100000)/10000),"")</f>
        <v/>
      </c>
      <c r="BD215" s="51" t="str">
        <f>IF(入力シート!R216&gt;=1000,INT(MOD(入力シート!R216,10000)/1000),"")</f>
        <v/>
      </c>
      <c r="BE215" s="51" t="str">
        <f>IF(入力シート!R216&gt;=100,INT(MOD(入力シート!R216,1000)/100),"")</f>
        <v/>
      </c>
      <c r="BF215" s="51" t="str">
        <f>IF(入力シート!R216&gt;=10,INT(MOD(入力シート!R216,100)/10),"")</f>
        <v/>
      </c>
      <c r="BG215" s="40" t="str">
        <f>IF(入力シート!R216&gt;=1,INT(MOD(入力シート!R216,10)/1),"")</f>
        <v/>
      </c>
    </row>
    <row r="216" spans="1:79" x14ac:dyDescent="0.15">
      <c r="B216" s="22">
        <v>214</v>
      </c>
      <c r="C216" s="10" t="str">
        <f>IF(入力シート!C217&gt;=10000,INT(MOD(入力シート!C217,100000)/10000),"")</f>
        <v/>
      </c>
      <c r="D216" s="10" t="str">
        <f>IF(入力シート!C217&gt;=1000,INT(MOD(入力シート!C217,10000)/1000),"")</f>
        <v/>
      </c>
      <c r="E216" s="10" t="str">
        <f>IF(入力シート!C217&gt;=100,INT(MOD(入力シート!C217,1000)/100),"")</f>
        <v/>
      </c>
      <c r="F216" s="10" t="str">
        <f>IF(入力シート!C217&gt;=10,INT(MOD(入力シート!C217,100)/10),"")</f>
        <v/>
      </c>
      <c r="G216" s="22" t="str">
        <f>IF(入力シート!C217&gt;=1,INT(MOD(入力シート!C217,10)/1),"")</f>
        <v/>
      </c>
      <c r="H216" s="22" t="str">
        <f>IF(入力シート!D217&gt;"",入力シート!D217,"")</f>
        <v/>
      </c>
      <c r="I216" s="22" t="str">
        <f>IF(入力シート!E217&gt;"",入力シート!E217,"")</f>
        <v/>
      </c>
      <c r="J216" s="37" t="str">
        <f>IF(入力シート!F217&gt;0,IF(入力シート!W217=6,MID(入力シート!F217,入力シート!W217-5,1),"0"),"")</f>
        <v/>
      </c>
      <c r="K216" s="37" t="str">
        <f>IF(入力シート!F217&gt;0,MID(入力シート!F217,入力シート!W217-4,1),"")</f>
        <v/>
      </c>
      <c r="L216" s="37" t="str">
        <f>IF(入力シート!F217&gt;0,MID(入力シート!F217,入力シート!W217-3,1),"")</f>
        <v/>
      </c>
      <c r="M216" s="37" t="str">
        <f>IF(入力シート!F217&gt;0,MID(入力シート!F217,入力シート!W217-2,1),"")</f>
        <v/>
      </c>
      <c r="N216" s="37" t="str">
        <f>IF(入力シート!F217&gt;0,MID(入力シート!F217,入力シート!W217-1,1),"")</f>
        <v/>
      </c>
      <c r="O216" s="39" t="str">
        <f>IF(入力シート!F217&gt;0,MID(入力シート!F217,入力シート!W217,1),"")</f>
        <v/>
      </c>
      <c r="P216" s="22" t="str">
        <f>IF(入力シート!G217&gt;"",入力シート!G217,"")</f>
        <v/>
      </c>
      <c r="Q216" s="37" t="str">
        <f>IF(入力シート!H217&gt;0,IF(入力シート!X217=4,MID(入力シート!H217,入力シート!X217-3,1),"0"),"")</f>
        <v/>
      </c>
      <c r="R216" s="37" t="str">
        <f>IF(入力シート!H217&gt;0,MID(入力シート!H217,入力シート!X217-2,1),"")</f>
        <v/>
      </c>
      <c r="S216" s="37" t="str">
        <f>IF(入力シート!H217&gt;0,MID(入力シート!H217,入力シート!X217-1,1),"")</f>
        <v/>
      </c>
      <c r="T216" s="39" t="str">
        <f>IF(入力シート!H217&gt;0,MID(入力シート!H217,入力シート!X217,1),"")</f>
        <v/>
      </c>
      <c r="U216" s="62" t="str">
        <f>IF(入力シート!I217&gt;0,入力シート!I217,"")</f>
        <v/>
      </c>
      <c r="V216" s="50" t="str">
        <f>IF(入力シート!J217&gt;0,入力シート!J217,"")</f>
        <v/>
      </c>
      <c r="W216" s="50" t="str">
        <f>IF(入力シート!K217&gt;=10,INT(MOD(入力シート!K217,100)/10),"")</f>
        <v/>
      </c>
      <c r="X216" s="40" t="str">
        <f>IF(入力シート!K217&gt;=1,INT(MOD(入力シート!K217,10)/1),"")</f>
        <v/>
      </c>
      <c r="Y216" s="51" t="str">
        <f>IF(入力シート!L217&gt;=100000,INT(MOD(入力シート!L217,1000000)/100000),"")</f>
        <v/>
      </c>
      <c r="Z216" s="51" t="str">
        <f>IF(入力シート!L217&gt;=10000,INT(MOD(入力シート!L217,100000)/10000),"")</f>
        <v/>
      </c>
      <c r="AA216" s="51" t="str">
        <f>IF(入力シート!L217&gt;=1000,INT(MOD(入力シート!L217,10000)/1000),"")</f>
        <v/>
      </c>
      <c r="AB216" s="51" t="str">
        <f>IF(入力シート!L217&gt;=100,INT(MOD(入力シート!L217,1000)/100),"")</f>
        <v/>
      </c>
      <c r="AC216" s="51" t="str">
        <f>IF(入力シート!L217&gt;=10,INT(MOD(入力シート!L217,100)/10),"")</f>
        <v/>
      </c>
      <c r="AD216" s="40" t="str">
        <f>IF(入力シート!L217&gt;=1,INT(MOD(入力シート!L217,10)/1),"")</f>
        <v/>
      </c>
      <c r="AE216" s="51" t="str">
        <f>IF(入力シート!M217&gt;=10000,INT(MOD(入力シート!M217,100000)/10000),"")</f>
        <v/>
      </c>
      <c r="AF216" s="51" t="str">
        <f>IF(入力シート!M217&gt;=1000,INT(MOD(入力シート!M217,10000)/1000),"")</f>
        <v/>
      </c>
      <c r="AG216" s="51" t="str">
        <f>IF(入力シート!M217&gt;=100,INT(MOD(入力シート!M217,1000)/100),"")</f>
        <v/>
      </c>
      <c r="AH216" s="51" t="str">
        <f>IF(入力シート!M217&gt;=10,INT(MOD(入力シート!M217,100)/10),"")</f>
        <v/>
      </c>
      <c r="AI216" s="40" t="str">
        <f>IF(入力シート!M217&gt;=1,INT(MOD(入力シート!M217,10)/1),"")</f>
        <v/>
      </c>
      <c r="AJ216" s="51" t="str">
        <f>IF(入力シート!N217&gt;=10000,INT(MOD(入力シート!N217,100000)/10000),"")</f>
        <v/>
      </c>
      <c r="AK216" s="51" t="str">
        <f>IF(入力シート!N217&gt;=1000,INT(MOD(入力シート!N217,10000)/1000),"")</f>
        <v/>
      </c>
      <c r="AL216" s="51" t="str">
        <f>IF(入力シート!N217&gt;=100,INT(MOD(入力シート!N217,1000)/100),"")</f>
        <v/>
      </c>
      <c r="AM216" s="51" t="str">
        <f>IF(入力シート!N217&gt;=10,INT(MOD(入力シート!N217,100)/10),"")</f>
        <v/>
      </c>
      <c r="AN216" s="40" t="str">
        <f>IF(入力シート!N217&gt;=1,INT(MOD(入力シート!N217,10)/1),"")</f>
        <v/>
      </c>
      <c r="AO216" s="51" t="str">
        <f>IF(入力シート!O217&gt;=10000,INT(MOD(入力シート!O217,100000)/10000),"")</f>
        <v/>
      </c>
      <c r="AP216" s="51" t="str">
        <f>IF(入力シート!O217&gt;=1000,INT(MOD(入力シート!O217,10000)/1000),"")</f>
        <v/>
      </c>
      <c r="AQ216" s="51" t="str">
        <f>IF(入力シート!O217&gt;=100,INT(MOD(入力シート!O217,1000)/100),"")</f>
        <v/>
      </c>
      <c r="AR216" s="51" t="str">
        <f>IF(入力シート!O217&gt;=10,INT(MOD(入力シート!O217,100)/10),"")</f>
        <v/>
      </c>
      <c r="AS216" s="40" t="str">
        <f>IF(入力シート!O217&gt;=1,INT(MOD(入力シート!O217,10)/1),"")</f>
        <v/>
      </c>
      <c r="AT216" s="51" t="str">
        <f>IF(入力シート!P217&gt;=1000000,INT(MOD(入力シート!P217,10000000)/1000000),"")</f>
        <v/>
      </c>
      <c r="AU216" s="51" t="str">
        <f>IF(入力シート!P217&gt;=100000,INT(MOD(入力シート!P217,1000000)/100000),"")</f>
        <v/>
      </c>
      <c r="AV216" s="51" t="str">
        <f>IF(入力シート!P217&gt;=10000,INT(MOD(入力シート!P217,100000)/10000),"")</f>
        <v/>
      </c>
      <c r="AW216" s="51" t="str">
        <f>IF(入力シート!P217&gt;=1000,INT(MOD(入力シート!P217,10000)/1000),"")</f>
        <v/>
      </c>
      <c r="AX216" s="51" t="str">
        <f>IF(入力シート!P217&gt;=100,INT(MOD(入力シート!P217,1000)/100),"")</f>
        <v/>
      </c>
      <c r="AY216" s="51" t="str">
        <f>IF(入力シート!P217&gt;=10,INT(MOD(入力シート!P217,100)/10),"")</f>
        <v/>
      </c>
      <c r="AZ216" s="40" t="str">
        <f>IF(入力シート!P217&gt;=1,INT(MOD(入力シート!P217,10)/1),"")</f>
        <v/>
      </c>
      <c r="BA216" s="51" t="str">
        <f>IF(入力シート!Q217&gt;=10,INT(MOD(入力シート!Q217,100)/10),"")</f>
        <v/>
      </c>
      <c r="BB216" s="40" t="str">
        <f>IF(入力シート!Q217&gt;=1,INT(MOD(入力シート!Q217,10)/1),"")</f>
        <v/>
      </c>
      <c r="BC216" s="51" t="str">
        <f>IF(入力シート!R217&gt;=10000,INT(MOD(入力シート!R217,100000)/10000),"")</f>
        <v/>
      </c>
      <c r="BD216" s="51" t="str">
        <f>IF(入力シート!R217&gt;=1000,INT(MOD(入力シート!R217,10000)/1000),"")</f>
        <v/>
      </c>
      <c r="BE216" s="51" t="str">
        <f>IF(入力シート!R217&gt;=100,INT(MOD(入力シート!R217,1000)/100),"")</f>
        <v/>
      </c>
      <c r="BF216" s="51" t="str">
        <f>IF(入力シート!R217&gt;=10,INT(MOD(入力シート!R217,100)/10),"")</f>
        <v/>
      </c>
      <c r="BG216" s="40" t="str">
        <f>IF(入力シート!R217&gt;=1,INT(MOD(入力シート!R217,10)/1),"")</f>
        <v/>
      </c>
    </row>
    <row r="217" spans="1:79" x14ac:dyDescent="0.15">
      <c r="B217" s="22">
        <v>215</v>
      </c>
      <c r="C217" s="10" t="str">
        <f>IF(入力シート!C218&gt;=10000,INT(MOD(入力シート!C218,100000)/10000),"")</f>
        <v/>
      </c>
      <c r="D217" s="10" t="str">
        <f>IF(入力シート!C218&gt;=1000,INT(MOD(入力シート!C218,10000)/1000),"")</f>
        <v/>
      </c>
      <c r="E217" s="10" t="str">
        <f>IF(入力シート!C218&gt;=100,INT(MOD(入力シート!C218,1000)/100),"")</f>
        <v/>
      </c>
      <c r="F217" s="10" t="str">
        <f>IF(入力シート!C218&gt;=10,INT(MOD(入力シート!C218,100)/10),"")</f>
        <v/>
      </c>
      <c r="G217" s="22" t="str">
        <f>IF(入力シート!C218&gt;=1,INT(MOD(入力シート!C218,10)/1),"")</f>
        <v/>
      </c>
      <c r="H217" s="22" t="str">
        <f>IF(入力シート!D218&gt;"",入力シート!D218,"")</f>
        <v/>
      </c>
      <c r="I217" s="22" t="str">
        <f>IF(入力シート!E218&gt;"",入力シート!E218,"")</f>
        <v/>
      </c>
      <c r="J217" s="37" t="str">
        <f>IF(入力シート!F218&gt;0,IF(入力シート!W218=6,MID(入力シート!F218,入力シート!W218-5,1),"0"),"")</f>
        <v/>
      </c>
      <c r="K217" s="37" t="str">
        <f>IF(入力シート!F218&gt;0,MID(入力シート!F218,入力シート!W218-4,1),"")</f>
        <v/>
      </c>
      <c r="L217" s="37" t="str">
        <f>IF(入力シート!F218&gt;0,MID(入力シート!F218,入力シート!W218-3,1),"")</f>
        <v/>
      </c>
      <c r="M217" s="37" t="str">
        <f>IF(入力シート!F218&gt;0,MID(入力シート!F218,入力シート!W218-2,1),"")</f>
        <v/>
      </c>
      <c r="N217" s="37" t="str">
        <f>IF(入力シート!F218&gt;0,MID(入力シート!F218,入力シート!W218-1,1),"")</f>
        <v/>
      </c>
      <c r="O217" s="39" t="str">
        <f>IF(入力シート!F218&gt;0,MID(入力シート!F218,入力シート!W218,1),"")</f>
        <v/>
      </c>
      <c r="P217" s="22" t="str">
        <f>IF(入力シート!G218&gt;"",入力シート!G218,"")</f>
        <v/>
      </c>
      <c r="Q217" s="37" t="str">
        <f>IF(入力シート!H218&gt;0,IF(入力シート!X218=4,MID(入力シート!H218,入力シート!X218-3,1),"0"),"")</f>
        <v/>
      </c>
      <c r="R217" s="37" t="str">
        <f>IF(入力シート!H218&gt;0,MID(入力シート!H218,入力シート!X218-2,1),"")</f>
        <v/>
      </c>
      <c r="S217" s="37" t="str">
        <f>IF(入力シート!H218&gt;0,MID(入力シート!H218,入力シート!X218-1,1),"")</f>
        <v/>
      </c>
      <c r="T217" s="39" t="str">
        <f>IF(入力シート!H218&gt;0,MID(入力シート!H218,入力シート!X218,1),"")</f>
        <v/>
      </c>
      <c r="U217" s="62" t="str">
        <f>IF(入力シート!I218&gt;0,入力シート!I218,"")</f>
        <v/>
      </c>
      <c r="V217" s="50" t="str">
        <f>IF(入力シート!J218&gt;0,入力シート!J218,"")</f>
        <v/>
      </c>
      <c r="W217" s="50" t="str">
        <f>IF(入力シート!K218&gt;=10,INT(MOD(入力シート!K218,100)/10),"")</f>
        <v/>
      </c>
      <c r="X217" s="40" t="str">
        <f>IF(入力シート!K218&gt;=1,INT(MOD(入力シート!K218,10)/1),"")</f>
        <v/>
      </c>
      <c r="Y217" s="51" t="str">
        <f>IF(入力シート!L218&gt;=100000,INT(MOD(入力シート!L218,1000000)/100000),"")</f>
        <v/>
      </c>
      <c r="Z217" s="51" t="str">
        <f>IF(入力シート!L218&gt;=10000,INT(MOD(入力シート!L218,100000)/10000),"")</f>
        <v/>
      </c>
      <c r="AA217" s="51" t="str">
        <f>IF(入力シート!L218&gt;=1000,INT(MOD(入力シート!L218,10000)/1000),"")</f>
        <v/>
      </c>
      <c r="AB217" s="51" t="str">
        <f>IF(入力シート!L218&gt;=100,INT(MOD(入力シート!L218,1000)/100),"")</f>
        <v/>
      </c>
      <c r="AC217" s="51" t="str">
        <f>IF(入力シート!L218&gt;=10,INT(MOD(入力シート!L218,100)/10),"")</f>
        <v/>
      </c>
      <c r="AD217" s="40" t="str">
        <f>IF(入力シート!L218&gt;=1,INT(MOD(入力シート!L218,10)/1),"")</f>
        <v/>
      </c>
      <c r="AE217" s="51" t="str">
        <f>IF(入力シート!M218&gt;=10000,INT(MOD(入力シート!M218,100000)/10000),"")</f>
        <v/>
      </c>
      <c r="AF217" s="51" t="str">
        <f>IF(入力シート!M218&gt;=1000,INT(MOD(入力シート!M218,10000)/1000),"")</f>
        <v/>
      </c>
      <c r="AG217" s="51" t="str">
        <f>IF(入力シート!M218&gt;=100,INT(MOD(入力シート!M218,1000)/100),"")</f>
        <v/>
      </c>
      <c r="AH217" s="51" t="str">
        <f>IF(入力シート!M218&gt;=10,INT(MOD(入力シート!M218,100)/10),"")</f>
        <v/>
      </c>
      <c r="AI217" s="40" t="str">
        <f>IF(入力シート!M218&gt;=1,INT(MOD(入力シート!M218,10)/1),"")</f>
        <v/>
      </c>
      <c r="AJ217" s="51" t="str">
        <f>IF(入力シート!N218&gt;=10000,INT(MOD(入力シート!N218,100000)/10000),"")</f>
        <v/>
      </c>
      <c r="AK217" s="51" t="str">
        <f>IF(入力シート!N218&gt;=1000,INT(MOD(入力シート!N218,10000)/1000),"")</f>
        <v/>
      </c>
      <c r="AL217" s="51" t="str">
        <f>IF(入力シート!N218&gt;=100,INT(MOD(入力シート!N218,1000)/100),"")</f>
        <v/>
      </c>
      <c r="AM217" s="51" t="str">
        <f>IF(入力シート!N218&gt;=10,INT(MOD(入力シート!N218,100)/10),"")</f>
        <v/>
      </c>
      <c r="AN217" s="40" t="str">
        <f>IF(入力シート!N218&gt;=1,INT(MOD(入力シート!N218,10)/1),"")</f>
        <v/>
      </c>
      <c r="AO217" s="51" t="str">
        <f>IF(入力シート!O218&gt;=10000,INT(MOD(入力シート!O218,100000)/10000),"")</f>
        <v/>
      </c>
      <c r="AP217" s="51" t="str">
        <f>IF(入力シート!O218&gt;=1000,INT(MOD(入力シート!O218,10000)/1000),"")</f>
        <v/>
      </c>
      <c r="AQ217" s="51" t="str">
        <f>IF(入力シート!O218&gt;=100,INT(MOD(入力シート!O218,1000)/100),"")</f>
        <v/>
      </c>
      <c r="AR217" s="51" t="str">
        <f>IF(入力シート!O218&gt;=10,INT(MOD(入力シート!O218,100)/10),"")</f>
        <v/>
      </c>
      <c r="AS217" s="40" t="str">
        <f>IF(入力シート!O218&gt;=1,INT(MOD(入力シート!O218,10)/1),"")</f>
        <v/>
      </c>
      <c r="AT217" s="51" t="str">
        <f>IF(入力シート!P218&gt;=1000000,INT(MOD(入力シート!P218,10000000)/1000000),"")</f>
        <v/>
      </c>
      <c r="AU217" s="51" t="str">
        <f>IF(入力シート!P218&gt;=100000,INT(MOD(入力シート!P218,1000000)/100000),"")</f>
        <v/>
      </c>
      <c r="AV217" s="51" t="str">
        <f>IF(入力シート!P218&gt;=10000,INT(MOD(入力シート!P218,100000)/10000),"")</f>
        <v/>
      </c>
      <c r="AW217" s="51" t="str">
        <f>IF(入力シート!P218&gt;=1000,INT(MOD(入力シート!P218,10000)/1000),"")</f>
        <v/>
      </c>
      <c r="AX217" s="51" t="str">
        <f>IF(入力シート!P218&gt;=100,INT(MOD(入力シート!P218,1000)/100),"")</f>
        <v/>
      </c>
      <c r="AY217" s="51" t="str">
        <f>IF(入力シート!P218&gt;=10,INT(MOD(入力シート!P218,100)/10),"")</f>
        <v/>
      </c>
      <c r="AZ217" s="40" t="str">
        <f>IF(入力シート!P218&gt;=1,INT(MOD(入力シート!P218,10)/1),"")</f>
        <v/>
      </c>
      <c r="BA217" s="51" t="str">
        <f>IF(入力シート!Q218&gt;=10,INT(MOD(入力シート!Q218,100)/10),"")</f>
        <v/>
      </c>
      <c r="BB217" s="40" t="str">
        <f>IF(入力シート!Q218&gt;=1,INT(MOD(入力シート!Q218,10)/1),"")</f>
        <v/>
      </c>
      <c r="BC217" s="51" t="str">
        <f>IF(入力シート!R218&gt;=10000,INT(MOD(入力シート!R218,100000)/10000),"")</f>
        <v/>
      </c>
      <c r="BD217" s="51" t="str">
        <f>IF(入力シート!R218&gt;=1000,INT(MOD(入力シート!R218,10000)/1000),"")</f>
        <v/>
      </c>
      <c r="BE217" s="51" t="str">
        <f>IF(入力シート!R218&gt;=100,INT(MOD(入力シート!R218,1000)/100),"")</f>
        <v/>
      </c>
      <c r="BF217" s="51" t="str">
        <f>IF(入力シート!R218&gt;=10,INT(MOD(入力シート!R218,100)/10),"")</f>
        <v/>
      </c>
      <c r="BG217" s="40" t="str">
        <f>IF(入力シート!R218&gt;=1,INT(MOD(入力シート!R218,10)/1),"")</f>
        <v/>
      </c>
    </row>
    <row r="218" spans="1:79" x14ac:dyDescent="0.15">
      <c r="B218" s="22">
        <v>216</v>
      </c>
      <c r="C218" s="10" t="str">
        <f>IF(入力シート!C219&gt;=10000,INT(MOD(入力シート!C219,100000)/10000),"")</f>
        <v/>
      </c>
      <c r="D218" s="10" t="str">
        <f>IF(入力シート!C219&gt;=1000,INT(MOD(入力シート!C219,10000)/1000),"")</f>
        <v/>
      </c>
      <c r="E218" s="10" t="str">
        <f>IF(入力シート!C219&gt;=100,INT(MOD(入力シート!C219,1000)/100),"")</f>
        <v/>
      </c>
      <c r="F218" s="10" t="str">
        <f>IF(入力シート!C219&gt;=10,INT(MOD(入力シート!C219,100)/10),"")</f>
        <v/>
      </c>
      <c r="G218" s="22" t="str">
        <f>IF(入力シート!C219&gt;=1,INT(MOD(入力シート!C219,10)/1),"")</f>
        <v/>
      </c>
      <c r="H218" s="22" t="str">
        <f>IF(入力シート!D219&gt;"",入力シート!D219,"")</f>
        <v/>
      </c>
      <c r="I218" s="22" t="str">
        <f>IF(入力シート!E219&gt;"",入力シート!E219,"")</f>
        <v/>
      </c>
      <c r="J218" s="37" t="str">
        <f>IF(入力シート!F219&gt;0,IF(入力シート!W219=6,MID(入力シート!F219,入力シート!W219-5,1),"0"),"")</f>
        <v/>
      </c>
      <c r="K218" s="37" t="str">
        <f>IF(入力シート!F219&gt;0,MID(入力シート!F219,入力シート!W219-4,1),"")</f>
        <v/>
      </c>
      <c r="L218" s="37" t="str">
        <f>IF(入力シート!F219&gt;0,MID(入力シート!F219,入力シート!W219-3,1),"")</f>
        <v/>
      </c>
      <c r="M218" s="37" t="str">
        <f>IF(入力シート!F219&gt;0,MID(入力シート!F219,入力シート!W219-2,1),"")</f>
        <v/>
      </c>
      <c r="N218" s="37" t="str">
        <f>IF(入力シート!F219&gt;0,MID(入力シート!F219,入力シート!W219-1,1),"")</f>
        <v/>
      </c>
      <c r="O218" s="39" t="str">
        <f>IF(入力シート!F219&gt;0,MID(入力シート!F219,入力シート!W219,1),"")</f>
        <v/>
      </c>
      <c r="P218" s="22" t="str">
        <f>IF(入力シート!G219&gt;"",入力シート!G219,"")</f>
        <v/>
      </c>
      <c r="Q218" s="37" t="str">
        <f>IF(入力シート!H219&gt;0,IF(入力シート!X219=4,MID(入力シート!H219,入力シート!X219-3,1),"0"),"")</f>
        <v/>
      </c>
      <c r="R218" s="37" t="str">
        <f>IF(入力シート!H219&gt;0,MID(入力シート!H219,入力シート!X219-2,1),"")</f>
        <v/>
      </c>
      <c r="S218" s="37" t="str">
        <f>IF(入力シート!H219&gt;0,MID(入力シート!H219,入力シート!X219-1,1),"")</f>
        <v/>
      </c>
      <c r="T218" s="39" t="str">
        <f>IF(入力シート!H219&gt;0,MID(入力シート!H219,入力シート!X219,1),"")</f>
        <v/>
      </c>
      <c r="U218" s="62" t="str">
        <f>IF(入力シート!I219&gt;0,入力シート!I219,"")</f>
        <v/>
      </c>
      <c r="V218" s="50" t="str">
        <f>IF(入力シート!J219&gt;0,入力シート!J219,"")</f>
        <v/>
      </c>
      <c r="W218" s="50" t="str">
        <f>IF(入力シート!K219&gt;=10,INT(MOD(入力シート!K219,100)/10),"")</f>
        <v/>
      </c>
      <c r="X218" s="40" t="str">
        <f>IF(入力シート!K219&gt;=1,INT(MOD(入力シート!K219,10)/1),"")</f>
        <v/>
      </c>
      <c r="Y218" s="51" t="str">
        <f>IF(入力シート!L219&gt;=100000,INT(MOD(入力シート!L219,1000000)/100000),"")</f>
        <v/>
      </c>
      <c r="Z218" s="51" t="str">
        <f>IF(入力シート!L219&gt;=10000,INT(MOD(入力シート!L219,100000)/10000),"")</f>
        <v/>
      </c>
      <c r="AA218" s="51" t="str">
        <f>IF(入力シート!L219&gt;=1000,INT(MOD(入力シート!L219,10000)/1000),"")</f>
        <v/>
      </c>
      <c r="AB218" s="51" t="str">
        <f>IF(入力シート!L219&gt;=100,INT(MOD(入力シート!L219,1000)/100),"")</f>
        <v/>
      </c>
      <c r="AC218" s="51" t="str">
        <f>IF(入力シート!L219&gt;=10,INT(MOD(入力シート!L219,100)/10),"")</f>
        <v/>
      </c>
      <c r="AD218" s="40" t="str">
        <f>IF(入力シート!L219&gt;=1,INT(MOD(入力シート!L219,10)/1),"")</f>
        <v/>
      </c>
      <c r="AE218" s="51" t="str">
        <f>IF(入力シート!M219&gt;=10000,INT(MOD(入力シート!M219,100000)/10000),"")</f>
        <v/>
      </c>
      <c r="AF218" s="51" t="str">
        <f>IF(入力シート!M219&gt;=1000,INT(MOD(入力シート!M219,10000)/1000),"")</f>
        <v/>
      </c>
      <c r="AG218" s="51" t="str">
        <f>IF(入力シート!M219&gt;=100,INT(MOD(入力シート!M219,1000)/100),"")</f>
        <v/>
      </c>
      <c r="AH218" s="51" t="str">
        <f>IF(入力シート!M219&gt;=10,INT(MOD(入力シート!M219,100)/10),"")</f>
        <v/>
      </c>
      <c r="AI218" s="40" t="str">
        <f>IF(入力シート!M219&gt;=1,INT(MOD(入力シート!M219,10)/1),"")</f>
        <v/>
      </c>
      <c r="AJ218" s="51" t="str">
        <f>IF(入力シート!N219&gt;=10000,INT(MOD(入力シート!N219,100000)/10000),"")</f>
        <v/>
      </c>
      <c r="AK218" s="51" t="str">
        <f>IF(入力シート!N219&gt;=1000,INT(MOD(入力シート!N219,10000)/1000),"")</f>
        <v/>
      </c>
      <c r="AL218" s="51" t="str">
        <f>IF(入力シート!N219&gt;=100,INT(MOD(入力シート!N219,1000)/100),"")</f>
        <v/>
      </c>
      <c r="AM218" s="51" t="str">
        <f>IF(入力シート!N219&gt;=10,INT(MOD(入力シート!N219,100)/10),"")</f>
        <v/>
      </c>
      <c r="AN218" s="40" t="str">
        <f>IF(入力シート!N219&gt;=1,INT(MOD(入力シート!N219,10)/1),"")</f>
        <v/>
      </c>
      <c r="AO218" s="51" t="str">
        <f>IF(入力シート!O219&gt;=10000,INT(MOD(入力シート!O219,100000)/10000),"")</f>
        <v/>
      </c>
      <c r="AP218" s="51" t="str">
        <f>IF(入力シート!O219&gt;=1000,INT(MOD(入力シート!O219,10000)/1000),"")</f>
        <v/>
      </c>
      <c r="AQ218" s="51" t="str">
        <f>IF(入力シート!O219&gt;=100,INT(MOD(入力シート!O219,1000)/100),"")</f>
        <v/>
      </c>
      <c r="AR218" s="51" t="str">
        <f>IF(入力シート!O219&gt;=10,INT(MOD(入力シート!O219,100)/10),"")</f>
        <v/>
      </c>
      <c r="AS218" s="40" t="str">
        <f>IF(入力シート!O219&gt;=1,INT(MOD(入力シート!O219,10)/1),"")</f>
        <v/>
      </c>
      <c r="AT218" s="51" t="str">
        <f>IF(入力シート!P219&gt;=1000000,INT(MOD(入力シート!P219,10000000)/1000000),"")</f>
        <v/>
      </c>
      <c r="AU218" s="51" t="str">
        <f>IF(入力シート!P219&gt;=100000,INT(MOD(入力シート!P219,1000000)/100000),"")</f>
        <v/>
      </c>
      <c r="AV218" s="51" t="str">
        <f>IF(入力シート!P219&gt;=10000,INT(MOD(入力シート!P219,100000)/10000),"")</f>
        <v/>
      </c>
      <c r="AW218" s="51" t="str">
        <f>IF(入力シート!P219&gt;=1000,INT(MOD(入力シート!P219,10000)/1000),"")</f>
        <v/>
      </c>
      <c r="AX218" s="51" t="str">
        <f>IF(入力シート!P219&gt;=100,INT(MOD(入力シート!P219,1000)/100),"")</f>
        <v/>
      </c>
      <c r="AY218" s="51" t="str">
        <f>IF(入力シート!P219&gt;=10,INT(MOD(入力シート!P219,100)/10),"")</f>
        <v/>
      </c>
      <c r="AZ218" s="40" t="str">
        <f>IF(入力シート!P219&gt;=1,INT(MOD(入力シート!P219,10)/1),"")</f>
        <v/>
      </c>
      <c r="BA218" s="51" t="str">
        <f>IF(入力シート!Q219&gt;=10,INT(MOD(入力シート!Q219,100)/10),"")</f>
        <v/>
      </c>
      <c r="BB218" s="40" t="str">
        <f>IF(入力シート!Q219&gt;=1,INT(MOD(入力シート!Q219,10)/1),"")</f>
        <v/>
      </c>
      <c r="BC218" s="51" t="str">
        <f>IF(入力シート!R219&gt;=10000,INT(MOD(入力シート!R219,100000)/10000),"")</f>
        <v/>
      </c>
      <c r="BD218" s="51" t="str">
        <f>IF(入力シート!R219&gt;=1000,INT(MOD(入力シート!R219,10000)/1000),"")</f>
        <v/>
      </c>
      <c r="BE218" s="51" t="str">
        <f>IF(入力シート!R219&gt;=100,INT(MOD(入力シート!R219,1000)/100),"")</f>
        <v/>
      </c>
      <c r="BF218" s="51" t="str">
        <f>IF(入力シート!R219&gt;=10,INT(MOD(入力シート!R219,100)/10),"")</f>
        <v/>
      </c>
      <c r="BG218" s="40" t="str">
        <f>IF(入力シート!R219&gt;=1,INT(MOD(入力シート!R219,10)/1),"")</f>
        <v/>
      </c>
    </row>
    <row r="219" spans="1:79" x14ac:dyDescent="0.15">
      <c r="B219" s="22">
        <v>217</v>
      </c>
      <c r="C219" s="10" t="str">
        <f>IF(入力シート!C220&gt;=10000,INT(MOD(入力シート!C220,100000)/10000),"")</f>
        <v/>
      </c>
      <c r="D219" s="10" t="str">
        <f>IF(入力シート!C220&gt;=1000,INT(MOD(入力シート!C220,10000)/1000),"")</f>
        <v/>
      </c>
      <c r="E219" s="10" t="str">
        <f>IF(入力シート!C220&gt;=100,INT(MOD(入力シート!C220,1000)/100),"")</f>
        <v/>
      </c>
      <c r="F219" s="10" t="str">
        <f>IF(入力シート!C220&gt;=10,INT(MOD(入力シート!C220,100)/10),"")</f>
        <v/>
      </c>
      <c r="G219" s="22" t="str">
        <f>IF(入力シート!C220&gt;=1,INT(MOD(入力シート!C220,10)/1),"")</f>
        <v/>
      </c>
      <c r="H219" s="22" t="str">
        <f>IF(入力シート!D220&gt;"",入力シート!D220,"")</f>
        <v/>
      </c>
      <c r="I219" s="22" t="str">
        <f>IF(入力シート!E220&gt;"",入力シート!E220,"")</f>
        <v/>
      </c>
      <c r="J219" s="37" t="str">
        <f>IF(入力シート!F220&gt;0,IF(入力シート!W220=6,MID(入力シート!F220,入力シート!W220-5,1),"0"),"")</f>
        <v/>
      </c>
      <c r="K219" s="37" t="str">
        <f>IF(入力シート!F220&gt;0,MID(入力シート!F220,入力シート!W220-4,1),"")</f>
        <v/>
      </c>
      <c r="L219" s="37" t="str">
        <f>IF(入力シート!F220&gt;0,MID(入力シート!F220,入力シート!W220-3,1),"")</f>
        <v/>
      </c>
      <c r="M219" s="37" t="str">
        <f>IF(入力シート!F220&gt;0,MID(入力シート!F220,入力シート!W220-2,1),"")</f>
        <v/>
      </c>
      <c r="N219" s="37" t="str">
        <f>IF(入力シート!F220&gt;0,MID(入力シート!F220,入力シート!W220-1,1),"")</f>
        <v/>
      </c>
      <c r="O219" s="39" t="str">
        <f>IF(入力シート!F220&gt;0,MID(入力シート!F220,入力シート!W220,1),"")</f>
        <v/>
      </c>
      <c r="P219" s="22" t="str">
        <f>IF(入力シート!G220&gt;"",入力シート!G220,"")</f>
        <v/>
      </c>
      <c r="Q219" s="37" t="str">
        <f>IF(入力シート!H220&gt;0,IF(入力シート!X220=4,MID(入力シート!H220,入力シート!X220-3,1),"0"),"")</f>
        <v/>
      </c>
      <c r="R219" s="37" t="str">
        <f>IF(入力シート!H220&gt;0,MID(入力シート!H220,入力シート!X220-2,1),"")</f>
        <v/>
      </c>
      <c r="S219" s="37" t="str">
        <f>IF(入力シート!H220&gt;0,MID(入力シート!H220,入力シート!X220-1,1),"")</f>
        <v/>
      </c>
      <c r="T219" s="39" t="str">
        <f>IF(入力シート!H220&gt;0,MID(入力シート!H220,入力シート!X220,1),"")</f>
        <v/>
      </c>
      <c r="U219" s="62" t="str">
        <f>IF(入力シート!I220&gt;0,入力シート!I220,"")</f>
        <v/>
      </c>
      <c r="V219" s="50" t="str">
        <f>IF(入力シート!J220&gt;0,入力シート!J220,"")</f>
        <v/>
      </c>
      <c r="W219" s="50" t="str">
        <f>IF(入力シート!K220&gt;=10,INT(MOD(入力シート!K220,100)/10),"")</f>
        <v/>
      </c>
      <c r="X219" s="40" t="str">
        <f>IF(入力シート!K220&gt;=1,INT(MOD(入力シート!K220,10)/1),"")</f>
        <v/>
      </c>
      <c r="Y219" s="51" t="str">
        <f>IF(入力シート!L220&gt;=100000,INT(MOD(入力シート!L220,1000000)/100000),"")</f>
        <v/>
      </c>
      <c r="Z219" s="51" t="str">
        <f>IF(入力シート!L220&gt;=10000,INT(MOD(入力シート!L220,100000)/10000),"")</f>
        <v/>
      </c>
      <c r="AA219" s="51" t="str">
        <f>IF(入力シート!L220&gt;=1000,INT(MOD(入力シート!L220,10000)/1000),"")</f>
        <v/>
      </c>
      <c r="AB219" s="51" t="str">
        <f>IF(入力シート!L220&gt;=100,INT(MOD(入力シート!L220,1000)/100),"")</f>
        <v/>
      </c>
      <c r="AC219" s="51" t="str">
        <f>IF(入力シート!L220&gt;=10,INT(MOD(入力シート!L220,100)/10),"")</f>
        <v/>
      </c>
      <c r="AD219" s="40" t="str">
        <f>IF(入力シート!L220&gt;=1,INT(MOD(入力シート!L220,10)/1),"")</f>
        <v/>
      </c>
      <c r="AE219" s="51" t="str">
        <f>IF(入力シート!M220&gt;=10000,INT(MOD(入力シート!M220,100000)/10000),"")</f>
        <v/>
      </c>
      <c r="AF219" s="51" t="str">
        <f>IF(入力シート!M220&gt;=1000,INT(MOD(入力シート!M220,10000)/1000),"")</f>
        <v/>
      </c>
      <c r="AG219" s="51" t="str">
        <f>IF(入力シート!M220&gt;=100,INT(MOD(入力シート!M220,1000)/100),"")</f>
        <v/>
      </c>
      <c r="AH219" s="51" t="str">
        <f>IF(入力シート!M220&gt;=10,INT(MOD(入力シート!M220,100)/10),"")</f>
        <v/>
      </c>
      <c r="AI219" s="40" t="str">
        <f>IF(入力シート!M220&gt;=1,INT(MOD(入力シート!M220,10)/1),"")</f>
        <v/>
      </c>
      <c r="AJ219" s="51" t="str">
        <f>IF(入力シート!N220&gt;=10000,INT(MOD(入力シート!N220,100000)/10000),"")</f>
        <v/>
      </c>
      <c r="AK219" s="51" t="str">
        <f>IF(入力シート!N220&gt;=1000,INT(MOD(入力シート!N220,10000)/1000),"")</f>
        <v/>
      </c>
      <c r="AL219" s="51" t="str">
        <f>IF(入力シート!N220&gt;=100,INT(MOD(入力シート!N220,1000)/100),"")</f>
        <v/>
      </c>
      <c r="AM219" s="51" t="str">
        <f>IF(入力シート!N220&gt;=10,INT(MOD(入力シート!N220,100)/10),"")</f>
        <v/>
      </c>
      <c r="AN219" s="40" t="str">
        <f>IF(入力シート!N220&gt;=1,INT(MOD(入力シート!N220,10)/1),"")</f>
        <v/>
      </c>
      <c r="AO219" s="51" t="str">
        <f>IF(入力シート!O220&gt;=10000,INT(MOD(入力シート!O220,100000)/10000),"")</f>
        <v/>
      </c>
      <c r="AP219" s="51" t="str">
        <f>IF(入力シート!O220&gt;=1000,INT(MOD(入力シート!O220,10000)/1000),"")</f>
        <v/>
      </c>
      <c r="AQ219" s="51" t="str">
        <f>IF(入力シート!O220&gt;=100,INT(MOD(入力シート!O220,1000)/100),"")</f>
        <v/>
      </c>
      <c r="AR219" s="51" t="str">
        <f>IF(入力シート!O220&gt;=10,INT(MOD(入力シート!O220,100)/10),"")</f>
        <v/>
      </c>
      <c r="AS219" s="40" t="str">
        <f>IF(入力シート!O220&gt;=1,INT(MOD(入力シート!O220,10)/1),"")</f>
        <v/>
      </c>
      <c r="AT219" s="51" t="str">
        <f>IF(入力シート!P220&gt;=1000000,INT(MOD(入力シート!P220,10000000)/1000000),"")</f>
        <v/>
      </c>
      <c r="AU219" s="51" t="str">
        <f>IF(入力シート!P220&gt;=100000,INT(MOD(入力シート!P220,1000000)/100000),"")</f>
        <v/>
      </c>
      <c r="AV219" s="51" t="str">
        <f>IF(入力シート!P220&gt;=10000,INT(MOD(入力シート!P220,100000)/10000),"")</f>
        <v/>
      </c>
      <c r="AW219" s="51" t="str">
        <f>IF(入力シート!P220&gt;=1000,INT(MOD(入力シート!P220,10000)/1000),"")</f>
        <v/>
      </c>
      <c r="AX219" s="51" t="str">
        <f>IF(入力シート!P220&gt;=100,INT(MOD(入力シート!P220,1000)/100),"")</f>
        <v/>
      </c>
      <c r="AY219" s="51" t="str">
        <f>IF(入力シート!P220&gt;=10,INT(MOD(入力シート!P220,100)/10),"")</f>
        <v/>
      </c>
      <c r="AZ219" s="40" t="str">
        <f>IF(入力シート!P220&gt;=1,INT(MOD(入力シート!P220,10)/1),"")</f>
        <v/>
      </c>
      <c r="BA219" s="51" t="str">
        <f>IF(入力シート!Q220&gt;=10,INT(MOD(入力シート!Q220,100)/10),"")</f>
        <v/>
      </c>
      <c r="BB219" s="40" t="str">
        <f>IF(入力シート!Q220&gt;=1,INT(MOD(入力シート!Q220,10)/1),"")</f>
        <v/>
      </c>
      <c r="BC219" s="51" t="str">
        <f>IF(入力シート!R220&gt;=10000,INT(MOD(入力シート!R220,100000)/10000),"")</f>
        <v/>
      </c>
      <c r="BD219" s="51" t="str">
        <f>IF(入力シート!R220&gt;=1000,INT(MOD(入力シート!R220,10000)/1000),"")</f>
        <v/>
      </c>
      <c r="BE219" s="51" t="str">
        <f>IF(入力シート!R220&gt;=100,INT(MOD(入力シート!R220,1000)/100),"")</f>
        <v/>
      </c>
      <c r="BF219" s="51" t="str">
        <f>IF(入力シート!R220&gt;=10,INT(MOD(入力シート!R220,100)/10),"")</f>
        <v/>
      </c>
      <c r="BG219" s="40" t="str">
        <f>IF(入力シート!R220&gt;=1,INT(MOD(入力シート!R220,10)/1),"")</f>
        <v/>
      </c>
    </row>
    <row r="220" spans="1:79" x14ac:dyDescent="0.15">
      <c r="B220" s="22">
        <v>218</v>
      </c>
      <c r="C220" s="10" t="str">
        <f>IF(入力シート!C221&gt;=10000,INT(MOD(入力シート!C221,100000)/10000),"")</f>
        <v/>
      </c>
      <c r="D220" s="10" t="str">
        <f>IF(入力シート!C221&gt;=1000,INT(MOD(入力シート!C221,10000)/1000),"")</f>
        <v/>
      </c>
      <c r="E220" s="10" t="str">
        <f>IF(入力シート!C221&gt;=100,INT(MOD(入力シート!C221,1000)/100),"")</f>
        <v/>
      </c>
      <c r="F220" s="10" t="str">
        <f>IF(入力シート!C221&gt;=10,INT(MOD(入力シート!C221,100)/10),"")</f>
        <v/>
      </c>
      <c r="G220" s="22" t="str">
        <f>IF(入力シート!C221&gt;=1,INT(MOD(入力シート!C221,10)/1),"")</f>
        <v/>
      </c>
      <c r="H220" s="22" t="str">
        <f>IF(入力シート!D221&gt;"",入力シート!D221,"")</f>
        <v/>
      </c>
      <c r="I220" s="22" t="str">
        <f>IF(入力シート!E221&gt;"",入力シート!E221,"")</f>
        <v/>
      </c>
      <c r="J220" s="37" t="str">
        <f>IF(入力シート!F221&gt;0,IF(入力シート!W221=6,MID(入力シート!F221,入力シート!W221-5,1),"0"),"")</f>
        <v/>
      </c>
      <c r="K220" s="37" t="str">
        <f>IF(入力シート!F221&gt;0,MID(入力シート!F221,入力シート!W221-4,1),"")</f>
        <v/>
      </c>
      <c r="L220" s="37" t="str">
        <f>IF(入力シート!F221&gt;0,MID(入力シート!F221,入力シート!W221-3,1),"")</f>
        <v/>
      </c>
      <c r="M220" s="37" t="str">
        <f>IF(入力シート!F221&gt;0,MID(入力シート!F221,入力シート!W221-2,1),"")</f>
        <v/>
      </c>
      <c r="N220" s="37" t="str">
        <f>IF(入力シート!F221&gt;0,MID(入力シート!F221,入力シート!W221-1,1),"")</f>
        <v/>
      </c>
      <c r="O220" s="39" t="str">
        <f>IF(入力シート!F221&gt;0,MID(入力シート!F221,入力シート!W221,1),"")</f>
        <v/>
      </c>
      <c r="P220" s="22" t="str">
        <f>IF(入力シート!G221&gt;"",入力シート!G221,"")</f>
        <v/>
      </c>
      <c r="Q220" s="37" t="str">
        <f>IF(入力シート!H221&gt;0,IF(入力シート!X221=4,MID(入力シート!H221,入力シート!X221-3,1),"0"),"")</f>
        <v/>
      </c>
      <c r="R220" s="37" t="str">
        <f>IF(入力シート!H221&gt;0,MID(入力シート!H221,入力シート!X221-2,1),"")</f>
        <v/>
      </c>
      <c r="S220" s="37" t="str">
        <f>IF(入力シート!H221&gt;0,MID(入力シート!H221,入力シート!X221-1,1),"")</f>
        <v/>
      </c>
      <c r="T220" s="39" t="str">
        <f>IF(入力シート!H221&gt;0,MID(入力シート!H221,入力シート!X221,1),"")</f>
        <v/>
      </c>
      <c r="U220" s="62" t="str">
        <f>IF(入力シート!I221&gt;0,入力シート!I221,"")</f>
        <v/>
      </c>
      <c r="V220" s="50" t="str">
        <f>IF(入力シート!J221&gt;0,入力シート!J221,"")</f>
        <v/>
      </c>
      <c r="W220" s="50" t="str">
        <f>IF(入力シート!K221&gt;=10,INT(MOD(入力シート!K221,100)/10),"")</f>
        <v/>
      </c>
      <c r="X220" s="40" t="str">
        <f>IF(入力シート!K221&gt;=1,INT(MOD(入力シート!K221,10)/1),"")</f>
        <v/>
      </c>
      <c r="Y220" s="51" t="str">
        <f>IF(入力シート!L221&gt;=100000,INT(MOD(入力シート!L221,1000000)/100000),"")</f>
        <v/>
      </c>
      <c r="Z220" s="51" t="str">
        <f>IF(入力シート!L221&gt;=10000,INT(MOD(入力シート!L221,100000)/10000),"")</f>
        <v/>
      </c>
      <c r="AA220" s="51" t="str">
        <f>IF(入力シート!L221&gt;=1000,INT(MOD(入力シート!L221,10000)/1000),"")</f>
        <v/>
      </c>
      <c r="AB220" s="51" t="str">
        <f>IF(入力シート!L221&gt;=100,INT(MOD(入力シート!L221,1000)/100),"")</f>
        <v/>
      </c>
      <c r="AC220" s="51" t="str">
        <f>IF(入力シート!L221&gt;=10,INT(MOD(入力シート!L221,100)/10),"")</f>
        <v/>
      </c>
      <c r="AD220" s="40" t="str">
        <f>IF(入力シート!L221&gt;=1,INT(MOD(入力シート!L221,10)/1),"")</f>
        <v/>
      </c>
      <c r="AE220" s="51" t="str">
        <f>IF(入力シート!M221&gt;=10000,INT(MOD(入力シート!M221,100000)/10000),"")</f>
        <v/>
      </c>
      <c r="AF220" s="51" t="str">
        <f>IF(入力シート!M221&gt;=1000,INT(MOD(入力シート!M221,10000)/1000),"")</f>
        <v/>
      </c>
      <c r="AG220" s="51" t="str">
        <f>IF(入力シート!M221&gt;=100,INT(MOD(入力シート!M221,1000)/100),"")</f>
        <v/>
      </c>
      <c r="AH220" s="51" t="str">
        <f>IF(入力シート!M221&gt;=10,INT(MOD(入力シート!M221,100)/10),"")</f>
        <v/>
      </c>
      <c r="AI220" s="40" t="str">
        <f>IF(入力シート!M221&gt;=1,INT(MOD(入力シート!M221,10)/1),"")</f>
        <v/>
      </c>
      <c r="AJ220" s="51" t="str">
        <f>IF(入力シート!N221&gt;=10000,INT(MOD(入力シート!N221,100000)/10000),"")</f>
        <v/>
      </c>
      <c r="AK220" s="51" t="str">
        <f>IF(入力シート!N221&gt;=1000,INT(MOD(入力シート!N221,10000)/1000),"")</f>
        <v/>
      </c>
      <c r="AL220" s="51" t="str">
        <f>IF(入力シート!N221&gt;=100,INT(MOD(入力シート!N221,1000)/100),"")</f>
        <v/>
      </c>
      <c r="AM220" s="51" t="str">
        <f>IF(入力シート!N221&gt;=10,INT(MOD(入力シート!N221,100)/10),"")</f>
        <v/>
      </c>
      <c r="AN220" s="40" t="str">
        <f>IF(入力シート!N221&gt;=1,INT(MOD(入力シート!N221,10)/1),"")</f>
        <v/>
      </c>
      <c r="AO220" s="51" t="str">
        <f>IF(入力シート!O221&gt;=10000,INT(MOD(入力シート!O221,100000)/10000),"")</f>
        <v/>
      </c>
      <c r="AP220" s="51" t="str">
        <f>IF(入力シート!O221&gt;=1000,INT(MOD(入力シート!O221,10000)/1000),"")</f>
        <v/>
      </c>
      <c r="AQ220" s="51" t="str">
        <f>IF(入力シート!O221&gt;=100,INT(MOD(入力シート!O221,1000)/100),"")</f>
        <v/>
      </c>
      <c r="AR220" s="51" t="str">
        <f>IF(入力シート!O221&gt;=10,INT(MOD(入力シート!O221,100)/10),"")</f>
        <v/>
      </c>
      <c r="AS220" s="40" t="str">
        <f>IF(入力シート!O221&gt;=1,INT(MOD(入力シート!O221,10)/1),"")</f>
        <v/>
      </c>
      <c r="AT220" s="51" t="str">
        <f>IF(入力シート!P221&gt;=1000000,INT(MOD(入力シート!P221,10000000)/1000000),"")</f>
        <v/>
      </c>
      <c r="AU220" s="51" t="str">
        <f>IF(入力シート!P221&gt;=100000,INT(MOD(入力シート!P221,1000000)/100000),"")</f>
        <v/>
      </c>
      <c r="AV220" s="51" t="str">
        <f>IF(入力シート!P221&gt;=10000,INT(MOD(入力シート!P221,100000)/10000),"")</f>
        <v/>
      </c>
      <c r="AW220" s="51" t="str">
        <f>IF(入力シート!P221&gt;=1000,INT(MOD(入力シート!P221,10000)/1000),"")</f>
        <v/>
      </c>
      <c r="AX220" s="51" t="str">
        <f>IF(入力シート!P221&gt;=100,INT(MOD(入力シート!P221,1000)/100),"")</f>
        <v/>
      </c>
      <c r="AY220" s="51" t="str">
        <f>IF(入力シート!P221&gt;=10,INT(MOD(入力シート!P221,100)/10),"")</f>
        <v/>
      </c>
      <c r="AZ220" s="40" t="str">
        <f>IF(入力シート!P221&gt;=1,INT(MOD(入力シート!P221,10)/1),"")</f>
        <v/>
      </c>
      <c r="BA220" s="51" t="str">
        <f>IF(入力シート!Q221&gt;=10,INT(MOD(入力シート!Q221,100)/10),"")</f>
        <v/>
      </c>
      <c r="BB220" s="40" t="str">
        <f>IF(入力シート!Q221&gt;=1,INT(MOD(入力シート!Q221,10)/1),"")</f>
        <v/>
      </c>
      <c r="BC220" s="51" t="str">
        <f>IF(入力シート!R221&gt;=10000,INT(MOD(入力シート!R221,100000)/10000),"")</f>
        <v/>
      </c>
      <c r="BD220" s="51" t="str">
        <f>IF(入力シート!R221&gt;=1000,INT(MOD(入力シート!R221,10000)/1000),"")</f>
        <v/>
      </c>
      <c r="BE220" s="51" t="str">
        <f>IF(入力シート!R221&gt;=100,INT(MOD(入力シート!R221,1000)/100),"")</f>
        <v/>
      </c>
      <c r="BF220" s="51" t="str">
        <f>IF(入力シート!R221&gt;=10,INT(MOD(入力シート!R221,100)/10),"")</f>
        <v/>
      </c>
      <c r="BG220" s="40" t="str">
        <f>IF(入力シート!R221&gt;=1,INT(MOD(入力シート!R221,10)/1),"")</f>
        <v/>
      </c>
    </row>
    <row r="221" spans="1:79" x14ac:dyDescent="0.15">
      <c r="B221" s="22">
        <v>219</v>
      </c>
      <c r="C221" s="10" t="str">
        <f>IF(入力シート!C222&gt;=10000,INT(MOD(入力シート!C222,100000)/10000),"")</f>
        <v/>
      </c>
      <c r="D221" s="10" t="str">
        <f>IF(入力シート!C222&gt;=1000,INT(MOD(入力シート!C222,10000)/1000),"")</f>
        <v/>
      </c>
      <c r="E221" s="10" t="str">
        <f>IF(入力シート!C222&gt;=100,INT(MOD(入力シート!C222,1000)/100),"")</f>
        <v/>
      </c>
      <c r="F221" s="10" t="str">
        <f>IF(入力シート!C222&gt;=10,INT(MOD(入力シート!C222,100)/10),"")</f>
        <v/>
      </c>
      <c r="G221" s="22" t="str">
        <f>IF(入力シート!C222&gt;=1,INT(MOD(入力シート!C222,10)/1),"")</f>
        <v/>
      </c>
      <c r="H221" s="22" t="str">
        <f>IF(入力シート!D222&gt;"",入力シート!D222,"")</f>
        <v/>
      </c>
      <c r="I221" s="22" t="str">
        <f>IF(入力シート!E222&gt;"",入力シート!E222,"")</f>
        <v/>
      </c>
      <c r="J221" s="37" t="str">
        <f>IF(入力シート!F222&gt;0,IF(入力シート!W222=6,MID(入力シート!F222,入力シート!W222-5,1),"0"),"")</f>
        <v/>
      </c>
      <c r="K221" s="37" t="str">
        <f>IF(入力シート!F222&gt;0,MID(入力シート!F222,入力シート!W222-4,1),"")</f>
        <v/>
      </c>
      <c r="L221" s="37" t="str">
        <f>IF(入力シート!F222&gt;0,MID(入力シート!F222,入力シート!W222-3,1),"")</f>
        <v/>
      </c>
      <c r="M221" s="37" t="str">
        <f>IF(入力シート!F222&gt;0,MID(入力シート!F222,入力シート!W222-2,1),"")</f>
        <v/>
      </c>
      <c r="N221" s="37" t="str">
        <f>IF(入力シート!F222&gt;0,MID(入力シート!F222,入力シート!W222-1,1),"")</f>
        <v/>
      </c>
      <c r="O221" s="39" t="str">
        <f>IF(入力シート!F222&gt;0,MID(入力シート!F222,入力シート!W222,1),"")</f>
        <v/>
      </c>
      <c r="P221" s="22" t="str">
        <f>IF(入力シート!G222&gt;"",入力シート!G222,"")</f>
        <v/>
      </c>
      <c r="Q221" s="37" t="str">
        <f>IF(入力シート!H222&gt;0,IF(入力シート!X222=4,MID(入力シート!H222,入力シート!X222-3,1),"0"),"")</f>
        <v/>
      </c>
      <c r="R221" s="37" t="str">
        <f>IF(入力シート!H222&gt;0,MID(入力シート!H222,入力シート!X222-2,1),"")</f>
        <v/>
      </c>
      <c r="S221" s="37" t="str">
        <f>IF(入力シート!H222&gt;0,MID(入力シート!H222,入力シート!X222-1,1),"")</f>
        <v/>
      </c>
      <c r="T221" s="39" t="str">
        <f>IF(入力シート!H222&gt;0,MID(入力シート!H222,入力シート!X222,1),"")</f>
        <v/>
      </c>
      <c r="U221" s="62" t="str">
        <f>IF(入力シート!I222&gt;0,入力シート!I222,"")</f>
        <v/>
      </c>
      <c r="V221" s="50" t="str">
        <f>IF(入力シート!J222&gt;0,入力シート!J222,"")</f>
        <v/>
      </c>
      <c r="W221" s="50" t="str">
        <f>IF(入力シート!K222&gt;=10,INT(MOD(入力シート!K222,100)/10),"")</f>
        <v/>
      </c>
      <c r="X221" s="40" t="str">
        <f>IF(入力シート!K222&gt;=1,INT(MOD(入力シート!K222,10)/1),"")</f>
        <v/>
      </c>
      <c r="Y221" s="51" t="str">
        <f>IF(入力シート!L222&gt;=100000,INT(MOD(入力シート!L222,1000000)/100000),"")</f>
        <v/>
      </c>
      <c r="Z221" s="51" t="str">
        <f>IF(入力シート!L222&gt;=10000,INT(MOD(入力シート!L222,100000)/10000),"")</f>
        <v/>
      </c>
      <c r="AA221" s="51" t="str">
        <f>IF(入力シート!L222&gt;=1000,INT(MOD(入力シート!L222,10000)/1000),"")</f>
        <v/>
      </c>
      <c r="AB221" s="51" t="str">
        <f>IF(入力シート!L222&gt;=100,INT(MOD(入力シート!L222,1000)/100),"")</f>
        <v/>
      </c>
      <c r="AC221" s="51" t="str">
        <f>IF(入力シート!L222&gt;=10,INT(MOD(入力シート!L222,100)/10),"")</f>
        <v/>
      </c>
      <c r="AD221" s="40" t="str">
        <f>IF(入力シート!L222&gt;=1,INT(MOD(入力シート!L222,10)/1),"")</f>
        <v/>
      </c>
      <c r="AE221" s="51" t="str">
        <f>IF(入力シート!M222&gt;=10000,INT(MOD(入力シート!M222,100000)/10000),"")</f>
        <v/>
      </c>
      <c r="AF221" s="51" t="str">
        <f>IF(入力シート!M222&gt;=1000,INT(MOD(入力シート!M222,10000)/1000),"")</f>
        <v/>
      </c>
      <c r="AG221" s="51" t="str">
        <f>IF(入力シート!M222&gt;=100,INT(MOD(入力シート!M222,1000)/100),"")</f>
        <v/>
      </c>
      <c r="AH221" s="51" t="str">
        <f>IF(入力シート!M222&gt;=10,INT(MOD(入力シート!M222,100)/10),"")</f>
        <v/>
      </c>
      <c r="AI221" s="40" t="str">
        <f>IF(入力シート!M222&gt;=1,INT(MOD(入力シート!M222,10)/1),"")</f>
        <v/>
      </c>
      <c r="AJ221" s="51" t="str">
        <f>IF(入力シート!N222&gt;=10000,INT(MOD(入力シート!N222,100000)/10000),"")</f>
        <v/>
      </c>
      <c r="AK221" s="51" t="str">
        <f>IF(入力シート!N222&gt;=1000,INT(MOD(入力シート!N222,10000)/1000),"")</f>
        <v/>
      </c>
      <c r="AL221" s="51" t="str">
        <f>IF(入力シート!N222&gt;=100,INT(MOD(入力シート!N222,1000)/100),"")</f>
        <v/>
      </c>
      <c r="AM221" s="51" t="str">
        <f>IF(入力シート!N222&gt;=10,INT(MOD(入力シート!N222,100)/10),"")</f>
        <v/>
      </c>
      <c r="AN221" s="40" t="str">
        <f>IF(入力シート!N222&gt;=1,INT(MOD(入力シート!N222,10)/1),"")</f>
        <v/>
      </c>
      <c r="AO221" s="51" t="str">
        <f>IF(入力シート!O222&gt;=10000,INT(MOD(入力シート!O222,100000)/10000),"")</f>
        <v/>
      </c>
      <c r="AP221" s="51" t="str">
        <f>IF(入力シート!O222&gt;=1000,INT(MOD(入力シート!O222,10000)/1000),"")</f>
        <v/>
      </c>
      <c r="AQ221" s="51" t="str">
        <f>IF(入力シート!O222&gt;=100,INT(MOD(入力シート!O222,1000)/100),"")</f>
        <v/>
      </c>
      <c r="AR221" s="51" t="str">
        <f>IF(入力シート!O222&gt;=10,INT(MOD(入力シート!O222,100)/10),"")</f>
        <v/>
      </c>
      <c r="AS221" s="40" t="str">
        <f>IF(入力シート!O222&gt;=1,INT(MOD(入力シート!O222,10)/1),"")</f>
        <v/>
      </c>
      <c r="AT221" s="51" t="str">
        <f>IF(入力シート!P222&gt;=1000000,INT(MOD(入力シート!P222,10000000)/1000000),"")</f>
        <v/>
      </c>
      <c r="AU221" s="51" t="str">
        <f>IF(入力シート!P222&gt;=100000,INT(MOD(入力シート!P222,1000000)/100000),"")</f>
        <v/>
      </c>
      <c r="AV221" s="51" t="str">
        <f>IF(入力シート!P222&gt;=10000,INT(MOD(入力シート!P222,100000)/10000),"")</f>
        <v/>
      </c>
      <c r="AW221" s="51" t="str">
        <f>IF(入力シート!P222&gt;=1000,INT(MOD(入力シート!P222,10000)/1000),"")</f>
        <v/>
      </c>
      <c r="AX221" s="51" t="str">
        <f>IF(入力シート!P222&gt;=100,INT(MOD(入力シート!P222,1000)/100),"")</f>
        <v/>
      </c>
      <c r="AY221" s="51" t="str">
        <f>IF(入力シート!P222&gt;=10,INT(MOD(入力シート!P222,100)/10),"")</f>
        <v/>
      </c>
      <c r="AZ221" s="40" t="str">
        <f>IF(入力シート!P222&gt;=1,INT(MOD(入力シート!P222,10)/1),"")</f>
        <v/>
      </c>
      <c r="BA221" s="51" t="str">
        <f>IF(入力シート!Q222&gt;=10,INT(MOD(入力シート!Q222,100)/10),"")</f>
        <v/>
      </c>
      <c r="BB221" s="40" t="str">
        <f>IF(入力シート!Q222&gt;=1,INT(MOD(入力シート!Q222,10)/1),"")</f>
        <v/>
      </c>
      <c r="BC221" s="51" t="str">
        <f>IF(入力シート!R222&gt;=10000,INT(MOD(入力シート!R222,100000)/10000),"")</f>
        <v/>
      </c>
      <c r="BD221" s="51" t="str">
        <f>IF(入力シート!R222&gt;=1000,INT(MOD(入力シート!R222,10000)/1000),"")</f>
        <v/>
      </c>
      <c r="BE221" s="51" t="str">
        <f>IF(入力シート!R222&gt;=100,INT(MOD(入力シート!R222,1000)/100),"")</f>
        <v/>
      </c>
      <c r="BF221" s="51" t="str">
        <f>IF(入力シート!R222&gt;=10,INT(MOD(入力シート!R222,100)/10),"")</f>
        <v/>
      </c>
      <c r="BG221" s="40" t="str">
        <f>IF(入力シート!R222&gt;=1,INT(MOD(入力シート!R222,10)/1),"")</f>
        <v/>
      </c>
    </row>
    <row r="222" spans="1:79" x14ac:dyDescent="0.15">
      <c r="A222" s="46"/>
      <c r="B222" s="12">
        <v>220</v>
      </c>
      <c r="C222" s="3" t="str">
        <f>IF(入力シート!C223&gt;=10000,INT(MOD(入力シート!C223,100000)/10000),"")</f>
        <v/>
      </c>
      <c r="D222" s="3" t="str">
        <f>IF(入力シート!C223&gt;=1000,INT(MOD(入力シート!C223,10000)/1000),"")</f>
        <v/>
      </c>
      <c r="E222" s="3" t="str">
        <f>IF(入力シート!C223&gt;=100,INT(MOD(入力シート!C223,1000)/100),"")</f>
        <v/>
      </c>
      <c r="F222" s="3" t="str">
        <f>IF(入力シート!C223&gt;=10,INT(MOD(入力シート!C223,100)/10),"")</f>
        <v/>
      </c>
      <c r="G222" s="12" t="str">
        <f>IF(入力シート!C223&gt;=1,INT(MOD(入力シート!C223,10)/1),"")</f>
        <v/>
      </c>
      <c r="H222" s="12" t="str">
        <f>IF(入力シート!D223&gt;"",入力シート!D223,"")</f>
        <v/>
      </c>
      <c r="I222" s="146" t="str">
        <f>IF(入力シート!E223&gt;"",入力シート!E223,"")</f>
        <v/>
      </c>
      <c r="J222" s="162" t="str">
        <f>IF(入力シート!F223&gt;0,IF(入力シート!W223=6,MID(入力シート!F223,入力シート!W223-5,1),"0"),"")</f>
        <v/>
      </c>
      <c r="K222" s="63" t="str">
        <f>IF(入力シート!F223&gt;0,MID(入力シート!F223,入力シート!W223-4,1),"")</f>
        <v/>
      </c>
      <c r="L222" s="63" t="str">
        <f>IF(入力シート!F223&gt;0,MID(入力シート!F223,入力シート!W223-3,1),"")</f>
        <v/>
      </c>
      <c r="M222" s="63" t="str">
        <f>IF(入力シート!F223&gt;0,MID(入力シート!F223,入力シート!W223-2,1),"")</f>
        <v/>
      </c>
      <c r="N222" s="63" t="str">
        <f>IF(入力シート!F223&gt;0,MID(入力シート!F223,入力シート!W223-1,1),"")</f>
        <v/>
      </c>
      <c r="O222" s="64" t="str">
        <f>IF(入力シート!F223&gt;0,MID(入力シート!F223,入力シート!W223,1),"")</f>
        <v/>
      </c>
      <c r="P222" s="146" t="str">
        <f>IF(入力シート!G223&gt;"",入力シート!G223,"")</f>
        <v/>
      </c>
      <c r="Q222" s="162" t="str">
        <f>IF(入力シート!H223&gt;0,IF(入力シート!X223=4,MID(入力シート!H223,入力シート!X223-3,1),"0"),"")</f>
        <v/>
      </c>
      <c r="R222" s="63" t="str">
        <f>IF(入力シート!H223&gt;0,MID(入力シート!H223,入力シート!X223-2,1),"")</f>
        <v/>
      </c>
      <c r="S222" s="63" t="str">
        <f>IF(入力シート!H223&gt;0,MID(入力シート!H223,入力シート!X223-1,1),"")</f>
        <v/>
      </c>
      <c r="T222" s="64" t="str">
        <f>IF(入力シート!H223&gt;0,MID(入力シート!H223,入力シート!X223,1),"")</f>
        <v/>
      </c>
      <c r="U222" s="65" t="str">
        <f>IF(入力シート!I223&gt;0,入力シート!I223,"")</f>
        <v/>
      </c>
      <c r="V222" s="47" t="str">
        <f>IF(入力シート!J223&gt;0,入力シート!J223,"")</f>
        <v/>
      </c>
      <c r="W222" s="47" t="str">
        <f>IF(入力シート!K223&gt;=10,INT(MOD(入力シート!K223,100)/10),"")</f>
        <v/>
      </c>
      <c r="X222" s="48" t="str">
        <f>IF(入力シート!K223&gt;=1,INT(MOD(入力シート!K223,10)/1),"")</f>
        <v/>
      </c>
      <c r="Y222" s="49" t="str">
        <f>IF(入力シート!L223&gt;=100000,INT(MOD(入力シート!L223,1000000)/100000),"")</f>
        <v/>
      </c>
      <c r="Z222" s="49" t="str">
        <f>IF(入力シート!L223&gt;=10000,INT(MOD(入力シート!L223,100000)/10000),"")</f>
        <v/>
      </c>
      <c r="AA222" s="49" t="str">
        <f>IF(入力シート!L223&gt;=1000,INT(MOD(入力シート!L223,10000)/1000),"")</f>
        <v/>
      </c>
      <c r="AB222" s="49" t="str">
        <f>IF(入力シート!L223&gt;=100,INT(MOD(入力シート!L223,1000)/100),"")</f>
        <v/>
      </c>
      <c r="AC222" s="49" t="str">
        <f>IF(入力シート!L223&gt;=10,INT(MOD(入力シート!L223,100)/10),"")</f>
        <v/>
      </c>
      <c r="AD222" s="48" t="str">
        <f>IF(入力シート!L223&gt;=1,INT(MOD(入力シート!L223,10)/1),"")</f>
        <v/>
      </c>
      <c r="AE222" s="49" t="str">
        <f>IF(入力シート!M223&gt;=10000,INT(MOD(入力シート!M223,100000)/10000),"")</f>
        <v/>
      </c>
      <c r="AF222" s="49" t="str">
        <f>IF(入力シート!M223&gt;=1000,INT(MOD(入力シート!M223,10000)/1000),"")</f>
        <v/>
      </c>
      <c r="AG222" s="49" t="str">
        <f>IF(入力シート!M223&gt;=100,INT(MOD(入力シート!M223,1000)/100),"")</f>
        <v/>
      </c>
      <c r="AH222" s="49" t="str">
        <f>IF(入力シート!M223&gt;=10,INT(MOD(入力シート!M223,100)/10),"")</f>
        <v/>
      </c>
      <c r="AI222" s="48" t="str">
        <f>IF(入力シート!M223&gt;=1,INT(MOD(入力シート!M223,10)/1),"")</f>
        <v/>
      </c>
      <c r="AJ222" s="49" t="str">
        <f>IF(入力シート!N223&gt;=10000,INT(MOD(入力シート!N223,100000)/10000),"")</f>
        <v/>
      </c>
      <c r="AK222" s="49" t="str">
        <f>IF(入力シート!N223&gt;=1000,INT(MOD(入力シート!N223,10000)/1000),"")</f>
        <v/>
      </c>
      <c r="AL222" s="49" t="str">
        <f>IF(入力シート!N223&gt;=100,INT(MOD(入力シート!N223,1000)/100),"")</f>
        <v/>
      </c>
      <c r="AM222" s="49" t="str">
        <f>IF(入力シート!N223&gt;=10,INT(MOD(入力シート!N223,100)/10),"")</f>
        <v/>
      </c>
      <c r="AN222" s="48" t="str">
        <f>IF(入力シート!N223&gt;=1,INT(MOD(入力シート!N223,10)/1),"")</f>
        <v/>
      </c>
      <c r="AO222" s="49" t="str">
        <f>IF(入力シート!O223&gt;=10000,INT(MOD(入力シート!O223,100000)/10000),"")</f>
        <v/>
      </c>
      <c r="AP222" s="49" t="str">
        <f>IF(入力シート!O223&gt;=1000,INT(MOD(入力シート!O223,10000)/1000),"")</f>
        <v/>
      </c>
      <c r="AQ222" s="49" t="str">
        <f>IF(入力シート!O223&gt;=100,INT(MOD(入力シート!O223,1000)/100),"")</f>
        <v/>
      </c>
      <c r="AR222" s="49" t="str">
        <f>IF(入力シート!O223&gt;=10,INT(MOD(入力シート!O223,100)/10),"")</f>
        <v/>
      </c>
      <c r="AS222" s="48" t="str">
        <f>IF(入力シート!O223&gt;=1,INT(MOD(入力シート!O223,10)/1),"")</f>
        <v/>
      </c>
      <c r="AT222" s="49" t="str">
        <f>IF(入力シート!P223&gt;=1000000,INT(MOD(入力シート!P223,10000000)/1000000),"")</f>
        <v/>
      </c>
      <c r="AU222" s="49" t="str">
        <f>IF(入力シート!P223&gt;=100000,INT(MOD(入力シート!P223,1000000)/100000),"")</f>
        <v/>
      </c>
      <c r="AV222" s="49" t="str">
        <f>IF(入力シート!P223&gt;=10000,INT(MOD(入力シート!P223,100000)/10000),"")</f>
        <v/>
      </c>
      <c r="AW222" s="49" t="str">
        <f>IF(入力シート!P223&gt;=1000,INT(MOD(入力シート!P223,10000)/1000),"")</f>
        <v/>
      </c>
      <c r="AX222" s="49" t="str">
        <f>IF(入力シート!P223&gt;=100,INT(MOD(入力シート!P223,1000)/100),"")</f>
        <v/>
      </c>
      <c r="AY222" s="49" t="str">
        <f>IF(入力シート!P223&gt;=10,INT(MOD(入力シート!P223,100)/10),"")</f>
        <v/>
      </c>
      <c r="AZ222" s="48" t="str">
        <f>IF(入力シート!P223&gt;=1,INT(MOD(入力シート!P223,10)/1),"")</f>
        <v/>
      </c>
      <c r="BA222" s="49" t="str">
        <f>IF(入力シート!Q223&gt;=10,INT(MOD(入力シート!Q223,100)/10),"")</f>
        <v/>
      </c>
      <c r="BB222" s="48" t="str">
        <f>IF(入力シート!Q223&gt;=1,INT(MOD(入力シート!Q223,10)/1),"")</f>
        <v/>
      </c>
      <c r="BC222" s="49" t="str">
        <f>IF(入力シート!R223&gt;=10000,INT(MOD(入力シート!R223,100000)/10000),"")</f>
        <v/>
      </c>
      <c r="BD222" s="49" t="str">
        <f>IF(入力シート!R223&gt;=1000,INT(MOD(入力シート!R223,10000)/1000),"")</f>
        <v/>
      </c>
      <c r="BE222" s="49" t="str">
        <f>IF(入力シート!R223&gt;=100,INT(MOD(入力シート!R223,1000)/100),"")</f>
        <v/>
      </c>
      <c r="BF222" s="49" t="str">
        <f>IF(入力シート!R223&gt;=10,INT(MOD(入力シート!R223,100)/10),"")</f>
        <v/>
      </c>
      <c r="BG222" s="48" t="str">
        <f>IF(入力シート!R223&gt;=1,INT(MOD(入力シート!R223,10)/1),"")</f>
        <v/>
      </c>
      <c r="BH222" s="58" t="str">
        <f>IF(入力シート!S223&gt;=10,INT(MOD(入力シート!S223,100)/10),"")</f>
        <v/>
      </c>
      <c r="BI222" s="69" t="str">
        <f>IF(入力シート!S223&gt;=1,INT(MOD(入力シート!S223,10)/1),"")</f>
        <v/>
      </c>
      <c r="BJ222" s="58" t="str">
        <f>IF(入力シート!T223&gt;=1000000,INT(MOD(入力シート!T223,10000000)/1000000),"")</f>
        <v/>
      </c>
      <c r="BK222" s="58" t="str">
        <f>IF(入力シート!T223&gt;=100000,INT(MOD(入力シート!T223,1000000)/100000),"")</f>
        <v/>
      </c>
      <c r="BL222" s="58" t="str">
        <f>IF(入力シート!T223&gt;=10000,INT(MOD(入力シート!T223,100000)/10000),"")</f>
        <v/>
      </c>
      <c r="BM222" s="58" t="str">
        <f>IF(入力シート!T223&gt;=1000,INT(MOD(入力シート!T223,10000)/1000),"")</f>
        <v/>
      </c>
      <c r="BN222" s="58" t="str">
        <f>IF(入力シート!T223&gt;=100,INT(MOD(入力シート!T223,1000)/100),"")</f>
        <v/>
      </c>
      <c r="BO222" s="58" t="str">
        <f>IF(入力シート!T223&gt;=10,INT(MOD(入力シート!T223,100)/10),"")</f>
        <v/>
      </c>
      <c r="BP222" s="69" t="str">
        <f>IF(入力シート!T223&gt;=1,INT(MOD(入力シート!T223,10)/1),"")</f>
        <v/>
      </c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</row>
    <row r="223" spans="1:79" x14ac:dyDescent="0.15">
      <c r="A223" s="70">
        <f t="shared" si="9"/>
        <v>23</v>
      </c>
      <c r="B223" s="22">
        <v>221</v>
      </c>
      <c r="C223" s="10" t="str">
        <f>IF(入力シート!C224&gt;=10000,INT(MOD(入力シート!C224,100000)/10000),"")</f>
        <v/>
      </c>
      <c r="D223" s="10" t="str">
        <f>IF(入力シート!C224&gt;=1000,INT(MOD(入力シート!C224,10000)/1000),"")</f>
        <v/>
      </c>
      <c r="E223" s="10" t="str">
        <f>IF(入力シート!C224&gt;=100,INT(MOD(入力シート!C224,1000)/100),"")</f>
        <v/>
      </c>
      <c r="F223" s="10" t="str">
        <f>IF(入力シート!C224&gt;=10,INT(MOD(入力シート!C224,100)/10),"")</f>
        <v/>
      </c>
      <c r="G223" s="22" t="str">
        <f>IF(入力シート!C224&gt;=1,INT(MOD(入力シート!C224,10)/1),"")</f>
        <v/>
      </c>
      <c r="H223" s="22" t="str">
        <f>IF(入力シート!D224&gt;"",入力シート!D224,"")</f>
        <v/>
      </c>
      <c r="I223" s="22" t="str">
        <f>IF(入力シート!E224&gt;"",入力シート!E224,"")</f>
        <v/>
      </c>
      <c r="J223" s="37" t="str">
        <f>IF(入力シート!F224&gt;0,IF(入力シート!W224=6,MID(入力シート!F224,入力シート!W224-5,1),"0"),"")</f>
        <v/>
      </c>
      <c r="K223" s="37" t="str">
        <f>IF(入力シート!F224&gt;0,MID(入力シート!F224,入力シート!W224-4,1),"")</f>
        <v/>
      </c>
      <c r="L223" s="37" t="str">
        <f>IF(入力シート!F224&gt;0,MID(入力シート!F224,入力シート!W224-3,1),"")</f>
        <v/>
      </c>
      <c r="M223" s="37" t="str">
        <f>IF(入力シート!F224&gt;0,MID(入力シート!F224,入力シート!W224-2,1),"")</f>
        <v/>
      </c>
      <c r="N223" s="37" t="str">
        <f>IF(入力シート!F224&gt;0,MID(入力シート!F224,入力シート!W224-1,1),"")</f>
        <v/>
      </c>
      <c r="O223" s="39" t="str">
        <f>IF(入力シート!F224&gt;0,MID(入力シート!F224,入力シート!W224,1),"")</f>
        <v/>
      </c>
      <c r="P223" s="22" t="str">
        <f>IF(入力シート!G224&gt;"",入力シート!G224,"")</f>
        <v/>
      </c>
      <c r="Q223" s="37" t="str">
        <f>IF(入力シート!H224&gt;0,IF(入力シート!X224=4,MID(入力シート!H224,入力シート!X224-3,1),"0"),"")</f>
        <v/>
      </c>
      <c r="R223" s="37" t="str">
        <f>IF(入力シート!H224&gt;0,MID(入力シート!H224,入力シート!X224-2,1),"")</f>
        <v/>
      </c>
      <c r="S223" s="37" t="str">
        <f>IF(入力シート!H224&gt;0,MID(入力シート!H224,入力シート!X224-1,1),"")</f>
        <v/>
      </c>
      <c r="T223" s="39" t="str">
        <f>IF(入力シート!H224&gt;0,MID(入力シート!H224,入力シート!X224,1),"")</f>
        <v/>
      </c>
      <c r="U223" s="62" t="str">
        <f>IF(入力シート!I224&gt;0,入力シート!I224,"")</f>
        <v/>
      </c>
      <c r="V223" s="50" t="str">
        <f>IF(入力シート!J224&gt;0,入力シート!J224,"")</f>
        <v/>
      </c>
      <c r="W223" s="50" t="str">
        <f>IF(入力シート!K224&gt;=10,INT(MOD(入力シート!K224,100)/10),"")</f>
        <v/>
      </c>
      <c r="X223" s="40" t="str">
        <f>IF(入力シート!K224&gt;=1,INT(MOD(入力シート!K224,10)/1),"")</f>
        <v/>
      </c>
      <c r="Y223" s="51" t="str">
        <f>IF(入力シート!L224&gt;=100000,INT(MOD(入力シート!L224,1000000)/100000),"")</f>
        <v/>
      </c>
      <c r="Z223" s="51" t="str">
        <f>IF(入力シート!L224&gt;=10000,INT(MOD(入力シート!L224,100000)/10000),"")</f>
        <v/>
      </c>
      <c r="AA223" s="51" t="str">
        <f>IF(入力シート!L224&gt;=1000,INT(MOD(入力シート!L224,10000)/1000),"")</f>
        <v/>
      </c>
      <c r="AB223" s="51" t="str">
        <f>IF(入力シート!L224&gt;=100,INT(MOD(入力シート!L224,1000)/100),"")</f>
        <v/>
      </c>
      <c r="AC223" s="51" t="str">
        <f>IF(入力シート!L224&gt;=10,INT(MOD(入力シート!L224,100)/10),"")</f>
        <v/>
      </c>
      <c r="AD223" s="40" t="str">
        <f>IF(入力シート!L224&gt;=1,INT(MOD(入力シート!L224,10)/1),"")</f>
        <v/>
      </c>
      <c r="AE223" s="51" t="str">
        <f>IF(入力シート!M224&gt;=10000,INT(MOD(入力シート!M224,100000)/10000),"")</f>
        <v/>
      </c>
      <c r="AF223" s="51" t="str">
        <f>IF(入力シート!M224&gt;=1000,INT(MOD(入力シート!M224,10000)/1000),"")</f>
        <v/>
      </c>
      <c r="AG223" s="51" t="str">
        <f>IF(入力シート!M224&gt;=100,INT(MOD(入力シート!M224,1000)/100),"")</f>
        <v/>
      </c>
      <c r="AH223" s="51" t="str">
        <f>IF(入力シート!M224&gt;=10,INT(MOD(入力シート!M224,100)/10),"")</f>
        <v/>
      </c>
      <c r="AI223" s="40" t="str">
        <f>IF(入力シート!M224&gt;=1,INT(MOD(入力シート!M224,10)/1),"")</f>
        <v/>
      </c>
      <c r="AJ223" s="51" t="str">
        <f>IF(入力シート!N224&gt;=10000,INT(MOD(入力シート!N224,100000)/10000),"")</f>
        <v/>
      </c>
      <c r="AK223" s="51" t="str">
        <f>IF(入力シート!N224&gt;=1000,INT(MOD(入力シート!N224,10000)/1000),"")</f>
        <v/>
      </c>
      <c r="AL223" s="51" t="str">
        <f>IF(入力シート!N224&gt;=100,INT(MOD(入力シート!N224,1000)/100),"")</f>
        <v/>
      </c>
      <c r="AM223" s="51" t="str">
        <f>IF(入力シート!N224&gt;=10,INT(MOD(入力シート!N224,100)/10),"")</f>
        <v/>
      </c>
      <c r="AN223" s="40" t="str">
        <f>IF(入力シート!N224&gt;=1,INT(MOD(入力シート!N224,10)/1),"")</f>
        <v/>
      </c>
      <c r="AO223" s="51" t="str">
        <f>IF(入力シート!O224&gt;=10000,INT(MOD(入力シート!O224,100000)/10000),"")</f>
        <v/>
      </c>
      <c r="AP223" s="51" t="str">
        <f>IF(入力シート!O224&gt;=1000,INT(MOD(入力シート!O224,10000)/1000),"")</f>
        <v/>
      </c>
      <c r="AQ223" s="51" t="str">
        <f>IF(入力シート!O224&gt;=100,INT(MOD(入力シート!O224,1000)/100),"")</f>
        <v/>
      </c>
      <c r="AR223" s="51" t="str">
        <f>IF(入力シート!O224&gt;=10,INT(MOD(入力シート!O224,100)/10),"")</f>
        <v/>
      </c>
      <c r="AS223" s="40" t="str">
        <f>IF(入力シート!O224&gt;=1,INT(MOD(入力シート!O224,10)/1),"")</f>
        <v/>
      </c>
      <c r="AT223" s="51" t="str">
        <f>IF(入力シート!P224&gt;=1000000,INT(MOD(入力シート!P224,10000000)/1000000),"")</f>
        <v/>
      </c>
      <c r="AU223" s="51" t="str">
        <f>IF(入力シート!P224&gt;=100000,INT(MOD(入力シート!P224,1000000)/100000),"")</f>
        <v/>
      </c>
      <c r="AV223" s="51" t="str">
        <f>IF(入力シート!P224&gt;=10000,INT(MOD(入力シート!P224,100000)/10000),"")</f>
        <v/>
      </c>
      <c r="AW223" s="51" t="str">
        <f>IF(入力シート!P224&gt;=1000,INT(MOD(入力シート!P224,10000)/1000),"")</f>
        <v/>
      </c>
      <c r="AX223" s="51" t="str">
        <f>IF(入力シート!P224&gt;=100,INT(MOD(入力シート!P224,1000)/100),"")</f>
        <v/>
      </c>
      <c r="AY223" s="51" t="str">
        <f>IF(入力シート!P224&gt;=10,INT(MOD(入力シート!P224,100)/10),"")</f>
        <v/>
      </c>
      <c r="AZ223" s="40" t="str">
        <f>IF(入力シート!P224&gt;=1,INT(MOD(入力シート!P224,10)/1),"")</f>
        <v/>
      </c>
      <c r="BA223" s="51" t="str">
        <f>IF(入力シート!Q224&gt;=10,INT(MOD(入力シート!Q224,100)/10),"")</f>
        <v/>
      </c>
      <c r="BB223" s="40" t="str">
        <f>IF(入力シート!Q224&gt;=1,INT(MOD(入力シート!Q224,10)/1),"")</f>
        <v/>
      </c>
      <c r="BC223" s="51" t="str">
        <f>IF(入力シート!R224&gt;=10000,INT(MOD(入力シート!R224,100000)/10000),"")</f>
        <v/>
      </c>
      <c r="BD223" s="51" t="str">
        <f>IF(入力シート!R224&gt;=1000,INT(MOD(入力シート!R224,10000)/1000),"")</f>
        <v/>
      </c>
      <c r="BE223" s="51" t="str">
        <f>IF(入力シート!R224&gt;=100,INT(MOD(入力シート!R224,1000)/100),"")</f>
        <v/>
      </c>
      <c r="BF223" s="51" t="str">
        <f>IF(入力シート!R224&gt;=10,INT(MOD(入力シート!R224,100)/10),"")</f>
        <v/>
      </c>
      <c r="BG223" s="40" t="str">
        <f>IF(入力シート!R224&gt;=1,INT(MOD(入力シート!R224,10)/1),"")</f>
        <v/>
      </c>
      <c r="BP223" s="11"/>
    </row>
    <row r="224" spans="1:79" x14ac:dyDescent="0.15">
      <c r="B224" s="22">
        <v>222</v>
      </c>
      <c r="C224" s="10" t="str">
        <f>IF(入力シート!C225&gt;=10000,INT(MOD(入力シート!C225,100000)/10000),"")</f>
        <v/>
      </c>
      <c r="D224" s="10" t="str">
        <f>IF(入力シート!C225&gt;=1000,INT(MOD(入力シート!C225,10000)/1000),"")</f>
        <v/>
      </c>
      <c r="E224" s="10" t="str">
        <f>IF(入力シート!C225&gt;=100,INT(MOD(入力シート!C225,1000)/100),"")</f>
        <v/>
      </c>
      <c r="F224" s="10" t="str">
        <f>IF(入力シート!C225&gt;=10,INT(MOD(入力シート!C225,100)/10),"")</f>
        <v/>
      </c>
      <c r="G224" s="22" t="str">
        <f>IF(入力シート!C225&gt;=1,INT(MOD(入力シート!C225,10)/1),"")</f>
        <v/>
      </c>
      <c r="H224" s="22" t="str">
        <f>IF(入力シート!D225&gt;"",入力シート!D225,"")</f>
        <v/>
      </c>
      <c r="I224" s="22" t="str">
        <f>IF(入力シート!E225&gt;"",入力シート!E225,"")</f>
        <v/>
      </c>
      <c r="J224" s="37" t="str">
        <f>IF(入力シート!F225&gt;0,IF(入力シート!W225=6,MID(入力シート!F225,入力シート!W225-5,1),"0"),"")</f>
        <v/>
      </c>
      <c r="K224" s="37" t="str">
        <f>IF(入力シート!F225&gt;0,MID(入力シート!F225,入力シート!W225-4,1),"")</f>
        <v/>
      </c>
      <c r="L224" s="37" t="str">
        <f>IF(入力シート!F225&gt;0,MID(入力シート!F225,入力シート!W225-3,1),"")</f>
        <v/>
      </c>
      <c r="M224" s="37" t="str">
        <f>IF(入力シート!F225&gt;0,MID(入力シート!F225,入力シート!W225-2,1),"")</f>
        <v/>
      </c>
      <c r="N224" s="37" t="str">
        <f>IF(入力シート!F225&gt;0,MID(入力シート!F225,入力シート!W225-1,1),"")</f>
        <v/>
      </c>
      <c r="O224" s="39" t="str">
        <f>IF(入力シート!F225&gt;0,MID(入力シート!F225,入力シート!W225,1),"")</f>
        <v/>
      </c>
      <c r="P224" s="22" t="str">
        <f>IF(入力シート!G225&gt;"",入力シート!G225,"")</f>
        <v/>
      </c>
      <c r="Q224" s="37" t="str">
        <f>IF(入力シート!H225&gt;0,IF(入力シート!X225=4,MID(入力シート!H225,入力シート!X225-3,1),"0"),"")</f>
        <v/>
      </c>
      <c r="R224" s="37" t="str">
        <f>IF(入力シート!H225&gt;0,MID(入力シート!H225,入力シート!X225-2,1),"")</f>
        <v/>
      </c>
      <c r="S224" s="37" t="str">
        <f>IF(入力シート!H225&gt;0,MID(入力シート!H225,入力シート!X225-1,1),"")</f>
        <v/>
      </c>
      <c r="T224" s="39" t="str">
        <f>IF(入力シート!H225&gt;0,MID(入力シート!H225,入力シート!X225,1),"")</f>
        <v/>
      </c>
      <c r="U224" s="62" t="str">
        <f>IF(入力シート!I225&gt;0,入力シート!I225,"")</f>
        <v/>
      </c>
      <c r="V224" s="50" t="str">
        <f>IF(入力シート!J225&gt;0,入力シート!J225,"")</f>
        <v/>
      </c>
      <c r="W224" s="50" t="str">
        <f>IF(入力シート!K225&gt;=10,INT(MOD(入力シート!K225,100)/10),"")</f>
        <v/>
      </c>
      <c r="X224" s="40" t="str">
        <f>IF(入力シート!K225&gt;=1,INT(MOD(入力シート!K225,10)/1),"")</f>
        <v/>
      </c>
      <c r="Y224" s="51" t="str">
        <f>IF(入力シート!L225&gt;=100000,INT(MOD(入力シート!L225,1000000)/100000),"")</f>
        <v/>
      </c>
      <c r="Z224" s="51" t="str">
        <f>IF(入力シート!L225&gt;=10000,INT(MOD(入力シート!L225,100000)/10000),"")</f>
        <v/>
      </c>
      <c r="AA224" s="51" t="str">
        <f>IF(入力シート!L225&gt;=1000,INT(MOD(入力シート!L225,10000)/1000),"")</f>
        <v/>
      </c>
      <c r="AB224" s="51" t="str">
        <f>IF(入力シート!L225&gt;=100,INT(MOD(入力シート!L225,1000)/100),"")</f>
        <v/>
      </c>
      <c r="AC224" s="51" t="str">
        <f>IF(入力シート!L225&gt;=10,INT(MOD(入力シート!L225,100)/10),"")</f>
        <v/>
      </c>
      <c r="AD224" s="40" t="str">
        <f>IF(入力シート!L225&gt;=1,INT(MOD(入力シート!L225,10)/1),"")</f>
        <v/>
      </c>
      <c r="AE224" s="51" t="str">
        <f>IF(入力シート!M225&gt;=10000,INT(MOD(入力シート!M225,100000)/10000),"")</f>
        <v/>
      </c>
      <c r="AF224" s="51" t="str">
        <f>IF(入力シート!M225&gt;=1000,INT(MOD(入力シート!M225,10000)/1000),"")</f>
        <v/>
      </c>
      <c r="AG224" s="51" t="str">
        <f>IF(入力シート!M225&gt;=100,INT(MOD(入力シート!M225,1000)/100),"")</f>
        <v/>
      </c>
      <c r="AH224" s="51" t="str">
        <f>IF(入力シート!M225&gt;=10,INT(MOD(入力シート!M225,100)/10),"")</f>
        <v/>
      </c>
      <c r="AI224" s="40" t="str">
        <f>IF(入力シート!M225&gt;=1,INT(MOD(入力シート!M225,10)/1),"")</f>
        <v/>
      </c>
      <c r="AJ224" s="51" t="str">
        <f>IF(入力シート!N225&gt;=10000,INT(MOD(入力シート!N225,100000)/10000),"")</f>
        <v/>
      </c>
      <c r="AK224" s="51" t="str">
        <f>IF(入力シート!N225&gt;=1000,INT(MOD(入力シート!N225,10000)/1000),"")</f>
        <v/>
      </c>
      <c r="AL224" s="51" t="str">
        <f>IF(入力シート!N225&gt;=100,INT(MOD(入力シート!N225,1000)/100),"")</f>
        <v/>
      </c>
      <c r="AM224" s="51" t="str">
        <f>IF(入力シート!N225&gt;=10,INT(MOD(入力シート!N225,100)/10),"")</f>
        <v/>
      </c>
      <c r="AN224" s="40" t="str">
        <f>IF(入力シート!N225&gt;=1,INT(MOD(入力シート!N225,10)/1),"")</f>
        <v/>
      </c>
      <c r="AO224" s="51" t="str">
        <f>IF(入力シート!O225&gt;=10000,INT(MOD(入力シート!O225,100000)/10000),"")</f>
        <v/>
      </c>
      <c r="AP224" s="51" t="str">
        <f>IF(入力シート!O225&gt;=1000,INT(MOD(入力シート!O225,10000)/1000),"")</f>
        <v/>
      </c>
      <c r="AQ224" s="51" t="str">
        <f>IF(入力シート!O225&gt;=100,INT(MOD(入力シート!O225,1000)/100),"")</f>
        <v/>
      </c>
      <c r="AR224" s="51" t="str">
        <f>IF(入力シート!O225&gt;=10,INT(MOD(入力シート!O225,100)/10),"")</f>
        <v/>
      </c>
      <c r="AS224" s="40" t="str">
        <f>IF(入力シート!O225&gt;=1,INT(MOD(入力シート!O225,10)/1),"")</f>
        <v/>
      </c>
      <c r="AT224" s="51" t="str">
        <f>IF(入力シート!P225&gt;=1000000,INT(MOD(入力シート!P225,10000000)/1000000),"")</f>
        <v/>
      </c>
      <c r="AU224" s="51" t="str">
        <f>IF(入力シート!P225&gt;=100000,INT(MOD(入力シート!P225,1000000)/100000),"")</f>
        <v/>
      </c>
      <c r="AV224" s="51" t="str">
        <f>IF(入力シート!P225&gt;=10000,INT(MOD(入力シート!P225,100000)/10000),"")</f>
        <v/>
      </c>
      <c r="AW224" s="51" t="str">
        <f>IF(入力シート!P225&gt;=1000,INT(MOD(入力シート!P225,10000)/1000),"")</f>
        <v/>
      </c>
      <c r="AX224" s="51" t="str">
        <f>IF(入力シート!P225&gt;=100,INT(MOD(入力シート!P225,1000)/100),"")</f>
        <v/>
      </c>
      <c r="AY224" s="51" t="str">
        <f>IF(入力シート!P225&gt;=10,INT(MOD(入力シート!P225,100)/10),"")</f>
        <v/>
      </c>
      <c r="AZ224" s="40" t="str">
        <f>IF(入力シート!P225&gt;=1,INT(MOD(入力シート!P225,10)/1),"")</f>
        <v/>
      </c>
      <c r="BA224" s="51" t="str">
        <f>IF(入力シート!Q225&gt;=10,INT(MOD(入力シート!Q225,100)/10),"")</f>
        <v/>
      </c>
      <c r="BB224" s="40" t="str">
        <f>IF(入力シート!Q225&gt;=1,INT(MOD(入力シート!Q225,10)/1),"")</f>
        <v/>
      </c>
      <c r="BC224" s="51" t="str">
        <f>IF(入力シート!R225&gt;=10000,INT(MOD(入力シート!R225,100000)/10000),"")</f>
        <v/>
      </c>
      <c r="BD224" s="51" t="str">
        <f>IF(入力シート!R225&gt;=1000,INT(MOD(入力シート!R225,10000)/1000),"")</f>
        <v/>
      </c>
      <c r="BE224" s="51" t="str">
        <f>IF(入力シート!R225&gt;=100,INT(MOD(入力シート!R225,1000)/100),"")</f>
        <v/>
      </c>
      <c r="BF224" s="51" t="str">
        <f>IF(入力シート!R225&gt;=10,INT(MOD(入力シート!R225,100)/10),"")</f>
        <v/>
      </c>
      <c r="BG224" s="40" t="str">
        <f>IF(入力シート!R225&gt;=1,INT(MOD(入力シート!R225,10)/1),"")</f>
        <v/>
      </c>
    </row>
    <row r="225" spans="1:79" x14ac:dyDescent="0.15">
      <c r="B225" s="22">
        <v>223</v>
      </c>
      <c r="C225" s="10" t="str">
        <f>IF(入力シート!C226&gt;=10000,INT(MOD(入力シート!C226,100000)/10000),"")</f>
        <v/>
      </c>
      <c r="D225" s="10" t="str">
        <f>IF(入力シート!C226&gt;=1000,INT(MOD(入力シート!C226,10000)/1000),"")</f>
        <v/>
      </c>
      <c r="E225" s="10" t="str">
        <f>IF(入力シート!C226&gt;=100,INT(MOD(入力シート!C226,1000)/100),"")</f>
        <v/>
      </c>
      <c r="F225" s="10" t="str">
        <f>IF(入力シート!C226&gt;=10,INT(MOD(入力シート!C226,100)/10),"")</f>
        <v/>
      </c>
      <c r="G225" s="22" t="str">
        <f>IF(入力シート!C226&gt;=1,INT(MOD(入力シート!C226,10)/1),"")</f>
        <v/>
      </c>
      <c r="H225" s="22" t="str">
        <f>IF(入力シート!D226&gt;"",入力シート!D226,"")</f>
        <v/>
      </c>
      <c r="I225" s="22" t="str">
        <f>IF(入力シート!E226&gt;"",入力シート!E226,"")</f>
        <v/>
      </c>
      <c r="J225" s="37" t="str">
        <f>IF(入力シート!F226&gt;0,IF(入力シート!W226=6,MID(入力シート!F226,入力シート!W226-5,1),"0"),"")</f>
        <v/>
      </c>
      <c r="K225" s="37" t="str">
        <f>IF(入力シート!F226&gt;0,MID(入力シート!F226,入力シート!W226-4,1),"")</f>
        <v/>
      </c>
      <c r="L225" s="37" t="str">
        <f>IF(入力シート!F226&gt;0,MID(入力シート!F226,入力シート!W226-3,1),"")</f>
        <v/>
      </c>
      <c r="M225" s="37" t="str">
        <f>IF(入力シート!F226&gt;0,MID(入力シート!F226,入力シート!W226-2,1),"")</f>
        <v/>
      </c>
      <c r="N225" s="37" t="str">
        <f>IF(入力シート!F226&gt;0,MID(入力シート!F226,入力シート!W226-1,1),"")</f>
        <v/>
      </c>
      <c r="O225" s="39" t="str">
        <f>IF(入力シート!F226&gt;0,MID(入力シート!F226,入力シート!W226,1),"")</f>
        <v/>
      </c>
      <c r="P225" s="22" t="str">
        <f>IF(入力シート!G226&gt;"",入力シート!G226,"")</f>
        <v/>
      </c>
      <c r="Q225" s="37" t="str">
        <f>IF(入力シート!H226&gt;0,IF(入力シート!X226=4,MID(入力シート!H226,入力シート!X226-3,1),"0"),"")</f>
        <v/>
      </c>
      <c r="R225" s="37" t="str">
        <f>IF(入力シート!H226&gt;0,MID(入力シート!H226,入力シート!X226-2,1),"")</f>
        <v/>
      </c>
      <c r="S225" s="37" t="str">
        <f>IF(入力シート!H226&gt;0,MID(入力シート!H226,入力シート!X226-1,1),"")</f>
        <v/>
      </c>
      <c r="T225" s="39" t="str">
        <f>IF(入力シート!H226&gt;0,MID(入力シート!H226,入力シート!X226,1),"")</f>
        <v/>
      </c>
      <c r="U225" s="62" t="str">
        <f>IF(入力シート!I226&gt;0,入力シート!I226,"")</f>
        <v/>
      </c>
      <c r="V225" s="50" t="str">
        <f>IF(入力シート!J226&gt;0,入力シート!J226,"")</f>
        <v/>
      </c>
      <c r="W225" s="50" t="str">
        <f>IF(入力シート!K226&gt;=10,INT(MOD(入力シート!K226,100)/10),"")</f>
        <v/>
      </c>
      <c r="X225" s="40" t="str">
        <f>IF(入力シート!K226&gt;=1,INT(MOD(入力シート!K226,10)/1),"")</f>
        <v/>
      </c>
      <c r="Y225" s="51" t="str">
        <f>IF(入力シート!L226&gt;=100000,INT(MOD(入力シート!L226,1000000)/100000),"")</f>
        <v/>
      </c>
      <c r="Z225" s="51" t="str">
        <f>IF(入力シート!L226&gt;=10000,INT(MOD(入力シート!L226,100000)/10000),"")</f>
        <v/>
      </c>
      <c r="AA225" s="51" t="str">
        <f>IF(入力シート!L226&gt;=1000,INT(MOD(入力シート!L226,10000)/1000),"")</f>
        <v/>
      </c>
      <c r="AB225" s="51" t="str">
        <f>IF(入力シート!L226&gt;=100,INT(MOD(入力シート!L226,1000)/100),"")</f>
        <v/>
      </c>
      <c r="AC225" s="51" t="str">
        <f>IF(入力シート!L226&gt;=10,INT(MOD(入力シート!L226,100)/10),"")</f>
        <v/>
      </c>
      <c r="AD225" s="40" t="str">
        <f>IF(入力シート!L226&gt;=1,INT(MOD(入力シート!L226,10)/1),"")</f>
        <v/>
      </c>
      <c r="AE225" s="51" t="str">
        <f>IF(入力シート!M226&gt;=10000,INT(MOD(入力シート!M226,100000)/10000),"")</f>
        <v/>
      </c>
      <c r="AF225" s="51" t="str">
        <f>IF(入力シート!M226&gt;=1000,INT(MOD(入力シート!M226,10000)/1000),"")</f>
        <v/>
      </c>
      <c r="AG225" s="51" t="str">
        <f>IF(入力シート!M226&gt;=100,INT(MOD(入力シート!M226,1000)/100),"")</f>
        <v/>
      </c>
      <c r="AH225" s="51" t="str">
        <f>IF(入力シート!M226&gt;=10,INT(MOD(入力シート!M226,100)/10),"")</f>
        <v/>
      </c>
      <c r="AI225" s="40" t="str">
        <f>IF(入力シート!M226&gt;=1,INT(MOD(入力シート!M226,10)/1),"")</f>
        <v/>
      </c>
      <c r="AJ225" s="51" t="str">
        <f>IF(入力シート!N226&gt;=10000,INT(MOD(入力シート!N226,100000)/10000),"")</f>
        <v/>
      </c>
      <c r="AK225" s="51" t="str">
        <f>IF(入力シート!N226&gt;=1000,INT(MOD(入力シート!N226,10000)/1000),"")</f>
        <v/>
      </c>
      <c r="AL225" s="51" t="str">
        <f>IF(入力シート!N226&gt;=100,INT(MOD(入力シート!N226,1000)/100),"")</f>
        <v/>
      </c>
      <c r="AM225" s="51" t="str">
        <f>IF(入力シート!N226&gt;=10,INT(MOD(入力シート!N226,100)/10),"")</f>
        <v/>
      </c>
      <c r="AN225" s="40" t="str">
        <f>IF(入力シート!N226&gt;=1,INT(MOD(入力シート!N226,10)/1),"")</f>
        <v/>
      </c>
      <c r="AO225" s="51" t="str">
        <f>IF(入力シート!O226&gt;=10000,INT(MOD(入力シート!O226,100000)/10000),"")</f>
        <v/>
      </c>
      <c r="AP225" s="51" t="str">
        <f>IF(入力シート!O226&gt;=1000,INT(MOD(入力シート!O226,10000)/1000),"")</f>
        <v/>
      </c>
      <c r="AQ225" s="51" t="str">
        <f>IF(入力シート!O226&gt;=100,INT(MOD(入力シート!O226,1000)/100),"")</f>
        <v/>
      </c>
      <c r="AR225" s="51" t="str">
        <f>IF(入力シート!O226&gt;=10,INT(MOD(入力シート!O226,100)/10),"")</f>
        <v/>
      </c>
      <c r="AS225" s="40" t="str">
        <f>IF(入力シート!O226&gt;=1,INT(MOD(入力シート!O226,10)/1),"")</f>
        <v/>
      </c>
      <c r="AT225" s="51" t="str">
        <f>IF(入力シート!P226&gt;=1000000,INT(MOD(入力シート!P226,10000000)/1000000),"")</f>
        <v/>
      </c>
      <c r="AU225" s="51" t="str">
        <f>IF(入力シート!P226&gt;=100000,INT(MOD(入力シート!P226,1000000)/100000),"")</f>
        <v/>
      </c>
      <c r="AV225" s="51" t="str">
        <f>IF(入力シート!P226&gt;=10000,INT(MOD(入力シート!P226,100000)/10000),"")</f>
        <v/>
      </c>
      <c r="AW225" s="51" t="str">
        <f>IF(入力シート!P226&gt;=1000,INT(MOD(入力シート!P226,10000)/1000),"")</f>
        <v/>
      </c>
      <c r="AX225" s="51" t="str">
        <f>IF(入力シート!P226&gt;=100,INT(MOD(入力シート!P226,1000)/100),"")</f>
        <v/>
      </c>
      <c r="AY225" s="51" t="str">
        <f>IF(入力シート!P226&gt;=10,INT(MOD(入力シート!P226,100)/10),"")</f>
        <v/>
      </c>
      <c r="AZ225" s="40" t="str">
        <f>IF(入力シート!P226&gt;=1,INT(MOD(入力シート!P226,10)/1),"")</f>
        <v/>
      </c>
      <c r="BA225" s="51" t="str">
        <f>IF(入力シート!Q226&gt;=10,INT(MOD(入力シート!Q226,100)/10),"")</f>
        <v/>
      </c>
      <c r="BB225" s="40" t="str">
        <f>IF(入力シート!Q226&gt;=1,INT(MOD(入力シート!Q226,10)/1),"")</f>
        <v/>
      </c>
      <c r="BC225" s="51" t="str">
        <f>IF(入力シート!R226&gt;=10000,INT(MOD(入力シート!R226,100000)/10000),"")</f>
        <v/>
      </c>
      <c r="BD225" s="51" t="str">
        <f>IF(入力シート!R226&gt;=1000,INT(MOD(入力シート!R226,10000)/1000),"")</f>
        <v/>
      </c>
      <c r="BE225" s="51" t="str">
        <f>IF(入力シート!R226&gt;=100,INT(MOD(入力シート!R226,1000)/100),"")</f>
        <v/>
      </c>
      <c r="BF225" s="51" t="str">
        <f>IF(入力シート!R226&gt;=10,INT(MOD(入力シート!R226,100)/10),"")</f>
        <v/>
      </c>
      <c r="BG225" s="40" t="str">
        <f>IF(入力シート!R226&gt;=1,INT(MOD(入力シート!R226,10)/1),"")</f>
        <v/>
      </c>
    </row>
    <row r="226" spans="1:79" x14ac:dyDescent="0.15">
      <c r="B226" s="22">
        <v>224</v>
      </c>
      <c r="C226" s="10" t="str">
        <f>IF(入力シート!C227&gt;=10000,INT(MOD(入力シート!C227,100000)/10000),"")</f>
        <v/>
      </c>
      <c r="D226" s="10" t="str">
        <f>IF(入力シート!C227&gt;=1000,INT(MOD(入力シート!C227,10000)/1000),"")</f>
        <v/>
      </c>
      <c r="E226" s="10" t="str">
        <f>IF(入力シート!C227&gt;=100,INT(MOD(入力シート!C227,1000)/100),"")</f>
        <v/>
      </c>
      <c r="F226" s="10" t="str">
        <f>IF(入力シート!C227&gt;=10,INT(MOD(入力シート!C227,100)/10),"")</f>
        <v/>
      </c>
      <c r="G226" s="22" t="str">
        <f>IF(入力シート!C227&gt;=1,INT(MOD(入力シート!C227,10)/1),"")</f>
        <v/>
      </c>
      <c r="H226" s="22" t="str">
        <f>IF(入力シート!D227&gt;"",入力シート!D227,"")</f>
        <v/>
      </c>
      <c r="I226" s="22" t="str">
        <f>IF(入力シート!E227&gt;"",入力シート!E227,"")</f>
        <v/>
      </c>
      <c r="J226" s="37" t="str">
        <f>IF(入力シート!F227&gt;0,IF(入力シート!W227=6,MID(入力シート!F227,入力シート!W227-5,1),"0"),"")</f>
        <v/>
      </c>
      <c r="K226" s="37" t="str">
        <f>IF(入力シート!F227&gt;0,MID(入力シート!F227,入力シート!W227-4,1),"")</f>
        <v/>
      </c>
      <c r="L226" s="37" t="str">
        <f>IF(入力シート!F227&gt;0,MID(入力シート!F227,入力シート!W227-3,1),"")</f>
        <v/>
      </c>
      <c r="M226" s="37" t="str">
        <f>IF(入力シート!F227&gt;0,MID(入力シート!F227,入力シート!W227-2,1),"")</f>
        <v/>
      </c>
      <c r="N226" s="37" t="str">
        <f>IF(入力シート!F227&gt;0,MID(入力シート!F227,入力シート!W227-1,1),"")</f>
        <v/>
      </c>
      <c r="O226" s="39" t="str">
        <f>IF(入力シート!F227&gt;0,MID(入力シート!F227,入力シート!W227,1),"")</f>
        <v/>
      </c>
      <c r="P226" s="22" t="str">
        <f>IF(入力シート!G227&gt;"",入力シート!G227,"")</f>
        <v/>
      </c>
      <c r="Q226" s="37" t="str">
        <f>IF(入力シート!H227&gt;0,IF(入力シート!X227=4,MID(入力シート!H227,入力シート!X227-3,1),"0"),"")</f>
        <v/>
      </c>
      <c r="R226" s="37" t="str">
        <f>IF(入力シート!H227&gt;0,MID(入力シート!H227,入力シート!X227-2,1),"")</f>
        <v/>
      </c>
      <c r="S226" s="37" t="str">
        <f>IF(入力シート!H227&gt;0,MID(入力シート!H227,入力シート!X227-1,1),"")</f>
        <v/>
      </c>
      <c r="T226" s="39" t="str">
        <f>IF(入力シート!H227&gt;0,MID(入力シート!H227,入力シート!X227,1),"")</f>
        <v/>
      </c>
      <c r="U226" s="62" t="str">
        <f>IF(入力シート!I227&gt;0,入力シート!I227,"")</f>
        <v/>
      </c>
      <c r="V226" s="50" t="str">
        <f>IF(入力シート!J227&gt;0,入力シート!J227,"")</f>
        <v/>
      </c>
      <c r="W226" s="50" t="str">
        <f>IF(入力シート!K227&gt;=10,INT(MOD(入力シート!K227,100)/10),"")</f>
        <v/>
      </c>
      <c r="X226" s="40" t="str">
        <f>IF(入力シート!K227&gt;=1,INT(MOD(入力シート!K227,10)/1),"")</f>
        <v/>
      </c>
      <c r="Y226" s="51" t="str">
        <f>IF(入力シート!L227&gt;=100000,INT(MOD(入力シート!L227,1000000)/100000),"")</f>
        <v/>
      </c>
      <c r="Z226" s="51" t="str">
        <f>IF(入力シート!L227&gt;=10000,INT(MOD(入力シート!L227,100000)/10000),"")</f>
        <v/>
      </c>
      <c r="AA226" s="51" t="str">
        <f>IF(入力シート!L227&gt;=1000,INT(MOD(入力シート!L227,10000)/1000),"")</f>
        <v/>
      </c>
      <c r="AB226" s="51" t="str">
        <f>IF(入力シート!L227&gt;=100,INT(MOD(入力シート!L227,1000)/100),"")</f>
        <v/>
      </c>
      <c r="AC226" s="51" t="str">
        <f>IF(入力シート!L227&gt;=10,INT(MOD(入力シート!L227,100)/10),"")</f>
        <v/>
      </c>
      <c r="AD226" s="40" t="str">
        <f>IF(入力シート!L227&gt;=1,INT(MOD(入力シート!L227,10)/1),"")</f>
        <v/>
      </c>
      <c r="AE226" s="51" t="str">
        <f>IF(入力シート!M227&gt;=10000,INT(MOD(入力シート!M227,100000)/10000),"")</f>
        <v/>
      </c>
      <c r="AF226" s="51" t="str">
        <f>IF(入力シート!M227&gt;=1000,INT(MOD(入力シート!M227,10000)/1000),"")</f>
        <v/>
      </c>
      <c r="AG226" s="51" t="str">
        <f>IF(入力シート!M227&gt;=100,INT(MOD(入力シート!M227,1000)/100),"")</f>
        <v/>
      </c>
      <c r="AH226" s="51" t="str">
        <f>IF(入力シート!M227&gt;=10,INT(MOD(入力シート!M227,100)/10),"")</f>
        <v/>
      </c>
      <c r="AI226" s="40" t="str">
        <f>IF(入力シート!M227&gt;=1,INT(MOD(入力シート!M227,10)/1),"")</f>
        <v/>
      </c>
      <c r="AJ226" s="51" t="str">
        <f>IF(入力シート!N227&gt;=10000,INT(MOD(入力シート!N227,100000)/10000),"")</f>
        <v/>
      </c>
      <c r="AK226" s="51" t="str">
        <f>IF(入力シート!N227&gt;=1000,INT(MOD(入力シート!N227,10000)/1000),"")</f>
        <v/>
      </c>
      <c r="AL226" s="51" t="str">
        <f>IF(入力シート!N227&gt;=100,INT(MOD(入力シート!N227,1000)/100),"")</f>
        <v/>
      </c>
      <c r="AM226" s="51" t="str">
        <f>IF(入力シート!N227&gt;=10,INT(MOD(入力シート!N227,100)/10),"")</f>
        <v/>
      </c>
      <c r="AN226" s="40" t="str">
        <f>IF(入力シート!N227&gt;=1,INT(MOD(入力シート!N227,10)/1),"")</f>
        <v/>
      </c>
      <c r="AO226" s="51" t="str">
        <f>IF(入力シート!O227&gt;=10000,INT(MOD(入力シート!O227,100000)/10000),"")</f>
        <v/>
      </c>
      <c r="AP226" s="51" t="str">
        <f>IF(入力シート!O227&gt;=1000,INT(MOD(入力シート!O227,10000)/1000),"")</f>
        <v/>
      </c>
      <c r="AQ226" s="51" t="str">
        <f>IF(入力シート!O227&gt;=100,INT(MOD(入力シート!O227,1000)/100),"")</f>
        <v/>
      </c>
      <c r="AR226" s="51" t="str">
        <f>IF(入力シート!O227&gt;=10,INT(MOD(入力シート!O227,100)/10),"")</f>
        <v/>
      </c>
      <c r="AS226" s="40" t="str">
        <f>IF(入力シート!O227&gt;=1,INT(MOD(入力シート!O227,10)/1),"")</f>
        <v/>
      </c>
      <c r="AT226" s="51" t="str">
        <f>IF(入力シート!P227&gt;=1000000,INT(MOD(入力シート!P227,10000000)/1000000),"")</f>
        <v/>
      </c>
      <c r="AU226" s="51" t="str">
        <f>IF(入力シート!P227&gt;=100000,INT(MOD(入力シート!P227,1000000)/100000),"")</f>
        <v/>
      </c>
      <c r="AV226" s="51" t="str">
        <f>IF(入力シート!P227&gt;=10000,INT(MOD(入力シート!P227,100000)/10000),"")</f>
        <v/>
      </c>
      <c r="AW226" s="51" t="str">
        <f>IF(入力シート!P227&gt;=1000,INT(MOD(入力シート!P227,10000)/1000),"")</f>
        <v/>
      </c>
      <c r="AX226" s="51" t="str">
        <f>IF(入力シート!P227&gt;=100,INT(MOD(入力シート!P227,1000)/100),"")</f>
        <v/>
      </c>
      <c r="AY226" s="51" t="str">
        <f>IF(入力シート!P227&gt;=10,INT(MOD(入力シート!P227,100)/10),"")</f>
        <v/>
      </c>
      <c r="AZ226" s="40" t="str">
        <f>IF(入力シート!P227&gt;=1,INT(MOD(入力シート!P227,10)/1),"")</f>
        <v/>
      </c>
      <c r="BA226" s="51" t="str">
        <f>IF(入力シート!Q227&gt;=10,INT(MOD(入力シート!Q227,100)/10),"")</f>
        <v/>
      </c>
      <c r="BB226" s="40" t="str">
        <f>IF(入力シート!Q227&gt;=1,INT(MOD(入力シート!Q227,10)/1),"")</f>
        <v/>
      </c>
      <c r="BC226" s="51" t="str">
        <f>IF(入力シート!R227&gt;=10000,INT(MOD(入力シート!R227,100000)/10000),"")</f>
        <v/>
      </c>
      <c r="BD226" s="51" t="str">
        <f>IF(入力シート!R227&gt;=1000,INT(MOD(入力シート!R227,10000)/1000),"")</f>
        <v/>
      </c>
      <c r="BE226" s="51" t="str">
        <f>IF(入力シート!R227&gt;=100,INT(MOD(入力シート!R227,1000)/100),"")</f>
        <v/>
      </c>
      <c r="BF226" s="51" t="str">
        <f>IF(入力シート!R227&gt;=10,INT(MOD(入力シート!R227,100)/10),"")</f>
        <v/>
      </c>
      <c r="BG226" s="40" t="str">
        <f>IF(入力シート!R227&gt;=1,INT(MOD(入力シート!R227,10)/1),"")</f>
        <v/>
      </c>
    </row>
    <row r="227" spans="1:79" x14ac:dyDescent="0.15">
      <c r="B227" s="22">
        <v>225</v>
      </c>
      <c r="C227" s="10" t="str">
        <f>IF(入力シート!C228&gt;=10000,INT(MOD(入力シート!C228,100000)/10000),"")</f>
        <v/>
      </c>
      <c r="D227" s="10" t="str">
        <f>IF(入力シート!C228&gt;=1000,INT(MOD(入力シート!C228,10000)/1000),"")</f>
        <v/>
      </c>
      <c r="E227" s="10" t="str">
        <f>IF(入力シート!C228&gt;=100,INT(MOD(入力シート!C228,1000)/100),"")</f>
        <v/>
      </c>
      <c r="F227" s="10" t="str">
        <f>IF(入力シート!C228&gt;=10,INT(MOD(入力シート!C228,100)/10),"")</f>
        <v/>
      </c>
      <c r="G227" s="22" t="str">
        <f>IF(入力シート!C228&gt;=1,INT(MOD(入力シート!C228,10)/1),"")</f>
        <v/>
      </c>
      <c r="H227" s="22" t="str">
        <f>IF(入力シート!D228&gt;"",入力シート!D228,"")</f>
        <v/>
      </c>
      <c r="I227" s="22" t="str">
        <f>IF(入力シート!E228&gt;"",入力シート!E228,"")</f>
        <v/>
      </c>
      <c r="J227" s="37" t="str">
        <f>IF(入力シート!F228&gt;0,IF(入力シート!W228=6,MID(入力シート!F228,入力シート!W228-5,1),"0"),"")</f>
        <v/>
      </c>
      <c r="K227" s="37" t="str">
        <f>IF(入力シート!F228&gt;0,MID(入力シート!F228,入力シート!W228-4,1),"")</f>
        <v/>
      </c>
      <c r="L227" s="37" t="str">
        <f>IF(入力シート!F228&gt;0,MID(入力シート!F228,入力シート!W228-3,1),"")</f>
        <v/>
      </c>
      <c r="M227" s="37" t="str">
        <f>IF(入力シート!F228&gt;0,MID(入力シート!F228,入力シート!W228-2,1),"")</f>
        <v/>
      </c>
      <c r="N227" s="37" t="str">
        <f>IF(入力シート!F228&gt;0,MID(入力シート!F228,入力シート!W228-1,1),"")</f>
        <v/>
      </c>
      <c r="O227" s="39" t="str">
        <f>IF(入力シート!F228&gt;0,MID(入力シート!F228,入力シート!W228,1),"")</f>
        <v/>
      </c>
      <c r="P227" s="22" t="str">
        <f>IF(入力シート!G228&gt;"",入力シート!G228,"")</f>
        <v/>
      </c>
      <c r="Q227" s="37" t="str">
        <f>IF(入力シート!H228&gt;0,IF(入力シート!X228=4,MID(入力シート!H228,入力シート!X228-3,1),"0"),"")</f>
        <v/>
      </c>
      <c r="R227" s="37" t="str">
        <f>IF(入力シート!H228&gt;0,MID(入力シート!H228,入力シート!X228-2,1),"")</f>
        <v/>
      </c>
      <c r="S227" s="37" t="str">
        <f>IF(入力シート!H228&gt;0,MID(入力シート!H228,入力シート!X228-1,1),"")</f>
        <v/>
      </c>
      <c r="T227" s="39" t="str">
        <f>IF(入力シート!H228&gt;0,MID(入力シート!H228,入力シート!X228,1),"")</f>
        <v/>
      </c>
      <c r="U227" s="62" t="str">
        <f>IF(入力シート!I228&gt;0,入力シート!I228,"")</f>
        <v/>
      </c>
      <c r="V227" s="50" t="str">
        <f>IF(入力シート!J228&gt;0,入力シート!J228,"")</f>
        <v/>
      </c>
      <c r="W227" s="50" t="str">
        <f>IF(入力シート!K228&gt;=10,INT(MOD(入力シート!K228,100)/10),"")</f>
        <v/>
      </c>
      <c r="X227" s="40" t="str">
        <f>IF(入力シート!K228&gt;=1,INT(MOD(入力シート!K228,10)/1),"")</f>
        <v/>
      </c>
      <c r="Y227" s="51" t="str">
        <f>IF(入力シート!L228&gt;=100000,INT(MOD(入力シート!L228,1000000)/100000),"")</f>
        <v/>
      </c>
      <c r="Z227" s="51" t="str">
        <f>IF(入力シート!L228&gt;=10000,INT(MOD(入力シート!L228,100000)/10000),"")</f>
        <v/>
      </c>
      <c r="AA227" s="51" t="str">
        <f>IF(入力シート!L228&gt;=1000,INT(MOD(入力シート!L228,10000)/1000),"")</f>
        <v/>
      </c>
      <c r="AB227" s="51" t="str">
        <f>IF(入力シート!L228&gt;=100,INT(MOD(入力シート!L228,1000)/100),"")</f>
        <v/>
      </c>
      <c r="AC227" s="51" t="str">
        <f>IF(入力シート!L228&gt;=10,INT(MOD(入力シート!L228,100)/10),"")</f>
        <v/>
      </c>
      <c r="AD227" s="40" t="str">
        <f>IF(入力シート!L228&gt;=1,INT(MOD(入力シート!L228,10)/1),"")</f>
        <v/>
      </c>
      <c r="AE227" s="51" t="str">
        <f>IF(入力シート!M228&gt;=10000,INT(MOD(入力シート!M228,100000)/10000),"")</f>
        <v/>
      </c>
      <c r="AF227" s="51" t="str">
        <f>IF(入力シート!M228&gt;=1000,INT(MOD(入力シート!M228,10000)/1000),"")</f>
        <v/>
      </c>
      <c r="AG227" s="51" t="str">
        <f>IF(入力シート!M228&gt;=100,INT(MOD(入力シート!M228,1000)/100),"")</f>
        <v/>
      </c>
      <c r="AH227" s="51" t="str">
        <f>IF(入力シート!M228&gt;=10,INT(MOD(入力シート!M228,100)/10),"")</f>
        <v/>
      </c>
      <c r="AI227" s="40" t="str">
        <f>IF(入力シート!M228&gt;=1,INT(MOD(入力シート!M228,10)/1),"")</f>
        <v/>
      </c>
      <c r="AJ227" s="51" t="str">
        <f>IF(入力シート!N228&gt;=10000,INT(MOD(入力シート!N228,100000)/10000),"")</f>
        <v/>
      </c>
      <c r="AK227" s="51" t="str">
        <f>IF(入力シート!N228&gt;=1000,INT(MOD(入力シート!N228,10000)/1000),"")</f>
        <v/>
      </c>
      <c r="AL227" s="51" t="str">
        <f>IF(入力シート!N228&gt;=100,INT(MOD(入力シート!N228,1000)/100),"")</f>
        <v/>
      </c>
      <c r="AM227" s="51" t="str">
        <f>IF(入力シート!N228&gt;=10,INT(MOD(入力シート!N228,100)/10),"")</f>
        <v/>
      </c>
      <c r="AN227" s="40" t="str">
        <f>IF(入力シート!N228&gt;=1,INT(MOD(入力シート!N228,10)/1),"")</f>
        <v/>
      </c>
      <c r="AO227" s="51" t="str">
        <f>IF(入力シート!O228&gt;=10000,INT(MOD(入力シート!O228,100000)/10000),"")</f>
        <v/>
      </c>
      <c r="AP227" s="51" t="str">
        <f>IF(入力シート!O228&gt;=1000,INT(MOD(入力シート!O228,10000)/1000),"")</f>
        <v/>
      </c>
      <c r="AQ227" s="51" t="str">
        <f>IF(入力シート!O228&gt;=100,INT(MOD(入力シート!O228,1000)/100),"")</f>
        <v/>
      </c>
      <c r="AR227" s="51" t="str">
        <f>IF(入力シート!O228&gt;=10,INT(MOD(入力シート!O228,100)/10),"")</f>
        <v/>
      </c>
      <c r="AS227" s="40" t="str">
        <f>IF(入力シート!O228&gt;=1,INT(MOD(入力シート!O228,10)/1),"")</f>
        <v/>
      </c>
      <c r="AT227" s="51" t="str">
        <f>IF(入力シート!P228&gt;=1000000,INT(MOD(入力シート!P228,10000000)/1000000),"")</f>
        <v/>
      </c>
      <c r="AU227" s="51" t="str">
        <f>IF(入力シート!P228&gt;=100000,INT(MOD(入力シート!P228,1000000)/100000),"")</f>
        <v/>
      </c>
      <c r="AV227" s="51" t="str">
        <f>IF(入力シート!P228&gt;=10000,INT(MOD(入力シート!P228,100000)/10000),"")</f>
        <v/>
      </c>
      <c r="AW227" s="51" t="str">
        <f>IF(入力シート!P228&gt;=1000,INT(MOD(入力シート!P228,10000)/1000),"")</f>
        <v/>
      </c>
      <c r="AX227" s="51" t="str">
        <f>IF(入力シート!P228&gt;=100,INT(MOD(入力シート!P228,1000)/100),"")</f>
        <v/>
      </c>
      <c r="AY227" s="51" t="str">
        <f>IF(入力シート!P228&gt;=10,INT(MOD(入力シート!P228,100)/10),"")</f>
        <v/>
      </c>
      <c r="AZ227" s="40" t="str">
        <f>IF(入力シート!P228&gt;=1,INT(MOD(入力シート!P228,10)/1),"")</f>
        <v/>
      </c>
      <c r="BA227" s="51" t="str">
        <f>IF(入力シート!Q228&gt;=10,INT(MOD(入力シート!Q228,100)/10),"")</f>
        <v/>
      </c>
      <c r="BB227" s="40" t="str">
        <f>IF(入力シート!Q228&gt;=1,INT(MOD(入力シート!Q228,10)/1),"")</f>
        <v/>
      </c>
      <c r="BC227" s="51" t="str">
        <f>IF(入力シート!R228&gt;=10000,INT(MOD(入力シート!R228,100000)/10000),"")</f>
        <v/>
      </c>
      <c r="BD227" s="51" t="str">
        <f>IF(入力シート!R228&gt;=1000,INT(MOD(入力シート!R228,10000)/1000),"")</f>
        <v/>
      </c>
      <c r="BE227" s="51" t="str">
        <f>IF(入力シート!R228&gt;=100,INT(MOD(入力シート!R228,1000)/100),"")</f>
        <v/>
      </c>
      <c r="BF227" s="51" t="str">
        <f>IF(入力シート!R228&gt;=10,INT(MOD(入力シート!R228,100)/10),"")</f>
        <v/>
      </c>
      <c r="BG227" s="40" t="str">
        <f>IF(入力シート!R228&gt;=1,INT(MOD(入力シート!R228,10)/1),"")</f>
        <v/>
      </c>
    </row>
    <row r="228" spans="1:79" x14ac:dyDescent="0.15">
      <c r="B228" s="22">
        <v>226</v>
      </c>
      <c r="C228" s="10" t="str">
        <f>IF(入力シート!C229&gt;=10000,INT(MOD(入力シート!C229,100000)/10000),"")</f>
        <v/>
      </c>
      <c r="D228" s="10" t="str">
        <f>IF(入力シート!C229&gt;=1000,INT(MOD(入力シート!C229,10000)/1000),"")</f>
        <v/>
      </c>
      <c r="E228" s="10" t="str">
        <f>IF(入力シート!C229&gt;=100,INT(MOD(入力シート!C229,1000)/100),"")</f>
        <v/>
      </c>
      <c r="F228" s="10" t="str">
        <f>IF(入力シート!C229&gt;=10,INT(MOD(入力シート!C229,100)/10),"")</f>
        <v/>
      </c>
      <c r="G228" s="22" t="str">
        <f>IF(入力シート!C229&gt;=1,INT(MOD(入力シート!C229,10)/1),"")</f>
        <v/>
      </c>
      <c r="H228" s="22" t="str">
        <f>IF(入力シート!D229&gt;"",入力シート!D229,"")</f>
        <v/>
      </c>
      <c r="I228" s="22" t="str">
        <f>IF(入力シート!E229&gt;"",入力シート!E229,"")</f>
        <v/>
      </c>
      <c r="J228" s="37" t="str">
        <f>IF(入力シート!F229&gt;0,IF(入力シート!W229=6,MID(入力シート!F229,入力シート!W229-5,1),"0"),"")</f>
        <v/>
      </c>
      <c r="K228" s="37" t="str">
        <f>IF(入力シート!F229&gt;0,MID(入力シート!F229,入力シート!W229-4,1),"")</f>
        <v/>
      </c>
      <c r="L228" s="37" t="str">
        <f>IF(入力シート!F229&gt;0,MID(入力シート!F229,入力シート!W229-3,1),"")</f>
        <v/>
      </c>
      <c r="M228" s="37" t="str">
        <f>IF(入力シート!F229&gt;0,MID(入力シート!F229,入力シート!W229-2,1),"")</f>
        <v/>
      </c>
      <c r="N228" s="37" t="str">
        <f>IF(入力シート!F229&gt;0,MID(入力シート!F229,入力シート!W229-1,1),"")</f>
        <v/>
      </c>
      <c r="O228" s="39" t="str">
        <f>IF(入力シート!F229&gt;0,MID(入力シート!F229,入力シート!W229,1),"")</f>
        <v/>
      </c>
      <c r="P228" s="22" t="str">
        <f>IF(入力シート!G229&gt;"",入力シート!G229,"")</f>
        <v/>
      </c>
      <c r="Q228" s="37" t="str">
        <f>IF(入力シート!H229&gt;0,IF(入力シート!X229=4,MID(入力シート!H229,入力シート!X229-3,1),"0"),"")</f>
        <v/>
      </c>
      <c r="R228" s="37" t="str">
        <f>IF(入力シート!H229&gt;0,MID(入力シート!H229,入力シート!X229-2,1),"")</f>
        <v/>
      </c>
      <c r="S228" s="37" t="str">
        <f>IF(入力シート!H229&gt;0,MID(入力シート!H229,入力シート!X229-1,1),"")</f>
        <v/>
      </c>
      <c r="T228" s="39" t="str">
        <f>IF(入力シート!H229&gt;0,MID(入力シート!H229,入力シート!X229,1),"")</f>
        <v/>
      </c>
      <c r="U228" s="62" t="str">
        <f>IF(入力シート!I229&gt;0,入力シート!I229,"")</f>
        <v/>
      </c>
      <c r="V228" s="50" t="str">
        <f>IF(入力シート!J229&gt;0,入力シート!J229,"")</f>
        <v/>
      </c>
      <c r="W228" s="50" t="str">
        <f>IF(入力シート!K229&gt;=10,INT(MOD(入力シート!K229,100)/10),"")</f>
        <v/>
      </c>
      <c r="X228" s="40" t="str">
        <f>IF(入力シート!K229&gt;=1,INT(MOD(入力シート!K229,10)/1),"")</f>
        <v/>
      </c>
      <c r="Y228" s="51" t="str">
        <f>IF(入力シート!L229&gt;=100000,INT(MOD(入力シート!L229,1000000)/100000),"")</f>
        <v/>
      </c>
      <c r="Z228" s="51" t="str">
        <f>IF(入力シート!L229&gt;=10000,INT(MOD(入力シート!L229,100000)/10000),"")</f>
        <v/>
      </c>
      <c r="AA228" s="51" t="str">
        <f>IF(入力シート!L229&gt;=1000,INT(MOD(入力シート!L229,10000)/1000),"")</f>
        <v/>
      </c>
      <c r="AB228" s="51" t="str">
        <f>IF(入力シート!L229&gt;=100,INT(MOD(入力シート!L229,1000)/100),"")</f>
        <v/>
      </c>
      <c r="AC228" s="51" t="str">
        <f>IF(入力シート!L229&gt;=10,INT(MOD(入力シート!L229,100)/10),"")</f>
        <v/>
      </c>
      <c r="AD228" s="40" t="str">
        <f>IF(入力シート!L229&gt;=1,INT(MOD(入力シート!L229,10)/1),"")</f>
        <v/>
      </c>
      <c r="AE228" s="51" t="str">
        <f>IF(入力シート!M229&gt;=10000,INT(MOD(入力シート!M229,100000)/10000),"")</f>
        <v/>
      </c>
      <c r="AF228" s="51" t="str">
        <f>IF(入力シート!M229&gt;=1000,INT(MOD(入力シート!M229,10000)/1000),"")</f>
        <v/>
      </c>
      <c r="AG228" s="51" t="str">
        <f>IF(入力シート!M229&gt;=100,INT(MOD(入力シート!M229,1000)/100),"")</f>
        <v/>
      </c>
      <c r="AH228" s="51" t="str">
        <f>IF(入力シート!M229&gt;=10,INT(MOD(入力シート!M229,100)/10),"")</f>
        <v/>
      </c>
      <c r="AI228" s="40" t="str">
        <f>IF(入力シート!M229&gt;=1,INT(MOD(入力シート!M229,10)/1),"")</f>
        <v/>
      </c>
      <c r="AJ228" s="51" t="str">
        <f>IF(入力シート!N229&gt;=10000,INT(MOD(入力シート!N229,100000)/10000),"")</f>
        <v/>
      </c>
      <c r="AK228" s="51" t="str">
        <f>IF(入力シート!N229&gt;=1000,INT(MOD(入力シート!N229,10000)/1000),"")</f>
        <v/>
      </c>
      <c r="AL228" s="51" t="str">
        <f>IF(入力シート!N229&gt;=100,INT(MOD(入力シート!N229,1000)/100),"")</f>
        <v/>
      </c>
      <c r="AM228" s="51" t="str">
        <f>IF(入力シート!N229&gt;=10,INT(MOD(入力シート!N229,100)/10),"")</f>
        <v/>
      </c>
      <c r="AN228" s="40" t="str">
        <f>IF(入力シート!N229&gt;=1,INT(MOD(入力シート!N229,10)/1),"")</f>
        <v/>
      </c>
      <c r="AO228" s="51" t="str">
        <f>IF(入力シート!O229&gt;=10000,INT(MOD(入力シート!O229,100000)/10000),"")</f>
        <v/>
      </c>
      <c r="AP228" s="51" t="str">
        <f>IF(入力シート!O229&gt;=1000,INT(MOD(入力シート!O229,10000)/1000),"")</f>
        <v/>
      </c>
      <c r="AQ228" s="51" t="str">
        <f>IF(入力シート!O229&gt;=100,INT(MOD(入力シート!O229,1000)/100),"")</f>
        <v/>
      </c>
      <c r="AR228" s="51" t="str">
        <f>IF(入力シート!O229&gt;=10,INT(MOD(入力シート!O229,100)/10),"")</f>
        <v/>
      </c>
      <c r="AS228" s="40" t="str">
        <f>IF(入力シート!O229&gt;=1,INT(MOD(入力シート!O229,10)/1),"")</f>
        <v/>
      </c>
      <c r="AT228" s="51" t="str">
        <f>IF(入力シート!P229&gt;=1000000,INT(MOD(入力シート!P229,10000000)/1000000),"")</f>
        <v/>
      </c>
      <c r="AU228" s="51" t="str">
        <f>IF(入力シート!P229&gt;=100000,INT(MOD(入力シート!P229,1000000)/100000),"")</f>
        <v/>
      </c>
      <c r="AV228" s="51" t="str">
        <f>IF(入力シート!P229&gt;=10000,INT(MOD(入力シート!P229,100000)/10000),"")</f>
        <v/>
      </c>
      <c r="AW228" s="51" t="str">
        <f>IF(入力シート!P229&gt;=1000,INT(MOD(入力シート!P229,10000)/1000),"")</f>
        <v/>
      </c>
      <c r="AX228" s="51" t="str">
        <f>IF(入力シート!P229&gt;=100,INT(MOD(入力シート!P229,1000)/100),"")</f>
        <v/>
      </c>
      <c r="AY228" s="51" t="str">
        <f>IF(入力シート!P229&gt;=10,INT(MOD(入力シート!P229,100)/10),"")</f>
        <v/>
      </c>
      <c r="AZ228" s="40" t="str">
        <f>IF(入力シート!P229&gt;=1,INT(MOD(入力シート!P229,10)/1),"")</f>
        <v/>
      </c>
      <c r="BA228" s="51" t="str">
        <f>IF(入力シート!Q229&gt;=10,INT(MOD(入力シート!Q229,100)/10),"")</f>
        <v/>
      </c>
      <c r="BB228" s="40" t="str">
        <f>IF(入力シート!Q229&gt;=1,INT(MOD(入力シート!Q229,10)/1),"")</f>
        <v/>
      </c>
      <c r="BC228" s="51" t="str">
        <f>IF(入力シート!R229&gt;=10000,INT(MOD(入力シート!R229,100000)/10000),"")</f>
        <v/>
      </c>
      <c r="BD228" s="51" t="str">
        <f>IF(入力シート!R229&gt;=1000,INT(MOD(入力シート!R229,10000)/1000),"")</f>
        <v/>
      </c>
      <c r="BE228" s="51" t="str">
        <f>IF(入力シート!R229&gt;=100,INT(MOD(入力シート!R229,1000)/100),"")</f>
        <v/>
      </c>
      <c r="BF228" s="51" t="str">
        <f>IF(入力シート!R229&gt;=10,INT(MOD(入力シート!R229,100)/10),"")</f>
        <v/>
      </c>
      <c r="BG228" s="40" t="str">
        <f>IF(入力シート!R229&gt;=1,INT(MOD(入力シート!R229,10)/1),"")</f>
        <v/>
      </c>
    </row>
    <row r="229" spans="1:79" x14ac:dyDescent="0.15">
      <c r="B229" s="22">
        <v>227</v>
      </c>
      <c r="C229" s="10" t="str">
        <f>IF(入力シート!C230&gt;=10000,INT(MOD(入力シート!C230,100000)/10000),"")</f>
        <v/>
      </c>
      <c r="D229" s="10" t="str">
        <f>IF(入力シート!C230&gt;=1000,INT(MOD(入力シート!C230,10000)/1000),"")</f>
        <v/>
      </c>
      <c r="E229" s="10" t="str">
        <f>IF(入力シート!C230&gt;=100,INT(MOD(入力シート!C230,1000)/100),"")</f>
        <v/>
      </c>
      <c r="F229" s="10" t="str">
        <f>IF(入力シート!C230&gt;=10,INT(MOD(入力シート!C230,100)/10),"")</f>
        <v/>
      </c>
      <c r="G229" s="22" t="str">
        <f>IF(入力シート!C230&gt;=1,INT(MOD(入力シート!C230,10)/1),"")</f>
        <v/>
      </c>
      <c r="H229" s="22" t="str">
        <f>IF(入力シート!D230&gt;"",入力シート!D230,"")</f>
        <v/>
      </c>
      <c r="I229" s="22" t="str">
        <f>IF(入力シート!E230&gt;"",入力シート!E230,"")</f>
        <v/>
      </c>
      <c r="J229" s="37" t="str">
        <f>IF(入力シート!F230&gt;0,IF(入力シート!W230=6,MID(入力シート!F230,入力シート!W230-5,1),"0"),"")</f>
        <v/>
      </c>
      <c r="K229" s="37" t="str">
        <f>IF(入力シート!F230&gt;0,MID(入力シート!F230,入力シート!W230-4,1),"")</f>
        <v/>
      </c>
      <c r="L229" s="37" t="str">
        <f>IF(入力シート!F230&gt;0,MID(入力シート!F230,入力シート!W230-3,1),"")</f>
        <v/>
      </c>
      <c r="M229" s="37" t="str">
        <f>IF(入力シート!F230&gt;0,MID(入力シート!F230,入力シート!W230-2,1),"")</f>
        <v/>
      </c>
      <c r="N229" s="37" t="str">
        <f>IF(入力シート!F230&gt;0,MID(入力シート!F230,入力シート!W230-1,1),"")</f>
        <v/>
      </c>
      <c r="O229" s="39" t="str">
        <f>IF(入力シート!F230&gt;0,MID(入力シート!F230,入力シート!W230,1),"")</f>
        <v/>
      </c>
      <c r="P229" s="22" t="str">
        <f>IF(入力シート!G230&gt;"",入力シート!G230,"")</f>
        <v/>
      </c>
      <c r="Q229" s="37" t="str">
        <f>IF(入力シート!H230&gt;0,IF(入力シート!X230=4,MID(入力シート!H230,入力シート!X230-3,1),"0"),"")</f>
        <v/>
      </c>
      <c r="R229" s="37" t="str">
        <f>IF(入力シート!H230&gt;0,MID(入力シート!H230,入力シート!X230-2,1),"")</f>
        <v/>
      </c>
      <c r="S229" s="37" t="str">
        <f>IF(入力シート!H230&gt;0,MID(入力シート!H230,入力シート!X230-1,1),"")</f>
        <v/>
      </c>
      <c r="T229" s="39" t="str">
        <f>IF(入力シート!H230&gt;0,MID(入力シート!H230,入力シート!X230,1),"")</f>
        <v/>
      </c>
      <c r="U229" s="62" t="str">
        <f>IF(入力シート!I230&gt;0,入力シート!I230,"")</f>
        <v/>
      </c>
      <c r="V229" s="50" t="str">
        <f>IF(入力シート!J230&gt;0,入力シート!J230,"")</f>
        <v/>
      </c>
      <c r="W229" s="50" t="str">
        <f>IF(入力シート!K230&gt;=10,INT(MOD(入力シート!K230,100)/10),"")</f>
        <v/>
      </c>
      <c r="X229" s="40" t="str">
        <f>IF(入力シート!K230&gt;=1,INT(MOD(入力シート!K230,10)/1),"")</f>
        <v/>
      </c>
      <c r="Y229" s="51" t="str">
        <f>IF(入力シート!L230&gt;=100000,INT(MOD(入力シート!L230,1000000)/100000),"")</f>
        <v/>
      </c>
      <c r="Z229" s="51" t="str">
        <f>IF(入力シート!L230&gt;=10000,INT(MOD(入力シート!L230,100000)/10000),"")</f>
        <v/>
      </c>
      <c r="AA229" s="51" t="str">
        <f>IF(入力シート!L230&gt;=1000,INT(MOD(入力シート!L230,10000)/1000),"")</f>
        <v/>
      </c>
      <c r="AB229" s="51" t="str">
        <f>IF(入力シート!L230&gt;=100,INT(MOD(入力シート!L230,1000)/100),"")</f>
        <v/>
      </c>
      <c r="AC229" s="51" t="str">
        <f>IF(入力シート!L230&gt;=10,INT(MOD(入力シート!L230,100)/10),"")</f>
        <v/>
      </c>
      <c r="AD229" s="40" t="str">
        <f>IF(入力シート!L230&gt;=1,INT(MOD(入力シート!L230,10)/1),"")</f>
        <v/>
      </c>
      <c r="AE229" s="51" t="str">
        <f>IF(入力シート!M230&gt;=10000,INT(MOD(入力シート!M230,100000)/10000),"")</f>
        <v/>
      </c>
      <c r="AF229" s="51" t="str">
        <f>IF(入力シート!M230&gt;=1000,INT(MOD(入力シート!M230,10000)/1000),"")</f>
        <v/>
      </c>
      <c r="AG229" s="51" t="str">
        <f>IF(入力シート!M230&gt;=100,INT(MOD(入力シート!M230,1000)/100),"")</f>
        <v/>
      </c>
      <c r="AH229" s="51" t="str">
        <f>IF(入力シート!M230&gt;=10,INT(MOD(入力シート!M230,100)/10),"")</f>
        <v/>
      </c>
      <c r="AI229" s="40" t="str">
        <f>IF(入力シート!M230&gt;=1,INT(MOD(入力シート!M230,10)/1),"")</f>
        <v/>
      </c>
      <c r="AJ229" s="51" t="str">
        <f>IF(入力シート!N230&gt;=10000,INT(MOD(入力シート!N230,100000)/10000),"")</f>
        <v/>
      </c>
      <c r="AK229" s="51" t="str">
        <f>IF(入力シート!N230&gt;=1000,INT(MOD(入力シート!N230,10000)/1000),"")</f>
        <v/>
      </c>
      <c r="AL229" s="51" t="str">
        <f>IF(入力シート!N230&gt;=100,INT(MOD(入力シート!N230,1000)/100),"")</f>
        <v/>
      </c>
      <c r="AM229" s="51" t="str">
        <f>IF(入力シート!N230&gt;=10,INT(MOD(入力シート!N230,100)/10),"")</f>
        <v/>
      </c>
      <c r="AN229" s="40" t="str">
        <f>IF(入力シート!N230&gt;=1,INT(MOD(入力シート!N230,10)/1),"")</f>
        <v/>
      </c>
      <c r="AO229" s="51" t="str">
        <f>IF(入力シート!O230&gt;=10000,INT(MOD(入力シート!O230,100000)/10000),"")</f>
        <v/>
      </c>
      <c r="AP229" s="51" t="str">
        <f>IF(入力シート!O230&gt;=1000,INT(MOD(入力シート!O230,10000)/1000),"")</f>
        <v/>
      </c>
      <c r="AQ229" s="51" t="str">
        <f>IF(入力シート!O230&gt;=100,INT(MOD(入力シート!O230,1000)/100),"")</f>
        <v/>
      </c>
      <c r="AR229" s="51" t="str">
        <f>IF(入力シート!O230&gt;=10,INT(MOD(入力シート!O230,100)/10),"")</f>
        <v/>
      </c>
      <c r="AS229" s="40" t="str">
        <f>IF(入力シート!O230&gt;=1,INT(MOD(入力シート!O230,10)/1),"")</f>
        <v/>
      </c>
      <c r="AT229" s="51" t="str">
        <f>IF(入力シート!P230&gt;=1000000,INT(MOD(入力シート!P230,10000000)/1000000),"")</f>
        <v/>
      </c>
      <c r="AU229" s="51" t="str">
        <f>IF(入力シート!P230&gt;=100000,INT(MOD(入力シート!P230,1000000)/100000),"")</f>
        <v/>
      </c>
      <c r="AV229" s="51" t="str">
        <f>IF(入力シート!P230&gt;=10000,INT(MOD(入力シート!P230,100000)/10000),"")</f>
        <v/>
      </c>
      <c r="AW229" s="51" t="str">
        <f>IF(入力シート!P230&gt;=1000,INT(MOD(入力シート!P230,10000)/1000),"")</f>
        <v/>
      </c>
      <c r="AX229" s="51" t="str">
        <f>IF(入力シート!P230&gt;=100,INT(MOD(入力シート!P230,1000)/100),"")</f>
        <v/>
      </c>
      <c r="AY229" s="51" t="str">
        <f>IF(入力シート!P230&gt;=10,INT(MOD(入力シート!P230,100)/10),"")</f>
        <v/>
      </c>
      <c r="AZ229" s="40" t="str">
        <f>IF(入力シート!P230&gt;=1,INT(MOD(入力シート!P230,10)/1),"")</f>
        <v/>
      </c>
      <c r="BA229" s="51" t="str">
        <f>IF(入力シート!Q230&gt;=10,INT(MOD(入力シート!Q230,100)/10),"")</f>
        <v/>
      </c>
      <c r="BB229" s="40" t="str">
        <f>IF(入力シート!Q230&gt;=1,INT(MOD(入力シート!Q230,10)/1),"")</f>
        <v/>
      </c>
      <c r="BC229" s="51" t="str">
        <f>IF(入力シート!R230&gt;=10000,INT(MOD(入力シート!R230,100000)/10000),"")</f>
        <v/>
      </c>
      <c r="BD229" s="51" t="str">
        <f>IF(入力シート!R230&gt;=1000,INT(MOD(入力シート!R230,10000)/1000),"")</f>
        <v/>
      </c>
      <c r="BE229" s="51" t="str">
        <f>IF(入力シート!R230&gt;=100,INT(MOD(入力シート!R230,1000)/100),"")</f>
        <v/>
      </c>
      <c r="BF229" s="51" t="str">
        <f>IF(入力シート!R230&gt;=10,INT(MOD(入力シート!R230,100)/10),"")</f>
        <v/>
      </c>
      <c r="BG229" s="40" t="str">
        <f>IF(入力シート!R230&gt;=1,INT(MOD(入力シート!R230,10)/1),"")</f>
        <v/>
      </c>
    </row>
    <row r="230" spans="1:79" x14ac:dyDescent="0.15">
      <c r="B230" s="22">
        <v>228</v>
      </c>
      <c r="C230" s="10" t="str">
        <f>IF(入力シート!C231&gt;=10000,INT(MOD(入力シート!C231,100000)/10000),"")</f>
        <v/>
      </c>
      <c r="D230" s="10" t="str">
        <f>IF(入力シート!C231&gt;=1000,INT(MOD(入力シート!C231,10000)/1000),"")</f>
        <v/>
      </c>
      <c r="E230" s="10" t="str">
        <f>IF(入力シート!C231&gt;=100,INT(MOD(入力シート!C231,1000)/100),"")</f>
        <v/>
      </c>
      <c r="F230" s="10" t="str">
        <f>IF(入力シート!C231&gt;=10,INT(MOD(入力シート!C231,100)/10),"")</f>
        <v/>
      </c>
      <c r="G230" s="22" t="str">
        <f>IF(入力シート!C231&gt;=1,INT(MOD(入力シート!C231,10)/1),"")</f>
        <v/>
      </c>
      <c r="H230" s="22" t="str">
        <f>IF(入力シート!D231&gt;"",入力シート!D231,"")</f>
        <v/>
      </c>
      <c r="I230" s="22" t="str">
        <f>IF(入力シート!E231&gt;"",入力シート!E231,"")</f>
        <v/>
      </c>
      <c r="J230" s="37" t="str">
        <f>IF(入力シート!F231&gt;0,IF(入力シート!W231=6,MID(入力シート!F231,入力シート!W231-5,1),"0"),"")</f>
        <v/>
      </c>
      <c r="K230" s="37" t="str">
        <f>IF(入力シート!F231&gt;0,MID(入力シート!F231,入力シート!W231-4,1),"")</f>
        <v/>
      </c>
      <c r="L230" s="37" t="str">
        <f>IF(入力シート!F231&gt;0,MID(入力シート!F231,入力シート!W231-3,1),"")</f>
        <v/>
      </c>
      <c r="M230" s="37" t="str">
        <f>IF(入力シート!F231&gt;0,MID(入力シート!F231,入力シート!W231-2,1),"")</f>
        <v/>
      </c>
      <c r="N230" s="37" t="str">
        <f>IF(入力シート!F231&gt;0,MID(入力シート!F231,入力シート!W231-1,1),"")</f>
        <v/>
      </c>
      <c r="O230" s="39" t="str">
        <f>IF(入力シート!F231&gt;0,MID(入力シート!F231,入力シート!W231,1),"")</f>
        <v/>
      </c>
      <c r="P230" s="22" t="str">
        <f>IF(入力シート!G231&gt;"",入力シート!G231,"")</f>
        <v/>
      </c>
      <c r="Q230" s="37" t="str">
        <f>IF(入力シート!H231&gt;0,IF(入力シート!X231=4,MID(入力シート!H231,入力シート!X231-3,1),"0"),"")</f>
        <v/>
      </c>
      <c r="R230" s="37" t="str">
        <f>IF(入力シート!H231&gt;0,MID(入力シート!H231,入力シート!X231-2,1),"")</f>
        <v/>
      </c>
      <c r="S230" s="37" t="str">
        <f>IF(入力シート!H231&gt;0,MID(入力シート!H231,入力シート!X231-1,1),"")</f>
        <v/>
      </c>
      <c r="T230" s="39" t="str">
        <f>IF(入力シート!H231&gt;0,MID(入力シート!H231,入力シート!X231,1),"")</f>
        <v/>
      </c>
      <c r="U230" s="62" t="str">
        <f>IF(入力シート!I231&gt;0,入力シート!I231,"")</f>
        <v/>
      </c>
      <c r="V230" s="50" t="str">
        <f>IF(入力シート!J231&gt;0,入力シート!J231,"")</f>
        <v/>
      </c>
      <c r="W230" s="50" t="str">
        <f>IF(入力シート!K231&gt;=10,INT(MOD(入力シート!K231,100)/10),"")</f>
        <v/>
      </c>
      <c r="X230" s="40" t="str">
        <f>IF(入力シート!K231&gt;=1,INT(MOD(入力シート!K231,10)/1),"")</f>
        <v/>
      </c>
      <c r="Y230" s="51" t="str">
        <f>IF(入力シート!L231&gt;=100000,INT(MOD(入力シート!L231,1000000)/100000),"")</f>
        <v/>
      </c>
      <c r="Z230" s="51" t="str">
        <f>IF(入力シート!L231&gt;=10000,INT(MOD(入力シート!L231,100000)/10000),"")</f>
        <v/>
      </c>
      <c r="AA230" s="51" t="str">
        <f>IF(入力シート!L231&gt;=1000,INT(MOD(入力シート!L231,10000)/1000),"")</f>
        <v/>
      </c>
      <c r="AB230" s="51" t="str">
        <f>IF(入力シート!L231&gt;=100,INT(MOD(入力シート!L231,1000)/100),"")</f>
        <v/>
      </c>
      <c r="AC230" s="51" t="str">
        <f>IF(入力シート!L231&gt;=10,INT(MOD(入力シート!L231,100)/10),"")</f>
        <v/>
      </c>
      <c r="AD230" s="40" t="str">
        <f>IF(入力シート!L231&gt;=1,INT(MOD(入力シート!L231,10)/1),"")</f>
        <v/>
      </c>
      <c r="AE230" s="51" t="str">
        <f>IF(入力シート!M231&gt;=10000,INT(MOD(入力シート!M231,100000)/10000),"")</f>
        <v/>
      </c>
      <c r="AF230" s="51" t="str">
        <f>IF(入力シート!M231&gt;=1000,INT(MOD(入力シート!M231,10000)/1000),"")</f>
        <v/>
      </c>
      <c r="AG230" s="51" t="str">
        <f>IF(入力シート!M231&gt;=100,INT(MOD(入力シート!M231,1000)/100),"")</f>
        <v/>
      </c>
      <c r="AH230" s="51" t="str">
        <f>IF(入力シート!M231&gt;=10,INT(MOD(入力シート!M231,100)/10),"")</f>
        <v/>
      </c>
      <c r="AI230" s="40" t="str">
        <f>IF(入力シート!M231&gt;=1,INT(MOD(入力シート!M231,10)/1),"")</f>
        <v/>
      </c>
      <c r="AJ230" s="51" t="str">
        <f>IF(入力シート!N231&gt;=10000,INT(MOD(入力シート!N231,100000)/10000),"")</f>
        <v/>
      </c>
      <c r="AK230" s="51" t="str">
        <f>IF(入力シート!N231&gt;=1000,INT(MOD(入力シート!N231,10000)/1000),"")</f>
        <v/>
      </c>
      <c r="AL230" s="51" t="str">
        <f>IF(入力シート!N231&gt;=100,INT(MOD(入力シート!N231,1000)/100),"")</f>
        <v/>
      </c>
      <c r="AM230" s="51" t="str">
        <f>IF(入力シート!N231&gt;=10,INT(MOD(入力シート!N231,100)/10),"")</f>
        <v/>
      </c>
      <c r="AN230" s="40" t="str">
        <f>IF(入力シート!N231&gt;=1,INT(MOD(入力シート!N231,10)/1),"")</f>
        <v/>
      </c>
      <c r="AO230" s="51" t="str">
        <f>IF(入力シート!O231&gt;=10000,INT(MOD(入力シート!O231,100000)/10000),"")</f>
        <v/>
      </c>
      <c r="AP230" s="51" t="str">
        <f>IF(入力シート!O231&gt;=1000,INT(MOD(入力シート!O231,10000)/1000),"")</f>
        <v/>
      </c>
      <c r="AQ230" s="51" t="str">
        <f>IF(入力シート!O231&gt;=100,INT(MOD(入力シート!O231,1000)/100),"")</f>
        <v/>
      </c>
      <c r="AR230" s="51" t="str">
        <f>IF(入力シート!O231&gt;=10,INT(MOD(入力シート!O231,100)/10),"")</f>
        <v/>
      </c>
      <c r="AS230" s="40" t="str">
        <f>IF(入力シート!O231&gt;=1,INT(MOD(入力シート!O231,10)/1),"")</f>
        <v/>
      </c>
      <c r="AT230" s="51" t="str">
        <f>IF(入力シート!P231&gt;=1000000,INT(MOD(入力シート!P231,10000000)/1000000),"")</f>
        <v/>
      </c>
      <c r="AU230" s="51" t="str">
        <f>IF(入力シート!P231&gt;=100000,INT(MOD(入力シート!P231,1000000)/100000),"")</f>
        <v/>
      </c>
      <c r="AV230" s="51" t="str">
        <f>IF(入力シート!P231&gt;=10000,INT(MOD(入力シート!P231,100000)/10000),"")</f>
        <v/>
      </c>
      <c r="AW230" s="51" t="str">
        <f>IF(入力シート!P231&gt;=1000,INT(MOD(入力シート!P231,10000)/1000),"")</f>
        <v/>
      </c>
      <c r="AX230" s="51" t="str">
        <f>IF(入力シート!P231&gt;=100,INT(MOD(入力シート!P231,1000)/100),"")</f>
        <v/>
      </c>
      <c r="AY230" s="51" t="str">
        <f>IF(入力シート!P231&gt;=10,INT(MOD(入力シート!P231,100)/10),"")</f>
        <v/>
      </c>
      <c r="AZ230" s="40" t="str">
        <f>IF(入力シート!P231&gt;=1,INT(MOD(入力シート!P231,10)/1),"")</f>
        <v/>
      </c>
      <c r="BA230" s="51" t="str">
        <f>IF(入力シート!Q231&gt;=10,INT(MOD(入力シート!Q231,100)/10),"")</f>
        <v/>
      </c>
      <c r="BB230" s="40" t="str">
        <f>IF(入力シート!Q231&gt;=1,INT(MOD(入力シート!Q231,10)/1),"")</f>
        <v/>
      </c>
      <c r="BC230" s="51" t="str">
        <f>IF(入力シート!R231&gt;=10000,INT(MOD(入力シート!R231,100000)/10000),"")</f>
        <v/>
      </c>
      <c r="BD230" s="51" t="str">
        <f>IF(入力シート!R231&gt;=1000,INT(MOD(入力シート!R231,10000)/1000),"")</f>
        <v/>
      </c>
      <c r="BE230" s="51" t="str">
        <f>IF(入力シート!R231&gt;=100,INT(MOD(入力シート!R231,1000)/100),"")</f>
        <v/>
      </c>
      <c r="BF230" s="51" t="str">
        <f>IF(入力シート!R231&gt;=10,INT(MOD(入力シート!R231,100)/10),"")</f>
        <v/>
      </c>
      <c r="BG230" s="40" t="str">
        <f>IF(入力シート!R231&gt;=1,INT(MOD(入力シート!R231,10)/1),"")</f>
        <v/>
      </c>
    </row>
    <row r="231" spans="1:79" x14ac:dyDescent="0.15">
      <c r="B231" s="22">
        <v>229</v>
      </c>
      <c r="C231" s="10" t="str">
        <f>IF(入力シート!C232&gt;=10000,INT(MOD(入力シート!C232,100000)/10000),"")</f>
        <v/>
      </c>
      <c r="D231" s="10" t="str">
        <f>IF(入力シート!C232&gt;=1000,INT(MOD(入力シート!C232,10000)/1000),"")</f>
        <v/>
      </c>
      <c r="E231" s="10" t="str">
        <f>IF(入力シート!C232&gt;=100,INT(MOD(入力シート!C232,1000)/100),"")</f>
        <v/>
      </c>
      <c r="F231" s="10" t="str">
        <f>IF(入力シート!C232&gt;=10,INT(MOD(入力シート!C232,100)/10),"")</f>
        <v/>
      </c>
      <c r="G231" s="22" t="str">
        <f>IF(入力シート!C232&gt;=1,INT(MOD(入力シート!C232,10)/1),"")</f>
        <v/>
      </c>
      <c r="H231" s="22" t="str">
        <f>IF(入力シート!D232&gt;"",入力シート!D232,"")</f>
        <v/>
      </c>
      <c r="I231" s="22" t="str">
        <f>IF(入力シート!E232&gt;"",入力シート!E232,"")</f>
        <v/>
      </c>
      <c r="J231" s="37" t="str">
        <f>IF(入力シート!F232&gt;0,IF(入力シート!W232=6,MID(入力シート!F232,入力シート!W232-5,1),"0"),"")</f>
        <v/>
      </c>
      <c r="K231" s="37" t="str">
        <f>IF(入力シート!F232&gt;0,MID(入力シート!F232,入力シート!W232-4,1),"")</f>
        <v/>
      </c>
      <c r="L231" s="37" t="str">
        <f>IF(入力シート!F232&gt;0,MID(入力シート!F232,入力シート!W232-3,1),"")</f>
        <v/>
      </c>
      <c r="M231" s="37" t="str">
        <f>IF(入力シート!F232&gt;0,MID(入力シート!F232,入力シート!W232-2,1),"")</f>
        <v/>
      </c>
      <c r="N231" s="37" t="str">
        <f>IF(入力シート!F232&gt;0,MID(入力シート!F232,入力シート!W232-1,1),"")</f>
        <v/>
      </c>
      <c r="O231" s="39" t="str">
        <f>IF(入力シート!F232&gt;0,MID(入力シート!F232,入力シート!W232,1),"")</f>
        <v/>
      </c>
      <c r="P231" s="22" t="str">
        <f>IF(入力シート!G232&gt;"",入力シート!G232,"")</f>
        <v/>
      </c>
      <c r="Q231" s="37" t="str">
        <f>IF(入力シート!H232&gt;0,IF(入力シート!X232=4,MID(入力シート!H232,入力シート!X232-3,1),"0"),"")</f>
        <v/>
      </c>
      <c r="R231" s="37" t="str">
        <f>IF(入力シート!H232&gt;0,MID(入力シート!H232,入力シート!X232-2,1),"")</f>
        <v/>
      </c>
      <c r="S231" s="37" t="str">
        <f>IF(入力シート!H232&gt;0,MID(入力シート!H232,入力シート!X232-1,1),"")</f>
        <v/>
      </c>
      <c r="T231" s="39" t="str">
        <f>IF(入力シート!H232&gt;0,MID(入力シート!H232,入力シート!X232,1),"")</f>
        <v/>
      </c>
      <c r="U231" s="62" t="str">
        <f>IF(入力シート!I232&gt;0,入力シート!I232,"")</f>
        <v/>
      </c>
      <c r="V231" s="50" t="str">
        <f>IF(入力シート!J232&gt;0,入力シート!J232,"")</f>
        <v/>
      </c>
      <c r="W231" s="50" t="str">
        <f>IF(入力シート!K232&gt;=10,INT(MOD(入力シート!K232,100)/10),"")</f>
        <v/>
      </c>
      <c r="X231" s="40" t="str">
        <f>IF(入力シート!K232&gt;=1,INT(MOD(入力シート!K232,10)/1),"")</f>
        <v/>
      </c>
      <c r="Y231" s="51" t="str">
        <f>IF(入力シート!L232&gt;=100000,INT(MOD(入力シート!L232,1000000)/100000),"")</f>
        <v/>
      </c>
      <c r="Z231" s="51" t="str">
        <f>IF(入力シート!L232&gt;=10000,INT(MOD(入力シート!L232,100000)/10000),"")</f>
        <v/>
      </c>
      <c r="AA231" s="51" t="str">
        <f>IF(入力シート!L232&gt;=1000,INT(MOD(入力シート!L232,10000)/1000),"")</f>
        <v/>
      </c>
      <c r="AB231" s="51" t="str">
        <f>IF(入力シート!L232&gt;=100,INT(MOD(入力シート!L232,1000)/100),"")</f>
        <v/>
      </c>
      <c r="AC231" s="51" t="str">
        <f>IF(入力シート!L232&gt;=10,INT(MOD(入力シート!L232,100)/10),"")</f>
        <v/>
      </c>
      <c r="AD231" s="40" t="str">
        <f>IF(入力シート!L232&gt;=1,INT(MOD(入力シート!L232,10)/1),"")</f>
        <v/>
      </c>
      <c r="AE231" s="51" t="str">
        <f>IF(入力シート!M232&gt;=10000,INT(MOD(入力シート!M232,100000)/10000),"")</f>
        <v/>
      </c>
      <c r="AF231" s="51" t="str">
        <f>IF(入力シート!M232&gt;=1000,INT(MOD(入力シート!M232,10000)/1000),"")</f>
        <v/>
      </c>
      <c r="AG231" s="51" t="str">
        <f>IF(入力シート!M232&gt;=100,INT(MOD(入力シート!M232,1000)/100),"")</f>
        <v/>
      </c>
      <c r="AH231" s="51" t="str">
        <f>IF(入力シート!M232&gt;=10,INT(MOD(入力シート!M232,100)/10),"")</f>
        <v/>
      </c>
      <c r="AI231" s="40" t="str">
        <f>IF(入力シート!M232&gt;=1,INT(MOD(入力シート!M232,10)/1),"")</f>
        <v/>
      </c>
      <c r="AJ231" s="51" t="str">
        <f>IF(入力シート!N232&gt;=10000,INT(MOD(入力シート!N232,100000)/10000),"")</f>
        <v/>
      </c>
      <c r="AK231" s="51" t="str">
        <f>IF(入力シート!N232&gt;=1000,INT(MOD(入力シート!N232,10000)/1000),"")</f>
        <v/>
      </c>
      <c r="AL231" s="51" t="str">
        <f>IF(入力シート!N232&gt;=100,INT(MOD(入力シート!N232,1000)/100),"")</f>
        <v/>
      </c>
      <c r="AM231" s="51" t="str">
        <f>IF(入力シート!N232&gt;=10,INT(MOD(入力シート!N232,100)/10),"")</f>
        <v/>
      </c>
      <c r="AN231" s="40" t="str">
        <f>IF(入力シート!N232&gt;=1,INT(MOD(入力シート!N232,10)/1),"")</f>
        <v/>
      </c>
      <c r="AO231" s="51" t="str">
        <f>IF(入力シート!O232&gt;=10000,INT(MOD(入力シート!O232,100000)/10000),"")</f>
        <v/>
      </c>
      <c r="AP231" s="51" t="str">
        <f>IF(入力シート!O232&gt;=1000,INT(MOD(入力シート!O232,10000)/1000),"")</f>
        <v/>
      </c>
      <c r="AQ231" s="51" t="str">
        <f>IF(入力シート!O232&gt;=100,INT(MOD(入力シート!O232,1000)/100),"")</f>
        <v/>
      </c>
      <c r="AR231" s="51" t="str">
        <f>IF(入力シート!O232&gt;=10,INT(MOD(入力シート!O232,100)/10),"")</f>
        <v/>
      </c>
      <c r="AS231" s="40" t="str">
        <f>IF(入力シート!O232&gt;=1,INT(MOD(入力シート!O232,10)/1),"")</f>
        <v/>
      </c>
      <c r="AT231" s="51" t="str">
        <f>IF(入力シート!P232&gt;=1000000,INT(MOD(入力シート!P232,10000000)/1000000),"")</f>
        <v/>
      </c>
      <c r="AU231" s="51" t="str">
        <f>IF(入力シート!P232&gt;=100000,INT(MOD(入力シート!P232,1000000)/100000),"")</f>
        <v/>
      </c>
      <c r="AV231" s="51" t="str">
        <f>IF(入力シート!P232&gt;=10000,INT(MOD(入力シート!P232,100000)/10000),"")</f>
        <v/>
      </c>
      <c r="AW231" s="51" t="str">
        <f>IF(入力シート!P232&gt;=1000,INT(MOD(入力シート!P232,10000)/1000),"")</f>
        <v/>
      </c>
      <c r="AX231" s="51" t="str">
        <f>IF(入力シート!P232&gt;=100,INT(MOD(入力シート!P232,1000)/100),"")</f>
        <v/>
      </c>
      <c r="AY231" s="51" t="str">
        <f>IF(入力シート!P232&gt;=10,INT(MOD(入力シート!P232,100)/10),"")</f>
        <v/>
      </c>
      <c r="AZ231" s="40" t="str">
        <f>IF(入力シート!P232&gt;=1,INT(MOD(入力シート!P232,10)/1),"")</f>
        <v/>
      </c>
      <c r="BA231" s="51" t="str">
        <f>IF(入力シート!Q232&gt;=10,INT(MOD(入力シート!Q232,100)/10),"")</f>
        <v/>
      </c>
      <c r="BB231" s="40" t="str">
        <f>IF(入力シート!Q232&gt;=1,INT(MOD(入力シート!Q232,10)/1),"")</f>
        <v/>
      </c>
      <c r="BC231" s="51" t="str">
        <f>IF(入力シート!R232&gt;=10000,INT(MOD(入力シート!R232,100000)/10000),"")</f>
        <v/>
      </c>
      <c r="BD231" s="51" t="str">
        <f>IF(入力シート!R232&gt;=1000,INT(MOD(入力シート!R232,10000)/1000),"")</f>
        <v/>
      </c>
      <c r="BE231" s="51" t="str">
        <f>IF(入力シート!R232&gt;=100,INT(MOD(入力シート!R232,1000)/100),"")</f>
        <v/>
      </c>
      <c r="BF231" s="51" t="str">
        <f>IF(入力シート!R232&gt;=10,INT(MOD(入力シート!R232,100)/10),"")</f>
        <v/>
      </c>
      <c r="BG231" s="40" t="str">
        <f>IF(入力シート!R232&gt;=1,INT(MOD(入力シート!R232,10)/1),"")</f>
        <v/>
      </c>
    </row>
    <row r="232" spans="1:79" x14ac:dyDescent="0.15">
      <c r="A232" s="46"/>
      <c r="B232" s="12">
        <v>230</v>
      </c>
      <c r="C232" s="3" t="str">
        <f>IF(入力シート!C233&gt;=10000,INT(MOD(入力シート!C233,100000)/10000),"")</f>
        <v/>
      </c>
      <c r="D232" s="3" t="str">
        <f>IF(入力シート!C233&gt;=1000,INT(MOD(入力シート!C233,10000)/1000),"")</f>
        <v/>
      </c>
      <c r="E232" s="3" t="str">
        <f>IF(入力シート!C233&gt;=100,INT(MOD(入力シート!C233,1000)/100),"")</f>
        <v/>
      </c>
      <c r="F232" s="3" t="str">
        <f>IF(入力シート!C233&gt;=10,INT(MOD(入力シート!C233,100)/10),"")</f>
        <v/>
      </c>
      <c r="G232" s="12" t="str">
        <f>IF(入力シート!C233&gt;=1,INT(MOD(入力シート!C233,10)/1),"")</f>
        <v/>
      </c>
      <c r="H232" s="12" t="str">
        <f>IF(入力シート!D233&gt;"",入力シート!D233,"")</f>
        <v/>
      </c>
      <c r="I232" s="146" t="str">
        <f>IF(入力シート!E233&gt;"",入力シート!E233,"")</f>
        <v/>
      </c>
      <c r="J232" s="162" t="str">
        <f>IF(入力シート!F233&gt;0,IF(入力シート!W233=6,MID(入力シート!F233,入力シート!W233-5,1),"0"),"")</f>
        <v/>
      </c>
      <c r="K232" s="63" t="str">
        <f>IF(入力シート!F233&gt;0,MID(入力シート!F233,入力シート!W233-4,1),"")</f>
        <v/>
      </c>
      <c r="L232" s="63" t="str">
        <f>IF(入力シート!F233&gt;0,MID(入力シート!F233,入力シート!W233-3,1),"")</f>
        <v/>
      </c>
      <c r="M232" s="63" t="str">
        <f>IF(入力シート!F233&gt;0,MID(入力シート!F233,入力シート!W233-2,1),"")</f>
        <v/>
      </c>
      <c r="N232" s="63" t="str">
        <f>IF(入力シート!F233&gt;0,MID(入力シート!F233,入力シート!W233-1,1),"")</f>
        <v/>
      </c>
      <c r="O232" s="64" t="str">
        <f>IF(入力シート!F233&gt;0,MID(入力シート!F233,入力シート!W233,1),"")</f>
        <v/>
      </c>
      <c r="P232" s="146" t="str">
        <f>IF(入力シート!G233&gt;"",入力シート!G233,"")</f>
        <v/>
      </c>
      <c r="Q232" s="162" t="str">
        <f>IF(入力シート!H233&gt;0,IF(入力シート!X233=4,MID(入力シート!H233,入力シート!X233-3,1),"0"),"")</f>
        <v/>
      </c>
      <c r="R232" s="63" t="str">
        <f>IF(入力シート!H233&gt;0,MID(入力シート!H233,入力シート!X233-2,1),"")</f>
        <v/>
      </c>
      <c r="S232" s="63" t="str">
        <f>IF(入力シート!H233&gt;0,MID(入力シート!H233,入力シート!X233-1,1),"")</f>
        <v/>
      </c>
      <c r="T232" s="64" t="str">
        <f>IF(入力シート!H233&gt;0,MID(入力シート!H233,入力シート!X233,1),"")</f>
        <v/>
      </c>
      <c r="U232" s="65" t="str">
        <f>IF(入力シート!I233&gt;0,入力シート!I233,"")</f>
        <v/>
      </c>
      <c r="V232" s="47" t="str">
        <f>IF(入力シート!J233&gt;0,入力シート!J233,"")</f>
        <v/>
      </c>
      <c r="W232" s="47" t="str">
        <f>IF(入力シート!K233&gt;=10,INT(MOD(入力シート!K233,100)/10),"")</f>
        <v/>
      </c>
      <c r="X232" s="48" t="str">
        <f>IF(入力シート!K233&gt;=1,INT(MOD(入力シート!K233,10)/1),"")</f>
        <v/>
      </c>
      <c r="Y232" s="49" t="str">
        <f>IF(入力シート!L233&gt;=100000,INT(MOD(入力シート!L233,1000000)/100000),"")</f>
        <v/>
      </c>
      <c r="Z232" s="49" t="str">
        <f>IF(入力シート!L233&gt;=10000,INT(MOD(入力シート!L233,100000)/10000),"")</f>
        <v/>
      </c>
      <c r="AA232" s="49" t="str">
        <f>IF(入力シート!L233&gt;=1000,INT(MOD(入力シート!L233,10000)/1000),"")</f>
        <v/>
      </c>
      <c r="AB232" s="49" t="str">
        <f>IF(入力シート!L233&gt;=100,INT(MOD(入力シート!L233,1000)/100),"")</f>
        <v/>
      </c>
      <c r="AC232" s="49" t="str">
        <f>IF(入力シート!L233&gt;=10,INT(MOD(入力シート!L233,100)/10),"")</f>
        <v/>
      </c>
      <c r="AD232" s="48" t="str">
        <f>IF(入力シート!L233&gt;=1,INT(MOD(入力シート!L233,10)/1),"")</f>
        <v/>
      </c>
      <c r="AE232" s="49" t="str">
        <f>IF(入力シート!M233&gt;=10000,INT(MOD(入力シート!M233,100000)/10000),"")</f>
        <v/>
      </c>
      <c r="AF232" s="49" t="str">
        <f>IF(入力シート!M233&gt;=1000,INT(MOD(入力シート!M233,10000)/1000),"")</f>
        <v/>
      </c>
      <c r="AG232" s="49" t="str">
        <f>IF(入力シート!M233&gt;=100,INT(MOD(入力シート!M233,1000)/100),"")</f>
        <v/>
      </c>
      <c r="AH232" s="49" t="str">
        <f>IF(入力シート!M233&gt;=10,INT(MOD(入力シート!M233,100)/10),"")</f>
        <v/>
      </c>
      <c r="AI232" s="48" t="str">
        <f>IF(入力シート!M233&gt;=1,INT(MOD(入力シート!M233,10)/1),"")</f>
        <v/>
      </c>
      <c r="AJ232" s="49" t="str">
        <f>IF(入力シート!N233&gt;=10000,INT(MOD(入力シート!N233,100000)/10000),"")</f>
        <v/>
      </c>
      <c r="AK232" s="49" t="str">
        <f>IF(入力シート!N233&gt;=1000,INT(MOD(入力シート!N233,10000)/1000),"")</f>
        <v/>
      </c>
      <c r="AL232" s="49" t="str">
        <f>IF(入力シート!N233&gt;=100,INT(MOD(入力シート!N233,1000)/100),"")</f>
        <v/>
      </c>
      <c r="AM232" s="49" t="str">
        <f>IF(入力シート!N233&gt;=10,INT(MOD(入力シート!N233,100)/10),"")</f>
        <v/>
      </c>
      <c r="AN232" s="48" t="str">
        <f>IF(入力シート!N233&gt;=1,INT(MOD(入力シート!N233,10)/1),"")</f>
        <v/>
      </c>
      <c r="AO232" s="49" t="str">
        <f>IF(入力シート!O233&gt;=10000,INT(MOD(入力シート!O233,100000)/10000),"")</f>
        <v/>
      </c>
      <c r="AP232" s="49" t="str">
        <f>IF(入力シート!O233&gt;=1000,INT(MOD(入力シート!O233,10000)/1000),"")</f>
        <v/>
      </c>
      <c r="AQ232" s="49" t="str">
        <f>IF(入力シート!O233&gt;=100,INT(MOD(入力シート!O233,1000)/100),"")</f>
        <v/>
      </c>
      <c r="AR232" s="49" t="str">
        <f>IF(入力シート!O233&gt;=10,INT(MOD(入力シート!O233,100)/10),"")</f>
        <v/>
      </c>
      <c r="AS232" s="48" t="str">
        <f>IF(入力シート!O233&gt;=1,INT(MOD(入力シート!O233,10)/1),"")</f>
        <v/>
      </c>
      <c r="AT232" s="49" t="str">
        <f>IF(入力シート!P233&gt;=1000000,INT(MOD(入力シート!P233,10000000)/1000000),"")</f>
        <v/>
      </c>
      <c r="AU232" s="49" t="str">
        <f>IF(入力シート!P233&gt;=100000,INT(MOD(入力シート!P233,1000000)/100000),"")</f>
        <v/>
      </c>
      <c r="AV232" s="49" t="str">
        <f>IF(入力シート!P233&gt;=10000,INT(MOD(入力シート!P233,100000)/10000),"")</f>
        <v/>
      </c>
      <c r="AW232" s="49" t="str">
        <f>IF(入力シート!P233&gt;=1000,INT(MOD(入力シート!P233,10000)/1000),"")</f>
        <v/>
      </c>
      <c r="AX232" s="49" t="str">
        <f>IF(入力シート!P233&gt;=100,INT(MOD(入力シート!P233,1000)/100),"")</f>
        <v/>
      </c>
      <c r="AY232" s="49" t="str">
        <f>IF(入力シート!P233&gt;=10,INT(MOD(入力シート!P233,100)/10),"")</f>
        <v/>
      </c>
      <c r="AZ232" s="48" t="str">
        <f>IF(入力シート!P233&gt;=1,INT(MOD(入力シート!P233,10)/1),"")</f>
        <v/>
      </c>
      <c r="BA232" s="49" t="str">
        <f>IF(入力シート!Q233&gt;=10,INT(MOD(入力シート!Q233,100)/10),"")</f>
        <v/>
      </c>
      <c r="BB232" s="48" t="str">
        <f>IF(入力シート!Q233&gt;=1,INT(MOD(入力シート!Q233,10)/1),"")</f>
        <v/>
      </c>
      <c r="BC232" s="49" t="str">
        <f>IF(入力シート!R233&gt;=10000,INT(MOD(入力シート!R233,100000)/10000),"")</f>
        <v/>
      </c>
      <c r="BD232" s="49" t="str">
        <f>IF(入力シート!R233&gt;=1000,INT(MOD(入力シート!R233,10000)/1000),"")</f>
        <v/>
      </c>
      <c r="BE232" s="49" t="str">
        <f>IF(入力シート!R233&gt;=100,INT(MOD(入力シート!R233,1000)/100),"")</f>
        <v/>
      </c>
      <c r="BF232" s="49" t="str">
        <f>IF(入力シート!R233&gt;=10,INT(MOD(入力シート!R233,100)/10),"")</f>
        <v/>
      </c>
      <c r="BG232" s="48" t="str">
        <f>IF(入力シート!R233&gt;=1,INT(MOD(入力シート!R233,10)/1),"")</f>
        <v/>
      </c>
      <c r="BH232" s="58" t="str">
        <f>IF(入力シート!S233&gt;=10,INT(MOD(入力シート!S233,100)/10),"")</f>
        <v/>
      </c>
      <c r="BI232" s="69" t="str">
        <f>IF(入力シート!S233&gt;=1,INT(MOD(入力シート!S233,10)/1),"")</f>
        <v/>
      </c>
      <c r="BJ232" s="58" t="str">
        <f>IF(入力シート!T233&gt;=1000000,INT(MOD(入力シート!T233,10000000)/1000000),"")</f>
        <v/>
      </c>
      <c r="BK232" s="58" t="str">
        <f>IF(入力シート!T233&gt;=100000,INT(MOD(入力シート!T233,1000000)/100000),"")</f>
        <v/>
      </c>
      <c r="BL232" s="58" t="str">
        <f>IF(入力シート!T233&gt;=10000,INT(MOD(入力シート!T233,100000)/10000),"")</f>
        <v/>
      </c>
      <c r="BM232" s="58" t="str">
        <f>IF(入力シート!T233&gt;=1000,INT(MOD(入力シート!T233,10000)/1000),"")</f>
        <v/>
      </c>
      <c r="BN232" s="58" t="str">
        <f>IF(入力シート!T233&gt;=100,INT(MOD(入力シート!T233,1000)/100),"")</f>
        <v/>
      </c>
      <c r="BO232" s="58" t="str">
        <f>IF(入力シート!T233&gt;=10,INT(MOD(入力シート!T233,100)/10),"")</f>
        <v/>
      </c>
      <c r="BP232" s="69" t="str">
        <f>IF(入力シート!T233&gt;=1,INT(MOD(入力シート!T233,10)/1),"")</f>
        <v/>
      </c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</row>
    <row r="233" spans="1:79" x14ac:dyDescent="0.15">
      <c r="A233" s="70">
        <f t="shared" si="9"/>
        <v>24</v>
      </c>
      <c r="B233" s="22">
        <v>231</v>
      </c>
      <c r="C233" s="10" t="str">
        <f>IF(入力シート!C234&gt;=10000,INT(MOD(入力シート!C234,100000)/10000),"")</f>
        <v/>
      </c>
      <c r="D233" s="10" t="str">
        <f>IF(入力シート!C234&gt;=1000,INT(MOD(入力シート!C234,10000)/1000),"")</f>
        <v/>
      </c>
      <c r="E233" s="10" t="str">
        <f>IF(入力シート!C234&gt;=100,INT(MOD(入力シート!C234,1000)/100),"")</f>
        <v/>
      </c>
      <c r="F233" s="10" t="str">
        <f>IF(入力シート!C234&gt;=10,INT(MOD(入力シート!C234,100)/10),"")</f>
        <v/>
      </c>
      <c r="G233" s="22" t="str">
        <f>IF(入力シート!C234&gt;=1,INT(MOD(入力シート!C234,10)/1),"")</f>
        <v/>
      </c>
      <c r="H233" s="22" t="str">
        <f>IF(入力シート!D234&gt;"",入力シート!D234,"")</f>
        <v/>
      </c>
      <c r="I233" s="22" t="str">
        <f>IF(入力シート!E234&gt;"",入力シート!E234,"")</f>
        <v/>
      </c>
      <c r="J233" s="37" t="str">
        <f>IF(入力シート!F234&gt;0,IF(入力シート!W234=6,MID(入力シート!F234,入力シート!W234-5,1),"0"),"")</f>
        <v/>
      </c>
      <c r="K233" s="37" t="str">
        <f>IF(入力シート!F234&gt;0,MID(入力シート!F234,入力シート!W234-4,1),"")</f>
        <v/>
      </c>
      <c r="L233" s="37" t="str">
        <f>IF(入力シート!F234&gt;0,MID(入力シート!F234,入力シート!W234-3,1),"")</f>
        <v/>
      </c>
      <c r="M233" s="37" t="str">
        <f>IF(入力シート!F234&gt;0,MID(入力シート!F234,入力シート!W234-2,1),"")</f>
        <v/>
      </c>
      <c r="N233" s="37" t="str">
        <f>IF(入力シート!F234&gt;0,MID(入力シート!F234,入力シート!W234-1,1),"")</f>
        <v/>
      </c>
      <c r="O233" s="39" t="str">
        <f>IF(入力シート!F234&gt;0,MID(入力シート!F234,入力シート!W234,1),"")</f>
        <v/>
      </c>
      <c r="P233" s="22" t="str">
        <f>IF(入力シート!G234&gt;"",入力シート!G234,"")</f>
        <v/>
      </c>
      <c r="Q233" s="37" t="str">
        <f>IF(入力シート!H234&gt;0,IF(入力シート!X234=4,MID(入力シート!H234,入力シート!X234-3,1),"0"),"")</f>
        <v/>
      </c>
      <c r="R233" s="37" t="str">
        <f>IF(入力シート!H234&gt;0,MID(入力シート!H234,入力シート!X234-2,1),"")</f>
        <v/>
      </c>
      <c r="S233" s="37" t="str">
        <f>IF(入力シート!H234&gt;0,MID(入力シート!H234,入力シート!X234-1,1),"")</f>
        <v/>
      </c>
      <c r="T233" s="39" t="str">
        <f>IF(入力シート!H234&gt;0,MID(入力シート!H234,入力シート!X234,1),"")</f>
        <v/>
      </c>
      <c r="U233" s="62" t="str">
        <f>IF(入力シート!I234&gt;0,入力シート!I234,"")</f>
        <v/>
      </c>
      <c r="V233" s="50" t="str">
        <f>IF(入力シート!J234&gt;0,入力シート!J234,"")</f>
        <v/>
      </c>
      <c r="W233" s="50" t="str">
        <f>IF(入力シート!K234&gt;=10,INT(MOD(入力シート!K234,100)/10),"")</f>
        <v/>
      </c>
      <c r="X233" s="40" t="str">
        <f>IF(入力シート!K234&gt;=1,INT(MOD(入力シート!K234,10)/1),"")</f>
        <v/>
      </c>
      <c r="Y233" s="51" t="str">
        <f>IF(入力シート!L234&gt;=100000,INT(MOD(入力シート!L234,1000000)/100000),"")</f>
        <v/>
      </c>
      <c r="Z233" s="51" t="str">
        <f>IF(入力シート!L234&gt;=10000,INT(MOD(入力シート!L234,100000)/10000),"")</f>
        <v/>
      </c>
      <c r="AA233" s="51" t="str">
        <f>IF(入力シート!L234&gt;=1000,INT(MOD(入力シート!L234,10000)/1000),"")</f>
        <v/>
      </c>
      <c r="AB233" s="51" t="str">
        <f>IF(入力シート!L234&gt;=100,INT(MOD(入力シート!L234,1000)/100),"")</f>
        <v/>
      </c>
      <c r="AC233" s="51" t="str">
        <f>IF(入力シート!L234&gt;=10,INT(MOD(入力シート!L234,100)/10),"")</f>
        <v/>
      </c>
      <c r="AD233" s="40" t="str">
        <f>IF(入力シート!L234&gt;=1,INT(MOD(入力シート!L234,10)/1),"")</f>
        <v/>
      </c>
      <c r="AE233" s="51" t="str">
        <f>IF(入力シート!M234&gt;=10000,INT(MOD(入力シート!M234,100000)/10000),"")</f>
        <v/>
      </c>
      <c r="AF233" s="51" t="str">
        <f>IF(入力シート!M234&gt;=1000,INT(MOD(入力シート!M234,10000)/1000),"")</f>
        <v/>
      </c>
      <c r="AG233" s="51" t="str">
        <f>IF(入力シート!M234&gt;=100,INT(MOD(入力シート!M234,1000)/100),"")</f>
        <v/>
      </c>
      <c r="AH233" s="51" t="str">
        <f>IF(入力シート!M234&gt;=10,INT(MOD(入力シート!M234,100)/10),"")</f>
        <v/>
      </c>
      <c r="AI233" s="40" t="str">
        <f>IF(入力シート!M234&gt;=1,INT(MOD(入力シート!M234,10)/1),"")</f>
        <v/>
      </c>
      <c r="AJ233" s="51" t="str">
        <f>IF(入力シート!N234&gt;=10000,INT(MOD(入力シート!N234,100000)/10000),"")</f>
        <v/>
      </c>
      <c r="AK233" s="51" t="str">
        <f>IF(入力シート!N234&gt;=1000,INT(MOD(入力シート!N234,10000)/1000),"")</f>
        <v/>
      </c>
      <c r="AL233" s="51" t="str">
        <f>IF(入力シート!N234&gt;=100,INT(MOD(入力シート!N234,1000)/100),"")</f>
        <v/>
      </c>
      <c r="AM233" s="51" t="str">
        <f>IF(入力シート!N234&gt;=10,INT(MOD(入力シート!N234,100)/10),"")</f>
        <v/>
      </c>
      <c r="AN233" s="40" t="str">
        <f>IF(入力シート!N234&gt;=1,INT(MOD(入力シート!N234,10)/1),"")</f>
        <v/>
      </c>
      <c r="AO233" s="51" t="str">
        <f>IF(入力シート!O234&gt;=10000,INT(MOD(入力シート!O234,100000)/10000),"")</f>
        <v/>
      </c>
      <c r="AP233" s="51" t="str">
        <f>IF(入力シート!O234&gt;=1000,INT(MOD(入力シート!O234,10000)/1000),"")</f>
        <v/>
      </c>
      <c r="AQ233" s="51" t="str">
        <f>IF(入力シート!O234&gt;=100,INT(MOD(入力シート!O234,1000)/100),"")</f>
        <v/>
      </c>
      <c r="AR233" s="51" t="str">
        <f>IF(入力シート!O234&gt;=10,INT(MOD(入力シート!O234,100)/10),"")</f>
        <v/>
      </c>
      <c r="AS233" s="40" t="str">
        <f>IF(入力シート!O234&gt;=1,INT(MOD(入力シート!O234,10)/1),"")</f>
        <v/>
      </c>
      <c r="AT233" s="51" t="str">
        <f>IF(入力シート!P234&gt;=1000000,INT(MOD(入力シート!P234,10000000)/1000000),"")</f>
        <v/>
      </c>
      <c r="AU233" s="51" t="str">
        <f>IF(入力シート!P234&gt;=100000,INT(MOD(入力シート!P234,1000000)/100000),"")</f>
        <v/>
      </c>
      <c r="AV233" s="51" t="str">
        <f>IF(入力シート!P234&gt;=10000,INT(MOD(入力シート!P234,100000)/10000),"")</f>
        <v/>
      </c>
      <c r="AW233" s="51" t="str">
        <f>IF(入力シート!P234&gt;=1000,INT(MOD(入力シート!P234,10000)/1000),"")</f>
        <v/>
      </c>
      <c r="AX233" s="51" t="str">
        <f>IF(入力シート!P234&gt;=100,INT(MOD(入力シート!P234,1000)/100),"")</f>
        <v/>
      </c>
      <c r="AY233" s="51" t="str">
        <f>IF(入力シート!P234&gt;=10,INT(MOD(入力シート!P234,100)/10),"")</f>
        <v/>
      </c>
      <c r="AZ233" s="40" t="str">
        <f>IF(入力シート!P234&gt;=1,INT(MOD(入力シート!P234,10)/1),"")</f>
        <v/>
      </c>
      <c r="BA233" s="51" t="str">
        <f>IF(入力シート!Q234&gt;=10,INT(MOD(入力シート!Q234,100)/10),"")</f>
        <v/>
      </c>
      <c r="BB233" s="40" t="str">
        <f>IF(入力シート!Q234&gt;=1,INT(MOD(入力シート!Q234,10)/1),"")</f>
        <v/>
      </c>
      <c r="BC233" s="51" t="str">
        <f>IF(入力シート!R234&gt;=10000,INT(MOD(入力シート!R234,100000)/10000),"")</f>
        <v/>
      </c>
      <c r="BD233" s="51" t="str">
        <f>IF(入力シート!R234&gt;=1000,INT(MOD(入力シート!R234,10000)/1000),"")</f>
        <v/>
      </c>
      <c r="BE233" s="51" t="str">
        <f>IF(入力シート!R234&gt;=100,INT(MOD(入力シート!R234,1000)/100),"")</f>
        <v/>
      </c>
      <c r="BF233" s="51" t="str">
        <f>IF(入力シート!R234&gt;=10,INT(MOD(入力シート!R234,100)/10),"")</f>
        <v/>
      </c>
      <c r="BG233" s="40" t="str">
        <f>IF(入力シート!R234&gt;=1,INT(MOD(入力シート!R234,10)/1),"")</f>
        <v/>
      </c>
      <c r="BP233" s="11"/>
    </row>
    <row r="234" spans="1:79" x14ac:dyDescent="0.15">
      <c r="B234" s="22">
        <v>232</v>
      </c>
      <c r="C234" s="10" t="str">
        <f>IF(入力シート!C235&gt;=10000,INT(MOD(入力シート!C235,100000)/10000),"")</f>
        <v/>
      </c>
      <c r="D234" s="10" t="str">
        <f>IF(入力シート!C235&gt;=1000,INT(MOD(入力シート!C235,10000)/1000),"")</f>
        <v/>
      </c>
      <c r="E234" s="10" t="str">
        <f>IF(入力シート!C235&gt;=100,INT(MOD(入力シート!C235,1000)/100),"")</f>
        <v/>
      </c>
      <c r="F234" s="10" t="str">
        <f>IF(入力シート!C235&gt;=10,INT(MOD(入力シート!C235,100)/10),"")</f>
        <v/>
      </c>
      <c r="G234" s="22" t="str">
        <f>IF(入力シート!C235&gt;=1,INT(MOD(入力シート!C235,10)/1),"")</f>
        <v/>
      </c>
      <c r="H234" s="22" t="str">
        <f>IF(入力シート!D235&gt;"",入力シート!D235,"")</f>
        <v/>
      </c>
      <c r="I234" s="22" t="str">
        <f>IF(入力シート!E235&gt;"",入力シート!E235,"")</f>
        <v/>
      </c>
      <c r="J234" s="37" t="str">
        <f>IF(入力シート!F235&gt;0,IF(入力シート!W235=6,MID(入力シート!F235,入力シート!W235-5,1),"0"),"")</f>
        <v/>
      </c>
      <c r="K234" s="37" t="str">
        <f>IF(入力シート!F235&gt;0,MID(入力シート!F235,入力シート!W235-4,1),"")</f>
        <v/>
      </c>
      <c r="L234" s="37" t="str">
        <f>IF(入力シート!F235&gt;0,MID(入力シート!F235,入力シート!W235-3,1),"")</f>
        <v/>
      </c>
      <c r="M234" s="37" t="str">
        <f>IF(入力シート!F235&gt;0,MID(入力シート!F235,入力シート!W235-2,1),"")</f>
        <v/>
      </c>
      <c r="N234" s="37" t="str">
        <f>IF(入力シート!F235&gt;0,MID(入力シート!F235,入力シート!W235-1,1),"")</f>
        <v/>
      </c>
      <c r="O234" s="39" t="str">
        <f>IF(入力シート!F235&gt;0,MID(入力シート!F235,入力シート!W235,1),"")</f>
        <v/>
      </c>
      <c r="P234" s="22" t="str">
        <f>IF(入力シート!G235&gt;"",入力シート!G235,"")</f>
        <v/>
      </c>
      <c r="Q234" s="37" t="str">
        <f>IF(入力シート!H235&gt;0,IF(入力シート!X235=4,MID(入力シート!H235,入力シート!X235-3,1),"0"),"")</f>
        <v/>
      </c>
      <c r="R234" s="37" t="str">
        <f>IF(入力シート!H235&gt;0,MID(入力シート!H235,入力シート!X235-2,1),"")</f>
        <v/>
      </c>
      <c r="S234" s="37" t="str">
        <f>IF(入力シート!H235&gt;0,MID(入力シート!H235,入力シート!X235-1,1),"")</f>
        <v/>
      </c>
      <c r="T234" s="39" t="str">
        <f>IF(入力シート!H235&gt;0,MID(入力シート!H235,入力シート!X235,1),"")</f>
        <v/>
      </c>
      <c r="U234" s="62" t="str">
        <f>IF(入力シート!I235&gt;0,入力シート!I235,"")</f>
        <v/>
      </c>
      <c r="V234" s="50" t="str">
        <f>IF(入力シート!J235&gt;0,入力シート!J235,"")</f>
        <v/>
      </c>
      <c r="W234" s="50" t="str">
        <f>IF(入力シート!K235&gt;=10,INT(MOD(入力シート!K235,100)/10),"")</f>
        <v/>
      </c>
      <c r="X234" s="40" t="str">
        <f>IF(入力シート!K235&gt;=1,INT(MOD(入力シート!K235,10)/1),"")</f>
        <v/>
      </c>
      <c r="Y234" s="51" t="str">
        <f>IF(入力シート!L235&gt;=100000,INT(MOD(入力シート!L235,1000000)/100000),"")</f>
        <v/>
      </c>
      <c r="Z234" s="51" t="str">
        <f>IF(入力シート!L235&gt;=10000,INT(MOD(入力シート!L235,100000)/10000),"")</f>
        <v/>
      </c>
      <c r="AA234" s="51" t="str">
        <f>IF(入力シート!L235&gt;=1000,INT(MOD(入力シート!L235,10000)/1000),"")</f>
        <v/>
      </c>
      <c r="AB234" s="51" t="str">
        <f>IF(入力シート!L235&gt;=100,INT(MOD(入力シート!L235,1000)/100),"")</f>
        <v/>
      </c>
      <c r="AC234" s="51" t="str">
        <f>IF(入力シート!L235&gt;=10,INT(MOD(入力シート!L235,100)/10),"")</f>
        <v/>
      </c>
      <c r="AD234" s="40" t="str">
        <f>IF(入力シート!L235&gt;=1,INT(MOD(入力シート!L235,10)/1),"")</f>
        <v/>
      </c>
      <c r="AE234" s="51" t="str">
        <f>IF(入力シート!M235&gt;=10000,INT(MOD(入力シート!M235,100000)/10000),"")</f>
        <v/>
      </c>
      <c r="AF234" s="51" t="str">
        <f>IF(入力シート!M235&gt;=1000,INT(MOD(入力シート!M235,10000)/1000),"")</f>
        <v/>
      </c>
      <c r="AG234" s="51" t="str">
        <f>IF(入力シート!M235&gt;=100,INT(MOD(入力シート!M235,1000)/100),"")</f>
        <v/>
      </c>
      <c r="AH234" s="51" t="str">
        <f>IF(入力シート!M235&gt;=10,INT(MOD(入力シート!M235,100)/10),"")</f>
        <v/>
      </c>
      <c r="AI234" s="40" t="str">
        <f>IF(入力シート!M235&gt;=1,INT(MOD(入力シート!M235,10)/1),"")</f>
        <v/>
      </c>
      <c r="AJ234" s="51" t="str">
        <f>IF(入力シート!N235&gt;=10000,INT(MOD(入力シート!N235,100000)/10000),"")</f>
        <v/>
      </c>
      <c r="AK234" s="51" t="str">
        <f>IF(入力シート!N235&gt;=1000,INT(MOD(入力シート!N235,10000)/1000),"")</f>
        <v/>
      </c>
      <c r="AL234" s="51" t="str">
        <f>IF(入力シート!N235&gt;=100,INT(MOD(入力シート!N235,1000)/100),"")</f>
        <v/>
      </c>
      <c r="AM234" s="51" t="str">
        <f>IF(入力シート!N235&gt;=10,INT(MOD(入力シート!N235,100)/10),"")</f>
        <v/>
      </c>
      <c r="AN234" s="40" t="str">
        <f>IF(入力シート!N235&gt;=1,INT(MOD(入力シート!N235,10)/1),"")</f>
        <v/>
      </c>
      <c r="AO234" s="51" t="str">
        <f>IF(入力シート!O235&gt;=10000,INT(MOD(入力シート!O235,100000)/10000),"")</f>
        <v/>
      </c>
      <c r="AP234" s="51" t="str">
        <f>IF(入力シート!O235&gt;=1000,INT(MOD(入力シート!O235,10000)/1000),"")</f>
        <v/>
      </c>
      <c r="AQ234" s="51" t="str">
        <f>IF(入力シート!O235&gt;=100,INT(MOD(入力シート!O235,1000)/100),"")</f>
        <v/>
      </c>
      <c r="AR234" s="51" t="str">
        <f>IF(入力シート!O235&gt;=10,INT(MOD(入力シート!O235,100)/10),"")</f>
        <v/>
      </c>
      <c r="AS234" s="40" t="str">
        <f>IF(入力シート!O235&gt;=1,INT(MOD(入力シート!O235,10)/1),"")</f>
        <v/>
      </c>
      <c r="AT234" s="51" t="str">
        <f>IF(入力シート!P235&gt;=1000000,INT(MOD(入力シート!P235,10000000)/1000000),"")</f>
        <v/>
      </c>
      <c r="AU234" s="51" t="str">
        <f>IF(入力シート!P235&gt;=100000,INT(MOD(入力シート!P235,1000000)/100000),"")</f>
        <v/>
      </c>
      <c r="AV234" s="51" t="str">
        <f>IF(入力シート!P235&gt;=10000,INT(MOD(入力シート!P235,100000)/10000),"")</f>
        <v/>
      </c>
      <c r="AW234" s="51" t="str">
        <f>IF(入力シート!P235&gt;=1000,INT(MOD(入力シート!P235,10000)/1000),"")</f>
        <v/>
      </c>
      <c r="AX234" s="51" t="str">
        <f>IF(入力シート!P235&gt;=100,INT(MOD(入力シート!P235,1000)/100),"")</f>
        <v/>
      </c>
      <c r="AY234" s="51" t="str">
        <f>IF(入力シート!P235&gt;=10,INT(MOD(入力シート!P235,100)/10),"")</f>
        <v/>
      </c>
      <c r="AZ234" s="40" t="str">
        <f>IF(入力シート!P235&gt;=1,INT(MOD(入力シート!P235,10)/1),"")</f>
        <v/>
      </c>
      <c r="BA234" s="51" t="str">
        <f>IF(入力シート!Q235&gt;=10,INT(MOD(入力シート!Q235,100)/10),"")</f>
        <v/>
      </c>
      <c r="BB234" s="40" t="str">
        <f>IF(入力シート!Q235&gt;=1,INT(MOD(入力シート!Q235,10)/1),"")</f>
        <v/>
      </c>
      <c r="BC234" s="51" t="str">
        <f>IF(入力シート!R235&gt;=10000,INT(MOD(入力シート!R235,100000)/10000),"")</f>
        <v/>
      </c>
      <c r="BD234" s="51" t="str">
        <f>IF(入力シート!R235&gt;=1000,INT(MOD(入力シート!R235,10000)/1000),"")</f>
        <v/>
      </c>
      <c r="BE234" s="51" t="str">
        <f>IF(入力シート!R235&gt;=100,INT(MOD(入力シート!R235,1000)/100),"")</f>
        <v/>
      </c>
      <c r="BF234" s="51" t="str">
        <f>IF(入力シート!R235&gt;=10,INT(MOD(入力シート!R235,100)/10),"")</f>
        <v/>
      </c>
      <c r="BG234" s="40" t="str">
        <f>IF(入力シート!R235&gt;=1,INT(MOD(入力シート!R235,10)/1),"")</f>
        <v/>
      </c>
    </row>
    <row r="235" spans="1:79" x14ac:dyDescent="0.15">
      <c r="B235" s="22">
        <v>233</v>
      </c>
      <c r="C235" s="10" t="str">
        <f>IF(入力シート!C236&gt;=10000,INT(MOD(入力シート!C236,100000)/10000),"")</f>
        <v/>
      </c>
      <c r="D235" s="10" t="str">
        <f>IF(入力シート!C236&gt;=1000,INT(MOD(入力シート!C236,10000)/1000),"")</f>
        <v/>
      </c>
      <c r="E235" s="10" t="str">
        <f>IF(入力シート!C236&gt;=100,INT(MOD(入力シート!C236,1000)/100),"")</f>
        <v/>
      </c>
      <c r="F235" s="10" t="str">
        <f>IF(入力シート!C236&gt;=10,INT(MOD(入力シート!C236,100)/10),"")</f>
        <v/>
      </c>
      <c r="G235" s="22" t="str">
        <f>IF(入力シート!C236&gt;=1,INT(MOD(入力シート!C236,10)/1),"")</f>
        <v/>
      </c>
      <c r="H235" s="22" t="str">
        <f>IF(入力シート!D236&gt;"",入力シート!D236,"")</f>
        <v/>
      </c>
      <c r="I235" s="22" t="str">
        <f>IF(入力シート!E236&gt;"",入力シート!E236,"")</f>
        <v/>
      </c>
      <c r="J235" s="37" t="str">
        <f>IF(入力シート!F236&gt;0,IF(入力シート!W236=6,MID(入力シート!F236,入力シート!W236-5,1),"0"),"")</f>
        <v/>
      </c>
      <c r="K235" s="37" t="str">
        <f>IF(入力シート!F236&gt;0,MID(入力シート!F236,入力シート!W236-4,1),"")</f>
        <v/>
      </c>
      <c r="L235" s="37" t="str">
        <f>IF(入力シート!F236&gt;0,MID(入力シート!F236,入力シート!W236-3,1),"")</f>
        <v/>
      </c>
      <c r="M235" s="37" t="str">
        <f>IF(入力シート!F236&gt;0,MID(入力シート!F236,入力シート!W236-2,1),"")</f>
        <v/>
      </c>
      <c r="N235" s="37" t="str">
        <f>IF(入力シート!F236&gt;0,MID(入力シート!F236,入力シート!W236-1,1),"")</f>
        <v/>
      </c>
      <c r="O235" s="39" t="str">
        <f>IF(入力シート!F236&gt;0,MID(入力シート!F236,入力シート!W236,1),"")</f>
        <v/>
      </c>
      <c r="P235" s="22" t="str">
        <f>IF(入力シート!G236&gt;"",入力シート!G236,"")</f>
        <v/>
      </c>
      <c r="Q235" s="37" t="str">
        <f>IF(入力シート!H236&gt;0,IF(入力シート!X236=4,MID(入力シート!H236,入力シート!X236-3,1),"0"),"")</f>
        <v/>
      </c>
      <c r="R235" s="37" t="str">
        <f>IF(入力シート!H236&gt;0,MID(入力シート!H236,入力シート!X236-2,1),"")</f>
        <v/>
      </c>
      <c r="S235" s="37" t="str">
        <f>IF(入力シート!H236&gt;0,MID(入力シート!H236,入力シート!X236-1,1),"")</f>
        <v/>
      </c>
      <c r="T235" s="39" t="str">
        <f>IF(入力シート!H236&gt;0,MID(入力シート!H236,入力シート!X236,1),"")</f>
        <v/>
      </c>
      <c r="U235" s="62" t="str">
        <f>IF(入力シート!I236&gt;0,入力シート!I236,"")</f>
        <v/>
      </c>
      <c r="V235" s="50" t="str">
        <f>IF(入力シート!J236&gt;0,入力シート!J236,"")</f>
        <v/>
      </c>
      <c r="W235" s="50" t="str">
        <f>IF(入力シート!K236&gt;=10,INT(MOD(入力シート!K236,100)/10),"")</f>
        <v/>
      </c>
      <c r="X235" s="40" t="str">
        <f>IF(入力シート!K236&gt;=1,INT(MOD(入力シート!K236,10)/1),"")</f>
        <v/>
      </c>
      <c r="Y235" s="51" t="str">
        <f>IF(入力シート!L236&gt;=100000,INT(MOD(入力シート!L236,1000000)/100000),"")</f>
        <v/>
      </c>
      <c r="Z235" s="51" t="str">
        <f>IF(入力シート!L236&gt;=10000,INT(MOD(入力シート!L236,100000)/10000),"")</f>
        <v/>
      </c>
      <c r="AA235" s="51" t="str">
        <f>IF(入力シート!L236&gt;=1000,INT(MOD(入力シート!L236,10000)/1000),"")</f>
        <v/>
      </c>
      <c r="AB235" s="51" t="str">
        <f>IF(入力シート!L236&gt;=100,INT(MOD(入力シート!L236,1000)/100),"")</f>
        <v/>
      </c>
      <c r="AC235" s="51" t="str">
        <f>IF(入力シート!L236&gt;=10,INT(MOD(入力シート!L236,100)/10),"")</f>
        <v/>
      </c>
      <c r="AD235" s="40" t="str">
        <f>IF(入力シート!L236&gt;=1,INT(MOD(入力シート!L236,10)/1),"")</f>
        <v/>
      </c>
      <c r="AE235" s="51" t="str">
        <f>IF(入力シート!M236&gt;=10000,INT(MOD(入力シート!M236,100000)/10000),"")</f>
        <v/>
      </c>
      <c r="AF235" s="51" t="str">
        <f>IF(入力シート!M236&gt;=1000,INT(MOD(入力シート!M236,10000)/1000),"")</f>
        <v/>
      </c>
      <c r="AG235" s="51" t="str">
        <f>IF(入力シート!M236&gt;=100,INT(MOD(入力シート!M236,1000)/100),"")</f>
        <v/>
      </c>
      <c r="AH235" s="51" t="str">
        <f>IF(入力シート!M236&gt;=10,INT(MOD(入力シート!M236,100)/10),"")</f>
        <v/>
      </c>
      <c r="AI235" s="40" t="str">
        <f>IF(入力シート!M236&gt;=1,INT(MOD(入力シート!M236,10)/1),"")</f>
        <v/>
      </c>
      <c r="AJ235" s="51" t="str">
        <f>IF(入力シート!N236&gt;=10000,INT(MOD(入力シート!N236,100000)/10000),"")</f>
        <v/>
      </c>
      <c r="AK235" s="51" t="str">
        <f>IF(入力シート!N236&gt;=1000,INT(MOD(入力シート!N236,10000)/1000),"")</f>
        <v/>
      </c>
      <c r="AL235" s="51" t="str">
        <f>IF(入力シート!N236&gt;=100,INT(MOD(入力シート!N236,1000)/100),"")</f>
        <v/>
      </c>
      <c r="AM235" s="51" t="str">
        <f>IF(入力シート!N236&gt;=10,INT(MOD(入力シート!N236,100)/10),"")</f>
        <v/>
      </c>
      <c r="AN235" s="40" t="str">
        <f>IF(入力シート!N236&gt;=1,INT(MOD(入力シート!N236,10)/1),"")</f>
        <v/>
      </c>
      <c r="AO235" s="51" t="str">
        <f>IF(入力シート!O236&gt;=10000,INT(MOD(入力シート!O236,100000)/10000),"")</f>
        <v/>
      </c>
      <c r="AP235" s="51" t="str">
        <f>IF(入力シート!O236&gt;=1000,INT(MOD(入力シート!O236,10000)/1000),"")</f>
        <v/>
      </c>
      <c r="AQ235" s="51" t="str">
        <f>IF(入力シート!O236&gt;=100,INT(MOD(入力シート!O236,1000)/100),"")</f>
        <v/>
      </c>
      <c r="AR235" s="51" t="str">
        <f>IF(入力シート!O236&gt;=10,INT(MOD(入力シート!O236,100)/10),"")</f>
        <v/>
      </c>
      <c r="AS235" s="40" t="str">
        <f>IF(入力シート!O236&gt;=1,INT(MOD(入力シート!O236,10)/1),"")</f>
        <v/>
      </c>
      <c r="AT235" s="51" t="str">
        <f>IF(入力シート!P236&gt;=1000000,INT(MOD(入力シート!P236,10000000)/1000000),"")</f>
        <v/>
      </c>
      <c r="AU235" s="51" t="str">
        <f>IF(入力シート!P236&gt;=100000,INT(MOD(入力シート!P236,1000000)/100000),"")</f>
        <v/>
      </c>
      <c r="AV235" s="51" t="str">
        <f>IF(入力シート!P236&gt;=10000,INT(MOD(入力シート!P236,100000)/10000),"")</f>
        <v/>
      </c>
      <c r="AW235" s="51" t="str">
        <f>IF(入力シート!P236&gt;=1000,INT(MOD(入力シート!P236,10000)/1000),"")</f>
        <v/>
      </c>
      <c r="AX235" s="51" t="str">
        <f>IF(入力シート!P236&gt;=100,INT(MOD(入力シート!P236,1000)/100),"")</f>
        <v/>
      </c>
      <c r="AY235" s="51" t="str">
        <f>IF(入力シート!P236&gt;=10,INT(MOD(入力シート!P236,100)/10),"")</f>
        <v/>
      </c>
      <c r="AZ235" s="40" t="str">
        <f>IF(入力シート!P236&gt;=1,INT(MOD(入力シート!P236,10)/1),"")</f>
        <v/>
      </c>
      <c r="BA235" s="51" t="str">
        <f>IF(入力シート!Q236&gt;=10,INT(MOD(入力シート!Q236,100)/10),"")</f>
        <v/>
      </c>
      <c r="BB235" s="40" t="str">
        <f>IF(入力シート!Q236&gt;=1,INT(MOD(入力シート!Q236,10)/1),"")</f>
        <v/>
      </c>
      <c r="BC235" s="51" t="str">
        <f>IF(入力シート!R236&gt;=10000,INT(MOD(入力シート!R236,100000)/10000),"")</f>
        <v/>
      </c>
      <c r="BD235" s="51" t="str">
        <f>IF(入力シート!R236&gt;=1000,INT(MOD(入力シート!R236,10000)/1000),"")</f>
        <v/>
      </c>
      <c r="BE235" s="51" t="str">
        <f>IF(入力シート!R236&gt;=100,INT(MOD(入力シート!R236,1000)/100),"")</f>
        <v/>
      </c>
      <c r="BF235" s="51" t="str">
        <f>IF(入力シート!R236&gt;=10,INT(MOD(入力シート!R236,100)/10),"")</f>
        <v/>
      </c>
      <c r="BG235" s="40" t="str">
        <f>IF(入力シート!R236&gt;=1,INT(MOD(入力シート!R236,10)/1),"")</f>
        <v/>
      </c>
    </row>
    <row r="236" spans="1:79" x14ac:dyDescent="0.15">
      <c r="B236" s="22">
        <v>234</v>
      </c>
      <c r="C236" s="10" t="str">
        <f>IF(入力シート!C237&gt;=10000,INT(MOD(入力シート!C237,100000)/10000),"")</f>
        <v/>
      </c>
      <c r="D236" s="10" t="str">
        <f>IF(入力シート!C237&gt;=1000,INT(MOD(入力シート!C237,10000)/1000),"")</f>
        <v/>
      </c>
      <c r="E236" s="10" t="str">
        <f>IF(入力シート!C237&gt;=100,INT(MOD(入力シート!C237,1000)/100),"")</f>
        <v/>
      </c>
      <c r="F236" s="10" t="str">
        <f>IF(入力シート!C237&gt;=10,INT(MOD(入力シート!C237,100)/10),"")</f>
        <v/>
      </c>
      <c r="G236" s="22" t="str">
        <f>IF(入力シート!C237&gt;=1,INT(MOD(入力シート!C237,10)/1),"")</f>
        <v/>
      </c>
      <c r="H236" s="22" t="str">
        <f>IF(入力シート!D237&gt;"",入力シート!D237,"")</f>
        <v/>
      </c>
      <c r="I236" s="22" t="str">
        <f>IF(入力シート!E237&gt;"",入力シート!E237,"")</f>
        <v/>
      </c>
      <c r="J236" s="37" t="str">
        <f>IF(入力シート!F237&gt;0,IF(入力シート!W237=6,MID(入力シート!F237,入力シート!W237-5,1),"0"),"")</f>
        <v/>
      </c>
      <c r="K236" s="37" t="str">
        <f>IF(入力シート!F237&gt;0,MID(入力シート!F237,入力シート!W237-4,1),"")</f>
        <v/>
      </c>
      <c r="L236" s="37" t="str">
        <f>IF(入力シート!F237&gt;0,MID(入力シート!F237,入力シート!W237-3,1),"")</f>
        <v/>
      </c>
      <c r="M236" s="37" t="str">
        <f>IF(入力シート!F237&gt;0,MID(入力シート!F237,入力シート!W237-2,1),"")</f>
        <v/>
      </c>
      <c r="N236" s="37" t="str">
        <f>IF(入力シート!F237&gt;0,MID(入力シート!F237,入力シート!W237-1,1),"")</f>
        <v/>
      </c>
      <c r="O236" s="39" t="str">
        <f>IF(入力シート!F237&gt;0,MID(入力シート!F237,入力シート!W237,1),"")</f>
        <v/>
      </c>
      <c r="P236" s="22" t="str">
        <f>IF(入力シート!G237&gt;"",入力シート!G237,"")</f>
        <v/>
      </c>
      <c r="Q236" s="37" t="str">
        <f>IF(入力シート!H237&gt;0,IF(入力シート!X237=4,MID(入力シート!H237,入力シート!X237-3,1),"0"),"")</f>
        <v/>
      </c>
      <c r="R236" s="37" t="str">
        <f>IF(入力シート!H237&gt;0,MID(入力シート!H237,入力シート!X237-2,1),"")</f>
        <v/>
      </c>
      <c r="S236" s="37" t="str">
        <f>IF(入力シート!H237&gt;0,MID(入力シート!H237,入力シート!X237-1,1),"")</f>
        <v/>
      </c>
      <c r="T236" s="39" t="str">
        <f>IF(入力シート!H237&gt;0,MID(入力シート!H237,入力シート!X237,1),"")</f>
        <v/>
      </c>
      <c r="U236" s="62" t="str">
        <f>IF(入力シート!I237&gt;0,入力シート!I237,"")</f>
        <v/>
      </c>
      <c r="V236" s="50" t="str">
        <f>IF(入力シート!J237&gt;0,入力シート!J237,"")</f>
        <v/>
      </c>
      <c r="W236" s="50" t="str">
        <f>IF(入力シート!K237&gt;=10,INT(MOD(入力シート!K237,100)/10),"")</f>
        <v/>
      </c>
      <c r="X236" s="40" t="str">
        <f>IF(入力シート!K237&gt;=1,INT(MOD(入力シート!K237,10)/1),"")</f>
        <v/>
      </c>
      <c r="Y236" s="51" t="str">
        <f>IF(入力シート!L237&gt;=100000,INT(MOD(入力シート!L237,1000000)/100000),"")</f>
        <v/>
      </c>
      <c r="Z236" s="51" t="str">
        <f>IF(入力シート!L237&gt;=10000,INT(MOD(入力シート!L237,100000)/10000),"")</f>
        <v/>
      </c>
      <c r="AA236" s="51" t="str">
        <f>IF(入力シート!L237&gt;=1000,INT(MOD(入力シート!L237,10000)/1000),"")</f>
        <v/>
      </c>
      <c r="AB236" s="51" t="str">
        <f>IF(入力シート!L237&gt;=100,INT(MOD(入力シート!L237,1000)/100),"")</f>
        <v/>
      </c>
      <c r="AC236" s="51" t="str">
        <f>IF(入力シート!L237&gt;=10,INT(MOD(入力シート!L237,100)/10),"")</f>
        <v/>
      </c>
      <c r="AD236" s="40" t="str">
        <f>IF(入力シート!L237&gt;=1,INT(MOD(入力シート!L237,10)/1),"")</f>
        <v/>
      </c>
      <c r="AE236" s="51" t="str">
        <f>IF(入力シート!M237&gt;=10000,INT(MOD(入力シート!M237,100000)/10000),"")</f>
        <v/>
      </c>
      <c r="AF236" s="51" t="str">
        <f>IF(入力シート!M237&gt;=1000,INT(MOD(入力シート!M237,10000)/1000),"")</f>
        <v/>
      </c>
      <c r="AG236" s="51" t="str">
        <f>IF(入力シート!M237&gt;=100,INT(MOD(入力シート!M237,1000)/100),"")</f>
        <v/>
      </c>
      <c r="AH236" s="51" t="str">
        <f>IF(入力シート!M237&gt;=10,INT(MOD(入力シート!M237,100)/10),"")</f>
        <v/>
      </c>
      <c r="AI236" s="40" t="str">
        <f>IF(入力シート!M237&gt;=1,INT(MOD(入力シート!M237,10)/1),"")</f>
        <v/>
      </c>
      <c r="AJ236" s="51" t="str">
        <f>IF(入力シート!N237&gt;=10000,INT(MOD(入力シート!N237,100000)/10000),"")</f>
        <v/>
      </c>
      <c r="AK236" s="51" t="str">
        <f>IF(入力シート!N237&gt;=1000,INT(MOD(入力シート!N237,10000)/1000),"")</f>
        <v/>
      </c>
      <c r="AL236" s="51" t="str">
        <f>IF(入力シート!N237&gt;=100,INT(MOD(入力シート!N237,1000)/100),"")</f>
        <v/>
      </c>
      <c r="AM236" s="51" t="str">
        <f>IF(入力シート!N237&gt;=10,INT(MOD(入力シート!N237,100)/10),"")</f>
        <v/>
      </c>
      <c r="AN236" s="40" t="str">
        <f>IF(入力シート!N237&gt;=1,INT(MOD(入力シート!N237,10)/1),"")</f>
        <v/>
      </c>
      <c r="AO236" s="51" t="str">
        <f>IF(入力シート!O237&gt;=10000,INT(MOD(入力シート!O237,100000)/10000),"")</f>
        <v/>
      </c>
      <c r="AP236" s="51" t="str">
        <f>IF(入力シート!O237&gt;=1000,INT(MOD(入力シート!O237,10000)/1000),"")</f>
        <v/>
      </c>
      <c r="AQ236" s="51" t="str">
        <f>IF(入力シート!O237&gt;=100,INT(MOD(入力シート!O237,1000)/100),"")</f>
        <v/>
      </c>
      <c r="AR236" s="51" t="str">
        <f>IF(入力シート!O237&gt;=10,INT(MOD(入力シート!O237,100)/10),"")</f>
        <v/>
      </c>
      <c r="AS236" s="40" t="str">
        <f>IF(入力シート!O237&gt;=1,INT(MOD(入力シート!O237,10)/1),"")</f>
        <v/>
      </c>
      <c r="AT236" s="51" t="str">
        <f>IF(入力シート!P237&gt;=1000000,INT(MOD(入力シート!P237,10000000)/1000000),"")</f>
        <v/>
      </c>
      <c r="AU236" s="51" t="str">
        <f>IF(入力シート!P237&gt;=100000,INT(MOD(入力シート!P237,1000000)/100000),"")</f>
        <v/>
      </c>
      <c r="AV236" s="51" t="str">
        <f>IF(入力シート!P237&gt;=10000,INT(MOD(入力シート!P237,100000)/10000),"")</f>
        <v/>
      </c>
      <c r="AW236" s="51" t="str">
        <f>IF(入力シート!P237&gt;=1000,INT(MOD(入力シート!P237,10000)/1000),"")</f>
        <v/>
      </c>
      <c r="AX236" s="51" t="str">
        <f>IF(入力シート!P237&gt;=100,INT(MOD(入力シート!P237,1000)/100),"")</f>
        <v/>
      </c>
      <c r="AY236" s="51" t="str">
        <f>IF(入力シート!P237&gt;=10,INT(MOD(入力シート!P237,100)/10),"")</f>
        <v/>
      </c>
      <c r="AZ236" s="40" t="str">
        <f>IF(入力シート!P237&gt;=1,INT(MOD(入力シート!P237,10)/1),"")</f>
        <v/>
      </c>
      <c r="BA236" s="51" t="str">
        <f>IF(入力シート!Q237&gt;=10,INT(MOD(入力シート!Q237,100)/10),"")</f>
        <v/>
      </c>
      <c r="BB236" s="40" t="str">
        <f>IF(入力シート!Q237&gt;=1,INT(MOD(入力シート!Q237,10)/1),"")</f>
        <v/>
      </c>
      <c r="BC236" s="51" t="str">
        <f>IF(入力シート!R237&gt;=10000,INT(MOD(入力シート!R237,100000)/10000),"")</f>
        <v/>
      </c>
      <c r="BD236" s="51" t="str">
        <f>IF(入力シート!R237&gt;=1000,INT(MOD(入力シート!R237,10000)/1000),"")</f>
        <v/>
      </c>
      <c r="BE236" s="51" t="str">
        <f>IF(入力シート!R237&gt;=100,INT(MOD(入力シート!R237,1000)/100),"")</f>
        <v/>
      </c>
      <c r="BF236" s="51" t="str">
        <f>IF(入力シート!R237&gt;=10,INT(MOD(入力シート!R237,100)/10),"")</f>
        <v/>
      </c>
      <c r="BG236" s="40" t="str">
        <f>IF(入力シート!R237&gt;=1,INT(MOD(入力シート!R237,10)/1),"")</f>
        <v/>
      </c>
    </row>
    <row r="237" spans="1:79" x14ac:dyDescent="0.15">
      <c r="B237" s="22">
        <v>235</v>
      </c>
      <c r="C237" s="10" t="str">
        <f>IF(入力シート!C238&gt;=10000,INT(MOD(入力シート!C238,100000)/10000),"")</f>
        <v/>
      </c>
      <c r="D237" s="10" t="str">
        <f>IF(入力シート!C238&gt;=1000,INT(MOD(入力シート!C238,10000)/1000),"")</f>
        <v/>
      </c>
      <c r="E237" s="10" t="str">
        <f>IF(入力シート!C238&gt;=100,INT(MOD(入力シート!C238,1000)/100),"")</f>
        <v/>
      </c>
      <c r="F237" s="10" t="str">
        <f>IF(入力シート!C238&gt;=10,INT(MOD(入力シート!C238,100)/10),"")</f>
        <v/>
      </c>
      <c r="G237" s="22" t="str">
        <f>IF(入力シート!C238&gt;=1,INT(MOD(入力シート!C238,10)/1),"")</f>
        <v/>
      </c>
      <c r="H237" s="22" t="str">
        <f>IF(入力シート!D238&gt;"",入力シート!D238,"")</f>
        <v/>
      </c>
      <c r="I237" s="22" t="str">
        <f>IF(入力シート!E238&gt;"",入力シート!E238,"")</f>
        <v/>
      </c>
      <c r="J237" s="37" t="str">
        <f>IF(入力シート!F238&gt;0,IF(入力シート!W238=6,MID(入力シート!F238,入力シート!W238-5,1),"0"),"")</f>
        <v/>
      </c>
      <c r="K237" s="37" t="str">
        <f>IF(入力シート!F238&gt;0,MID(入力シート!F238,入力シート!W238-4,1),"")</f>
        <v/>
      </c>
      <c r="L237" s="37" t="str">
        <f>IF(入力シート!F238&gt;0,MID(入力シート!F238,入力シート!W238-3,1),"")</f>
        <v/>
      </c>
      <c r="M237" s="37" t="str">
        <f>IF(入力シート!F238&gt;0,MID(入力シート!F238,入力シート!W238-2,1),"")</f>
        <v/>
      </c>
      <c r="N237" s="37" t="str">
        <f>IF(入力シート!F238&gt;0,MID(入力シート!F238,入力シート!W238-1,1),"")</f>
        <v/>
      </c>
      <c r="O237" s="39" t="str">
        <f>IF(入力シート!F238&gt;0,MID(入力シート!F238,入力シート!W238,1),"")</f>
        <v/>
      </c>
      <c r="P237" s="22" t="str">
        <f>IF(入力シート!G238&gt;"",入力シート!G238,"")</f>
        <v/>
      </c>
      <c r="Q237" s="37" t="str">
        <f>IF(入力シート!H238&gt;0,IF(入力シート!X238=4,MID(入力シート!H238,入力シート!X238-3,1),"0"),"")</f>
        <v/>
      </c>
      <c r="R237" s="37" t="str">
        <f>IF(入力シート!H238&gt;0,MID(入力シート!H238,入力シート!X238-2,1),"")</f>
        <v/>
      </c>
      <c r="S237" s="37" t="str">
        <f>IF(入力シート!H238&gt;0,MID(入力シート!H238,入力シート!X238-1,1),"")</f>
        <v/>
      </c>
      <c r="T237" s="39" t="str">
        <f>IF(入力シート!H238&gt;0,MID(入力シート!H238,入力シート!X238,1),"")</f>
        <v/>
      </c>
      <c r="U237" s="62" t="str">
        <f>IF(入力シート!I238&gt;0,入力シート!I238,"")</f>
        <v/>
      </c>
      <c r="V237" s="50" t="str">
        <f>IF(入力シート!J238&gt;0,入力シート!J238,"")</f>
        <v/>
      </c>
      <c r="W237" s="50" t="str">
        <f>IF(入力シート!K238&gt;=10,INT(MOD(入力シート!K238,100)/10),"")</f>
        <v/>
      </c>
      <c r="X237" s="40" t="str">
        <f>IF(入力シート!K238&gt;=1,INT(MOD(入力シート!K238,10)/1),"")</f>
        <v/>
      </c>
      <c r="Y237" s="51" t="str">
        <f>IF(入力シート!L238&gt;=100000,INT(MOD(入力シート!L238,1000000)/100000),"")</f>
        <v/>
      </c>
      <c r="Z237" s="51" t="str">
        <f>IF(入力シート!L238&gt;=10000,INT(MOD(入力シート!L238,100000)/10000),"")</f>
        <v/>
      </c>
      <c r="AA237" s="51" t="str">
        <f>IF(入力シート!L238&gt;=1000,INT(MOD(入力シート!L238,10000)/1000),"")</f>
        <v/>
      </c>
      <c r="AB237" s="51" t="str">
        <f>IF(入力シート!L238&gt;=100,INT(MOD(入力シート!L238,1000)/100),"")</f>
        <v/>
      </c>
      <c r="AC237" s="51" t="str">
        <f>IF(入力シート!L238&gt;=10,INT(MOD(入力シート!L238,100)/10),"")</f>
        <v/>
      </c>
      <c r="AD237" s="40" t="str">
        <f>IF(入力シート!L238&gt;=1,INT(MOD(入力シート!L238,10)/1),"")</f>
        <v/>
      </c>
      <c r="AE237" s="51" t="str">
        <f>IF(入力シート!M238&gt;=10000,INT(MOD(入力シート!M238,100000)/10000),"")</f>
        <v/>
      </c>
      <c r="AF237" s="51" t="str">
        <f>IF(入力シート!M238&gt;=1000,INT(MOD(入力シート!M238,10000)/1000),"")</f>
        <v/>
      </c>
      <c r="AG237" s="51" t="str">
        <f>IF(入力シート!M238&gt;=100,INT(MOD(入力シート!M238,1000)/100),"")</f>
        <v/>
      </c>
      <c r="AH237" s="51" t="str">
        <f>IF(入力シート!M238&gt;=10,INT(MOD(入力シート!M238,100)/10),"")</f>
        <v/>
      </c>
      <c r="AI237" s="40" t="str">
        <f>IF(入力シート!M238&gt;=1,INT(MOD(入力シート!M238,10)/1),"")</f>
        <v/>
      </c>
      <c r="AJ237" s="51" t="str">
        <f>IF(入力シート!N238&gt;=10000,INT(MOD(入力シート!N238,100000)/10000),"")</f>
        <v/>
      </c>
      <c r="AK237" s="51" t="str">
        <f>IF(入力シート!N238&gt;=1000,INT(MOD(入力シート!N238,10000)/1000),"")</f>
        <v/>
      </c>
      <c r="AL237" s="51" t="str">
        <f>IF(入力シート!N238&gt;=100,INT(MOD(入力シート!N238,1000)/100),"")</f>
        <v/>
      </c>
      <c r="AM237" s="51" t="str">
        <f>IF(入力シート!N238&gt;=10,INT(MOD(入力シート!N238,100)/10),"")</f>
        <v/>
      </c>
      <c r="AN237" s="40" t="str">
        <f>IF(入力シート!N238&gt;=1,INT(MOD(入力シート!N238,10)/1),"")</f>
        <v/>
      </c>
      <c r="AO237" s="51" t="str">
        <f>IF(入力シート!O238&gt;=10000,INT(MOD(入力シート!O238,100000)/10000),"")</f>
        <v/>
      </c>
      <c r="AP237" s="51" t="str">
        <f>IF(入力シート!O238&gt;=1000,INT(MOD(入力シート!O238,10000)/1000),"")</f>
        <v/>
      </c>
      <c r="AQ237" s="51" t="str">
        <f>IF(入力シート!O238&gt;=100,INT(MOD(入力シート!O238,1000)/100),"")</f>
        <v/>
      </c>
      <c r="AR237" s="51" t="str">
        <f>IF(入力シート!O238&gt;=10,INT(MOD(入力シート!O238,100)/10),"")</f>
        <v/>
      </c>
      <c r="AS237" s="40" t="str">
        <f>IF(入力シート!O238&gt;=1,INT(MOD(入力シート!O238,10)/1),"")</f>
        <v/>
      </c>
      <c r="AT237" s="51" t="str">
        <f>IF(入力シート!P238&gt;=1000000,INT(MOD(入力シート!P238,10000000)/1000000),"")</f>
        <v/>
      </c>
      <c r="AU237" s="51" t="str">
        <f>IF(入力シート!P238&gt;=100000,INT(MOD(入力シート!P238,1000000)/100000),"")</f>
        <v/>
      </c>
      <c r="AV237" s="51" t="str">
        <f>IF(入力シート!P238&gt;=10000,INT(MOD(入力シート!P238,100000)/10000),"")</f>
        <v/>
      </c>
      <c r="AW237" s="51" t="str">
        <f>IF(入力シート!P238&gt;=1000,INT(MOD(入力シート!P238,10000)/1000),"")</f>
        <v/>
      </c>
      <c r="AX237" s="51" t="str">
        <f>IF(入力シート!P238&gt;=100,INT(MOD(入力シート!P238,1000)/100),"")</f>
        <v/>
      </c>
      <c r="AY237" s="51" t="str">
        <f>IF(入力シート!P238&gt;=10,INT(MOD(入力シート!P238,100)/10),"")</f>
        <v/>
      </c>
      <c r="AZ237" s="40" t="str">
        <f>IF(入力シート!P238&gt;=1,INT(MOD(入力シート!P238,10)/1),"")</f>
        <v/>
      </c>
      <c r="BA237" s="51" t="str">
        <f>IF(入力シート!Q238&gt;=10,INT(MOD(入力シート!Q238,100)/10),"")</f>
        <v/>
      </c>
      <c r="BB237" s="40" t="str">
        <f>IF(入力シート!Q238&gt;=1,INT(MOD(入力シート!Q238,10)/1),"")</f>
        <v/>
      </c>
      <c r="BC237" s="51" t="str">
        <f>IF(入力シート!R238&gt;=10000,INT(MOD(入力シート!R238,100000)/10000),"")</f>
        <v/>
      </c>
      <c r="BD237" s="51" t="str">
        <f>IF(入力シート!R238&gt;=1000,INT(MOD(入力シート!R238,10000)/1000),"")</f>
        <v/>
      </c>
      <c r="BE237" s="51" t="str">
        <f>IF(入力シート!R238&gt;=100,INT(MOD(入力シート!R238,1000)/100),"")</f>
        <v/>
      </c>
      <c r="BF237" s="51" t="str">
        <f>IF(入力シート!R238&gt;=10,INT(MOD(入力シート!R238,100)/10),"")</f>
        <v/>
      </c>
      <c r="BG237" s="40" t="str">
        <f>IF(入力シート!R238&gt;=1,INT(MOD(入力シート!R238,10)/1),"")</f>
        <v/>
      </c>
    </row>
    <row r="238" spans="1:79" x14ac:dyDescent="0.15">
      <c r="B238" s="22">
        <v>236</v>
      </c>
      <c r="C238" s="10" t="str">
        <f>IF(入力シート!C239&gt;=10000,INT(MOD(入力シート!C239,100000)/10000),"")</f>
        <v/>
      </c>
      <c r="D238" s="10" t="str">
        <f>IF(入力シート!C239&gt;=1000,INT(MOD(入力シート!C239,10000)/1000),"")</f>
        <v/>
      </c>
      <c r="E238" s="10" t="str">
        <f>IF(入力シート!C239&gt;=100,INT(MOD(入力シート!C239,1000)/100),"")</f>
        <v/>
      </c>
      <c r="F238" s="10" t="str">
        <f>IF(入力シート!C239&gt;=10,INT(MOD(入力シート!C239,100)/10),"")</f>
        <v/>
      </c>
      <c r="G238" s="22" t="str">
        <f>IF(入力シート!C239&gt;=1,INT(MOD(入力シート!C239,10)/1),"")</f>
        <v/>
      </c>
      <c r="H238" s="22" t="str">
        <f>IF(入力シート!D239&gt;"",入力シート!D239,"")</f>
        <v/>
      </c>
      <c r="I238" s="22" t="str">
        <f>IF(入力シート!E239&gt;"",入力シート!E239,"")</f>
        <v/>
      </c>
      <c r="J238" s="37" t="str">
        <f>IF(入力シート!F239&gt;0,IF(入力シート!W239=6,MID(入力シート!F239,入力シート!W239-5,1),"0"),"")</f>
        <v/>
      </c>
      <c r="K238" s="37" t="str">
        <f>IF(入力シート!F239&gt;0,MID(入力シート!F239,入力シート!W239-4,1),"")</f>
        <v/>
      </c>
      <c r="L238" s="37" t="str">
        <f>IF(入力シート!F239&gt;0,MID(入力シート!F239,入力シート!W239-3,1),"")</f>
        <v/>
      </c>
      <c r="M238" s="37" t="str">
        <f>IF(入力シート!F239&gt;0,MID(入力シート!F239,入力シート!W239-2,1),"")</f>
        <v/>
      </c>
      <c r="N238" s="37" t="str">
        <f>IF(入力シート!F239&gt;0,MID(入力シート!F239,入力シート!W239-1,1),"")</f>
        <v/>
      </c>
      <c r="O238" s="39" t="str">
        <f>IF(入力シート!F239&gt;0,MID(入力シート!F239,入力シート!W239,1),"")</f>
        <v/>
      </c>
      <c r="P238" s="22" t="str">
        <f>IF(入力シート!G239&gt;"",入力シート!G239,"")</f>
        <v/>
      </c>
      <c r="Q238" s="37" t="str">
        <f>IF(入力シート!H239&gt;0,IF(入力シート!X239=4,MID(入力シート!H239,入力シート!X239-3,1),"0"),"")</f>
        <v/>
      </c>
      <c r="R238" s="37" t="str">
        <f>IF(入力シート!H239&gt;0,MID(入力シート!H239,入力シート!X239-2,1),"")</f>
        <v/>
      </c>
      <c r="S238" s="37" t="str">
        <f>IF(入力シート!H239&gt;0,MID(入力シート!H239,入力シート!X239-1,1),"")</f>
        <v/>
      </c>
      <c r="T238" s="39" t="str">
        <f>IF(入力シート!H239&gt;0,MID(入力シート!H239,入力シート!X239,1),"")</f>
        <v/>
      </c>
      <c r="U238" s="62" t="str">
        <f>IF(入力シート!I239&gt;0,入力シート!I239,"")</f>
        <v/>
      </c>
      <c r="V238" s="50" t="str">
        <f>IF(入力シート!J239&gt;0,入力シート!J239,"")</f>
        <v/>
      </c>
      <c r="W238" s="50" t="str">
        <f>IF(入力シート!K239&gt;=10,INT(MOD(入力シート!K239,100)/10),"")</f>
        <v/>
      </c>
      <c r="X238" s="40" t="str">
        <f>IF(入力シート!K239&gt;=1,INT(MOD(入力シート!K239,10)/1),"")</f>
        <v/>
      </c>
      <c r="Y238" s="51" t="str">
        <f>IF(入力シート!L239&gt;=100000,INT(MOD(入力シート!L239,1000000)/100000),"")</f>
        <v/>
      </c>
      <c r="Z238" s="51" t="str">
        <f>IF(入力シート!L239&gt;=10000,INT(MOD(入力シート!L239,100000)/10000),"")</f>
        <v/>
      </c>
      <c r="AA238" s="51" t="str">
        <f>IF(入力シート!L239&gt;=1000,INT(MOD(入力シート!L239,10000)/1000),"")</f>
        <v/>
      </c>
      <c r="AB238" s="51" t="str">
        <f>IF(入力シート!L239&gt;=100,INT(MOD(入力シート!L239,1000)/100),"")</f>
        <v/>
      </c>
      <c r="AC238" s="51" t="str">
        <f>IF(入力シート!L239&gt;=10,INT(MOD(入力シート!L239,100)/10),"")</f>
        <v/>
      </c>
      <c r="AD238" s="40" t="str">
        <f>IF(入力シート!L239&gt;=1,INT(MOD(入力シート!L239,10)/1),"")</f>
        <v/>
      </c>
      <c r="AE238" s="51" t="str">
        <f>IF(入力シート!M239&gt;=10000,INT(MOD(入力シート!M239,100000)/10000),"")</f>
        <v/>
      </c>
      <c r="AF238" s="51" t="str">
        <f>IF(入力シート!M239&gt;=1000,INT(MOD(入力シート!M239,10000)/1000),"")</f>
        <v/>
      </c>
      <c r="AG238" s="51" t="str">
        <f>IF(入力シート!M239&gt;=100,INT(MOD(入力シート!M239,1000)/100),"")</f>
        <v/>
      </c>
      <c r="AH238" s="51" t="str">
        <f>IF(入力シート!M239&gt;=10,INT(MOD(入力シート!M239,100)/10),"")</f>
        <v/>
      </c>
      <c r="AI238" s="40" t="str">
        <f>IF(入力シート!M239&gt;=1,INT(MOD(入力シート!M239,10)/1),"")</f>
        <v/>
      </c>
      <c r="AJ238" s="51" t="str">
        <f>IF(入力シート!N239&gt;=10000,INT(MOD(入力シート!N239,100000)/10000),"")</f>
        <v/>
      </c>
      <c r="AK238" s="51" t="str">
        <f>IF(入力シート!N239&gt;=1000,INT(MOD(入力シート!N239,10000)/1000),"")</f>
        <v/>
      </c>
      <c r="AL238" s="51" t="str">
        <f>IF(入力シート!N239&gt;=100,INT(MOD(入力シート!N239,1000)/100),"")</f>
        <v/>
      </c>
      <c r="AM238" s="51" t="str">
        <f>IF(入力シート!N239&gt;=10,INT(MOD(入力シート!N239,100)/10),"")</f>
        <v/>
      </c>
      <c r="AN238" s="40" t="str">
        <f>IF(入力シート!N239&gt;=1,INT(MOD(入力シート!N239,10)/1),"")</f>
        <v/>
      </c>
      <c r="AO238" s="51" t="str">
        <f>IF(入力シート!O239&gt;=10000,INT(MOD(入力シート!O239,100000)/10000),"")</f>
        <v/>
      </c>
      <c r="AP238" s="51" t="str">
        <f>IF(入力シート!O239&gt;=1000,INT(MOD(入力シート!O239,10000)/1000),"")</f>
        <v/>
      </c>
      <c r="AQ238" s="51" t="str">
        <f>IF(入力シート!O239&gt;=100,INT(MOD(入力シート!O239,1000)/100),"")</f>
        <v/>
      </c>
      <c r="AR238" s="51" t="str">
        <f>IF(入力シート!O239&gt;=10,INT(MOD(入力シート!O239,100)/10),"")</f>
        <v/>
      </c>
      <c r="AS238" s="40" t="str">
        <f>IF(入力シート!O239&gt;=1,INT(MOD(入力シート!O239,10)/1),"")</f>
        <v/>
      </c>
      <c r="AT238" s="51" t="str">
        <f>IF(入力シート!P239&gt;=1000000,INT(MOD(入力シート!P239,10000000)/1000000),"")</f>
        <v/>
      </c>
      <c r="AU238" s="51" t="str">
        <f>IF(入力シート!P239&gt;=100000,INT(MOD(入力シート!P239,1000000)/100000),"")</f>
        <v/>
      </c>
      <c r="AV238" s="51" t="str">
        <f>IF(入力シート!P239&gt;=10000,INT(MOD(入力シート!P239,100000)/10000),"")</f>
        <v/>
      </c>
      <c r="AW238" s="51" t="str">
        <f>IF(入力シート!P239&gt;=1000,INT(MOD(入力シート!P239,10000)/1000),"")</f>
        <v/>
      </c>
      <c r="AX238" s="51" t="str">
        <f>IF(入力シート!P239&gt;=100,INT(MOD(入力シート!P239,1000)/100),"")</f>
        <v/>
      </c>
      <c r="AY238" s="51" t="str">
        <f>IF(入力シート!P239&gt;=10,INT(MOD(入力シート!P239,100)/10),"")</f>
        <v/>
      </c>
      <c r="AZ238" s="40" t="str">
        <f>IF(入力シート!P239&gt;=1,INT(MOD(入力シート!P239,10)/1),"")</f>
        <v/>
      </c>
      <c r="BA238" s="51" t="str">
        <f>IF(入力シート!Q239&gt;=10,INT(MOD(入力シート!Q239,100)/10),"")</f>
        <v/>
      </c>
      <c r="BB238" s="40" t="str">
        <f>IF(入力シート!Q239&gt;=1,INT(MOD(入力シート!Q239,10)/1),"")</f>
        <v/>
      </c>
      <c r="BC238" s="51" t="str">
        <f>IF(入力シート!R239&gt;=10000,INT(MOD(入力シート!R239,100000)/10000),"")</f>
        <v/>
      </c>
      <c r="BD238" s="51" t="str">
        <f>IF(入力シート!R239&gt;=1000,INT(MOD(入力シート!R239,10000)/1000),"")</f>
        <v/>
      </c>
      <c r="BE238" s="51" t="str">
        <f>IF(入力シート!R239&gt;=100,INT(MOD(入力シート!R239,1000)/100),"")</f>
        <v/>
      </c>
      <c r="BF238" s="51" t="str">
        <f>IF(入力シート!R239&gt;=10,INT(MOD(入力シート!R239,100)/10),"")</f>
        <v/>
      </c>
      <c r="BG238" s="40" t="str">
        <f>IF(入力シート!R239&gt;=1,INT(MOD(入力シート!R239,10)/1),"")</f>
        <v/>
      </c>
    </row>
    <row r="239" spans="1:79" x14ac:dyDescent="0.15">
      <c r="B239" s="22">
        <v>237</v>
      </c>
      <c r="C239" s="10" t="str">
        <f>IF(入力シート!C240&gt;=10000,INT(MOD(入力シート!C240,100000)/10000),"")</f>
        <v/>
      </c>
      <c r="D239" s="10" t="str">
        <f>IF(入力シート!C240&gt;=1000,INT(MOD(入力シート!C240,10000)/1000),"")</f>
        <v/>
      </c>
      <c r="E239" s="10" t="str">
        <f>IF(入力シート!C240&gt;=100,INT(MOD(入力シート!C240,1000)/100),"")</f>
        <v/>
      </c>
      <c r="F239" s="10" t="str">
        <f>IF(入力シート!C240&gt;=10,INT(MOD(入力シート!C240,100)/10),"")</f>
        <v/>
      </c>
      <c r="G239" s="22" t="str">
        <f>IF(入力シート!C240&gt;=1,INT(MOD(入力シート!C240,10)/1),"")</f>
        <v/>
      </c>
      <c r="H239" s="22" t="str">
        <f>IF(入力シート!D240&gt;"",入力シート!D240,"")</f>
        <v/>
      </c>
      <c r="I239" s="22" t="str">
        <f>IF(入力シート!E240&gt;"",入力シート!E240,"")</f>
        <v/>
      </c>
      <c r="J239" s="37" t="str">
        <f>IF(入力シート!F240&gt;0,IF(入力シート!W240=6,MID(入力シート!F240,入力シート!W240-5,1),"0"),"")</f>
        <v/>
      </c>
      <c r="K239" s="37" t="str">
        <f>IF(入力シート!F240&gt;0,MID(入力シート!F240,入力シート!W240-4,1),"")</f>
        <v/>
      </c>
      <c r="L239" s="37" t="str">
        <f>IF(入力シート!F240&gt;0,MID(入力シート!F240,入力シート!W240-3,1),"")</f>
        <v/>
      </c>
      <c r="M239" s="37" t="str">
        <f>IF(入力シート!F240&gt;0,MID(入力シート!F240,入力シート!W240-2,1),"")</f>
        <v/>
      </c>
      <c r="N239" s="37" t="str">
        <f>IF(入力シート!F240&gt;0,MID(入力シート!F240,入力シート!W240-1,1),"")</f>
        <v/>
      </c>
      <c r="O239" s="39" t="str">
        <f>IF(入力シート!F240&gt;0,MID(入力シート!F240,入力シート!W240,1),"")</f>
        <v/>
      </c>
      <c r="P239" s="22" t="str">
        <f>IF(入力シート!G240&gt;"",入力シート!G240,"")</f>
        <v/>
      </c>
      <c r="Q239" s="37" t="str">
        <f>IF(入力シート!H240&gt;0,IF(入力シート!X240=4,MID(入力シート!H240,入力シート!X240-3,1),"0"),"")</f>
        <v/>
      </c>
      <c r="R239" s="37" t="str">
        <f>IF(入力シート!H240&gt;0,MID(入力シート!H240,入力シート!X240-2,1),"")</f>
        <v/>
      </c>
      <c r="S239" s="37" t="str">
        <f>IF(入力シート!H240&gt;0,MID(入力シート!H240,入力シート!X240-1,1),"")</f>
        <v/>
      </c>
      <c r="T239" s="39" t="str">
        <f>IF(入力シート!H240&gt;0,MID(入力シート!H240,入力シート!X240,1),"")</f>
        <v/>
      </c>
      <c r="U239" s="62" t="str">
        <f>IF(入力シート!I240&gt;0,入力シート!I240,"")</f>
        <v/>
      </c>
      <c r="V239" s="50" t="str">
        <f>IF(入力シート!J240&gt;0,入力シート!J240,"")</f>
        <v/>
      </c>
      <c r="W239" s="50" t="str">
        <f>IF(入力シート!K240&gt;=10,INT(MOD(入力シート!K240,100)/10),"")</f>
        <v/>
      </c>
      <c r="X239" s="40" t="str">
        <f>IF(入力シート!K240&gt;=1,INT(MOD(入力シート!K240,10)/1),"")</f>
        <v/>
      </c>
      <c r="Y239" s="51" t="str">
        <f>IF(入力シート!L240&gt;=100000,INT(MOD(入力シート!L240,1000000)/100000),"")</f>
        <v/>
      </c>
      <c r="Z239" s="51" t="str">
        <f>IF(入力シート!L240&gt;=10000,INT(MOD(入力シート!L240,100000)/10000),"")</f>
        <v/>
      </c>
      <c r="AA239" s="51" t="str">
        <f>IF(入力シート!L240&gt;=1000,INT(MOD(入力シート!L240,10000)/1000),"")</f>
        <v/>
      </c>
      <c r="AB239" s="51" t="str">
        <f>IF(入力シート!L240&gt;=100,INT(MOD(入力シート!L240,1000)/100),"")</f>
        <v/>
      </c>
      <c r="AC239" s="51" t="str">
        <f>IF(入力シート!L240&gt;=10,INT(MOD(入力シート!L240,100)/10),"")</f>
        <v/>
      </c>
      <c r="AD239" s="40" t="str">
        <f>IF(入力シート!L240&gt;=1,INT(MOD(入力シート!L240,10)/1),"")</f>
        <v/>
      </c>
      <c r="AE239" s="51" t="str">
        <f>IF(入力シート!M240&gt;=10000,INT(MOD(入力シート!M240,100000)/10000),"")</f>
        <v/>
      </c>
      <c r="AF239" s="51" t="str">
        <f>IF(入力シート!M240&gt;=1000,INT(MOD(入力シート!M240,10000)/1000),"")</f>
        <v/>
      </c>
      <c r="AG239" s="51" t="str">
        <f>IF(入力シート!M240&gt;=100,INT(MOD(入力シート!M240,1000)/100),"")</f>
        <v/>
      </c>
      <c r="AH239" s="51" t="str">
        <f>IF(入力シート!M240&gt;=10,INT(MOD(入力シート!M240,100)/10),"")</f>
        <v/>
      </c>
      <c r="AI239" s="40" t="str">
        <f>IF(入力シート!M240&gt;=1,INT(MOD(入力シート!M240,10)/1),"")</f>
        <v/>
      </c>
      <c r="AJ239" s="51" t="str">
        <f>IF(入力シート!N240&gt;=10000,INT(MOD(入力シート!N240,100000)/10000),"")</f>
        <v/>
      </c>
      <c r="AK239" s="51" t="str">
        <f>IF(入力シート!N240&gt;=1000,INT(MOD(入力シート!N240,10000)/1000),"")</f>
        <v/>
      </c>
      <c r="AL239" s="51" t="str">
        <f>IF(入力シート!N240&gt;=100,INT(MOD(入力シート!N240,1000)/100),"")</f>
        <v/>
      </c>
      <c r="AM239" s="51" t="str">
        <f>IF(入力シート!N240&gt;=10,INT(MOD(入力シート!N240,100)/10),"")</f>
        <v/>
      </c>
      <c r="AN239" s="40" t="str">
        <f>IF(入力シート!N240&gt;=1,INT(MOD(入力シート!N240,10)/1),"")</f>
        <v/>
      </c>
      <c r="AO239" s="51" t="str">
        <f>IF(入力シート!O240&gt;=10000,INT(MOD(入力シート!O240,100000)/10000),"")</f>
        <v/>
      </c>
      <c r="AP239" s="51" t="str">
        <f>IF(入力シート!O240&gt;=1000,INT(MOD(入力シート!O240,10000)/1000),"")</f>
        <v/>
      </c>
      <c r="AQ239" s="51" t="str">
        <f>IF(入力シート!O240&gt;=100,INT(MOD(入力シート!O240,1000)/100),"")</f>
        <v/>
      </c>
      <c r="AR239" s="51" t="str">
        <f>IF(入力シート!O240&gt;=10,INT(MOD(入力シート!O240,100)/10),"")</f>
        <v/>
      </c>
      <c r="AS239" s="40" t="str">
        <f>IF(入力シート!O240&gt;=1,INT(MOD(入力シート!O240,10)/1),"")</f>
        <v/>
      </c>
      <c r="AT239" s="51" t="str">
        <f>IF(入力シート!P240&gt;=1000000,INT(MOD(入力シート!P240,10000000)/1000000),"")</f>
        <v/>
      </c>
      <c r="AU239" s="51" t="str">
        <f>IF(入力シート!P240&gt;=100000,INT(MOD(入力シート!P240,1000000)/100000),"")</f>
        <v/>
      </c>
      <c r="AV239" s="51" t="str">
        <f>IF(入力シート!P240&gt;=10000,INT(MOD(入力シート!P240,100000)/10000),"")</f>
        <v/>
      </c>
      <c r="AW239" s="51" t="str">
        <f>IF(入力シート!P240&gt;=1000,INT(MOD(入力シート!P240,10000)/1000),"")</f>
        <v/>
      </c>
      <c r="AX239" s="51" t="str">
        <f>IF(入力シート!P240&gt;=100,INT(MOD(入力シート!P240,1000)/100),"")</f>
        <v/>
      </c>
      <c r="AY239" s="51" t="str">
        <f>IF(入力シート!P240&gt;=10,INT(MOD(入力シート!P240,100)/10),"")</f>
        <v/>
      </c>
      <c r="AZ239" s="40" t="str">
        <f>IF(入力シート!P240&gt;=1,INT(MOD(入力シート!P240,10)/1),"")</f>
        <v/>
      </c>
      <c r="BA239" s="51" t="str">
        <f>IF(入力シート!Q240&gt;=10,INT(MOD(入力シート!Q240,100)/10),"")</f>
        <v/>
      </c>
      <c r="BB239" s="40" t="str">
        <f>IF(入力シート!Q240&gt;=1,INT(MOD(入力シート!Q240,10)/1),"")</f>
        <v/>
      </c>
      <c r="BC239" s="51" t="str">
        <f>IF(入力シート!R240&gt;=10000,INT(MOD(入力シート!R240,100000)/10000),"")</f>
        <v/>
      </c>
      <c r="BD239" s="51" t="str">
        <f>IF(入力シート!R240&gt;=1000,INT(MOD(入力シート!R240,10000)/1000),"")</f>
        <v/>
      </c>
      <c r="BE239" s="51" t="str">
        <f>IF(入力シート!R240&gt;=100,INT(MOD(入力シート!R240,1000)/100),"")</f>
        <v/>
      </c>
      <c r="BF239" s="51" t="str">
        <f>IF(入力シート!R240&gt;=10,INT(MOD(入力シート!R240,100)/10),"")</f>
        <v/>
      </c>
      <c r="BG239" s="40" t="str">
        <f>IF(入力シート!R240&gt;=1,INT(MOD(入力シート!R240,10)/1),"")</f>
        <v/>
      </c>
    </row>
    <row r="240" spans="1:79" x14ac:dyDescent="0.15">
      <c r="B240" s="22">
        <v>238</v>
      </c>
      <c r="C240" s="10" t="str">
        <f>IF(入力シート!C241&gt;=10000,INT(MOD(入力シート!C241,100000)/10000),"")</f>
        <v/>
      </c>
      <c r="D240" s="10" t="str">
        <f>IF(入力シート!C241&gt;=1000,INT(MOD(入力シート!C241,10000)/1000),"")</f>
        <v/>
      </c>
      <c r="E240" s="10" t="str">
        <f>IF(入力シート!C241&gt;=100,INT(MOD(入力シート!C241,1000)/100),"")</f>
        <v/>
      </c>
      <c r="F240" s="10" t="str">
        <f>IF(入力シート!C241&gt;=10,INT(MOD(入力シート!C241,100)/10),"")</f>
        <v/>
      </c>
      <c r="G240" s="22" t="str">
        <f>IF(入力シート!C241&gt;=1,INT(MOD(入力シート!C241,10)/1),"")</f>
        <v/>
      </c>
      <c r="H240" s="22" t="str">
        <f>IF(入力シート!D241&gt;"",入力シート!D241,"")</f>
        <v/>
      </c>
      <c r="I240" s="22" t="str">
        <f>IF(入力シート!E241&gt;"",入力シート!E241,"")</f>
        <v/>
      </c>
      <c r="J240" s="37" t="str">
        <f>IF(入力シート!F241&gt;0,IF(入力シート!W241=6,MID(入力シート!F241,入力シート!W241-5,1),"0"),"")</f>
        <v/>
      </c>
      <c r="K240" s="37" t="str">
        <f>IF(入力シート!F241&gt;0,MID(入力シート!F241,入力シート!W241-4,1),"")</f>
        <v/>
      </c>
      <c r="L240" s="37" t="str">
        <f>IF(入力シート!F241&gt;0,MID(入力シート!F241,入力シート!W241-3,1),"")</f>
        <v/>
      </c>
      <c r="M240" s="37" t="str">
        <f>IF(入力シート!F241&gt;0,MID(入力シート!F241,入力シート!W241-2,1),"")</f>
        <v/>
      </c>
      <c r="N240" s="37" t="str">
        <f>IF(入力シート!F241&gt;0,MID(入力シート!F241,入力シート!W241-1,1),"")</f>
        <v/>
      </c>
      <c r="O240" s="39" t="str">
        <f>IF(入力シート!F241&gt;0,MID(入力シート!F241,入力シート!W241,1),"")</f>
        <v/>
      </c>
      <c r="P240" s="22" t="str">
        <f>IF(入力シート!G241&gt;"",入力シート!G241,"")</f>
        <v/>
      </c>
      <c r="Q240" s="37" t="str">
        <f>IF(入力シート!H241&gt;0,IF(入力シート!X241=4,MID(入力シート!H241,入力シート!X241-3,1),"0"),"")</f>
        <v/>
      </c>
      <c r="R240" s="37" t="str">
        <f>IF(入力シート!H241&gt;0,MID(入力シート!H241,入力シート!X241-2,1),"")</f>
        <v/>
      </c>
      <c r="S240" s="37" t="str">
        <f>IF(入力シート!H241&gt;0,MID(入力シート!H241,入力シート!X241-1,1),"")</f>
        <v/>
      </c>
      <c r="T240" s="39" t="str">
        <f>IF(入力シート!H241&gt;0,MID(入力シート!H241,入力シート!X241,1),"")</f>
        <v/>
      </c>
      <c r="U240" s="62" t="str">
        <f>IF(入力シート!I241&gt;0,入力シート!I241,"")</f>
        <v/>
      </c>
      <c r="V240" s="50" t="str">
        <f>IF(入力シート!J241&gt;0,入力シート!J241,"")</f>
        <v/>
      </c>
      <c r="W240" s="50" t="str">
        <f>IF(入力シート!K241&gt;=10,INT(MOD(入力シート!K241,100)/10),"")</f>
        <v/>
      </c>
      <c r="X240" s="40" t="str">
        <f>IF(入力シート!K241&gt;=1,INT(MOD(入力シート!K241,10)/1),"")</f>
        <v/>
      </c>
      <c r="Y240" s="51" t="str">
        <f>IF(入力シート!L241&gt;=100000,INT(MOD(入力シート!L241,1000000)/100000),"")</f>
        <v/>
      </c>
      <c r="Z240" s="51" t="str">
        <f>IF(入力シート!L241&gt;=10000,INT(MOD(入力シート!L241,100000)/10000),"")</f>
        <v/>
      </c>
      <c r="AA240" s="51" t="str">
        <f>IF(入力シート!L241&gt;=1000,INT(MOD(入力シート!L241,10000)/1000),"")</f>
        <v/>
      </c>
      <c r="AB240" s="51" t="str">
        <f>IF(入力シート!L241&gt;=100,INT(MOD(入力シート!L241,1000)/100),"")</f>
        <v/>
      </c>
      <c r="AC240" s="51" t="str">
        <f>IF(入力シート!L241&gt;=10,INT(MOD(入力シート!L241,100)/10),"")</f>
        <v/>
      </c>
      <c r="AD240" s="40" t="str">
        <f>IF(入力シート!L241&gt;=1,INT(MOD(入力シート!L241,10)/1),"")</f>
        <v/>
      </c>
      <c r="AE240" s="51" t="str">
        <f>IF(入力シート!M241&gt;=10000,INT(MOD(入力シート!M241,100000)/10000),"")</f>
        <v/>
      </c>
      <c r="AF240" s="51" t="str">
        <f>IF(入力シート!M241&gt;=1000,INT(MOD(入力シート!M241,10000)/1000),"")</f>
        <v/>
      </c>
      <c r="AG240" s="51" t="str">
        <f>IF(入力シート!M241&gt;=100,INT(MOD(入力シート!M241,1000)/100),"")</f>
        <v/>
      </c>
      <c r="AH240" s="51" t="str">
        <f>IF(入力シート!M241&gt;=10,INT(MOD(入力シート!M241,100)/10),"")</f>
        <v/>
      </c>
      <c r="AI240" s="40" t="str">
        <f>IF(入力シート!M241&gt;=1,INT(MOD(入力シート!M241,10)/1),"")</f>
        <v/>
      </c>
      <c r="AJ240" s="51" t="str">
        <f>IF(入力シート!N241&gt;=10000,INT(MOD(入力シート!N241,100000)/10000),"")</f>
        <v/>
      </c>
      <c r="AK240" s="51" t="str">
        <f>IF(入力シート!N241&gt;=1000,INT(MOD(入力シート!N241,10000)/1000),"")</f>
        <v/>
      </c>
      <c r="AL240" s="51" t="str">
        <f>IF(入力シート!N241&gt;=100,INT(MOD(入力シート!N241,1000)/100),"")</f>
        <v/>
      </c>
      <c r="AM240" s="51" t="str">
        <f>IF(入力シート!N241&gt;=10,INT(MOD(入力シート!N241,100)/10),"")</f>
        <v/>
      </c>
      <c r="AN240" s="40" t="str">
        <f>IF(入力シート!N241&gt;=1,INT(MOD(入力シート!N241,10)/1),"")</f>
        <v/>
      </c>
      <c r="AO240" s="51" t="str">
        <f>IF(入力シート!O241&gt;=10000,INT(MOD(入力シート!O241,100000)/10000),"")</f>
        <v/>
      </c>
      <c r="AP240" s="51" t="str">
        <f>IF(入力シート!O241&gt;=1000,INT(MOD(入力シート!O241,10000)/1000),"")</f>
        <v/>
      </c>
      <c r="AQ240" s="51" t="str">
        <f>IF(入力シート!O241&gt;=100,INT(MOD(入力シート!O241,1000)/100),"")</f>
        <v/>
      </c>
      <c r="AR240" s="51" t="str">
        <f>IF(入力シート!O241&gt;=10,INT(MOD(入力シート!O241,100)/10),"")</f>
        <v/>
      </c>
      <c r="AS240" s="40" t="str">
        <f>IF(入力シート!O241&gt;=1,INT(MOD(入力シート!O241,10)/1),"")</f>
        <v/>
      </c>
      <c r="AT240" s="51" t="str">
        <f>IF(入力シート!P241&gt;=1000000,INT(MOD(入力シート!P241,10000000)/1000000),"")</f>
        <v/>
      </c>
      <c r="AU240" s="51" t="str">
        <f>IF(入力シート!P241&gt;=100000,INT(MOD(入力シート!P241,1000000)/100000),"")</f>
        <v/>
      </c>
      <c r="AV240" s="51" t="str">
        <f>IF(入力シート!P241&gt;=10000,INT(MOD(入力シート!P241,100000)/10000),"")</f>
        <v/>
      </c>
      <c r="AW240" s="51" t="str">
        <f>IF(入力シート!P241&gt;=1000,INT(MOD(入力シート!P241,10000)/1000),"")</f>
        <v/>
      </c>
      <c r="AX240" s="51" t="str">
        <f>IF(入力シート!P241&gt;=100,INT(MOD(入力シート!P241,1000)/100),"")</f>
        <v/>
      </c>
      <c r="AY240" s="51" t="str">
        <f>IF(入力シート!P241&gt;=10,INT(MOD(入力シート!P241,100)/10),"")</f>
        <v/>
      </c>
      <c r="AZ240" s="40" t="str">
        <f>IF(入力シート!P241&gt;=1,INT(MOD(入力シート!P241,10)/1),"")</f>
        <v/>
      </c>
      <c r="BA240" s="51" t="str">
        <f>IF(入力シート!Q241&gt;=10,INT(MOD(入力シート!Q241,100)/10),"")</f>
        <v/>
      </c>
      <c r="BB240" s="40" t="str">
        <f>IF(入力シート!Q241&gt;=1,INT(MOD(入力シート!Q241,10)/1),"")</f>
        <v/>
      </c>
      <c r="BC240" s="51" t="str">
        <f>IF(入力シート!R241&gt;=10000,INT(MOD(入力シート!R241,100000)/10000),"")</f>
        <v/>
      </c>
      <c r="BD240" s="51" t="str">
        <f>IF(入力シート!R241&gt;=1000,INT(MOD(入力シート!R241,10000)/1000),"")</f>
        <v/>
      </c>
      <c r="BE240" s="51" t="str">
        <f>IF(入力シート!R241&gt;=100,INT(MOD(入力シート!R241,1000)/100),"")</f>
        <v/>
      </c>
      <c r="BF240" s="51" t="str">
        <f>IF(入力シート!R241&gt;=10,INT(MOD(入力シート!R241,100)/10),"")</f>
        <v/>
      </c>
      <c r="BG240" s="40" t="str">
        <f>IF(入力シート!R241&gt;=1,INT(MOD(入力シート!R241,10)/1),"")</f>
        <v/>
      </c>
    </row>
    <row r="241" spans="1:79" x14ac:dyDescent="0.15">
      <c r="B241" s="22">
        <v>239</v>
      </c>
      <c r="C241" s="10" t="str">
        <f>IF(入力シート!C242&gt;=10000,INT(MOD(入力シート!C242,100000)/10000),"")</f>
        <v/>
      </c>
      <c r="D241" s="10" t="str">
        <f>IF(入力シート!C242&gt;=1000,INT(MOD(入力シート!C242,10000)/1000),"")</f>
        <v/>
      </c>
      <c r="E241" s="10" t="str">
        <f>IF(入力シート!C242&gt;=100,INT(MOD(入力シート!C242,1000)/100),"")</f>
        <v/>
      </c>
      <c r="F241" s="10" t="str">
        <f>IF(入力シート!C242&gt;=10,INT(MOD(入力シート!C242,100)/10),"")</f>
        <v/>
      </c>
      <c r="G241" s="22" t="str">
        <f>IF(入力シート!C242&gt;=1,INT(MOD(入力シート!C242,10)/1),"")</f>
        <v/>
      </c>
      <c r="H241" s="22" t="str">
        <f>IF(入力シート!D242&gt;"",入力シート!D242,"")</f>
        <v/>
      </c>
      <c r="I241" s="22" t="str">
        <f>IF(入力シート!E242&gt;"",入力シート!E242,"")</f>
        <v/>
      </c>
      <c r="J241" s="37" t="str">
        <f>IF(入力シート!F242&gt;0,IF(入力シート!W242=6,MID(入力シート!F242,入力シート!W242-5,1),"0"),"")</f>
        <v/>
      </c>
      <c r="K241" s="37" t="str">
        <f>IF(入力シート!F242&gt;0,MID(入力シート!F242,入力シート!W242-4,1),"")</f>
        <v/>
      </c>
      <c r="L241" s="37" t="str">
        <f>IF(入力シート!F242&gt;0,MID(入力シート!F242,入力シート!W242-3,1),"")</f>
        <v/>
      </c>
      <c r="M241" s="37" t="str">
        <f>IF(入力シート!F242&gt;0,MID(入力シート!F242,入力シート!W242-2,1),"")</f>
        <v/>
      </c>
      <c r="N241" s="37" t="str">
        <f>IF(入力シート!F242&gt;0,MID(入力シート!F242,入力シート!W242-1,1),"")</f>
        <v/>
      </c>
      <c r="O241" s="39" t="str">
        <f>IF(入力シート!F242&gt;0,MID(入力シート!F242,入力シート!W242,1),"")</f>
        <v/>
      </c>
      <c r="P241" s="22" t="str">
        <f>IF(入力シート!G242&gt;"",入力シート!G242,"")</f>
        <v/>
      </c>
      <c r="Q241" s="37" t="str">
        <f>IF(入力シート!H242&gt;0,IF(入力シート!X242=4,MID(入力シート!H242,入力シート!X242-3,1),"0"),"")</f>
        <v/>
      </c>
      <c r="R241" s="37" t="str">
        <f>IF(入力シート!H242&gt;0,MID(入力シート!H242,入力シート!X242-2,1),"")</f>
        <v/>
      </c>
      <c r="S241" s="37" t="str">
        <f>IF(入力シート!H242&gt;0,MID(入力シート!H242,入力シート!X242-1,1),"")</f>
        <v/>
      </c>
      <c r="T241" s="39" t="str">
        <f>IF(入力シート!H242&gt;0,MID(入力シート!H242,入力シート!X242,1),"")</f>
        <v/>
      </c>
      <c r="U241" s="62" t="str">
        <f>IF(入力シート!I242&gt;0,入力シート!I242,"")</f>
        <v/>
      </c>
      <c r="V241" s="50" t="str">
        <f>IF(入力シート!J242&gt;0,入力シート!J242,"")</f>
        <v/>
      </c>
      <c r="W241" s="50" t="str">
        <f>IF(入力シート!K242&gt;=10,INT(MOD(入力シート!K242,100)/10),"")</f>
        <v/>
      </c>
      <c r="X241" s="40" t="str">
        <f>IF(入力シート!K242&gt;=1,INT(MOD(入力シート!K242,10)/1),"")</f>
        <v/>
      </c>
      <c r="Y241" s="51" t="str">
        <f>IF(入力シート!L242&gt;=100000,INT(MOD(入力シート!L242,1000000)/100000),"")</f>
        <v/>
      </c>
      <c r="Z241" s="51" t="str">
        <f>IF(入力シート!L242&gt;=10000,INT(MOD(入力シート!L242,100000)/10000),"")</f>
        <v/>
      </c>
      <c r="AA241" s="51" t="str">
        <f>IF(入力シート!L242&gt;=1000,INT(MOD(入力シート!L242,10000)/1000),"")</f>
        <v/>
      </c>
      <c r="AB241" s="51" t="str">
        <f>IF(入力シート!L242&gt;=100,INT(MOD(入力シート!L242,1000)/100),"")</f>
        <v/>
      </c>
      <c r="AC241" s="51" t="str">
        <f>IF(入力シート!L242&gt;=10,INT(MOD(入力シート!L242,100)/10),"")</f>
        <v/>
      </c>
      <c r="AD241" s="40" t="str">
        <f>IF(入力シート!L242&gt;=1,INT(MOD(入力シート!L242,10)/1),"")</f>
        <v/>
      </c>
      <c r="AE241" s="51" t="str">
        <f>IF(入力シート!M242&gt;=10000,INT(MOD(入力シート!M242,100000)/10000),"")</f>
        <v/>
      </c>
      <c r="AF241" s="51" t="str">
        <f>IF(入力シート!M242&gt;=1000,INT(MOD(入力シート!M242,10000)/1000),"")</f>
        <v/>
      </c>
      <c r="AG241" s="51" t="str">
        <f>IF(入力シート!M242&gt;=100,INT(MOD(入力シート!M242,1000)/100),"")</f>
        <v/>
      </c>
      <c r="AH241" s="51" t="str">
        <f>IF(入力シート!M242&gt;=10,INT(MOD(入力シート!M242,100)/10),"")</f>
        <v/>
      </c>
      <c r="AI241" s="40" t="str">
        <f>IF(入力シート!M242&gt;=1,INT(MOD(入力シート!M242,10)/1),"")</f>
        <v/>
      </c>
      <c r="AJ241" s="51" t="str">
        <f>IF(入力シート!N242&gt;=10000,INT(MOD(入力シート!N242,100000)/10000),"")</f>
        <v/>
      </c>
      <c r="AK241" s="51" t="str">
        <f>IF(入力シート!N242&gt;=1000,INT(MOD(入力シート!N242,10000)/1000),"")</f>
        <v/>
      </c>
      <c r="AL241" s="51" t="str">
        <f>IF(入力シート!N242&gt;=100,INT(MOD(入力シート!N242,1000)/100),"")</f>
        <v/>
      </c>
      <c r="AM241" s="51" t="str">
        <f>IF(入力シート!N242&gt;=10,INT(MOD(入力シート!N242,100)/10),"")</f>
        <v/>
      </c>
      <c r="AN241" s="40" t="str">
        <f>IF(入力シート!N242&gt;=1,INT(MOD(入力シート!N242,10)/1),"")</f>
        <v/>
      </c>
      <c r="AO241" s="51" t="str">
        <f>IF(入力シート!O242&gt;=10000,INT(MOD(入力シート!O242,100000)/10000),"")</f>
        <v/>
      </c>
      <c r="AP241" s="51" t="str">
        <f>IF(入力シート!O242&gt;=1000,INT(MOD(入力シート!O242,10000)/1000),"")</f>
        <v/>
      </c>
      <c r="AQ241" s="51" t="str">
        <f>IF(入力シート!O242&gt;=100,INT(MOD(入力シート!O242,1000)/100),"")</f>
        <v/>
      </c>
      <c r="AR241" s="51" t="str">
        <f>IF(入力シート!O242&gt;=10,INT(MOD(入力シート!O242,100)/10),"")</f>
        <v/>
      </c>
      <c r="AS241" s="40" t="str">
        <f>IF(入力シート!O242&gt;=1,INT(MOD(入力シート!O242,10)/1),"")</f>
        <v/>
      </c>
      <c r="AT241" s="51" t="str">
        <f>IF(入力シート!P242&gt;=1000000,INT(MOD(入力シート!P242,10000000)/1000000),"")</f>
        <v/>
      </c>
      <c r="AU241" s="51" t="str">
        <f>IF(入力シート!P242&gt;=100000,INT(MOD(入力シート!P242,1000000)/100000),"")</f>
        <v/>
      </c>
      <c r="AV241" s="51" t="str">
        <f>IF(入力シート!P242&gt;=10000,INT(MOD(入力シート!P242,100000)/10000),"")</f>
        <v/>
      </c>
      <c r="AW241" s="51" t="str">
        <f>IF(入力シート!P242&gt;=1000,INT(MOD(入力シート!P242,10000)/1000),"")</f>
        <v/>
      </c>
      <c r="AX241" s="51" t="str">
        <f>IF(入力シート!P242&gt;=100,INT(MOD(入力シート!P242,1000)/100),"")</f>
        <v/>
      </c>
      <c r="AY241" s="51" t="str">
        <f>IF(入力シート!P242&gt;=10,INT(MOD(入力シート!P242,100)/10),"")</f>
        <v/>
      </c>
      <c r="AZ241" s="40" t="str">
        <f>IF(入力シート!P242&gt;=1,INT(MOD(入力シート!P242,10)/1),"")</f>
        <v/>
      </c>
      <c r="BA241" s="51" t="str">
        <f>IF(入力シート!Q242&gt;=10,INT(MOD(入力シート!Q242,100)/10),"")</f>
        <v/>
      </c>
      <c r="BB241" s="40" t="str">
        <f>IF(入力シート!Q242&gt;=1,INT(MOD(入力シート!Q242,10)/1),"")</f>
        <v/>
      </c>
      <c r="BC241" s="51" t="str">
        <f>IF(入力シート!R242&gt;=10000,INT(MOD(入力シート!R242,100000)/10000),"")</f>
        <v/>
      </c>
      <c r="BD241" s="51" t="str">
        <f>IF(入力シート!R242&gt;=1000,INT(MOD(入力シート!R242,10000)/1000),"")</f>
        <v/>
      </c>
      <c r="BE241" s="51" t="str">
        <f>IF(入力シート!R242&gt;=100,INT(MOD(入力シート!R242,1000)/100),"")</f>
        <v/>
      </c>
      <c r="BF241" s="51" t="str">
        <f>IF(入力シート!R242&gt;=10,INT(MOD(入力シート!R242,100)/10),"")</f>
        <v/>
      </c>
      <c r="BG241" s="40" t="str">
        <f>IF(入力シート!R242&gt;=1,INT(MOD(入力シート!R242,10)/1),"")</f>
        <v/>
      </c>
    </row>
    <row r="242" spans="1:79" x14ac:dyDescent="0.15">
      <c r="A242" s="46"/>
      <c r="B242" s="12">
        <v>240</v>
      </c>
      <c r="C242" s="3" t="str">
        <f>IF(入力シート!C243&gt;=10000,INT(MOD(入力シート!C243,100000)/10000),"")</f>
        <v/>
      </c>
      <c r="D242" s="3" t="str">
        <f>IF(入力シート!C243&gt;=1000,INT(MOD(入力シート!C243,10000)/1000),"")</f>
        <v/>
      </c>
      <c r="E242" s="3" t="str">
        <f>IF(入力シート!C243&gt;=100,INT(MOD(入力シート!C243,1000)/100),"")</f>
        <v/>
      </c>
      <c r="F242" s="3" t="str">
        <f>IF(入力シート!C243&gt;=10,INT(MOD(入力シート!C243,100)/10),"")</f>
        <v/>
      </c>
      <c r="G242" s="12" t="str">
        <f>IF(入力シート!C243&gt;=1,INT(MOD(入力シート!C243,10)/1),"")</f>
        <v/>
      </c>
      <c r="H242" s="12" t="str">
        <f>IF(入力シート!D243&gt;"",入力シート!D243,"")</f>
        <v/>
      </c>
      <c r="I242" s="146" t="str">
        <f>IF(入力シート!E243&gt;"",入力シート!E243,"")</f>
        <v/>
      </c>
      <c r="J242" s="162" t="str">
        <f>IF(入力シート!F243&gt;0,IF(入力シート!W243=6,MID(入力シート!F243,入力シート!W243-5,1),"0"),"")</f>
        <v/>
      </c>
      <c r="K242" s="63" t="str">
        <f>IF(入力シート!F243&gt;0,MID(入力シート!F243,入力シート!W243-4,1),"")</f>
        <v/>
      </c>
      <c r="L242" s="63" t="str">
        <f>IF(入力シート!F243&gt;0,MID(入力シート!F243,入力シート!W243-3,1),"")</f>
        <v/>
      </c>
      <c r="M242" s="63" t="str">
        <f>IF(入力シート!F243&gt;0,MID(入力シート!F243,入力シート!W243-2,1),"")</f>
        <v/>
      </c>
      <c r="N242" s="63" t="str">
        <f>IF(入力シート!F243&gt;0,MID(入力シート!F243,入力シート!W243-1,1),"")</f>
        <v/>
      </c>
      <c r="O242" s="64" t="str">
        <f>IF(入力シート!F243&gt;0,MID(入力シート!F243,入力シート!W243,1),"")</f>
        <v/>
      </c>
      <c r="P242" s="146" t="str">
        <f>IF(入力シート!G243&gt;"",入力シート!G243,"")</f>
        <v/>
      </c>
      <c r="Q242" s="162" t="str">
        <f>IF(入力シート!H243&gt;0,IF(入力シート!X243=4,MID(入力シート!H243,入力シート!X243-3,1),"0"),"")</f>
        <v/>
      </c>
      <c r="R242" s="63" t="str">
        <f>IF(入力シート!H243&gt;0,MID(入力シート!H243,入力シート!X243-2,1),"")</f>
        <v/>
      </c>
      <c r="S242" s="63" t="str">
        <f>IF(入力シート!H243&gt;0,MID(入力シート!H243,入力シート!X243-1,1),"")</f>
        <v/>
      </c>
      <c r="T242" s="64" t="str">
        <f>IF(入力シート!H243&gt;0,MID(入力シート!H243,入力シート!X243,1),"")</f>
        <v/>
      </c>
      <c r="U242" s="65" t="str">
        <f>IF(入力シート!I243&gt;0,入力シート!I243,"")</f>
        <v/>
      </c>
      <c r="V242" s="47" t="str">
        <f>IF(入力シート!J243&gt;0,入力シート!J243,"")</f>
        <v/>
      </c>
      <c r="W242" s="47" t="str">
        <f>IF(入力シート!K243&gt;=10,INT(MOD(入力シート!K243,100)/10),"")</f>
        <v/>
      </c>
      <c r="X242" s="48" t="str">
        <f>IF(入力シート!K243&gt;=1,INT(MOD(入力シート!K243,10)/1),"")</f>
        <v/>
      </c>
      <c r="Y242" s="49" t="str">
        <f>IF(入力シート!L243&gt;=100000,INT(MOD(入力シート!L243,1000000)/100000),"")</f>
        <v/>
      </c>
      <c r="Z242" s="49" t="str">
        <f>IF(入力シート!L243&gt;=10000,INT(MOD(入力シート!L243,100000)/10000),"")</f>
        <v/>
      </c>
      <c r="AA242" s="49" t="str">
        <f>IF(入力シート!L243&gt;=1000,INT(MOD(入力シート!L243,10000)/1000),"")</f>
        <v/>
      </c>
      <c r="AB242" s="49" t="str">
        <f>IF(入力シート!L243&gt;=100,INT(MOD(入力シート!L243,1000)/100),"")</f>
        <v/>
      </c>
      <c r="AC242" s="49" t="str">
        <f>IF(入力シート!L243&gt;=10,INT(MOD(入力シート!L243,100)/10),"")</f>
        <v/>
      </c>
      <c r="AD242" s="48" t="str">
        <f>IF(入力シート!L243&gt;=1,INT(MOD(入力シート!L243,10)/1),"")</f>
        <v/>
      </c>
      <c r="AE242" s="49" t="str">
        <f>IF(入力シート!M243&gt;=10000,INT(MOD(入力シート!M243,100000)/10000),"")</f>
        <v/>
      </c>
      <c r="AF242" s="49" t="str">
        <f>IF(入力シート!M243&gt;=1000,INT(MOD(入力シート!M243,10000)/1000),"")</f>
        <v/>
      </c>
      <c r="AG242" s="49" t="str">
        <f>IF(入力シート!M243&gt;=100,INT(MOD(入力シート!M243,1000)/100),"")</f>
        <v/>
      </c>
      <c r="AH242" s="49" t="str">
        <f>IF(入力シート!M243&gt;=10,INT(MOD(入力シート!M243,100)/10),"")</f>
        <v/>
      </c>
      <c r="AI242" s="48" t="str">
        <f>IF(入力シート!M243&gt;=1,INT(MOD(入力シート!M243,10)/1),"")</f>
        <v/>
      </c>
      <c r="AJ242" s="49" t="str">
        <f>IF(入力シート!N243&gt;=10000,INT(MOD(入力シート!N243,100000)/10000),"")</f>
        <v/>
      </c>
      <c r="AK242" s="49" t="str">
        <f>IF(入力シート!N243&gt;=1000,INT(MOD(入力シート!N243,10000)/1000),"")</f>
        <v/>
      </c>
      <c r="AL242" s="49" t="str">
        <f>IF(入力シート!N243&gt;=100,INT(MOD(入力シート!N243,1000)/100),"")</f>
        <v/>
      </c>
      <c r="AM242" s="49" t="str">
        <f>IF(入力シート!N243&gt;=10,INT(MOD(入力シート!N243,100)/10),"")</f>
        <v/>
      </c>
      <c r="AN242" s="48" t="str">
        <f>IF(入力シート!N243&gt;=1,INT(MOD(入力シート!N243,10)/1),"")</f>
        <v/>
      </c>
      <c r="AO242" s="49" t="str">
        <f>IF(入力シート!O243&gt;=10000,INT(MOD(入力シート!O243,100000)/10000),"")</f>
        <v/>
      </c>
      <c r="AP242" s="49" t="str">
        <f>IF(入力シート!O243&gt;=1000,INT(MOD(入力シート!O243,10000)/1000),"")</f>
        <v/>
      </c>
      <c r="AQ242" s="49" t="str">
        <f>IF(入力シート!O243&gt;=100,INT(MOD(入力シート!O243,1000)/100),"")</f>
        <v/>
      </c>
      <c r="AR242" s="49" t="str">
        <f>IF(入力シート!O243&gt;=10,INT(MOD(入力シート!O243,100)/10),"")</f>
        <v/>
      </c>
      <c r="AS242" s="48" t="str">
        <f>IF(入力シート!O243&gt;=1,INT(MOD(入力シート!O243,10)/1),"")</f>
        <v/>
      </c>
      <c r="AT242" s="49" t="str">
        <f>IF(入力シート!P243&gt;=1000000,INT(MOD(入力シート!P243,10000000)/1000000),"")</f>
        <v/>
      </c>
      <c r="AU242" s="49" t="str">
        <f>IF(入力シート!P243&gt;=100000,INT(MOD(入力シート!P243,1000000)/100000),"")</f>
        <v/>
      </c>
      <c r="AV242" s="49" t="str">
        <f>IF(入力シート!P243&gt;=10000,INT(MOD(入力シート!P243,100000)/10000),"")</f>
        <v/>
      </c>
      <c r="AW242" s="49" t="str">
        <f>IF(入力シート!P243&gt;=1000,INT(MOD(入力シート!P243,10000)/1000),"")</f>
        <v/>
      </c>
      <c r="AX242" s="49" t="str">
        <f>IF(入力シート!P243&gt;=100,INT(MOD(入力シート!P243,1000)/100),"")</f>
        <v/>
      </c>
      <c r="AY242" s="49" t="str">
        <f>IF(入力シート!P243&gt;=10,INT(MOD(入力シート!P243,100)/10),"")</f>
        <v/>
      </c>
      <c r="AZ242" s="48" t="str">
        <f>IF(入力シート!P243&gt;=1,INT(MOD(入力シート!P243,10)/1),"")</f>
        <v/>
      </c>
      <c r="BA242" s="49" t="str">
        <f>IF(入力シート!Q243&gt;=10,INT(MOD(入力シート!Q243,100)/10),"")</f>
        <v/>
      </c>
      <c r="BB242" s="48" t="str">
        <f>IF(入力シート!Q243&gt;=1,INT(MOD(入力シート!Q243,10)/1),"")</f>
        <v/>
      </c>
      <c r="BC242" s="49" t="str">
        <f>IF(入力シート!R243&gt;=10000,INT(MOD(入力シート!R243,100000)/10000),"")</f>
        <v/>
      </c>
      <c r="BD242" s="49" t="str">
        <f>IF(入力シート!R243&gt;=1000,INT(MOD(入力シート!R243,10000)/1000),"")</f>
        <v/>
      </c>
      <c r="BE242" s="49" t="str">
        <f>IF(入力シート!R243&gt;=100,INT(MOD(入力シート!R243,1000)/100),"")</f>
        <v/>
      </c>
      <c r="BF242" s="49" t="str">
        <f>IF(入力シート!R243&gt;=10,INT(MOD(入力シート!R243,100)/10),"")</f>
        <v/>
      </c>
      <c r="BG242" s="48" t="str">
        <f>IF(入力シート!R243&gt;=1,INT(MOD(入力シート!R243,10)/1),"")</f>
        <v/>
      </c>
      <c r="BH242" s="58" t="str">
        <f>IF(入力シート!S243&gt;=10,INT(MOD(入力シート!S243,100)/10),"")</f>
        <v/>
      </c>
      <c r="BI242" s="69" t="str">
        <f>IF(入力シート!S243&gt;=1,INT(MOD(入力シート!S243,10)/1),"")</f>
        <v/>
      </c>
      <c r="BJ242" s="58" t="str">
        <f>IF(入力シート!T243&gt;=1000000,INT(MOD(入力シート!T243,10000000)/1000000),"")</f>
        <v/>
      </c>
      <c r="BK242" s="58" t="str">
        <f>IF(入力シート!T243&gt;=100000,INT(MOD(入力シート!T243,1000000)/100000),"")</f>
        <v/>
      </c>
      <c r="BL242" s="58" t="str">
        <f>IF(入力シート!T243&gt;=10000,INT(MOD(入力シート!T243,100000)/10000),"")</f>
        <v/>
      </c>
      <c r="BM242" s="58" t="str">
        <f>IF(入力シート!T243&gt;=1000,INT(MOD(入力シート!T243,10000)/1000),"")</f>
        <v/>
      </c>
      <c r="BN242" s="58" t="str">
        <f>IF(入力シート!T243&gt;=100,INT(MOD(入力シート!T243,1000)/100),"")</f>
        <v/>
      </c>
      <c r="BO242" s="58" t="str">
        <f>IF(入力シート!T243&gt;=10,INT(MOD(入力シート!T243,100)/10),"")</f>
        <v/>
      </c>
      <c r="BP242" s="69" t="str">
        <f>IF(入力シート!T243&gt;=1,INT(MOD(入力シート!T243,10)/1),"")</f>
        <v/>
      </c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</row>
    <row r="243" spans="1:79" x14ac:dyDescent="0.15">
      <c r="A243" s="70">
        <f t="shared" ref="A243:A303" si="10">A233+1</f>
        <v>25</v>
      </c>
      <c r="B243" s="22">
        <v>241</v>
      </c>
      <c r="C243" s="10" t="str">
        <f>IF(入力シート!C244&gt;=10000,INT(MOD(入力シート!C244,100000)/10000),"")</f>
        <v/>
      </c>
      <c r="D243" s="10" t="str">
        <f>IF(入力シート!C244&gt;=1000,INT(MOD(入力シート!C244,10000)/1000),"")</f>
        <v/>
      </c>
      <c r="E243" s="10" t="str">
        <f>IF(入力シート!C244&gt;=100,INT(MOD(入力シート!C244,1000)/100),"")</f>
        <v/>
      </c>
      <c r="F243" s="10" t="str">
        <f>IF(入力シート!C244&gt;=10,INT(MOD(入力シート!C244,100)/10),"")</f>
        <v/>
      </c>
      <c r="G243" s="22" t="str">
        <f>IF(入力シート!C244&gt;=1,INT(MOD(入力シート!C244,10)/1),"")</f>
        <v/>
      </c>
      <c r="H243" s="22" t="str">
        <f>IF(入力シート!D244&gt;"",入力シート!D244,"")</f>
        <v/>
      </c>
      <c r="I243" s="22" t="str">
        <f>IF(入力シート!E244&gt;"",入力シート!E244,"")</f>
        <v/>
      </c>
      <c r="J243" s="37" t="str">
        <f>IF(入力シート!F244&gt;0,IF(入力シート!W244=6,MID(入力シート!F244,入力シート!W244-5,1),"0"),"")</f>
        <v/>
      </c>
      <c r="K243" s="37" t="str">
        <f>IF(入力シート!F244&gt;0,MID(入力シート!F244,入力シート!W244-4,1),"")</f>
        <v/>
      </c>
      <c r="L243" s="37" t="str">
        <f>IF(入力シート!F244&gt;0,MID(入力シート!F244,入力シート!W244-3,1),"")</f>
        <v/>
      </c>
      <c r="M243" s="37" t="str">
        <f>IF(入力シート!F244&gt;0,MID(入力シート!F244,入力シート!W244-2,1),"")</f>
        <v/>
      </c>
      <c r="N243" s="37" t="str">
        <f>IF(入力シート!F244&gt;0,MID(入力シート!F244,入力シート!W244-1,1),"")</f>
        <v/>
      </c>
      <c r="O243" s="39" t="str">
        <f>IF(入力シート!F244&gt;0,MID(入力シート!F244,入力シート!W244,1),"")</f>
        <v/>
      </c>
      <c r="P243" s="22" t="str">
        <f>IF(入力シート!G244&gt;"",入力シート!G244,"")</f>
        <v/>
      </c>
      <c r="Q243" s="37" t="str">
        <f>IF(入力シート!H244&gt;0,IF(入力シート!X244=4,MID(入力シート!H244,入力シート!X244-3,1),"0"),"")</f>
        <v/>
      </c>
      <c r="R243" s="37" t="str">
        <f>IF(入力シート!H244&gt;0,MID(入力シート!H244,入力シート!X244-2,1),"")</f>
        <v/>
      </c>
      <c r="S243" s="37" t="str">
        <f>IF(入力シート!H244&gt;0,MID(入力シート!H244,入力シート!X244-1,1),"")</f>
        <v/>
      </c>
      <c r="T243" s="39" t="str">
        <f>IF(入力シート!H244&gt;0,MID(入力シート!H244,入力シート!X244,1),"")</f>
        <v/>
      </c>
      <c r="U243" s="62" t="str">
        <f>IF(入力シート!I244&gt;0,入力シート!I244,"")</f>
        <v/>
      </c>
      <c r="V243" s="50" t="str">
        <f>IF(入力シート!J244&gt;0,入力シート!J244,"")</f>
        <v/>
      </c>
      <c r="W243" s="50" t="str">
        <f>IF(入力シート!K244&gt;=10,INT(MOD(入力シート!K244,100)/10),"")</f>
        <v/>
      </c>
      <c r="X243" s="40" t="str">
        <f>IF(入力シート!K244&gt;=1,INT(MOD(入力シート!K244,10)/1),"")</f>
        <v/>
      </c>
      <c r="Y243" s="51" t="str">
        <f>IF(入力シート!L244&gt;=100000,INT(MOD(入力シート!L244,1000000)/100000),"")</f>
        <v/>
      </c>
      <c r="Z243" s="51" t="str">
        <f>IF(入力シート!L244&gt;=10000,INT(MOD(入力シート!L244,100000)/10000),"")</f>
        <v/>
      </c>
      <c r="AA243" s="51" t="str">
        <f>IF(入力シート!L244&gt;=1000,INT(MOD(入力シート!L244,10000)/1000),"")</f>
        <v/>
      </c>
      <c r="AB243" s="51" t="str">
        <f>IF(入力シート!L244&gt;=100,INT(MOD(入力シート!L244,1000)/100),"")</f>
        <v/>
      </c>
      <c r="AC243" s="51" t="str">
        <f>IF(入力シート!L244&gt;=10,INT(MOD(入力シート!L244,100)/10),"")</f>
        <v/>
      </c>
      <c r="AD243" s="40" t="str">
        <f>IF(入力シート!L244&gt;=1,INT(MOD(入力シート!L244,10)/1),"")</f>
        <v/>
      </c>
      <c r="AE243" s="51" t="str">
        <f>IF(入力シート!M244&gt;=10000,INT(MOD(入力シート!M244,100000)/10000),"")</f>
        <v/>
      </c>
      <c r="AF243" s="51" t="str">
        <f>IF(入力シート!M244&gt;=1000,INT(MOD(入力シート!M244,10000)/1000),"")</f>
        <v/>
      </c>
      <c r="AG243" s="51" t="str">
        <f>IF(入力シート!M244&gt;=100,INT(MOD(入力シート!M244,1000)/100),"")</f>
        <v/>
      </c>
      <c r="AH243" s="51" t="str">
        <f>IF(入力シート!M244&gt;=10,INT(MOD(入力シート!M244,100)/10),"")</f>
        <v/>
      </c>
      <c r="AI243" s="40" t="str">
        <f>IF(入力シート!M244&gt;=1,INT(MOD(入力シート!M244,10)/1),"")</f>
        <v/>
      </c>
      <c r="AJ243" s="51" t="str">
        <f>IF(入力シート!N244&gt;=10000,INT(MOD(入力シート!N244,100000)/10000),"")</f>
        <v/>
      </c>
      <c r="AK243" s="51" t="str">
        <f>IF(入力シート!N244&gt;=1000,INT(MOD(入力シート!N244,10000)/1000),"")</f>
        <v/>
      </c>
      <c r="AL243" s="51" t="str">
        <f>IF(入力シート!N244&gt;=100,INT(MOD(入力シート!N244,1000)/100),"")</f>
        <v/>
      </c>
      <c r="AM243" s="51" t="str">
        <f>IF(入力シート!N244&gt;=10,INT(MOD(入力シート!N244,100)/10),"")</f>
        <v/>
      </c>
      <c r="AN243" s="40" t="str">
        <f>IF(入力シート!N244&gt;=1,INT(MOD(入力シート!N244,10)/1),"")</f>
        <v/>
      </c>
      <c r="AO243" s="51" t="str">
        <f>IF(入力シート!O244&gt;=10000,INT(MOD(入力シート!O244,100000)/10000),"")</f>
        <v/>
      </c>
      <c r="AP243" s="51" t="str">
        <f>IF(入力シート!O244&gt;=1000,INT(MOD(入力シート!O244,10000)/1000),"")</f>
        <v/>
      </c>
      <c r="AQ243" s="51" t="str">
        <f>IF(入力シート!O244&gt;=100,INT(MOD(入力シート!O244,1000)/100),"")</f>
        <v/>
      </c>
      <c r="AR243" s="51" t="str">
        <f>IF(入力シート!O244&gt;=10,INT(MOD(入力シート!O244,100)/10),"")</f>
        <v/>
      </c>
      <c r="AS243" s="40" t="str">
        <f>IF(入力シート!O244&gt;=1,INT(MOD(入力シート!O244,10)/1),"")</f>
        <v/>
      </c>
      <c r="AT243" s="51" t="str">
        <f>IF(入力シート!P244&gt;=1000000,INT(MOD(入力シート!P244,10000000)/1000000),"")</f>
        <v/>
      </c>
      <c r="AU243" s="51" t="str">
        <f>IF(入力シート!P244&gt;=100000,INT(MOD(入力シート!P244,1000000)/100000),"")</f>
        <v/>
      </c>
      <c r="AV243" s="51" t="str">
        <f>IF(入力シート!P244&gt;=10000,INT(MOD(入力シート!P244,100000)/10000),"")</f>
        <v/>
      </c>
      <c r="AW243" s="51" t="str">
        <f>IF(入力シート!P244&gt;=1000,INT(MOD(入力シート!P244,10000)/1000),"")</f>
        <v/>
      </c>
      <c r="AX243" s="51" t="str">
        <f>IF(入力シート!P244&gt;=100,INT(MOD(入力シート!P244,1000)/100),"")</f>
        <v/>
      </c>
      <c r="AY243" s="51" t="str">
        <f>IF(入力シート!P244&gt;=10,INT(MOD(入力シート!P244,100)/10),"")</f>
        <v/>
      </c>
      <c r="AZ243" s="40" t="str">
        <f>IF(入力シート!P244&gt;=1,INT(MOD(入力シート!P244,10)/1),"")</f>
        <v/>
      </c>
      <c r="BA243" s="51" t="str">
        <f>IF(入力シート!Q244&gt;=10,INT(MOD(入力シート!Q244,100)/10),"")</f>
        <v/>
      </c>
      <c r="BB243" s="40" t="str">
        <f>IF(入力シート!Q244&gt;=1,INT(MOD(入力シート!Q244,10)/1),"")</f>
        <v/>
      </c>
      <c r="BC243" s="51" t="str">
        <f>IF(入力シート!R244&gt;=10000,INT(MOD(入力シート!R244,100000)/10000),"")</f>
        <v/>
      </c>
      <c r="BD243" s="51" t="str">
        <f>IF(入力シート!R244&gt;=1000,INT(MOD(入力シート!R244,10000)/1000),"")</f>
        <v/>
      </c>
      <c r="BE243" s="51" t="str">
        <f>IF(入力シート!R244&gt;=100,INT(MOD(入力シート!R244,1000)/100),"")</f>
        <v/>
      </c>
      <c r="BF243" s="51" t="str">
        <f>IF(入力シート!R244&gt;=10,INT(MOD(入力シート!R244,100)/10),"")</f>
        <v/>
      </c>
      <c r="BG243" s="40" t="str">
        <f>IF(入力シート!R244&gt;=1,INT(MOD(入力シート!R244,10)/1),"")</f>
        <v/>
      </c>
      <c r="BP243" s="11"/>
    </row>
    <row r="244" spans="1:79" x14ac:dyDescent="0.15">
      <c r="B244" s="22">
        <v>242</v>
      </c>
      <c r="C244" s="10" t="str">
        <f>IF(入力シート!C245&gt;=10000,INT(MOD(入力シート!C245,100000)/10000),"")</f>
        <v/>
      </c>
      <c r="D244" s="10" t="str">
        <f>IF(入力シート!C245&gt;=1000,INT(MOD(入力シート!C245,10000)/1000),"")</f>
        <v/>
      </c>
      <c r="E244" s="10" t="str">
        <f>IF(入力シート!C245&gt;=100,INT(MOD(入力シート!C245,1000)/100),"")</f>
        <v/>
      </c>
      <c r="F244" s="10" t="str">
        <f>IF(入力シート!C245&gt;=10,INT(MOD(入力シート!C245,100)/10),"")</f>
        <v/>
      </c>
      <c r="G244" s="22" t="str">
        <f>IF(入力シート!C245&gt;=1,INT(MOD(入力シート!C245,10)/1),"")</f>
        <v/>
      </c>
      <c r="H244" s="22" t="str">
        <f>IF(入力シート!D245&gt;"",入力シート!D245,"")</f>
        <v/>
      </c>
      <c r="I244" s="22" t="str">
        <f>IF(入力シート!E245&gt;"",入力シート!E245,"")</f>
        <v/>
      </c>
      <c r="J244" s="37" t="str">
        <f>IF(入力シート!F245&gt;0,IF(入力シート!W245=6,MID(入力シート!F245,入力シート!W245-5,1),"0"),"")</f>
        <v/>
      </c>
      <c r="K244" s="37" t="str">
        <f>IF(入力シート!F245&gt;0,MID(入力シート!F245,入力シート!W245-4,1),"")</f>
        <v/>
      </c>
      <c r="L244" s="37" t="str">
        <f>IF(入力シート!F245&gt;0,MID(入力シート!F245,入力シート!W245-3,1),"")</f>
        <v/>
      </c>
      <c r="M244" s="37" t="str">
        <f>IF(入力シート!F245&gt;0,MID(入力シート!F245,入力シート!W245-2,1),"")</f>
        <v/>
      </c>
      <c r="N244" s="37" t="str">
        <f>IF(入力シート!F245&gt;0,MID(入力シート!F245,入力シート!W245-1,1),"")</f>
        <v/>
      </c>
      <c r="O244" s="39" t="str">
        <f>IF(入力シート!F245&gt;0,MID(入力シート!F245,入力シート!W245,1),"")</f>
        <v/>
      </c>
      <c r="P244" s="22" t="str">
        <f>IF(入力シート!G245&gt;"",入力シート!G245,"")</f>
        <v/>
      </c>
      <c r="Q244" s="37" t="str">
        <f>IF(入力シート!H245&gt;0,IF(入力シート!X245=4,MID(入力シート!H245,入力シート!X245-3,1),"0"),"")</f>
        <v/>
      </c>
      <c r="R244" s="37" t="str">
        <f>IF(入力シート!H245&gt;0,MID(入力シート!H245,入力シート!X245-2,1),"")</f>
        <v/>
      </c>
      <c r="S244" s="37" t="str">
        <f>IF(入力シート!H245&gt;0,MID(入力シート!H245,入力シート!X245-1,1),"")</f>
        <v/>
      </c>
      <c r="T244" s="39" t="str">
        <f>IF(入力シート!H245&gt;0,MID(入力シート!H245,入力シート!X245,1),"")</f>
        <v/>
      </c>
      <c r="U244" s="62" t="str">
        <f>IF(入力シート!I245&gt;0,入力シート!I245,"")</f>
        <v/>
      </c>
      <c r="V244" s="50" t="str">
        <f>IF(入力シート!J245&gt;0,入力シート!J245,"")</f>
        <v/>
      </c>
      <c r="W244" s="50" t="str">
        <f>IF(入力シート!K245&gt;=10,INT(MOD(入力シート!K245,100)/10),"")</f>
        <v/>
      </c>
      <c r="X244" s="40" t="str">
        <f>IF(入力シート!K245&gt;=1,INT(MOD(入力シート!K245,10)/1),"")</f>
        <v/>
      </c>
      <c r="Y244" s="51" t="str">
        <f>IF(入力シート!L245&gt;=100000,INT(MOD(入力シート!L245,1000000)/100000),"")</f>
        <v/>
      </c>
      <c r="Z244" s="51" t="str">
        <f>IF(入力シート!L245&gt;=10000,INT(MOD(入力シート!L245,100000)/10000),"")</f>
        <v/>
      </c>
      <c r="AA244" s="51" t="str">
        <f>IF(入力シート!L245&gt;=1000,INT(MOD(入力シート!L245,10000)/1000),"")</f>
        <v/>
      </c>
      <c r="AB244" s="51" t="str">
        <f>IF(入力シート!L245&gt;=100,INT(MOD(入力シート!L245,1000)/100),"")</f>
        <v/>
      </c>
      <c r="AC244" s="51" t="str">
        <f>IF(入力シート!L245&gt;=10,INT(MOD(入力シート!L245,100)/10),"")</f>
        <v/>
      </c>
      <c r="AD244" s="40" t="str">
        <f>IF(入力シート!L245&gt;=1,INT(MOD(入力シート!L245,10)/1),"")</f>
        <v/>
      </c>
      <c r="AE244" s="51" t="str">
        <f>IF(入力シート!M245&gt;=10000,INT(MOD(入力シート!M245,100000)/10000),"")</f>
        <v/>
      </c>
      <c r="AF244" s="51" t="str">
        <f>IF(入力シート!M245&gt;=1000,INT(MOD(入力シート!M245,10000)/1000),"")</f>
        <v/>
      </c>
      <c r="AG244" s="51" t="str">
        <f>IF(入力シート!M245&gt;=100,INT(MOD(入力シート!M245,1000)/100),"")</f>
        <v/>
      </c>
      <c r="AH244" s="51" t="str">
        <f>IF(入力シート!M245&gt;=10,INT(MOD(入力シート!M245,100)/10),"")</f>
        <v/>
      </c>
      <c r="AI244" s="40" t="str">
        <f>IF(入力シート!M245&gt;=1,INT(MOD(入力シート!M245,10)/1),"")</f>
        <v/>
      </c>
      <c r="AJ244" s="51" t="str">
        <f>IF(入力シート!N245&gt;=10000,INT(MOD(入力シート!N245,100000)/10000),"")</f>
        <v/>
      </c>
      <c r="AK244" s="51" t="str">
        <f>IF(入力シート!N245&gt;=1000,INT(MOD(入力シート!N245,10000)/1000),"")</f>
        <v/>
      </c>
      <c r="AL244" s="51" t="str">
        <f>IF(入力シート!N245&gt;=100,INT(MOD(入力シート!N245,1000)/100),"")</f>
        <v/>
      </c>
      <c r="AM244" s="51" t="str">
        <f>IF(入力シート!N245&gt;=10,INT(MOD(入力シート!N245,100)/10),"")</f>
        <v/>
      </c>
      <c r="AN244" s="40" t="str">
        <f>IF(入力シート!N245&gt;=1,INT(MOD(入力シート!N245,10)/1),"")</f>
        <v/>
      </c>
      <c r="AO244" s="51" t="str">
        <f>IF(入力シート!O245&gt;=10000,INT(MOD(入力シート!O245,100000)/10000),"")</f>
        <v/>
      </c>
      <c r="AP244" s="51" t="str">
        <f>IF(入力シート!O245&gt;=1000,INT(MOD(入力シート!O245,10000)/1000),"")</f>
        <v/>
      </c>
      <c r="AQ244" s="51" t="str">
        <f>IF(入力シート!O245&gt;=100,INT(MOD(入力シート!O245,1000)/100),"")</f>
        <v/>
      </c>
      <c r="AR244" s="51" t="str">
        <f>IF(入力シート!O245&gt;=10,INT(MOD(入力シート!O245,100)/10),"")</f>
        <v/>
      </c>
      <c r="AS244" s="40" t="str">
        <f>IF(入力シート!O245&gt;=1,INT(MOD(入力シート!O245,10)/1),"")</f>
        <v/>
      </c>
      <c r="AT244" s="51" t="str">
        <f>IF(入力シート!P245&gt;=1000000,INT(MOD(入力シート!P245,10000000)/1000000),"")</f>
        <v/>
      </c>
      <c r="AU244" s="51" t="str">
        <f>IF(入力シート!P245&gt;=100000,INT(MOD(入力シート!P245,1000000)/100000),"")</f>
        <v/>
      </c>
      <c r="AV244" s="51" t="str">
        <f>IF(入力シート!P245&gt;=10000,INT(MOD(入力シート!P245,100000)/10000),"")</f>
        <v/>
      </c>
      <c r="AW244" s="51" t="str">
        <f>IF(入力シート!P245&gt;=1000,INT(MOD(入力シート!P245,10000)/1000),"")</f>
        <v/>
      </c>
      <c r="AX244" s="51" t="str">
        <f>IF(入力シート!P245&gt;=100,INT(MOD(入力シート!P245,1000)/100),"")</f>
        <v/>
      </c>
      <c r="AY244" s="51" t="str">
        <f>IF(入力シート!P245&gt;=10,INT(MOD(入力シート!P245,100)/10),"")</f>
        <v/>
      </c>
      <c r="AZ244" s="40" t="str">
        <f>IF(入力シート!P245&gt;=1,INT(MOD(入力シート!P245,10)/1),"")</f>
        <v/>
      </c>
      <c r="BA244" s="51" t="str">
        <f>IF(入力シート!Q245&gt;=10,INT(MOD(入力シート!Q245,100)/10),"")</f>
        <v/>
      </c>
      <c r="BB244" s="40" t="str">
        <f>IF(入力シート!Q245&gt;=1,INT(MOD(入力シート!Q245,10)/1),"")</f>
        <v/>
      </c>
      <c r="BC244" s="51" t="str">
        <f>IF(入力シート!R245&gt;=10000,INT(MOD(入力シート!R245,100000)/10000),"")</f>
        <v/>
      </c>
      <c r="BD244" s="51" t="str">
        <f>IF(入力シート!R245&gt;=1000,INT(MOD(入力シート!R245,10000)/1000),"")</f>
        <v/>
      </c>
      <c r="BE244" s="51" t="str">
        <f>IF(入力シート!R245&gt;=100,INT(MOD(入力シート!R245,1000)/100),"")</f>
        <v/>
      </c>
      <c r="BF244" s="51" t="str">
        <f>IF(入力シート!R245&gt;=10,INT(MOD(入力シート!R245,100)/10),"")</f>
        <v/>
      </c>
      <c r="BG244" s="40" t="str">
        <f>IF(入力シート!R245&gt;=1,INT(MOD(入力シート!R245,10)/1),"")</f>
        <v/>
      </c>
    </row>
    <row r="245" spans="1:79" x14ac:dyDescent="0.15">
      <c r="B245" s="22">
        <v>243</v>
      </c>
      <c r="C245" s="10" t="str">
        <f>IF(入力シート!C246&gt;=10000,INT(MOD(入力シート!C246,100000)/10000),"")</f>
        <v/>
      </c>
      <c r="D245" s="10" t="str">
        <f>IF(入力シート!C246&gt;=1000,INT(MOD(入力シート!C246,10000)/1000),"")</f>
        <v/>
      </c>
      <c r="E245" s="10" t="str">
        <f>IF(入力シート!C246&gt;=100,INT(MOD(入力シート!C246,1000)/100),"")</f>
        <v/>
      </c>
      <c r="F245" s="10" t="str">
        <f>IF(入力シート!C246&gt;=10,INT(MOD(入力シート!C246,100)/10),"")</f>
        <v/>
      </c>
      <c r="G245" s="22" t="str">
        <f>IF(入力シート!C246&gt;=1,INT(MOD(入力シート!C246,10)/1),"")</f>
        <v/>
      </c>
      <c r="H245" s="22" t="str">
        <f>IF(入力シート!D246&gt;"",入力シート!D246,"")</f>
        <v/>
      </c>
      <c r="I245" s="22" t="str">
        <f>IF(入力シート!E246&gt;"",入力シート!E246,"")</f>
        <v/>
      </c>
      <c r="J245" s="37" t="str">
        <f>IF(入力シート!F246&gt;0,IF(入力シート!W246=6,MID(入力シート!F246,入力シート!W246-5,1),"0"),"")</f>
        <v/>
      </c>
      <c r="K245" s="37" t="str">
        <f>IF(入力シート!F246&gt;0,MID(入力シート!F246,入力シート!W246-4,1),"")</f>
        <v/>
      </c>
      <c r="L245" s="37" t="str">
        <f>IF(入力シート!F246&gt;0,MID(入力シート!F246,入力シート!W246-3,1),"")</f>
        <v/>
      </c>
      <c r="M245" s="37" t="str">
        <f>IF(入力シート!F246&gt;0,MID(入力シート!F246,入力シート!W246-2,1),"")</f>
        <v/>
      </c>
      <c r="N245" s="37" t="str">
        <f>IF(入力シート!F246&gt;0,MID(入力シート!F246,入力シート!W246-1,1),"")</f>
        <v/>
      </c>
      <c r="O245" s="39" t="str">
        <f>IF(入力シート!F246&gt;0,MID(入力シート!F246,入力シート!W246,1),"")</f>
        <v/>
      </c>
      <c r="P245" s="22" t="str">
        <f>IF(入力シート!G246&gt;"",入力シート!G246,"")</f>
        <v/>
      </c>
      <c r="Q245" s="37" t="str">
        <f>IF(入力シート!H246&gt;0,IF(入力シート!X246=4,MID(入力シート!H246,入力シート!X246-3,1),"0"),"")</f>
        <v/>
      </c>
      <c r="R245" s="37" t="str">
        <f>IF(入力シート!H246&gt;0,MID(入力シート!H246,入力シート!X246-2,1),"")</f>
        <v/>
      </c>
      <c r="S245" s="37" t="str">
        <f>IF(入力シート!H246&gt;0,MID(入力シート!H246,入力シート!X246-1,1),"")</f>
        <v/>
      </c>
      <c r="T245" s="39" t="str">
        <f>IF(入力シート!H246&gt;0,MID(入力シート!H246,入力シート!X246,1),"")</f>
        <v/>
      </c>
      <c r="U245" s="62" t="str">
        <f>IF(入力シート!I246&gt;0,入力シート!I246,"")</f>
        <v/>
      </c>
      <c r="V245" s="50" t="str">
        <f>IF(入力シート!J246&gt;0,入力シート!J246,"")</f>
        <v/>
      </c>
      <c r="W245" s="50" t="str">
        <f>IF(入力シート!K246&gt;=10,INT(MOD(入力シート!K246,100)/10),"")</f>
        <v/>
      </c>
      <c r="X245" s="40" t="str">
        <f>IF(入力シート!K246&gt;=1,INT(MOD(入力シート!K246,10)/1),"")</f>
        <v/>
      </c>
      <c r="Y245" s="51" t="str">
        <f>IF(入力シート!L246&gt;=100000,INT(MOD(入力シート!L246,1000000)/100000),"")</f>
        <v/>
      </c>
      <c r="Z245" s="51" t="str">
        <f>IF(入力シート!L246&gt;=10000,INT(MOD(入力シート!L246,100000)/10000),"")</f>
        <v/>
      </c>
      <c r="AA245" s="51" t="str">
        <f>IF(入力シート!L246&gt;=1000,INT(MOD(入力シート!L246,10000)/1000),"")</f>
        <v/>
      </c>
      <c r="AB245" s="51" t="str">
        <f>IF(入力シート!L246&gt;=100,INT(MOD(入力シート!L246,1000)/100),"")</f>
        <v/>
      </c>
      <c r="AC245" s="51" t="str">
        <f>IF(入力シート!L246&gt;=10,INT(MOD(入力シート!L246,100)/10),"")</f>
        <v/>
      </c>
      <c r="AD245" s="40" t="str">
        <f>IF(入力シート!L246&gt;=1,INT(MOD(入力シート!L246,10)/1),"")</f>
        <v/>
      </c>
      <c r="AE245" s="51" t="str">
        <f>IF(入力シート!M246&gt;=10000,INT(MOD(入力シート!M246,100000)/10000),"")</f>
        <v/>
      </c>
      <c r="AF245" s="51" t="str">
        <f>IF(入力シート!M246&gt;=1000,INT(MOD(入力シート!M246,10000)/1000),"")</f>
        <v/>
      </c>
      <c r="AG245" s="51" t="str">
        <f>IF(入力シート!M246&gt;=100,INT(MOD(入力シート!M246,1000)/100),"")</f>
        <v/>
      </c>
      <c r="AH245" s="51" t="str">
        <f>IF(入力シート!M246&gt;=10,INT(MOD(入力シート!M246,100)/10),"")</f>
        <v/>
      </c>
      <c r="AI245" s="40" t="str">
        <f>IF(入力シート!M246&gt;=1,INT(MOD(入力シート!M246,10)/1),"")</f>
        <v/>
      </c>
      <c r="AJ245" s="51" t="str">
        <f>IF(入力シート!N246&gt;=10000,INT(MOD(入力シート!N246,100000)/10000),"")</f>
        <v/>
      </c>
      <c r="AK245" s="51" t="str">
        <f>IF(入力シート!N246&gt;=1000,INT(MOD(入力シート!N246,10000)/1000),"")</f>
        <v/>
      </c>
      <c r="AL245" s="51" t="str">
        <f>IF(入力シート!N246&gt;=100,INT(MOD(入力シート!N246,1000)/100),"")</f>
        <v/>
      </c>
      <c r="AM245" s="51" t="str">
        <f>IF(入力シート!N246&gt;=10,INT(MOD(入力シート!N246,100)/10),"")</f>
        <v/>
      </c>
      <c r="AN245" s="40" t="str">
        <f>IF(入力シート!N246&gt;=1,INT(MOD(入力シート!N246,10)/1),"")</f>
        <v/>
      </c>
      <c r="AO245" s="51" t="str">
        <f>IF(入力シート!O246&gt;=10000,INT(MOD(入力シート!O246,100000)/10000),"")</f>
        <v/>
      </c>
      <c r="AP245" s="51" t="str">
        <f>IF(入力シート!O246&gt;=1000,INT(MOD(入力シート!O246,10000)/1000),"")</f>
        <v/>
      </c>
      <c r="AQ245" s="51" t="str">
        <f>IF(入力シート!O246&gt;=100,INT(MOD(入力シート!O246,1000)/100),"")</f>
        <v/>
      </c>
      <c r="AR245" s="51" t="str">
        <f>IF(入力シート!O246&gt;=10,INT(MOD(入力シート!O246,100)/10),"")</f>
        <v/>
      </c>
      <c r="AS245" s="40" t="str">
        <f>IF(入力シート!O246&gt;=1,INT(MOD(入力シート!O246,10)/1),"")</f>
        <v/>
      </c>
      <c r="AT245" s="51" t="str">
        <f>IF(入力シート!P246&gt;=1000000,INT(MOD(入力シート!P246,10000000)/1000000),"")</f>
        <v/>
      </c>
      <c r="AU245" s="51" t="str">
        <f>IF(入力シート!P246&gt;=100000,INT(MOD(入力シート!P246,1000000)/100000),"")</f>
        <v/>
      </c>
      <c r="AV245" s="51" t="str">
        <f>IF(入力シート!P246&gt;=10000,INT(MOD(入力シート!P246,100000)/10000),"")</f>
        <v/>
      </c>
      <c r="AW245" s="51" t="str">
        <f>IF(入力シート!P246&gt;=1000,INT(MOD(入力シート!P246,10000)/1000),"")</f>
        <v/>
      </c>
      <c r="AX245" s="51" t="str">
        <f>IF(入力シート!P246&gt;=100,INT(MOD(入力シート!P246,1000)/100),"")</f>
        <v/>
      </c>
      <c r="AY245" s="51" t="str">
        <f>IF(入力シート!P246&gt;=10,INT(MOD(入力シート!P246,100)/10),"")</f>
        <v/>
      </c>
      <c r="AZ245" s="40" t="str">
        <f>IF(入力シート!P246&gt;=1,INT(MOD(入力シート!P246,10)/1),"")</f>
        <v/>
      </c>
      <c r="BA245" s="51" t="str">
        <f>IF(入力シート!Q246&gt;=10,INT(MOD(入力シート!Q246,100)/10),"")</f>
        <v/>
      </c>
      <c r="BB245" s="40" t="str">
        <f>IF(入力シート!Q246&gt;=1,INT(MOD(入力シート!Q246,10)/1),"")</f>
        <v/>
      </c>
      <c r="BC245" s="51" t="str">
        <f>IF(入力シート!R246&gt;=10000,INT(MOD(入力シート!R246,100000)/10000),"")</f>
        <v/>
      </c>
      <c r="BD245" s="51" t="str">
        <f>IF(入力シート!R246&gt;=1000,INT(MOD(入力シート!R246,10000)/1000),"")</f>
        <v/>
      </c>
      <c r="BE245" s="51" t="str">
        <f>IF(入力シート!R246&gt;=100,INT(MOD(入力シート!R246,1000)/100),"")</f>
        <v/>
      </c>
      <c r="BF245" s="51" t="str">
        <f>IF(入力シート!R246&gt;=10,INT(MOD(入力シート!R246,100)/10),"")</f>
        <v/>
      </c>
      <c r="BG245" s="40" t="str">
        <f>IF(入力シート!R246&gt;=1,INT(MOD(入力シート!R246,10)/1),"")</f>
        <v/>
      </c>
    </row>
    <row r="246" spans="1:79" x14ac:dyDescent="0.15">
      <c r="B246" s="22">
        <v>244</v>
      </c>
      <c r="C246" s="10" t="str">
        <f>IF(入力シート!C247&gt;=10000,INT(MOD(入力シート!C247,100000)/10000),"")</f>
        <v/>
      </c>
      <c r="D246" s="10" t="str">
        <f>IF(入力シート!C247&gt;=1000,INT(MOD(入力シート!C247,10000)/1000),"")</f>
        <v/>
      </c>
      <c r="E246" s="10" t="str">
        <f>IF(入力シート!C247&gt;=100,INT(MOD(入力シート!C247,1000)/100),"")</f>
        <v/>
      </c>
      <c r="F246" s="10" t="str">
        <f>IF(入力シート!C247&gt;=10,INT(MOD(入力シート!C247,100)/10),"")</f>
        <v/>
      </c>
      <c r="G246" s="22" t="str">
        <f>IF(入力シート!C247&gt;=1,INT(MOD(入力シート!C247,10)/1),"")</f>
        <v/>
      </c>
      <c r="H246" s="22" t="str">
        <f>IF(入力シート!D247&gt;"",入力シート!D247,"")</f>
        <v/>
      </c>
      <c r="I246" s="22" t="str">
        <f>IF(入力シート!E247&gt;"",入力シート!E247,"")</f>
        <v/>
      </c>
      <c r="J246" s="37" t="str">
        <f>IF(入力シート!F247&gt;0,IF(入力シート!W247=6,MID(入力シート!F247,入力シート!W247-5,1),"0"),"")</f>
        <v/>
      </c>
      <c r="K246" s="37" t="str">
        <f>IF(入力シート!F247&gt;0,MID(入力シート!F247,入力シート!W247-4,1),"")</f>
        <v/>
      </c>
      <c r="L246" s="37" t="str">
        <f>IF(入力シート!F247&gt;0,MID(入力シート!F247,入力シート!W247-3,1),"")</f>
        <v/>
      </c>
      <c r="M246" s="37" t="str">
        <f>IF(入力シート!F247&gt;0,MID(入力シート!F247,入力シート!W247-2,1),"")</f>
        <v/>
      </c>
      <c r="N246" s="37" t="str">
        <f>IF(入力シート!F247&gt;0,MID(入力シート!F247,入力シート!W247-1,1),"")</f>
        <v/>
      </c>
      <c r="O246" s="39" t="str">
        <f>IF(入力シート!F247&gt;0,MID(入力シート!F247,入力シート!W247,1),"")</f>
        <v/>
      </c>
      <c r="P246" s="22" t="str">
        <f>IF(入力シート!G247&gt;"",入力シート!G247,"")</f>
        <v/>
      </c>
      <c r="Q246" s="37" t="str">
        <f>IF(入力シート!H247&gt;0,IF(入力シート!X247=4,MID(入力シート!H247,入力シート!X247-3,1),"0"),"")</f>
        <v/>
      </c>
      <c r="R246" s="37" t="str">
        <f>IF(入力シート!H247&gt;0,MID(入力シート!H247,入力シート!X247-2,1),"")</f>
        <v/>
      </c>
      <c r="S246" s="37" t="str">
        <f>IF(入力シート!H247&gt;0,MID(入力シート!H247,入力シート!X247-1,1),"")</f>
        <v/>
      </c>
      <c r="T246" s="39" t="str">
        <f>IF(入力シート!H247&gt;0,MID(入力シート!H247,入力シート!X247,1),"")</f>
        <v/>
      </c>
      <c r="U246" s="62" t="str">
        <f>IF(入力シート!I247&gt;0,入力シート!I247,"")</f>
        <v/>
      </c>
      <c r="V246" s="50" t="str">
        <f>IF(入力シート!J247&gt;0,入力シート!J247,"")</f>
        <v/>
      </c>
      <c r="W246" s="50" t="str">
        <f>IF(入力シート!K247&gt;=10,INT(MOD(入力シート!K247,100)/10),"")</f>
        <v/>
      </c>
      <c r="X246" s="40" t="str">
        <f>IF(入力シート!K247&gt;=1,INT(MOD(入力シート!K247,10)/1),"")</f>
        <v/>
      </c>
      <c r="Y246" s="51" t="str">
        <f>IF(入力シート!L247&gt;=100000,INT(MOD(入力シート!L247,1000000)/100000),"")</f>
        <v/>
      </c>
      <c r="Z246" s="51" t="str">
        <f>IF(入力シート!L247&gt;=10000,INT(MOD(入力シート!L247,100000)/10000),"")</f>
        <v/>
      </c>
      <c r="AA246" s="51" t="str">
        <f>IF(入力シート!L247&gt;=1000,INT(MOD(入力シート!L247,10000)/1000),"")</f>
        <v/>
      </c>
      <c r="AB246" s="51" t="str">
        <f>IF(入力シート!L247&gt;=100,INT(MOD(入力シート!L247,1000)/100),"")</f>
        <v/>
      </c>
      <c r="AC246" s="51" t="str">
        <f>IF(入力シート!L247&gt;=10,INT(MOD(入力シート!L247,100)/10),"")</f>
        <v/>
      </c>
      <c r="AD246" s="40" t="str">
        <f>IF(入力シート!L247&gt;=1,INT(MOD(入力シート!L247,10)/1),"")</f>
        <v/>
      </c>
      <c r="AE246" s="51" t="str">
        <f>IF(入力シート!M247&gt;=10000,INT(MOD(入力シート!M247,100000)/10000),"")</f>
        <v/>
      </c>
      <c r="AF246" s="51" t="str">
        <f>IF(入力シート!M247&gt;=1000,INT(MOD(入力シート!M247,10000)/1000),"")</f>
        <v/>
      </c>
      <c r="AG246" s="51" t="str">
        <f>IF(入力シート!M247&gt;=100,INT(MOD(入力シート!M247,1000)/100),"")</f>
        <v/>
      </c>
      <c r="AH246" s="51" t="str">
        <f>IF(入力シート!M247&gt;=10,INT(MOD(入力シート!M247,100)/10),"")</f>
        <v/>
      </c>
      <c r="AI246" s="40" t="str">
        <f>IF(入力シート!M247&gt;=1,INT(MOD(入力シート!M247,10)/1),"")</f>
        <v/>
      </c>
      <c r="AJ246" s="51" t="str">
        <f>IF(入力シート!N247&gt;=10000,INT(MOD(入力シート!N247,100000)/10000),"")</f>
        <v/>
      </c>
      <c r="AK246" s="51" t="str">
        <f>IF(入力シート!N247&gt;=1000,INT(MOD(入力シート!N247,10000)/1000),"")</f>
        <v/>
      </c>
      <c r="AL246" s="51" t="str">
        <f>IF(入力シート!N247&gt;=100,INT(MOD(入力シート!N247,1000)/100),"")</f>
        <v/>
      </c>
      <c r="AM246" s="51" t="str">
        <f>IF(入力シート!N247&gt;=10,INT(MOD(入力シート!N247,100)/10),"")</f>
        <v/>
      </c>
      <c r="AN246" s="40" t="str">
        <f>IF(入力シート!N247&gt;=1,INT(MOD(入力シート!N247,10)/1),"")</f>
        <v/>
      </c>
      <c r="AO246" s="51" t="str">
        <f>IF(入力シート!O247&gt;=10000,INT(MOD(入力シート!O247,100000)/10000),"")</f>
        <v/>
      </c>
      <c r="AP246" s="51" t="str">
        <f>IF(入力シート!O247&gt;=1000,INT(MOD(入力シート!O247,10000)/1000),"")</f>
        <v/>
      </c>
      <c r="AQ246" s="51" t="str">
        <f>IF(入力シート!O247&gt;=100,INT(MOD(入力シート!O247,1000)/100),"")</f>
        <v/>
      </c>
      <c r="AR246" s="51" t="str">
        <f>IF(入力シート!O247&gt;=10,INT(MOD(入力シート!O247,100)/10),"")</f>
        <v/>
      </c>
      <c r="AS246" s="40" t="str">
        <f>IF(入力シート!O247&gt;=1,INT(MOD(入力シート!O247,10)/1),"")</f>
        <v/>
      </c>
      <c r="AT246" s="51" t="str">
        <f>IF(入力シート!P247&gt;=1000000,INT(MOD(入力シート!P247,10000000)/1000000),"")</f>
        <v/>
      </c>
      <c r="AU246" s="51" t="str">
        <f>IF(入力シート!P247&gt;=100000,INT(MOD(入力シート!P247,1000000)/100000),"")</f>
        <v/>
      </c>
      <c r="AV246" s="51" t="str">
        <f>IF(入力シート!P247&gt;=10000,INT(MOD(入力シート!P247,100000)/10000),"")</f>
        <v/>
      </c>
      <c r="AW246" s="51" t="str">
        <f>IF(入力シート!P247&gt;=1000,INT(MOD(入力シート!P247,10000)/1000),"")</f>
        <v/>
      </c>
      <c r="AX246" s="51" t="str">
        <f>IF(入力シート!P247&gt;=100,INT(MOD(入力シート!P247,1000)/100),"")</f>
        <v/>
      </c>
      <c r="AY246" s="51" t="str">
        <f>IF(入力シート!P247&gt;=10,INT(MOD(入力シート!P247,100)/10),"")</f>
        <v/>
      </c>
      <c r="AZ246" s="40" t="str">
        <f>IF(入力シート!P247&gt;=1,INT(MOD(入力シート!P247,10)/1),"")</f>
        <v/>
      </c>
      <c r="BA246" s="51" t="str">
        <f>IF(入力シート!Q247&gt;=10,INT(MOD(入力シート!Q247,100)/10),"")</f>
        <v/>
      </c>
      <c r="BB246" s="40" t="str">
        <f>IF(入力シート!Q247&gt;=1,INT(MOD(入力シート!Q247,10)/1),"")</f>
        <v/>
      </c>
      <c r="BC246" s="51" t="str">
        <f>IF(入力シート!R247&gt;=10000,INT(MOD(入力シート!R247,100000)/10000),"")</f>
        <v/>
      </c>
      <c r="BD246" s="51" t="str">
        <f>IF(入力シート!R247&gt;=1000,INT(MOD(入力シート!R247,10000)/1000),"")</f>
        <v/>
      </c>
      <c r="BE246" s="51" t="str">
        <f>IF(入力シート!R247&gt;=100,INT(MOD(入力シート!R247,1000)/100),"")</f>
        <v/>
      </c>
      <c r="BF246" s="51" t="str">
        <f>IF(入力シート!R247&gt;=10,INT(MOD(入力シート!R247,100)/10),"")</f>
        <v/>
      </c>
      <c r="BG246" s="40" t="str">
        <f>IF(入力シート!R247&gt;=1,INT(MOD(入力シート!R247,10)/1),"")</f>
        <v/>
      </c>
    </row>
    <row r="247" spans="1:79" x14ac:dyDescent="0.15">
      <c r="B247" s="22">
        <v>245</v>
      </c>
      <c r="C247" s="10" t="str">
        <f>IF(入力シート!C248&gt;=10000,INT(MOD(入力シート!C248,100000)/10000),"")</f>
        <v/>
      </c>
      <c r="D247" s="10" t="str">
        <f>IF(入力シート!C248&gt;=1000,INT(MOD(入力シート!C248,10000)/1000),"")</f>
        <v/>
      </c>
      <c r="E247" s="10" t="str">
        <f>IF(入力シート!C248&gt;=100,INT(MOD(入力シート!C248,1000)/100),"")</f>
        <v/>
      </c>
      <c r="F247" s="10" t="str">
        <f>IF(入力シート!C248&gt;=10,INT(MOD(入力シート!C248,100)/10),"")</f>
        <v/>
      </c>
      <c r="G247" s="22" t="str">
        <f>IF(入力シート!C248&gt;=1,INT(MOD(入力シート!C248,10)/1),"")</f>
        <v/>
      </c>
      <c r="H247" s="22" t="str">
        <f>IF(入力シート!D248&gt;"",入力シート!D248,"")</f>
        <v/>
      </c>
      <c r="I247" s="22" t="str">
        <f>IF(入力シート!E248&gt;"",入力シート!E248,"")</f>
        <v/>
      </c>
      <c r="J247" s="37" t="str">
        <f>IF(入力シート!F248&gt;0,IF(入力シート!W248=6,MID(入力シート!F248,入力シート!W248-5,1),"0"),"")</f>
        <v/>
      </c>
      <c r="K247" s="37" t="str">
        <f>IF(入力シート!F248&gt;0,MID(入力シート!F248,入力シート!W248-4,1),"")</f>
        <v/>
      </c>
      <c r="L247" s="37" t="str">
        <f>IF(入力シート!F248&gt;0,MID(入力シート!F248,入力シート!W248-3,1),"")</f>
        <v/>
      </c>
      <c r="M247" s="37" t="str">
        <f>IF(入力シート!F248&gt;0,MID(入力シート!F248,入力シート!W248-2,1),"")</f>
        <v/>
      </c>
      <c r="N247" s="37" t="str">
        <f>IF(入力シート!F248&gt;0,MID(入力シート!F248,入力シート!W248-1,1),"")</f>
        <v/>
      </c>
      <c r="O247" s="39" t="str">
        <f>IF(入力シート!F248&gt;0,MID(入力シート!F248,入力シート!W248,1),"")</f>
        <v/>
      </c>
      <c r="P247" s="22" t="str">
        <f>IF(入力シート!G248&gt;"",入力シート!G248,"")</f>
        <v/>
      </c>
      <c r="Q247" s="37" t="str">
        <f>IF(入力シート!H248&gt;0,IF(入力シート!X248=4,MID(入力シート!H248,入力シート!X248-3,1),"0"),"")</f>
        <v/>
      </c>
      <c r="R247" s="37" t="str">
        <f>IF(入力シート!H248&gt;0,MID(入力シート!H248,入力シート!X248-2,1),"")</f>
        <v/>
      </c>
      <c r="S247" s="37" t="str">
        <f>IF(入力シート!H248&gt;0,MID(入力シート!H248,入力シート!X248-1,1),"")</f>
        <v/>
      </c>
      <c r="T247" s="39" t="str">
        <f>IF(入力シート!H248&gt;0,MID(入力シート!H248,入力シート!X248,1),"")</f>
        <v/>
      </c>
      <c r="U247" s="62" t="str">
        <f>IF(入力シート!I248&gt;0,入力シート!I248,"")</f>
        <v/>
      </c>
      <c r="V247" s="50" t="str">
        <f>IF(入力シート!J248&gt;0,入力シート!J248,"")</f>
        <v/>
      </c>
      <c r="W247" s="50" t="str">
        <f>IF(入力シート!K248&gt;=10,INT(MOD(入力シート!K248,100)/10),"")</f>
        <v/>
      </c>
      <c r="X247" s="40" t="str">
        <f>IF(入力シート!K248&gt;=1,INT(MOD(入力シート!K248,10)/1),"")</f>
        <v/>
      </c>
      <c r="Y247" s="51" t="str">
        <f>IF(入力シート!L248&gt;=100000,INT(MOD(入力シート!L248,1000000)/100000),"")</f>
        <v/>
      </c>
      <c r="Z247" s="51" t="str">
        <f>IF(入力シート!L248&gt;=10000,INT(MOD(入力シート!L248,100000)/10000),"")</f>
        <v/>
      </c>
      <c r="AA247" s="51" t="str">
        <f>IF(入力シート!L248&gt;=1000,INT(MOD(入力シート!L248,10000)/1000),"")</f>
        <v/>
      </c>
      <c r="AB247" s="51" t="str">
        <f>IF(入力シート!L248&gt;=100,INT(MOD(入力シート!L248,1000)/100),"")</f>
        <v/>
      </c>
      <c r="AC247" s="51" t="str">
        <f>IF(入力シート!L248&gt;=10,INT(MOD(入力シート!L248,100)/10),"")</f>
        <v/>
      </c>
      <c r="AD247" s="40" t="str">
        <f>IF(入力シート!L248&gt;=1,INT(MOD(入力シート!L248,10)/1),"")</f>
        <v/>
      </c>
      <c r="AE247" s="51" t="str">
        <f>IF(入力シート!M248&gt;=10000,INT(MOD(入力シート!M248,100000)/10000),"")</f>
        <v/>
      </c>
      <c r="AF247" s="51" t="str">
        <f>IF(入力シート!M248&gt;=1000,INT(MOD(入力シート!M248,10000)/1000),"")</f>
        <v/>
      </c>
      <c r="AG247" s="51" t="str">
        <f>IF(入力シート!M248&gt;=100,INT(MOD(入力シート!M248,1000)/100),"")</f>
        <v/>
      </c>
      <c r="AH247" s="51" t="str">
        <f>IF(入力シート!M248&gt;=10,INT(MOD(入力シート!M248,100)/10),"")</f>
        <v/>
      </c>
      <c r="AI247" s="40" t="str">
        <f>IF(入力シート!M248&gt;=1,INT(MOD(入力シート!M248,10)/1),"")</f>
        <v/>
      </c>
      <c r="AJ247" s="51" t="str">
        <f>IF(入力シート!N248&gt;=10000,INT(MOD(入力シート!N248,100000)/10000),"")</f>
        <v/>
      </c>
      <c r="AK247" s="51" t="str">
        <f>IF(入力シート!N248&gt;=1000,INT(MOD(入力シート!N248,10000)/1000),"")</f>
        <v/>
      </c>
      <c r="AL247" s="51" t="str">
        <f>IF(入力シート!N248&gt;=100,INT(MOD(入力シート!N248,1000)/100),"")</f>
        <v/>
      </c>
      <c r="AM247" s="51" t="str">
        <f>IF(入力シート!N248&gt;=10,INT(MOD(入力シート!N248,100)/10),"")</f>
        <v/>
      </c>
      <c r="AN247" s="40" t="str">
        <f>IF(入力シート!N248&gt;=1,INT(MOD(入力シート!N248,10)/1),"")</f>
        <v/>
      </c>
      <c r="AO247" s="51" t="str">
        <f>IF(入力シート!O248&gt;=10000,INT(MOD(入力シート!O248,100000)/10000),"")</f>
        <v/>
      </c>
      <c r="AP247" s="51" t="str">
        <f>IF(入力シート!O248&gt;=1000,INT(MOD(入力シート!O248,10000)/1000),"")</f>
        <v/>
      </c>
      <c r="AQ247" s="51" t="str">
        <f>IF(入力シート!O248&gt;=100,INT(MOD(入力シート!O248,1000)/100),"")</f>
        <v/>
      </c>
      <c r="AR247" s="51" t="str">
        <f>IF(入力シート!O248&gt;=10,INT(MOD(入力シート!O248,100)/10),"")</f>
        <v/>
      </c>
      <c r="AS247" s="40" t="str">
        <f>IF(入力シート!O248&gt;=1,INT(MOD(入力シート!O248,10)/1),"")</f>
        <v/>
      </c>
      <c r="AT247" s="51" t="str">
        <f>IF(入力シート!P248&gt;=1000000,INT(MOD(入力シート!P248,10000000)/1000000),"")</f>
        <v/>
      </c>
      <c r="AU247" s="51" t="str">
        <f>IF(入力シート!P248&gt;=100000,INT(MOD(入力シート!P248,1000000)/100000),"")</f>
        <v/>
      </c>
      <c r="AV247" s="51" t="str">
        <f>IF(入力シート!P248&gt;=10000,INT(MOD(入力シート!P248,100000)/10000),"")</f>
        <v/>
      </c>
      <c r="AW247" s="51" t="str">
        <f>IF(入力シート!P248&gt;=1000,INT(MOD(入力シート!P248,10000)/1000),"")</f>
        <v/>
      </c>
      <c r="AX247" s="51" t="str">
        <f>IF(入力シート!P248&gt;=100,INT(MOD(入力シート!P248,1000)/100),"")</f>
        <v/>
      </c>
      <c r="AY247" s="51" t="str">
        <f>IF(入力シート!P248&gt;=10,INT(MOD(入力シート!P248,100)/10),"")</f>
        <v/>
      </c>
      <c r="AZ247" s="40" t="str">
        <f>IF(入力シート!P248&gt;=1,INT(MOD(入力シート!P248,10)/1),"")</f>
        <v/>
      </c>
      <c r="BA247" s="51" t="str">
        <f>IF(入力シート!Q248&gt;=10,INT(MOD(入力シート!Q248,100)/10),"")</f>
        <v/>
      </c>
      <c r="BB247" s="40" t="str">
        <f>IF(入力シート!Q248&gt;=1,INT(MOD(入力シート!Q248,10)/1),"")</f>
        <v/>
      </c>
      <c r="BC247" s="51" t="str">
        <f>IF(入力シート!R248&gt;=10000,INT(MOD(入力シート!R248,100000)/10000),"")</f>
        <v/>
      </c>
      <c r="BD247" s="51" t="str">
        <f>IF(入力シート!R248&gt;=1000,INT(MOD(入力シート!R248,10000)/1000),"")</f>
        <v/>
      </c>
      <c r="BE247" s="51" t="str">
        <f>IF(入力シート!R248&gt;=100,INT(MOD(入力シート!R248,1000)/100),"")</f>
        <v/>
      </c>
      <c r="BF247" s="51" t="str">
        <f>IF(入力シート!R248&gt;=10,INT(MOD(入力シート!R248,100)/10),"")</f>
        <v/>
      </c>
      <c r="BG247" s="40" t="str">
        <f>IF(入力シート!R248&gt;=1,INT(MOD(入力シート!R248,10)/1),"")</f>
        <v/>
      </c>
    </row>
    <row r="248" spans="1:79" x14ac:dyDescent="0.15">
      <c r="B248" s="22">
        <v>246</v>
      </c>
      <c r="C248" s="10" t="str">
        <f>IF(入力シート!C249&gt;=10000,INT(MOD(入力シート!C249,100000)/10000),"")</f>
        <v/>
      </c>
      <c r="D248" s="10" t="str">
        <f>IF(入力シート!C249&gt;=1000,INT(MOD(入力シート!C249,10000)/1000),"")</f>
        <v/>
      </c>
      <c r="E248" s="10" t="str">
        <f>IF(入力シート!C249&gt;=100,INT(MOD(入力シート!C249,1000)/100),"")</f>
        <v/>
      </c>
      <c r="F248" s="10" t="str">
        <f>IF(入力シート!C249&gt;=10,INT(MOD(入力シート!C249,100)/10),"")</f>
        <v/>
      </c>
      <c r="G248" s="22" t="str">
        <f>IF(入力シート!C249&gt;=1,INT(MOD(入力シート!C249,10)/1),"")</f>
        <v/>
      </c>
      <c r="H248" s="22" t="str">
        <f>IF(入力シート!D249&gt;"",入力シート!D249,"")</f>
        <v/>
      </c>
      <c r="I248" s="22" t="str">
        <f>IF(入力シート!E249&gt;"",入力シート!E249,"")</f>
        <v/>
      </c>
      <c r="J248" s="37" t="str">
        <f>IF(入力シート!F249&gt;0,IF(入力シート!W249=6,MID(入力シート!F249,入力シート!W249-5,1),"0"),"")</f>
        <v/>
      </c>
      <c r="K248" s="37" t="str">
        <f>IF(入力シート!F249&gt;0,MID(入力シート!F249,入力シート!W249-4,1),"")</f>
        <v/>
      </c>
      <c r="L248" s="37" t="str">
        <f>IF(入力シート!F249&gt;0,MID(入力シート!F249,入力シート!W249-3,1),"")</f>
        <v/>
      </c>
      <c r="M248" s="37" t="str">
        <f>IF(入力シート!F249&gt;0,MID(入力シート!F249,入力シート!W249-2,1),"")</f>
        <v/>
      </c>
      <c r="N248" s="37" t="str">
        <f>IF(入力シート!F249&gt;0,MID(入力シート!F249,入力シート!W249-1,1),"")</f>
        <v/>
      </c>
      <c r="O248" s="39" t="str">
        <f>IF(入力シート!F249&gt;0,MID(入力シート!F249,入力シート!W249,1),"")</f>
        <v/>
      </c>
      <c r="P248" s="22" t="str">
        <f>IF(入力シート!G249&gt;"",入力シート!G249,"")</f>
        <v/>
      </c>
      <c r="Q248" s="37" t="str">
        <f>IF(入力シート!H249&gt;0,IF(入力シート!X249=4,MID(入力シート!H249,入力シート!X249-3,1),"0"),"")</f>
        <v/>
      </c>
      <c r="R248" s="37" t="str">
        <f>IF(入力シート!H249&gt;0,MID(入力シート!H249,入力シート!X249-2,1),"")</f>
        <v/>
      </c>
      <c r="S248" s="37" t="str">
        <f>IF(入力シート!H249&gt;0,MID(入力シート!H249,入力シート!X249-1,1),"")</f>
        <v/>
      </c>
      <c r="T248" s="39" t="str">
        <f>IF(入力シート!H249&gt;0,MID(入力シート!H249,入力シート!X249,1),"")</f>
        <v/>
      </c>
      <c r="U248" s="62" t="str">
        <f>IF(入力シート!I249&gt;0,入力シート!I249,"")</f>
        <v/>
      </c>
      <c r="V248" s="50" t="str">
        <f>IF(入力シート!J249&gt;0,入力シート!J249,"")</f>
        <v/>
      </c>
      <c r="W248" s="50" t="str">
        <f>IF(入力シート!K249&gt;=10,INT(MOD(入力シート!K249,100)/10),"")</f>
        <v/>
      </c>
      <c r="X248" s="40" t="str">
        <f>IF(入力シート!K249&gt;=1,INT(MOD(入力シート!K249,10)/1),"")</f>
        <v/>
      </c>
      <c r="Y248" s="51" t="str">
        <f>IF(入力シート!L249&gt;=100000,INT(MOD(入力シート!L249,1000000)/100000),"")</f>
        <v/>
      </c>
      <c r="Z248" s="51" t="str">
        <f>IF(入力シート!L249&gt;=10000,INT(MOD(入力シート!L249,100000)/10000),"")</f>
        <v/>
      </c>
      <c r="AA248" s="51" t="str">
        <f>IF(入力シート!L249&gt;=1000,INT(MOD(入力シート!L249,10000)/1000),"")</f>
        <v/>
      </c>
      <c r="AB248" s="51" t="str">
        <f>IF(入力シート!L249&gt;=100,INT(MOD(入力シート!L249,1000)/100),"")</f>
        <v/>
      </c>
      <c r="AC248" s="51" t="str">
        <f>IF(入力シート!L249&gt;=10,INT(MOD(入力シート!L249,100)/10),"")</f>
        <v/>
      </c>
      <c r="AD248" s="40" t="str">
        <f>IF(入力シート!L249&gt;=1,INT(MOD(入力シート!L249,10)/1),"")</f>
        <v/>
      </c>
      <c r="AE248" s="51" t="str">
        <f>IF(入力シート!M249&gt;=10000,INT(MOD(入力シート!M249,100000)/10000),"")</f>
        <v/>
      </c>
      <c r="AF248" s="51" t="str">
        <f>IF(入力シート!M249&gt;=1000,INT(MOD(入力シート!M249,10000)/1000),"")</f>
        <v/>
      </c>
      <c r="AG248" s="51" t="str">
        <f>IF(入力シート!M249&gt;=100,INT(MOD(入力シート!M249,1000)/100),"")</f>
        <v/>
      </c>
      <c r="AH248" s="51" t="str">
        <f>IF(入力シート!M249&gt;=10,INT(MOD(入力シート!M249,100)/10),"")</f>
        <v/>
      </c>
      <c r="AI248" s="40" t="str">
        <f>IF(入力シート!M249&gt;=1,INT(MOD(入力シート!M249,10)/1),"")</f>
        <v/>
      </c>
      <c r="AJ248" s="51" t="str">
        <f>IF(入力シート!N249&gt;=10000,INT(MOD(入力シート!N249,100000)/10000),"")</f>
        <v/>
      </c>
      <c r="AK248" s="51" t="str">
        <f>IF(入力シート!N249&gt;=1000,INT(MOD(入力シート!N249,10000)/1000),"")</f>
        <v/>
      </c>
      <c r="AL248" s="51" t="str">
        <f>IF(入力シート!N249&gt;=100,INT(MOD(入力シート!N249,1000)/100),"")</f>
        <v/>
      </c>
      <c r="AM248" s="51" t="str">
        <f>IF(入力シート!N249&gt;=10,INT(MOD(入力シート!N249,100)/10),"")</f>
        <v/>
      </c>
      <c r="AN248" s="40" t="str">
        <f>IF(入力シート!N249&gt;=1,INT(MOD(入力シート!N249,10)/1),"")</f>
        <v/>
      </c>
      <c r="AO248" s="51" t="str">
        <f>IF(入力シート!O249&gt;=10000,INT(MOD(入力シート!O249,100000)/10000),"")</f>
        <v/>
      </c>
      <c r="AP248" s="51" t="str">
        <f>IF(入力シート!O249&gt;=1000,INT(MOD(入力シート!O249,10000)/1000),"")</f>
        <v/>
      </c>
      <c r="AQ248" s="51" t="str">
        <f>IF(入力シート!O249&gt;=100,INT(MOD(入力シート!O249,1000)/100),"")</f>
        <v/>
      </c>
      <c r="AR248" s="51" t="str">
        <f>IF(入力シート!O249&gt;=10,INT(MOD(入力シート!O249,100)/10),"")</f>
        <v/>
      </c>
      <c r="AS248" s="40" t="str">
        <f>IF(入力シート!O249&gt;=1,INT(MOD(入力シート!O249,10)/1),"")</f>
        <v/>
      </c>
      <c r="AT248" s="51" t="str">
        <f>IF(入力シート!P249&gt;=1000000,INT(MOD(入力シート!P249,10000000)/1000000),"")</f>
        <v/>
      </c>
      <c r="AU248" s="51" t="str">
        <f>IF(入力シート!P249&gt;=100000,INT(MOD(入力シート!P249,1000000)/100000),"")</f>
        <v/>
      </c>
      <c r="AV248" s="51" t="str">
        <f>IF(入力シート!P249&gt;=10000,INT(MOD(入力シート!P249,100000)/10000),"")</f>
        <v/>
      </c>
      <c r="AW248" s="51" t="str">
        <f>IF(入力シート!P249&gt;=1000,INT(MOD(入力シート!P249,10000)/1000),"")</f>
        <v/>
      </c>
      <c r="AX248" s="51" t="str">
        <f>IF(入力シート!P249&gt;=100,INT(MOD(入力シート!P249,1000)/100),"")</f>
        <v/>
      </c>
      <c r="AY248" s="51" t="str">
        <f>IF(入力シート!P249&gt;=10,INT(MOD(入力シート!P249,100)/10),"")</f>
        <v/>
      </c>
      <c r="AZ248" s="40" t="str">
        <f>IF(入力シート!P249&gt;=1,INT(MOD(入力シート!P249,10)/1),"")</f>
        <v/>
      </c>
      <c r="BA248" s="51" t="str">
        <f>IF(入力シート!Q249&gt;=10,INT(MOD(入力シート!Q249,100)/10),"")</f>
        <v/>
      </c>
      <c r="BB248" s="40" t="str">
        <f>IF(入力シート!Q249&gt;=1,INT(MOD(入力シート!Q249,10)/1),"")</f>
        <v/>
      </c>
      <c r="BC248" s="51" t="str">
        <f>IF(入力シート!R249&gt;=10000,INT(MOD(入力シート!R249,100000)/10000),"")</f>
        <v/>
      </c>
      <c r="BD248" s="51" t="str">
        <f>IF(入力シート!R249&gt;=1000,INT(MOD(入力シート!R249,10000)/1000),"")</f>
        <v/>
      </c>
      <c r="BE248" s="51" t="str">
        <f>IF(入力シート!R249&gt;=100,INT(MOD(入力シート!R249,1000)/100),"")</f>
        <v/>
      </c>
      <c r="BF248" s="51" t="str">
        <f>IF(入力シート!R249&gt;=10,INT(MOD(入力シート!R249,100)/10),"")</f>
        <v/>
      </c>
      <c r="BG248" s="40" t="str">
        <f>IF(入力シート!R249&gt;=1,INT(MOD(入力シート!R249,10)/1),"")</f>
        <v/>
      </c>
    </row>
    <row r="249" spans="1:79" x14ac:dyDescent="0.15">
      <c r="B249" s="22">
        <v>247</v>
      </c>
      <c r="C249" s="10" t="str">
        <f>IF(入力シート!C250&gt;=10000,INT(MOD(入力シート!C250,100000)/10000),"")</f>
        <v/>
      </c>
      <c r="D249" s="10" t="str">
        <f>IF(入力シート!C250&gt;=1000,INT(MOD(入力シート!C250,10000)/1000),"")</f>
        <v/>
      </c>
      <c r="E249" s="10" t="str">
        <f>IF(入力シート!C250&gt;=100,INT(MOD(入力シート!C250,1000)/100),"")</f>
        <v/>
      </c>
      <c r="F249" s="10" t="str">
        <f>IF(入力シート!C250&gt;=10,INT(MOD(入力シート!C250,100)/10),"")</f>
        <v/>
      </c>
      <c r="G249" s="22" t="str">
        <f>IF(入力シート!C250&gt;=1,INT(MOD(入力シート!C250,10)/1),"")</f>
        <v/>
      </c>
      <c r="H249" s="22" t="str">
        <f>IF(入力シート!D250&gt;"",入力シート!D250,"")</f>
        <v/>
      </c>
      <c r="I249" s="22" t="str">
        <f>IF(入力シート!E250&gt;"",入力シート!E250,"")</f>
        <v/>
      </c>
      <c r="J249" s="37" t="str">
        <f>IF(入力シート!F250&gt;0,IF(入力シート!W250=6,MID(入力シート!F250,入力シート!W250-5,1),"0"),"")</f>
        <v/>
      </c>
      <c r="K249" s="37" t="str">
        <f>IF(入力シート!F250&gt;0,MID(入力シート!F250,入力シート!W250-4,1),"")</f>
        <v/>
      </c>
      <c r="L249" s="37" t="str">
        <f>IF(入力シート!F250&gt;0,MID(入力シート!F250,入力シート!W250-3,1),"")</f>
        <v/>
      </c>
      <c r="M249" s="37" t="str">
        <f>IF(入力シート!F250&gt;0,MID(入力シート!F250,入力シート!W250-2,1),"")</f>
        <v/>
      </c>
      <c r="N249" s="37" t="str">
        <f>IF(入力シート!F250&gt;0,MID(入力シート!F250,入力シート!W250-1,1),"")</f>
        <v/>
      </c>
      <c r="O249" s="39" t="str">
        <f>IF(入力シート!F250&gt;0,MID(入力シート!F250,入力シート!W250,1),"")</f>
        <v/>
      </c>
      <c r="P249" s="22" t="str">
        <f>IF(入力シート!G250&gt;"",入力シート!G250,"")</f>
        <v/>
      </c>
      <c r="Q249" s="37" t="str">
        <f>IF(入力シート!H250&gt;0,IF(入力シート!X250=4,MID(入力シート!H250,入力シート!X250-3,1),"0"),"")</f>
        <v/>
      </c>
      <c r="R249" s="37" t="str">
        <f>IF(入力シート!H250&gt;0,MID(入力シート!H250,入力シート!X250-2,1),"")</f>
        <v/>
      </c>
      <c r="S249" s="37" t="str">
        <f>IF(入力シート!H250&gt;0,MID(入力シート!H250,入力シート!X250-1,1),"")</f>
        <v/>
      </c>
      <c r="T249" s="39" t="str">
        <f>IF(入力シート!H250&gt;0,MID(入力シート!H250,入力シート!X250,1),"")</f>
        <v/>
      </c>
      <c r="U249" s="62" t="str">
        <f>IF(入力シート!I250&gt;0,入力シート!I250,"")</f>
        <v/>
      </c>
      <c r="V249" s="50" t="str">
        <f>IF(入力シート!J250&gt;0,入力シート!J250,"")</f>
        <v/>
      </c>
      <c r="W249" s="50" t="str">
        <f>IF(入力シート!K250&gt;=10,INT(MOD(入力シート!K250,100)/10),"")</f>
        <v/>
      </c>
      <c r="X249" s="40" t="str">
        <f>IF(入力シート!K250&gt;=1,INT(MOD(入力シート!K250,10)/1),"")</f>
        <v/>
      </c>
      <c r="Y249" s="51" t="str">
        <f>IF(入力シート!L250&gt;=100000,INT(MOD(入力シート!L250,1000000)/100000),"")</f>
        <v/>
      </c>
      <c r="Z249" s="51" t="str">
        <f>IF(入力シート!L250&gt;=10000,INT(MOD(入力シート!L250,100000)/10000),"")</f>
        <v/>
      </c>
      <c r="AA249" s="51" t="str">
        <f>IF(入力シート!L250&gt;=1000,INT(MOD(入力シート!L250,10000)/1000),"")</f>
        <v/>
      </c>
      <c r="AB249" s="51" t="str">
        <f>IF(入力シート!L250&gt;=100,INT(MOD(入力シート!L250,1000)/100),"")</f>
        <v/>
      </c>
      <c r="AC249" s="51" t="str">
        <f>IF(入力シート!L250&gt;=10,INT(MOD(入力シート!L250,100)/10),"")</f>
        <v/>
      </c>
      <c r="AD249" s="40" t="str">
        <f>IF(入力シート!L250&gt;=1,INT(MOD(入力シート!L250,10)/1),"")</f>
        <v/>
      </c>
      <c r="AE249" s="51" t="str">
        <f>IF(入力シート!M250&gt;=10000,INT(MOD(入力シート!M250,100000)/10000),"")</f>
        <v/>
      </c>
      <c r="AF249" s="51" t="str">
        <f>IF(入力シート!M250&gt;=1000,INT(MOD(入力シート!M250,10000)/1000),"")</f>
        <v/>
      </c>
      <c r="AG249" s="51" t="str">
        <f>IF(入力シート!M250&gt;=100,INT(MOD(入力シート!M250,1000)/100),"")</f>
        <v/>
      </c>
      <c r="AH249" s="51" t="str">
        <f>IF(入力シート!M250&gt;=10,INT(MOD(入力シート!M250,100)/10),"")</f>
        <v/>
      </c>
      <c r="AI249" s="40" t="str">
        <f>IF(入力シート!M250&gt;=1,INT(MOD(入力シート!M250,10)/1),"")</f>
        <v/>
      </c>
      <c r="AJ249" s="51" t="str">
        <f>IF(入力シート!N250&gt;=10000,INT(MOD(入力シート!N250,100000)/10000),"")</f>
        <v/>
      </c>
      <c r="AK249" s="51" t="str">
        <f>IF(入力シート!N250&gt;=1000,INT(MOD(入力シート!N250,10000)/1000),"")</f>
        <v/>
      </c>
      <c r="AL249" s="51" t="str">
        <f>IF(入力シート!N250&gt;=100,INT(MOD(入力シート!N250,1000)/100),"")</f>
        <v/>
      </c>
      <c r="AM249" s="51" t="str">
        <f>IF(入力シート!N250&gt;=10,INT(MOD(入力シート!N250,100)/10),"")</f>
        <v/>
      </c>
      <c r="AN249" s="40" t="str">
        <f>IF(入力シート!N250&gt;=1,INT(MOD(入力シート!N250,10)/1),"")</f>
        <v/>
      </c>
      <c r="AO249" s="51" t="str">
        <f>IF(入力シート!O250&gt;=10000,INT(MOD(入力シート!O250,100000)/10000),"")</f>
        <v/>
      </c>
      <c r="AP249" s="51" t="str">
        <f>IF(入力シート!O250&gt;=1000,INT(MOD(入力シート!O250,10000)/1000),"")</f>
        <v/>
      </c>
      <c r="AQ249" s="51" t="str">
        <f>IF(入力シート!O250&gt;=100,INT(MOD(入力シート!O250,1000)/100),"")</f>
        <v/>
      </c>
      <c r="AR249" s="51" t="str">
        <f>IF(入力シート!O250&gt;=10,INT(MOD(入力シート!O250,100)/10),"")</f>
        <v/>
      </c>
      <c r="AS249" s="40" t="str">
        <f>IF(入力シート!O250&gt;=1,INT(MOD(入力シート!O250,10)/1),"")</f>
        <v/>
      </c>
      <c r="AT249" s="51" t="str">
        <f>IF(入力シート!P250&gt;=1000000,INT(MOD(入力シート!P250,10000000)/1000000),"")</f>
        <v/>
      </c>
      <c r="AU249" s="51" t="str">
        <f>IF(入力シート!P250&gt;=100000,INT(MOD(入力シート!P250,1000000)/100000),"")</f>
        <v/>
      </c>
      <c r="AV249" s="51" t="str">
        <f>IF(入力シート!P250&gt;=10000,INT(MOD(入力シート!P250,100000)/10000),"")</f>
        <v/>
      </c>
      <c r="AW249" s="51" t="str">
        <f>IF(入力シート!P250&gt;=1000,INT(MOD(入力シート!P250,10000)/1000),"")</f>
        <v/>
      </c>
      <c r="AX249" s="51" t="str">
        <f>IF(入力シート!P250&gt;=100,INT(MOD(入力シート!P250,1000)/100),"")</f>
        <v/>
      </c>
      <c r="AY249" s="51" t="str">
        <f>IF(入力シート!P250&gt;=10,INT(MOD(入力シート!P250,100)/10),"")</f>
        <v/>
      </c>
      <c r="AZ249" s="40" t="str">
        <f>IF(入力シート!P250&gt;=1,INT(MOD(入力シート!P250,10)/1),"")</f>
        <v/>
      </c>
      <c r="BA249" s="51" t="str">
        <f>IF(入力シート!Q250&gt;=10,INT(MOD(入力シート!Q250,100)/10),"")</f>
        <v/>
      </c>
      <c r="BB249" s="40" t="str">
        <f>IF(入力シート!Q250&gt;=1,INT(MOD(入力シート!Q250,10)/1),"")</f>
        <v/>
      </c>
      <c r="BC249" s="51" t="str">
        <f>IF(入力シート!R250&gt;=10000,INT(MOD(入力シート!R250,100000)/10000),"")</f>
        <v/>
      </c>
      <c r="BD249" s="51" t="str">
        <f>IF(入力シート!R250&gt;=1000,INT(MOD(入力シート!R250,10000)/1000),"")</f>
        <v/>
      </c>
      <c r="BE249" s="51" t="str">
        <f>IF(入力シート!R250&gt;=100,INT(MOD(入力シート!R250,1000)/100),"")</f>
        <v/>
      </c>
      <c r="BF249" s="51" t="str">
        <f>IF(入力シート!R250&gt;=10,INT(MOD(入力シート!R250,100)/10),"")</f>
        <v/>
      </c>
      <c r="BG249" s="40" t="str">
        <f>IF(入力シート!R250&gt;=1,INT(MOD(入力シート!R250,10)/1),"")</f>
        <v/>
      </c>
    </row>
    <row r="250" spans="1:79" x14ac:dyDescent="0.15">
      <c r="B250" s="22">
        <v>248</v>
      </c>
      <c r="C250" s="10" t="str">
        <f>IF(入力シート!C251&gt;=10000,INT(MOD(入力シート!C251,100000)/10000),"")</f>
        <v/>
      </c>
      <c r="D250" s="10" t="str">
        <f>IF(入力シート!C251&gt;=1000,INT(MOD(入力シート!C251,10000)/1000),"")</f>
        <v/>
      </c>
      <c r="E250" s="10" t="str">
        <f>IF(入力シート!C251&gt;=100,INT(MOD(入力シート!C251,1000)/100),"")</f>
        <v/>
      </c>
      <c r="F250" s="10" t="str">
        <f>IF(入力シート!C251&gt;=10,INT(MOD(入力シート!C251,100)/10),"")</f>
        <v/>
      </c>
      <c r="G250" s="22" t="str">
        <f>IF(入力シート!C251&gt;=1,INT(MOD(入力シート!C251,10)/1),"")</f>
        <v/>
      </c>
      <c r="H250" s="22" t="str">
        <f>IF(入力シート!D251&gt;"",入力シート!D251,"")</f>
        <v/>
      </c>
      <c r="I250" s="22" t="str">
        <f>IF(入力シート!E251&gt;"",入力シート!E251,"")</f>
        <v/>
      </c>
      <c r="J250" s="37" t="str">
        <f>IF(入力シート!F251&gt;0,IF(入力シート!W251=6,MID(入力シート!F251,入力シート!W251-5,1),"0"),"")</f>
        <v/>
      </c>
      <c r="K250" s="37" t="str">
        <f>IF(入力シート!F251&gt;0,MID(入力シート!F251,入力シート!W251-4,1),"")</f>
        <v/>
      </c>
      <c r="L250" s="37" t="str">
        <f>IF(入力シート!F251&gt;0,MID(入力シート!F251,入力シート!W251-3,1),"")</f>
        <v/>
      </c>
      <c r="M250" s="37" t="str">
        <f>IF(入力シート!F251&gt;0,MID(入力シート!F251,入力シート!W251-2,1),"")</f>
        <v/>
      </c>
      <c r="N250" s="37" t="str">
        <f>IF(入力シート!F251&gt;0,MID(入力シート!F251,入力シート!W251-1,1),"")</f>
        <v/>
      </c>
      <c r="O250" s="39" t="str">
        <f>IF(入力シート!F251&gt;0,MID(入力シート!F251,入力シート!W251,1),"")</f>
        <v/>
      </c>
      <c r="P250" s="22" t="str">
        <f>IF(入力シート!G251&gt;"",入力シート!G251,"")</f>
        <v/>
      </c>
      <c r="Q250" s="37" t="str">
        <f>IF(入力シート!H251&gt;0,IF(入力シート!X251=4,MID(入力シート!H251,入力シート!X251-3,1),"0"),"")</f>
        <v/>
      </c>
      <c r="R250" s="37" t="str">
        <f>IF(入力シート!H251&gt;0,MID(入力シート!H251,入力シート!X251-2,1),"")</f>
        <v/>
      </c>
      <c r="S250" s="37" t="str">
        <f>IF(入力シート!H251&gt;0,MID(入力シート!H251,入力シート!X251-1,1),"")</f>
        <v/>
      </c>
      <c r="T250" s="39" t="str">
        <f>IF(入力シート!H251&gt;0,MID(入力シート!H251,入力シート!X251,1),"")</f>
        <v/>
      </c>
      <c r="U250" s="62" t="str">
        <f>IF(入力シート!I251&gt;0,入力シート!I251,"")</f>
        <v/>
      </c>
      <c r="V250" s="50" t="str">
        <f>IF(入力シート!J251&gt;0,入力シート!J251,"")</f>
        <v/>
      </c>
      <c r="W250" s="50" t="str">
        <f>IF(入力シート!K251&gt;=10,INT(MOD(入力シート!K251,100)/10),"")</f>
        <v/>
      </c>
      <c r="X250" s="40" t="str">
        <f>IF(入力シート!K251&gt;=1,INT(MOD(入力シート!K251,10)/1),"")</f>
        <v/>
      </c>
      <c r="Y250" s="51" t="str">
        <f>IF(入力シート!L251&gt;=100000,INT(MOD(入力シート!L251,1000000)/100000),"")</f>
        <v/>
      </c>
      <c r="Z250" s="51" t="str">
        <f>IF(入力シート!L251&gt;=10000,INT(MOD(入力シート!L251,100000)/10000),"")</f>
        <v/>
      </c>
      <c r="AA250" s="51" t="str">
        <f>IF(入力シート!L251&gt;=1000,INT(MOD(入力シート!L251,10000)/1000),"")</f>
        <v/>
      </c>
      <c r="AB250" s="51" t="str">
        <f>IF(入力シート!L251&gt;=100,INT(MOD(入力シート!L251,1000)/100),"")</f>
        <v/>
      </c>
      <c r="AC250" s="51" t="str">
        <f>IF(入力シート!L251&gt;=10,INT(MOD(入力シート!L251,100)/10),"")</f>
        <v/>
      </c>
      <c r="AD250" s="40" t="str">
        <f>IF(入力シート!L251&gt;=1,INT(MOD(入力シート!L251,10)/1),"")</f>
        <v/>
      </c>
      <c r="AE250" s="51" t="str">
        <f>IF(入力シート!M251&gt;=10000,INT(MOD(入力シート!M251,100000)/10000),"")</f>
        <v/>
      </c>
      <c r="AF250" s="51" t="str">
        <f>IF(入力シート!M251&gt;=1000,INT(MOD(入力シート!M251,10000)/1000),"")</f>
        <v/>
      </c>
      <c r="AG250" s="51" t="str">
        <f>IF(入力シート!M251&gt;=100,INT(MOD(入力シート!M251,1000)/100),"")</f>
        <v/>
      </c>
      <c r="AH250" s="51" t="str">
        <f>IF(入力シート!M251&gt;=10,INT(MOD(入力シート!M251,100)/10),"")</f>
        <v/>
      </c>
      <c r="AI250" s="40" t="str">
        <f>IF(入力シート!M251&gt;=1,INT(MOD(入力シート!M251,10)/1),"")</f>
        <v/>
      </c>
      <c r="AJ250" s="51" t="str">
        <f>IF(入力シート!N251&gt;=10000,INT(MOD(入力シート!N251,100000)/10000),"")</f>
        <v/>
      </c>
      <c r="AK250" s="51" t="str">
        <f>IF(入力シート!N251&gt;=1000,INT(MOD(入力シート!N251,10000)/1000),"")</f>
        <v/>
      </c>
      <c r="AL250" s="51" t="str">
        <f>IF(入力シート!N251&gt;=100,INT(MOD(入力シート!N251,1000)/100),"")</f>
        <v/>
      </c>
      <c r="AM250" s="51" t="str">
        <f>IF(入力シート!N251&gt;=10,INT(MOD(入力シート!N251,100)/10),"")</f>
        <v/>
      </c>
      <c r="AN250" s="40" t="str">
        <f>IF(入力シート!N251&gt;=1,INT(MOD(入力シート!N251,10)/1),"")</f>
        <v/>
      </c>
      <c r="AO250" s="51" t="str">
        <f>IF(入力シート!O251&gt;=10000,INT(MOD(入力シート!O251,100000)/10000),"")</f>
        <v/>
      </c>
      <c r="AP250" s="51" t="str">
        <f>IF(入力シート!O251&gt;=1000,INT(MOD(入力シート!O251,10000)/1000),"")</f>
        <v/>
      </c>
      <c r="AQ250" s="51" t="str">
        <f>IF(入力シート!O251&gt;=100,INT(MOD(入力シート!O251,1000)/100),"")</f>
        <v/>
      </c>
      <c r="AR250" s="51" t="str">
        <f>IF(入力シート!O251&gt;=10,INT(MOD(入力シート!O251,100)/10),"")</f>
        <v/>
      </c>
      <c r="AS250" s="40" t="str">
        <f>IF(入力シート!O251&gt;=1,INT(MOD(入力シート!O251,10)/1),"")</f>
        <v/>
      </c>
      <c r="AT250" s="51" t="str">
        <f>IF(入力シート!P251&gt;=1000000,INT(MOD(入力シート!P251,10000000)/1000000),"")</f>
        <v/>
      </c>
      <c r="AU250" s="51" t="str">
        <f>IF(入力シート!P251&gt;=100000,INT(MOD(入力シート!P251,1000000)/100000),"")</f>
        <v/>
      </c>
      <c r="AV250" s="51" t="str">
        <f>IF(入力シート!P251&gt;=10000,INT(MOD(入力シート!P251,100000)/10000),"")</f>
        <v/>
      </c>
      <c r="AW250" s="51" t="str">
        <f>IF(入力シート!P251&gt;=1000,INT(MOD(入力シート!P251,10000)/1000),"")</f>
        <v/>
      </c>
      <c r="AX250" s="51" t="str">
        <f>IF(入力シート!P251&gt;=100,INT(MOD(入力シート!P251,1000)/100),"")</f>
        <v/>
      </c>
      <c r="AY250" s="51" t="str">
        <f>IF(入力シート!P251&gt;=10,INT(MOD(入力シート!P251,100)/10),"")</f>
        <v/>
      </c>
      <c r="AZ250" s="40" t="str">
        <f>IF(入力シート!P251&gt;=1,INT(MOD(入力シート!P251,10)/1),"")</f>
        <v/>
      </c>
      <c r="BA250" s="51" t="str">
        <f>IF(入力シート!Q251&gt;=10,INT(MOD(入力シート!Q251,100)/10),"")</f>
        <v/>
      </c>
      <c r="BB250" s="40" t="str">
        <f>IF(入力シート!Q251&gt;=1,INT(MOD(入力シート!Q251,10)/1),"")</f>
        <v/>
      </c>
      <c r="BC250" s="51" t="str">
        <f>IF(入力シート!R251&gt;=10000,INT(MOD(入力シート!R251,100000)/10000),"")</f>
        <v/>
      </c>
      <c r="BD250" s="51" t="str">
        <f>IF(入力シート!R251&gt;=1000,INT(MOD(入力シート!R251,10000)/1000),"")</f>
        <v/>
      </c>
      <c r="BE250" s="51" t="str">
        <f>IF(入力シート!R251&gt;=100,INT(MOD(入力シート!R251,1000)/100),"")</f>
        <v/>
      </c>
      <c r="BF250" s="51" t="str">
        <f>IF(入力シート!R251&gt;=10,INT(MOD(入力シート!R251,100)/10),"")</f>
        <v/>
      </c>
      <c r="BG250" s="40" t="str">
        <f>IF(入力シート!R251&gt;=1,INT(MOD(入力シート!R251,10)/1),"")</f>
        <v/>
      </c>
    </row>
    <row r="251" spans="1:79" x14ac:dyDescent="0.15">
      <c r="B251" s="22">
        <v>249</v>
      </c>
      <c r="C251" s="10" t="str">
        <f>IF(入力シート!C252&gt;=10000,INT(MOD(入力シート!C252,100000)/10000),"")</f>
        <v/>
      </c>
      <c r="D251" s="10" t="str">
        <f>IF(入力シート!C252&gt;=1000,INT(MOD(入力シート!C252,10000)/1000),"")</f>
        <v/>
      </c>
      <c r="E251" s="10" t="str">
        <f>IF(入力シート!C252&gt;=100,INT(MOD(入力シート!C252,1000)/100),"")</f>
        <v/>
      </c>
      <c r="F251" s="10" t="str">
        <f>IF(入力シート!C252&gt;=10,INT(MOD(入力シート!C252,100)/10),"")</f>
        <v/>
      </c>
      <c r="G251" s="22" t="str">
        <f>IF(入力シート!C252&gt;=1,INT(MOD(入力シート!C252,10)/1),"")</f>
        <v/>
      </c>
      <c r="H251" s="22" t="str">
        <f>IF(入力シート!D252&gt;"",入力シート!D252,"")</f>
        <v/>
      </c>
      <c r="I251" s="22" t="str">
        <f>IF(入力シート!E252&gt;"",入力シート!E252,"")</f>
        <v/>
      </c>
      <c r="J251" s="37" t="str">
        <f>IF(入力シート!F252&gt;0,IF(入力シート!W252=6,MID(入力シート!F252,入力シート!W252-5,1),"0"),"")</f>
        <v/>
      </c>
      <c r="K251" s="37" t="str">
        <f>IF(入力シート!F252&gt;0,MID(入力シート!F252,入力シート!W252-4,1),"")</f>
        <v/>
      </c>
      <c r="L251" s="37" t="str">
        <f>IF(入力シート!F252&gt;0,MID(入力シート!F252,入力シート!W252-3,1),"")</f>
        <v/>
      </c>
      <c r="M251" s="37" t="str">
        <f>IF(入力シート!F252&gt;0,MID(入力シート!F252,入力シート!W252-2,1),"")</f>
        <v/>
      </c>
      <c r="N251" s="37" t="str">
        <f>IF(入力シート!F252&gt;0,MID(入力シート!F252,入力シート!W252-1,1),"")</f>
        <v/>
      </c>
      <c r="O251" s="39" t="str">
        <f>IF(入力シート!F252&gt;0,MID(入力シート!F252,入力シート!W252,1),"")</f>
        <v/>
      </c>
      <c r="P251" s="22" t="str">
        <f>IF(入力シート!G252&gt;"",入力シート!G252,"")</f>
        <v/>
      </c>
      <c r="Q251" s="37" t="str">
        <f>IF(入力シート!H252&gt;0,IF(入力シート!X252=4,MID(入力シート!H252,入力シート!X252-3,1),"0"),"")</f>
        <v/>
      </c>
      <c r="R251" s="37" t="str">
        <f>IF(入力シート!H252&gt;0,MID(入力シート!H252,入力シート!X252-2,1),"")</f>
        <v/>
      </c>
      <c r="S251" s="37" t="str">
        <f>IF(入力シート!H252&gt;0,MID(入力シート!H252,入力シート!X252-1,1),"")</f>
        <v/>
      </c>
      <c r="T251" s="39" t="str">
        <f>IF(入力シート!H252&gt;0,MID(入力シート!H252,入力シート!X252,1),"")</f>
        <v/>
      </c>
      <c r="U251" s="62" t="str">
        <f>IF(入力シート!I252&gt;0,入力シート!I252,"")</f>
        <v/>
      </c>
      <c r="V251" s="50" t="str">
        <f>IF(入力シート!J252&gt;0,入力シート!J252,"")</f>
        <v/>
      </c>
      <c r="W251" s="50" t="str">
        <f>IF(入力シート!K252&gt;=10,INT(MOD(入力シート!K252,100)/10),"")</f>
        <v/>
      </c>
      <c r="X251" s="40" t="str">
        <f>IF(入力シート!K252&gt;=1,INT(MOD(入力シート!K252,10)/1),"")</f>
        <v/>
      </c>
      <c r="Y251" s="51" t="str">
        <f>IF(入力シート!L252&gt;=100000,INT(MOD(入力シート!L252,1000000)/100000),"")</f>
        <v/>
      </c>
      <c r="Z251" s="51" t="str">
        <f>IF(入力シート!L252&gt;=10000,INT(MOD(入力シート!L252,100000)/10000),"")</f>
        <v/>
      </c>
      <c r="AA251" s="51" t="str">
        <f>IF(入力シート!L252&gt;=1000,INT(MOD(入力シート!L252,10000)/1000),"")</f>
        <v/>
      </c>
      <c r="AB251" s="51" t="str">
        <f>IF(入力シート!L252&gt;=100,INT(MOD(入力シート!L252,1000)/100),"")</f>
        <v/>
      </c>
      <c r="AC251" s="51" t="str">
        <f>IF(入力シート!L252&gt;=10,INT(MOD(入力シート!L252,100)/10),"")</f>
        <v/>
      </c>
      <c r="AD251" s="40" t="str">
        <f>IF(入力シート!L252&gt;=1,INT(MOD(入力シート!L252,10)/1),"")</f>
        <v/>
      </c>
      <c r="AE251" s="51" t="str">
        <f>IF(入力シート!M252&gt;=10000,INT(MOD(入力シート!M252,100000)/10000),"")</f>
        <v/>
      </c>
      <c r="AF251" s="51" t="str">
        <f>IF(入力シート!M252&gt;=1000,INT(MOD(入力シート!M252,10000)/1000),"")</f>
        <v/>
      </c>
      <c r="AG251" s="51" t="str">
        <f>IF(入力シート!M252&gt;=100,INT(MOD(入力シート!M252,1000)/100),"")</f>
        <v/>
      </c>
      <c r="AH251" s="51" t="str">
        <f>IF(入力シート!M252&gt;=10,INT(MOD(入力シート!M252,100)/10),"")</f>
        <v/>
      </c>
      <c r="AI251" s="40" t="str">
        <f>IF(入力シート!M252&gt;=1,INT(MOD(入力シート!M252,10)/1),"")</f>
        <v/>
      </c>
      <c r="AJ251" s="51" t="str">
        <f>IF(入力シート!N252&gt;=10000,INT(MOD(入力シート!N252,100000)/10000),"")</f>
        <v/>
      </c>
      <c r="AK251" s="51" t="str">
        <f>IF(入力シート!N252&gt;=1000,INT(MOD(入力シート!N252,10000)/1000),"")</f>
        <v/>
      </c>
      <c r="AL251" s="51" t="str">
        <f>IF(入力シート!N252&gt;=100,INT(MOD(入力シート!N252,1000)/100),"")</f>
        <v/>
      </c>
      <c r="AM251" s="51" t="str">
        <f>IF(入力シート!N252&gt;=10,INT(MOD(入力シート!N252,100)/10),"")</f>
        <v/>
      </c>
      <c r="AN251" s="40" t="str">
        <f>IF(入力シート!N252&gt;=1,INT(MOD(入力シート!N252,10)/1),"")</f>
        <v/>
      </c>
      <c r="AO251" s="51" t="str">
        <f>IF(入力シート!O252&gt;=10000,INT(MOD(入力シート!O252,100000)/10000),"")</f>
        <v/>
      </c>
      <c r="AP251" s="51" t="str">
        <f>IF(入力シート!O252&gt;=1000,INT(MOD(入力シート!O252,10000)/1000),"")</f>
        <v/>
      </c>
      <c r="AQ251" s="51" t="str">
        <f>IF(入力シート!O252&gt;=100,INT(MOD(入力シート!O252,1000)/100),"")</f>
        <v/>
      </c>
      <c r="AR251" s="51" t="str">
        <f>IF(入力シート!O252&gt;=10,INT(MOD(入力シート!O252,100)/10),"")</f>
        <v/>
      </c>
      <c r="AS251" s="40" t="str">
        <f>IF(入力シート!O252&gt;=1,INT(MOD(入力シート!O252,10)/1),"")</f>
        <v/>
      </c>
      <c r="AT251" s="51" t="str">
        <f>IF(入力シート!P252&gt;=1000000,INT(MOD(入力シート!P252,10000000)/1000000),"")</f>
        <v/>
      </c>
      <c r="AU251" s="51" t="str">
        <f>IF(入力シート!P252&gt;=100000,INT(MOD(入力シート!P252,1000000)/100000),"")</f>
        <v/>
      </c>
      <c r="AV251" s="51" t="str">
        <f>IF(入力シート!P252&gt;=10000,INT(MOD(入力シート!P252,100000)/10000),"")</f>
        <v/>
      </c>
      <c r="AW251" s="51" t="str">
        <f>IF(入力シート!P252&gt;=1000,INT(MOD(入力シート!P252,10000)/1000),"")</f>
        <v/>
      </c>
      <c r="AX251" s="51" t="str">
        <f>IF(入力シート!P252&gt;=100,INT(MOD(入力シート!P252,1000)/100),"")</f>
        <v/>
      </c>
      <c r="AY251" s="51" t="str">
        <f>IF(入力シート!P252&gt;=10,INT(MOD(入力シート!P252,100)/10),"")</f>
        <v/>
      </c>
      <c r="AZ251" s="40" t="str">
        <f>IF(入力シート!P252&gt;=1,INT(MOD(入力シート!P252,10)/1),"")</f>
        <v/>
      </c>
      <c r="BA251" s="51" t="str">
        <f>IF(入力シート!Q252&gt;=10,INT(MOD(入力シート!Q252,100)/10),"")</f>
        <v/>
      </c>
      <c r="BB251" s="40" t="str">
        <f>IF(入力シート!Q252&gt;=1,INT(MOD(入力シート!Q252,10)/1),"")</f>
        <v/>
      </c>
      <c r="BC251" s="51" t="str">
        <f>IF(入力シート!R252&gt;=10000,INT(MOD(入力シート!R252,100000)/10000),"")</f>
        <v/>
      </c>
      <c r="BD251" s="51" t="str">
        <f>IF(入力シート!R252&gt;=1000,INT(MOD(入力シート!R252,10000)/1000),"")</f>
        <v/>
      </c>
      <c r="BE251" s="51" t="str">
        <f>IF(入力シート!R252&gt;=100,INT(MOD(入力シート!R252,1000)/100),"")</f>
        <v/>
      </c>
      <c r="BF251" s="51" t="str">
        <f>IF(入力シート!R252&gt;=10,INT(MOD(入力シート!R252,100)/10),"")</f>
        <v/>
      </c>
      <c r="BG251" s="40" t="str">
        <f>IF(入力シート!R252&gt;=1,INT(MOD(入力シート!R252,10)/1),"")</f>
        <v/>
      </c>
    </row>
    <row r="252" spans="1:79" x14ac:dyDescent="0.15">
      <c r="A252" s="46"/>
      <c r="B252" s="12">
        <v>250</v>
      </c>
      <c r="C252" s="3" t="str">
        <f>IF(入力シート!C253&gt;=10000,INT(MOD(入力シート!C253,100000)/10000),"")</f>
        <v/>
      </c>
      <c r="D252" s="3" t="str">
        <f>IF(入力シート!C253&gt;=1000,INT(MOD(入力シート!C253,10000)/1000),"")</f>
        <v/>
      </c>
      <c r="E252" s="3" t="str">
        <f>IF(入力シート!C253&gt;=100,INT(MOD(入力シート!C253,1000)/100),"")</f>
        <v/>
      </c>
      <c r="F252" s="3" t="str">
        <f>IF(入力シート!C253&gt;=10,INT(MOD(入力シート!C253,100)/10),"")</f>
        <v/>
      </c>
      <c r="G252" s="12" t="str">
        <f>IF(入力シート!C253&gt;=1,INT(MOD(入力シート!C253,10)/1),"")</f>
        <v/>
      </c>
      <c r="H252" s="12" t="str">
        <f>IF(入力シート!D253&gt;"",入力シート!D253,"")</f>
        <v/>
      </c>
      <c r="I252" s="146" t="str">
        <f>IF(入力シート!E253&gt;"",入力シート!E253,"")</f>
        <v/>
      </c>
      <c r="J252" s="162" t="str">
        <f>IF(入力シート!F253&gt;0,IF(入力シート!W253=6,MID(入力シート!F253,入力シート!W253-5,1),"0"),"")</f>
        <v/>
      </c>
      <c r="K252" s="63" t="str">
        <f>IF(入力シート!F253&gt;0,MID(入力シート!F253,入力シート!W253-4,1),"")</f>
        <v/>
      </c>
      <c r="L252" s="63" t="str">
        <f>IF(入力シート!F253&gt;0,MID(入力シート!F253,入力シート!W253-3,1),"")</f>
        <v/>
      </c>
      <c r="M252" s="63" t="str">
        <f>IF(入力シート!F253&gt;0,MID(入力シート!F253,入力シート!W253-2,1),"")</f>
        <v/>
      </c>
      <c r="N252" s="63" t="str">
        <f>IF(入力シート!F253&gt;0,MID(入力シート!F253,入力シート!W253-1,1),"")</f>
        <v/>
      </c>
      <c r="O252" s="64" t="str">
        <f>IF(入力シート!F253&gt;0,MID(入力シート!F253,入力シート!W253,1),"")</f>
        <v/>
      </c>
      <c r="P252" s="146" t="str">
        <f>IF(入力シート!G253&gt;"",入力シート!G253,"")</f>
        <v/>
      </c>
      <c r="Q252" s="162" t="str">
        <f>IF(入力シート!H253&gt;0,IF(入力シート!X253=4,MID(入力シート!H253,入力シート!X253-3,1),"0"),"")</f>
        <v/>
      </c>
      <c r="R252" s="63" t="str">
        <f>IF(入力シート!H253&gt;0,MID(入力シート!H253,入力シート!X253-2,1),"")</f>
        <v/>
      </c>
      <c r="S252" s="63" t="str">
        <f>IF(入力シート!H253&gt;0,MID(入力シート!H253,入力シート!X253-1,1),"")</f>
        <v/>
      </c>
      <c r="T252" s="64" t="str">
        <f>IF(入力シート!H253&gt;0,MID(入力シート!H253,入力シート!X253,1),"")</f>
        <v/>
      </c>
      <c r="U252" s="65" t="str">
        <f>IF(入力シート!I253&gt;0,入力シート!I253,"")</f>
        <v/>
      </c>
      <c r="V252" s="47" t="str">
        <f>IF(入力シート!J253&gt;0,入力シート!J253,"")</f>
        <v/>
      </c>
      <c r="W252" s="47" t="str">
        <f>IF(入力シート!K253&gt;=10,INT(MOD(入力シート!K253,100)/10),"")</f>
        <v/>
      </c>
      <c r="X252" s="48" t="str">
        <f>IF(入力シート!K253&gt;=1,INT(MOD(入力シート!K253,10)/1),"")</f>
        <v/>
      </c>
      <c r="Y252" s="49" t="str">
        <f>IF(入力シート!L253&gt;=100000,INT(MOD(入力シート!L253,1000000)/100000),"")</f>
        <v/>
      </c>
      <c r="Z252" s="49" t="str">
        <f>IF(入力シート!L253&gt;=10000,INT(MOD(入力シート!L253,100000)/10000),"")</f>
        <v/>
      </c>
      <c r="AA252" s="49" t="str">
        <f>IF(入力シート!L253&gt;=1000,INT(MOD(入力シート!L253,10000)/1000),"")</f>
        <v/>
      </c>
      <c r="AB252" s="49" t="str">
        <f>IF(入力シート!L253&gt;=100,INT(MOD(入力シート!L253,1000)/100),"")</f>
        <v/>
      </c>
      <c r="AC252" s="49" t="str">
        <f>IF(入力シート!L253&gt;=10,INT(MOD(入力シート!L253,100)/10),"")</f>
        <v/>
      </c>
      <c r="AD252" s="48" t="str">
        <f>IF(入力シート!L253&gt;=1,INT(MOD(入力シート!L253,10)/1),"")</f>
        <v/>
      </c>
      <c r="AE252" s="49" t="str">
        <f>IF(入力シート!M253&gt;=10000,INT(MOD(入力シート!M253,100000)/10000),"")</f>
        <v/>
      </c>
      <c r="AF252" s="49" t="str">
        <f>IF(入力シート!M253&gt;=1000,INT(MOD(入力シート!M253,10000)/1000),"")</f>
        <v/>
      </c>
      <c r="AG252" s="49" t="str">
        <f>IF(入力シート!M253&gt;=100,INT(MOD(入力シート!M253,1000)/100),"")</f>
        <v/>
      </c>
      <c r="AH252" s="49" t="str">
        <f>IF(入力シート!M253&gt;=10,INT(MOD(入力シート!M253,100)/10),"")</f>
        <v/>
      </c>
      <c r="AI252" s="48" t="str">
        <f>IF(入力シート!M253&gt;=1,INT(MOD(入力シート!M253,10)/1),"")</f>
        <v/>
      </c>
      <c r="AJ252" s="49" t="str">
        <f>IF(入力シート!N253&gt;=10000,INT(MOD(入力シート!N253,100000)/10000),"")</f>
        <v/>
      </c>
      <c r="AK252" s="49" t="str">
        <f>IF(入力シート!N253&gt;=1000,INT(MOD(入力シート!N253,10000)/1000),"")</f>
        <v/>
      </c>
      <c r="AL252" s="49" t="str">
        <f>IF(入力シート!N253&gt;=100,INT(MOD(入力シート!N253,1000)/100),"")</f>
        <v/>
      </c>
      <c r="AM252" s="49" t="str">
        <f>IF(入力シート!N253&gt;=10,INT(MOD(入力シート!N253,100)/10),"")</f>
        <v/>
      </c>
      <c r="AN252" s="48" t="str">
        <f>IF(入力シート!N253&gt;=1,INT(MOD(入力シート!N253,10)/1),"")</f>
        <v/>
      </c>
      <c r="AO252" s="49" t="str">
        <f>IF(入力シート!O253&gt;=10000,INT(MOD(入力シート!O253,100000)/10000),"")</f>
        <v/>
      </c>
      <c r="AP252" s="49" t="str">
        <f>IF(入力シート!O253&gt;=1000,INT(MOD(入力シート!O253,10000)/1000),"")</f>
        <v/>
      </c>
      <c r="AQ252" s="49" t="str">
        <f>IF(入力シート!O253&gt;=100,INT(MOD(入力シート!O253,1000)/100),"")</f>
        <v/>
      </c>
      <c r="AR252" s="49" t="str">
        <f>IF(入力シート!O253&gt;=10,INT(MOD(入力シート!O253,100)/10),"")</f>
        <v/>
      </c>
      <c r="AS252" s="48" t="str">
        <f>IF(入力シート!O253&gt;=1,INT(MOD(入力シート!O253,10)/1),"")</f>
        <v/>
      </c>
      <c r="AT252" s="49" t="str">
        <f>IF(入力シート!P253&gt;=1000000,INT(MOD(入力シート!P253,10000000)/1000000),"")</f>
        <v/>
      </c>
      <c r="AU252" s="49" t="str">
        <f>IF(入力シート!P253&gt;=100000,INT(MOD(入力シート!P253,1000000)/100000),"")</f>
        <v/>
      </c>
      <c r="AV252" s="49" t="str">
        <f>IF(入力シート!P253&gt;=10000,INT(MOD(入力シート!P253,100000)/10000),"")</f>
        <v/>
      </c>
      <c r="AW252" s="49" t="str">
        <f>IF(入力シート!P253&gt;=1000,INT(MOD(入力シート!P253,10000)/1000),"")</f>
        <v/>
      </c>
      <c r="AX252" s="49" t="str">
        <f>IF(入力シート!P253&gt;=100,INT(MOD(入力シート!P253,1000)/100),"")</f>
        <v/>
      </c>
      <c r="AY252" s="49" t="str">
        <f>IF(入力シート!P253&gt;=10,INT(MOD(入力シート!P253,100)/10),"")</f>
        <v/>
      </c>
      <c r="AZ252" s="48" t="str">
        <f>IF(入力シート!P253&gt;=1,INT(MOD(入力シート!P253,10)/1),"")</f>
        <v/>
      </c>
      <c r="BA252" s="49" t="str">
        <f>IF(入力シート!Q253&gt;=10,INT(MOD(入力シート!Q253,100)/10),"")</f>
        <v/>
      </c>
      <c r="BB252" s="48" t="str">
        <f>IF(入力シート!Q253&gt;=1,INT(MOD(入力シート!Q253,10)/1),"")</f>
        <v/>
      </c>
      <c r="BC252" s="49" t="str">
        <f>IF(入力シート!R253&gt;=10000,INT(MOD(入力シート!R253,100000)/10000),"")</f>
        <v/>
      </c>
      <c r="BD252" s="49" t="str">
        <f>IF(入力シート!R253&gt;=1000,INT(MOD(入力シート!R253,10000)/1000),"")</f>
        <v/>
      </c>
      <c r="BE252" s="49" t="str">
        <f>IF(入力シート!R253&gt;=100,INT(MOD(入力シート!R253,1000)/100),"")</f>
        <v/>
      </c>
      <c r="BF252" s="49" t="str">
        <f>IF(入力シート!R253&gt;=10,INT(MOD(入力シート!R253,100)/10),"")</f>
        <v/>
      </c>
      <c r="BG252" s="48" t="str">
        <f>IF(入力シート!R253&gt;=1,INT(MOD(入力シート!R253,10)/1),"")</f>
        <v/>
      </c>
      <c r="BH252" s="58" t="str">
        <f>IF(入力シート!S253&gt;=10,INT(MOD(入力シート!S253,100)/10),"")</f>
        <v/>
      </c>
      <c r="BI252" s="69" t="str">
        <f>IF(入力シート!S253&gt;=1,INT(MOD(入力シート!S253,10)/1),"")</f>
        <v/>
      </c>
      <c r="BJ252" s="58" t="str">
        <f>IF(入力シート!T253&gt;=1000000,INT(MOD(入力シート!T253,10000000)/1000000),"")</f>
        <v/>
      </c>
      <c r="BK252" s="58" t="str">
        <f>IF(入力シート!T253&gt;=100000,INT(MOD(入力シート!T253,1000000)/100000),"")</f>
        <v/>
      </c>
      <c r="BL252" s="58" t="str">
        <f>IF(入力シート!T253&gt;=10000,INT(MOD(入力シート!T253,100000)/10000),"")</f>
        <v/>
      </c>
      <c r="BM252" s="58" t="str">
        <f>IF(入力シート!T253&gt;=1000,INT(MOD(入力シート!T253,10000)/1000),"")</f>
        <v/>
      </c>
      <c r="BN252" s="58" t="str">
        <f>IF(入力シート!T253&gt;=100,INT(MOD(入力シート!T253,1000)/100),"")</f>
        <v/>
      </c>
      <c r="BO252" s="58" t="str">
        <f>IF(入力シート!T253&gt;=10,INT(MOD(入力シート!T253,100)/10),"")</f>
        <v/>
      </c>
      <c r="BP252" s="69" t="str">
        <f>IF(入力シート!T253&gt;=1,INT(MOD(入力シート!T253,10)/1),"")</f>
        <v/>
      </c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</row>
    <row r="253" spans="1:79" x14ac:dyDescent="0.15">
      <c r="A253" s="70">
        <f t="shared" si="10"/>
        <v>26</v>
      </c>
      <c r="B253" s="22">
        <v>251</v>
      </c>
      <c r="C253" s="10" t="str">
        <f>IF(入力シート!C254&gt;=10000,INT(MOD(入力シート!C254,100000)/10000),"")</f>
        <v/>
      </c>
      <c r="D253" s="10" t="str">
        <f>IF(入力シート!C254&gt;=1000,INT(MOD(入力シート!C254,10000)/1000),"")</f>
        <v/>
      </c>
      <c r="E253" s="10" t="str">
        <f>IF(入力シート!C254&gt;=100,INT(MOD(入力シート!C254,1000)/100),"")</f>
        <v/>
      </c>
      <c r="F253" s="10" t="str">
        <f>IF(入力シート!C254&gt;=10,INT(MOD(入力シート!C254,100)/10),"")</f>
        <v/>
      </c>
      <c r="G253" s="22" t="str">
        <f>IF(入力シート!C254&gt;=1,INT(MOD(入力シート!C254,10)/1),"")</f>
        <v/>
      </c>
      <c r="H253" s="22" t="str">
        <f>IF(入力シート!D254&gt;"",入力シート!D254,"")</f>
        <v/>
      </c>
      <c r="I253" s="22" t="str">
        <f>IF(入力シート!E254&gt;"",入力シート!E254,"")</f>
        <v/>
      </c>
      <c r="J253" s="37" t="str">
        <f>IF(入力シート!F254&gt;0,IF(入力シート!W254=6,MID(入力シート!F254,入力シート!W254-5,1),"0"),"")</f>
        <v/>
      </c>
      <c r="K253" s="37" t="str">
        <f>IF(入力シート!F254&gt;0,MID(入力シート!F254,入力シート!W254-4,1),"")</f>
        <v/>
      </c>
      <c r="L253" s="37" t="str">
        <f>IF(入力シート!F254&gt;0,MID(入力シート!F254,入力シート!W254-3,1),"")</f>
        <v/>
      </c>
      <c r="M253" s="37" t="str">
        <f>IF(入力シート!F254&gt;0,MID(入力シート!F254,入力シート!W254-2,1),"")</f>
        <v/>
      </c>
      <c r="N253" s="37" t="str">
        <f>IF(入力シート!F254&gt;0,MID(入力シート!F254,入力シート!W254-1,1),"")</f>
        <v/>
      </c>
      <c r="O253" s="39" t="str">
        <f>IF(入力シート!F254&gt;0,MID(入力シート!F254,入力シート!W254,1),"")</f>
        <v/>
      </c>
      <c r="P253" s="22" t="str">
        <f>IF(入力シート!G254&gt;"",入力シート!G254,"")</f>
        <v/>
      </c>
      <c r="Q253" s="37" t="str">
        <f>IF(入力シート!H254&gt;0,IF(入力シート!X254=4,MID(入力シート!H254,入力シート!X254-3,1),"0"),"")</f>
        <v/>
      </c>
      <c r="R253" s="37" t="str">
        <f>IF(入力シート!H254&gt;0,MID(入力シート!H254,入力シート!X254-2,1),"")</f>
        <v/>
      </c>
      <c r="S253" s="37" t="str">
        <f>IF(入力シート!H254&gt;0,MID(入力シート!H254,入力シート!X254-1,1),"")</f>
        <v/>
      </c>
      <c r="T253" s="39" t="str">
        <f>IF(入力シート!H254&gt;0,MID(入力シート!H254,入力シート!X254,1),"")</f>
        <v/>
      </c>
      <c r="U253" s="62" t="str">
        <f>IF(入力シート!I254&gt;0,入力シート!I254,"")</f>
        <v/>
      </c>
      <c r="V253" s="50" t="str">
        <f>IF(入力シート!J254&gt;0,入力シート!J254,"")</f>
        <v/>
      </c>
      <c r="W253" s="50" t="str">
        <f>IF(入力シート!K254&gt;=10,INT(MOD(入力シート!K254,100)/10),"")</f>
        <v/>
      </c>
      <c r="X253" s="40" t="str">
        <f>IF(入力シート!K254&gt;=1,INT(MOD(入力シート!K254,10)/1),"")</f>
        <v/>
      </c>
      <c r="Y253" s="51" t="str">
        <f>IF(入力シート!L254&gt;=100000,INT(MOD(入力シート!L254,1000000)/100000),"")</f>
        <v/>
      </c>
      <c r="Z253" s="51" t="str">
        <f>IF(入力シート!L254&gt;=10000,INT(MOD(入力シート!L254,100000)/10000),"")</f>
        <v/>
      </c>
      <c r="AA253" s="51" t="str">
        <f>IF(入力シート!L254&gt;=1000,INT(MOD(入力シート!L254,10000)/1000),"")</f>
        <v/>
      </c>
      <c r="AB253" s="51" t="str">
        <f>IF(入力シート!L254&gt;=100,INT(MOD(入力シート!L254,1000)/100),"")</f>
        <v/>
      </c>
      <c r="AC253" s="51" t="str">
        <f>IF(入力シート!L254&gt;=10,INT(MOD(入力シート!L254,100)/10),"")</f>
        <v/>
      </c>
      <c r="AD253" s="40" t="str">
        <f>IF(入力シート!L254&gt;=1,INT(MOD(入力シート!L254,10)/1),"")</f>
        <v/>
      </c>
      <c r="AE253" s="51" t="str">
        <f>IF(入力シート!M254&gt;=10000,INT(MOD(入力シート!M254,100000)/10000),"")</f>
        <v/>
      </c>
      <c r="AF253" s="51" t="str">
        <f>IF(入力シート!M254&gt;=1000,INT(MOD(入力シート!M254,10000)/1000),"")</f>
        <v/>
      </c>
      <c r="AG253" s="51" t="str">
        <f>IF(入力シート!M254&gt;=100,INT(MOD(入力シート!M254,1000)/100),"")</f>
        <v/>
      </c>
      <c r="AH253" s="51" t="str">
        <f>IF(入力シート!M254&gt;=10,INT(MOD(入力シート!M254,100)/10),"")</f>
        <v/>
      </c>
      <c r="AI253" s="40" t="str">
        <f>IF(入力シート!M254&gt;=1,INT(MOD(入力シート!M254,10)/1),"")</f>
        <v/>
      </c>
      <c r="AJ253" s="51" t="str">
        <f>IF(入力シート!N254&gt;=10000,INT(MOD(入力シート!N254,100000)/10000),"")</f>
        <v/>
      </c>
      <c r="AK253" s="51" t="str">
        <f>IF(入力シート!N254&gt;=1000,INT(MOD(入力シート!N254,10000)/1000),"")</f>
        <v/>
      </c>
      <c r="AL253" s="51" t="str">
        <f>IF(入力シート!N254&gt;=100,INT(MOD(入力シート!N254,1000)/100),"")</f>
        <v/>
      </c>
      <c r="AM253" s="51" t="str">
        <f>IF(入力シート!N254&gt;=10,INT(MOD(入力シート!N254,100)/10),"")</f>
        <v/>
      </c>
      <c r="AN253" s="40" t="str">
        <f>IF(入力シート!N254&gt;=1,INT(MOD(入力シート!N254,10)/1),"")</f>
        <v/>
      </c>
      <c r="AO253" s="51" t="str">
        <f>IF(入力シート!O254&gt;=10000,INT(MOD(入力シート!O254,100000)/10000),"")</f>
        <v/>
      </c>
      <c r="AP253" s="51" t="str">
        <f>IF(入力シート!O254&gt;=1000,INT(MOD(入力シート!O254,10000)/1000),"")</f>
        <v/>
      </c>
      <c r="AQ253" s="51" t="str">
        <f>IF(入力シート!O254&gt;=100,INT(MOD(入力シート!O254,1000)/100),"")</f>
        <v/>
      </c>
      <c r="AR253" s="51" t="str">
        <f>IF(入力シート!O254&gt;=10,INT(MOD(入力シート!O254,100)/10),"")</f>
        <v/>
      </c>
      <c r="AS253" s="40" t="str">
        <f>IF(入力シート!O254&gt;=1,INT(MOD(入力シート!O254,10)/1),"")</f>
        <v/>
      </c>
      <c r="AT253" s="51" t="str">
        <f>IF(入力シート!P254&gt;=1000000,INT(MOD(入力シート!P254,10000000)/1000000),"")</f>
        <v/>
      </c>
      <c r="AU253" s="51" t="str">
        <f>IF(入力シート!P254&gt;=100000,INT(MOD(入力シート!P254,1000000)/100000),"")</f>
        <v/>
      </c>
      <c r="AV253" s="51" t="str">
        <f>IF(入力シート!P254&gt;=10000,INT(MOD(入力シート!P254,100000)/10000),"")</f>
        <v/>
      </c>
      <c r="AW253" s="51" t="str">
        <f>IF(入力シート!P254&gt;=1000,INT(MOD(入力シート!P254,10000)/1000),"")</f>
        <v/>
      </c>
      <c r="AX253" s="51" t="str">
        <f>IF(入力シート!P254&gt;=100,INT(MOD(入力シート!P254,1000)/100),"")</f>
        <v/>
      </c>
      <c r="AY253" s="51" t="str">
        <f>IF(入力シート!P254&gt;=10,INT(MOD(入力シート!P254,100)/10),"")</f>
        <v/>
      </c>
      <c r="AZ253" s="40" t="str">
        <f>IF(入力シート!P254&gt;=1,INT(MOD(入力シート!P254,10)/1),"")</f>
        <v/>
      </c>
      <c r="BA253" s="51" t="str">
        <f>IF(入力シート!Q254&gt;=10,INT(MOD(入力シート!Q254,100)/10),"")</f>
        <v/>
      </c>
      <c r="BB253" s="40" t="str">
        <f>IF(入力シート!Q254&gt;=1,INT(MOD(入力シート!Q254,10)/1),"")</f>
        <v/>
      </c>
      <c r="BC253" s="51" t="str">
        <f>IF(入力シート!R254&gt;=10000,INT(MOD(入力シート!R254,100000)/10000),"")</f>
        <v/>
      </c>
      <c r="BD253" s="51" t="str">
        <f>IF(入力シート!R254&gt;=1000,INT(MOD(入力シート!R254,10000)/1000),"")</f>
        <v/>
      </c>
      <c r="BE253" s="51" t="str">
        <f>IF(入力シート!R254&gt;=100,INT(MOD(入力シート!R254,1000)/100),"")</f>
        <v/>
      </c>
      <c r="BF253" s="51" t="str">
        <f>IF(入力シート!R254&gt;=10,INT(MOD(入力シート!R254,100)/10),"")</f>
        <v/>
      </c>
      <c r="BG253" s="40" t="str">
        <f>IF(入力シート!R254&gt;=1,INT(MOD(入力シート!R254,10)/1),"")</f>
        <v/>
      </c>
      <c r="BP253" s="11"/>
    </row>
    <row r="254" spans="1:79" x14ac:dyDescent="0.15">
      <c r="B254" s="22">
        <v>252</v>
      </c>
      <c r="C254" s="10" t="str">
        <f>IF(入力シート!C255&gt;=10000,INT(MOD(入力シート!C255,100000)/10000),"")</f>
        <v/>
      </c>
      <c r="D254" s="10" t="str">
        <f>IF(入力シート!C255&gt;=1000,INT(MOD(入力シート!C255,10000)/1000),"")</f>
        <v/>
      </c>
      <c r="E254" s="10" t="str">
        <f>IF(入力シート!C255&gt;=100,INT(MOD(入力シート!C255,1000)/100),"")</f>
        <v/>
      </c>
      <c r="F254" s="10" t="str">
        <f>IF(入力シート!C255&gt;=10,INT(MOD(入力シート!C255,100)/10),"")</f>
        <v/>
      </c>
      <c r="G254" s="22" t="str">
        <f>IF(入力シート!C255&gt;=1,INT(MOD(入力シート!C255,10)/1),"")</f>
        <v/>
      </c>
      <c r="H254" s="22" t="str">
        <f>IF(入力シート!D255&gt;"",入力シート!D255,"")</f>
        <v/>
      </c>
      <c r="I254" s="22" t="str">
        <f>IF(入力シート!E255&gt;"",入力シート!E255,"")</f>
        <v/>
      </c>
      <c r="J254" s="37" t="str">
        <f>IF(入力シート!F255&gt;0,IF(入力シート!W255=6,MID(入力シート!F255,入力シート!W255-5,1),"0"),"")</f>
        <v/>
      </c>
      <c r="K254" s="37" t="str">
        <f>IF(入力シート!F255&gt;0,MID(入力シート!F255,入力シート!W255-4,1),"")</f>
        <v/>
      </c>
      <c r="L254" s="37" t="str">
        <f>IF(入力シート!F255&gt;0,MID(入力シート!F255,入力シート!W255-3,1),"")</f>
        <v/>
      </c>
      <c r="M254" s="37" t="str">
        <f>IF(入力シート!F255&gt;0,MID(入力シート!F255,入力シート!W255-2,1),"")</f>
        <v/>
      </c>
      <c r="N254" s="37" t="str">
        <f>IF(入力シート!F255&gt;0,MID(入力シート!F255,入力シート!W255-1,1),"")</f>
        <v/>
      </c>
      <c r="O254" s="39" t="str">
        <f>IF(入力シート!F255&gt;0,MID(入力シート!F255,入力シート!W255,1),"")</f>
        <v/>
      </c>
      <c r="P254" s="22" t="str">
        <f>IF(入力シート!G255&gt;"",入力シート!G255,"")</f>
        <v/>
      </c>
      <c r="Q254" s="37" t="str">
        <f>IF(入力シート!H255&gt;0,IF(入力シート!X255=4,MID(入力シート!H255,入力シート!X255-3,1),"0"),"")</f>
        <v/>
      </c>
      <c r="R254" s="37" t="str">
        <f>IF(入力シート!H255&gt;0,MID(入力シート!H255,入力シート!X255-2,1),"")</f>
        <v/>
      </c>
      <c r="S254" s="37" t="str">
        <f>IF(入力シート!H255&gt;0,MID(入力シート!H255,入力シート!X255-1,1),"")</f>
        <v/>
      </c>
      <c r="T254" s="39" t="str">
        <f>IF(入力シート!H255&gt;0,MID(入力シート!H255,入力シート!X255,1),"")</f>
        <v/>
      </c>
      <c r="U254" s="62" t="str">
        <f>IF(入力シート!I255&gt;0,入力シート!I255,"")</f>
        <v/>
      </c>
      <c r="V254" s="50" t="str">
        <f>IF(入力シート!J255&gt;0,入力シート!J255,"")</f>
        <v/>
      </c>
      <c r="W254" s="50" t="str">
        <f>IF(入力シート!K255&gt;=10,INT(MOD(入力シート!K255,100)/10),"")</f>
        <v/>
      </c>
      <c r="X254" s="40" t="str">
        <f>IF(入力シート!K255&gt;=1,INT(MOD(入力シート!K255,10)/1),"")</f>
        <v/>
      </c>
      <c r="Y254" s="51" t="str">
        <f>IF(入力シート!L255&gt;=100000,INT(MOD(入力シート!L255,1000000)/100000),"")</f>
        <v/>
      </c>
      <c r="Z254" s="51" t="str">
        <f>IF(入力シート!L255&gt;=10000,INT(MOD(入力シート!L255,100000)/10000),"")</f>
        <v/>
      </c>
      <c r="AA254" s="51" t="str">
        <f>IF(入力シート!L255&gt;=1000,INT(MOD(入力シート!L255,10000)/1000),"")</f>
        <v/>
      </c>
      <c r="AB254" s="51" t="str">
        <f>IF(入力シート!L255&gt;=100,INT(MOD(入力シート!L255,1000)/100),"")</f>
        <v/>
      </c>
      <c r="AC254" s="51" t="str">
        <f>IF(入力シート!L255&gt;=10,INT(MOD(入力シート!L255,100)/10),"")</f>
        <v/>
      </c>
      <c r="AD254" s="40" t="str">
        <f>IF(入力シート!L255&gt;=1,INT(MOD(入力シート!L255,10)/1),"")</f>
        <v/>
      </c>
      <c r="AE254" s="51" t="str">
        <f>IF(入力シート!M255&gt;=10000,INT(MOD(入力シート!M255,100000)/10000),"")</f>
        <v/>
      </c>
      <c r="AF254" s="51" t="str">
        <f>IF(入力シート!M255&gt;=1000,INT(MOD(入力シート!M255,10000)/1000),"")</f>
        <v/>
      </c>
      <c r="AG254" s="51" t="str">
        <f>IF(入力シート!M255&gt;=100,INT(MOD(入力シート!M255,1000)/100),"")</f>
        <v/>
      </c>
      <c r="AH254" s="51" t="str">
        <f>IF(入力シート!M255&gt;=10,INT(MOD(入力シート!M255,100)/10),"")</f>
        <v/>
      </c>
      <c r="AI254" s="40" t="str">
        <f>IF(入力シート!M255&gt;=1,INT(MOD(入力シート!M255,10)/1),"")</f>
        <v/>
      </c>
      <c r="AJ254" s="51" t="str">
        <f>IF(入力シート!N255&gt;=10000,INT(MOD(入力シート!N255,100000)/10000),"")</f>
        <v/>
      </c>
      <c r="AK254" s="51" t="str">
        <f>IF(入力シート!N255&gt;=1000,INT(MOD(入力シート!N255,10000)/1000),"")</f>
        <v/>
      </c>
      <c r="AL254" s="51" t="str">
        <f>IF(入力シート!N255&gt;=100,INT(MOD(入力シート!N255,1000)/100),"")</f>
        <v/>
      </c>
      <c r="AM254" s="51" t="str">
        <f>IF(入力シート!N255&gt;=10,INT(MOD(入力シート!N255,100)/10),"")</f>
        <v/>
      </c>
      <c r="AN254" s="40" t="str">
        <f>IF(入力シート!N255&gt;=1,INT(MOD(入力シート!N255,10)/1),"")</f>
        <v/>
      </c>
      <c r="AO254" s="51" t="str">
        <f>IF(入力シート!O255&gt;=10000,INT(MOD(入力シート!O255,100000)/10000),"")</f>
        <v/>
      </c>
      <c r="AP254" s="51" t="str">
        <f>IF(入力シート!O255&gt;=1000,INT(MOD(入力シート!O255,10000)/1000),"")</f>
        <v/>
      </c>
      <c r="AQ254" s="51" t="str">
        <f>IF(入力シート!O255&gt;=100,INT(MOD(入力シート!O255,1000)/100),"")</f>
        <v/>
      </c>
      <c r="AR254" s="51" t="str">
        <f>IF(入力シート!O255&gt;=10,INT(MOD(入力シート!O255,100)/10),"")</f>
        <v/>
      </c>
      <c r="AS254" s="40" t="str">
        <f>IF(入力シート!O255&gt;=1,INT(MOD(入力シート!O255,10)/1),"")</f>
        <v/>
      </c>
      <c r="AT254" s="51" t="str">
        <f>IF(入力シート!P255&gt;=1000000,INT(MOD(入力シート!P255,10000000)/1000000),"")</f>
        <v/>
      </c>
      <c r="AU254" s="51" t="str">
        <f>IF(入力シート!P255&gt;=100000,INT(MOD(入力シート!P255,1000000)/100000),"")</f>
        <v/>
      </c>
      <c r="AV254" s="51" t="str">
        <f>IF(入力シート!P255&gt;=10000,INT(MOD(入力シート!P255,100000)/10000),"")</f>
        <v/>
      </c>
      <c r="AW254" s="51" t="str">
        <f>IF(入力シート!P255&gt;=1000,INT(MOD(入力シート!P255,10000)/1000),"")</f>
        <v/>
      </c>
      <c r="AX254" s="51" t="str">
        <f>IF(入力シート!P255&gt;=100,INT(MOD(入力シート!P255,1000)/100),"")</f>
        <v/>
      </c>
      <c r="AY254" s="51" t="str">
        <f>IF(入力シート!P255&gt;=10,INT(MOD(入力シート!P255,100)/10),"")</f>
        <v/>
      </c>
      <c r="AZ254" s="40" t="str">
        <f>IF(入力シート!P255&gt;=1,INT(MOD(入力シート!P255,10)/1),"")</f>
        <v/>
      </c>
      <c r="BA254" s="51" t="str">
        <f>IF(入力シート!Q255&gt;=10,INT(MOD(入力シート!Q255,100)/10),"")</f>
        <v/>
      </c>
      <c r="BB254" s="40" t="str">
        <f>IF(入力シート!Q255&gt;=1,INT(MOD(入力シート!Q255,10)/1),"")</f>
        <v/>
      </c>
      <c r="BC254" s="51" t="str">
        <f>IF(入力シート!R255&gt;=10000,INT(MOD(入力シート!R255,100000)/10000),"")</f>
        <v/>
      </c>
      <c r="BD254" s="51" t="str">
        <f>IF(入力シート!R255&gt;=1000,INT(MOD(入力シート!R255,10000)/1000),"")</f>
        <v/>
      </c>
      <c r="BE254" s="51" t="str">
        <f>IF(入力シート!R255&gt;=100,INT(MOD(入力シート!R255,1000)/100),"")</f>
        <v/>
      </c>
      <c r="BF254" s="51" t="str">
        <f>IF(入力シート!R255&gt;=10,INT(MOD(入力シート!R255,100)/10),"")</f>
        <v/>
      </c>
      <c r="BG254" s="40" t="str">
        <f>IF(入力シート!R255&gt;=1,INT(MOD(入力シート!R255,10)/1),"")</f>
        <v/>
      </c>
    </row>
    <row r="255" spans="1:79" x14ac:dyDescent="0.15">
      <c r="B255" s="22">
        <v>253</v>
      </c>
      <c r="C255" s="10" t="str">
        <f>IF(入力シート!C256&gt;=10000,INT(MOD(入力シート!C256,100000)/10000),"")</f>
        <v/>
      </c>
      <c r="D255" s="10" t="str">
        <f>IF(入力シート!C256&gt;=1000,INT(MOD(入力シート!C256,10000)/1000),"")</f>
        <v/>
      </c>
      <c r="E255" s="10" t="str">
        <f>IF(入力シート!C256&gt;=100,INT(MOD(入力シート!C256,1000)/100),"")</f>
        <v/>
      </c>
      <c r="F255" s="10" t="str">
        <f>IF(入力シート!C256&gt;=10,INT(MOD(入力シート!C256,100)/10),"")</f>
        <v/>
      </c>
      <c r="G255" s="22" t="str">
        <f>IF(入力シート!C256&gt;=1,INT(MOD(入力シート!C256,10)/1),"")</f>
        <v/>
      </c>
      <c r="H255" s="22" t="str">
        <f>IF(入力シート!D256&gt;"",入力シート!D256,"")</f>
        <v/>
      </c>
      <c r="I255" s="22" t="str">
        <f>IF(入力シート!E256&gt;"",入力シート!E256,"")</f>
        <v/>
      </c>
      <c r="J255" s="37" t="str">
        <f>IF(入力シート!F256&gt;0,IF(入力シート!W256=6,MID(入力シート!F256,入力シート!W256-5,1),"0"),"")</f>
        <v/>
      </c>
      <c r="K255" s="37" t="str">
        <f>IF(入力シート!F256&gt;0,MID(入力シート!F256,入力シート!W256-4,1),"")</f>
        <v/>
      </c>
      <c r="L255" s="37" t="str">
        <f>IF(入力シート!F256&gt;0,MID(入力シート!F256,入力シート!W256-3,1),"")</f>
        <v/>
      </c>
      <c r="M255" s="37" t="str">
        <f>IF(入力シート!F256&gt;0,MID(入力シート!F256,入力シート!W256-2,1),"")</f>
        <v/>
      </c>
      <c r="N255" s="37" t="str">
        <f>IF(入力シート!F256&gt;0,MID(入力シート!F256,入力シート!W256-1,1),"")</f>
        <v/>
      </c>
      <c r="O255" s="39" t="str">
        <f>IF(入力シート!F256&gt;0,MID(入力シート!F256,入力シート!W256,1),"")</f>
        <v/>
      </c>
      <c r="P255" s="22" t="str">
        <f>IF(入力シート!G256&gt;"",入力シート!G256,"")</f>
        <v/>
      </c>
      <c r="Q255" s="37" t="str">
        <f>IF(入力シート!H256&gt;0,IF(入力シート!X256=4,MID(入力シート!H256,入力シート!X256-3,1),"0"),"")</f>
        <v/>
      </c>
      <c r="R255" s="37" t="str">
        <f>IF(入力シート!H256&gt;0,MID(入力シート!H256,入力シート!X256-2,1),"")</f>
        <v/>
      </c>
      <c r="S255" s="37" t="str">
        <f>IF(入力シート!H256&gt;0,MID(入力シート!H256,入力シート!X256-1,1),"")</f>
        <v/>
      </c>
      <c r="T255" s="39" t="str">
        <f>IF(入力シート!H256&gt;0,MID(入力シート!H256,入力シート!X256,1),"")</f>
        <v/>
      </c>
      <c r="U255" s="62" t="str">
        <f>IF(入力シート!I256&gt;0,入力シート!I256,"")</f>
        <v/>
      </c>
      <c r="V255" s="50" t="str">
        <f>IF(入力シート!J256&gt;0,入力シート!J256,"")</f>
        <v/>
      </c>
      <c r="W255" s="50" t="str">
        <f>IF(入力シート!K256&gt;=10,INT(MOD(入力シート!K256,100)/10),"")</f>
        <v/>
      </c>
      <c r="X255" s="40" t="str">
        <f>IF(入力シート!K256&gt;=1,INT(MOD(入力シート!K256,10)/1),"")</f>
        <v/>
      </c>
      <c r="Y255" s="51" t="str">
        <f>IF(入力シート!L256&gt;=100000,INT(MOD(入力シート!L256,1000000)/100000),"")</f>
        <v/>
      </c>
      <c r="Z255" s="51" t="str">
        <f>IF(入力シート!L256&gt;=10000,INT(MOD(入力シート!L256,100000)/10000),"")</f>
        <v/>
      </c>
      <c r="AA255" s="51" t="str">
        <f>IF(入力シート!L256&gt;=1000,INT(MOD(入力シート!L256,10000)/1000),"")</f>
        <v/>
      </c>
      <c r="AB255" s="51" t="str">
        <f>IF(入力シート!L256&gt;=100,INT(MOD(入力シート!L256,1000)/100),"")</f>
        <v/>
      </c>
      <c r="AC255" s="51" t="str">
        <f>IF(入力シート!L256&gt;=10,INT(MOD(入力シート!L256,100)/10),"")</f>
        <v/>
      </c>
      <c r="AD255" s="40" t="str">
        <f>IF(入力シート!L256&gt;=1,INT(MOD(入力シート!L256,10)/1),"")</f>
        <v/>
      </c>
      <c r="AE255" s="51" t="str">
        <f>IF(入力シート!M256&gt;=10000,INT(MOD(入力シート!M256,100000)/10000),"")</f>
        <v/>
      </c>
      <c r="AF255" s="51" t="str">
        <f>IF(入力シート!M256&gt;=1000,INT(MOD(入力シート!M256,10000)/1000),"")</f>
        <v/>
      </c>
      <c r="AG255" s="51" t="str">
        <f>IF(入力シート!M256&gt;=100,INT(MOD(入力シート!M256,1000)/100),"")</f>
        <v/>
      </c>
      <c r="AH255" s="51" t="str">
        <f>IF(入力シート!M256&gt;=10,INT(MOD(入力シート!M256,100)/10),"")</f>
        <v/>
      </c>
      <c r="AI255" s="40" t="str">
        <f>IF(入力シート!M256&gt;=1,INT(MOD(入力シート!M256,10)/1),"")</f>
        <v/>
      </c>
      <c r="AJ255" s="51" t="str">
        <f>IF(入力シート!N256&gt;=10000,INT(MOD(入力シート!N256,100000)/10000),"")</f>
        <v/>
      </c>
      <c r="AK255" s="51" t="str">
        <f>IF(入力シート!N256&gt;=1000,INT(MOD(入力シート!N256,10000)/1000),"")</f>
        <v/>
      </c>
      <c r="AL255" s="51" t="str">
        <f>IF(入力シート!N256&gt;=100,INT(MOD(入力シート!N256,1000)/100),"")</f>
        <v/>
      </c>
      <c r="AM255" s="51" t="str">
        <f>IF(入力シート!N256&gt;=10,INT(MOD(入力シート!N256,100)/10),"")</f>
        <v/>
      </c>
      <c r="AN255" s="40" t="str">
        <f>IF(入力シート!N256&gt;=1,INT(MOD(入力シート!N256,10)/1),"")</f>
        <v/>
      </c>
      <c r="AO255" s="51" t="str">
        <f>IF(入力シート!O256&gt;=10000,INT(MOD(入力シート!O256,100000)/10000),"")</f>
        <v/>
      </c>
      <c r="AP255" s="51" t="str">
        <f>IF(入力シート!O256&gt;=1000,INT(MOD(入力シート!O256,10000)/1000),"")</f>
        <v/>
      </c>
      <c r="AQ255" s="51" t="str">
        <f>IF(入力シート!O256&gt;=100,INT(MOD(入力シート!O256,1000)/100),"")</f>
        <v/>
      </c>
      <c r="AR255" s="51" t="str">
        <f>IF(入力シート!O256&gt;=10,INT(MOD(入力シート!O256,100)/10),"")</f>
        <v/>
      </c>
      <c r="AS255" s="40" t="str">
        <f>IF(入力シート!O256&gt;=1,INT(MOD(入力シート!O256,10)/1),"")</f>
        <v/>
      </c>
      <c r="AT255" s="51" t="str">
        <f>IF(入力シート!P256&gt;=1000000,INT(MOD(入力シート!P256,10000000)/1000000),"")</f>
        <v/>
      </c>
      <c r="AU255" s="51" t="str">
        <f>IF(入力シート!P256&gt;=100000,INT(MOD(入力シート!P256,1000000)/100000),"")</f>
        <v/>
      </c>
      <c r="AV255" s="51" t="str">
        <f>IF(入力シート!P256&gt;=10000,INT(MOD(入力シート!P256,100000)/10000),"")</f>
        <v/>
      </c>
      <c r="AW255" s="51" t="str">
        <f>IF(入力シート!P256&gt;=1000,INT(MOD(入力シート!P256,10000)/1000),"")</f>
        <v/>
      </c>
      <c r="AX255" s="51" t="str">
        <f>IF(入力シート!P256&gt;=100,INT(MOD(入力シート!P256,1000)/100),"")</f>
        <v/>
      </c>
      <c r="AY255" s="51" t="str">
        <f>IF(入力シート!P256&gt;=10,INT(MOD(入力シート!P256,100)/10),"")</f>
        <v/>
      </c>
      <c r="AZ255" s="40" t="str">
        <f>IF(入力シート!P256&gt;=1,INT(MOD(入力シート!P256,10)/1),"")</f>
        <v/>
      </c>
      <c r="BA255" s="51" t="str">
        <f>IF(入力シート!Q256&gt;=10,INT(MOD(入力シート!Q256,100)/10),"")</f>
        <v/>
      </c>
      <c r="BB255" s="40" t="str">
        <f>IF(入力シート!Q256&gt;=1,INT(MOD(入力シート!Q256,10)/1),"")</f>
        <v/>
      </c>
      <c r="BC255" s="51" t="str">
        <f>IF(入力シート!R256&gt;=10000,INT(MOD(入力シート!R256,100000)/10000),"")</f>
        <v/>
      </c>
      <c r="BD255" s="51" t="str">
        <f>IF(入力シート!R256&gt;=1000,INT(MOD(入力シート!R256,10000)/1000),"")</f>
        <v/>
      </c>
      <c r="BE255" s="51" t="str">
        <f>IF(入力シート!R256&gt;=100,INT(MOD(入力シート!R256,1000)/100),"")</f>
        <v/>
      </c>
      <c r="BF255" s="51" t="str">
        <f>IF(入力シート!R256&gt;=10,INT(MOD(入力シート!R256,100)/10),"")</f>
        <v/>
      </c>
      <c r="BG255" s="40" t="str">
        <f>IF(入力シート!R256&gt;=1,INT(MOD(入力シート!R256,10)/1),"")</f>
        <v/>
      </c>
    </row>
    <row r="256" spans="1:79" x14ac:dyDescent="0.15">
      <c r="B256" s="22">
        <v>254</v>
      </c>
      <c r="C256" s="10" t="str">
        <f>IF(入力シート!C257&gt;=10000,INT(MOD(入力シート!C257,100000)/10000),"")</f>
        <v/>
      </c>
      <c r="D256" s="10" t="str">
        <f>IF(入力シート!C257&gt;=1000,INT(MOD(入力シート!C257,10000)/1000),"")</f>
        <v/>
      </c>
      <c r="E256" s="10" t="str">
        <f>IF(入力シート!C257&gt;=100,INT(MOD(入力シート!C257,1000)/100),"")</f>
        <v/>
      </c>
      <c r="F256" s="10" t="str">
        <f>IF(入力シート!C257&gt;=10,INT(MOD(入力シート!C257,100)/10),"")</f>
        <v/>
      </c>
      <c r="G256" s="22" t="str">
        <f>IF(入力シート!C257&gt;=1,INT(MOD(入力シート!C257,10)/1),"")</f>
        <v/>
      </c>
      <c r="H256" s="22" t="str">
        <f>IF(入力シート!D257&gt;"",入力シート!D257,"")</f>
        <v/>
      </c>
      <c r="I256" s="22" t="str">
        <f>IF(入力シート!E257&gt;"",入力シート!E257,"")</f>
        <v/>
      </c>
      <c r="J256" s="37" t="str">
        <f>IF(入力シート!F257&gt;0,IF(入力シート!W257=6,MID(入力シート!F257,入力シート!W257-5,1),"0"),"")</f>
        <v/>
      </c>
      <c r="K256" s="37" t="str">
        <f>IF(入力シート!F257&gt;0,MID(入力シート!F257,入力シート!W257-4,1),"")</f>
        <v/>
      </c>
      <c r="L256" s="37" t="str">
        <f>IF(入力シート!F257&gt;0,MID(入力シート!F257,入力シート!W257-3,1),"")</f>
        <v/>
      </c>
      <c r="M256" s="37" t="str">
        <f>IF(入力シート!F257&gt;0,MID(入力シート!F257,入力シート!W257-2,1),"")</f>
        <v/>
      </c>
      <c r="N256" s="37" t="str">
        <f>IF(入力シート!F257&gt;0,MID(入力シート!F257,入力シート!W257-1,1),"")</f>
        <v/>
      </c>
      <c r="O256" s="39" t="str">
        <f>IF(入力シート!F257&gt;0,MID(入力シート!F257,入力シート!W257,1),"")</f>
        <v/>
      </c>
      <c r="P256" s="22" t="str">
        <f>IF(入力シート!G257&gt;"",入力シート!G257,"")</f>
        <v/>
      </c>
      <c r="Q256" s="37" t="str">
        <f>IF(入力シート!H257&gt;0,IF(入力シート!X257=4,MID(入力シート!H257,入力シート!X257-3,1),"0"),"")</f>
        <v/>
      </c>
      <c r="R256" s="37" t="str">
        <f>IF(入力シート!H257&gt;0,MID(入力シート!H257,入力シート!X257-2,1),"")</f>
        <v/>
      </c>
      <c r="S256" s="37" t="str">
        <f>IF(入力シート!H257&gt;0,MID(入力シート!H257,入力シート!X257-1,1),"")</f>
        <v/>
      </c>
      <c r="T256" s="39" t="str">
        <f>IF(入力シート!H257&gt;0,MID(入力シート!H257,入力シート!X257,1),"")</f>
        <v/>
      </c>
      <c r="U256" s="62" t="str">
        <f>IF(入力シート!I257&gt;0,入力シート!I257,"")</f>
        <v/>
      </c>
      <c r="V256" s="50" t="str">
        <f>IF(入力シート!J257&gt;0,入力シート!J257,"")</f>
        <v/>
      </c>
      <c r="W256" s="50" t="str">
        <f>IF(入力シート!K257&gt;=10,INT(MOD(入力シート!K257,100)/10),"")</f>
        <v/>
      </c>
      <c r="X256" s="40" t="str">
        <f>IF(入力シート!K257&gt;=1,INT(MOD(入力シート!K257,10)/1),"")</f>
        <v/>
      </c>
      <c r="Y256" s="51" t="str">
        <f>IF(入力シート!L257&gt;=100000,INT(MOD(入力シート!L257,1000000)/100000),"")</f>
        <v/>
      </c>
      <c r="Z256" s="51" t="str">
        <f>IF(入力シート!L257&gt;=10000,INT(MOD(入力シート!L257,100000)/10000),"")</f>
        <v/>
      </c>
      <c r="AA256" s="51" t="str">
        <f>IF(入力シート!L257&gt;=1000,INT(MOD(入力シート!L257,10000)/1000),"")</f>
        <v/>
      </c>
      <c r="AB256" s="51" t="str">
        <f>IF(入力シート!L257&gt;=100,INT(MOD(入力シート!L257,1000)/100),"")</f>
        <v/>
      </c>
      <c r="AC256" s="51" t="str">
        <f>IF(入力シート!L257&gt;=10,INT(MOD(入力シート!L257,100)/10),"")</f>
        <v/>
      </c>
      <c r="AD256" s="40" t="str">
        <f>IF(入力シート!L257&gt;=1,INT(MOD(入力シート!L257,10)/1),"")</f>
        <v/>
      </c>
      <c r="AE256" s="51" t="str">
        <f>IF(入力シート!M257&gt;=10000,INT(MOD(入力シート!M257,100000)/10000),"")</f>
        <v/>
      </c>
      <c r="AF256" s="51" t="str">
        <f>IF(入力シート!M257&gt;=1000,INT(MOD(入力シート!M257,10000)/1000),"")</f>
        <v/>
      </c>
      <c r="AG256" s="51" t="str">
        <f>IF(入力シート!M257&gt;=100,INT(MOD(入力シート!M257,1000)/100),"")</f>
        <v/>
      </c>
      <c r="AH256" s="51" t="str">
        <f>IF(入力シート!M257&gt;=10,INT(MOD(入力シート!M257,100)/10),"")</f>
        <v/>
      </c>
      <c r="AI256" s="40" t="str">
        <f>IF(入力シート!M257&gt;=1,INT(MOD(入力シート!M257,10)/1),"")</f>
        <v/>
      </c>
      <c r="AJ256" s="51" t="str">
        <f>IF(入力シート!N257&gt;=10000,INT(MOD(入力シート!N257,100000)/10000),"")</f>
        <v/>
      </c>
      <c r="AK256" s="51" t="str">
        <f>IF(入力シート!N257&gt;=1000,INT(MOD(入力シート!N257,10000)/1000),"")</f>
        <v/>
      </c>
      <c r="AL256" s="51" t="str">
        <f>IF(入力シート!N257&gt;=100,INT(MOD(入力シート!N257,1000)/100),"")</f>
        <v/>
      </c>
      <c r="AM256" s="51" t="str">
        <f>IF(入力シート!N257&gt;=10,INT(MOD(入力シート!N257,100)/10),"")</f>
        <v/>
      </c>
      <c r="AN256" s="40" t="str">
        <f>IF(入力シート!N257&gt;=1,INT(MOD(入力シート!N257,10)/1),"")</f>
        <v/>
      </c>
      <c r="AO256" s="51" t="str">
        <f>IF(入力シート!O257&gt;=10000,INT(MOD(入力シート!O257,100000)/10000),"")</f>
        <v/>
      </c>
      <c r="AP256" s="51" t="str">
        <f>IF(入力シート!O257&gt;=1000,INT(MOD(入力シート!O257,10000)/1000),"")</f>
        <v/>
      </c>
      <c r="AQ256" s="51" t="str">
        <f>IF(入力シート!O257&gt;=100,INT(MOD(入力シート!O257,1000)/100),"")</f>
        <v/>
      </c>
      <c r="AR256" s="51" t="str">
        <f>IF(入力シート!O257&gt;=10,INT(MOD(入力シート!O257,100)/10),"")</f>
        <v/>
      </c>
      <c r="AS256" s="40" t="str">
        <f>IF(入力シート!O257&gt;=1,INT(MOD(入力シート!O257,10)/1),"")</f>
        <v/>
      </c>
      <c r="AT256" s="51" t="str">
        <f>IF(入力シート!P257&gt;=1000000,INT(MOD(入力シート!P257,10000000)/1000000),"")</f>
        <v/>
      </c>
      <c r="AU256" s="51" t="str">
        <f>IF(入力シート!P257&gt;=100000,INT(MOD(入力シート!P257,1000000)/100000),"")</f>
        <v/>
      </c>
      <c r="AV256" s="51" t="str">
        <f>IF(入力シート!P257&gt;=10000,INT(MOD(入力シート!P257,100000)/10000),"")</f>
        <v/>
      </c>
      <c r="AW256" s="51" t="str">
        <f>IF(入力シート!P257&gt;=1000,INT(MOD(入力シート!P257,10000)/1000),"")</f>
        <v/>
      </c>
      <c r="AX256" s="51" t="str">
        <f>IF(入力シート!P257&gt;=100,INT(MOD(入力シート!P257,1000)/100),"")</f>
        <v/>
      </c>
      <c r="AY256" s="51" t="str">
        <f>IF(入力シート!P257&gt;=10,INT(MOD(入力シート!P257,100)/10),"")</f>
        <v/>
      </c>
      <c r="AZ256" s="40" t="str">
        <f>IF(入力シート!P257&gt;=1,INT(MOD(入力シート!P257,10)/1),"")</f>
        <v/>
      </c>
      <c r="BA256" s="51" t="str">
        <f>IF(入力シート!Q257&gt;=10,INT(MOD(入力シート!Q257,100)/10),"")</f>
        <v/>
      </c>
      <c r="BB256" s="40" t="str">
        <f>IF(入力シート!Q257&gt;=1,INT(MOD(入力シート!Q257,10)/1),"")</f>
        <v/>
      </c>
      <c r="BC256" s="51" t="str">
        <f>IF(入力シート!R257&gt;=10000,INT(MOD(入力シート!R257,100000)/10000),"")</f>
        <v/>
      </c>
      <c r="BD256" s="51" t="str">
        <f>IF(入力シート!R257&gt;=1000,INT(MOD(入力シート!R257,10000)/1000),"")</f>
        <v/>
      </c>
      <c r="BE256" s="51" t="str">
        <f>IF(入力シート!R257&gt;=100,INT(MOD(入力シート!R257,1000)/100),"")</f>
        <v/>
      </c>
      <c r="BF256" s="51" t="str">
        <f>IF(入力シート!R257&gt;=10,INT(MOD(入力シート!R257,100)/10),"")</f>
        <v/>
      </c>
      <c r="BG256" s="40" t="str">
        <f>IF(入力シート!R257&gt;=1,INT(MOD(入力シート!R257,10)/1),"")</f>
        <v/>
      </c>
    </row>
    <row r="257" spans="1:79" x14ac:dyDescent="0.15">
      <c r="B257" s="22">
        <v>255</v>
      </c>
      <c r="C257" s="10" t="str">
        <f>IF(入力シート!C258&gt;=10000,INT(MOD(入力シート!C258,100000)/10000),"")</f>
        <v/>
      </c>
      <c r="D257" s="10" t="str">
        <f>IF(入力シート!C258&gt;=1000,INT(MOD(入力シート!C258,10000)/1000),"")</f>
        <v/>
      </c>
      <c r="E257" s="10" t="str">
        <f>IF(入力シート!C258&gt;=100,INT(MOD(入力シート!C258,1000)/100),"")</f>
        <v/>
      </c>
      <c r="F257" s="10" t="str">
        <f>IF(入力シート!C258&gt;=10,INT(MOD(入力シート!C258,100)/10),"")</f>
        <v/>
      </c>
      <c r="G257" s="22" t="str">
        <f>IF(入力シート!C258&gt;=1,INT(MOD(入力シート!C258,10)/1),"")</f>
        <v/>
      </c>
      <c r="H257" s="22" t="str">
        <f>IF(入力シート!D258&gt;"",入力シート!D258,"")</f>
        <v/>
      </c>
      <c r="I257" s="22" t="str">
        <f>IF(入力シート!E258&gt;"",入力シート!E258,"")</f>
        <v/>
      </c>
      <c r="J257" s="37" t="str">
        <f>IF(入力シート!F258&gt;0,IF(入力シート!W258=6,MID(入力シート!F258,入力シート!W258-5,1),"0"),"")</f>
        <v/>
      </c>
      <c r="K257" s="37" t="str">
        <f>IF(入力シート!F258&gt;0,MID(入力シート!F258,入力シート!W258-4,1),"")</f>
        <v/>
      </c>
      <c r="L257" s="37" t="str">
        <f>IF(入力シート!F258&gt;0,MID(入力シート!F258,入力シート!W258-3,1),"")</f>
        <v/>
      </c>
      <c r="M257" s="37" t="str">
        <f>IF(入力シート!F258&gt;0,MID(入力シート!F258,入力シート!W258-2,1),"")</f>
        <v/>
      </c>
      <c r="N257" s="37" t="str">
        <f>IF(入力シート!F258&gt;0,MID(入力シート!F258,入力シート!W258-1,1),"")</f>
        <v/>
      </c>
      <c r="O257" s="39" t="str">
        <f>IF(入力シート!F258&gt;0,MID(入力シート!F258,入力シート!W258,1),"")</f>
        <v/>
      </c>
      <c r="P257" s="22" t="str">
        <f>IF(入力シート!G258&gt;"",入力シート!G258,"")</f>
        <v/>
      </c>
      <c r="Q257" s="37" t="str">
        <f>IF(入力シート!H258&gt;0,IF(入力シート!X258=4,MID(入力シート!H258,入力シート!X258-3,1),"0"),"")</f>
        <v/>
      </c>
      <c r="R257" s="37" t="str">
        <f>IF(入力シート!H258&gt;0,MID(入力シート!H258,入力シート!X258-2,1),"")</f>
        <v/>
      </c>
      <c r="S257" s="37" t="str">
        <f>IF(入力シート!H258&gt;0,MID(入力シート!H258,入力シート!X258-1,1),"")</f>
        <v/>
      </c>
      <c r="T257" s="39" t="str">
        <f>IF(入力シート!H258&gt;0,MID(入力シート!H258,入力シート!X258,1),"")</f>
        <v/>
      </c>
      <c r="U257" s="62" t="str">
        <f>IF(入力シート!I258&gt;0,入力シート!I258,"")</f>
        <v/>
      </c>
      <c r="V257" s="50" t="str">
        <f>IF(入力シート!J258&gt;0,入力シート!J258,"")</f>
        <v/>
      </c>
      <c r="W257" s="50" t="str">
        <f>IF(入力シート!K258&gt;=10,INT(MOD(入力シート!K258,100)/10),"")</f>
        <v/>
      </c>
      <c r="X257" s="40" t="str">
        <f>IF(入力シート!K258&gt;=1,INT(MOD(入力シート!K258,10)/1),"")</f>
        <v/>
      </c>
      <c r="Y257" s="51" t="str">
        <f>IF(入力シート!L258&gt;=100000,INT(MOD(入力シート!L258,1000000)/100000),"")</f>
        <v/>
      </c>
      <c r="Z257" s="51" t="str">
        <f>IF(入力シート!L258&gt;=10000,INT(MOD(入力シート!L258,100000)/10000),"")</f>
        <v/>
      </c>
      <c r="AA257" s="51" t="str">
        <f>IF(入力シート!L258&gt;=1000,INT(MOD(入力シート!L258,10000)/1000),"")</f>
        <v/>
      </c>
      <c r="AB257" s="51" t="str">
        <f>IF(入力シート!L258&gt;=100,INT(MOD(入力シート!L258,1000)/100),"")</f>
        <v/>
      </c>
      <c r="AC257" s="51" t="str">
        <f>IF(入力シート!L258&gt;=10,INT(MOD(入力シート!L258,100)/10),"")</f>
        <v/>
      </c>
      <c r="AD257" s="40" t="str">
        <f>IF(入力シート!L258&gt;=1,INT(MOD(入力シート!L258,10)/1),"")</f>
        <v/>
      </c>
      <c r="AE257" s="51" t="str">
        <f>IF(入力シート!M258&gt;=10000,INT(MOD(入力シート!M258,100000)/10000),"")</f>
        <v/>
      </c>
      <c r="AF257" s="51" t="str">
        <f>IF(入力シート!M258&gt;=1000,INT(MOD(入力シート!M258,10000)/1000),"")</f>
        <v/>
      </c>
      <c r="AG257" s="51" t="str">
        <f>IF(入力シート!M258&gt;=100,INT(MOD(入力シート!M258,1000)/100),"")</f>
        <v/>
      </c>
      <c r="AH257" s="51" t="str">
        <f>IF(入力シート!M258&gt;=10,INT(MOD(入力シート!M258,100)/10),"")</f>
        <v/>
      </c>
      <c r="AI257" s="40" t="str">
        <f>IF(入力シート!M258&gt;=1,INT(MOD(入力シート!M258,10)/1),"")</f>
        <v/>
      </c>
      <c r="AJ257" s="51" t="str">
        <f>IF(入力シート!N258&gt;=10000,INT(MOD(入力シート!N258,100000)/10000),"")</f>
        <v/>
      </c>
      <c r="AK257" s="51" t="str">
        <f>IF(入力シート!N258&gt;=1000,INT(MOD(入力シート!N258,10000)/1000),"")</f>
        <v/>
      </c>
      <c r="AL257" s="51" t="str">
        <f>IF(入力シート!N258&gt;=100,INT(MOD(入力シート!N258,1000)/100),"")</f>
        <v/>
      </c>
      <c r="AM257" s="51" t="str">
        <f>IF(入力シート!N258&gt;=10,INT(MOD(入力シート!N258,100)/10),"")</f>
        <v/>
      </c>
      <c r="AN257" s="40" t="str">
        <f>IF(入力シート!N258&gt;=1,INT(MOD(入力シート!N258,10)/1),"")</f>
        <v/>
      </c>
      <c r="AO257" s="51" t="str">
        <f>IF(入力シート!O258&gt;=10000,INT(MOD(入力シート!O258,100000)/10000),"")</f>
        <v/>
      </c>
      <c r="AP257" s="51" t="str">
        <f>IF(入力シート!O258&gt;=1000,INT(MOD(入力シート!O258,10000)/1000),"")</f>
        <v/>
      </c>
      <c r="AQ257" s="51" t="str">
        <f>IF(入力シート!O258&gt;=100,INT(MOD(入力シート!O258,1000)/100),"")</f>
        <v/>
      </c>
      <c r="AR257" s="51" t="str">
        <f>IF(入力シート!O258&gt;=10,INT(MOD(入力シート!O258,100)/10),"")</f>
        <v/>
      </c>
      <c r="AS257" s="40" t="str">
        <f>IF(入力シート!O258&gt;=1,INT(MOD(入力シート!O258,10)/1),"")</f>
        <v/>
      </c>
      <c r="AT257" s="51" t="str">
        <f>IF(入力シート!P258&gt;=1000000,INT(MOD(入力シート!P258,10000000)/1000000),"")</f>
        <v/>
      </c>
      <c r="AU257" s="51" t="str">
        <f>IF(入力シート!P258&gt;=100000,INT(MOD(入力シート!P258,1000000)/100000),"")</f>
        <v/>
      </c>
      <c r="AV257" s="51" t="str">
        <f>IF(入力シート!P258&gt;=10000,INT(MOD(入力シート!P258,100000)/10000),"")</f>
        <v/>
      </c>
      <c r="AW257" s="51" t="str">
        <f>IF(入力シート!P258&gt;=1000,INT(MOD(入力シート!P258,10000)/1000),"")</f>
        <v/>
      </c>
      <c r="AX257" s="51" t="str">
        <f>IF(入力シート!P258&gt;=100,INT(MOD(入力シート!P258,1000)/100),"")</f>
        <v/>
      </c>
      <c r="AY257" s="51" t="str">
        <f>IF(入力シート!P258&gt;=10,INT(MOD(入力シート!P258,100)/10),"")</f>
        <v/>
      </c>
      <c r="AZ257" s="40" t="str">
        <f>IF(入力シート!P258&gt;=1,INT(MOD(入力シート!P258,10)/1),"")</f>
        <v/>
      </c>
      <c r="BA257" s="51" t="str">
        <f>IF(入力シート!Q258&gt;=10,INT(MOD(入力シート!Q258,100)/10),"")</f>
        <v/>
      </c>
      <c r="BB257" s="40" t="str">
        <f>IF(入力シート!Q258&gt;=1,INT(MOD(入力シート!Q258,10)/1),"")</f>
        <v/>
      </c>
      <c r="BC257" s="51" t="str">
        <f>IF(入力シート!R258&gt;=10000,INT(MOD(入力シート!R258,100000)/10000),"")</f>
        <v/>
      </c>
      <c r="BD257" s="51" t="str">
        <f>IF(入力シート!R258&gt;=1000,INT(MOD(入力シート!R258,10000)/1000),"")</f>
        <v/>
      </c>
      <c r="BE257" s="51" t="str">
        <f>IF(入力シート!R258&gt;=100,INT(MOD(入力シート!R258,1000)/100),"")</f>
        <v/>
      </c>
      <c r="BF257" s="51" t="str">
        <f>IF(入力シート!R258&gt;=10,INT(MOD(入力シート!R258,100)/10),"")</f>
        <v/>
      </c>
      <c r="BG257" s="40" t="str">
        <f>IF(入力シート!R258&gt;=1,INT(MOD(入力シート!R258,10)/1),"")</f>
        <v/>
      </c>
    </row>
    <row r="258" spans="1:79" x14ac:dyDescent="0.15">
      <c r="B258" s="22">
        <v>256</v>
      </c>
      <c r="C258" s="10" t="str">
        <f>IF(入力シート!C259&gt;=10000,INT(MOD(入力シート!C259,100000)/10000),"")</f>
        <v/>
      </c>
      <c r="D258" s="10" t="str">
        <f>IF(入力シート!C259&gt;=1000,INT(MOD(入力シート!C259,10000)/1000),"")</f>
        <v/>
      </c>
      <c r="E258" s="10" t="str">
        <f>IF(入力シート!C259&gt;=100,INT(MOD(入力シート!C259,1000)/100),"")</f>
        <v/>
      </c>
      <c r="F258" s="10" t="str">
        <f>IF(入力シート!C259&gt;=10,INT(MOD(入力シート!C259,100)/10),"")</f>
        <v/>
      </c>
      <c r="G258" s="22" t="str">
        <f>IF(入力シート!C259&gt;=1,INT(MOD(入力シート!C259,10)/1),"")</f>
        <v/>
      </c>
      <c r="H258" s="22" t="str">
        <f>IF(入力シート!D259&gt;"",入力シート!D259,"")</f>
        <v/>
      </c>
      <c r="I258" s="22" t="str">
        <f>IF(入力シート!E259&gt;"",入力シート!E259,"")</f>
        <v/>
      </c>
      <c r="J258" s="37" t="str">
        <f>IF(入力シート!F259&gt;0,IF(入力シート!W259=6,MID(入力シート!F259,入力シート!W259-5,1),"0"),"")</f>
        <v/>
      </c>
      <c r="K258" s="37" t="str">
        <f>IF(入力シート!F259&gt;0,MID(入力シート!F259,入力シート!W259-4,1),"")</f>
        <v/>
      </c>
      <c r="L258" s="37" t="str">
        <f>IF(入力シート!F259&gt;0,MID(入力シート!F259,入力シート!W259-3,1),"")</f>
        <v/>
      </c>
      <c r="M258" s="37" t="str">
        <f>IF(入力シート!F259&gt;0,MID(入力シート!F259,入力シート!W259-2,1),"")</f>
        <v/>
      </c>
      <c r="N258" s="37" t="str">
        <f>IF(入力シート!F259&gt;0,MID(入力シート!F259,入力シート!W259-1,1),"")</f>
        <v/>
      </c>
      <c r="O258" s="39" t="str">
        <f>IF(入力シート!F259&gt;0,MID(入力シート!F259,入力シート!W259,1),"")</f>
        <v/>
      </c>
      <c r="P258" s="22" t="str">
        <f>IF(入力シート!G259&gt;"",入力シート!G259,"")</f>
        <v/>
      </c>
      <c r="Q258" s="37" t="str">
        <f>IF(入力シート!H259&gt;0,IF(入力シート!X259=4,MID(入力シート!H259,入力シート!X259-3,1),"0"),"")</f>
        <v/>
      </c>
      <c r="R258" s="37" t="str">
        <f>IF(入力シート!H259&gt;0,MID(入力シート!H259,入力シート!X259-2,1),"")</f>
        <v/>
      </c>
      <c r="S258" s="37" t="str">
        <f>IF(入力シート!H259&gt;0,MID(入力シート!H259,入力シート!X259-1,1),"")</f>
        <v/>
      </c>
      <c r="T258" s="39" t="str">
        <f>IF(入力シート!H259&gt;0,MID(入力シート!H259,入力シート!X259,1),"")</f>
        <v/>
      </c>
      <c r="U258" s="62" t="str">
        <f>IF(入力シート!I259&gt;0,入力シート!I259,"")</f>
        <v/>
      </c>
      <c r="V258" s="50" t="str">
        <f>IF(入力シート!J259&gt;0,入力シート!J259,"")</f>
        <v/>
      </c>
      <c r="W258" s="50" t="str">
        <f>IF(入力シート!K259&gt;=10,INT(MOD(入力シート!K259,100)/10),"")</f>
        <v/>
      </c>
      <c r="X258" s="40" t="str">
        <f>IF(入力シート!K259&gt;=1,INT(MOD(入力シート!K259,10)/1),"")</f>
        <v/>
      </c>
      <c r="Y258" s="51" t="str">
        <f>IF(入力シート!L259&gt;=100000,INT(MOD(入力シート!L259,1000000)/100000),"")</f>
        <v/>
      </c>
      <c r="Z258" s="51" t="str">
        <f>IF(入力シート!L259&gt;=10000,INT(MOD(入力シート!L259,100000)/10000),"")</f>
        <v/>
      </c>
      <c r="AA258" s="51" t="str">
        <f>IF(入力シート!L259&gt;=1000,INT(MOD(入力シート!L259,10000)/1000),"")</f>
        <v/>
      </c>
      <c r="AB258" s="51" t="str">
        <f>IF(入力シート!L259&gt;=100,INT(MOD(入力シート!L259,1000)/100),"")</f>
        <v/>
      </c>
      <c r="AC258" s="51" t="str">
        <f>IF(入力シート!L259&gt;=10,INT(MOD(入力シート!L259,100)/10),"")</f>
        <v/>
      </c>
      <c r="AD258" s="40" t="str">
        <f>IF(入力シート!L259&gt;=1,INT(MOD(入力シート!L259,10)/1),"")</f>
        <v/>
      </c>
      <c r="AE258" s="51" t="str">
        <f>IF(入力シート!M259&gt;=10000,INT(MOD(入力シート!M259,100000)/10000),"")</f>
        <v/>
      </c>
      <c r="AF258" s="51" t="str">
        <f>IF(入力シート!M259&gt;=1000,INT(MOD(入力シート!M259,10000)/1000),"")</f>
        <v/>
      </c>
      <c r="AG258" s="51" t="str">
        <f>IF(入力シート!M259&gt;=100,INT(MOD(入力シート!M259,1000)/100),"")</f>
        <v/>
      </c>
      <c r="AH258" s="51" t="str">
        <f>IF(入力シート!M259&gt;=10,INT(MOD(入力シート!M259,100)/10),"")</f>
        <v/>
      </c>
      <c r="AI258" s="40" t="str">
        <f>IF(入力シート!M259&gt;=1,INT(MOD(入力シート!M259,10)/1),"")</f>
        <v/>
      </c>
      <c r="AJ258" s="51" t="str">
        <f>IF(入力シート!N259&gt;=10000,INT(MOD(入力シート!N259,100000)/10000),"")</f>
        <v/>
      </c>
      <c r="AK258" s="51" t="str">
        <f>IF(入力シート!N259&gt;=1000,INT(MOD(入力シート!N259,10000)/1000),"")</f>
        <v/>
      </c>
      <c r="AL258" s="51" t="str">
        <f>IF(入力シート!N259&gt;=100,INT(MOD(入力シート!N259,1000)/100),"")</f>
        <v/>
      </c>
      <c r="AM258" s="51" t="str">
        <f>IF(入力シート!N259&gt;=10,INT(MOD(入力シート!N259,100)/10),"")</f>
        <v/>
      </c>
      <c r="AN258" s="40" t="str">
        <f>IF(入力シート!N259&gt;=1,INT(MOD(入力シート!N259,10)/1),"")</f>
        <v/>
      </c>
      <c r="AO258" s="51" t="str">
        <f>IF(入力シート!O259&gt;=10000,INT(MOD(入力シート!O259,100000)/10000),"")</f>
        <v/>
      </c>
      <c r="AP258" s="51" t="str">
        <f>IF(入力シート!O259&gt;=1000,INT(MOD(入力シート!O259,10000)/1000),"")</f>
        <v/>
      </c>
      <c r="AQ258" s="51" t="str">
        <f>IF(入力シート!O259&gt;=100,INT(MOD(入力シート!O259,1000)/100),"")</f>
        <v/>
      </c>
      <c r="AR258" s="51" t="str">
        <f>IF(入力シート!O259&gt;=10,INT(MOD(入力シート!O259,100)/10),"")</f>
        <v/>
      </c>
      <c r="AS258" s="40" t="str">
        <f>IF(入力シート!O259&gt;=1,INT(MOD(入力シート!O259,10)/1),"")</f>
        <v/>
      </c>
      <c r="AT258" s="51" t="str">
        <f>IF(入力シート!P259&gt;=1000000,INT(MOD(入力シート!P259,10000000)/1000000),"")</f>
        <v/>
      </c>
      <c r="AU258" s="51" t="str">
        <f>IF(入力シート!P259&gt;=100000,INT(MOD(入力シート!P259,1000000)/100000),"")</f>
        <v/>
      </c>
      <c r="AV258" s="51" t="str">
        <f>IF(入力シート!P259&gt;=10000,INT(MOD(入力シート!P259,100000)/10000),"")</f>
        <v/>
      </c>
      <c r="AW258" s="51" t="str">
        <f>IF(入力シート!P259&gt;=1000,INT(MOD(入力シート!P259,10000)/1000),"")</f>
        <v/>
      </c>
      <c r="AX258" s="51" t="str">
        <f>IF(入力シート!P259&gt;=100,INT(MOD(入力シート!P259,1000)/100),"")</f>
        <v/>
      </c>
      <c r="AY258" s="51" t="str">
        <f>IF(入力シート!P259&gt;=10,INT(MOD(入力シート!P259,100)/10),"")</f>
        <v/>
      </c>
      <c r="AZ258" s="40" t="str">
        <f>IF(入力シート!P259&gt;=1,INT(MOD(入力シート!P259,10)/1),"")</f>
        <v/>
      </c>
      <c r="BA258" s="51" t="str">
        <f>IF(入力シート!Q259&gt;=10,INT(MOD(入力シート!Q259,100)/10),"")</f>
        <v/>
      </c>
      <c r="BB258" s="40" t="str">
        <f>IF(入力シート!Q259&gt;=1,INT(MOD(入力シート!Q259,10)/1),"")</f>
        <v/>
      </c>
      <c r="BC258" s="51" t="str">
        <f>IF(入力シート!R259&gt;=10000,INT(MOD(入力シート!R259,100000)/10000),"")</f>
        <v/>
      </c>
      <c r="BD258" s="51" t="str">
        <f>IF(入力シート!R259&gt;=1000,INT(MOD(入力シート!R259,10000)/1000),"")</f>
        <v/>
      </c>
      <c r="BE258" s="51" t="str">
        <f>IF(入力シート!R259&gt;=100,INT(MOD(入力シート!R259,1000)/100),"")</f>
        <v/>
      </c>
      <c r="BF258" s="51" t="str">
        <f>IF(入力シート!R259&gt;=10,INT(MOD(入力シート!R259,100)/10),"")</f>
        <v/>
      </c>
      <c r="BG258" s="40" t="str">
        <f>IF(入力シート!R259&gt;=1,INT(MOD(入力シート!R259,10)/1),"")</f>
        <v/>
      </c>
    </row>
    <row r="259" spans="1:79" x14ac:dyDescent="0.15">
      <c r="B259" s="22">
        <v>257</v>
      </c>
      <c r="C259" s="10" t="str">
        <f>IF(入力シート!C260&gt;=10000,INT(MOD(入力シート!C260,100000)/10000),"")</f>
        <v/>
      </c>
      <c r="D259" s="10" t="str">
        <f>IF(入力シート!C260&gt;=1000,INT(MOD(入力シート!C260,10000)/1000),"")</f>
        <v/>
      </c>
      <c r="E259" s="10" t="str">
        <f>IF(入力シート!C260&gt;=100,INT(MOD(入力シート!C260,1000)/100),"")</f>
        <v/>
      </c>
      <c r="F259" s="10" t="str">
        <f>IF(入力シート!C260&gt;=10,INT(MOD(入力シート!C260,100)/10),"")</f>
        <v/>
      </c>
      <c r="G259" s="22" t="str">
        <f>IF(入力シート!C260&gt;=1,INT(MOD(入力シート!C260,10)/1),"")</f>
        <v/>
      </c>
      <c r="H259" s="22" t="str">
        <f>IF(入力シート!D260&gt;"",入力シート!D260,"")</f>
        <v/>
      </c>
      <c r="I259" s="22" t="str">
        <f>IF(入力シート!E260&gt;"",入力シート!E260,"")</f>
        <v/>
      </c>
      <c r="J259" s="37" t="str">
        <f>IF(入力シート!F260&gt;0,IF(入力シート!W260=6,MID(入力シート!F260,入力シート!W260-5,1),"0"),"")</f>
        <v/>
      </c>
      <c r="K259" s="37" t="str">
        <f>IF(入力シート!F260&gt;0,MID(入力シート!F260,入力シート!W260-4,1),"")</f>
        <v/>
      </c>
      <c r="L259" s="37" t="str">
        <f>IF(入力シート!F260&gt;0,MID(入力シート!F260,入力シート!W260-3,1),"")</f>
        <v/>
      </c>
      <c r="M259" s="37" t="str">
        <f>IF(入力シート!F260&gt;0,MID(入力シート!F260,入力シート!W260-2,1),"")</f>
        <v/>
      </c>
      <c r="N259" s="37" t="str">
        <f>IF(入力シート!F260&gt;0,MID(入力シート!F260,入力シート!W260-1,1),"")</f>
        <v/>
      </c>
      <c r="O259" s="39" t="str">
        <f>IF(入力シート!F260&gt;0,MID(入力シート!F260,入力シート!W260,1),"")</f>
        <v/>
      </c>
      <c r="P259" s="22" t="str">
        <f>IF(入力シート!G260&gt;"",入力シート!G260,"")</f>
        <v/>
      </c>
      <c r="Q259" s="37" t="str">
        <f>IF(入力シート!H260&gt;0,IF(入力シート!X260=4,MID(入力シート!H260,入力シート!X260-3,1),"0"),"")</f>
        <v/>
      </c>
      <c r="R259" s="37" t="str">
        <f>IF(入力シート!H260&gt;0,MID(入力シート!H260,入力シート!X260-2,1),"")</f>
        <v/>
      </c>
      <c r="S259" s="37" t="str">
        <f>IF(入力シート!H260&gt;0,MID(入力シート!H260,入力シート!X260-1,1),"")</f>
        <v/>
      </c>
      <c r="T259" s="39" t="str">
        <f>IF(入力シート!H260&gt;0,MID(入力シート!H260,入力シート!X260,1),"")</f>
        <v/>
      </c>
      <c r="U259" s="62" t="str">
        <f>IF(入力シート!I260&gt;0,入力シート!I260,"")</f>
        <v/>
      </c>
      <c r="V259" s="50" t="str">
        <f>IF(入力シート!J260&gt;0,入力シート!J260,"")</f>
        <v/>
      </c>
      <c r="W259" s="50" t="str">
        <f>IF(入力シート!K260&gt;=10,INT(MOD(入力シート!K260,100)/10),"")</f>
        <v/>
      </c>
      <c r="X259" s="40" t="str">
        <f>IF(入力シート!K260&gt;=1,INT(MOD(入力シート!K260,10)/1),"")</f>
        <v/>
      </c>
      <c r="Y259" s="51" t="str">
        <f>IF(入力シート!L260&gt;=100000,INT(MOD(入力シート!L260,1000000)/100000),"")</f>
        <v/>
      </c>
      <c r="Z259" s="51" t="str">
        <f>IF(入力シート!L260&gt;=10000,INT(MOD(入力シート!L260,100000)/10000),"")</f>
        <v/>
      </c>
      <c r="AA259" s="51" t="str">
        <f>IF(入力シート!L260&gt;=1000,INT(MOD(入力シート!L260,10000)/1000),"")</f>
        <v/>
      </c>
      <c r="AB259" s="51" t="str">
        <f>IF(入力シート!L260&gt;=100,INT(MOD(入力シート!L260,1000)/100),"")</f>
        <v/>
      </c>
      <c r="AC259" s="51" t="str">
        <f>IF(入力シート!L260&gt;=10,INT(MOD(入力シート!L260,100)/10),"")</f>
        <v/>
      </c>
      <c r="AD259" s="40" t="str">
        <f>IF(入力シート!L260&gt;=1,INT(MOD(入力シート!L260,10)/1),"")</f>
        <v/>
      </c>
      <c r="AE259" s="51" t="str">
        <f>IF(入力シート!M260&gt;=10000,INT(MOD(入力シート!M260,100000)/10000),"")</f>
        <v/>
      </c>
      <c r="AF259" s="51" t="str">
        <f>IF(入力シート!M260&gt;=1000,INT(MOD(入力シート!M260,10000)/1000),"")</f>
        <v/>
      </c>
      <c r="AG259" s="51" t="str">
        <f>IF(入力シート!M260&gt;=100,INT(MOD(入力シート!M260,1000)/100),"")</f>
        <v/>
      </c>
      <c r="AH259" s="51" t="str">
        <f>IF(入力シート!M260&gt;=10,INT(MOD(入力シート!M260,100)/10),"")</f>
        <v/>
      </c>
      <c r="AI259" s="40" t="str">
        <f>IF(入力シート!M260&gt;=1,INT(MOD(入力シート!M260,10)/1),"")</f>
        <v/>
      </c>
      <c r="AJ259" s="51" t="str">
        <f>IF(入力シート!N260&gt;=10000,INT(MOD(入力シート!N260,100000)/10000),"")</f>
        <v/>
      </c>
      <c r="AK259" s="51" t="str">
        <f>IF(入力シート!N260&gt;=1000,INT(MOD(入力シート!N260,10000)/1000),"")</f>
        <v/>
      </c>
      <c r="AL259" s="51" t="str">
        <f>IF(入力シート!N260&gt;=100,INT(MOD(入力シート!N260,1000)/100),"")</f>
        <v/>
      </c>
      <c r="AM259" s="51" t="str">
        <f>IF(入力シート!N260&gt;=10,INT(MOD(入力シート!N260,100)/10),"")</f>
        <v/>
      </c>
      <c r="AN259" s="40" t="str">
        <f>IF(入力シート!N260&gt;=1,INT(MOD(入力シート!N260,10)/1),"")</f>
        <v/>
      </c>
      <c r="AO259" s="51" t="str">
        <f>IF(入力シート!O260&gt;=10000,INT(MOD(入力シート!O260,100000)/10000),"")</f>
        <v/>
      </c>
      <c r="AP259" s="51" t="str">
        <f>IF(入力シート!O260&gt;=1000,INT(MOD(入力シート!O260,10000)/1000),"")</f>
        <v/>
      </c>
      <c r="AQ259" s="51" t="str">
        <f>IF(入力シート!O260&gt;=100,INT(MOD(入力シート!O260,1000)/100),"")</f>
        <v/>
      </c>
      <c r="AR259" s="51" t="str">
        <f>IF(入力シート!O260&gt;=10,INT(MOD(入力シート!O260,100)/10),"")</f>
        <v/>
      </c>
      <c r="AS259" s="40" t="str">
        <f>IF(入力シート!O260&gt;=1,INT(MOD(入力シート!O260,10)/1),"")</f>
        <v/>
      </c>
      <c r="AT259" s="51" t="str">
        <f>IF(入力シート!P260&gt;=1000000,INT(MOD(入力シート!P260,10000000)/1000000),"")</f>
        <v/>
      </c>
      <c r="AU259" s="51" t="str">
        <f>IF(入力シート!P260&gt;=100000,INT(MOD(入力シート!P260,1000000)/100000),"")</f>
        <v/>
      </c>
      <c r="AV259" s="51" t="str">
        <f>IF(入力シート!P260&gt;=10000,INT(MOD(入力シート!P260,100000)/10000),"")</f>
        <v/>
      </c>
      <c r="AW259" s="51" t="str">
        <f>IF(入力シート!P260&gt;=1000,INT(MOD(入力シート!P260,10000)/1000),"")</f>
        <v/>
      </c>
      <c r="AX259" s="51" t="str">
        <f>IF(入力シート!P260&gt;=100,INT(MOD(入力シート!P260,1000)/100),"")</f>
        <v/>
      </c>
      <c r="AY259" s="51" t="str">
        <f>IF(入力シート!P260&gt;=10,INT(MOD(入力シート!P260,100)/10),"")</f>
        <v/>
      </c>
      <c r="AZ259" s="40" t="str">
        <f>IF(入力シート!P260&gt;=1,INT(MOD(入力シート!P260,10)/1),"")</f>
        <v/>
      </c>
      <c r="BA259" s="51" t="str">
        <f>IF(入力シート!Q260&gt;=10,INT(MOD(入力シート!Q260,100)/10),"")</f>
        <v/>
      </c>
      <c r="BB259" s="40" t="str">
        <f>IF(入力シート!Q260&gt;=1,INT(MOD(入力シート!Q260,10)/1),"")</f>
        <v/>
      </c>
      <c r="BC259" s="51" t="str">
        <f>IF(入力シート!R260&gt;=10000,INT(MOD(入力シート!R260,100000)/10000),"")</f>
        <v/>
      </c>
      <c r="BD259" s="51" t="str">
        <f>IF(入力シート!R260&gt;=1000,INT(MOD(入力シート!R260,10000)/1000),"")</f>
        <v/>
      </c>
      <c r="BE259" s="51" t="str">
        <f>IF(入力シート!R260&gt;=100,INT(MOD(入力シート!R260,1000)/100),"")</f>
        <v/>
      </c>
      <c r="BF259" s="51" t="str">
        <f>IF(入力シート!R260&gt;=10,INT(MOD(入力シート!R260,100)/10),"")</f>
        <v/>
      </c>
      <c r="BG259" s="40" t="str">
        <f>IF(入力シート!R260&gt;=1,INT(MOD(入力シート!R260,10)/1),"")</f>
        <v/>
      </c>
    </row>
    <row r="260" spans="1:79" x14ac:dyDescent="0.15">
      <c r="B260" s="22">
        <v>258</v>
      </c>
      <c r="C260" s="10" t="str">
        <f>IF(入力シート!C261&gt;=10000,INT(MOD(入力シート!C261,100000)/10000),"")</f>
        <v/>
      </c>
      <c r="D260" s="10" t="str">
        <f>IF(入力シート!C261&gt;=1000,INT(MOD(入力シート!C261,10000)/1000),"")</f>
        <v/>
      </c>
      <c r="E260" s="10" t="str">
        <f>IF(入力シート!C261&gt;=100,INT(MOD(入力シート!C261,1000)/100),"")</f>
        <v/>
      </c>
      <c r="F260" s="10" t="str">
        <f>IF(入力シート!C261&gt;=10,INT(MOD(入力シート!C261,100)/10),"")</f>
        <v/>
      </c>
      <c r="G260" s="22" t="str">
        <f>IF(入力シート!C261&gt;=1,INT(MOD(入力シート!C261,10)/1),"")</f>
        <v/>
      </c>
      <c r="H260" s="22" t="str">
        <f>IF(入力シート!D261&gt;"",入力シート!D261,"")</f>
        <v/>
      </c>
      <c r="I260" s="22" t="str">
        <f>IF(入力シート!E261&gt;"",入力シート!E261,"")</f>
        <v/>
      </c>
      <c r="J260" s="37" t="str">
        <f>IF(入力シート!F261&gt;0,IF(入力シート!W261=6,MID(入力シート!F261,入力シート!W261-5,1),"0"),"")</f>
        <v/>
      </c>
      <c r="K260" s="37" t="str">
        <f>IF(入力シート!F261&gt;0,MID(入力シート!F261,入力シート!W261-4,1),"")</f>
        <v/>
      </c>
      <c r="L260" s="37" t="str">
        <f>IF(入力シート!F261&gt;0,MID(入力シート!F261,入力シート!W261-3,1),"")</f>
        <v/>
      </c>
      <c r="M260" s="37" t="str">
        <f>IF(入力シート!F261&gt;0,MID(入力シート!F261,入力シート!W261-2,1),"")</f>
        <v/>
      </c>
      <c r="N260" s="37" t="str">
        <f>IF(入力シート!F261&gt;0,MID(入力シート!F261,入力シート!W261-1,1),"")</f>
        <v/>
      </c>
      <c r="O260" s="39" t="str">
        <f>IF(入力シート!F261&gt;0,MID(入力シート!F261,入力シート!W261,1),"")</f>
        <v/>
      </c>
      <c r="P260" s="22" t="str">
        <f>IF(入力シート!G261&gt;"",入力シート!G261,"")</f>
        <v/>
      </c>
      <c r="Q260" s="37" t="str">
        <f>IF(入力シート!H261&gt;0,IF(入力シート!X261=4,MID(入力シート!H261,入力シート!X261-3,1),"0"),"")</f>
        <v/>
      </c>
      <c r="R260" s="37" t="str">
        <f>IF(入力シート!H261&gt;0,MID(入力シート!H261,入力シート!X261-2,1),"")</f>
        <v/>
      </c>
      <c r="S260" s="37" t="str">
        <f>IF(入力シート!H261&gt;0,MID(入力シート!H261,入力シート!X261-1,1),"")</f>
        <v/>
      </c>
      <c r="T260" s="39" t="str">
        <f>IF(入力シート!H261&gt;0,MID(入力シート!H261,入力シート!X261,1),"")</f>
        <v/>
      </c>
      <c r="U260" s="62" t="str">
        <f>IF(入力シート!I261&gt;0,入力シート!I261,"")</f>
        <v/>
      </c>
      <c r="V260" s="50" t="str">
        <f>IF(入力シート!J261&gt;0,入力シート!J261,"")</f>
        <v/>
      </c>
      <c r="W260" s="50" t="str">
        <f>IF(入力シート!K261&gt;=10,INT(MOD(入力シート!K261,100)/10),"")</f>
        <v/>
      </c>
      <c r="X260" s="40" t="str">
        <f>IF(入力シート!K261&gt;=1,INT(MOD(入力シート!K261,10)/1),"")</f>
        <v/>
      </c>
      <c r="Y260" s="51" t="str">
        <f>IF(入力シート!L261&gt;=100000,INT(MOD(入力シート!L261,1000000)/100000),"")</f>
        <v/>
      </c>
      <c r="Z260" s="51" t="str">
        <f>IF(入力シート!L261&gt;=10000,INT(MOD(入力シート!L261,100000)/10000),"")</f>
        <v/>
      </c>
      <c r="AA260" s="51" t="str">
        <f>IF(入力シート!L261&gt;=1000,INT(MOD(入力シート!L261,10000)/1000),"")</f>
        <v/>
      </c>
      <c r="AB260" s="51" t="str">
        <f>IF(入力シート!L261&gt;=100,INT(MOD(入力シート!L261,1000)/100),"")</f>
        <v/>
      </c>
      <c r="AC260" s="51" t="str">
        <f>IF(入力シート!L261&gt;=10,INT(MOD(入力シート!L261,100)/10),"")</f>
        <v/>
      </c>
      <c r="AD260" s="40" t="str">
        <f>IF(入力シート!L261&gt;=1,INT(MOD(入力シート!L261,10)/1),"")</f>
        <v/>
      </c>
      <c r="AE260" s="51" t="str">
        <f>IF(入力シート!M261&gt;=10000,INT(MOD(入力シート!M261,100000)/10000),"")</f>
        <v/>
      </c>
      <c r="AF260" s="51" t="str">
        <f>IF(入力シート!M261&gt;=1000,INT(MOD(入力シート!M261,10000)/1000),"")</f>
        <v/>
      </c>
      <c r="AG260" s="51" t="str">
        <f>IF(入力シート!M261&gt;=100,INT(MOD(入力シート!M261,1000)/100),"")</f>
        <v/>
      </c>
      <c r="AH260" s="51" t="str">
        <f>IF(入力シート!M261&gt;=10,INT(MOD(入力シート!M261,100)/10),"")</f>
        <v/>
      </c>
      <c r="AI260" s="40" t="str">
        <f>IF(入力シート!M261&gt;=1,INT(MOD(入力シート!M261,10)/1),"")</f>
        <v/>
      </c>
      <c r="AJ260" s="51" t="str">
        <f>IF(入力シート!N261&gt;=10000,INT(MOD(入力シート!N261,100000)/10000),"")</f>
        <v/>
      </c>
      <c r="AK260" s="51" t="str">
        <f>IF(入力シート!N261&gt;=1000,INT(MOD(入力シート!N261,10000)/1000),"")</f>
        <v/>
      </c>
      <c r="AL260" s="51" t="str">
        <f>IF(入力シート!N261&gt;=100,INT(MOD(入力シート!N261,1000)/100),"")</f>
        <v/>
      </c>
      <c r="AM260" s="51" t="str">
        <f>IF(入力シート!N261&gt;=10,INT(MOD(入力シート!N261,100)/10),"")</f>
        <v/>
      </c>
      <c r="AN260" s="40" t="str">
        <f>IF(入力シート!N261&gt;=1,INT(MOD(入力シート!N261,10)/1),"")</f>
        <v/>
      </c>
      <c r="AO260" s="51" t="str">
        <f>IF(入力シート!O261&gt;=10000,INT(MOD(入力シート!O261,100000)/10000),"")</f>
        <v/>
      </c>
      <c r="AP260" s="51" t="str">
        <f>IF(入力シート!O261&gt;=1000,INT(MOD(入力シート!O261,10000)/1000),"")</f>
        <v/>
      </c>
      <c r="AQ260" s="51" t="str">
        <f>IF(入力シート!O261&gt;=100,INT(MOD(入力シート!O261,1000)/100),"")</f>
        <v/>
      </c>
      <c r="AR260" s="51" t="str">
        <f>IF(入力シート!O261&gt;=10,INT(MOD(入力シート!O261,100)/10),"")</f>
        <v/>
      </c>
      <c r="AS260" s="40" t="str">
        <f>IF(入力シート!O261&gt;=1,INT(MOD(入力シート!O261,10)/1),"")</f>
        <v/>
      </c>
      <c r="AT260" s="51" t="str">
        <f>IF(入力シート!P261&gt;=1000000,INT(MOD(入力シート!P261,10000000)/1000000),"")</f>
        <v/>
      </c>
      <c r="AU260" s="51" t="str">
        <f>IF(入力シート!P261&gt;=100000,INT(MOD(入力シート!P261,1000000)/100000),"")</f>
        <v/>
      </c>
      <c r="AV260" s="51" t="str">
        <f>IF(入力シート!P261&gt;=10000,INT(MOD(入力シート!P261,100000)/10000),"")</f>
        <v/>
      </c>
      <c r="AW260" s="51" t="str">
        <f>IF(入力シート!P261&gt;=1000,INT(MOD(入力シート!P261,10000)/1000),"")</f>
        <v/>
      </c>
      <c r="AX260" s="51" t="str">
        <f>IF(入力シート!P261&gt;=100,INT(MOD(入力シート!P261,1000)/100),"")</f>
        <v/>
      </c>
      <c r="AY260" s="51" t="str">
        <f>IF(入力シート!P261&gt;=10,INT(MOD(入力シート!P261,100)/10),"")</f>
        <v/>
      </c>
      <c r="AZ260" s="40" t="str">
        <f>IF(入力シート!P261&gt;=1,INT(MOD(入力シート!P261,10)/1),"")</f>
        <v/>
      </c>
      <c r="BA260" s="51" t="str">
        <f>IF(入力シート!Q261&gt;=10,INT(MOD(入力シート!Q261,100)/10),"")</f>
        <v/>
      </c>
      <c r="BB260" s="40" t="str">
        <f>IF(入力シート!Q261&gt;=1,INT(MOD(入力シート!Q261,10)/1),"")</f>
        <v/>
      </c>
      <c r="BC260" s="51" t="str">
        <f>IF(入力シート!R261&gt;=10000,INT(MOD(入力シート!R261,100000)/10000),"")</f>
        <v/>
      </c>
      <c r="BD260" s="51" t="str">
        <f>IF(入力シート!R261&gt;=1000,INT(MOD(入力シート!R261,10000)/1000),"")</f>
        <v/>
      </c>
      <c r="BE260" s="51" t="str">
        <f>IF(入力シート!R261&gt;=100,INT(MOD(入力シート!R261,1000)/100),"")</f>
        <v/>
      </c>
      <c r="BF260" s="51" t="str">
        <f>IF(入力シート!R261&gt;=10,INT(MOD(入力シート!R261,100)/10),"")</f>
        <v/>
      </c>
      <c r="BG260" s="40" t="str">
        <f>IF(入力シート!R261&gt;=1,INT(MOD(入力シート!R261,10)/1),"")</f>
        <v/>
      </c>
    </row>
    <row r="261" spans="1:79" x14ac:dyDescent="0.15">
      <c r="B261" s="22">
        <v>259</v>
      </c>
      <c r="C261" s="10" t="str">
        <f>IF(入力シート!C262&gt;=10000,INT(MOD(入力シート!C262,100000)/10000),"")</f>
        <v/>
      </c>
      <c r="D261" s="10" t="str">
        <f>IF(入力シート!C262&gt;=1000,INT(MOD(入力シート!C262,10000)/1000),"")</f>
        <v/>
      </c>
      <c r="E261" s="10" t="str">
        <f>IF(入力シート!C262&gt;=100,INT(MOD(入力シート!C262,1000)/100),"")</f>
        <v/>
      </c>
      <c r="F261" s="10" t="str">
        <f>IF(入力シート!C262&gt;=10,INT(MOD(入力シート!C262,100)/10),"")</f>
        <v/>
      </c>
      <c r="G261" s="22" t="str">
        <f>IF(入力シート!C262&gt;=1,INT(MOD(入力シート!C262,10)/1),"")</f>
        <v/>
      </c>
      <c r="H261" s="22" t="str">
        <f>IF(入力シート!D262&gt;"",入力シート!D262,"")</f>
        <v/>
      </c>
      <c r="I261" s="22" t="str">
        <f>IF(入力シート!E262&gt;"",入力シート!E262,"")</f>
        <v/>
      </c>
      <c r="J261" s="37" t="str">
        <f>IF(入力シート!F262&gt;0,IF(入力シート!W262=6,MID(入力シート!F262,入力シート!W262-5,1),"0"),"")</f>
        <v/>
      </c>
      <c r="K261" s="37" t="str">
        <f>IF(入力シート!F262&gt;0,MID(入力シート!F262,入力シート!W262-4,1),"")</f>
        <v/>
      </c>
      <c r="L261" s="37" t="str">
        <f>IF(入力シート!F262&gt;0,MID(入力シート!F262,入力シート!W262-3,1),"")</f>
        <v/>
      </c>
      <c r="M261" s="37" t="str">
        <f>IF(入力シート!F262&gt;0,MID(入力シート!F262,入力シート!W262-2,1),"")</f>
        <v/>
      </c>
      <c r="N261" s="37" t="str">
        <f>IF(入力シート!F262&gt;0,MID(入力シート!F262,入力シート!W262-1,1),"")</f>
        <v/>
      </c>
      <c r="O261" s="39" t="str">
        <f>IF(入力シート!F262&gt;0,MID(入力シート!F262,入力シート!W262,1),"")</f>
        <v/>
      </c>
      <c r="P261" s="22" t="str">
        <f>IF(入力シート!G262&gt;"",入力シート!G262,"")</f>
        <v/>
      </c>
      <c r="Q261" s="37" t="str">
        <f>IF(入力シート!H262&gt;0,IF(入力シート!X262=4,MID(入力シート!H262,入力シート!X262-3,1),"0"),"")</f>
        <v/>
      </c>
      <c r="R261" s="37" t="str">
        <f>IF(入力シート!H262&gt;0,MID(入力シート!H262,入力シート!X262-2,1),"")</f>
        <v/>
      </c>
      <c r="S261" s="37" t="str">
        <f>IF(入力シート!H262&gt;0,MID(入力シート!H262,入力シート!X262-1,1),"")</f>
        <v/>
      </c>
      <c r="T261" s="39" t="str">
        <f>IF(入力シート!H262&gt;0,MID(入力シート!H262,入力シート!X262,1),"")</f>
        <v/>
      </c>
      <c r="U261" s="62" t="str">
        <f>IF(入力シート!I262&gt;0,入力シート!I262,"")</f>
        <v/>
      </c>
      <c r="V261" s="50" t="str">
        <f>IF(入力シート!J262&gt;0,入力シート!J262,"")</f>
        <v/>
      </c>
      <c r="W261" s="50" t="str">
        <f>IF(入力シート!K262&gt;=10,INT(MOD(入力シート!K262,100)/10),"")</f>
        <v/>
      </c>
      <c r="X261" s="40" t="str">
        <f>IF(入力シート!K262&gt;=1,INT(MOD(入力シート!K262,10)/1),"")</f>
        <v/>
      </c>
      <c r="Y261" s="51" t="str">
        <f>IF(入力シート!L262&gt;=100000,INT(MOD(入力シート!L262,1000000)/100000),"")</f>
        <v/>
      </c>
      <c r="Z261" s="51" t="str">
        <f>IF(入力シート!L262&gt;=10000,INT(MOD(入力シート!L262,100000)/10000),"")</f>
        <v/>
      </c>
      <c r="AA261" s="51" t="str">
        <f>IF(入力シート!L262&gt;=1000,INT(MOD(入力シート!L262,10000)/1000),"")</f>
        <v/>
      </c>
      <c r="AB261" s="51" t="str">
        <f>IF(入力シート!L262&gt;=100,INT(MOD(入力シート!L262,1000)/100),"")</f>
        <v/>
      </c>
      <c r="AC261" s="51" t="str">
        <f>IF(入力シート!L262&gt;=10,INT(MOD(入力シート!L262,100)/10),"")</f>
        <v/>
      </c>
      <c r="AD261" s="40" t="str">
        <f>IF(入力シート!L262&gt;=1,INT(MOD(入力シート!L262,10)/1),"")</f>
        <v/>
      </c>
      <c r="AE261" s="51" t="str">
        <f>IF(入力シート!M262&gt;=10000,INT(MOD(入力シート!M262,100000)/10000),"")</f>
        <v/>
      </c>
      <c r="AF261" s="51" t="str">
        <f>IF(入力シート!M262&gt;=1000,INT(MOD(入力シート!M262,10000)/1000),"")</f>
        <v/>
      </c>
      <c r="AG261" s="51" t="str">
        <f>IF(入力シート!M262&gt;=100,INT(MOD(入力シート!M262,1000)/100),"")</f>
        <v/>
      </c>
      <c r="AH261" s="51" t="str">
        <f>IF(入力シート!M262&gt;=10,INT(MOD(入力シート!M262,100)/10),"")</f>
        <v/>
      </c>
      <c r="AI261" s="40" t="str">
        <f>IF(入力シート!M262&gt;=1,INT(MOD(入力シート!M262,10)/1),"")</f>
        <v/>
      </c>
      <c r="AJ261" s="51" t="str">
        <f>IF(入力シート!N262&gt;=10000,INT(MOD(入力シート!N262,100000)/10000),"")</f>
        <v/>
      </c>
      <c r="AK261" s="51" t="str">
        <f>IF(入力シート!N262&gt;=1000,INT(MOD(入力シート!N262,10000)/1000),"")</f>
        <v/>
      </c>
      <c r="AL261" s="51" t="str">
        <f>IF(入力シート!N262&gt;=100,INT(MOD(入力シート!N262,1000)/100),"")</f>
        <v/>
      </c>
      <c r="AM261" s="51" t="str">
        <f>IF(入力シート!N262&gt;=10,INT(MOD(入力シート!N262,100)/10),"")</f>
        <v/>
      </c>
      <c r="AN261" s="40" t="str">
        <f>IF(入力シート!N262&gt;=1,INT(MOD(入力シート!N262,10)/1),"")</f>
        <v/>
      </c>
      <c r="AO261" s="51" t="str">
        <f>IF(入力シート!O262&gt;=10000,INT(MOD(入力シート!O262,100000)/10000),"")</f>
        <v/>
      </c>
      <c r="AP261" s="51" t="str">
        <f>IF(入力シート!O262&gt;=1000,INT(MOD(入力シート!O262,10000)/1000),"")</f>
        <v/>
      </c>
      <c r="AQ261" s="51" t="str">
        <f>IF(入力シート!O262&gt;=100,INT(MOD(入力シート!O262,1000)/100),"")</f>
        <v/>
      </c>
      <c r="AR261" s="51" t="str">
        <f>IF(入力シート!O262&gt;=10,INT(MOD(入力シート!O262,100)/10),"")</f>
        <v/>
      </c>
      <c r="AS261" s="40" t="str">
        <f>IF(入力シート!O262&gt;=1,INT(MOD(入力シート!O262,10)/1),"")</f>
        <v/>
      </c>
      <c r="AT261" s="51" t="str">
        <f>IF(入力シート!P262&gt;=1000000,INT(MOD(入力シート!P262,10000000)/1000000),"")</f>
        <v/>
      </c>
      <c r="AU261" s="51" t="str">
        <f>IF(入力シート!P262&gt;=100000,INT(MOD(入力シート!P262,1000000)/100000),"")</f>
        <v/>
      </c>
      <c r="AV261" s="51" t="str">
        <f>IF(入力シート!P262&gt;=10000,INT(MOD(入力シート!P262,100000)/10000),"")</f>
        <v/>
      </c>
      <c r="AW261" s="51" t="str">
        <f>IF(入力シート!P262&gt;=1000,INT(MOD(入力シート!P262,10000)/1000),"")</f>
        <v/>
      </c>
      <c r="AX261" s="51" t="str">
        <f>IF(入力シート!P262&gt;=100,INT(MOD(入力シート!P262,1000)/100),"")</f>
        <v/>
      </c>
      <c r="AY261" s="51" t="str">
        <f>IF(入力シート!P262&gt;=10,INT(MOD(入力シート!P262,100)/10),"")</f>
        <v/>
      </c>
      <c r="AZ261" s="40" t="str">
        <f>IF(入力シート!P262&gt;=1,INT(MOD(入力シート!P262,10)/1),"")</f>
        <v/>
      </c>
      <c r="BA261" s="51" t="str">
        <f>IF(入力シート!Q262&gt;=10,INT(MOD(入力シート!Q262,100)/10),"")</f>
        <v/>
      </c>
      <c r="BB261" s="40" t="str">
        <f>IF(入力シート!Q262&gt;=1,INT(MOD(入力シート!Q262,10)/1),"")</f>
        <v/>
      </c>
      <c r="BC261" s="51" t="str">
        <f>IF(入力シート!R262&gt;=10000,INT(MOD(入力シート!R262,100000)/10000),"")</f>
        <v/>
      </c>
      <c r="BD261" s="51" t="str">
        <f>IF(入力シート!R262&gt;=1000,INT(MOD(入力シート!R262,10000)/1000),"")</f>
        <v/>
      </c>
      <c r="BE261" s="51" t="str">
        <f>IF(入力シート!R262&gt;=100,INT(MOD(入力シート!R262,1000)/100),"")</f>
        <v/>
      </c>
      <c r="BF261" s="51" t="str">
        <f>IF(入力シート!R262&gt;=10,INT(MOD(入力シート!R262,100)/10),"")</f>
        <v/>
      </c>
      <c r="BG261" s="40" t="str">
        <f>IF(入力シート!R262&gt;=1,INT(MOD(入力シート!R262,10)/1),"")</f>
        <v/>
      </c>
    </row>
    <row r="262" spans="1:79" x14ac:dyDescent="0.15">
      <c r="A262" s="46"/>
      <c r="B262" s="12">
        <v>260</v>
      </c>
      <c r="C262" s="3" t="str">
        <f>IF(入力シート!C263&gt;=10000,INT(MOD(入力シート!C263,100000)/10000),"")</f>
        <v/>
      </c>
      <c r="D262" s="3" t="str">
        <f>IF(入力シート!C263&gt;=1000,INT(MOD(入力シート!C263,10000)/1000),"")</f>
        <v/>
      </c>
      <c r="E262" s="3" t="str">
        <f>IF(入力シート!C263&gt;=100,INT(MOD(入力シート!C263,1000)/100),"")</f>
        <v/>
      </c>
      <c r="F262" s="3" t="str">
        <f>IF(入力シート!C263&gt;=10,INT(MOD(入力シート!C263,100)/10),"")</f>
        <v/>
      </c>
      <c r="G262" s="12" t="str">
        <f>IF(入力シート!C263&gt;=1,INT(MOD(入力シート!C263,10)/1),"")</f>
        <v/>
      </c>
      <c r="H262" s="12" t="str">
        <f>IF(入力シート!D263&gt;"",入力シート!D263,"")</f>
        <v/>
      </c>
      <c r="I262" s="146" t="str">
        <f>IF(入力シート!E263&gt;"",入力シート!E263,"")</f>
        <v/>
      </c>
      <c r="J262" s="162" t="str">
        <f>IF(入力シート!F263&gt;0,IF(入力シート!W263=6,MID(入力シート!F263,入力シート!W263-5,1),"0"),"")</f>
        <v/>
      </c>
      <c r="K262" s="63" t="str">
        <f>IF(入力シート!F263&gt;0,MID(入力シート!F263,入力シート!W263-4,1),"")</f>
        <v/>
      </c>
      <c r="L262" s="63" t="str">
        <f>IF(入力シート!F263&gt;0,MID(入力シート!F263,入力シート!W263-3,1),"")</f>
        <v/>
      </c>
      <c r="M262" s="63" t="str">
        <f>IF(入力シート!F263&gt;0,MID(入力シート!F263,入力シート!W263-2,1),"")</f>
        <v/>
      </c>
      <c r="N262" s="63" t="str">
        <f>IF(入力シート!F263&gt;0,MID(入力シート!F263,入力シート!W263-1,1),"")</f>
        <v/>
      </c>
      <c r="O262" s="64" t="str">
        <f>IF(入力シート!F263&gt;0,MID(入力シート!F263,入力シート!W263,1),"")</f>
        <v/>
      </c>
      <c r="P262" s="146" t="str">
        <f>IF(入力シート!G263&gt;"",入力シート!G263,"")</f>
        <v/>
      </c>
      <c r="Q262" s="162" t="str">
        <f>IF(入力シート!H263&gt;0,IF(入力シート!X263=4,MID(入力シート!H263,入力シート!X263-3,1),"0"),"")</f>
        <v/>
      </c>
      <c r="R262" s="63" t="str">
        <f>IF(入力シート!H263&gt;0,MID(入力シート!H263,入力シート!X263-2,1),"")</f>
        <v/>
      </c>
      <c r="S262" s="63" t="str">
        <f>IF(入力シート!H263&gt;0,MID(入力シート!H263,入力シート!X263-1,1),"")</f>
        <v/>
      </c>
      <c r="T262" s="64" t="str">
        <f>IF(入力シート!H263&gt;0,MID(入力シート!H263,入力シート!X263,1),"")</f>
        <v/>
      </c>
      <c r="U262" s="65" t="str">
        <f>IF(入力シート!I263&gt;0,入力シート!I263,"")</f>
        <v/>
      </c>
      <c r="V262" s="47" t="str">
        <f>IF(入力シート!J263&gt;0,入力シート!J263,"")</f>
        <v/>
      </c>
      <c r="W262" s="47" t="str">
        <f>IF(入力シート!K263&gt;=10,INT(MOD(入力シート!K263,100)/10),"")</f>
        <v/>
      </c>
      <c r="X262" s="48" t="str">
        <f>IF(入力シート!K263&gt;=1,INT(MOD(入力シート!K263,10)/1),"")</f>
        <v/>
      </c>
      <c r="Y262" s="49" t="str">
        <f>IF(入力シート!L263&gt;=100000,INT(MOD(入力シート!L263,1000000)/100000),"")</f>
        <v/>
      </c>
      <c r="Z262" s="49" t="str">
        <f>IF(入力シート!L263&gt;=10000,INT(MOD(入力シート!L263,100000)/10000),"")</f>
        <v/>
      </c>
      <c r="AA262" s="49" t="str">
        <f>IF(入力シート!L263&gt;=1000,INT(MOD(入力シート!L263,10000)/1000),"")</f>
        <v/>
      </c>
      <c r="AB262" s="49" t="str">
        <f>IF(入力シート!L263&gt;=100,INT(MOD(入力シート!L263,1000)/100),"")</f>
        <v/>
      </c>
      <c r="AC262" s="49" t="str">
        <f>IF(入力シート!L263&gt;=10,INT(MOD(入力シート!L263,100)/10),"")</f>
        <v/>
      </c>
      <c r="AD262" s="48" t="str">
        <f>IF(入力シート!L263&gt;=1,INT(MOD(入力シート!L263,10)/1),"")</f>
        <v/>
      </c>
      <c r="AE262" s="49" t="str">
        <f>IF(入力シート!M263&gt;=10000,INT(MOD(入力シート!M263,100000)/10000),"")</f>
        <v/>
      </c>
      <c r="AF262" s="49" t="str">
        <f>IF(入力シート!M263&gt;=1000,INT(MOD(入力シート!M263,10000)/1000),"")</f>
        <v/>
      </c>
      <c r="AG262" s="49" t="str">
        <f>IF(入力シート!M263&gt;=100,INT(MOD(入力シート!M263,1000)/100),"")</f>
        <v/>
      </c>
      <c r="AH262" s="49" t="str">
        <f>IF(入力シート!M263&gt;=10,INT(MOD(入力シート!M263,100)/10),"")</f>
        <v/>
      </c>
      <c r="AI262" s="48" t="str">
        <f>IF(入力シート!M263&gt;=1,INT(MOD(入力シート!M263,10)/1),"")</f>
        <v/>
      </c>
      <c r="AJ262" s="49" t="str">
        <f>IF(入力シート!N263&gt;=10000,INT(MOD(入力シート!N263,100000)/10000),"")</f>
        <v/>
      </c>
      <c r="AK262" s="49" t="str">
        <f>IF(入力シート!N263&gt;=1000,INT(MOD(入力シート!N263,10000)/1000),"")</f>
        <v/>
      </c>
      <c r="AL262" s="49" t="str">
        <f>IF(入力シート!N263&gt;=100,INT(MOD(入力シート!N263,1000)/100),"")</f>
        <v/>
      </c>
      <c r="AM262" s="49" t="str">
        <f>IF(入力シート!N263&gt;=10,INT(MOD(入力シート!N263,100)/10),"")</f>
        <v/>
      </c>
      <c r="AN262" s="48" t="str">
        <f>IF(入力シート!N263&gt;=1,INT(MOD(入力シート!N263,10)/1),"")</f>
        <v/>
      </c>
      <c r="AO262" s="49" t="str">
        <f>IF(入力シート!O263&gt;=10000,INT(MOD(入力シート!O263,100000)/10000),"")</f>
        <v/>
      </c>
      <c r="AP262" s="49" t="str">
        <f>IF(入力シート!O263&gt;=1000,INT(MOD(入力シート!O263,10000)/1000),"")</f>
        <v/>
      </c>
      <c r="AQ262" s="49" t="str">
        <f>IF(入力シート!O263&gt;=100,INT(MOD(入力シート!O263,1000)/100),"")</f>
        <v/>
      </c>
      <c r="AR262" s="49" t="str">
        <f>IF(入力シート!O263&gt;=10,INT(MOD(入力シート!O263,100)/10),"")</f>
        <v/>
      </c>
      <c r="AS262" s="48" t="str">
        <f>IF(入力シート!O263&gt;=1,INT(MOD(入力シート!O263,10)/1),"")</f>
        <v/>
      </c>
      <c r="AT262" s="49" t="str">
        <f>IF(入力シート!P263&gt;=1000000,INT(MOD(入力シート!P263,10000000)/1000000),"")</f>
        <v/>
      </c>
      <c r="AU262" s="49" t="str">
        <f>IF(入力シート!P263&gt;=100000,INT(MOD(入力シート!P263,1000000)/100000),"")</f>
        <v/>
      </c>
      <c r="AV262" s="49" t="str">
        <f>IF(入力シート!P263&gt;=10000,INT(MOD(入力シート!P263,100000)/10000),"")</f>
        <v/>
      </c>
      <c r="AW262" s="49" t="str">
        <f>IF(入力シート!P263&gt;=1000,INT(MOD(入力シート!P263,10000)/1000),"")</f>
        <v/>
      </c>
      <c r="AX262" s="49" t="str">
        <f>IF(入力シート!P263&gt;=100,INT(MOD(入力シート!P263,1000)/100),"")</f>
        <v/>
      </c>
      <c r="AY262" s="49" t="str">
        <f>IF(入力シート!P263&gt;=10,INT(MOD(入力シート!P263,100)/10),"")</f>
        <v/>
      </c>
      <c r="AZ262" s="48" t="str">
        <f>IF(入力シート!P263&gt;=1,INT(MOD(入力シート!P263,10)/1),"")</f>
        <v/>
      </c>
      <c r="BA262" s="49" t="str">
        <f>IF(入力シート!Q263&gt;=10,INT(MOD(入力シート!Q263,100)/10),"")</f>
        <v/>
      </c>
      <c r="BB262" s="48" t="str">
        <f>IF(入力シート!Q263&gt;=1,INT(MOD(入力シート!Q263,10)/1),"")</f>
        <v/>
      </c>
      <c r="BC262" s="49" t="str">
        <f>IF(入力シート!R263&gt;=10000,INT(MOD(入力シート!R263,100000)/10000),"")</f>
        <v/>
      </c>
      <c r="BD262" s="49" t="str">
        <f>IF(入力シート!R263&gt;=1000,INT(MOD(入力シート!R263,10000)/1000),"")</f>
        <v/>
      </c>
      <c r="BE262" s="49" t="str">
        <f>IF(入力シート!R263&gt;=100,INT(MOD(入力シート!R263,1000)/100),"")</f>
        <v/>
      </c>
      <c r="BF262" s="49" t="str">
        <f>IF(入力シート!R263&gt;=10,INT(MOD(入力シート!R263,100)/10),"")</f>
        <v/>
      </c>
      <c r="BG262" s="48" t="str">
        <f>IF(入力シート!R263&gt;=1,INT(MOD(入力シート!R263,10)/1),"")</f>
        <v/>
      </c>
      <c r="BH262" s="58" t="str">
        <f>IF(入力シート!S263&gt;=10,INT(MOD(入力シート!S263,100)/10),"")</f>
        <v/>
      </c>
      <c r="BI262" s="69" t="str">
        <f>IF(入力シート!S263&gt;=1,INT(MOD(入力シート!S263,10)/1),"")</f>
        <v/>
      </c>
      <c r="BJ262" s="58" t="str">
        <f>IF(入力シート!T263&gt;=1000000,INT(MOD(入力シート!T263,10000000)/1000000),"")</f>
        <v/>
      </c>
      <c r="BK262" s="58" t="str">
        <f>IF(入力シート!T263&gt;=100000,INT(MOD(入力シート!T263,1000000)/100000),"")</f>
        <v/>
      </c>
      <c r="BL262" s="58" t="str">
        <f>IF(入力シート!T263&gt;=10000,INT(MOD(入力シート!T263,100000)/10000),"")</f>
        <v/>
      </c>
      <c r="BM262" s="58" t="str">
        <f>IF(入力シート!T263&gt;=1000,INT(MOD(入力シート!T263,10000)/1000),"")</f>
        <v/>
      </c>
      <c r="BN262" s="58" t="str">
        <f>IF(入力シート!T263&gt;=100,INT(MOD(入力シート!T263,1000)/100),"")</f>
        <v/>
      </c>
      <c r="BO262" s="58" t="str">
        <f>IF(入力シート!T263&gt;=10,INT(MOD(入力シート!T263,100)/10),"")</f>
        <v/>
      </c>
      <c r="BP262" s="69" t="str">
        <f>IF(入力シート!T263&gt;=1,INT(MOD(入力シート!T263,10)/1),"")</f>
        <v/>
      </c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</row>
    <row r="263" spans="1:79" x14ac:dyDescent="0.15">
      <c r="A263" s="70">
        <f t="shared" si="10"/>
        <v>27</v>
      </c>
      <c r="B263" s="22">
        <v>261</v>
      </c>
      <c r="C263" s="10" t="str">
        <f>IF(入力シート!C264&gt;=10000,INT(MOD(入力シート!C264,100000)/10000),"")</f>
        <v/>
      </c>
      <c r="D263" s="10" t="str">
        <f>IF(入力シート!C264&gt;=1000,INT(MOD(入力シート!C264,10000)/1000),"")</f>
        <v/>
      </c>
      <c r="E263" s="10" t="str">
        <f>IF(入力シート!C264&gt;=100,INT(MOD(入力シート!C264,1000)/100),"")</f>
        <v/>
      </c>
      <c r="F263" s="10" t="str">
        <f>IF(入力シート!C264&gt;=10,INT(MOD(入力シート!C264,100)/10),"")</f>
        <v/>
      </c>
      <c r="G263" s="22" t="str">
        <f>IF(入力シート!C264&gt;=1,INT(MOD(入力シート!C264,10)/1),"")</f>
        <v/>
      </c>
      <c r="H263" s="22" t="str">
        <f>IF(入力シート!D264&gt;"",入力シート!D264,"")</f>
        <v/>
      </c>
      <c r="I263" s="22" t="str">
        <f>IF(入力シート!E264&gt;"",入力シート!E264,"")</f>
        <v/>
      </c>
      <c r="J263" s="37" t="str">
        <f>IF(入力シート!F264&gt;0,IF(入力シート!W264=6,MID(入力シート!F264,入力シート!W264-5,1),"0"),"")</f>
        <v/>
      </c>
      <c r="K263" s="37" t="str">
        <f>IF(入力シート!F264&gt;0,MID(入力シート!F264,入力シート!W264-4,1),"")</f>
        <v/>
      </c>
      <c r="L263" s="37" t="str">
        <f>IF(入力シート!F264&gt;0,MID(入力シート!F264,入力シート!W264-3,1),"")</f>
        <v/>
      </c>
      <c r="M263" s="37" t="str">
        <f>IF(入力シート!F264&gt;0,MID(入力シート!F264,入力シート!W264-2,1),"")</f>
        <v/>
      </c>
      <c r="N263" s="37" t="str">
        <f>IF(入力シート!F264&gt;0,MID(入力シート!F264,入力シート!W264-1,1),"")</f>
        <v/>
      </c>
      <c r="O263" s="39" t="str">
        <f>IF(入力シート!F264&gt;0,MID(入力シート!F264,入力シート!W264,1),"")</f>
        <v/>
      </c>
      <c r="P263" s="22" t="str">
        <f>IF(入力シート!G264&gt;"",入力シート!G264,"")</f>
        <v/>
      </c>
      <c r="Q263" s="37" t="str">
        <f>IF(入力シート!H264&gt;0,IF(入力シート!X264=4,MID(入力シート!H264,入力シート!X264-3,1),"0"),"")</f>
        <v/>
      </c>
      <c r="R263" s="37" t="str">
        <f>IF(入力シート!H264&gt;0,MID(入力シート!H264,入力シート!X264-2,1),"")</f>
        <v/>
      </c>
      <c r="S263" s="37" t="str">
        <f>IF(入力シート!H264&gt;0,MID(入力シート!H264,入力シート!X264-1,1),"")</f>
        <v/>
      </c>
      <c r="T263" s="39" t="str">
        <f>IF(入力シート!H264&gt;0,MID(入力シート!H264,入力シート!X264,1),"")</f>
        <v/>
      </c>
      <c r="U263" s="62" t="str">
        <f>IF(入力シート!I264&gt;0,入力シート!I264,"")</f>
        <v/>
      </c>
      <c r="V263" s="50" t="str">
        <f>IF(入力シート!J264&gt;0,入力シート!J264,"")</f>
        <v/>
      </c>
      <c r="W263" s="50" t="str">
        <f>IF(入力シート!K264&gt;=10,INT(MOD(入力シート!K264,100)/10),"")</f>
        <v/>
      </c>
      <c r="X263" s="40" t="str">
        <f>IF(入力シート!K264&gt;=1,INT(MOD(入力シート!K264,10)/1),"")</f>
        <v/>
      </c>
      <c r="Y263" s="51" t="str">
        <f>IF(入力シート!L264&gt;=100000,INT(MOD(入力シート!L264,1000000)/100000),"")</f>
        <v/>
      </c>
      <c r="Z263" s="51" t="str">
        <f>IF(入力シート!L264&gt;=10000,INT(MOD(入力シート!L264,100000)/10000),"")</f>
        <v/>
      </c>
      <c r="AA263" s="51" t="str">
        <f>IF(入力シート!L264&gt;=1000,INT(MOD(入力シート!L264,10000)/1000),"")</f>
        <v/>
      </c>
      <c r="AB263" s="51" t="str">
        <f>IF(入力シート!L264&gt;=100,INT(MOD(入力シート!L264,1000)/100),"")</f>
        <v/>
      </c>
      <c r="AC263" s="51" t="str">
        <f>IF(入力シート!L264&gt;=10,INT(MOD(入力シート!L264,100)/10),"")</f>
        <v/>
      </c>
      <c r="AD263" s="40" t="str">
        <f>IF(入力シート!L264&gt;=1,INT(MOD(入力シート!L264,10)/1),"")</f>
        <v/>
      </c>
      <c r="AE263" s="51" t="str">
        <f>IF(入力シート!M264&gt;=10000,INT(MOD(入力シート!M264,100000)/10000),"")</f>
        <v/>
      </c>
      <c r="AF263" s="51" t="str">
        <f>IF(入力シート!M264&gt;=1000,INT(MOD(入力シート!M264,10000)/1000),"")</f>
        <v/>
      </c>
      <c r="AG263" s="51" t="str">
        <f>IF(入力シート!M264&gt;=100,INT(MOD(入力シート!M264,1000)/100),"")</f>
        <v/>
      </c>
      <c r="AH263" s="51" t="str">
        <f>IF(入力シート!M264&gt;=10,INT(MOD(入力シート!M264,100)/10),"")</f>
        <v/>
      </c>
      <c r="AI263" s="40" t="str">
        <f>IF(入力シート!M264&gt;=1,INT(MOD(入力シート!M264,10)/1),"")</f>
        <v/>
      </c>
      <c r="AJ263" s="51" t="str">
        <f>IF(入力シート!N264&gt;=10000,INT(MOD(入力シート!N264,100000)/10000),"")</f>
        <v/>
      </c>
      <c r="AK263" s="51" t="str">
        <f>IF(入力シート!N264&gt;=1000,INT(MOD(入力シート!N264,10000)/1000),"")</f>
        <v/>
      </c>
      <c r="AL263" s="51" t="str">
        <f>IF(入力シート!N264&gt;=100,INT(MOD(入力シート!N264,1000)/100),"")</f>
        <v/>
      </c>
      <c r="AM263" s="51" t="str">
        <f>IF(入力シート!N264&gt;=10,INT(MOD(入力シート!N264,100)/10),"")</f>
        <v/>
      </c>
      <c r="AN263" s="40" t="str">
        <f>IF(入力シート!N264&gt;=1,INT(MOD(入力シート!N264,10)/1),"")</f>
        <v/>
      </c>
      <c r="AO263" s="51" t="str">
        <f>IF(入力シート!O264&gt;=10000,INT(MOD(入力シート!O264,100000)/10000),"")</f>
        <v/>
      </c>
      <c r="AP263" s="51" t="str">
        <f>IF(入力シート!O264&gt;=1000,INT(MOD(入力シート!O264,10000)/1000),"")</f>
        <v/>
      </c>
      <c r="AQ263" s="51" t="str">
        <f>IF(入力シート!O264&gt;=100,INT(MOD(入力シート!O264,1000)/100),"")</f>
        <v/>
      </c>
      <c r="AR263" s="51" t="str">
        <f>IF(入力シート!O264&gt;=10,INT(MOD(入力シート!O264,100)/10),"")</f>
        <v/>
      </c>
      <c r="AS263" s="40" t="str">
        <f>IF(入力シート!O264&gt;=1,INT(MOD(入力シート!O264,10)/1),"")</f>
        <v/>
      </c>
      <c r="AT263" s="51" t="str">
        <f>IF(入力シート!P264&gt;=1000000,INT(MOD(入力シート!P264,10000000)/1000000),"")</f>
        <v/>
      </c>
      <c r="AU263" s="51" t="str">
        <f>IF(入力シート!P264&gt;=100000,INT(MOD(入力シート!P264,1000000)/100000),"")</f>
        <v/>
      </c>
      <c r="AV263" s="51" t="str">
        <f>IF(入力シート!P264&gt;=10000,INT(MOD(入力シート!P264,100000)/10000),"")</f>
        <v/>
      </c>
      <c r="AW263" s="51" t="str">
        <f>IF(入力シート!P264&gt;=1000,INT(MOD(入力シート!P264,10000)/1000),"")</f>
        <v/>
      </c>
      <c r="AX263" s="51" t="str">
        <f>IF(入力シート!P264&gt;=100,INT(MOD(入力シート!P264,1000)/100),"")</f>
        <v/>
      </c>
      <c r="AY263" s="51" t="str">
        <f>IF(入力シート!P264&gt;=10,INT(MOD(入力シート!P264,100)/10),"")</f>
        <v/>
      </c>
      <c r="AZ263" s="40" t="str">
        <f>IF(入力シート!P264&gt;=1,INT(MOD(入力シート!P264,10)/1),"")</f>
        <v/>
      </c>
      <c r="BA263" s="51" t="str">
        <f>IF(入力シート!Q264&gt;=10,INT(MOD(入力シート!Q264,100)/10),"")</f>
        <v/>
      </c>
      <c r="BB263" s="40" t="str">
        <f>IF(入力シート!Q264&gt;=1,INT(MOD(入力シート!Q264,10)/1),"")</f>
        <v/>
      </c>
      <c r="BC263" s="51" t="str">
        <f>IF(入力シート!R264&gt;=10000,INT(MOD(入力シート!R264,100000)/10000),"")</f>
        <v/>
      </c>
      <c r="BD263" s="51" t="str">
        <f>IF(入力シート!R264&gt;=1000,INT(MOD(入力シート!R264,10000)/1000),"")</f>
        <v/>
      </c>
      <c r="BE263" s="51" t="str">
        <f>IF(入力シート!R264&gt;=100,INT(MOD(入力シート!R264,1000)/100),"")</f>
        <v/>
      </c>
      <c r="BF263" s="51" t="str">
        <f>IF(入力シート!R264&gt;=10,INT(MOD(入力シート!R264,100)/10),"")</f>
        <v/>
      </c>
      <c r="BG263" s="40" t="str">
        <f>IF(入力シート!R264&gt;=1,INT(MOD(入力シート!R264,10)/1),"")</f>
        <v/>
      </c>
      <c r="BP263" s="11"/>
    </row>
    <row r="264" spans="1:79" x14ac:dyDescent="0.15">
      <c r="B264" s="22">
        <v>262</v>
      </c>
      <c r="C264" s="10" t="str">
        <f>IF(入力シート!C265&gt;=10000,INT(MOD(入力シート!C265,100000)/10000),"")</f>
        <v/>
      </c>
      <c r="D264" s="10" t="str">
        <f>IF(入力シート!C265&gt;=1000,INT(MOD(入力シート!C265,10000)/1000),"")</f>
        <v/>
      </c>
      <c r="E264" s="10" t="str">
        <f>IF(入力シート!C265&gt;=100,INT(MOD(入力シート!C265,1000)/100),"")</f>
        <v/>
      </c>
      <c r="F264" s="10" t="str">
        <f>IF(入力シート!C265&gt;=10,INT(MOD(入力シート!C265,100)/10),"")</f>
        <v/>
      </c>
      <c r="G264" s="22" t="str">
        <f>IF(入力シート!C265&gt;=1,INT(MOD(入力シート!C265,10)/1),"")</f>
        <v/>
      </c>
      <c r="H264" s="22" t="str">
        <f>IF(入力シート!D265&gt;"",入力シート!D265,"")</f>
        <v/>
      </c>
      <c r="I264" s="22" t="str">
        <f>IF(入力シート!E265&gt;"",入力シート!E265,"")</f>
        <v/>
      </c>
      <c r="J264" s="37" t="str">
        <f>IF(入力シート!F265&gt;0,IF(入力シート!W265=6,MID(入力シート!F265,入力シート!W265-5,1),"0"),"")</f>
        <v/>
      </c>
      <c r="K264" s="37" t="str">
        <f>IF(入力シート!F265&gt;0,MID(入力シート!F265,入力シート!W265-4,1),"")</f>
        <v/>
      </c>
      <c r="L264" s="37" t="str">
        <f>IF(入力シート!F265&gt;0,MID(入力シート!F265,入力シート!W265-3,1),"")</f>
        <v/>
      </c>
      <c r="M264" s="37" t="str">
        <f>IF(入力シート!F265&gt;0,MID(入力シート!F265,入力シート!W265-2,1),"")</f>
        <v/>
      </c>
      <c r="N264" s="37" t="str">
        <f>IF(入力シート!F265&gt;0,MID(入力シート!F265,入力シート!W265-1,1),"")</f>
        <v/>
      </c>
      <c r="O264" s="39" t="str">
        <f>IF(入力シート!F265&gt;0,MID(入力シート!F265,入力シート!W265,1),"")</f>
        <v/>
      </c>
      <c r="P264" s="22" t="str">
        <f>IF(入力シート!G265&gt;"",入力シート!G265,"")</f>
        <v/>
      </c>
      <c r="Q264" s="37" t="str">
        <f>IF(入力シート!H265&gt;0,IF(入力シート!X265=4,MID(入力シート!H265,入力シート!X265-3,1),"0"),"")</f>
        <v/>
      </c>
      <c r="R264" s="37" t="str">
        <f>IF(入力シート!H265&gt;0,MID(入力シート!H265,入力シート!X265-2,1),"")</f>
        <v/>
      </c>
      <c r="S264" s="37" t="str">
        <f>IF(入力シート!H265&gt;0,MID(入力シート!H265,入力シート!X265-1,1),"")</f>
        <v/>
      </c>
      <c r="T264" s="39" t="str">
        <f>IF(入力シート!H265&gt;0,MID(入力シート!H265,入力シート!X265,1),"")</f>
        <v/>
      </c>
      <c r="U264" s="62" t="str">
        <f>IF(入力シート!I265&gt;0,入力シート!I265,"")</f>
        <v/>
      </c>
      <c r="V264" s="50" t="str">
        <f>IF(入力シート!J265&gt;0,入力シート!J265,"")</f>
        <v/>
      </c>
      <c r="W264" s="50" t="str">
        <f>IF(入力シート!K265&gt;=10,INT(MOD(入力シート!K265,100)/10),"")</f>
        <v/>
      </c>
      <c r="X264" s="40" t="str">
        <f>IF(入力シート!K265&gt;=1,INT(MOD(入力シート!K265,10)/1),"")</f>
        <v/>
      </c>
      <c r="Y264" s="51" t="str">
        <f>IF(入力シート!L265&gt;=100000,INT(MOD(入力シート!L265,1000000)/100000),"")</f>
        <v/>
      </c>
      <c r="Z264" s="51" t="str">
        <f>IF(入力シート!L265&gt;=10000,INT(MOD(入力シート!L265,100000)/10000),"")</f>
        <v/>
      </c>
      <c r="AA264" s="51" t="str">
        <f>IF(入力シート!L265&gt;=1000,INT(MOD(入力シート!L265,10000)/1000),"")</f>
        <v/>
      </c>
      <c r="AB264" s="51" t="str">
        <f>IF(入力シート!L265&gt;=100,INT(MOD(入力シート!L265,1000)/100),"")</f>
        <v/>
      </c>
      <c r="AC264" s="51" t="str">
        <f>IF(入力シート!L265&gt;=10,INT(MOD(入力シート!L265,100)/10),"")</f>
        <v/>
      </c>
      <c r="AD264" s="40" t="str">
        <f>IF(入力シート!L265&gt;=1,INT(MOD(入力シート!L265,10)/1),"")</f>
        <v/>
      </c>
      <c r="AE264" s="51" t="str">
        <f>IF(入力シート!M265&gt;=10000,INT(MOD(入力シート!M265,100000)/10000),"")</f>
        <v/>
      </c>
      <c r="AF264" s="51" t="str">
        <f>IF(入力シート!M265&gt;=1000,INT(MOD(入力シート!M265,10000)/1000),"")</f>
        <v/>
      </c>
      <c r="AG264" s="51" t="str">
        <f>IF(入力シート!M265&gt;=100,INT(MOD(入力シート!M265,1000)/100),"")</f>
        <v/>
      </c>
      <c r="AH264" s="51" t="str">
        <f>IF(入力シート!M265&gt;=10,INT(MOD(入力シート!M265,100)/10),"")</f>
        <v/>
      </c>
      <c r="AI264" s="40" t="str">
        <f>IF(入力シート!M265&gt;=1,INT(MOD(入力シート!M265,10)/1),"")</f>
        <v/>
      </c>
      <c r="AJ264" s="51" t="str">
        <f>IF(入力シート!N265&gt;=10000,INT(MOD(入力シート!N265,100000)/10000),"")</f>
        <v/>
      </c>
      <c r="AK264" s="51" t="str">
        <f>IF(入力シート!N265&gt;=1000,INT(MOD(入力シート!N265,10000)/1000),"")</f>
        <v/>
      </c>
      <c r="AL264" s="51" t="str">
        <f>IF(入力シート!N265&gt;=100,INT(MOD(入力シート!N265,1000)/100),"")</f>
        <v/>
      </c>
      <c r="AM264" s="51" t="str">
        <f>IF(入力シート!N265&gt;=10,INT(MOD(入力シート!N265,100)/10),"")</f>
        <v/>
      </c>
      <c r="AN264" s="40" t="str">
        <f>IF(入力シート!N265&gt;=1,INT(MOD(入力シート!N265,10)/1),"")</f>
        <v/>
      </c>
      <c r="AO264" s="51" t="str">
        <f>IF(入力シート!O265&gt;=10000,INT(MOD(入力シート!O265,100000)/10000),"")</f>
        <v/>
      </c>
      <c r="AP264" s="51" t="str">
        <f>IF(入力シート!O265&gt;=1000,INT(MOD(入力シート!O265,10000)/1000),"")</f>
        <v/>
      </c>
      <c r="AQ264" s="51" t="str">
        <f>IF(入力シート!O265&gt;=100,INT(MOD(入力シート!O265,1000)/100),"")</f>
        <v/>
      </c>
      <c r="AR264" s="51" t="str">
        <f>IF(入力シート!O265&gt;=10,INT(MOD(入力シート!O265,100)/10),"")</f>
        <v/>
      </c>
      <c r="AS264" s="40" t="str">
        <f>IF(入力シート!O265&gt;=1,INT(MOD(入力シート!O265,10)/1),"")</f>
        <v/>
      </c>
      <c r="AT264" s="51" t="str">
        <f>IF(入力シート!P265&gt;=1000000,INT(MOD(入力シート!P265,10000000)/1000000),"")</f>
        <v/>
      </c>
      <c r="AU264" s="51" t="str">
        <f>IF(入力シート!P265&gt;=100000,INT(MOD(入力シート!P265,1000000)/100000),"")</f>
        <v/>
      </c>
      <c r="AV264" s="51" t="str">
        <f>IF(入力シート!P265&gt;=10000,INT(MOD(入力シート!P265,100000)/10000),"")</f>
        <v/>
      </c>
      <c r="AW264" s="51" t="str">
        <f>IF(入力シート!P265&gt;=1000,INT(MOD(入力シート!P265,10000)/1000),"")</f>
        <v/>
      </c>
      <c r="AX264" s="51" t="str">
        <f>IF(入力シート!P265&gt;=100,INT(MOD(入力シート!P265,1000)/100),"")</f>
        <v/>
      </c>
      <c r="AY264" s="51" t="str">
        <f>IF(入力シート!P265&gt;=10,INT(MOD(入力シート!P265,100)/10),"")</f>
        <v/>
      </c>
      <c r="AZ264" s="40" t="str">
        <f>IF(入力シート!P265&gt;=1,INT(MOD(入力シート!P265,10)/1),"")</f>
        <v/>
      </c>
      <c r="BA264" s="51" t="str">
        <f>IF(入力シート!Q265&gt;=10,INT(MOD(入力シート!Q265,100)/10),"")</f>
        <v/>
      </c>
      <c r="BB264" s="40" t="str">
        <f>IF(入力シート!Q265&gt;=1,INT(MOD(入力シート!Q265,10)/1),"")</f>
        <v/>
      </c>
      <c r="BC264" s="51" t="str">
        <f>IF(入力シート!R265&gt;=10000,INT(MOD(入力シート!R265,100000)/10000),"")</f>
        <v/>
      </c>
      <c r="BD264" s="51" t="str">
        <f>IF(入力シート!R265&gt;=1000,INT(MOD(入力シート!R265,10000)/1000),"")</f>
        <v/>
      </c>
      <c r="BE264" s="51" t="str">
        <f>IF(入力シート!R265&gt;=100,INT(MOD(入力シート!R265,1000)/100),"")</f>
        <v/>
      </c>
      <c r="BF264" s="51" t="str">
        <f>IF(入力シート!R265&gt;=10,INT(MOD(入力シート!R265,100)/10),"")</f>
        <v/>
      </c>
      <c r="BG264" s="40" t="str">
        <f>IF(入力シート!R265&gt;=1,INT(MOD(入力シート!R265,10)/1),"")</f>
        <v/>
      </c>
    </row>
    <row r="265" spans="1:79" x14ac:dyDescent="0.15">
      <c r="B265" s="22">
        <v>263</v>
      </c>
      <c r="C265" s="10" t="str">
        <f>IF(入力シート!C266&gt;=10000,INT(MOD(入力シート!C266,100000)/10000),"")</f>
        <v/>
      </c>
      <c r="D265" s="10" t="str">
        <f>IF(入力シート!C266&gt;=1000,INT(MOD(入力シート!C266,10000)/1000),"")</f>
        <v/>
      </c>
      <c r="E265" s="10" t="str">
        <f>IF(入力シート!C266&gt;=100,INT(MOD(入力シート!C266,1000)/100),"")</f>
        <v/>
      </c>
      <c r="F265" s="10" t="str">
        <f>IF(入力シート!C266&gt;=10,INT(MOD(入力シート!C266,100)/10),"")</f>
        <v/>
      </c>
      <c r="G265" s="22" t="str">
        <f>IF(入力シート!C266&gt;=1,INT(MOD(入力シート!C266,10)/1),"")</f>
        <v/>
      </c>
      <c r="H265" s="22" t="str">
        <f>IF(入力シート!D266&gt;"",入力シート!D266,"")</f>
        <v/>
      </c>
      <c r="I265" s="22" t="str">
        <f>IF(入力シート!E266&gt;"",入力シート!E266,"")</f>
        <v/>
      </c>
      <c r="J265" s="37" t="str">
        <f>IF(入力シート!F266&gt;0,IF(入力シート!W266=6,MID(入力シート!F266,入力シート!W266-5,1),"0"),"")</f>
        <v/>
      </c>
      <c r="K265" s="37" t="str">
        <f>IF(入力シート!F266&gt;0,MID(入力シート!F266,入力シート!W266-4,1),"")</f>
        <v/>
      </c>
      <c r="L265" s="37" t="str">
        <f>IF(入力シート!F266&gt;0,MID(入力シート!F266,入力シート!W266-3,1),"")</f>
        <v/>
      </c>
      <c r="M265" s="37" t="str">
        <f>IF(入力シート!F266&gt;0,MID(入力シート!F266,入力シート!W266-2,1),"")</f>
        <v/>
      </c>
      <c r="N265" s="37" t="str">
        <f>IF(入力シート!F266&gt;0,MID(入力シート!F266,入力シート!W266-1,1),"")</f>
        <v/>
      </c>
      <c r="O265" s="39" t="str">
        <f>IF(入力シート!F266&gt;0,MID(入力シート!F266,入力シート!W266,1),"")</f>
        <v/>
      </c>
      <c r="P265" s="22" t="str">
        <f>IF(入力シート!G266&gt;"",入力シート!G266,"")</f>
        <v/>
      </c>
      <c r="Q265" s="37" t="str">
        <f>IF(入力シート!H266&gt;0,IF(入力シート!X266=4,MID(入力シート!H266,入力シート!X266-3,1),"0"),"")</f>
        <v/>
      </c>
      <c r="R265" s="37" t="str">
        <f>IF(入力シート!H266&gt;0,MID(入力シート!H266,入力シート!X266-2,1),"")</f>
        <v/>
      </c>
      <c r="S265" s="37" t="str">
        <f>IF(入力シート!H266&gt;0,MID(入力シート!H266,入力シート!X266-1,1),"")</f>
        <v/>
      </c>
      <c r="T265" s="39" t="str">
        <f>IF(入力シート!H266&gt;0,MID(入力シート!H266,入力シート!X266,1),"")</f>
        <v/>
      </c>
      <c r="U265" s="62" t="str">
        <f>IF(入力シート!I266&gt;0,入力シート!I266,"")</f>
        <v/>
      </c>
      <c r="V265" s="50" t="str">
        <f>IF(入力シート!J266&gt;0,入力シート!J266,"")</f>
        <v/>
      </c>
      <c r="W265" s="50" t="str">
        <f>IF(入力シート!K266&gt;=10,INT(MOD(入力シート!K266,100)/10),"")</f>
        <v/>
      </c>
      <c r="X265" s="40" t="str">
        <f>IF(入力シート!K266&gt;=1,INT(MOD(入力シート!K266,10)/1),"")</f>
        <v/>
      </c>
      <c r="Y265" s="51" t="str">
        <f>IF(入力シート!L266&gt;=100000,INT(MOD(入力シート!L266,1000000)/100000),"")</f>
        <v/>
      </c>
      <c r="Z265" s="51" t="str">
        <f>IF(入力シート!L266&gt;=10000,INT(MOD(入力シート!L266,100000)/10000),"")</f>
        <v/>
      </c>
      <c r="AA265" s="51" t="str">
        <f>IF(入力シート!L266&gt;=1000,INT(MOD(入力シート!L266,10000)/1000),"")</f>
        <v/>
      </c>
      <c r="AB265" s="51" t="str">
        <f>IF(入力シート!L266&gt;=100,INT(MOD(入力シート!L266,1000)/100),"")</f>
        <v/>
      </c>
      <c r="AC265" s="51" t="str">
        <f>IF(入力シート!L266&gt;=10,INT(MOD(入力シート!L266,100)/10),"")</f>
        <v/>
      </c>
      <c r="AD265" s="40" t="str">
        <f>IF(入力シート!L266&gt;=1,INT(MOD(入力シート!L266,10)/1),"")</f>
        <v/>
      </c>
      <c r="AE265" s="51" t="str">
        <f>IF(入力シート!M266&gt;=10000,INT(MOD(入力シート!M266,100000)/10000),"")</f>
        <v/>
      </c>
      <c r="AF265" s="51" t="str">
        <f>IF(入力シート!M266&gt;=1000,INT(MOD(入力シート!M266,10000)/1000),"")</f>
        <v/>
      </c>
      <c r="AG265" s="51" t="str">
        <f>IF(入力シート!M266&gt;=100,INT(MOD(入力シート!M266,1000)/100),"")</f>
        <v/>
      </c>
      <c r="AH265" s="51" t="str">
        <f>IF(入力シート!M266&gt;=10,INT(MOD(入力シート!M266,100)/10),"")</f>
        <v/>
      </c>
      <c r="AI265" s="40" t="str">
        <f>IF(入力シート!M266&gt;=1,INT(MOD(入力シート!M266,10)/1),"")</f>
        <v/>
      </c>
      <c r="AJ265" s="51" t="str">
        <f>IF(入力シート!N266&gt;=10000,INT(MOD(入力シート!N266,100000)/10000),"")</f>
        <v/>
      </c>
      <c r="AK265" s="51" t="str">
        <f>IF(入力シート!N266&gt;=1000,INT(MOD(入力シート!N266,10000)/1000),"")</f>
        <v/>
      </c>
      <c r="AL265" s="51" t="str">
        <f>IF(入力シート!N266&gt;=100,INT(MOD(入力シート!N266,1000)/100),"")</f>
        <v/>
      </c>
      <c r="AM265" s="51" t="str">
        <f>IF(入力シート!N266&gt;=10,INT(MOD(入力シート!N266,100)/10),"")</f>
        <v/>
      </c>
      <c r="AN265" s="40" t="str">
        <f>IF(入力シート!N266&gt;=1,INT(MOD(入力シート!N266,10)/1),"")</f>
        <v/>
      </c>
      <c r="AO265" s="51" t="str">
        <f>IF(入力シート!O266&gt;=10000,INT(MOD(入力シート!O266,100000)/10000),"")</f>
        <v/>
      </c>
      <c r="AP265" s="51" t="str">
        <f>IF(入力シート!O266&gt;=1000,INT(MOD(入力シート!O266,10000)/1000),"")</f>
        <v/>
      </c>
      <c r="AQ265" s="51" t="str">
        <f>IF(入力シート!O266&gt;=100,INT(MOD(入力シート!O266,1000)/100),"")</f>
        <v/>
      </c>
      <c r="AR265" s="51" t="str">
        <f>IF(入力シート!O266&gt;=10,INT(MOD(入力シート!O266,100)/10),"")</f>
        <v/>
      </c>
      <c r="AS265" s="40" t="str">
        <f>IF(入力シート!O266&gt;=1,INT(MOD(入力シート!O266,10)/1),"")</f>
        <v/>
      </c>
      <c r="AT265" s="51" t="str">
        <f>IF(入力シート!P266&gt;=1000000,INT(MOD(入力シート!P266,10000000)/1000000),"")</f>
        <v/>
      </c>
      <c r="AU265" s="51" t="str">
        <f>IF(入力シート!P266&gt;=100000,INT(MOD(入力シート!P266,1000000)/100000),"")</f>
        <v/>
      </c>
      <c r="AV265" s="51" t="str">
        <f>IF(入力シート!P266&gt;=10000,INT(MOD(入力シート!P266,100000)/10000),"")</f>
        <v/>
      </c>
      <c r="AW265" s="51" t="str">
        <f>IF(入力シート!P266&gt;=1000,INT(MOD(入力シート!P266,10000)/1000),"")</f>
        <v/>
      </c>
      <c r="AX265" s="51" t="str">
        <f>IF(入力シート!P266&gt;=100,INT(MOD(入力シート!P266,1000)/100),"")</f>
        <v/>
      </c>
      <c r="AY265" s="51" t="str">
        <f>IF(入力シート!P266&gt;=10,INT(MOD(入力シート!P266,100)/10),"")</f>
        <v/>
      </c>
      <c r="AZ265" s="40" t="str">
        <f>IF(入力シート!P266&gt;=1,INT(MOD(入力シート!P266,10)/1),"")</f>
        <v/>
      </c>
      <c r="BA265" s="51" t="str">
        <f>IF(入力シート!Q266&gt;=10,INT(MOD(入力シート!Q266,100)/10),"")</f>
        <v/>
      </c>
      <c r="BB265" s="40" t="str">
        <f>IF(入力シート!Q266&gt;=1,INT(MOD(入力シート!Q266,10)/1),"")</f>
        <v/>
      </c>
      <c r="BC265" s="51" t="str">
        <f>IF(入力シート!R266&gt;=10000,INT(MOD(入力シート!R266,100000)/10000),"")</f>
        <v/>
      </c>
      <c r="BD265" s="51" t="str">
        <f>IF(入力シート!R266&gt;=1000,INT(MOD(入力シート!R266,10000)/1000),"")</f>
        <v/>
      </c>
      <c r="BE265" s="51" t="str">
        <f>IF(入力シート!R266&gt;=100,INT(MOD(入力シート!R266,1000)/100),"")</f>
        <v/>
      </c>
      <c r="BF265" s="51" t="str">
        <f>IF(入力シート!R266&gt;=10,INT(MOD(入力シート!R266,100)/10),"")</f>
        <v/>
      </c>
      <c r="BG265" s="40" t="str">
        <f>IF(入力シート!R266&gt;=1,INT(MOD(入力シート!R266,10)/1),"")</f>
        <v/>
      </c>
    </row>
    <row r="266" spans="1:79" x14ac:dyDescent="0.15">
      <c r="B266" s="22">
        <v>264</v>
      </c>
      <c r="C266" s="10" t="str">
        <f>IF(入力シート!C267&gt;=10000,INT(MOD(入力シート!C267,100000)/10000),"")</f>
        <v/>
      </c>
      <c r="D266" s="10" t="str">
        <f>IF(入力シート!C267&gt;=1000,INT(MOD(入力シート!C267,10000)/1000),"")</f>
        <v/>
      </c>
      <c r="E266" s="10" t="str">
        <f>IF(入力シート!C267&gt;=100,INT(MOD(入力シート!C267,1000)/100),"")</f>
        <v/>
      </c>
      <c r="F266" s="10" t="str">
        <f>IF(入力シート!C267&gt;=10,INT(MOD(入力シート!C267,100)/10),"")</f>
        <v/>
      </c>
      <c r="G266" s="22" t="str">
        <f>IF(入力シート!C267&gt;=1,INT(MOD(入力シート!C267,10)/1),"")</f>
        <v/>
      </c>
      <c r="H266" s="22" t="str">
        <f>IF(入力シート!D267&gt;"",入力シート!D267,"")</f>
        <v/>
      </c>
      <c r="I266" s="22" t="str">
        <f>IF(入力シート!E267&gt;"",入力シート!E267,"")</f>
        <v/>
      </c>
      <c r="J266" s="37" t="str">
        <f>IF(入力シート!F267&gt;0,IF(入力シート!W267=6,MID(入力シート!F267,入力シート!W267-5,1),"0"),"")</f>
        <v/>
      </c>
      <c r="K266" s="37" t="str">
        <f>IF(入力シート!F267&gt;0,MID(入力シート!F267,入力シート!W267-4,1),"")</f>
        <v/>
      </c>
      <c r="L266" s="37" t="str">
        <f>IF(入力シート!F267&gt;0,MID(入力シート!F267,入力シート!W267-3,1),"")</f>
        <v/>
      </c>
      <c r="M266" s="37" t="str">
        <f>IF(入力シート!F267&gt;0,MID(入力シート!F267,入力シート!W267-2,1),"")</f>
        <v/>
      </c>
      <c r="N266" s="37" t="str">
        <f>IF(入力シート!F267&gt;0,MID(入力シート!F267,入力シート!W267-1,1),"")</f>
        <v/>
      </c>
      <c r="O266" s="39" t="str">
        <f>IF(入力シート!F267&gt;0,MID(入力シート!F267,入力シート!W267,1),"")</f>
        <v/>
      </c>
      <c r="P266" s="22" t="str">
        <f>IF(入力シート!G267&gt;"",入力シート!G267,"")</f>
        <v/>
      </c>
      <c r="Q266" s="37" t="str">
        <f>IF(入力シート!H267&gt;0,IF(入力シート!X267=4,MID(入力シート!H267,入力シート!X267-3,1),"0"),"")</f>
        <v/>
      </c>
      <c r="R266" s="37" t="str">
        <f>IF(入力シート!H267&gt;0,MID(入力シート!H267,入力シート!X267-2,1),"")</f>
        <v/>
      </c>
      <c r="S266" s="37" t="str">
        <f>IF(入力シート!H267&gt;0,MID(入力シート!H267,入力シート!X267-1,1),"")</f>
        <v/>
      </c>
      <c r="T266" s="39" t="str">
        <f>IF(入力シート!H267&gt;0,MID(入力シート!H267,入力シート!X267,1),"")</f>
        <v/>
      </c>
      <c r="U266" s="62" t="str">
        <f>IF(入力シート!I267&gt;0,入力シート!I267,"")</f>
        <v/>
      </c>
      <c r="V266" s="50" t="str">
        <f>IF(入力シート!J267&gt;0,入力シート!J267,"")</f>
        <v/>
      </c>
      <c r="W266" s="50" t="str">
        <f>IF(入力シート!K267&gt;=10,INT(MOD(入力シート!K267,100)/10),"")</f>
        <v/>
      </c>
      <c r="X266" s="40" t="str">
        <f>IF(入力シート!K267&gt;=1,INT(MOD(入力シート!K267,10)/1),"")</f>
        <v/>
      </c>
      <c r="Y266" s="51" t="str">
        <f>IF(入力シート!L267&gt;=100000,INT(MOD(入力シート!L267,1000000)/100000),"")</f>
        <v/>
      </c>
      <c r="Z266" s="51" t="str">
        <f>IF(入力シート!L267&gt;=10000,INT(MOD(入力シート!L267,100000)/10000),"")</f>
        <v/>
      </c>
      <c r="AA266" s="51" t="str">
        <f>IF(入力シート!L267&gt;=1000,INT(MOD(入力シート!L267,10000)/1000),"")</f>
        <v/>
      </c>
      <c r="AB266" s="51" t="str">
        <f>IF(入力シート!L267&gt;=100,INT(MOD(入力シート!L267,1000)/100),"")</f>
        <v/>
      </c>
      <c r="AC266" s="51" t="str">
        <f>IF(入力シート!L267&gt;=10,INT(MOD(入力シート!L267,100)/10),"")</f>
        <v/>
      </c>
      <c r="AD266" s="40" t="str">
        <f>IF(入力シート!L267&gt;=1,INT(MOD(入力シート!L267,10)/1),"")</f>
        <v/>
      </c>
      <c r="AE266" s="51" t="str">
        <f>IF(入力シート!M267&gt;=10000,INT(MOD(入力シート!M267,100000)/10000),"")</f>
        <v/>
      </c>
      <c r="AF266" s="51" t="str">
        <f>IF(入力シート!M267&gt;=1000,INT(MOD(入力シート!M267,10000)/1000),"")</f>
        <v/>
      </c>
      <c r="AG266" s="51" t="str">
        <f>IF(入力シート!M267&gt;=100,INT(MOD(入力シート!M267,1000)/100),"")</f>
        <v/>
      </c>
      <c r="AH266" s="51" t="str">
        <f>IF(入力シート!M267&gt;=10,INT(MOD(入力シート!M267,100)/10),"")</f>
        <v/>
      </c>
      <c r="AI266" s="40" t="str">
        <f>IF(入力シート!M267&gt;=1,INT(MOD(入力シート!M267,10)/1),"")</f>
        <v/>
      </c>
      <c r="AJ266" s="51" t="str">
        <f>IF(入力シート!N267&gt;=10000,INT(MOD(入力シート!N267,100000)/10000),"")</f>
        <v/>
      </c>
      <c r="AK266" s="51" t="str">
        <f>IF(入力シート!N267&gt;=1000,INT(MOD(入力シート!N267,10000)/1000),"")</f>
        <v/>
      </c>
      <c r="AL266" s="51" t="str">
        <f>IF(入力シート!N267&gt;=100,INT(MOD(入力シート!N267,1000)/100),"")</f>
        <v/>
      </c>
      <c r="AM266" s="51" t="str">
        <f>IF(入力シート!N267&gt;=10,INT(MOD(入力シート!N267,100)/10),"")</f>
        <v/>
      </c>
      <c r="AN266" s="40" t="str">
        <f>IF(入力シート!N267&gt;=1,INT(MOD(入力シート!N267,10)/1),"")</f>
        <v/>
      </c>
      <c r="AO266" s="51" t="str">
        <f>IF(入力シート!O267&gt;=10000,INT(MOD(入力シート!O267,100000)/10000),"")</f>
        <v/>
      </c>
      <c r="AP266" s="51" t="str">
        <f>IF(入力シート!O267&gt;=1000,INT(MOD(入力シート!O267,10000)/1000),"")</f>
        <v/>
      </c>
      <c r="AQ266" s="51" t="str">
        <f>IF(入力シート!O267&gt;=100,INT(MOD(入力シート!O267,1000)/100),"")</f>
        <v/>
      </c>
      <c r="AR266" s="51" t="str">
        <f>IF(入力シート!O267&gt;=10,INT(MOD(入力シート!O267,100)/10),"")</f>
        <v/>
      </c>
      <c r="AS266" s="40" t="str">
        <f>IF(入力シート!O267&gt;=1,INT(MOD(入力シート!O267,10)/1),"")</f>
        <v/>
      </c>
      <c r="AT266" s="51" t="str">
        <f>IF(入力シート!P267&gt;=1000000,INT(MOD(入力シート!P267,10000000)/1000000),"")</f>
        <v/>
      </c>
      <c r="AU266" s="51" t="str">
        <f>IF(入力シート!P267&gt;=100000,INT(MOD(入力シート!P267,1000000)/100000),"")</f>
        <v/>
      </c>
      <c r="AV266" s="51" t="str">
        <f>IF(入力シート!P267&gt;=10000,INT(MOD(入力シート!P267,100000)/10000),"")</f>
        <v/>
      </c>
      <c r="AW266" s="51" t="str">
        <f>IF(入力シート!P267&gt;=1000,INT(MOD(入力シート!P267,10000)/1000),"")</f>
        <v/>
      </c>
      <c r="AX266" s="51" t="str">
        <f>IF(入力シート!P267&gt;=100,INT(MOD(入力シート!P267,1000)/100),"")</f>
        <v/>
      </c>
      <c r="AY266" s="51" t="str">
        <f>IF(入力シート!P267&gt;=10,INT(MOD(入力シート!P267,100)/10),"")</f>
        <v/>
      </c>
      <c r="AZ266" s="40" t="str">
        <f>IF(入力シート!P267&gt;=1,INT(MOD(入力シート!P267,10)/1),"")</f>
        <v/>
      </c>
      <c r="BA266" s="51" t="str">
        <f>IF(入力シート!Q267&gt;=10,INT(MOD(入力シート!Q267,100)/10),"")</f>
        <v/>
      </c>
      <c r="BB266" s="40" t="str">
        <f>IF(入力シート!Q267&gt;=1,INT(MOD(入力シート!Q267,10)/1),"")</f>
        <v/>
      </c>
      <c r="BC266" s="51" t="str">
        <f>IF(入力シート!R267&gt;=10000,INT(MOD(入力シート!R267,100000)/10000),"")</f>
        <v/>
      </c>
      <c r="BD266" s="51" t="str">
        <f>IF(入力シート!R267&gt;=1000,INT(MOD(入力シート!R267,10000)/1000),"")</f>
        <v/>
      </c>
      <c r="BE266" s="51" t="str">
        <f>IF(入力シート!R267&gt;=100,INT(MOD(入力シート!R267,1000)/100),"")</f>
        <v/>
      </c>
      <c r="BF266" s="51" t="str">
        <f>IF(入力シート!R267&gt;=10,INT(MOD(入力シート!R267,100)/10),"")</f>
        <v/>
      </c>
      <c r="BG266" s="40" t="str">
        <f>IF(入力シート!R267&gt;=1,INT(MOD(入力シート!R267,10)/1),"")</f>
        <v/>
      </c>
    </row>
    <row r="267" spans="1:79" x14ac:dyDescent="0.15">
      <c r="B267" s="22">
        <v>265</v>
      </c>
      <c r="C267" s="10" t="str">
        <f>IF(入力シート!C268&gt;=10000,INT(MOD(入力シート!C268,100000)/10000),"")</f>
        <v/>
      </c>
      <c r="D267" s="10" t="str">
        <f>IF(入力シート!C268&gt;=1000,INT(MOD(入力シート!C268,10000)/1000),"")</f>
        <v/>
      </c>
      <c r="E267" s="10" t="str">
        <f>IF(入力シート!C268&gt;=100,INT(MOD(入力シート!C268,1000)/100),"")</f>
        <v/>
      </c>
      <c r="F267" s="10" t="str">
        <f>IF(入力シート!C268&gt;=10,INT(MOD(入力シート!C268,100)/10),"")</f>
        <v/>
      </c>
      <c r="G267" s="22" t="str">
        <f>IF(入力シート!C268&gt;=1,INT(MOD(入力シート!C268,10)/1),"")</f>
        <v/>
      </c>
      <c r="H267" s="22" t="str">
        <f>IF(入力シート!D268&gt;"",入力シート!D268,"")</f>
        <v/>
      </c>
      <c r="I267" s="22" t="str">
        <f>IF(入力シート!E268&gt;"",入力シート!E268,"")</f>
        <v/>
      </c>
      <c r="J267" s="37" t="str">
        <f>IF(入力シート!F268&gt;0,IF(入力シート!W268=6,MID(入力シート!F268,入力シート!W268-5,1),"0"),"")</f>
        <v/>
      </c>
      <c r="K267" s="37" t="str">
        <f>IF(入力シート!F268&gt;0,MID(入力シート!F268,入力シート!W268-4,1),"")</f>
        <v/>
      </c>
      <c r="L267" s="37" t="str">
        <f>IF(入力シート!F268&gt;0,MID(入力シート!F268,入力シート!W268-3,1),"")</f>
        <v/>
      </c>
      <c r="M267" s="37" t="str">
        <f>IF(入力シート!F268&gt;0,MID(入力シート!F268,入力シート!W268-2,1),"")</f>
        <v/>
      </c>
      <c r="N267" s="37" t="str">
        <f>IF(入力シート!F268&gt;0,MID(入力シート!F268,入力シート!W268-1,1),"")</f>
        <v/>
      </c>
      <c r="O267" s="39" t="str">
        <f>IF(入力シート!F268&gt;0,MID(入力シート!F268,入力シート!W268,1),"")</f>
        <v/>
      </c>
      <c r="P267" s="22" t="str">
        <f>IF(入力シート!G268&gt;"",入力シート!G268,"")</f>
        <v/>
      </c>
      <c r="Q267" s="37" t="str">
        <f>IF(入力シート!H268&gt;0,IF(入力シート!X268=4,MID(入力シート!H268,入力シート!X268-3,1),"0"),"")</f>
        <v/>
      </c>
      <c r="R267" s="37" t="str">
        <f>IF(入力シート!H268&gt;0,MID(入力シート!H268,入力シート!X268-2,1),"")</f>
        <v/>
      </c>
      <c r="S267" s="37" t="str">
        <f>IF(入力シート!H268&gt;0,MID(入力シート!H268,入力シート!X268-1,1),"")</f>
        <v/>
      </c>
      <c r="T267" s="39" t="str">
        <f>IF(入力シート!H268&gt;0,MID(入力シート!H268,入力シート!X268,1),"")</f>
        <v/>
      </c>
      <c r="U267" s="62" t="str">
        <f>IF(入力シート!I268&gt;0,入力シート!I268,"")</f>
        <v/>
      </c>
      <c r="V267" s="50" t="str">
        <f>IF(入力シート!J268&gt;0,入力シート!J268,"")</f>
        <v/>
      </c>
      <c r="W267" s="50" t="str">
        <f>IF(入力シート!K268&gt;=10,INT(MOD(入力シート!K268,100)/10),"")</f>
        <v/>
      </c>
      <c r="X267" s="40" t="str">
        <f>IF(入力シート!K268&gt;=1,INT(MOD(入力シート!K268,10)/1),"")</f>
        <v/>
      </c>
      <c r="Y267" s="51" t="str">
        <f>IF(入力シート!L268&gt;=100000,INT(MOD(入力シート!L268,1000000)/100000),"")</f>
        <v/>
      </c>
      <c r="Z267" s="51" t="str">
        <f>IF(入力シート!L268&gt;=10000,INT(MOD(入力シート!L268,100000)/10000),"")</f>
        <v/>
      </c>
      <c r="AA267" s="51" t="str">
        <f>IF(入力シート!L268&gt;=1000,INT(MOD(入力シート!L268,10000)/1000),"")</f>
        <v/>
      </c>
      <c r="AB267" s="51" t="str">
        <f>IF(入力シート!L268&gt;=100,INT(MOD(入力シート!L268,1000)/100),"")</f>
        <v/>
      </c>
      <c r="AC267" s="51" t="str">
        <f>IF(入力シート!L268&gt;=10,INT(MOD(入力シート!L268,100)/10),"")</f>
        <v/>
      </c>
      <c r="AD267" s="40" t="str">
        <f>IF(入力シート!L268&gt;=1,INT(MOD(入力シート!L268,10)/1),"")</f>
        <v/>
      </c>
      <c r="AE267" s="51" t="str">
        <f>IF(入力シート!M268&gt;=10000,INT(MOD(入力シート!M268,100000)/10000),"")</f>
        <v/>
      </c>
      <c r="AF267" s="51" t="str">
        <f>IF(入力シート!M268&gt;=1000,INT(MOD(入力シート!M268,10000)/1000),"")</f>
        <v/>
      </c>
      <c r="AG267" s="51" t="str">
        <f>IF(入力シート!M268&gt;=100,INT(MOD(入力シート!M268,1000)/100),"")</f>
        <v/>
      </c>
      <c r="AH267" s="51" t="str">
        <f>IF(入力シート!M268&gt;=10,INT(MOD(入力シート!M268,100)/10),"")</f>
        <v/>
      </c>
      <c r="AI267" s="40" t="str">
        <f>IF(入力シート!M268&gt;=1,INT(MOD(入力シート!M268,10)/1),"")</f>
        <v/>
      </c>
      <c r="AJ267" s="51" t="str">
        <f>IF(入力シート!N268&gt;=10000,INT(MOD(入力シート!N268,100000)/10000),"")</f>
        <v/>
      </c>
      <c r="AK267" s="51" t="str">
        <f>IF(入力シート!N268&gt;=1000,INT(MOD(入力シート!N268,10000)/1000),"")</f>
        <v/>
      </c>
      <c r="AL267" s="51" t="str">
        <f>IF(入力シート!N268&gt;=100,INT(MOD(入力シート!N268,1000)/100),"")</f>
        <v/>
      </c>
      <c r="AM267" s="51" t="str">
        <f>IF(入力シート!N268&gt;=10,INT(MOD(入力シート!N268,100)/10),"")</f>
        <v/>
      </c>
      <c r="AN267" s="40" t="str">
        <f>IF(入力シート!N268&gt;=1,INT(MOD(入力シート!N268,10)/1),"")</f>
        <v/>
      </c>
      <c r="AO267" s="51" t="str">
        <f>IF(入力シート!O268&gt;=10000,INT(MOD(入力シート!O268,100000)/10000),"")</f>
        <v/>
      </c>
      <c r="AP267" s="51" t="str">
        <f>IF(入力シート!O268&gt;=1000,INT(MOD(入力シート!O268,10000)/1000),"")</f>
        <v/>
      </c>
      <c r="AQ267" s="51" t="str">
        <f>IF(入力シート!O268&gt;=100,INT(MOD(入力シート!O268,1000)/100),"")</f>
        <v/>
      </c>
      <c r="AR267" s="51" t="str">
        <f>IF(入力シート!O268&gt;=10,INT(MOD(入力シート!O268,100)/10),"")</f>
        <v/>
      </c>
      <c r="AS267" s="40" t="str">
        <f>IF(入力シート!O268&gt;=1,INT(MOD(入力シート!O268,10)/1),"")</f>
        <v/>
      </c>
      <c r="AT267" s="51" t="str">
        <f>IF(入力シート!P268&gt;=1000000,INT(MOD(入力シート!P268,10000000)/1000000),"")</f>
        <v/>
      </c>
      <c r="AU267" s="51" t="str">
        <f>IF(入力シート!P268&gt;=100000,INT(MOD(入力シート!P268,1000000)/100000),"")</f>
        <v/>
      </c>
      <c r="AV267" s="51" t="str">
        <f>IF(入力シート!P268&gt;=10000,INT(MOD(入力シート!P268,100000)/10000),"")</f>
        <v/>
      </c>
      <c r="AW267" s="51" t="str">
        <f>IF(入力シート!P268&gt;=1000,INT(MOD(入力シート!P268,10000)/1000),"")</f>
        <v/>
      </c>
      <c r="AX267" s="51" t="str">
        <f>IF(入力シート!P268&gt;=100,INT(MOD(入力シート!P268,1000)/100),"")</f>
        <v/>
      </c>
      <c r="AY267" s="51" t="str">
        <f>IF(入力シート!P268&gt;=10,INT(MOD(入力シート!P268,100)/10),"")</f>
        <v/>
      </c>
      <c r="AZ267" s="40" t="str">
        <f>IF(入力シート!P268&gt;=1,INT(MOD(入力シート!P268,10)/1),"")</f>
        <v/>
      </c>
      <c r="BA267" s="51" t="str">
        <f>IF(入力シート!Q268&gt;=10,INT(MOD(入力シート!Q268,100)/10),"")</f>
        <v/>
      </c>
      <c r="BB267" s="40" t="str">
        <f>IF(入力シート!Q268&gt;=1,INT(MOD(入力シート!Q268,10)/1),"")</f>
        <v/>
      </c>
      <c r="BC267" s="51" t="str">
        <f>IF(入力シート!R268&gt;=10000,INT(MOD(入力シート!R268,100000)/10000),"")</f>
        <v/>
      </c>
      <c r="BD267" s="51" t="str">
        <f>IF(入力シート!R268&gt;=1000,INT(MOD(入力シート!R268,10000)/1000),"")</f>
        <v/>
      </c>
      <c r="BE267" s="51" t="str">
        <f>IF(入力シート!R268&gt;=100,INT(MOD(入力シート!R268,1000)/100),"")</f>
        <v/>
      </c>
      <c r="BF267" s="51" t="str">
        <f>IF(入力シート!R268&gt;=10,INT(MOD(入力シート!R268,100)/10),"")</f>
        <v/>
      </c>
      <c r="BG267" s="40" t="str">
        <f>IF(入力シート!R268&gt;=1,INT(MOD(入力シート!R268,10)/1),"")</f>
        <v/>
      </c>
    </row>
    <row r="268" spans="1:79" x14ac:dyDescent="0.15">
      <c r="B268" s="22">
        <v>266</v>
      </c>
      <c r="C268" s="10" t="str">
        <f>IF(入力シート!C269&gt;=10000,INT(MOD(入力シート!C269,100000)/10000),"")</f>
        <v/>
      </c>
      <c r="D268" s="10" t="str">
        <f>IF(入力シート!C269&gt;=1000,INT(MOD(入力シート!C269,10000)/1000),"")</f>
        <v/>
      </c>
      <c r="E268" s="10" t="str">
        <f>IF(入力シート!C269&gt;=100,INT(MOD(入力シート!C269,1000)/100),"")</f>
        <v/>
      </c>
      <c r="F268" s="10" t="str">
        <f>IF(入力シート!C269&gt;=10,INT(MOD(入力シート!C269,100)/10),"")</f>
        <v/>
      </c>
      <c r="G268" s="22" t="str">
        <f>IF(入力シート!C269&gt;=1,INT(MOD(入力シート!C269,10)/1),"")</f>
        <v/>
      </c>
      <c r="H268" s="22" t="str">
        <f>IF(入力シート!D269&gt;"",入力シート!D269,"")</f>
        <v/>
      </c>
      <c r="I268" s="22" t="str">
        <f>IF(入力シート!E269&gt;"",入力シート!E269,"")</f>
        <v/>
      </c>
      <c r="J268" s="37" t="str">
        <f>IF(入力シート!F269&gt;0,IF(入力シート!W269=6,MID(入力シート!F269,入力シート!W269-5,1),"0"),"")</f>
        <v/>
      </c>
      <c r="K268" s="37" t="str">
        <f>IF(入力シート!F269&gt;0,MID(入力シート!F269,入力シート!W269-4,1),"")</f>
        <v/>
      </c>
      <c r="L268" s="37" t="str">
        <f>IF(入力シート!F269&gt;0,MID(入力シート!F269,入力シート!W269-3,1),"")</f>
        <v/>
      </c>
      <c r="M268" s="37" t="str">
        <f>IF(入力シート!F269&gt;0,MID(入力シート!F269,入力シート!W269-2,1),"")</f>
        <v/>
      </c>
      <c r="N268" s="37" t="str">
        <f>IF(入力シート!F269&gt;0,MID(入力シート!F269,入力シート!W269-1,1),"")</f>
        <v/>
      </c>
      <c r="O268" s="39" t="str">
        <f>IF(入力シート!F269&gt;0,MID(入力シート!F269,入力シート!W269,1),"")</f>
        <v/>
      </c>
      <c r="P268" s="22" t="str">
        <f>IF(入力シート!G269&gt;"",入力シート!G269,"")</f>
        <v/>
      </c>
      <c r="Q268" s="37" t="str">
        <f>IF(入力シート!H269&gt;0,IF(入力シート!X269=4,MID(入力シート!H269,入力シート!X269-3,1),"0"),"")</f>
        <v/>
      </c>
      <c r="R268" s="37" t="str">
        <f>IF(入力シート!H269&gt;0,MID(入力シート!H269,入力シート!X269-2,1),"")</f>
        <v/>
      </c>
      <c r="S268" s="37" t="str">
        <f>IF(入力シート!H269&gt;0,MID(入力シート!H269,入力シート!X269-1,1),"")</f>
        <v/>
      </c>
      <c r="T268" s="39" t="str">
        <f>IF(入力シート!H269&gt;0,MID(入力シート!H269,入力シート!X269,1),"")</f>
        <v/>
      </c>
      <c r="U268" s="62" t="str">
        <f>IF(入力シート!I269&gt;0,入力シート!I269,"")</f>
        <v/>
      </c>
      <c r="V268" s="50" t="str">
        <f>IF(入力シート!J269&gt;0,入力シート!J269,"")</f>
        <v/>
      </c>
      <c r="W268" s="50" t="str">
        <f>IF(入力シート!K269&gt;=10,INT(MOD(入力シート!K269,100)/10),"")</f>
        <v/>
      </c>
      <c r="X268" s="40" t="str">
        <f>IF(入力シート!K269&gt;=1,INT(MOD(入力シート!K269,10)/1),"")</f>
        <v/>
      </c>
      <c r="Y268" s="51" t="str">
        <f>IF(入力シート!L269&gt;=100000,INT(MOD(入力シート!L269,1000000)/100000),"")</f>
        <v/>
      </c>
      <c r="Z268" s="51" t="str">
        <f>IF(入力シート!L269&gt;=10000,INT(MOD(入力シート!L269,100000)/10000),"")</f>
        <v/>
      </c>
      <c r="AA268" s="51" t="str">
        <f>IF(入力シート!L269&gt;=1000,INT(MOD(入力シート!L269,10000)/1000),"")</f>
        <v/>
      </c>
      <c r="AB268" s="51" t="str">
        <f>IF(入力シート!L269&gt;=100,INT(MOD(入力シート!L269,1000)/100),"")</f>
        <v/>
      </c>
      <c r="AC268" s="51" t="str">
        <f>IF(入力シート!L269&gt;=10,INT(MOD(入力シート!L269,100)/10),"")</f>
        <v/>
      </c>
      <c r="AD268" s="40" t="str">
        <f>IF(入力シート!L269&gt;=1,INT(MOD(入力シート!L269,10)/1),"")</f>
        <v/>
      </c>
      <c r="AE268" s="51" t="str">
        <f>IF(入力シート!M269&gt;=10000,INT(MOD(入力シート!M269,100000)/10000),"")</f>
        <v/>
      </c>
      <c r="AF268" s="51" t="str">
        <f>IF(入力シート!M269&gt;=1000,INT(MOD(入力シート!M269,10000)/1000),"")</f>
        <v/>
      </c>
      <c r="AG268" s="51" t="str">
        <f>IF(入力シート!M269&gt;=100,INT(MOD(入力シート!M269,1000)/100),"")</f>
        <v/>
      </c>
      <c r="AH268" s="51" t="str">
        <f>IF(入力シート!M269&gt;=10,INT(MOD(入力シート!M269,100)/10),"")</f>
        <v/>
      </c>
      <c r="AI268" s="40" t="str">
        <f>IF(入力シート!M269&gt;=1,INT(MOD(入力シート!M269,10)/1),"")</f>
        <v/>
      </c>
      <c r="AJ268" s="51" t="str">
        <f>IF(入力シート!N269&gt;=10000,INT(MOD(入力シート!N269,100000)/10000),"")</f>
        <v/>
      </c>
      <c r="AK268" s="51" t="str">
        <f>IF(入力シート!N269&gt;=1000,INT(MOD(入力シート!N269,10000)/1000),"")</f>
        <v/>
      </c>
      <c r="AL268" s="51" t="str">
        <f>IF(入力シート!N269&gt;=100,INT(MOD(入力シート!N269,1000)/100),"")</f>
        <v/>
      </c>
      <c r="AM268" s="51" t="str">
        <f>IF(入力シート!N269&gt;=10,INT(MOD(入力シート!N269,100)/10),"")</f>
        <v/>
      </c>
      <c r="AN268" s="40" t="str">
        <f>IF(入力シート!N269&gt;=1,INT(MOD(入力シート!N269,10)/1),"")</f>
        <v/>
      </c>
      <c r="AO268" s="51" t="str">
        <f>IF(入力シート!O269&gt;=10000,INT(MOD(入力シート!O269,100000)/10000),"")</f>
        <v/>
      </c>
      <c r="AP268" s="51" t="str">
        <f>IF(入力シート!O269&gt;=1000,INT(MOD(入力シート!O269,10000)/1000),"")</f>
        <v/>
      </c>
      <c r="AQ268" s="51" t="str">
        <f>IF(入力シート!O269&gt;=100,INT(MOD(入力シート!O269,1000)/100),"")</f>
        <v/>
      </c>
      <c r="AR268" s="51" t="str">
        <f>IF(入力シート!O269&gt;=10,INT(MOD(入力シート!O269,100)/10),"")</f>
        <v/>
      </c>
      <c r="AS268" s="40" t="str">
        <f>IF(入力シート!O269&gt;=1,INT(MOD(入力シート!O269,10)/1),"")</f>
        <v/>
      </c>
      <c r="AT268" s="51" t="str">
        <f>IF(入力シート!P269&gt;=1000000,INT(MOD(入力シート!P269,10000000)/1000000),"")</f>
        <v/>
      </c>
      <c r="AU268" s="51" t="str">
        <f>IF(入力シート!P269&gt;=100000,INT(MOD(入力シート!P269,1000000)/100000),"")</f>
        <v/>
      </c>
      <c r="AV268" s="51" t="str">
        <f>IF(入力シート!P269&gt;=10000,INT(MOD(入力シート!P269,100000)/10000),"")</f>
        <v/>
      </c>
      <c r="AW268" s="51" t="str">
        <f>IF(入力シート!P269&gt;=1000,INT(MOD(入力シート!P269,10000)/1000),"")</f>
        <v/>
      </c>
      <c r="AX268" s="51" t="str">
        <f>IF(入力シート!P269&gt;=100,INT(MOD(入力シート!P269,1000)/100),"")</f>
        <v/>
      </c>
      <c r="AY268" s="51" t="str">
        <f>IF(入力シート!P269&gt;=10,INT(MOD(入力シート!P269,100)/10),"")</f>
        <v/>
      </c>
      <c r="AZ268" s="40" t="str">
        <f>IF(入力シート!P269&gt;=1,INT(MOD(入力シート!P269,10)/1),"")</f>
        <v/>
      </c>
      <c r="BA268" s="51" t="str">
        <f>IF(入力シート!Q269&gt;=10,INT(MOD(入力シート!Q269,100)/10),"")</f>
        <v/>
      </c>
      <c r="BB268" s="40" t="str">
        <f>IF(入力シート!Q269&gt;=1,INT(MOD(入力シート!Q269,10)/1),"")</f>
        <v/>
      </c>
      <c r="BC268" s="51" t="str">
        <f>IF(入力シート!R269&gt;=10000,INT(MOD(入力シート!R269,100000)/10000),"")</f>
        <v/>
      </c>
      <c r="BD268" s="51" t="str">
        <f>IF(入力シート!R269&gt;=1000,INT(MOD(入力シート!R269,10000)/1000),"")</f>
        <v/>
      </c>
      <c r="BE268" s="51" t="str">
        <f>IF(入力シート!R269&gt;=100,INT(MOD(入力シート!R269,1000)/100),"")</f>
        <v/>
      </c>
      <c r="BF268" s="51" t="str">
        <f>IF(入力シート!R269&gt;=10,INT(MOD(入力シート!R269,100)/10),"")</f>
        <v/>
      </c>
      <c r="BG268" s="40" t="str">
        <f>IF(入力シート!R269&gt;=1,INT(MOD(入力シート!R269,10)/1),"")</f>
        <v/>
      </c>
    </row>
    <row r="269" spans="1:79" x14ac:dyDescent="0.15">
      <c r="B269" s="22">
        <v>267</v>
      </c>
      <c r="C269" s="10" t="str">
        <f>IF(入力シート!C270&gt;=10000,INT(MOD(入力シート!C270,100000)/10000),"")</f>
        <v/>
      </c>
      <c r="D269" s="10" t="str">
        <f>IF(入力シート!C270&gt;=1000,INT(MOD(入力シート!C270,10000)/1000),"")</f>
        <v/>
      </c>
      <c r="E269" s="10" t="str">
        <f>IF(入力シート!C270&gt;=100,INT(MOD(入力シート!C270,1000)/100),"")</f>
        <v/>
      </c>
      <c r="F269" s="10" t="str">
        <f>IF(入力シート!C270&gt;=10,INT(MOD(入力シート!C270,100)/10),"")</f>
        <v/>
      </c>
      <c r="G269" s="22" t="str">
        <f>IF(入力シート!C270&gt;=1,INT(MOD(入力シート!C270,10)/1),"")</f>
        <v/>
      </c>
      <c r="H269" s="22" t="str">
        <f>IF(入力シート!D270&gt;"",入力シート!D270,"")</f>
        <v/>
      </c>
      <c r="I269" s="22" t="str">
        <f>IF(入力シート!E270&gt;"",入力シート!E270,"")</f>
        <v/>
      </c>
      <c r="J269" s="37" t="str">
        <f>IF(入力シート!F270&gt;0,IF(入力シート!W270=6,MID(入力シート!F270,入力シート!W270-5,1),"0"),"")</f>
        <v/>
      </c>
      <c r="K269" s="37" t="str">
        <f>IF(入力シート!F270&gt;0,MID(入力シート!F270,入力シート!W270-4,1),"")</f>
        <v/>
      </c>
      <c r="L269" s="37" t="str">
        <f>IF(入力シート!F270&gt;0,MID(入力シート!F270,入力シート!W270-3,1),"")</f>
        <v/>
      </c>
      <c r="M269" s="37" t="str">
        <f>IF(入力シート!F270&gt;0,MID(入力シート!F270,入力シート!W270-2,1),"")</f>
        <v/>
      </c>
      <c r="N269" s="37" t="str">
        <f>IF(入力シート!F270&gt;0,MID(入力シート!F270,入力シート!W270-1,1),"")</f>
        <v/>
      </c>
      <c r="O269" s="39" t="str">
        <f>IF(入力シート!F270&gt;0,MID(入力シート!F270,入力シート!W270,1),"")</f>
        <v/>
      </c>
      <c r="P269" s="22" t="str">
        <f>IF(入力シート!G270&gt;"",入力シート!G270,"")</f>
        <v/>
      </c>
      <c r="Q269" s="37" t="str">
        <f>IF(入力シート!H270&gt;0,IF(入力シート!X270=4,MID(入力シート!H270,入力シート!X270-3,1),"0"),"")</f>
        <v/>
      </c>
      <c r="R269" s="37" t="str">
        <f>IF(入力シート!H270&gt;0,MID(入力シート!H270,入力シート!X270-2,1),"")</f>
        <v/>
      </c>
      <c r="S269" s="37" t="str">
        <f>IF(入力シート!H270&gt;0,MID(入力シート!H270,入力シート!X270-1,1),"")</f>
        <v/>
      </c>
      <c r="T269" s="39" t="str">
        <f>IF(入力シート!H270&gt;0,MID(入力シート!H270,入力シート!X270,1),"")</f>
        <v/>
      </c>
      <c r="U269" s="62" t="str">
        <f>IF(入力シート!I270&gt;0,入力シート!I270,"")</f>
        <v/>
      </c>
      <c r="V269" s="50" t="str">
        <f>IF(入力シート!J270&gt;0,入力シート!J270,"")</f>
        <v/>
      </c>
      <c r="W269" s="50" t="str">
        <f>IF(入力シート!K270&gt;=10,INT(MOD(入力シート!K270,100)/10),"")</f>
        <v/>
      </c>
      <c r="X269" s="40" t="str">
        <f>IF(入力シート!K270&gt;=1,INT(MOD(入力シート!K270,10)/1),"")</f>
        <v/>
      </c>
      <c r="Y269" s="51" t="str">
        <f>IF(入力シート!L270&gt;=100000,INT(MOD(入力シート!L270,1000000)/100000),"")</f>
        <v/>
      </c>
      <c r="Z269" s="51" t="str">
        <f>IF(入力シート!L270&gt;=10000,INT(MOD(入力シート!L270,100000)/10000),"")</f>
        <v/>
      </c>
      <c r="AA269" s="51" t="str">
        <f>IF(入力シート!L270&gt;=1000,INT(MOD(入力シート!L270,10000)/1000),"")</f>
        <v/>
      </c>
      <c r="AB269" s="51" t="str">
        <f>IF(入力シート!L270&gt;=100,INT(MOD(入力シート!L270,1000)/100),"")</f>
        <v/>
      </c>
      <c r="AC269" s="51" t="str">
        <f>IF(入力シート!L270&gt;=10,INT(MOD(入力シート!L270,100)/10),"")</f>
        <v/>
      </c>
      <c r="AD269" s="40" t="str">
        <f>IF(入力シート!L270&gt;=1,INT(MOD(入力シート!L270,10)/1),"")</f>
        <v/>
      </c>
      <c r="AE269" s="51" t="str">
        <f>IF(入力シート!M270&gt;=10000,INT(MOD(入力シート!M270,100000)/10000),"")</f>
        <v/>
      </c>
      <c r="AF269" s="51" t="str">
        <f>IF(入力シート!M270&gt;=1000,INT(MOD(入力シート!M270,10000)/1000),"")</f>
        <v/>
      </c>
      <c r="AG269" s="51" t="str">
        <f>IF(入力シート!M270&gt;=100,INT(MOD(入力シート!M270,1000)/100),"")</f>
        <v/>
      </c>
      <c r="AH269" s="51" t="str">
        <f>IF(入力シート!M270&gt;=10,INT(MOD(入力シート!M270,100)/10),"")</f>
        <v/>
      </c>
      <c r="AI269" s="40" t="str">
        <f>IF(入力シート!M270&gt;=1,INT(MOD(入力シート!M270,10)/1),"")</f>
        <v/>
      </c>
      <c r="AJ269" s="51" t="str">
        <f>IF(入力シート!N270&gt;=10000,INT(MOD(入力シート!N270,100000)/10000),"")</f>
        <v/>
      </c>
      <c r="AK269" s="51" t="str">
        <f>IF(入力シート!N270&gt;=1000,INT(MOD(入力シート!N270,10000)/1000),"")</f>
        <v/>
      </c>
      <c r="AL269" s="51" t="str">
        <f>IF(入力シート!N270&gt;=100,INT(MOD(入力シート!N270,1000)/100),"")</f>
        <v/>
      </c>
      <c r="AM269" s="51" t="str">
        <f>IF(入力シート!N270&gt;=10,INT(MOD(入力シート!N270,100)/10),"")</f>
        <v/>
      </c>
      <c r="AN269" s="40" t="str">
        <f>IF(入力シート!N270&gt;=1,INT(MOD(入力シート!N270,10)/1),"")</f>
        <v/>
      </c>
      <c r="AO269" s="51" t="str">
        <f>IF(入力シート!O270&gt;=10000,INT(MOD(入力シート!O270,100000)/10000),"")</f>
        <v/>
      </c>
      <c r="AP269" s="51" t="str">
        <f>IF(入力シート!O270&gt;=1000,INT(MOD(入力シート!O270,10000)/1000),"")</f>
        <v/>
      </c>
      <c r="AQ269" s="51" t="str">
        <f>IF(入力シート!O270&gt;=100,INT(MOD(入力シート!O270,1000)/100),"")</f>
        <v/>
      </c>
      <c r="AR269" s="51" t="str">
        <f>IF(入力シート!O270&gt;=10,INT(MOD(入力シート!O270,100)/10),"")</f>
        <v/>
      </c>
      <c r="AS269" s="40" t="str">
        <f>IF(入力シート!O270&gt;=1,INT(MOD(入力シート!O270,10)/1),"")</f>
        <v/>
      </c>
      <c r="AT269" s="51" t="str">
        <f>IF(入力シート!P270&gt;=1000000,INT(MOD(入力シート!P270,10000000)/1000000),"")</f>
        <v/>
      </c>
      <c r="AU269" s="51" t="str">
        <f>IF(入力シート!P270&gt;=100000,INT(MOD(入力シート!P270,1000000)/100000),"")</f>
        <v/>
      </c>
      <c r="AV269" s="51" t="str">
        <f>IF(入力シート!P270&gt;=10000,INT(MOD(入力シート!P270,100000)/10000),"")</f>
        <v/>
      </c>
      <c r="AW269" s="51" t="str">
        <f>IF(入力シート!P270&gt;=1000,INT(MOD(入力シート!P270,10000)/1000),"")</f>
        <v/>
      </c>
      <c r="AX269" s="51" t="str">
        <f>IF(入力シート!P270&gt;=100,INT(MOD(入力シート!P270,1000)/100),"")</f>
        <v/>
      </c>
      <c r="AY269" s="51" t="str">
        <f>IF(入力シート!P270&gt;=10,INT(MOD(入力シート!P270,100)/10),"")</f>
        <v/>
      </c>
      <c r="AZ269" s="40" t="str">
        <f>IF(入力シート!P270&gt;=1,INT(MOD(入力シート!P270,10)/1),"")</f>
        <v/>
      </c>
      <c r="BA269" s="51" t="str">
        <f>IF(入力シート!Q270&gt;=10,INT(MOD(入力シート!Q270,100)/10),"")</f>
        <v/>
      </c>
      <c r="BB269" s="40" t="str">
        <f>IF(入力シート!Q270&gt;=1,INT(MOD(入力シート!Q270,10)/1),"")</f>
        <v/>
      </c>
      <c r="BC269" s="51" t="str">
        <f>IF(入力シート!R270&gt;=10000,INT(MOD(入力シート!R270,100000)/10000),"")</f>
        <v/>
      </c>
      <c r="BD269" s="51" t="str">
        <f>IF(入力シート!R270&gt;=1000,INT(MOD(入力シート!R270,10000)/1000),"")</f>
        <v/>
      </c>
      <c r="BE269" s="51" t="str">
        <f>IF(入力シート!R270&gt;=100,INT(MOD(入力シート!R270,1000)/100),"")</f>
        <v/>
      </c>
      <c r="BF269" s="51" t="str">
        <f>IF(入力シート!R270&gt;=10,INT(MOD(入力シート!R270,100)/10),"")</f>
        <v/>
      </c>
      <c r="BG269" s="40" t="str">
        <f>IF(入力シート!R270&gt;=1,INT(MOD(入力シート!R270,10)/1),"")</f>
        <v/>
      </c>
    </row>
    <row r="270" spans="1:79" x14ac:dyDescent="0.15">
      <c r="B270" s="22">
        <v>268</v>
      </c>
      <c r="C270" s="10" t="str">
        <f>IF(入力シート!C271&gt;=10000,INT(MOD(入力シート!C271,100000)/10000),"")</f>
        <v/>
      </c>
      <c r="D270" s="10" t="str">
        <f>IF(入力シート!C271&gt;=1000,INT(MOD(入力シート!C271,10000)/1000),"")</f>
        <v/>
      </c>
      <c r="E270" s="10" t="str">
        <f>IF(入力シート!C271&gt;=100,INT(MOD(入力シート!C271,1000)/100),"")</f>
        <v/>
      </c>
      <c r="F270" s="10" t="str">
        <f>IF(入力シート!C271&gt;=10,INT(MOD(入力シート!C271,100)/10),"")</f>
        <v/>
      </c>
      <c r="G270" s="22" t="str">
        <f>IF(入力シート!C271&gt;=1,INT(MOD(入力シート!C271,10)/1),"")</f>
        <v/>
      </c>
      <c r="H270" s="22" t="str">
        <f>IF(入力シート!D271&gt;"",入力シート!D271,"")</f>
        <v/>
      </c>
      <c r="I270" s="22" t="str">
        <f>IF(入力シート!E271&gt;"",入力シート!E271,"")</f>
        <v/>
      </c>
      <c r="J270" s="37" t="str">
        <f>IF(入力シート!F271&gt;0,IF(入力シート!W271=6,MID(入力シート!F271,入力シート!W271-5,1),"0"),"")</f>
        <v/>
      </c>
      <c r="K270" s="37" t="str">
        <f>IF(入力シート!F271&gt;0,MID(入力シート!F271,入力シート!W271-4,1),"")</f>
        <v/>
      </c>
      <c r="L270" s="37" t="str">
        <f>IF(入力シート!F271&gt;0,MID(入力シート!F271,入力シート!W271-3,1),"")</f>
        <v/>
      </c>
      <c r="M270" s="37" t="str">
        <f>IF(入力シート!F271&gt;0,MID(入力シート!F271,入力シート!W271-2,1),"")</f>
        <v/>
      </c>
      <c r="N270" s="37" t="str">
        <f>IF(入力シート!F271&gt;0,MID(入力シート!F271,入力シート!W271-1,1),"")</f>
        <v/>
      </c>
      <c r="O270" s="39" t="str">
        <f>IF(入力シート!F271&gt;0,MID(入力シート!F271,入力シート!W271,1),"")</f>
        <v/>
      </c>
      <c r="P270" s="22" t="str">
        <f>IF(入力シート!G271&gt;"",入力シート!G271,"")</f>
        <v/>
      </c>
      <c r="Q270" s="37" t="str">
        <f>IF(入力シート!H271&gt;0,IF(入力シート!X271=4,MID(入力シート!H271,入力シート!X271-3,1),"0"),"")</f>
        <v/>
      </c>
      <c r="R270" s="37" t="str">
        <f>IF(入力シート!H271&gt;0,MID(入力シート!H271,入力シート!X271-2,1),"")</f>
        <v/>
      </c>
      <c r="S270" s="37" t="str">
        <f>IF(入力シート!H271&gt;0,MID(入力シート!H271,入力シート!X271-1,1),"")</f>
        <v/>
      </c>
      <c r="T270" s="39" t="str">
        <f>IF(入力シート!H271&gt;0,MID(入力シート!H271,入力シート!X271,1),"")</f>
        <v/>
      </c>
      <c r="U270" s="62" t="str">
        <f>IF(入力シート!I271&gt;0,入力シート!I271,"")</f>
        <v/>
      </c>
      <c r="V270" s="50" t="str">
        <f>IF(入力シート!J271&gt;0,入力シート!J271,"")</f>
        <v/>
      </c>
      <c r="W270" s="50" t="str">
        <f>IF(入力シート!K271&gt;=10,INT(MOD(入力シート!K271,100)/10),"")</f>
        <v/>
      </c>
      <c r="X270" s="40" t="str">
        <f>IF(入力シート!K271&gt;=1,INT(MOD(入力シート!K271,10)/1),"")</f>
        <v/>
      </c>
      <c r="Y270" s="51" t="str">
        <f>IF(入力シート!L271&gt;=100000,INT(MOD(入力シート!L271,1000000)/100000),"")</f>
        <v/>
      </c>
      <c r="Z270" s="51" t="str">
        <f>IF(入力シート!L271&gt;=10000,INT(MOD(入力シート!L271,100000)/10000),"")</f>
        <v/>
      </c>
      <c r="AA270" s="51" t="str">
        <f>IF(入力シート!L271&gt;=1000,INT(MOD(入力シート!L271,10000)/1000),"")</f>
        <v/>
      </c>
      <c r="AB270" s="51" t="str">
        <f>IF(入力シート!L271&gt;=100,INT(MOD(入力シート!L271,1000)/100),"")</f>
        <v/>
      </c>
      <c r="AC270" s="51" t="str">
        <f>IF(入力シート!L271&gt;=10,INT(MOD(入力シート!L271,100)/10),"")</f>
        <v/>
      </c>
      <c r="AD270" s="40" t="str">
        <f>IF(入力シート!L271&gt;=1,INT(MOD(入力シート!L271,10)/1),"")</f>
        <v/>
      </c>
      <c r="AE270" s="51" t="str">
        <f>IF(入力シート!M271&gt;=10000,INT(MOD(入力シート!M271,100000)/10000),"")</f>
        <v/>
      </c>
      <c r="AF270" s="51" t="str">
        <f>IF(入力シート!M271&gt;=1000,INT(MOD(入力シート!M271,10000)/1000),"")</f>
        <v/>
      </c>
      <c r="AG270" s="51" t="str">
        <f>IF(入力シート!M271&gt;=100,INT(MOD(入力シート!M271,1000)/100),"")</f>
        <v/>
      </c>
      <c r="AH270" s="51" t="str">
        <f>IF(入力シート!M271&gt;=10,INT(MOD(入力シート!M271,100)/10),"")</f>
        <v/>
      </c>
      <c r="AI270" s="40" t="str">
        <f>IF(入力シート!M271&gt;=1,INT(MOD(入力シート!M271,10)/1),"")</f>
        <v/>
      </c>
      <c r="AJ270" s="51" t="str">
        <f>IF(入力シート!N271&gt;=10000,INT(MOD(入力シート!N271,100000)/10000),"")</f>
        <v/>
      </c>
      <c r="AK270" s="51" t="str">
        <f>IF(入力シート!N271&gt;=1000,INT(MOD(入力シート!N271,10000)/1000),"")</f>
        <v/>
      </c>
      <c r="AL270" s="51" t="str">
        <f>IF(入力シート!N271&gt;=100,INT(MOD(入力シート!N271,1000)/100),"")</f>
        <v/>
      </c>
      <c r="AM270" s="51" t="str">
        <f>IF(入力シート!N271&gt;=10,INT(MOD(入力シート!N271,100)/10),"")</f>
        <v/>
      </c>
      <c r="AN270" s="40" t="str">
        <f>IF(入力シート!N271&gt;=1,INT(MOD(入力シート!N271,10)/1),"")</f>
        <v/>
      </c>
      <c r="AO270" s="51" t="str">
        <f>IF(入力シート!O271&gt;=10000,INT(MOD(入力シート!O271,100000)/10000),"")</f>
        <v/>
      </c>
      <c r="AP270" s="51" t="str">
        <f>IF(入力シート!O271&gt;=1000,INT(MOD(入力シート!O271,10000)/1000),"")</f>
        <v/>
      </c>
      <c r="AQ270" s="51" t="str">
        <f>IF(入力シート!O271&gt;=100,INT(MOD(入力シート!O271,1000)/100),"")</f>
        <v/>
      </c>
      <c r="AR270" s="51" t="str">
        <f>IF(入力シート!O271&gt;=10,INT(MOD(入力シート!O271,100)/10),"")</f>
        <v/>
      </c>
      <c r="AS270" s="40" t="str">
        <f>IF(入力シート!O271&gt;=1,INT(MOD(入力シート!O271,10)/1),"")</f>
        <v/>
      </c>
      <c r="AT270" s="51" t="str">
        <f>IF(入力シート!P271&gt;=1000000,INT(MOD(入力シート!P271,10000000)/1000000),"")</f>
        <v/>
      </c>
      <c r="AU270" s="51" t="str">
        <f>IF(入力シート!P271&gt;=100000,INT(MOD(入力シート!P271,1000000)/100000),"")</f>
        <v/>
      </c>
      <c r="AV270" s="51" t="str">
        <f>IF(入力シート!P271&gt;=10000,INT(MOD(入力シート!P271,100000)/10000),"")</f>
        <v/>
      </c>
      <c r="AW270" s="51" t="str">
        <f>IF(入力シート!P271&gt;=1000,INT(MOD(入力シート!P271,10000)/1000),"")</f>
        <v/>
      </c>
      <c r="AX270" s="51" t="str">
        <f>IF(入力シート!P271&gt;=100,INT(MOD(入力シート!P271,1000)/100),"")</f>
        <v/>
      </c>
      <c r="AY270" s="51" t="str">
        <f>IF(入力シート!P271&gt;=10,INT(MOD(入力シート!P271,100)/10),"")</f>
        <v/>
      </c>
      <c r="AZ270" s="40" t="str">
        <f>IF(入力シート!P271&gt;=1,INT(MOD(入力シート!P271,10)/1),"")</f>
        <v/>
      </c>
      <c r="BA270" s="51" t="str">
        <f>IF(入力シート!Q271&gt;=10,INT(MOD(入力シート!Q271,100)/10),"")</f>
        <v/>
      </c>
      <c r="BB270" s="40" t="str">
        <f>IF(入力シート!Q271&gt;=1,INT(MOD(入力シート!Q271,10)/1),"")</f>
        <v/>
      </c>
      <c r="BC270" s="51" t="str">
        <f>IF(入力シート!R271&gt;=10000,INT(MOD(入力シート!R271,100000)/10000),"")</f>
        <v/>
      </c>
      <c r="BD270" s="51" t="str">
        <f>IF(入力シート!R271&gt;=1000,INT(MOD(入力シート!R271,10000)/1000),"")</f>
        <v/>
      </c>
      <c r="BE270" s="51" t="str">
        <f>IF(入力シート!R271&gt;=100,INT(MOD(入力シート!R271,1000)/100),"")</f>
        <v/>
      </c>
      <c r="BF270" s="51" t="str">
        <f>IF(入力シート!R271&gt;=10,INT(MOD(入力シート!R271,100)/10),"")</f>
        <v/>
      </c>
      <c r="BG270" s="40" t="str">
        <f>IF(入力シート!R271&gt;=1,INT(MOD(入力シート!R271,10)/1),"")</f>
        <v/>
      </c>
    </row>
    <row r="271" spans="1:79" x14ac:dyDescent="0.15">
      <c r="B271" s="22">
        <v>269</v>
      </c>
      <c r="C271" s="10" t="str">
        <f>IF(入力シート!C272&gt;=10000,INT(MOD(入力シート!C272,100000)/10000),"")</f>
        <v/>
      </c>
      <c r="D271" s="10" t="str">
        <f>IF(入力シート!C272&gt;=1000,INT(MOD(入力シート!C272,10000)/1000),"")</f>
        <v/>
      </c>
      <c r="E271" s="10" t="str">
        <f>IF(入力シート!C272&gt;=100,INT(MOD(入力シート!C272,1000)/100),"")</f>
        <v/>
      </c>
      <c r="F271" s="10" t="str">
        <f>IF(入力シート!C272&gt;=10,INT(MOD(入力シート!C272,100)/10),"")</f>
        <v/>
      </c>
      <c r="G271" s="22" t="str">
        <f>IF(入力シート!C272&gt;=1,INT(MOD(入力シート!C272,10)/1),"")</f>
        <v/>
      </c>
      <c r="H271" s="22" t="str">
        <f>IF(入力シート!D272&gt;"",入力シート!D272,"")</f>
        <v/>
      </c>
      <c r="I271" s="22" t="str">
        <f>IF(入力シート!E272&gt;"",入力シート!E272,"")</f>
        <v/>
      </c>
      <c r="J271" s="37" t="str">
        <f>IF(入力シート!F272&gt;0,IF(入力シート!W272=6,MID(入力シート!F272,入力シート!W272-5,1),"0"),"")</f>
        <v/>
      </c>
      <c r="K271" s="37" t="str">
        <f>IF(入力シート!F272&gt;0,MID(入力シート!F272,入力シート!W272-4,1),"")</f>
        <v/>
      </c>
      <c r="L271" s="37" t="str">
        <f>IF(入力シート!F272&gt;0,MID(入力シート!F272,入力シート!W272-3,1),"")</f>
        <v/>
      </c>
      <c r="M271" s="37" t="str">
        <f>IF(入力シート!F272&gt;0,MID(入力シート!F272,入力シート!W272-2,1),"")</f>
        <v/>
      </c>
      <c r="N271" s="37" t="str">
        <f>IF(入力シート!F272&gt;0,MID(入力シート!F272,入力シート!W272-1,1),"")</f>
        <v/>
      </c>
      <c r="O271" s="39" t="str">
        <f>IF(入力シート!F272&gt;0,MID(入力シート!F272,入力シート!W272,1),"")</f>
        <v/>
      </c>
      <c r="P271" s="22" t="str">
        <f>IF(入力シート!G272&gt;"",入力シート!G272,"")</f>
        <v/>
      </c>
      <c r="Q271" s="37" t="str">
        <f>IF(入力シート!H272&gt;0,IF(入力シート!X272=4,MID(入力シート!H272,入力シート!X272-3,1),"0"),"")</f>
        <v/>
      </c>
      <c r="R271" s="37" t="str">
        <f>IF(入力シート!H272&gt;0,MID(入力シート!H272,入力シート!X272-2,1),"")</f>
        <v/>
      </c>
      <c r="S271" s="37" t="str">
        <f>IF(入力シート!H272&gt;0,MID(入力シート!H272,入力シート!X272-1,1),"")</f>
        <v/>
      </c>
      <c r="T271" s="39" t="str">
        <f>IF(入力シート!H272&gt;0,MID(入力シート!H272,入力シート!X272,1),"")</f>
        <v/>
      </c>
      <c r="U271" s="62" t="str">
        <f>IF(入力シート!I272&gt;0,入力シート!I272,"")</f>
        <v/>
      </c>
      <c r="V271" s="50" t="str">
        <f>IF(入力シート!J272&gt;0,入力シート!J272,"")</f>
        <v/>
      </c>
      <c r="W271" s="50" t="str">
        <f>IF(入力シート!K272&gt;=10,INT(MOD(入力シート!K272,100)/10),"")</f>
        <v/>
      </c>
      <c r="X271" s="40" t="str">
        <f>IF(入力シート!K272&gt;=1,INT(MOD(入力シート!K272,10)/1),"")</f>
        <v/>
      </c>
      <c r="Y271" s="51" t="str">
        <f>IF(入力シート!L272&gt;=100000,INT(MOD(入力シート!L272,1000000)/100000),"")</f>
        <v/>
      </c>
      <c r="Z271" s="51" t="str">
        <f>IF(入力シート!L272&gt;=10000,INT(MOD(入力シート!L272,100000)/10000),"")</f>
        <v/>
      </c>
      <c r="AA271" s="51" t="str">
        <f>IF(入力シート!L272&gt;=1000,INT(MOD(入力シート!L272,10000)/1000),"")</f>
        <v/>
      </c>
      <c r="AB271" s="51" t="str">
        <f>IF(入力シート!L272&gt;=100,INT(MOD(入力シート!L272,1000)/100),"")</f>
        <v/>
      </c>
      <c r="AC271" s="51" t="str">
        <f>IF(入力シート!L272&gt;=10,INT(MOD(入力シート!L272,100)/10),"")</f>
        <v/>
      </c>
      <c r="AD271" s="40" t="str">
        <f>IF(入力シート!L272&gt;=1,INT(MOD(入力シート!L272,10)/1),"")</f>
        <v/>
      </c>
      <c r="AE271" s="51" t="str">
        <f>IF(入力シート!M272&gt;=10000,INT(MOD(入力シート!M272,100000)/10000),"")</f>
        <v/>
      </c>
      <c r="AF271" s="51" t="str">
        <f>IF(入力シート!M272&gt;=1000,INT(MOD(入力シート!M272,10000)/1000),"")</f>
        <v/>
      </c>
      <c r="AG271" s="51" t="str">
        <f>IF(入力シート!M272&gt;=100,INT(MOD(入力シート!M272,1000)/100),"")</f>
        <v/>
      </c>
      <c r="AH271" s="51" t="str">
        <f>IF(入力シート!M272&gt;=10,INT(MOD(入力シート!M272,100)/10),"")</f>
        <v/>
      </c>
      <c r="AI271" s="40" t="str">
        <f>IF(入力シート!M272&gt;=1,INT(MOD(入力シート!M272,10)/1),"")</f>
        <v/>
      </c>
      <c r="AJ271" s="51" t="str">
        <f>IF(入力シート!N272&gt;=10000,INT(MOD(入力シート!N272,100000)/10000),"")</f>
        <v/>
      </c>
      <c r="AK271" s="51" t="str">
        <f>IF(入力シート!N272&gt;=1000,INT(MOD(入力シート!N272,10000)/1000),"")</f>
        <v/>
      </c>
      <c r="AL271" s="51" t="str">
        <f>IF(入力シート!N272&gt;=100,INT(MOD(入力シート!N272,1000)/100),"")</f>
        <v/>
      </c>
      <c r="AM271" s="51" t="str">
        <f>IF(入力シート!N272&gt;=10,INT(MOD(入力シート!N272,100)/10),"")</f>
        <v/>
      </c>
      <c r="AN271" s="40" t="str">
        <f>IF(入力シート!N272&gt;=1,INT(MOD(入力シート!N272,10)/1),"")</f>
        <v/>
      </c>
      <c r="AO271" s="51" t="str">
        <f>IF(入力シート!O272&gt;=10000,INT(MOD(入力シート!O272,100000)/10000),"")</f>
        <v/>
      </c>
      <c r="AP271" s="51" t="str">
        <f>IF(入力シート!O272&gt;=1000,INT(MOD(入力シート!O272,10000)/1000),"")</f>
        <v/>
      </c>
      <c r="AQ271" s="51" t="str">
        <f>IF(入力シート!O272&gt;=100,INT(MOD(入力シート!O272,1000)/100),"")</f>
        <v/>
      </c>
      <c r="AR271" s="51" t="str">
        <f>IF(入力シート!O272&gt;=10,INT(MOD(入力シート!O272,100)/10),"")</f>
        <v/>
      </c>
      <c r="AS271" s="40" t="str">
        <f>IF(入力シート!O272&gt;=1,INT(MOD(入力シート!O272,10)/1),"")</f>
        <v/>
      </c>
      <c r="AT271" s="51" t="str">
        <f>IF(入力シート!P272&gt;=1000000,INT(MOD(入力シート!P272,10000000)/1000000),"")</f>
        <v/>
      </c>
      <c r="AU271" s="51" t="str">
        <f>IF(入力シート!P272&gt;=100000,INT(MOD(入力シート!P272,1000000)/100000),"")</f>
        <v/>
      </c>
      <c r="AV271" s="51" t="str">
        <f>IF(入力シート!P272&gt;=10000,INT(MOD(入力シート!P272,100000)/10000),"")</f>
        <v/>
      </c>
      <c r="AW271" s="51" t="str">
        <f>IF(入力シート!P272&gt;=1000,INT(MOD(入力シート!P272,10000)/1000),"")</f>
        <v/>
      </c>
      <c r="AX271" s="51" t="str">
        <f>IF(入力シート!P272&gt;=100,INT(MOD(入力シート!P272,1000)/100),"")</f>
        <v/>
      </c>
      <c r="AY271" s="51" t="str">
        <f>IF(入力シート!P272&gt;=10,INT(MOD(入力シート!P272,100)/10),"")</f>
        <v/>
      </c>
      <c r="AZ271" s="40" t="str">
        <f>IF(入力シート!P272&gt;=1,INT(MOD(入力シート!P272,10)/1),"")</f>
        <v/>
      </c>
      <c r="BA271" s="51" t="str">
        <f>IF(入力シート!Q272&gt;=10,INT(MOD(入力シート!Q272,100)/10),"")</f>
        <v/>
      </c>
      <c r="BB271" s="40" t="str">
        <f>IF(入力シート!Q272&gt;=1,INT(MOD(入力シート!Q272,10)/1),"")</f>
        <v/>
      </c>
      <c r="BC271" s="51" t="str">
        <f>IF(入力シート!R272&gt;=10000,INT(MOD(入力シート!R272,100000)/10000),"")</f>
        <v/>
      </c>
      <c r="BD271" s="51" t="str">
        <f>IF(入力シート!R272&gt;=1000,INT(MOD(入力シート!R272,10000)/1000),"")</f>
        <v/>
      </c>
      <c r="BE271" s="51" t="str">
        <f>IF(入力シート!R272&gt;=100,INT(MOD(入力シート!R272,1000)/100),"")</f>
        <v/>
      </c>
      <c r="BF271" s="51" t="str">
        <f>IF(入力シート!R272&gt;=10,INT(MOD(入力シート!R272,100)/10),"")</f>
        <v/>
      </c>
      <c r="BG271" s="40" t="str">
        <f>IF(入力シート!R272&gt;=1,INT(MOD(入力シート!R272,10)/1),"")</f>
        <v/>
      </c>
    </row>
    <row r="272" spans="1:79" x14ac:dyDescent="0.15">
      <c r="A272" s="46"/>
      <c r="B272" s="12">
        <v>270</v>
      </c>
      <c r="C272" s="3" t="str">
        <f>IF(入力シート!C273&gt;=10000,INT(MOD(入力シート!C273,100000)/10000),"")</f>
        <v/>
      </c>
      <c r="D272" s="3" t="str">
        <f>IF(入力シート!C273&gt;=1000,INT(MOD(入力シート!C273,10000)/1000),"")</f>
        <v/>
      </c>
      <c r="E272" s="3" t="str">
        <f>IF(入力シート!C273&gt;=100,INT(MOD(入力シート!C273,1000)/100),"")</f>
        <v/>
      </c>
      <c r="F272" s="3" t="str">
        <f>IF(入力シート!C273&gt;=10,INT(MOD(入力シート!C273,100)/10),"")</f>
        <v/>
      </c>
      <c r="G272" s="12" t="str">
        <f>IF(入力シート!C273&gt;=1,INT(MOD(入力シート!C273,10)/1),"")</f>
        <v/>
      </c>
      <c r="H272" s="12" t="str">
        <f>IF(入力シート!D273&gt;"",入力シート!D273,"")</f>
        <v/>
      </c>
      <c r="I272" s="146" t="str">
        <f>IF(入力シート!E273&gt;"",入力シート!E273,"")</f>
        <v/>
      </c>
      <c r="J272" s="162" t="str">
        <f>IF(入力シート!F273&gt;0,IF(入力シート!W273=6,MID(入力シート!F273,入力シート!W273-5,1),"0"),"")</f>
        <v/>
      </c>
      <c r="K272" s="63" t="str">
        <f>IF(入力シート!F273&gt;0,MID(入力シート!F273,入力シート!W273-4,1),"")</f>
        <v/>
      </c>
      <c r="L272" s="63" t="str">
        <f>IF(入力シート!F273&gt;0,MID(入力シート!F273,入力シート!W273-3,1),"")</f>
        <v/>
      </c>
      <c r="M272" s="63" t="str">
        <f>IF(入力シート!F273&gt;0,MID(入力シート!F273,入力シート!W273-2,1),"")</f>
        <v/>
      </c>
      <c r="N272" s="63" t="str">
        <f>IF(入力シート!F273&gt;0,MID(入力シート!F273,入力シート!W273-1,1),"")</f>
        <v/>
      </c>
      <c r="O272" s="64" t="str">
        <f>IF(入力シート!F273&gt;0,MID(入力シート!F273,入力シート!W273,1),"")</f>
        <v/>
      </c>
      <c r="P272" s="146" t="str">
        <f>IF(入力シート!G273&gt;"",入力シート!G273,"")</f>
        <v/>
      </c>
      <c r="Q272" s="162" t="str">
        <f>IF(入力シート!H273&gt;0,IF(入力シート!X273=4,MID(入力シート!H273,入力シート!X273-3,1),"0"),"")</f>
        <v/>
      </c>
      <c r="R272" s="63" t="str">
        <f>IF(入力シート!H273&gt;0,MID(入力シート!H273,入力シート!X273-2,1),"")</f>
        <v/>
      </c>
      <c r="S272" s="63" t="str">
        <f>IF(入力シート!H273&gt;0,MID(入力シート!H273,入力シート!X273-1,1),"")</f>
        <v/>
      </c>
      <c r="T272" s="64" t="str">
        <f>IF(入力シート!H273&gt;0,MID(入力シート!H273,入力シート!X273,1),"")</f>
        <v/>
      </c>
      <c r="U272" s="65" t="str">
        <f>IF(入力シート!I273&gt;0,入力シート!I273,"")</f>
        <v/>
      </c>
      <c r="V272" s="47" t="str">
        <f>IF(入力シート!J273&gt;0,入力シート!J273,"")</f>
        <v/>
      </c>
      <c r="W272" s="47" t="str">
        <f>IF(入力シート!K273&gt;=10,INT(MOD(入力シート!K273,100)/10),"")</f>
        <v/>
      </c>
      <c r="X272" s="48" t="str">
        <f>IF(入力シート!K273&gt;=1,INT(MOD(入力シート!K273,10)/1),"")</f>
        <v/>
      </c>
      <c r="Y272" s="49" t="str">
        <f>IF(入力シート!L273&gt;=100000,INT(MOD(入力シート!L273,1000000)/100000),"")</f>
        <v/>
      </c>
      <c r="Z272" s="49" t="str">
        <f>IF(入力シート!L273&gt;=10000,INT(MOD(入力シート!L273,100000)/10000),"")</f>
        <v/>
      </c>
      <c r="AA272" s="49" t="str">
        <f>IF(入力シート!L273&gt;=1000,INT(MOD(入力シート!L273,10000)/1000),"")</f>
        <v/>
      </c>
      <c r="AB272" s="49" t="str">
        <f>IF(入力シート!L273&gt;=100,INT(MOD(入力シート!L273,1000)/100),"")</f>
        <v/>
      </c>
      <c r="AC272" s="49" t="str">
        <f>IF(入力シート!L273&gt;=10,INT(MOD(入力シート!L273,100)/10),"")</f>
        <v/>
      </c>
      <c r="AD272" s="48" t="str">
        <f>IF(入力シート!L273&gt;=1,INT(MOD(入力シート!L273,10)/1),"")</f>
        <v/>
      </c>
      <c r="AE272" s="49" t="str">
        <f>IF(入力シート!M273&gt;=10000,INT(MOD(入力シート!M273,100000)/10000),"")</f>
        <v/>
      </c>
      <c r="AF272" s="49" t="str">
        <f>IF(入力シート!M273&gt;=1000,INT(MOD(入力シート!M273,10000)/1000),"")</f>
        <v/>
      </c>
      <c r="AG272" s="49" t="str">
        <f>IF(入力シート!M273&gt;=100,INT(MOD(入力シート!M273,1000)/100),"")</f>
        <v/>
      </c>
      <c r="AH272" s="49" t="str">
        <f>IF(入力シート!M273&gt;=10,INT(MOD(入力シート!M273,100)/10),"")</f>
        <v/>
      </c>
      <c r="AI272" s="48" t="str">
        <f>IF(入力シート!M273&gt;=1,INT(MOD(入力シート!M273,10)/1),"")</f>
        <v/>
      </c>
      <c r="AJ272" s="49" t="str">
        <f>IF(入力シート!N273&gt;=10000,INT(MOD(入力シート!N273,100000)/10000),"")</f>
        <v/>
      </c>
      <c r="AK272" s="49" t="str">
        <f>IF(入力シート!N273&gt;=1000,INT(MOD(入力シート!N273,10000)/1000),"")</f>
        <v/>
      </c>
      <c r="AL272" s="49" t="str">
        <f>IF(入力シート!N273&gt;=100,INT(MOD(入力シート!N273,1000)/100),"")</f>
        <v/>
      </c>
      <c r="AM272" s="49" t="str">
        <f>IF(入力シート!N273&gt;=10,INT(MOD(入力シート!N273,100)/10),"")</f>
        <v/>
      </c>
      <c r="AN272" s="48" t="str">
        <f>IF(入力シート!N273&gt;=1,INT(MOD(入力シート!N273,10)/1),"")</f>
        <v/>
      </c>
      <c r="AO272" s="49" t="str">
        <f>IF(入力シート!O273&gt;=10000,INT(MOD(入力シート!O273,100000)/10000),"")</f>
        <v/>
      </c>
      <c r="AP272" s="49" t="str">
        <f>IF(入力シート!O273&gt;=1000,INT(MOD(入力シート!O273,10000)/1000),"")</f>
        <v/>
      </c>
      <c r="AQ272" s="49" t="str">
        <f>IF(入力シート!O273&gt;=100,INT(MOD(入力シート!O273,1000)/100),"")</f>
        <v/>
      </c>
      <c r="AR272" s="49" t="str">
        <f>IF(入力シート!O273&gt;=10,INT(MOD(入力シート!O273,100)/10),"")</f>
        <v/>
      </c>
      <c r="AS272" s="48" t="str">
        <f>IF(入力シート!O273&gt;=1,INT(MOD(入力シート!O273,10)/1),"")</f>
        <v/>
      </c>
      <c r="AT272" s="49" t="str">
        <f>IF(入力シート!P273&gt;=1000000,INT(MOD(入力シート!P273,10000000)/1000000),"")</f>
        <v/>
      </c>
      <c r="AU272" s="49" t="str">
        <f>IF(入力シート!P273&gt;=100000,INT(MOD(入力シート!P273,1000000)/100000),"")</f>
        <v/>
      </c>
      <c r="AV272" s="49" t="str">
        <f>IF(入力シート!P273&gt;=10000,INT(MOD(入力シート!P273,100000)/10000),"")</f>
        <v/>
      </c>
      <c r="AW272" s="49" t="str">
        <f>IF(入力シート!P273&gt;=1000,INT(MOD(入力シート!P273,10000)/1000),"")</f>
        <v/>
      </c>
      <c r="AX272" s="49" t="str">
        <f>IF(入力シート!P273&gt;=100,INT(MOD(入力シート!P273,1000)/100),"")</f>
        <v/>
      </c>
      <c r="AY272" s="49" t="str">
        <f>IF(入力シート!P273&gt;=10,INT(MOD(入力シート!P273,100)/10),"")</f>
        <v/>
      </c>
      <c r="AZ272" s="48" t="str">
        <f>IF(入力シート!P273&gt;=1,INT(MOD(入力シート!P273,10)/1),"")</f>
        <v/>
      </c>
      <c r="BA272" s="49" t="str">
        <f>IF(入力シート!Q273&gt;=10,INT(MOD(入力シート!Q273,100)/10),"")</f>
        <v/>
      </c>
      <c r="BB272" s="48" t="str">
        <f>IF(入力シート!Q273&gt;=1,INT(MOD(入力シート!Q273,10)/1),"")</f>
        <v/>
      </c>
      <c r="BC272" s="49" t="str">
        <f>IF(入力シート!R273&gt;=10000,INT(MOD(入力シート!R273,100000)/10000),"")</f>
        <v/>
      </c>
      <c r="BD272" s="49" t="str">
        <f>IF(入力シート!R273&gt;=1000,INT(MOD(入力シート!R273,10000)/1000),"")</f>
        <v/>
      </c>
      <c r="BE272" s="49" t="str">
        <f>IF(入力シート!R273&gt;=100,INT(MOD(入力シート!R273,1000)/100),"")</f>
        <v/>
      </c>
      <c r="BF272" s="49" t="str">
        <f>IF(入力シート!R273&gt;=10,INT(MOD(入力シート!R273,100)/10),"")</f>
        <v/>
      </c>
      <c r="BG272" s="48" t="str">
        <f>IF(入力シート!R273&gt;=1,INT(MOD(入力シート!R273,10)/1),"")</f>
        <v/>
      </c>
      <c r="BH272" s="58" t="str">
        <f>IF(入力シート!S273&gt;=10,INT(MOD(入力シート!S273,100)/10),"")</f>
        <v/>
      </c>
      <c r="BI272" s="69" t="str">
        <f>IF(入力シート!S273&gt;=1,INT(MOD(入力シート!S273,10)/1),"")</f>
        <v/>
      </c>
      <c r="BJ272" s="58" t="str">
        <f>IF(入力シート!T273&gt;=1000000,INT(MOD(入力シート!T273,10000000)/1000000),"")</f>
        <v/>
      </c>
      <c r="BK272" s="58" t="str">
        <f>IF(入力シート!T273&gt;=100000,INT(MOD(入力シート!T273,1000000)/100000),"")</f>
        <v/>
      </c>
      <c r="BL272" s="58" t="str">
        <f>IF(入力シート!T273&gt;=10000,INT(MOD(入力シート!T273,100000)/10000),"")</f>
        <v/>
      </c>
      <c r="BM272" s="58" t="str">
        <f>IF(入力シート!T273&gt;=1000,INT(MOD(入力シート!T273,10000)/1000),"")</f>
        <v/>
      </c>
      <c r="BN272" s="58" t="str">
        <f>IF(入力シート!T273&gt;=100,INT(MOD(入力シート!T273,1000)/100),"")</f>
        <v/>
      </c>
      <c r="BO272" s="58" t="str">
        <f>IF(入力シート!T273&gt;=10,INT(MOD(入力シート!T273,100)/10),"")</f>
        <v/>
      </c>
      <c r="BP272" s="69" t="str">
        <f>IF(入力シート!T273&gt;=1,INT(MOD(入力シート!T273,10)/1),"")</f>
        <v/>
      </c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</row>
    <row r="273" spans="1:79" x14ac:dyDescent="0.15">
      <c r="A273" s="70">
        <f t="shared" si="10"/>
        <v>28</v>
      </c>
      <c r="B273" s="22">
        <v>271</v>
      </c>
      <c r="C273" s="10" t="str">
        <f>IF(入力シート!C274&gt;=10000,INT(MOD(入力シート!C274,100000)/10000),"")</f>
        <v/>
      </c>
      <c r="D273" s="10" t="str">
        <f>IF(入力シート!C274&gt;=1000,INT(MOD(入力シート!C274,10000)/1000),"")</f>
        <v/>
      </c>
      <c r="E273" s="10" t="str">
        <f>IF(入力シート!C274&gt;=100,INT(MOD(入力シート!C274,1000)/100),"")</f>
        <v/>
      </c>
      <c r="F273" s="10" t="str">
        <f>IF(入力シート!C274&gt;=10,INT(MOD(入力シート!C274,100)/10),"")</f>
        <v/>
      </c>
      <c r="G273" s="22" t="str">
        <f>IF(入力シート!C274&gt;=1,INT(MOD(入力シート!C274,10)/1),"")</f>
        <v/>
      </c>
      <c r="H273" s="22" t="str">
        <f>IF(入力シート!D274&gt;"",入力シート!D274,"")</f>
        <v/>
      </c>
      <c r="I273" s="22" t="str">
        <f>IF(入力シート!E274&gt;"",入力シート!E274,"")</f>
        <v/>
      </c>
      <c r="J273" s="37" t="str">
        <f>IF(入力シート!F274&gt;0,IF(入力シート!W274=6,MID(入力シート!F274,入力シート!W274-5,1),"0"),"")</f>
        <v/>
      </c>
      <c r="K273" s="37" t="str">
        <f>IF(入力シート!F274&gt;0,MID(入力シート!F274,入力シート!W274-4,1),"")</f>
        <v/>
      </c>
      <c r="L273" s="37" t="str">
        <f>IF(入力シート!F274&gt;0,MID(入力シート!F274,入力シート!W274-3,1),"")</f>
        <v/>
      </c>
      <c r="M273" s="37" t="str">
        <f>IF(入力シート!F274&gt;0,MID(入力シート!F274,入力シート!W274-2,1),"")</f>
        <v/>
      </c>
      <c r="N273" s="37" t="str">
        <f>IF(入力シート!F274&gt;0,MID(入力シート!F274,入力シート!W274-1,1),"")</f>
        <v/>
      </c>
      <c r="O273" s="39" t="str">
        <f>IF(入力シート!F274&gt;0,MID(入力シート!F274,入力シート!W274,1),"")</f>
        <v/>
      </c>
      <c r="P273" s="22" t="str">
        <f>IF(入力シート!G274&gt;"",入力シート!G274,"")</f>
        <v/>
      </c>
      <c r="Q273" s="37" t="str">
        <f>IF(入力シート!H274&gt;0,IF(入力シート!X274=4,MID(入力シート!H274,入力シート!X274-3,1),"0"),"")</f>
        <v/>
      </c>
      <c r="R273" s="37" t="str">
        <f>IF(入力シート!H274&gt;0,MID(入力シート!H274,入力シート!X274-2,1),"")</f>
        <v/>
      </c>
      <c r="S273" s="37" t="str">
        <f>IF(入力シート!H274&gt;0,MID(入力シート!H274,入力シート!X274-1,1),"")</f>
        <v/>
      </c>
      <c r="T273" s="39" t="str">
        <f>IF(入力シート!H274&gt;0,MID(入力シート!H274,入力シート!X274,1),"")</f>
        <v/>
      </c>
      <c r="U273" s="62" t="str">
        <f>IF(入力シート!I274&gt;0,入力シート!I274,"")</f>
        <v/>
      </c>
      <c r="V273" s="50" t="str">
        <f>IF(入力シート!J274&gt;0,入力シート!J274,"")</f>
        <v/>
      </c>
      <c r="W273" s="50" t="str">
        <f>IF(入力シート!K274&gt;=10,INT(MOD(入力シート!K274,100)/10),"")</f>
        <v/>
      </c>
      <c r="X273" s="40" t="str">
        <f>IF(入力シート!K274&gt;=1,INT(MOD(入力シート!K274,10)/1),"")</f>
        <v/>
      </c>
      <c r="Y273" s="51" t="str">
        <f>IF(入力シート!L274&gt;=100000,INT(MOD(入力シート!L274,1000000)/100000),"")</f>
        <v/>
      </c>
      <c r="Z273" s="51" t="str">
        <f>IF(入力シート!L274&gt;=10000,INT(MOD(入力シート!L274,100000)/10000),"")</f>
        <v/>
      </c>
      <c r="AA273" s="51" t="str">
        <f>IF(入力シート!L274&gt;=1000,INT(MOD(入力シート!L274,10000)/1000),"")</f>
        <v/>
      </c>
      <c r="AB273" s="51" t="str">
        <f>IF(入力シート!L274&gt;=100,INT(MOD(入力シート!L274,1000)/100),"")</f>
        <v/>
      </c>
      <c r="AC273" s="51" t="str">
        <f>IF(入力シート!L274&gt;=10,INT(MOD(入力シート!L274,100)/10),"")</f>
        <v/>
      </c>
      <c r="AD273" s="40" t="str">
        <f>IF(入力シート!L274&gt;=1,INT(MOD(入力シート!L274,10)/1),"")</f>
        <v/>
      </c>
      <c r="AE273" s="51" t="str">
        <f>IF(入力シート!M274&gt;=10000,INT(MOD(入力シート!M274,100000)/10000),"")</f>
        <v/>
      </c>
      <c r="AF273" s="51" t="str">
        <f>IF(入力シート!M274&gt;=1000,INT(MOD(入力シート!M274,10000)/1000),"")</f>
        <v/>
      </c>
      <c r="AG273" s="51" t="str">
        <f>IF(入力シート!M274&gt;=100,INT(MOD(入力シート!M274,1000)/100),"")</f>
        <v/>
      </c>
      <c r="AH273" s="51" t="str">
        <f>IF(入力シート!M274&gt;=10,INT(MOD(入力シート!M274,100)/10),"")</f>
        <v/>
      </c>
      <c r="AI273" s="40" t="str">
        <f>IF(入力シート!M274&gt;=1,INT(MOD(入力シート!M274,10)/1),"")</f>
        <v/>
      </c>
      <c r="AJ273" s="51" t="str">
        <f>IF(入力シート!N274&gt;=10000,INT(MOD(入力シート!N274,100000)/10000),"")</f>
        <v/>
      </c>
      <c r="AK273" s="51" t="str">
        <f>IF(入力シート!N274&gt;=1000,INT(MOD(入力シート!N274,10000)/1000),"")</f>
        <v/>
      </c>
      <c r="AL273" s="51" t="str">
        <f>IF(入力シート!N274&gt;=100,INT(MOD(入力シート!N274,1000)/100),"")</f>
        <v/>
      </c>
      <c r="AM273" s="51" t="str">
        <f>IF(入力シート!N274&gt;=10,INT(MOD(入力シート!N274,100)/10),"")</f>
        <v/>
      </c>
      <c r="AN273" s="40" t="str">
        <f>IF(入力シート!N274&gt;=1,INT(MOD(入力シート!N274,10)/1),"")</f>
        <v/>
      </c>
      <c r="AO273" s="51" t="str">
        <f>IF(入力シート!O274&gt;=10000,INT(MOD(入力シート!O274,100000)/10000),"")</f>
        <v/>
      </c>
      <c r="AP273" s="51" t="str">
        <f>IF(入力シート!O274&gt;=1000,INT(MOD(入力シート!O274,10000)/1000),"")</f>
        <v/>
      </c>
      <c r="AQ273" s="51" t="str">
        <f>IF(入力シート!O274&gt;=100,INT(MOD(入力シート!O274,1000)/100),"")</f>
        <v/>
      </c>
      <c r="AR273" s="51" t="str">
        <f>IF(入力シート!O274&gt;=10,INT(MOD(入力シート!O274,100)/10),"")</f>
        <v/>
      </c>
      <c r="AS273" s="40" t="str">
        <f>IF(入力シート!O274&gt;=1,INT(MOD(入力シート!O274,10)/1),"")</f>
        <v/>
      </c>
      <c r="AT273" s="51" t="str">
        <f>IF(入力シート!P274&gt;=1000000,INT(MOD(入力シート!P274,10000000)/1000000),"")</f>
        <v/>
      </c>
      <c r="AU273" s="51" t="str">
        <f>IF(入力シート!P274&gt;=100000,INT(MOD(入力シート!P274,1000000)/100000),"")</f>
        <v/>
      </c>
      <c r="AV273" s="51" t="str">
        <f>IF(入力シート!P274&gt;=10000,INT(MOD(入力シート!P274,100000)/10000),"")</f>
        <v/>
      </c>
      <c r="AW273" s="51" t="str">
        <f>IF(入力シート!P274&gt;=1000,INT(MOD(入力シート!P274,10000)/1000),"")</f>
        <v/>
      </c>
      <c r="AX273" s="51" t="str">
        <f>IF(入力シート!P274&gt;=100,INT(MOD(入力シート!P274,1000)/100),"")</f>
        <v/>
      </c>
      <c r="AY273" s="51" t="str">
        <f>IF(入力シート!P274&gt;=10,INT(MOD(入力シート!P274,100)/10),"")</f>
        <v/>
      </c>
      <c r="AZ273" s="40" t="str">
        <f>IF(入力シート!P274&gt;=1,INT(MOD(入力シート!P274,10)/1),"")</f>
        <v/>
      </c>
      <c r="BA273" s="51" t="str">
        <f>IF(入力シート!Q274&gt;=10,INT(MOD(入力シート!Q274,100)/10),"")</f>
        <v/>
      </c>
      <c r="BB273" s="40" t="str">
        <f>IF(入力シート!Q274&gt;=1,INT(MOD(入力シート!Q274,10)/1),"")</f>
        <v/>
      </c>
      <c r="BC273" s="51" t="str">
        <f>IF(入力シート!R274&gt;=10000,INT(MOD(入力シート!R274,100000)/10000),"")</f>
        <v/>
      </c>
      <c r="BD273" s="51" t="str">
        <f>IF(入力シート!R274&gt;=1000,INT(MOD(入力シート!R274,10000)/1000),"")</f>
        <v/>
      </c>
      <c r="BE273" s="51" t="str">
        <f>IF(入力シート!R274&gt;=100,INT(MOD(入力シート!R274,1000)/100),"")</f>
        <v/>
      </c>
      <c r="BF273" s="51" t="str">
        <f>IF(入力シート!R274&gt;=10,INT(MOD(入力シート!R274,100)/10),"")</f>
        <v/>
      </c>
      <c r="BG273" s="40" t="str">
        <f>IF(入力シート!R274&gt;=1,INT(MOD(入力シート!R274,10)/1),"")</f>
        <v/>
      </c>
      <c r="BP273" s="11"/>
    </row>
    <row r="274" spans="1:79" x14ac:dyDescent="0.15">
      <c r="B274" s="22">
        <v>272</v>
      </c>
      <c r="C274" s="10" t="str">
        <f>IF(入力シート!C275&gt;=10000,INT(MOD(入力シート!C275,100000)/10000),"")</f>
        <v/>
      </c>
      <c r="D274" s="10" t="str">
        <f>IF(入力シート!C275&gt;=1000,INT(MOD(入力シート!C275,10000)/1000),"")</f>
        <v/>
      </c>
      <c r="E274" s="10" t="str">
        <f>IF(入力シート!C275&gt;=100,INT(MOD(入力シート!C275,1000)/100),"")</f>
        <v/>
      </c>
      <c r="F274" s="10" t="str">
        <f>IF(入力シート!C275&gt;=10,INT(MOD(入力シート!C275,100)/10),"")</f>
        <v/>
      </c>
      <c r="G274" s="22" t="str">
        <f>IF(入力シート!C275&gt;=1,INT(MOD(入力シート!C275,10)/1),"")</f>
        <v/>
      </c>
      <c r="H274" s="22" t="str">
        <f>IF(入力シート!D275&gt;"",入力シート!D275,"")</f>
        <v/>
      </c>
      <c r="I274" s="22" t="str">
        <f>IF(入力シート!E275&gt;"",入力シート!E275,"")</f>
        <v/>
      </c>
      <c r="J274" s="37" t="str">
        <f>IF(入力シート!F275&gt;0,IF(入力シート!W275=6,MID(入力シート!F275,入力シート!W275-5,1),"0"),"")</f>
        <v/>
      </c>
      <c r="K274" s="37" t="str">
        <f>IF(入力シート!F275&gt;0,MID(入力シート!F275,入力シート!W275-4,1),"")</f>
        <v/>
      </c>
      <c r="L274" s="37" t="str">
        <f>IF(入力シート!F275&gt;0,MID(入力シート!F275,入力シート!W275-3,1),"")</f>
        <v/>
      </c>
      <c r="M274" s="37" t="str">
        <f>IF(入力シート!F275&gt;0,MID(入力シート!F275,入力シート!W275-2,1),"")</f>
        <v/>
      </c>
      <c r="N274" s="37" t="str">
        <f>IF(入力シート!F275&gt;0,MID(入力シート!F275,入力シート!W275-1,1),"")</f>
        <v/>
      </c>
      <c r="O274" s="39" t="str">
        <f>IF(入力シート!F275&gt;0,MID(入力シート!F275,入力シート!W275,1),"")</f>
        <v/>
      </c>
      <c r="P274" s="22" t="str">
        <f>IF(入力シート!G275&gt;"",入力シート!G275,"")</f>
        <v/>
      </c>
      <c r="Q274" s="37" t="str">
        <f>IF(入力シート!H275&gt;0,IF(入力シート!X275=4,MID(入力シート!H275,入力シート!X275-3,1),"0"),"")</f>
        <v/>
      </c>
      <c r="R274" s="37" t="str">
        <f>IF(入力シート!H275&gt;0,MID(入力シート!H275,入力シート!X275-2,1),"")</f>
        <v/>
      </c>
      <c r="S274" s="37" t="str">
        <f>IF(入力シート!H275&gt;0,MID(入力シート!H275,入力シート!X275-1,1),"")</f>
        <v/>
      </c>
      <c r="T274" s="39" t="str">
        <f>IF(入力シート!H275&gt;0,MID(入力シート!H275,入力シート!X275,1),"")</f>
        <v/>
      </c>
      <c r="U274" s="62" t="str">
        <f>IF(入力シート!I275&gt;0,入力シート!I275,"")</f>
        <v/>
      </c>
      <c r="V274" s="50" t="str">
        <f>IF(入力シート!J275&gt;0,入力シート!J275,"")</f>
        <v/>
      </c>
      <c r="W274" s="50" t="str">
        <f>IF(入力シート!K275&gt;=10,INT(MOD(入力シート!K275,100)/10),"")</f>
        <v/>
      </c>
      <c r="X274" s="40" t="str">
        <f>IF(入力シート!K275&gt;=1,INT(MOD(入力シート!K275,10)/1),"")</f>
        <v/>
      </c>
      <c r="Y274" s="51" t="str">
        <f>IF(入力シート!L275&gt;=100000,INT(MOD(入力シート!L275,1000000)/100000),"")</f>
        <v/>
      </c>
      <c r="Z274" s="51" t="str">
        <f>IF(入力シート!L275&gt;=10000,INT(MOD(入力シート!L275,100000)/10000),"")</f>
        <v/>
      </c>
      <c r="AA274" s="51" t="str">
        <f>IF(入力シート!L275&gt;=1000,INT(MOD(入力シート!L275,10000)/1000),"")</f>
        <v/>
      </c>
      <c r="AB274" s="51" t="str">
        <f>IF(入力シート!L275&gt;=100,INT(MOD(入力シート!L275,1000)/100),"")</f>
        <v/>
      </c>
      <c r="AC274" s="51" t="str">
        <f>IF(入力シート!L275&gt;=10,INT(MOD(入力シート!L275,100)/10),"")</f>
        <v/>
      </c>
      <c r="AD274" s="40" t="str">
        <f>IF(入力シート!L275&gt;=1,INT(MOD(入力シート!L275,10)/1),"")</f>
        <v/>
      </c>
      <c r="AE274" s="51" t="str">
        <f>IF(入力シート!M275&gt;=10000,INT(MOD(入力シート!M275,100000)/10000),"")</f>
        <v/>
      </c>
      <c r="AF274" s="51" t="str">
        <f>IF(入力シート!M275&gt;=1000,INT(MOD(入力シート!M275,10000)/1000),"")</f>
        <v/>
      </c>
      <c r="AG274" s="51" t="str">
        <f>IF(入力シート!M275&gt;=100,INT(MOD(入力シート!M275,1000)/100),"")</f>
        <v/>
      </c>
      <c r="AH274" s="51" t="str">
        <f>IF(入力シート!M275&gt;=10,INT(MOD(入力シート!M275,100)/10),"")</f>
        <v/>
      </c>
      <c r="AI274" s="40" t="str">
        <f>IF(入力シート!M275&gt;=1,INT(MOD(入力シート!M275,10)/1),"")</f>
        <v/>
      </c>
      <c r="AJ274" s="51" t="str">
        <f>IF(入力シート!N275&gt;=10000,INT(MOD(入力シート!N275,100000)/10000),"")</f>
        <v/>
      </c>
      <c r="AK274" s="51" t="str">
        <f>IF(入力シート!N275&gt;=1000,INT(MOD(入力シート!N275,10000)/1000),"")</f>
        <v/>
      </c>
      <c r="AL274" s="51" t="str">
        <f>IF(入力シート!N275&gt;=100,INT(MOD(入力シート!N275,1000)/100),"")</f>
        <v/>
      </c>
      <c r="AM274" s="51" t="str">
        <f>IF(入力シート!N275&gt;=10,INT(MOD(入力シート!N275,100)/10),"")</f>
        <v/>
      </c>
      <c r="AN274" s="40" t="str">
        <f>IF(入力シート!N275&gt;=1,INT(MOD(入力シート!N275,10)/1),"")</f>
        <v/>
      </c>
      <c r="AO274" s="51" t="str">
        <f>IF(入力シート!O275&gt;=10000,INT(MOD(入力シート!O275,100000)/10000),"")</f>
        <v/>
      </c>
      <c r="AP274" s="51" t="str">
        <f>IF(入力シート!O275&gt;=1000,INT(MOD(入力シート!O275,10000)/1000),"")</f>
        <v/>
      </c>
      <c r="AQ274" s="51" t="str">
        <f>IF(入力シート!O275&gt;=100,INT(MOD(入力シート!O275,1000)/100),"")</f>
        <v/>
      </c>
      <c r="AR274" s="51" t="str">
        <f>IF(入力シート!O275&gt;=10,INT(MOD(入力シート!O275,100)/10),"")</f>
        <v/>
      </c>
      <c r="AS274" s="40" t="str">
        <f>IF(入力シート!O275&gt;=1,INT(MOD(入力シート!O275,10)/1),"")</f>
        <v/>
      </c>
      <c r="AT274" s="51" t="str">
        <f>IF(入力シート!P275&gt;=1000000,INT(MOD(入力シート!P275,10000000)/1000000),"")</f>
        <v/>
      </c>
      <c r="AU274" s="51" t="str">
        <f>IF(入力シート!P275&gt;=100000,INT(MOD(入力シート!P275,1000000)/100000),"")</f>
        <v/>
      </c>
      <c r="AV274" s="51" t="str">
        <f>IF(入力シート!P275&gt;=10000,INT(MOD(入力シート!P275,100000)/10000),"")</f>
        <v/>
      </c>
      <c r="AW274" s="51" t="str">
        <f>IF(入力シート!P275&gt;=1000,INT(MOD(入力シート!P275,10000)/1000),"")</f>
        <v/>
      </c>
      <c r="AX274" s="51" t="str">
        <f>IF(入力シート!P275&gt;=100,INT(MOD(入力シート!P275,1000)/100),"")</f>
        <v/>
      </c>
      <c r="AY274" s="51" t="str">
        <f>IF(入力シート!P275&gt;=10,INT(MOD(入力シート!P275,100)/10),"")</f>
        <v/>
      </c>
      <c r="AZ274" s="40" t="str">
        <f>IF(入力シート!P275&gt;=1,INT(MOD(入力シート!P275,10)/1),"")</f>
        <v/>
      </c>
      <c r="BA274" s="51" t="str">
        <f>IF(入力シート!Q275&gt;=10,INT(MOD(入力シート!Q275,100)/10),"")</f>
        <v/>
      </c>
      <c r="BB274" s="40" t="str">
        <f>IF(入力シート!Q275&gt;=1,INT(MOD(入力シート!Q275,10)/1),"")</f>
        <v/>
      </c>
      <c r="BC274" s="51" t="str">
        <f>IF(入力シート!R275&gt;=10000,INT(MOD(入力シート!R275,100000)/10000),"")</f>
        <v/>
      </c>
      <c r="BD274" s="51" t="str">
        <f>IF(入力シート!R275&gt;=1000,INT(MOD(入力シート!R275,10000)/1000),"")</f>
        <v/>
      </c>
      <c r="BE274" s="51" t="str">
        <f>IF(入力シート!R275&gt;=100,INT(MOD(入力シート!R275,1000)/100),"")</f>
        <v/>
      </c>
      <c r="BF274" s="51" t="str">
        <f>IF(入力シート!R275&gt;=10,INT(MOD(入力シート!R275,100)/10),"")</f>
        <v/>
      </c>
      <c r="BG274" s="40" t="str">
        <f>IF(入力シート!R275&gt;=1,INT(MOD(入力シート!R275,10)/1),"")</f>
        <v/>
      </c>
    </row>
    <row r="275" spans="1:79" x14ac:dyDescent="0.15">
      <c r="B275" s="22">
        <v>273</v>
      </c>
      <c r="C275" s="10" t="str">
        <f>IF(入力シート!C276&gt;=10000,INT(MOD(入力シート!C276,100000)/10000),"")</f>
        <v/>
      </c>
      <c r="D275" s="10" t="str">
        <f>IF(入力シート!C276&gt;=1000,INT(MOD(入力シート!C276,10000)/1000),"")</f>
        <v/>
      </c>
      <c r="E275" s="10" t="str">
        <f>IF(入力シート!C276&gt;=100,INT(MOD(入力シート!C276,1000)/100),"")</f>
        <v/>
      </c>
      <c r="F275" s="10" t="str">
        <f>IF(入力シート!C276&gt;=10,INT(MOD(入力シート!C276,100)/10),"")</f>
        <v/>
      </c>
      <c r="G275" s="22" t="str">
        <f>IF(入力シート!C276&gt;=1,INT(MOD(入力シート!C276,10)/1),"")</f>
        <v/>
      </c>
      <c r="H275" s="22" t="str">
        <f>IF(入力シート!D276&gt;"",入力シート!D276,"")</f>
        <v/>
      </c>
      <c r="I275" s="22" t="str">
        <f>IF(入力シート!E276&gt;"",入力シート!E276,"")</f>
        <v/>
      </c>
      <c r="J275" s="37" t="str">
        <f>IF(入力シート!F276&gt;0,IF(入力シート!W276=6,MID(入力シート!F276,入力シート!W276-5,1),"0"),"")</f>
        <v/>
      </c>
      <c r="K275" s="37" t="str">
        <f>IF(入力シート!F276&gt;0,MID(入力シート!F276,入力シート!W276-4,1),"")</f>
        <v/>
      </c>
      <c r="L275" s="37" t="str">
        <f>IF(入力シート!F276&gt;0,MID(入力シート!F276,入力シート!W276-3,1),"")</f>
        <v/>
      </c>
      <c r="M275" s="37" t="str">
        <f>IF(入力シート!F276&gt;0,MID(入力シート!F276,入力シート!W276-2,1),"")</f>
        <v/>
      </c>
      <c r="N275" s="37" t="str">
        <f>IF(入力シート!F276&gt;0,MID(入力シート!F276,入力シート!W276-1,1),"")</f>
        <v/>
      </c>
      <c r="O275" s="39" t="str">
        <f>IF(入力シート!F276&gt;0,MID(入力シート!F276,入力シート!W276,1),"")</f>
        <v/>
      </c>
      <c r="P275" s="22" t="str">
        <f>IF(入力シート!G276&gt;"",入力シート!G276,"")</f>
        <v/>
      </c>
      <c r="Q275" s="37" t="str">
        <f>IF(入力シート!H276&gt;0,IF(入力シート!X276=4,MID(入力シート!H276,入力シート!X276-3,1),"0"),"")</f>
        <v/>
      </c>
      <c r="R275" s="37" t="str">
        <f>IF(入力シート!H276&gt;0,MID(入力シート!H276,入力シート!X276-2,1),"")</f>
        <v/>
      </c>
      <c r="S275" s="37" t="str">
        <f>IF(入力シート!H276&gt;0,MID(入力シート!H276,入力シート!X276-1,1),"")</f>
        <v/>
      </c>
      <c r="T275" s="39" t="str">
        <f>IF(入力シート!H276&gt;0,MID(入力シート!H276,入力シート!X276,1),"")</f>
        <v/>
      </c>
      <c r="U275" s="62" t="str">
        <f>IF(入力シート!I276&gt;0,入力シート!I276,"")</f>
        <v/>
      </c>
      <c r="V275" s="50" t="str">
        <f>IF(入力シート!J276&gt;0,入力シート!J276,"")</f>
        <v/>
      </c>
      <c r="W275" s="50" t="str">
        <f>IF(入力シート!K276&gt;=10,INT(MOD(入力シート!K276,100)/10),"")</f>
        <v/>
      </c>
      <c r="X275" s="40" t="str">
        <f>IF(入力シート!K276&gt;=1,INT(MOD(入力シート!K276,10)/1),"")</f>
        <v/>
      </c>
      <c r="Y275" s="51" t="str">
        <f>IF(入力シート!L276&gt;=100000,INT(MOD(入力シート!L276,1000000)/100000),"")</f>
        <v/>
      </c>
      <c r="Z275" s="51" t="str">
        <f>IF(入力シート!L276&gt;=10000,INT(MOD(入力シート!L276,100000)/10000),"")</f>
        <v/>
      </c>
      <c r="AA275" s="51" t="str">
        <f>IF(入力シート!L276&gt;=1000,INT(MOD(入力シート!L276,10000)/1000),"")</f>
        <v/>
      </c>
      <c r="AB275" s="51" t="str">
        <f>IF(入力シート!L276&gt;=100,INT(MOD(入力シート!L276,1000)/100),"")</f>
        <v/>
      </c>
      <c r="AC275" s="51" t="str">
        <f>IF(入力シート!L276&gt;=10,INT(MOD(入力シート!L276,100)/10),"")</f>
        <v/>
      </c>
      <c r="AD275" s="40" t="str">
        <f>IF(入力シート!L276&gt;=1,INT(MOD(入力シート!L276,10)/1),"")</f>
        <v/>
      </c>
      <c r="AE275" s="51" t="str">
        <f>IF(入力シート!M276&gt;=10000,INT(MOD(入力シート!M276,100000)/10000),"")</f>
        <v/>
      </c>
      <c r="AF275" s="51" t="str">
        <f>IF(入力シート!M276&gt;=1000,INT(MOD(入力シート!M276,10000)/1000),"")</f>
        <v/>
      </c>
      <c r="AG275" s="51" t="str">
        <f>IF(入力シート!M276&gt;=100,INT(MOD(入力シート!M276,1000)/100),"")</f>
        <v/>
      </c>
      <c r="AH275" s="51" t="str">
        <f>IF(入力シート!M276&gt;=10,INT(MOD(入力シート!M276,100)/10),"")</f>
        <v/>
      </c>
      <c r="AI275" s="40" t="str">
        <f>IF(入力シート!M276&gt;=1,INT(MOD(入力シート!M276,10)/1),"")</f>
        <v/>
      </c>
      <c r="AJ275" s="51" t="str">
        <f>IF(入力シート!N276&gt;=10000,INT(MOD(入力シート!N276,100000)/10000),"")</f>
        <v/>
      </c>
      <c r="AK275" s="51" t="str">
        <f>IF(入力シート!N276&gt;=1000,INT(MOD(入力シート!N276,10000)/1000),"")</f>
        <v/>
      </c>
      <c r="AL275" s="51" t="str">
        <f>IF(入力シート!N276&gt;=100,INT(MOD(入力シート!N276,1000)/100),"")</f>
        <v/>
      </c>
      <c r="AM275" s="51" t="str">
        <f>IF(入力シート!N276&gt;=10,INT(MOD(入力シート!N276,100)/10),"")</f>
        <v/>
      </c>
      <c r="AN275" s="40" t="str">
        <f>IF(入力シート!N276&gt;=1,INT(MOD(入力シート!N276,10)/1),"")</f>
        <v/>
      </c>
      <c r="AO275" s="51" t="str">
        <f>IF(入力シート!O276&gt;=10000,INT(MOD(入力シート!O276,100000)/10000),"")</f>
        <v/>
      </c>
      <c r="AP275" s="51" t="str">
        <f>IF(入力シート!O276&gt;=1000,INT(MOD(入力シート!O276,10000)/1000),"")</f>
        <v/>
      </c>
      <c r="AQ275" s="51" t="str">
        <f>IF(入力シート!O276&gt;=100,INT(MOD(入力シート!O276,1000)/100),"")</f>
        <v/>
      </c>
      <c r="AR275" s="51" t="str">
        <f>IF(入力シート!O276&gt;=10,INT(MOD(入力シート!O276,100)/10),"")</f>
        <v/>
      </c>
      <c r="AS275" s="40" t="str">
        <f>IF(入力シート!O276&gt;=1,INT(MOD(入力シート!O276,10)/1),"")</f>
        <v/>
      </c>
      <c r="AT275" s="51" t="str">
        <f>IF(入力シート!P276&gt;=1000000,INT(MOD(入力シート!P276,10000000)/1000000),"")</f>
        <v/>
      </c>
      <c r="AU275" s="51" t="str">
        <f>IF(入力シート!P276&gt;=100000,INT(MOD(入力シート!P276,1000000)/100000),"")</f>
        <v/>
      </c>
      <c r="AV275" s="51" t="str">
        <f>IF(入力シート!P276&gt;=10000,INT(MOD(入力シート!P276,100000)/10000),"")</f>
        <v/>
      </c>
      <c r="AW275" s="51" t="str">
        <f>IF(入力シート!P276&gt;=1000,INT(MOD(入力シート!P276,10000)/1000),"")</f>
        <v/>
      </c>
      <c r="AX275" s="51" t="str">
        <f>IF(入力シート!P276&gt;=100,INT(MOD(入力シート!P276,1000)/100),"")</f>
        <v/>
      </c>
      <c r="AY275" s="51" t="str">
        <f>IF(入力シート!P276&gt;=10,INT(MOD(入力シート!P276,100)/10),"")</f>
        <v/>
      </c>
      <c r="AZ275" s="40" t="str">
        <f>IF(入力シート!P276&gt;=1,INT(MOD(入力シート!P276,10)/1),"")</f>
        <v/>
      </c>
      <c r="BA275" s="51" t="str">
        <f>IF(入力シート!Q276&gt;=10,INT(MOD(入力シート!Q276,100)/10),"")</f>
        <v/>
      </c>
      <c r="BB275" s="40" t="str">
        <f>IF(入力シート!Q276&gt;=1,INT(MOD(入力シート!Q276,10)/1),"")</f>
        <v/>
      </c>
      <c r="BC275" s="51" t="str">
        <f>IF(入力シート!R276&gt;=10000,INT(MOD(入力シート!R276,100000)/10000),"")</f>
        <v/>
      </c>
      <c r="BD275" s="51" t="str">
        <f>IF(入力シート!R276&gt;=1000,INT(MOD(入力シート!R276,10000)/1000),"")</f>
        <v/>
      </c>
      <c r="BE275" s="51" t="str">
        <f>IF(入力シート!R276&gt;=100,INT(MOD(入力シート!R276,1000)/100),"")</f>
        <v/>
      </c>
      <c r="BF275" s="51" t="str">
        <f>IF(入力シート!R276&gt;=10,INT(MOD(入力シート!R276,100)/10),"")</f>
        <v/>
      </c>
      <c r="BG275" s="40" t="str">
        <f>IF(入力シート!R276&gt;=1,INT(MOD(入力シート!R276,10)/1),"")</f>
        <v/>
      </c>
    </row>
    <row r="276" spans="1:79" x14ac:dyDescent="0.15">
      <c r="B276" s="22">
        <v>274</v>
      </c>
      <c r="C276" s="10" t="str">
        <f>IF(入力シート!C277&gt;=10000,INT(MOD(入力シート!C277,100000)/10000),"")</f>
        <v/>
      </c>
      <c r="D276" s="10" t="str">
        <f>IF(入力シート!C277&gt;=1000,INT(MOD(入力シート!C277,10000)/1000),"")</f>
        <v/>
      </c>
      <c r="E276" s="10" t="str">
        <f>IF(入力シート!C277&gt;=100,INT(MOD(入力シート!C277,1000)/100),"")</f>
        <v/>
      </c>
      <c r="F276" s="10" t="str">
        <f>IF(入力シート!C277&gt;=10,INT(MOD(入力シート!C277,100)/10),"")</f>
        <v/>
      </c>
      <c r="G276" s="22" t="str">
        <f>IF(入力シート!C277&gt;=1,INT(MOD(入力シート!C277,10)/1),"")</f>
        <v/>
      </c>
      <c r="H276" s="22" t="str">
        <f>IF(入力シート!D277&gt;"",入力シート!D277,"")</f>
        <v/>
      </c>
      <c r="I276" s="22" t="str">
        <f>IF(入力シート!E277&gt;"",入力シート!E277,"")</f>
        <v/>
      </c>
      <c r="J276" s="37" t="str">
        <f>IF(入力シート!F277&gt;0,IF(入力シート!W277=6,MID(入力シート!F277,入力シート!W277-5,1),"0"),"")</f>
        <v/>
      </c>
      <c r="K276" s="37" t="str">
        <f>IF(入力シート!F277&gt;0,MID(入力シート!F277,入力シート!W277-4,1),"")</f>
        <v/>
      </c>
      <c r="L276" s="37" t="str">
        <f>IF(入力シート!F277&gt;0,MID(入力シート!F277,入力シート!W277-3,1),"")</f>
        <v/>
      </c>
      <c r="M276" s="37" t="str">
        <f>IF(入力シート!F277&gt;0,MID(入力シート!F277,入力シート!W277-2,1),"")</f>
        <v/>
      </c>
      <c r="N276" s="37" t="str">
        <f>IF(入力シート!F277&gt;0,MID(入力シート!F277,入力シート!W277-1,1),"")</f>
        <v/>
      </c>
      <c r="O276" s="39" t="str">
        <f>IF(入力シート!F277&gt;0,MID(入力シート!F277,入力シート!W277,1),"")</f>
        <v/>
      </c>
      <c r="P276" s="22" t="str">
        <f>IF(入力シート!G277&gt;"",入力シート!G277,"")</f>
        <v/>
      </c>
      <c r="Q276" s="37" t="str">
        <f>IF(入力シート!H277&gt;0,IF(入力シート!X277=4,MID(入力シート!H277,入力シート!X277-3,1),"0"),"")</f>
        <v/>
      </c>
      <c r="R276" s="37" t="str">
        <f>IF(入力シート!H277&gt;0,MID(入力シート!H277,入力シート!X277-2,1),"")</f>
        <v/>
      </c>
      <c r="S276" s="37" t="str">
        <f>IF(入力シート!H277&gt;0,MID(入力シート!H277,入力シート!X277-1,1),"")</f>
        <v/>
      </c>
      <c r="T276" s="39" t="str">
        <f>IF(入力シート!H277&gt;0,MID(入力シート!H277,入力シート!X277,1),"")</f>
        <v/>
      </c>
      <c r="U276" s="62" t="str">
        <f>IF(入力シート!I277&gt;0,入力シート!I277,"")</f>
        <v/>
      </c>
      <c r="V276" s="50" t="str">
        <f>IF(入力シート!J277&gt;0,入力シート!J277,"")</f>
        <v/>
      </c>
      <c r="W276" s="50" t="str">
        <f>IF(入力シート!K277&gt;=10,INT(MOD(入力シート!K277,100)/10),"")</f>
        <v/>
      </c>
      <c r="X276" s="40" t="str">
        <f>IF(入力シート!K277&gt;=1,INT(MOD(入力シート!K277,10)/1),"")</f>
        <v/>
      </c>
      <c r="Y276" s="51" t="str">
        <f>IF(入力シート!L277&gt;=100000,INT(MOD(入力シート!L277,1000000)/100000),"")</f>
        <v/>
      </c>
      <c r="Z276" s="51" t="str">
        <f>IF(入力シート!L277&gt;=10000,INT(MOD(入力シート!L277,100000)/10000),"")</f>
        <v/>
      </c>
      <c r="AA276" s="51" t="str">
        <f>IF(入力シート!L277&gt;=1000,INT(MOD(入力シート!L277,10000)/1000),"")</f>
        <v/>
      </c>
      <c r="AB276" s="51" t="str">
        <f>IF(入力シート!L277&gt;=100,INT(MOD(入力シート!L277,1000)/100),"")</f>
        <v/>
      </c>
      <c r="AC276" s="51" t="str">
        <f>IF(入力シート!L277&gt;=10,INT(MOD(入力シート!L277,100)/10),"")</f>
        <v/>
      </c>
      <c r="AD276" s="40" t="str">
        <f>IF(入力シート!L277&gt;=1,INT(MOD(入力シート!L277,10)/1),"")</f>
        <v/>
      </c>
      <c r="AE276" s="51" t="str">
        <f>IF(入力シート!M277&gt;=10000,INT(MOD(入力シート!M277,100000)/10000),"")</f>
        <v/>
      </c>
      <c r="AF276" s="51" t="str">
        <f>IF(入力シート!M277&gt;=1000,INT(MOD(入力シート!M277,10000)/1000),"")</f>
        <v/>
      </c>
      <c r="AG276" s="51" t="str">
        <f>IF(入力シート!M277&gt;=100,INT(MOD(入力シート!M277,1000)/100),"")</f>
        <v/>
      </c>
      <c r="AH276" s="51" t="str">
        <f>IF(入力シート!M277&gt;=10,INT(MOD(入力シート!M277,100)/10),"")</f>
        <v/>
      </c>
      <c r="AI276" s="40" t="str">
        <f>IF(入力シート!M277&gt;=1,INT(MOD(入力シート!M277,10)/1),"")</f>
        <v/>
      </c>
      <c r="AJ276" s="51" t="str">
        <f>IF(入力シート!N277&gt;=10000,INT(MOD(入力シート!N277,100000)/10000),"")</f>
        <v/>
      </c>
      <c r="AK276" s="51" t="str">
        <f>IF(入力シート!N277&gt;=1000,INT(MOD(入力シート!N277,10000)/1000),"")</f>
        <v/>
      </c>
      <c r="AL276" s="51" t="str">
        <f>IF(入力シート!N277&gt;=100,INT(MOD(入力シート!N277,1000)/100),"")</f>
        <v/>
      </c>
      <c r="AM276" s="51" t="str">
        <f>IF(入力シート!N277&gt;=10,INT(MOD(入力シート!N277,100)/10),"")</f>
        <v/>
      </c>
      <c r="AN276" s="40" t="str">
        <f>IF(入力シート!N277&gt;=1,INT(MOD(入力シート!N277,10)/1),"")</f>
        <v/>
      </c>
      <c r="AO276" s="51" t="str">
        <f>IF(入力シート!O277&gt;=10000,INT(MOD(入力シート!O277,100000)/10000),"")</f>
        <v/>
      </c>
      <c r="AP276" s="51" t="str">
        <f>IF(入力シート!O277&gt;=1000,INT(MOD(入力シート!O277,10000)/1000),"")</f>
        <v/>
      </c>
      <c r="AQ276" s="51" t="str">
        <f>IF(入力シート!O277&gt;=100,INT(MOD(入力シート!O277,1000)/100),"")</f>
        <v/>
      </c>
      <c r="AR276" s="51" t="str">
        <f>IF(入力シート!O277&gt;=10,INT(MOD(入力シート!O277,100)/10),"")</f>
        <v/>
      </c>
      <c r="AS276" s="40" t="str">
        <f>IF(入力シート!O277&gt;=1,INT(MOD(入力シート!O277,10)/1),"")</f>
        <v/>
      </c>
      <c r="AT276" s="51" t="str">
        <f>IF(入力シート!P277&gt;=1000000,INT(MOD(入力シート!P277,10000000)/1000000),"")</f>
        <v/>
      </c>
      <c r="AU276" s="51" t="str">
        <f>IF(入力シート!P277&gt;=100000,INT(MOD(入力シート!P277,1000000)/100000),"")</f>
        <v/>
      </c>
      <c r="AV276" s="51" t="str">
        <f>IF(入力シート!P277&gt;=10000,INT(MOD(入力シート!P277,100000)/10000),"")</f>
        <v/>
      </c>
      <c r="AW276" s="51" t="str">
        <f>IF(入力シート!P277&gt;=1000,INT(MOD(入力シート!P277,10000)/1000),"")</f>
        <v/>
      </c>
      <c r="AX276" s="51" t="str">
        <f>IF(入力シート!P277&gt;=100,INT(MOD(入力シート!P277,1000)/100),"")</f>
        <v/>
      </c>
      <c r="AY276" s="51" t="str">
        <f>IF(入力シート!P277&gt;=10,INT(MOD(入力シート!P277,100)/10),"")</f>
        <v/>
      </c>
      <c r="AZ276" s="40" t="str">
        <f>IF(入力シート!P277&gt;=1,INT(MOD(入力シート!P277,10)/1),"")</f>
        <v/>
      </c>
      <c r="BA276" s="51" t="str">
        <f>IF(入力シート!Q277&gt;=10,INT(MOD(入力シート!Q277,100)/10),"")</f>
        <v/>
      </c>
      <c r="BB276" s="40" t="str">
        <f>IF(入力シート!Q277&gt;=1,INT(MOD(入力シート!Q277,10)/1),"")</f>
        <v/>
      </c>
      <c r="BC276" s="51" t="str">
        <f>IF(入力シート!R277&gt;=10000,INT(MOD(入力シート!R277,100000)/10000),"")</f>
        <v/>
      </c>
      <c r="BD276" s="51" t="str">
        <f>IF(入力シート!R277&gt;=1000,INT(MOD(入力シート!R277,10000)/1000),"")</f>
        <v/>
      </c>
      <c r="BE276" s="51" t="str">
        <f>IF(入力シート!R277&gt;=100,INT(MOD(入力シート!R277,1000)/100),"")</f>
        <v/>
      </c>
      <c r="BF276" s="51" t="str">
        <f>IF(入力シート!R277&gt;=10,INT(MOD(入力シート!R277,100)/10),"")</f>
        <v/>
      </c>
      <c r="BG276" s="40" t="str">
        <f>IF(入力シート!R277&gt;=1,INT(MOD(入力シート!R277,10)/1),"")</f>
        <v/>
      </c>
    </row>
    <row r="277" spans="1:79" x14ac:dyDescent="0.15">
      <c r="B277" s="22">
        <v>275</v>
      </c>
      <c r="C277" s="10" t="str">
        <f>IF(入力シート!C278&gt;=10000,INT(MOD(入力シート!C278,100000)/10000),"")</f>
        <v/>
      </c>
      <c r="D277" s="10" t="str">
        <f>IF(入力シート!C278&gt;=1000,INT(MOD(入力シート!C278,10000)/1000),"")</f>
        <v/>
      </c>
      <c r="E277" s="10" t="str">
        <f>IF(入力シート!C278&gt;=100,INT(MOD(入力シート!C278,1000)/100),"")</f>
        <v/>
      </c>
      <c r="F277" s="10" t="str">
        <f>IF(入力シート!C278&gt;=10,INT(MOD(入力シート!C278,100)/10),"")</f>
        <v/>
      </c>
      <c r="G277" s="22" t="str">
        <f>IF(入力シート!C278&gt;=1,INT(MOD(入力シート!C278,10)/1),"")</f>
        <v/>
      </c>
      <c r="H277" s="22" t="str">
        <f>IF(入力シート!D278&gt;"",入力シート!D278,"")</f>
        <v/>
      </c>
      <c r="I277" s="22" t="str">
        <f>IF(入力シート!E278&gt;"",入力シート!E278,"")</f>
        <v/>
      </c>
      <c r="J277" s="37" t="str">
        <f>IF(入力シート!F278&gt;0,IF(入力シート!W278=6,MID(入力シート!F278,入力シート!W278-5,1),"0"),"")</f>
        <v/>
      </c>
      <c r="K277" s="37" t="str">
        <f>IF(入力シート!F278&gt;0,MID(入力シート!F278,入力シート!W278-4,1),"")</f>
        <v/>
      </c>
      <c r="L277" s="37" t="str">
        <f>IF(入力シート!F278&gt;0,MID(入力シート!F278,入力シート!W278-3,1),"")</f>
        <v/>
      </c>
      <c r="M277" s="37" t="str">
        <f>IF(入力シート!F278&gt;0,MID(入力シート!F278,入力シート!W278-2,1),"")</f>
        <v/>
      </c>
      <c r="N277" s="37" t="str">
        <f>IF(入力シート!F278&gt;0,MID(入力シート!F278,入力シート!W278-1,1),"")</f>
        <v/>
      </c>
      <c r="O277" s="39" t="str">
        <f>IF(入力シート!F278&gt;0,MID(入力シート!F278,入力シート!W278,1),"")</f>
        <v/>
      </c>
      <c r="P277" s="22" t="str">
        <f>IF(入力シート!G278&gt;"",入力シート!G278,"")</f>
        <v/>
      </c>
      <c r="Q277" s="37" t="str">
        <f>IF(入力シート!H278&gt;0,IF(入力シート!X278=4,MID(入力シート!H278,入力シート!X278-3,1),"0"),"")</f>
        <v/>
      </c>
      <c r="R277" s="37" t="str">
        <f>IF(入力シート!H278&gt;0,MID(入力シート!H278,入力シート!X278-2,1),"")</f>
        <v/>
      </c>
      <c r="S277" s="37" t="str">
        <f>IF(入力シート!H278&gt;0,MID(入力シート!H278,入力シート!X278-1,1),"")</f>
        <v/>
      </c>
      <c r="T277" s="39" t="str">
        <f>IF(入力シート!H278&gt;0,MID(入力シート!H278,入力シート!X278,1),"")</f>
        <v/>
      </c>
      <c r="U277" s="62" t="str">
        <f>IF(入力シート!I278&gt;0,入力シート!I278,"")</f>
        <v/>
      </c>
      <c r="V277" s="50" t="str">
        <f>IF(入力シート!J278&gt;0,入力シート!J278,"")</f>
        <v/>
      </c>
      <c r="W277" s="50" t="str">
        <f>IF(入力シート!K278&gt;=10,INT(MOD(入力シート!K278,100)/10),"")</f>
        <v/>
      </c>
      <c r="X277" s="40" t="str">
        <f>IF(入力シート!K278&gt;=1,INT(MOD(入力シート!K278,10)/1),"")</f>
        <v/>
      </c>
      <c r="Y277" s="51" t="str">
        <f>IF(入力シート!L278&gt;=100000,INT(MOD(入力シート!L278,1000000)/100000),"")</f>
        <v/>
      </c>
      <c r="Z277" s="51" t="str">
        <f>IF(入力シート!L278&gt;=10000,INT(MOD(入力シート!L278,100000)/10000),"")</f>
        <v/>
      </c>
      <c r="AA277" s="51" t="str">
        <f>IF(入力シート!L278&gt;=1000,INT(MOD(入力シート!L278,10000)/1000),"")</f>
        <v/>
      </c>
      <c r="AB277" s="51" t="str">
        <f>IF(入力シート!L278&gt;=100,INT(MOD(入力シート!L278,1000)/100),"")</f>
        <v/>
      </c>
      <c r="AC277" s="51" t="str">
        <f>IF(入力シート!L278&gt;=10,INT(MOD(入力シート!L278,100)/10),"")</f>
        <v/>
      </c>
      <c r="AD277" s="40" t="str">
        <f>IF(入力シート!L278&gt;=1,INT(MOD(入力シート!L278,10)/1),"")</f>
        <v/>
      </c>
      <c r="AE277" s="51" t="str">
        <f>IF(入力シート!M278&gt;=10000,INT(MOD(入力シート!M278,100000)/10000),"")</f>
        <v/>
      </c>
      <c r="AF277" s="51" t="str">
        <f>IF(入力シート!M278&gt;=1000,INT(MOD(入力シート!M278,10000)/1000),"")</f>
        <v/>
      </c>
      <c r="AG277" s="51" t="str">
        <f>IF(入力シート!M278&gt;=100,INT(MOD(入力シート!M278,1000)/100),"")</f>
        <v/>
      </c>
      <c r="AH277" s="51" t="str">
        <f>IF(入力シート!M278&gt;=10,INT(MOD(入力シート!M278,100)/10),"")</f>
        <v/>
      </c>
      <c r="AI277" s="40" t="str">
        <f>IF(入力シート!M278&gt;=1,INT(MOD(入力シート!M278,10)/1),"")</f>
        <v/>
      </c>
      <c r="AJ277" s="51" t="str">
        <f>IF(入力シート!N278&gt;=10000,INT(MOD(入力シート!N278,100000)/10000),"")</f>
        <v/>
      </c>
      <c r="AK277" s="51" t="str">
        <f>IF(入力シート!N278&gt;=1000,INT(MOD(入力シート!N278,10000)/1000),"")</f>
        <v/>
      </c>
      <c r="AL277" s="51" t="str">
        <f>IF(入力シート!N278&gt;=100,INT(MOD(入力シート!N278,1000)/100),"")</f>
        <v/>
      </c>
      <c r="AM277" s="51" t="str">
        <f>IF(入力シート!N278&gt;=10,INT(MOD(入力シート!N278,100)/10),"")</f>
        <v/>
      </c>
      <c r="AN277" s="40" t="str">
        <f>IF(入力シート!N278&gt;=1,INT(MOD(入力シート!N278,10)/1),"")</f>
        <v/>
      </c>
      <c r="AO277" s="51" t="str">
        <f>IF(入力シート!O278&gt;=10000,INT(MOD(入力シート!O278,100000)/10000),"")</f>
        <v/>
      </c>
      <c r="AP277" s="51" t="str">
        <f>IF(入力シート!O278&gt;=1000,INT(MOD(入力シート!O278,10000)/1000),"")</f>
        <v/>
      </c>
      <c r="AQ277" s="51" t="str">
        <f>IF(入力シート!O278&gt;=100,INT(MOD(入力シート!O278,1000)/100),"")</f>
        <v/>
      </c>
      <c r="AR277" s="51" t="str">
        <f>IF(入力シート!O278&gt;=10,INT(MOD(入力シート!O278,100)/10),"")</f>
        <v/>
      </c>
      <c r="AS277" s="40" t="str">
        <f>IF(入力シート!O278&gt;=1,INT(MOD(入力シート!O278,10)/1),"")</f>
        <v/>
      </c>
      <c r="AT277" s="51" t="str">
        <f>IF(入力シート!P278&gt;=1000000,INT(MOD(入力シート!P278,10000000)/1000000),"")</f>
        <v/>
      </c>
      <c r="AU277" s="51" t="str">
        <f>IF(入力シート!P278&gt;=100000,INT(MOD(入力シート!P278,1000000)/100000),"")</f>
        <v/>
      </c>
      <c r="AV277" s="51" t="str">
        <f>IF(入力シート!P278&gt;=10000,INT(MOD(入力シート!P278,100000)/10000),"")</f>
        <v/>
      </c>
      <c r="AW277" s="51" t="str">
        <f>IF(入力シート!P278&gt;=1000,INT(MOD(入力シート!P278,10000)/1000),"")</f>
        <v/>
      </c>
      <c r="AX277" s="51" t="str">
        <f>IF(入力シート!P278&gt;=100,INT(MOD(入力シート!P278,1000)/100),"")</f>
        <v/>
      </c>
      <c r="AY277" s="51" t="str">
        <f>IF(入力シート!P278&gt;=10,INT(MOD(入力シート!P278,100)/10),"")</f>
        <v/>
      </c>
      <c r="AZ277" s="40" t="str">
        <f>IF(入力シート!P278&gt;=1,INT(MOD(入力シート!P278,10)/1),"")</f>
        <v/>
      </c>
      <c r="BA277" s="51" t="str">
        <f>IF(入力シート!Q278&gt;=10,INT(MOD(入力シート!Q278,100)/10),"")</f>
        <v/>
      </c>
      <c r="BB277" s="40" t="str">
        <f>IF(入力シート!Q278&gt;=1,INT(MOD(入力シート!Q278,10)/1),"")</f>
        <v/>
      </c>
      <c r="BC277" s="51" t="str">
        <f>IF(入力シート!R278&gt;=10000,INT(MOD(入力シート!R278,100000)/10000),"")</f>
        <v/>
      </c>
      <c r="BD277" s="51" t="str">
        <f>IF(入力シート!R278&gt;=1000,INT(MOD(入力シート!R278,10000)/1000),"")</f>
        <v/>
      </c>
      <c r="BE277" s="51" t="str">
        <f>IF(入力シート!R278&gt;=100,INT(MOD(入力シート!R278,1000)/100),"")</f>
        <v/>
      </c>
      <c r="BF277" s="51" t="str">
        <f>IF(入力シート!R278&gt;=10,INT(MOD(入力シート!R278,100)/10),"")</f>
        <v/>
      </c>
      <c r="BG277" s="40" t="str">
        <f>IF(入力シート!R278&gt;=1,INT(MOD(入力シート!R278,10)/1),"")</f>
        <v/>
      </c>
    </row>
    <row r="278" spans="1:79" x14ac:dyDescent="0.15">
      <c r="B278" s="22">
        <v>276</v>
      </c>
      <c r="C278" s="10" t="str">
        <f>IF(入力シート!C279&gt;=10000,INT(MOD(入力シート!C279,100000)/10000),"")</f>
        <v/>
      </c>
      <c r="D278" s="10" t="str">
        <f>IF(入力シート!C279&gt;=1000,INT(MOD(入力シート!C279,10000)/1000),"")</f>
        <v/>
      </c>
      <c r="E278" s="10" t="str">
        <f>IF(入力シート!C279&gt;=100,INT(MOD(入力シート!C279,1000)/100),"")</f>
        <v/>
      </c>
      <c r="F278" s="10" t="str">
        <f>IF(入力シート!C279&gt;=10,INT(MOD(入力シート!C279,100)/10),"")</f>
        <v/>
      </c>
      <c r="G278" s="22" t="str">
        <f>IF(入力シート!C279&gt;=1,INT(MOD(入力シート!C279,10)/1),"")</f>
        <v/>
      </c>
      <c r="H278" s="22" t="str">
        <f>IF(入力シート!D279&gt;"",入力シート!D279,"")</f>
        <v/>
      </c>
      <c r="I278" s="22" t="str">
        <f>IF(入力シート!E279&gt;"",入力シート!E279,"")</f>
        <v/>
      </c>
      <c r="J278" s="37" t="str">
        <f>IF(入力シート!F279&gt;0,IF(入力シート!W279=6,MID(入力シート!F279,入力シート!W279-5,1),"0"),"")</f>
        <v/>
      </c>
      <c r="K278" s="37" t="str">
        <f>IF(入力シート!F279&gt;0,MID(入力シート!F279,入力シート!W279-4,1),"")</f>
        <v/>
      </c>
      <c r="L278" s="37" t="str">
        <f>IF(入力シート!F279&gt;0,MID(入力シート!F279,入力シート!W279-3,1),"")</f>
        <v/>
      </c>
      <c r="M278" s="37" t="str">
        <f>IF(入力シート!F279&gt;0,MID(入力シート!F279,入力シート!W279-2,1),"")</f>
        <v/>
      </c>
      <c r="N278" s="37" t="str">
        <f>IF(入力シート!F279&gt;0,MID(入力シート!F279,入力シート!W279-1,1),"")</f>
        <v/>
      </c>
      <c r="O278" s="39" t="str">
        <f>IF(入力シート!F279&gt;0,MID(入力シート!F279,入力シート!W279,1),"")</f>
        <v/>
      </c>
      <c r="P278" s="22" t="str">
        <f>IF(入力シート!G279&gt;"",入力シート!G279,"")</f>
        <v/>
      </c>
      <c r="Q278" s="37" t="str">
        <f>IF(入力シート!H279&gt;0,IF(入力シート!X279=4,MID(入力シート!H279,入力シート!X279-3,1),"0"),"")</f>
        <v/>
      </c>
      <c r="R278" s="37" t="str">
        <f>IF(入力シート!H279&gt;0,MID(入力シート!H279,入力シート!X279-2,1),"")</f>
        <v/>
      </c>
      <c r="S278" s="37" t="str">
        <f>IF(入力シート!H279&gt;0,MID(入力シート!H279,入力シート!X279-1,1),"")</f>
        <v/>
      </c>
      <c r="T278" s="39" t="str">
        <f>IF(入力シート!H279&gt;0,MID(入力シート!H279,入力シート!X279,1),"")</f>
        <v/>
      </c>
      <c r="U278" s="62" t="str">
        <f>IF(入力シート!I279&gt;0,入力シート!I279,"")</f>
        <v/>
      </c>
      <c r="V278" s="50" t="str">
        <f>IF(入力シート!J279&gt;0,入力シート!J279,"")</f>
        <v/>
      </c>
      <c r="W278" s="50" t="str">
        <f>IF(入力シート!K279&gt;=10,INT(MOD(入力シート!K279,100)/10),"")</f>
        <v/>
      </c>
      <c r="X278" s="40" t="str">
        <f>IF(入力シート!K279&gt;=1,INT(MOD(入力シート!K279,10)/1),"")</f>
        <v/>
      </c>
      <c r="Y278" s="51" t="str">
        <f>IF(入力シート!L279&gt;=100000,INT(MOD(入力シート!L279,1000000)/100000),"")</f>
        <v/>
      </c>
      <c r="Z278" s="51" t="str">
        <f>IF(入力シート!L279&gt;=10000,INT(MOD(入力シート!L279,100000)/10000),"")</f>
        <v/>
      </c>
      <c r="AA278" s="51" t="str">
        <f>IF(入力シート!L279&gt;=1000,INT(MOD(入力シート!L279,10000)/1000),"")</f>
        <v/>
      </c>
      <c r="AB278" s="51" t="str">
        <f>IF(入力シート!L279&gt;=100,INT(MOD(入力シート!L279,1000)/100),"")</f>
        <v/>
      </c>
      <c r="AC278" s="51" t="str">
        <f>IF(入力シート!L279&gt;=10,INT(MOD(入力シート!L279,100)/10),"")</f>
        <v/>
      </c>
      <c r="AD278" s="40" t="str">
        <f>IF(入力シート!L279&gt;=1,INT(MOD(入力シート!L279,10)/1),"")</f>
        <v/>
      </c>
      <c r="AE278" s="51" t="str">
        <f>IF(入力シート!M279&gt;=10000,INT(MOD(入力シート!M279,100000)/10000),"")</f>
        <v/>
      </c>
      <c r="AF278" s="51" t="str">
        <f>IF(入力シート!M279&gt;=1000,INT(MOD(入力シート!M279,10000)/1000),"")</f>
        <v/>
      </c>
      <c r="AG278" s="51" t="str">
        <f>IF(入力シート!M279&gt;=100,INT(MOD(入力シート!M279,1000)/100),"")</f>
        <v/>
      </c>
      <c r="AH278" s="51" t="str">
        <f>IF(入力シート!M279&gt;=10,INT(MOD(入力シート!M279,100)/10),"")</f>
        <v/>
      </c>
      <c r="AI278" s="40" t="str">
        <f>IF(入力シート!M279&gt;=1,INT(MOD(入力シート!M279,10)/1),"")</f>
        <v/>
      </c>
      <c r="AJ278" s="51" t="str">
        <f>IF(入力シート!N279&gt;=10000,INT(MOD(入力シート!N279,100000)/10000),"")</f>
        <v/>
      </c>
      <c r="AK278" s="51" t="str">
        <f>IF(入力シート!N279&gt;=1000,INT(MOD(入力シート!N279,10000)/1000),"")</f>
        <v/>
      </c>
      <c r="AL278" s="51" t="str">
        <f>IF(入力シート!N279&gt;=100,INT(MOD(入力シート!N279,1000)/100),"")</f>
        <v/>
      </c>
      <c r="AM278" s="51" t="str">
        <f>IF(入力シート!N279&gt;=10,INT(MOD(入力シート!N279,100)/10),"")</f>
        <v/>
      </c>
      <c r="AN278" s="40" t="str">
        <f>IF(入力シート!N279&gt;=1,INT(MOD(入力シート!N279,10)/1),"")</f>
        <v/>
      </c>
      <c r="AO278" s="51" t="str">
        <f>IF(入力シート!O279&gt;=10000,INT(MOD(入力シート!O279,100000)/10000),"")</f>
        <v/>
      </c>
      <c r="AP278" s="51" t="str">
        <f>IF(入力シート!O279&gt;=1000,INT(MOD(入力シート!O279,10000)/1000),"")</f>
        <v/>
      </c>
      <c r="AQ278" s="51" t="str">
        <f>IF(入力シート!O279&gt;=100,INT(MOD(入力シート!O279,1000)/100),"")</f>
        <v/>
      </c>
      <c r="AR278" s="51" t="str">
        <f>IF(入力シート!O279&gt;=10,INT(MOD(入力シート!O279,100)/10),"")</f>
        <v/>
      </c>
      <c r="AS278" s="40" t="str">
        <f>IF(入力シート!O279&gt;=1,INT(MOD(入力シート!O279,10)/1),"")</f>
        <v/>
      </c>
      <c r="AT278" s="51" t="str">
        <f>IF(入力シート!P279&gt;=1000000,INT(MOD(入力シート!P279,10000000)/1000000),"")</f>
        <v/>
      </c>
      <c r="AU278" s="51" t="str">
        <f>IF(入力シート!P279&gt;=100000,INT(MOD(入力シート!P279,1000000)/100000),"")</f>
        <v/>
      </c>
      <c r="AV278" s="51" t="str">
        <f>IF(入力シート!P279&gt;=10000,INT(MOD(入力シート!P279,100000)/10000),"")</f>
        <v/>
      </c>
      <c r="AW278" s="51" t="str">
        <f>IF(入力シート!P279&gt;=1000,INT(MOD(入力シート!P279,10000)/1000),"")</f>
        <v/>
      </c>
      <c r="AX278" s="51" t="str">
        <f>IF(入力シート!P279&gt;=100,INT(MOD(入力シート!P279,1000)/100),"")</f>
        <v/>
      </c>
      <c r="AY278" s="51" t="str">
        <f>IF(入力シート!P279&gt;=10,INT(MOD(入力シート!P279,100)/10),"")</f>
        <v/>
      </c>
      <c r="AZ278" s="40" t="str">
        <f>IF(入力シート!P279&gt;=1,INT(MOD(入力シート!P279,10)/1),"")</f>
        <v/>
      </c>
      <c r="BA278" s="51" t="str">
        <f>IF(入力シート!Q279&gt;=10,INT(MOD(入力シート!Q279,100)/10),"")</f>
        <v/>
      </c>
      <c r="BB278" s="40" t="str">
        <f>IF(入力シート!Q279&gt;=1,INT(MOD(入力シート!Q279,10)/1),"")</f>
        <v/>
      </c>
      <c r="BC278" s="51" t="str">
        <f>IF(入力シート!R279&gt;=10000,INT(MOD(入力シート!R279,100000)/10000),"")</f>
        <v/>
      </c>
      <c r="BD278" s="51" t="str">
        <f>IF(入力シート!R279&gt;=1000,INT(MOD(入力シート!R279,10000)/1000),"")</f>
        <v/>
      </c>
      <c r="BE278" s="51" t="str">
        <f>IF(入力シート!R279&gt;=100,INT(MOD(入力シート!R279,1000)/100),"")</f>
        <v/>
      </c>
      <c r="BF278" s="51" t="str">
        <f>IF(入力シート!R279&gt;=10,INT(MOD(入力シート!R279,100)/10),"")</f>
        <v/>
      </c>
      <c r="BG278" s="40" t="str">
        <f>IF(入力シート!R279&gt;=1,INT(MOD(入力シート!R279,10)/1),"")</f>
        <v/>
      </c>
    </row>
    <row r="279" spans="1:79" x14ac:dyDescent="0.15">
      <c r="B279" s="22">
        <v>277</v>
      </c>
      <c r="C279" s="10" t="str">
        <f>IF(入力シート!C280&gt;=10000,INT(MOD(入力シート!C280,100000)/10000),"")</f>
        <v/>
      </c>
      <c r="D279" s="10" t="str">
        <f>IF(入力シート!C280&gt;=1000,INT(MOD(入力シート!C280,10000)/1000),"")</f>
        <v/>
      </c>
      <c r="E279" s="10" t="str">
        <f>IF(入力シート!C280&gt;=100,INT(MOD(入力シート!C280,1000)/100),"")</f>
        <v/>
      </c>
      <c r="F279" s="10" t="str">
        <f>IF(入力シート!C280&gt;=10,INT(MOD(入力シート!C280,100)/10),"")</f>
        <v/>
      </c>
      <c r="G279" s="22" t="str">
        <f>IF(入力シート!C280&gt;=1,INT(MOD(入力シート!C280,10)/1),"")</f>
        <v/>
      </c>
      <c r="H279" s="22" t="str">
        <f>IF(入力シート!D280&gt;"",入力シート!D280,"")</f>
        <v/>
      </c>
      <c r="I279" s="22" t="str">
        <f>IF(入力シート!E280&gt;"",入力シート!E280,"")</f>
        <v/>
      </c>
      <c r="J279" s="37" t="str">
        <f>IF(入力シート!F280&gt;0,IF(入力シート!W280=6,MID(入力シート!F280,入力シート!W280-5,1),"0"),"")</f>
        <v/>
      </c>
      <c r="K279" s="37" t="str">
        <f>IF(入力シート!F280&gt;0,MID(入力シート!F280,入力シート!W280-4,1),"")</f>
        <v/>
      </c>
      <c r="L279" s="37" t="str">
        <f>IF(入力シート!F280&gt;0,MID(入力シート!F280,入力シート!W280-3,1),"")</f>
        <v/>
      </c>
      <c r="M279" s="37" t="str">
        <f>IF(入力シート!F280&gt;0,MID(入力シート!F280,入力シート!W280-2,1),"")</f>
        <v/>
      </c>
      <c r="N279" s="37" t="str">
        <f>IF(入力シート!F280&gt;0,MID(入力シート!F280,入力シート!W280-1,1),"")</f>
        <v/>
      </c>
      <c r="O279" s="39" t="str">
        <f>IF(入力シート!F280&gt;0,MID(入力シート!F280,入力シート!W280,1),"")</f>
        <v/>
      </c>
      <c r="P279" s="22" t="str">
        <f>IF(入力シート!G280&gt;"",入力シート!G280,"")</f>
        <v/>
      </c>
      <c r="Q279" s="37" t="str">
        <f>IF(入力シート!H280&gt;0,IF(入力シート!X280=4,MID(入力シート!H280,入力シート!X280-3,1),"0"),"")</f>
        <v/>
      </c>
      <c r="R279" s="37" t="str">
        <f>IF(入力シート!H280&gt;0,MID(入力シート!H280,入力シート!X280-2,1),"")</f>
        <v/>
      </c>
      <c r="S279" s="37" t="str">
        <f>IF(入力シート!H280&gt;0,MID(入力シート!H280,入力シート!X280-1,1),"")</f>
        <v/>
      </c>
      <c r="T279" s="39" t="str">
        <f>IF(入力シート!H280&gt;0,MID(入力シート!H280,入力シート!X280,1),"")</f>
        <v/>
      </c>
      <c r="U279" s="62" t="str">
        <f>IF(入力シート!I280&gt;0,入力シート!I280,"")</f>
        <v/>
      </c>
      <c r="V279" s="50" t="str">
        <f>IF(入力シート!J280&gt;0,入力シート!J280,"")</f>
        <v/>
      </c>
      <c r="W279" s="50" t="str">
        <f>IF(入力シート!K280&gt;=10,INT(MOD(入力シート!K280,100)/10),"")</f>
        <v/>
      </c>
      <c r="X279" s="40" t="str">
        <f>IF(入力シート!K280&gt;=1,INT(MOD(入力シート!K280,10)/1),"")</f>
        <v/>
      </c>
      <c r="Y279" s="51" t="str">
        <f>IF(入力シート!L280&gt;=100000,INT(MOD(入力シート!L280,1000000)/100000),"")</f>
        <v/>
      </c>
      <c r="Z279" s="51" t="str">
        <f>IF(入力シート!L280&gt;=10000,INT(MOD(入力シート!L280,100000)/10000),"")</f>
        <v/>
      </c>
      <c r="AA279" s="51" t="str">
        <f>IF(入力シート!L280&gt;=1000,INT(MOD(入力シート!L280,10000)/1000),"")</f>
        <v/>
      </c>
      <c r="AB279" s="51" t="str">
        <f>IF(入力シート!L280&gt;=100,INT(MOD(入力シート!L280,1000)/100),"")</f>
        <v/>
      </c>
      <c r="AC279" s="51" t="str">
        <f>IF(入力シート!L280&gt;=10,INT(MOD(入力シート!L280,100)/10),"")</f>
        <v/>
      </c>
      <c r="AD279" s="40" t="str">
        <f>IF(入力シート!L280&gt;=1,INT(MOD(入力シート!L280,10)/1),"")</f>
        <v/>
      </c>
      <c r="AE279" s="51" t="str">
        <f>IF(入力シート!M280&gt;=10000,INT(MOD(入力シート!M280,100000)/10000),"")</f>
        <v/>
      </c>
      <c r="AF279" s="51" t="str">
        <f>IF(入力シート!M280&gt;=1000,INT(MOD(入力シート!M280,10000)/1000),"")</f>
        <v/>
      </c>
      <c r="AG279" s="51" t="str">
        <f>IF(入力シート!M280&gt;=100,INT(MOD(入力シート!M280,1000)/100),"")</f>
        <v/>
      </c>
      <c r="AH279" s="51" t="str">
        <f>IF(入力シート!M280&gt;=10,INT(MOD(入力シート!M280,100)/10),"")</f>
        <v/>
      </c>
      <c r="AI279" s="40" t="str">
        <f>IF(入力シート!M280&gt;=1,INT(MOD(入力シート!M280,10)/1),"")</f>
        <v/>
      </c>
      <c r="AJ279" s="51" t="str">
        <f>IF(入力シート!N280&gt;=10000,INT(MOD(入力シート!N280,100000)/10000),"")</f>
        <v/>
      </c>
      <c r="AK279" s="51" t="str">
        <f>IF(入力シート!N280&gt;=1000,INT(MOD(入力シート!N280,10000)/1000),"")</f>
        <v/>
      </c>
      <c r="AL279" s="51" t="str">
        <f>IF(入力シート!N280&gt;=100,INT(MOD(入力シート!N280,1000)/100),"")</f>
        <v/>
      </c>
      <c r="AM279" s="51" t="str">
        <f>IF(入力シート!N280&gt;=10,INT(MOD(入力シート!N280,100)/10),"")</f>
        <v/>
      </c>
      <c r="AN279" s="40" t="str">
        <f>IF(入力シート!N280&gt;=1,INT(MOD(入力シート!N280,10)/1),"")</f>
        <v/>
      </c>
      <c r="AO279" s="51" t="str">
        <f>IF(入力シート!O280&gt;=10000,INT(MOD(入力シート!O280,100000)/10000),"")</f>
        <v/>
      </c>
      <c r="AP279" s="51" t="str">
        <f>IF(入力シート!O280&gt;=1000,INT(MOD(入力シート!O280,10000)/1000),"")</f>
        <v/>
      </c>
      <c r="AQ279" s="51" t="str">
        <f>IF(入力シート!O280&gt;=100,INT(MOD(入力シート!O280,1000)/100),"")</f>
        <v/>
      </c>
      <c r="AR279" s="51" t="str">
        <f>IF(入力シート!O280&gt;=10,INT(MOD(入力シート!O280,100)/10),"")</f>
        <v/>
      </c>
      <c r="AS279" s="40" t="str">
        <f>IF(入力シート!O280&gt;=1,INT(MOD(入力シート!O280,10)/1),"")</f>
        <v/>
      </c>
      <c r="AT279" s="51" t="str">
        <f>IF(入力シート!P280&gt;=1000000,INT(MOD(入力シート!P280,10000000)/1000000),"")</f>
        <v/>
      </c>
      <c r="AU279" s="51" t="str">
        <f>IF(入力シート!P280&gt;=100000,INT(MOD(入力シート!P280,1000000)/100000),"")</f>
        <v/>
      </c>
      <c r="AV279" s="51" t="str">
        <f>IF(入力シート!P280&gt;=10000,INT(MOD(入力シート!P280,100000)/10000),"")</f>
        <v/>
      </c>
      <c r="AW279" s="51" t="str">
        <f>IF(入力シート!P280&gt;=1000,INT(MOD(入力シート!P280,10000)/1000),"")</f>
        <v/>
      </c>
      <c r="AX279" s="51" t="str">
        <f>IF(入力シート!P280&gt;=100,INT(MOD(入力シート!P280,1000)/100),"")</f>
        <v/>
      </c>
      <c r="AY279" s="51" t="str">
        <f>IF(入力シート!P280&gt;=10,INT(MOD(入力シート!P280,100)/10),"")</f>
        <v/>
      </c>
      <c r="AZ279" s="40" t="str">
        <f>IF(入力シート!P280&gt;=1,INT(MOD(入力シート!P280,10)/1),"")</f>
        <v/>
      </c>
      <c r="BA279" s="51" t="str">
        <f>IF(入力シート!Q280&gt;=10,INT(MOD(入力シート!Q280,100)/10),"")</f>
        <v/>
      </c>
      <c r="BB279" s="40" t="str">
        <f>IF(入力シート!Q280&gt;=1,INT(MOD(入力シート!Q280,10)/1),"")</f>
        <v/>
      </c>
      <c r="BC279" s="51" t="str">
        <f>IF(入力シート!R280&gt;=10000,INT(MOD(入力シート!R280,100000)/10000),"")</f>
        <v/>
      </c>
      <c r="BD279" s="51" t="str">
        <f>IF(入力シート!R280&gt;=1000,INT(MOD(入力シート!R280,10000)/1000),"")</f>
        <v/>
      </c>
      <c r="BE279" s="51" t="str">
        <f>IF(入力シート!R280&gt;=100,INT(MOD(入力シート!R280,1000)/100),"")</f>
        <v/>
      </c>
      <c r="BF279" s="51" t="str">
        <f>IF(入力シート!R280&gt;=10,INT(MOD(入力シート!R280,100)/10),"")</f>
        <v/>
      </c>
      <c r="BG279" s="40" t="str">
        <f>IF(入力シート!R280&gt;=1,INT(MOD(入力シート!R280,10)/1),"")</f>
        <v/>
      </c>
    </row>
    <row r="280" spans="1:79" x14ac:dyDescent="0.15">
      <c r="B280" s="22">
        <v>278</v>
      </c>
      <c r="C280" s="10" t="str">
        <f>IF(入力シート!C281&gt;=10000,INT(MOD(入力シート!C281,100000)/10000),"")</f>
        <v/>
      </c>
      <c r="D280" s="10" t="str">
        <f>IF(入力シート!C281&gt;=1000,INT(MOD(入力シート!C281,10000)/1000),"")</f>
        <v/>
      </c>
      <c r="E280" s="10" t="str">
        <f>IF(入力シート!C281&gt;=100,INT(MOD(入力シート!C281,1000)/100),"")</f>
        <v/>
      </c>
      <c r="F280" s="10" t="str">
        <f>IF(入力シート!C281&gt;=10,INT(MOD(入力シート!C281,100)/10),"")</f>
        <v/>
      </c>
      <c r="G280" s="22" t="str">
        <f>IF(入力シート!C281&gt;=1,INT(MOD(入力シート!C281,10)/1),"")</f>
        <v/>
      </c>
      <c r="H280" s="22" t="str">
        <f>IF(入力シート!D281&gt;"",入力シート!D281,"")</f>
        <v/>
      </c>
      <c r="I280" s="22" t="str">
        <f>IF(入力シート!E281&gt;"",入力シート!E281,"")</f>
        <v/>
      </c>
      <c r="J280" s="37" t="str">
        <f>IF(入力シート!F281&gt;0,IF(入力シート!W281=6,MID(入力シート!F281,入力シート!W281-5,1),"0"),"")</f>
        <v/>
      </c>
      <c r="K280" s="37" t="str">
        <f>IF(入力シート!F281&gt;0,MID(入力シート!F281,入力シート!W281-4,1),"")</f>
        <v/>
      </c>
      <c r="L280" s="37" t="str">
        <f>IF(入力シート!F281&gt;0,MID(入力シート!F281,入力シート!W281-3,1),"")</f>
        <v/>
      </c>
      <c r="M280" s="37" t="str">
        <f>IF(入力シート!F281&gt;0,MID(入力シート!F281,入力シート!W281-2,1),"")</f>
        <v/>
      </c>
      <c r="N280" s="37" t="str">
        <f>IF(入力シート!F281&gt;0,MID(入力シート!F281,入力シート!W281-1,1),"")</f>
        <v/>
      </c>
      <c r="O280" s="39" t="str">
        <f>IF(入力シート!F281&gt;0,MID(入力シート!F281,入力シート!W281,1),"")</f>
        <v/>
      </c>
      <c r="P280" s="22" t="str">
        <f>IF(入力シート!G281&gt;"",入力シート!G281,"")</f>
        <v/>
      </c>
      <c r="Q280" s="37" t="str">
        <f>IF(入力シート!H281&gt;0,IF(入力シート!X281=4,MID(入力シート!H281,入力シート!X281-3,1),"0"),"")</f>
        <v/>
      </c>
      <c r="R280" s="37" t="str">
        <f>IF(入力シート!H281&gt;0,MID(入力シート!H281,入力シート!X281-2,1),"")</f>
        <v/>
      </c>
      <c r="S280" s="37" t="str">
        <f>IF(入力シート!H281&gt;0,MID(入力シート!H281,入力シート!X281-1,1),"")</f>
        <v/>
      </c>
      <c r="T280" s="39" t="str">
        <f>IF(入力シート!H281&gt;0,MID(入力シート!H281,入力シート!X281,1),"")</f>
        <v/>
      </c>
      <c r="U280" s="62" t="str">
        <f>IF(入力シート!I281&gt;0,入力シート!I281,"")</f>
        <v/>
      </c>
      <c r="V280" s="50" t="str">
        <f>IF(入力シート!J281&gt;0,入力シート!J281,"")</f>
        <v/>
      </c>
      <c r="W280" s="50" t="str">
        <f>IF(入力シート!K281&gt;=10,INT(MOD(入力シート!K281,100)/10),"")</f>
        <v/>
      </c>
      <c r="X280" s="40" t="str">
        <f>IF(入力シート!K281&gt;=1,INT(MOD(入力シート!K281,10)/1),"")</f>
        <v/>
      </c>
      <c r="Y280" s="51" t="str">
        <f>IF(入力シート!L281&gt;=100000,INT(MOD(入力シート!L281,1000000)/100000),"")</f>
        <v/>
      </c>
      <c r="Z280" s="51" t="str">
        <f>IF(入力シート!L281&gt;=10000,INT(MOD(入力シート!L281,100000)/10000),"")</f>
        <v/>
      </c>
      <c r="AA280" s="51" t="str">
        <f>IF(入力シート!L281&gt;=1000,INT(MOD(入力シート!L281,10000)/1000),"")</f>
        <v/>
      </c>
      <c r="AB280" s="51" t="str">
        <f>IF(入力シート!L281&gt;=100,INT(MOD(入力シート!L281,1000)/100),"")</f>
        <v/>
      </c>
      <c r="AC280" s="51" t="str">
        <f>IF(入力シート!L281&gt;=10,INT(MOD(入力シート!L281,100)/10),"")</f>
        <v/>
      </c>
      <c r="AD280" s="40" t="str">
        <f>IF(入力シート!L281&gt;=1,INT(MOD(入力シート!L281,10)/1),"")</f>
        <v/>
      </c>
      <c r="AE280" s="51" t="str">
        <f>IF(入力シート!M281&gt;=10000,INT(MOD(入力シート!M281,100000)/10000),"")</f>
        <v/>
      </c>
      <c r="AF280" s="51" t="str">
        <f>IF(入力シート!M281&gt;=1000,INT(MOD(入力シート!M281,10000)/1000),"")</f>
        <v/>
      </c>
      <c r="AG280" s="51" t="str">
        <f>IF(入力シート!M281&gt;=100,INT(MOD(入力シート!M281,1000)/100),"")</f>
        <v/>
      </c>
      <c r="AH280" s="51" t="str">
        <f>IF(入力シート!M281&gt;=10,INT(MOD(入力シート!M281,100)/10),"")</f>
        <v/>
      </c>
      <c r="AI280" s="40" t="str">
        <f>IF(入力シート!M281&gt;=1,INT(MOD(入力シート!M281,10)/1),"")</f>
        <v/>
      </c>
      <c r="AJ280" s="51" t="str">
        <f>IF(入力シート!N281&gt;=10000,INT(MOD(入力シート!N281,100000)/10000),"")</f>
        <v/>
      </c>
      <c r="AK280" s="51" t="str">
        <f>IF(入力シート!N281&gt;=1000,INT(MOD(入力シート!N281,10000)/1000),"")</f>
        <v/>
      </c>
      <c r="AL280" s="51" t="str">
        <f>IF(入力シート!N281&gt;=100,INT(MOD(入力シート!N281,1000)/100),"")</f>
        <v/>
      </c>
      <c r="AM280" s="51" t="str">
        <f>IF(入力シート!N281&gt;=10,INT(MOD(入力シート!N281,100)/10),"")</f>
        <v/>
      </c>
      <c r="AN280" s="40" t="str">
        <f>IF(入力シート!N281&gt;=1,INT(MOD(入力シート!N281,10)/1),"")</f>
        <v/>
      </c>
      <c r="AO280" s="51" t="str">
        <f>IF(入力シート!O281&gt;=10000,INT(MOD(入力シート!O281,100000)/10000),"")</f>
        <v/>
      </c>
      <c r="AP280" s="51" t="str">
        <f>IF(入力シート!O281&gt;=1000,INT(MOD(入力シート!O281,10000)/1000),"")</f>
        <v/>
      </c>
      <c r="AQ280" s="51" t="str">
        <f>IF(入力シート!O281&gt;=100,INT(MOD(入力シート!O281,1000)/100),"")</f>
        <v/>
      </c>
      <c r="AR280" s="51" t="str">
        <f>IF(入力シート!O281&gt;=10,INT(MOD(入力シート!O281,100)/10),"")</f>
        <v/>
      </c>
      <c r="AS280" s="40" t="str">
        <f>IF(入力シート!O281&gt;=1,INT(MOD(入力シート!O281,10)/1),"")</f>
        <v/>
      </c>
      <c r="AT280" s="51" t="str">
        <f>IF(入力シート!P281&gt;=1000000,INT(MOD(入力シート!P281,10000000)/1000000),"")</f>
        <v/>
      </c>
      <c r="AU280" s="51" t="str">
        <f>IF(入力シート!P281&gt;=100000,INT(MOD(入力シート!P281,1000000)/100000),"")</f>
        <v/>
      </c>
      <c r="AV280" s="51" t="str">
        <f>IF(入力シート!P281&gt;=10000,INT(MOD(入力シート!P281,100000)/10000),"")</f>
        <v/>
      </c>
      <c r="AW280" s="51" t="str">
        <f>IF(入力シート!P281&gt;=1000,INT(MOD(入力シート!P281,10000)/1000),"")</f>
        <v/>
      </c>
      <c r="AX280" s="51" t="str">
        <f>IF(入力シート!P281&gt;=100,INT(MOD(入力シート!P281,1000)/100),"")</f>
        <v/>
      </c>
      <c r="AY280" s="51" t="str">
        <f>IF(入力シート!P281&gt;=10,INT(MOD(入力シート!P281,100)/10),"")</f>
        <v/>
      </c>
      <c r="AZ280" s="40" t="str">
        <f>IF(入力シート!P281&gt;=1,INT(MOD(入力シート!P281,10)/1),"")</f>
        <v/>
      </c>
      <c r="BA280" s="51" t="str">
        <f>IF(入力シート!Q281&gt;=10,INT(MOD(入力シート!Q281,100)/10),"")</f>
        <v/>
      </c>
      <c r="BB280" s="40" t="str">
        <f>IF(入力シート!Q281&gt;=1,INT(MOD(入力シート!Q281,10)/1),"")</f>
        <v/>
      </c>
      <c r="BC280" s="51" t="str">
        <f>IF(入力シート!R281&gt;=10000,INT(MOD(入力シート!R281,100000)/10000),"")</f>
        <v/>
      </c>
      <c r="BD280" s="51" t="str">
        <f>IF(入力シート!R281&gt;=1000,INT(MOD(入力シート!R281,10000)/1000),"")</f>
        <v/>
      </c>
      <c r="BE280" s="51" t="str">
        <f>IF(入力シート!R281&gt;=100,INT(MOD(入力シート!R281,1000)/100),"")</f>
        <v/>
      </c>
      <c r="BF280" s="51" t="str">
        <f>IF(入力シート!R281&gt;=10,INT(MOD(入力シート!R281,100)/10),"")</f>
        <v/>
      </c>
      <c r="BG280" s="40" t="str">
        <f>IF(入力シート!R281&gt;=1,INT(MOD(入力シート!R281,10)/1),"")</f>
        <v/>
      </c>
    </row>
    <row r="281" spans="1:79" x14ac:dyDescent="0.15">
      <c r="B281" s="22">
        <v>279</v>
      </c>
      <c r="C281" s="10" t="str">
        <f>IF(入力シート!C282&gt;=10000,INT(MOD(入力シート!C282,100000)/10000),"")</f>
        <v/>
      </c>
      <c r="D281" s="10" t="str">
        <f>IF(入力シート!C282&gt;=1000,INT(MOD(入力シート!C282,10000)/1000),"")</f>
        <v/>
      </c>
      <c r="E281" s="10" t="str">
        <f>IF(入力シート!C282&gt;=100,INT(MOD(入力シート!C282,1000)/100),"")</f>
        <v/>
      </c>
      <c r="F281" s="10" t="str">
        <f>IF(入力シート!C282&gt;=10,INT(MOD(入力シート!C282,100)/10),"")</f>
        <v/>
      </c>
      <c r="G281" s="22" t="str">
        <f>IF(入力シート!C282&gt;=1,INT(MOD(入力シート!C282,10)/1),"")</f>
        <v/>
      </c>
      <c r="H281" s="22" t="str">
        <f>IF(入力シート!D282&gt;"",入力シート!D282,"")</f>
        <v/>
      </c>
      <c r="I281" s="22" t="str">
        <f>IF(入力シート!E282&gt;"",入力シート!E282,"")</f>
        <v/>
      </c>
      <c r="J281" s="37" t="str">
        <f>IF(入力シート!F282&gt;0,IF(入力シート!W282=6,MID(入力シート!F282,入力シート!W282-5,1),"0"),"")</f>
        <v/>
      </c>
      <c r="K281" s="37" t="str">
        <f>IF(入力シート!F282&gt;0,MID(入力シート!F282,入力シート!W282-4,1),"")</f>
        <v/>
      </c>
      <c r="L281" s="37" t="str">
        <f>IF(入力シート!F282&gt;0,MID(入力シート!F282,入力シート!W282-3,1),"")</f>
        <v/>
      </c>
      <c r="M281" s="37" t="str">
        <f>IF(入力シート!F282&gt;0,MID(入力シート!F282,入力シート!W282-2,1),"")</f>
        <v/>
      </c>
      <c r="N281" s="37" t="str">
        <f>IF(入力シート!F282&gt;0,MID(入力シート!F282,入力シート!W282-1,1),"")</f>
        <v/>
      </c>
      <c r="O281" s="39" t="str">
        <f>IF(入力シート!F282&gt;0,MID(入力シート!F282,入力シート!W282,1),"")</f>
        <v/>
      </c>
      <c r="P281" s="22" t="str">
        <f>IF(入力シート!G282&gt;"",入力シート!G282,"")</f>
        <v/>
      </c>
      <c r="Q281" s="37" t="str">
        <f>IF(入力シート!H282&gt;0,IF(入力シート!X282=4,MID(入力シート!H282,入力シート!X282-3,1),"0"),"")</f>
        <v/>
      </c>
      <c r="R281" s="37" t="str">
        <f>IF(入力シート!H282&gt;0,MID(入力シート!H282,入力シート!X282-2,1),"")</f>
        <v/>
      </c>
      <c r="S281" s="37" t="str">
        <f>IF(入力シート!H282&gt;0,MID(入力シート!H282,入力シート!X282-1,1),"")</f>
        <v/>
      </c>
      <c r="T281" s="39" t="str">
        <f>IF(入力シート!H282&gt;0,MID(入力シート!H282,入力シート!X282,1),"")</f>
        <v/>
      </c>
      <c r="U281" s="62" t="str">
        <f>IF(入力シート!I282&gt;0,入力シート!I282,"")</f>
        <v/>
      </c>
      <c r="V281" s="50" t="str">
        <f>IF(入力シート!J282&gt;0,入力シート!J282,"")</f>
        <v/>
      </c>
      <c r="W281" s="50" t="str">
        <f>IF(入力シート!K282&gt;=10,INT(MOD(入力シート!K282,100)/10),"")</f>
        <v/>
      </c>
      <c r="X281" s="40" t="str">
        <f>IF(入力シート!K282&gt;=1,INT(MOD(入力シート!K282,10)/1),"")</f>
        <v/>
      </c>
      <c r="Y281" s="51" t="str">
        <f>IF(入力シート!L282&gt;=100000,INT(MOD(入力シート!L282,1000000)/100000),"")</f>
        <v/>
      </c>
      <c r="Z281" s="51" t="str">
        <f>IF(入力シート!L282&gt;=10000,INT(MOD(入力シート!L282,100000)/10000),"")</f>
        <v/>
      </c>
      <c r="AA281" s="51" t="str">
        <f>IF(入力シート!L282&gt;=1000,INT(MOD(入力シート!L282,10000)/1000),"")</f>
        <v/>
      </c>
      <c r="AB281" s="51" t="str">
        <f>IF(入力シート!L282&gt;=100,INT(MOD(入力シート!L282,1000)/100),"")</f>
        <v/>
      </c>
      <c r="AC281" s="51" t="str">
        <f>IF(入力シート!L282&gt;=10,INT(MOD(入力シート!L282,100)/10),"")</f>
        <v/>
      </c>
      <c r="AD281" s="40" t="str">
        <f>IF(入力シート!L282&gt;=1,INT(MOD(入力シート!L282,10)/1),"")</f>
        <v/>
      </c>
      <c r="AE281" s="51" t="str">
        <f>IF(入力シート!M282&gt;=10000,INT(MOD(入力シート!M282,100000)/10000),"")</f>
        <v/>
      </c>
      <c r="AF281" s="51" t="str">
        <f>IF(入力シート!M282&gt;=1000,INT(MOD(入力シート!M282,10000)/1000),"")</f>
        <v/>
      </c>
      <c r="AG281" s="51" t="str">
        <f>IF(入力シート!M282&gt;=100,INT(MOD(入力シート!M282,1000)/100),"")</f>
        <v/>
      </c>
      <c r="AH281" s="51" t="str">
        <f>IF(入力シート!M282&gt;=10,INT(MOD(入力シート!M282,100)/10),"")</f>
        <v/>
      </c>
      <c r="AI281" s="40" t="str">
        <f>IF(入力シート!M282&gt;=1,INT(MOD(入力シート!M282,10)/1),"")</f>
        <v/>
      </c>
      <c r="AJ281" s="51" t="str">
        <f>IF(入力シート!N282&gt;=10000,INT(MOD(入力シート!N282,100000)/10000),"")</f>
        <v/>
      </c>
      <c r="AK281" s="51" t="str">
        <f>IF(入力シート!N282&gt;=1000,INT(MOD(入力シート!N282,10000)/1000),"")</f>
        <v/>
      </c>
      <c r="AL281" s="51" t="str">
        <f>IF(入力シート!N282&gt;=100,INT(MOD(入力シート!N282,1000)/100),"")</f>
        <v/>
      </c>
      <c r="AM281" s="51" t="str">
        <f>IF(入力シート!N282&gt;=10,INT(MOD(入力シート!N282,100)/10),"")</f>
        <v/>
      </c>
      <c r="AN281" s="40" t="str">
        <f>IF(入力シート!N282&gt;=1,INT(MOD(入力シート!N282,10)/1),"")</f>
        <v/>
      </c>
      <c r="AO281" s="51" t="str">
        <f>IF(入力シート!O282&gt;=10000,INT(MOD(入力シート!O282,100000)/10000),"")</f>
        <v/>
      </c>
      <c r="AP281" s="51" t="str">
        <f>IF(入力シート!O282&gt;=1000,INT(MOD(入力シート!O282,10000)/1000),"")</f>
        <v/>
      </c>
      <c r="AQ281" s="51" t="str">
        <f>IF(入力シート!O282&gt;=100,INT(MOD(入力シート!O282,1000)/100),"")</f>
        <v/>
      </c>
      <c r="AR281" s="51" t="str">
        <f>IF(入力シート!O282&gt;=10,INT(MOD(入力シート!O282,100)/10),"")</f>
        <v/>
      </c>
      <c r="AS281" s="40" t="str">
        <f>IF(入力シート!O282&gt;=1,INT(MOD(入力シート!O282,10)/1),"")</f>
        <v/>
      </c>
      <c r="AT281" s="51" t="str">
        <f>IF(入力シート!P282&gt;=1000000,INT(MOD(入力シート!P282,10000000)/1000000),"")</f>
        <v/>
      </c>
      <c r="AU281" s="51" t="str">
        <f>IF(入力シート!P282&gt;=100000,INT(MOD(入力シート!P282,1000000)/100000),"")</f>
        <v/>
      </c>
      <c r="AV281" s="51" t="str">
        <f>IF(入力シート!P282&gt;=10000,INT(MOD(入力シート!P282,100000)/10000),"")</f>
        <v/>
      </c>
      <c r="AW281" s="51" t="str">
        <f>IF(入力シート!P282&gt;=1000,INT(MOD(入力シート!P282,10000)/1000),"")</f>
        <v/>
      </c>
      <c r="AX281" s="51" t="str">
        <f>IF(入力シート!P282&gt;=100,INT(MOD(入力シート!P282,1000)/100),"")</f>
        <v/>
      </c>
      <c r="AY281" s="51" t="str">
        <f>IF(入力シート!P282&gt;=10,INT(MOD(入力シート!P282,100)/10),"")</f>
        <v/>
      </c>
      <c r="AZ281" s="40" t="str">
        <f>IF(入力シート!P282&gt;=1,INT(MOD(入力シート!P282,10)/1),"")</f>
        <v/>
      </c>
      <c r="BA281" s="51" t="str">
        <f>IF(入力シート!Q282&gt;=10,INT(MOD(入力シート!Q282,100)/10),"")</f>
        <v/>
      </c>
      <c r="BB281" s="40" t="str">
        <f>IF(入力シート!Q282&gt;=1,INT(MOD(入力シート!Q282,10)/1),"")</f>
        <v/>
      </c>
      <c r="BC281" s="51" t="str">
        <f>IF(入力シート!R282&gt;=10000,INT(MOD(入力シート!R282,100000)/10000),"")</f>
        <v/>
      </c>
      <c r="BD281" s="51" t="str">
        <f>IF(入力シート!R282&gt;=1000,INT(MOD(入力シート!R282,10000)/1000),"")</f>
        <v/>
      </c>
      <c r="BE281" s="51" t="str">
        <f>IF(入力シート!R282&gt;=100,INT(MOD(入力シート!R282,1000)/100),"")</f>
        <v/>
      </c>
      <c r="BF281" s="51" t="str">
        <f>IF(入力シート!R282&gt;=10,INT(MOD(入力シート!R282,100)/10),"")</f>
        <v/>
      </c>
      <c r="BG281" s="40" t="str">
        <f>IF(入力シート!R282&gt;=1,INT(MOD(入力シート!R282,10)/1),"")</f>
        <v/>
      </c>
    </row>
    <row r="282" spans="1:79" x14ac:dyDescent="0.15">
      <c r="A282" s="46"/>
      <c r="B282" s="12">
        <v>280</v>
      </c>
      <c r="C282" s="3" t="str">
        <f>IF(入力シート!C283&gt;=10000,INT(MOD(入力シート!C283,100000)/10000),"")</f>
        <v/>
      </c>
      <c r="D282" s="3" t="str">
        <f>IF(入力シート!C283&gt;=1000,INT(MOD(入力シート!C283,10000)/1000),"")</f>
        <v/>
      </c>
      <c r="E282" s="3" t="str">
        <f>IF(入力シート!C283&gt;=100,INT(MOD(入力シート!C283,1000)/100),"")</f>
        <v/>
      </c>
      <c r="F282" s="3" t="str">
        <f>IF(入力シート!C283&gt;=10,INT(MOD(入力シート!C283,100)/10),"")</f>
        <v/>
      </c>
      <c r="G282" s="12" t="str">
        <f>IF(入力シート!C283&gt;=1,INT(MOD(入力シート!C283,10)/1),"")</f>
        <v/>
      </c>
      <c r="H282" s="12" t="str">
        <f>IF(入力シート!D283&gt;"",入力シート!D283,"")</f>
        <v/>
      </c>
      <c r="I282" s="146" t="str">
        <f>IF(入力シート!E283&gt;"",入力シート!E283,"")</f>
        <v/>
      </c>
      <c r="J282" s="162" t="str">
        <f>IF(入力シート!F283&gt;0,IF(入力シート!W283=6,MID(入力シート!F283,入力シート!W283-5,1),"0"),"")</f>
        <v/>
      </c>
      <c r="K282" s="63" t="str">
        <f>IF(入力シート!F283&gt;0,MID(入力シート!F283,入力シート!W283-4,1),"")</f>
        <v/>
      </c>
      <c r="L282" s="63" t="str">
        <f>IF(入力シート!F283&gt;0,MID(入力シート!F283,入力シート!W283-3,1),"")</f>
        <v/>
      </c>
      <c r="M282" s="63" t="str">
        <f>IF(入力シート!F283&gt;0,MID(入力シート!F283,入力シート!W283-2,1),"")</f>
        <v/>
      </c>
      <c r="N282" s="63" t="str">
        <f>IF(入力シート!F283&gt;0,MID(入力シート!F283,入力シート!W283-1,1),"")</f>
        <v/>
      </c>
      <c r="O282" s="64" t="str">
        <f>IF(入力シート!F283&gt;0,MID(入力シート!F283,入力シート!W283,1),"")</f>
        <v/>
      </c>
      <c r="P282" s="146" t="str">
        <f>IF(入力シート!G283&gt;"",入力シート!G283,"")</f>
        <v/>
      </c>
      <c r="Q282" s="162" t="str">
        <f>IF(入力シート!H283&gt;0,IF(入力シート!X283=4,MID(入力シート!H283,入力シート!X283-3,1),"0"),"")</f>
        <v/>
      </c>
      <c r="R282" s="63" t="str">
        <f>IF(入力シート!H283&gt;0,MID(入力シート!H283,入力シート!X283-2,1),"")</f>
        <v/>
      </c>
      <c r="S282" s="63" t="str">
        <f>IF(入力シート!H283&gt;0,MID(入力シート!H283,入力シート!X283-1,1),"")</f>
        <v/>
      </c>
      <c r="T282" s="64" t="str">
        <f>IF(入力シート!H283&gt;0,MID(入力シート!H283,入力シート!X283,1),"")</f>
        <v/>
      </c>
      <c r="U282" s="65" t="str">
        <f>IF(入力シート!I283&gt;0,入力シート!I283,"")</f>
        <v/>
      </c>
      <c r="V282" s="47" t="str">
        <f>IF(入力シート!J283&gt;0,入力シート!J283,"")</f>
        <v/>
      </c>
      <c r="W282" s="47" t="str">
        <f>IF(入力シート!K283&gt;=10,INT(MOD(入力シート!K283,100)/10),"")</f>
        <v/>
      </c>
      <c r="X282" s="48" t="str">
        <f>IF(入力シート!K283&gt;=1,INT(MOD(入力シート!K283,10)/1),"")</f>
        <v/>
      </c>
      <c r="Y282" s="49" t="str">
        <f>IF(入力シート!L283&gt;=100000,INT(MOD(入力シート!L283,1000000)/100000),"")</f>
        <v/>
      </c>
      <c r="Z282" s="49" t="str">
        <f>IF(入力シート!L283&gt;=10000,INT(MOD(入力シート!L283,100000)/10000),"")</f>
        <v/>
      </c>
      <c r="AA282" s="49" t="str">
        <f>IF(入力シート!L283&gt;=1000,INT(MOD(入力シート!L283,10000)/1000),"")</f>
        <v/>
      </c>
      <c r="AB282" s="49" t="str">
        <f>IF(入力シート!L283&gt;=100,INT(MOD(入力シート!L283,1000)/100),"")</f>
        <v/>
      </c>
      <c r="AC282" s="49" t="str">
        <f>IF(入力シート!L283&gt;=10,INT(MOD(入力シート!L283,100)/10),"")</f>
        <v/>
      </c>
      <c r="AD282" s="48" t="str">
        <f>IF(入力シート!L283&gt;=1,INT(MOD(入力シート!L283,10)/1),"")</f>
        <v/>
      </c>
      <c r="AE282" s="49" t="str">
        <f>IF(入力シート!M283&gt;=10000,INT(MOD(入力シート!M283,100000)/10000),"")</f>
        <v/>
      </c>
      <c r="AF282" s="49" t="str">
        <f>IF(入力シート!M283&gt;=1000,INT(MOD(入力シート!M283,10000)/1000),"")</f>
        <v/>
      </c>
      <c r="AG282" s="49" t="str">
        <f>IF(入力シート!M283&gt;=100,INT(MOD(入力シート!M283,1000)/100),"")</f>
        <v/>
      </c>
      <c r="AH282" s="49" t="str">
        <f>IF(入力シート!M283&gt;=10,INT(MOD(入力シート!M283,100)/10),"")</f>
        <v/>
      </c>
      <c r="AI282" s="48" t="str">
        <f>IF(入力シート!M283&gt;=1,INT(MOD(入力シート!M283,10)/1),"")</f>
        <v/>
      </c>
      <c r="AJ282" s="49" t="str">
        <f>IF(入力シート!N283&gt;=10000,INT(MOD(入力シート!N283,100000)/10000),"")</f>
        <v/>
      </c>
      <c r="AK282" s="49" t="str">
        <f>IF(入力シート!N283&gt;=1000,INT(MOD(入力シート!N283,10000)/1000),"")</f>
        <v/>
      </c>
      <c r="AL282" s="49" t="str">
        <f>IF(入力シート!N283&gt;=100,INT(MOD(入力シート!N283,1000)/100),"")</f>
        <v/>
      </c>
      <c r="AM282" s="49" t="str">
        <f>IF(入力シート!N283&gt;=10,INT(MOD(入力シート!N283,100)/10),"")</f>
        <v/>
      </c>
      <c r="AN282" s="48" t="str">
        <f>IF(入力シート!N283&gt;=1,INT(MOD(入力シート!N283,10)/1),"")</f>
        <v/>
      </c>
      <c r="AO282" s="49" t="str">
        <f>IF(入力シート!O283&gt;=10000,INT(MOD(入力シート!O283,100000)/10000),"")</f>
        <v/>
      </c>
      <c r="AP282" s="49" t="str">
        <f>IF(入力シート!O283&gt;=1000,INT(MOD(入力シート!O283,10000)/1000),"")</f>
        <v/>
      </c>
      <c r="AQ282" s="49" t="str">
        <f>IF(入力シート!O283&gt;=100,INT(MOD(入力シート!O283,1000)/100),"")</f>
        <v/>
      </c>
      <c r="AR282" s="49" t="str">
        <f>IF(入力シート!O283&gt;=10,INT(MOD(入力シート!O283,100)/10),"")</f>
        <v/>
      </c>
      <c r="AS282" s="48" t="str">
        <f>IF(入力シート!O283&gt;=1,INT(MOD(入力シート!O283,10)/1),"")</f>
        <v/>
      </c>
      <c r="AT282" s="49" t="str">
        <f>IF(入力シート!P283&gt;=1000000,INT(MOD(入力シート!P283,10000000)/1000000),"")</f>
        <v/>
      </c>
      <c r="AU282" s="49" t="str">
        <f>IF(入力シート!P283&gt;=100000,INT(MOD(入力シート!P283,1000000)/100000),"")</f>
        <v/>
      </c>
      <c r="AV282" s="49" t="str">
        <f>IF(入力シート!P283&gt;=10000,INT(MOD(入力シート!P283,100000)/10000),"")</f>
        <v/>
      </c>
      <c r="AW282" s="49" t="str">
        <f>IF(入力シート!P283&gt;=1000,INT(MOD(入力シート!P283,10000)/1000),"")</f>
        <v/>
      </c>
      <c r="AX282" s="49" t="str">
        <f>IF(入力シート!P283&gt;=100,INT(MOD(入力シート!P283,1000)/100),"")</f>
        <v/>
      </c>
      <c r="AY282" s="49" t="str">
        <f>IF(入力シート!P283&gt;=10,INT(MOD(入力シート!P283,100)/10),"")</f>
        <v/>
      </c>
      <c r="AZ282" s="48" t="str">
        <f>IF(入力シート!P283&gt;=1,INT(MOD(入力シート!P283,10)/1),"")</f>
        <v/>
      </c>
      <c r="BA282" s="49" t="str">
        <f>IF(入力シート!Q283&gt;=10,INT(MOD(入力シート!Q283,100)/10),"")</f>
        <v/>
      </c>
      <c r="BB282" s="48" t="str">
        <f>IF(入力シート!Q283&gt;=1,INT(MOD(入力シート!Q283,10)/1),"")</f>
        <v/>
      </c>
      <c r="BC282" s="49" t="str">
        <f>IF(入力シート!R283&gt;=10000,INT(MOD(入力シート!R283,100000)/10000),"")</f>
        <v/>
      </c>
      <c r="BD282" s="49" t="str">
        <f>IF(入力シート!R283&gt;=1000,INT(MOD(入力シート!R283,10000)/1000),"")</f>
        <v/>
      </c>
      <c r="BE282" s="49" t="str">
        <f>IF(入力シート!R283&gt;=100,INT(MOD(入力シート!R283,1000)/100),"")</f>
        <v/>
      </c>
      <c r="BF282" s="49" t="str">
        <f>IF(入力シート!R283&gt;=10,INT(MOD(入力シート!R283,100)/10),"")</f>
        <v/>
      </c>
      <c r="BG282" s="48" t="str">
        <f>IF(入力シート!R283&gt;=1,INT(MOD(入力シート!R283,10)/1),"")</f>
        <v/>
      </c>
      <c r="BH282" s="58" t="str">
        <f>IF(入力シート!S283&gt;=10,INT(MOD(入力シート!S283,100)/10),"")</f>
        <v/>
      </c>
      <c r="BI282" s="69" t="str">
        <f>IF(入力シート!S283&gt;=1,INT(MOD(入力シート!S283,10)/1),"")</f>
        <v/>
      </c>
      <c r="BJ282" s="58" t="str">
        <f>IF(入力シート!T283&gt;=1000000,INT(MOD(入力シート!T283,10000000)/1000000),"")</f>
        <v/>
      </c>
      <c r="BK282" s="58" t="str">
        <f>IF(入力シート!T283&gt;=100000,INT(MOD(入力シート!T283,1000000)/100000),"")</f>
        <v/>
      </c>
      <c r="BL282" s="58" t="str">
        <f>IF(入力シート!T283&gt;=10000,INT(MOD(入力シート!T283,100000)/10000),"")</f>
        <v/>
      </c>
      <c r="BM282" s="58" t="str">
        <f>IF(入力シート!T283&gt;=1000,INT(MOD(入力シート!T283,10000)/1000),"")</f>
        <v/>
      </c>
      <c r="BN282" s="58" t="str">
        <f>IF(入力シート!T283&gt;=100,INT(MOD(入力シート!T283,1000)/100),"")</f>
        <v/>
      </c>
      <c r="BO282" s="58" t="str">
        <f>IF(入力シート!T283&gt;=10,INT(MOD(入力シート!T283,100)/10),"")</f>
        <v/>
      </c>
      <c r="BP282" s="69" t="str">
        <f>IF(入力シート!T283&gt;=1,INT(MOD(入力シート!T283,10)/1),"")</f>
        <v/>
      </c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</row>
    <row r="283" spans="1:79" x14ac:dyDescent="0.15">
      <c r="A283" s="70">
        <f t="shared" si="10"/>
        <v>29</v>
      </c>
      <c r="B283" s="22">
        <v>281</v>
      </c>
      <c r="C283" s="10" t="str">
        <f>IF(入力シート!C284&gt;=10000,INT(MOD(入力シート!C284,100000)/10000),"")</f>
        <v/>
      </c>
      <c r="D283" s="10" t="str">
        <f>IF(入力シート!C284&gt;=1000,INT(MOD(入力シート!C284,10000)/1000),"")</f>
        <v/>
      </c>
      <c r="E283" s="10" t="str">
        <f>IF(入力シート!C284&gt;=100,INT(MOD(入力シート!C284,1000)/100),"")</f>
        <v/>
      </c>
      <c r="F283" s="10" t="str">
        <f>IF(入力シート!C284&gt;=10,INT(MOD(入力シート!C284,100)/10),"")</f>
        <v/>
      </c>
      <c r="G283" s="22" t="str">
        <f>IF(入力シート!C284&gt;=1,INT(MOD(入力シート!C284,10)/1),"")</f>
        <v/>
      </c>
      <c r="H283" s="22" t="str">
        <f>IF(入力シート!D284&gt;"",入力シート!D284,"")</f>
        <v/>
      </c>
      <c r="I283" s="22" t="str">
        <f>IF(入力シート!E284&gt;"",入力シート!E284,"")</f>
        <v/>
      </c>
      <c r="J283" s="37" t="str">
        <f>IF(入力シート!F284&gt;0,IF(入力シート!W284=6,MID(入力シート!F284,入力シート!W284-5,1),"0"),"")</f>
        <v/>
      </c>
      <c r="K283" s="37" t="str">
        <f>IF(入力シート!F284&gt;0,MID(入力シート!F284,入力シート!W284-4,1),"")</f>
        <v/>
      </c>
      <c r="L283" s="37" t="str">
        <f>IF(入力シート!F284&gt;0,MID(入力シート!F284,入力シート!W284-3,1),"")</f>
        <v/>
      </c>
      <c r="M283" s="37" t="str">
        <f>IF(入力シート!F284&gt;0,MID(入力シート!F284,入力シート!W284-2,1),"")</f>
        <v/>
      </c>
      <c r="N283" s="37" t="str">
        <f>IF(入力シート!F284&gt;0,MID(入力シート!F284,入力シート!W284-1,1),"")</f>
        <v/>
      </c>
      <c r="O283" s="39" t="str">
        <f>IF(入力シート!F284&gt;0,MID(入力シート!F284,入力シート!W284,1),"")</f>
        <v/>
      </c>
      <c r="P283" s="22" t="str">
        <f>IF(入力シート!G284&gt;"",入力シート!G284,"")</f>
        <v/>
      </c>
      <c r="Q283" s="37" t="str">
        <f>IF(入力シート!H284&gt;0,IF(入力シート!X284=4,MID(入力シート!H284,入力シート!X284-3,1),"0"),"")</f>
        <v/>
      </c>
      <c r="R283" s="37" t="str">
        <f>IF(入力シート!H284&gt;0,MID(入力シート!H284,入力シート!X284-2,1),"")</f>
        <v/>
      </c>
      <c r="S283" s="37" t="str">
        <f>IF(入力シート!H284&gt;0,MID(入力シート!H284,入力シート!X284-1,1),"")</f>
        <v/>
      </c>
      <c r="T283" s="39" t="str">
        <f>IF(入力シート!H284&gt;0,MID(入力シート!H284,入力シート!X284,1),"")</f>
        <v/>
      </c>
      <c r="U283" s="62" t="str">
        <f>IF(入力シート!I284&gt;0,入力シート!I284,"")</f>
        <v/>
      </c>
      <c r="V283" s="50" t="str">
        <f>IF(入力シート!J284&gt;0,入力シート!J284,"")</f>
        <v/>
      </c>
      <c r="W283" s="50" t="str">
        <f>IF(入力シート!K284&gt;=10,INT(MOD(入力シート!K284,100)/10),"")</f>
        <v/>
      </c>
      <c r="X283" s="40" t="str">
        <f>IF(入力シート!K284&gt;=1,INT(MOD(入力シート!K284,10)/1),"")</f>
        <v/>
      </c>
      <c r="Y283" s="51" t="str">
        <f>IF(入力シート!L284&gt;=100000,INT(MOD(入力シート!L284,1000000)/100000),"")</f>
        <v/>
      </c>
      <c r="Z283" s="51" t="str">
        <f>IF(入力シート!L284&gt;=10000,INT(MOD(入力シート!L284,100000)/10000),"")</f>
        <v/>
      </c>
      <c r="AA283" s="51" t="str">
        <f>IF(入力シート!L284&gt;=1000,INT(MOD(入力シート!L284,10000)/1000),"")</f>
        <v/>
      </c>
      <c r="AB283" s="51" t="str">
        <f>IF(入力シート!L284&gt;=100,INT(MOD(入力シート!L284,1000)/100),"")</f>
        <v/>
      </c>
      <c r="AC283" s="51" t="str">
        <f>IF(入力シート!L284&gt;=10,INT(MOD(入力シート!L284,100)/10),"")</f>
        <v/>
      </c>
      <c r="AD283" s="40" t="str">
        <f>IF(入力シート!L284&gt;=1,INT(MOD(入力シート!L284,10)/1),"")</f>
        <v/>
      </c>
      <c r="AE283" s="51" t="str">
        <f>IF(入力シート!M284&gt;=10000,INT(MOD(入力シート!M284,100000)/10000),"")</f>
        <v/>
      </c>
      <c r="AF283" s="51" t="str">
        <f>IF(入力シート!M284&gt;=1000,INT(MOD(入力シート!M284,10000)/1000),"")</f>
        <v/>
      </c>
      <c r="AG283" s="51" t="str">
        <f>IF(入力シート!M284&gt;=100,INT(MOD(入力シート!M284,1000)/100),"")</f>
        <v/>
      </c>
      <c r="AH283" s="51" t="str">
        <f>IF(入力シート!M284&gt;=10,INT(MOD(入力シート!M284,100)/10),"")</f>
        <v/>
      </c>
      <c r="AI283" s="40" t="str">
        <f>IF(入力シート!M284&gt;=1,INT(MOD(入力シート!M284,10)/1),"")</f>
        <v/>
      </c>
      <c r="AJ283" s="51" t="str">
        <f>IF(入力シート!N284&gt;=10000,INT(MOD(入力シート!N284,100000)/10000),"")</f>
        <v/>
      </c>
      <c r="AK283" s="51" t="str">
        <f>IF(入力シート!N284&gt;=1000,INT(MOD(入力シート!N284,10000)/1000),"")</f>
        <v/>
      </c>
      <c r="AL283" s="51" t="str">
        <f>IF(入力シート!N284&gt;=100,INT(MOD(入力シート!N284,1000)/100),"")</f>
        <v/>
      </c>
      <c r="AM283" s="51" t="str">
        <f>IF(入力シート!N284&gt;=10,INT(MOD(入力シート!N284,100)/10),"")</f>
        <v/>
      </c>
      <c r="AN283" s="40" t="str">
        <f>IF(入力シート!N284&gt;=1,INT(MOD(入力シート!N284,10)/1),"")</f>
        <v/>
      </c>
      <c r="AO283" s="51" t="str">
        <f>IF(入力シート!O284&gt;=10000,INT(MOD(入力シート!O284,100000)/10000),"")</f>
        <v/>
      </c>
      <c r="AP283" s="51" t="str">
        <f>IF(入力シート!O284&gt;=1000,INT(MOD(入力シート!O284,10000)/1000),"")</f>
        <v/>
      </c>
      <c r="AQ283" s="51" t="str">
        <f>IF(入力シート!O284&gt;=100,INT(MOD(入力シート!O284,1000)/100),"")</f>
        <v/>
      </c>
      <c r="AR283" s="51" t="str">
        <f>IF(入力シート!O284&gt;=10,INT(MOD(入力シート!O284,100)/10),"")</f>
        <v/>
      </c>
      <c r="AS283" s="40" t="str">
        <f>IF(入力シート!O284&gt;=1,INT(MOD(入力シート!O284,10)/1),"")</f>
        <v/>
      </c>
      <c r="AT283" s="51" t="str">
        <f>IF(入力シート!P284&gt;=1000000,INT(MOD(入力シート!P284,10000000)/1000000),"")</f>
        <v/>
      </c>
      <c r="AU283" s="51" t="str">
        <f>IF(入力シート!P284&gt;=100000,INT(MOD(入力シート!P284,1000000)/100000),"")</f>
        <v/>
      </c>
      <c r="AV283" s="51" t="str">
        <f>IF(入力シート!P284&gt;=10000,INT(MOD(入力シート!P284,100000)/10000),"")</f>
        <v/>
      </c>
      <c r="AW283" s="51" t="str">
        <f>IF(入力シート!P284&gt;=1000,INT(MOD(入力シート!P284,10000)/1000),"")</f>
        <v/>
      </c>
      <c r="AX283" s="51" t="str">
        <f>IF(入力シート!P284&gt;=100,INT(MOD(入力シート!P284,1000)/100),"")</f>
        <v/>
      </c>
      <c r="AY283" s="51" t="str">
        <f>IF(入力シート!P284&gt;=10,INT(MOD(入力シート!P284,100)/10),"")</f>
        <v/>
      </c>
      <c r="AZ283" s="40" t="str">
        <f>IF(入力シート!P284&gt;=1,INT(MOD(入力シート!P284,10)/1),"")</f>
        <v/>
      </c>
      <c r="BA283" s="51" t="str">
        <f>IF(入力シート!Q284&gt;=10,INT(MOD(入力シート!Q284,100)/10),"")</f>
        <v/>
      </c>
      <c r="BB283" s="40" t="str">
        <f>IF(入力シート!Q284&gt;=1,INT(MOD(入力シート!Q284,10)/1),"")</f>
        <v/>
      </c>
      <c r="BC283" s="51" t="str">
        <f>IF(入力シート!R284&gt;=10000,INT(MOD(入力シート!R284,100000)/10000),"")</f>
        <v/>
      </c>
      <c r="BD283" s="51" t="str">
        <f>IF(入力シート!R284&gt;=1000,INT(MOD(入力シート!R284,10000)/1000),"")</f>
        <v/>
      </c>
      <c r="BE283" s="51" t="str">
        <f>IF(入力シート!R284&gt;=100,INT(MOD(入力シート!R284,1000)/100),"")</f>
        <v/>
      </c>
      <c r="BF283" s="51" t="str">
        <f>IF(入力シート!R284&gt;=10,INT(MOD(入力シート!R284,100)/10),"")</f>
        <v/>
      </c>
      <c r="BG283" s="40" t="str">
        <f>IF(入力シート!R284&gt;=1,INT(MOD(入力シート!R284,10)/1),"")</f>
        <v/>
      </c>
      <c r="BP283" s="11"/>
    </row>
    <row r="284" spans="1:79" x14ac:dyDescent="0.15">
      <c r="B284" s="22">
        <v>282</v>
      </c>
      <c r="C284" s="10" t="str">
        <f>IF(入力シート!C285&gt;=10000,INT(MOD(入力シート!C285,100000)/10000),"")</f>
        <v/>
      </c>
      <c r="D284" s="10" t="str">
        <f>IF(入力シート!C285&gt;=1000,INT(MOD(入力シート!C285,10000)/1000),"")</f>
        <v/>
      </c>
      <c r="E284" s="10" t="str">
        <f>IF(入力シート!C285&gt;=100,INT(MOD(入力シート!C285,1000)/100),"")</f>
        <v/>
      </c>
      <c r="F284" s="10" t="str">
        <f>IF(入力シート!C285&gt;=10,INT(MOD(入力シート!C285,100)/10),"")</f>
        <v/>
      </c>
      <c r="G284" s="22" t="str">
        <f>IF(入力シート!C285&gt;=1,INT(MOD(入力シート!C285,10)/1),"")</f>
        <v/>
      </c>
      <c r="H284" s="22" t="str">
        <f>IF(入力シート!D285&gt;"",入力シート!D285,"")</f>
        <v/>
      </c>
      <c r="I284" s="22" t="str">
        <f>IF(入力シート!E285&gt;"",入力シート!E285,"")</f>
        <v/>
      </c>
      <c r="J284" s="37" t="str">
        <f>IF(入力シート!F285&gt;0,IF(入力シート!W285=6,MID(入力シート!F285,入力シート!W285-5,1),"0"),"")</f>
        <v/>
      </c>
      <c r="K284" s="37" t="str">
        <f>IF(入力シート!F285&gt;0,MID(入力シート!F285,入力シート!W285-4,1),"")</f>
        <v/>
      </c>
      <c r="L284" s="37" t="str">
        <f>IF(入力シート!F285&gt;0,MID(入力シート!F285,入力シート!W285-3,1),"")</f>
        <v/>
      </c>
      <c r="M284" s="37" t="str">
        <f>IF(入力シート!F285&gt;0,MID(入力シート!F285,入力シート!W285-2,1),"")</f>
        <v/>
      </c>
      <c r="N284" s="37" t="str">
        <f>IF(入力シート!F285&gt;0,MID(入力シート!F285,入力シート!W285-1,1),"")</f>
        <v/>
      </c>
      <c r="O284" s="39" t="str">
        <f>IF(入力シート!F285&gt;0,MID(入力シート!F285,入力シート!W285,1),"")</f>
        <v/>
      </c>
      <c r="P284" s="22" t="str">
        <f>IF(入力シート!G285&gt;"",入力シート!G285,"")</f>
        <v/>
      </c>
      <c r="Q284" s="37" t="str">
        <f>IF(入力シート!H285&gt;0,IF(入力シート!X285=4,MID(入力シート!H285,入力シート!X285-3,1),"0"),"")</f>
        <v/>
      </c>
      <c r="R284" s="37" t="str">
        <f>IF(入力シート!H285&gt;0,MID(入力シート!H285,入力シート!X285-2,1),"")</f>
        <v/>
      </c>
      <c r="S284" s="37" t="str">
        <f>IF(入力シート!H285&gt;0,MID(入力シート!H285,入力シート!X285-1,1),"")</f>
        <v/>
      </c>
      <c r="T284" s="39" t="str">
        <f>IF(入力シート!H285&gt;0,MID(入力シート!H285,入力シート!X285,1),"")</f>
        <v/>
      </c>
      <c r="U284" s="62" t="str">
        <f>IF(入力シート!I285&gt;0,入力シート!I285,"")</f>
        <v/>
      </c>
      <c r="V284" s="50" t="str">
        <f>IF(入力シート!J285&gt;0,入力シート!J285,"")</f>
        <v/>
      </c>
      <c r="W284" s="50" t="str">
        <f>IF(入力シート!K285&gt;=10,INT(MOD(入力シート!K285,100)/10),"")</f>
        <v/>
      </c>
      <c r="X284" s="40" t="str">
        <f>IF(入力シート!K285&gt;=1,INT(MOD(入力シート!K285,10)/1),"")</f>
        <v/>
      </c>
      <c r="Y284" s="51" t="str">
        <f>IF(入力シート!L285&gt;=100000,INT(MOD(入力シート!L285,1000000)/100000),"")</f>
        <v/>
      </c>
      <c r="Z284" s="51" t="str">
        <f>IF(入力シート!L285&gt;=10000,INT(MOD(入力シート!L285,100000)/10000),"")</f>
        <v/>
      </c>
      <c r="AA284" s="51" t="str">
        <f>IF(入力シート!L285&gt;=1000,INT(MOD(入力シート!L285,10000)/1000),"")</f>
        <v/>
      </c>
      <c r="AB284" s="51" t="str">
        <f>IF(入力シート!L285&gt;=100,INT(MOD(入力シート!L285,1000)/100),"")</f>
        <v/>
      </c>
      <c r="AC284" s="51" t="str">
        <f>IF(入力シート!L285&gt;=10,INT(MOD(入力シート!L285,100)/10),"")</f>
        <v/>
      </c>
      <c r="AD284" s="40" t="str">
        <f>IF(入力シート!L285&gt;=1,INT(MOD(入力シート!L285,10)/1),"")</f>
        <v/>
      </c>
      <c r="AE284" s="51" t="str">
        <f>IF(入力シート!M285&gt;=10000,INT(MOD(入力シート!M285,100000)/10000),"")</f>
        <v/>
      </c>
      <c r="AF284" s="51" t="str">
        <f>IF(入力シート!M285&gt;=1000,INT(MOD(入力シート!M285,10000)/1000),"")</f>
        <v/>
      </c>
      <c r="AG284" s="51" t="str">
        <f>IF(入力シート!M285&gt;=100,INT(MOD(入力シート!M285,1000)/100),"")</f>
        <v/>
      </c>
      <c r="AH284" s="51" t="str">
        <f>IF(入力シート!M285&gt;=10,INT(MOD(入力シート!M285,100)/10),"")</f>
        <v/>
      </c>
      <c r="AI284" s="40" t="str">
        <f>IF(入力シート!M285&gt;=1,INT(MOD(入力シート!M285,10)/1),"")</f>
        <v/>
      </c>
      <c r="AJ284" s="51" t="str">
        <f>IF(入力シート!N285&gt;=10000,INT(MOD(入力シート!N285,100000)/10000),"")</f>
        <v/>
      </c>
      <c r="AK284" s="51" t="str">
        <f>IF(入力シート!N285&gt;=1000,INT(MOD(入力シート!N285,10000)/1000),"")</f>
        <v/>
      </c>
      <c r="AL284" s="51" t="str">
        <f>IF(入力シート!N285&gt;=100,INT(MOD(入力シート!N285,1000)/100),"")</f>
        <v/>
      </c>
      <c r="AM284" s="51" t="str">
        <f>IF(入力シート!N285&gt;=10,INT(MOD(入力シート!N285,100)/10),"")</f>
        <v/>
      </c>
      <c r="AN284" s="40" t="str">
        <f>IF(入力シート!N285&gt;=1,INT(MOD(入力シート!N285,10)/1),"")</f>
        <v/>
      </c>
      <c r="AO284" s="51" t="str">
        <f>IF(入力シート!O285&gt;=10000,INT(MOD(入力シート!O285,100000)/10000),"")</f>
        <v/>
      </c>
      <c r="AP284" s="51" t="str">
        <f>IF(入力シート!O285&gt;=1000,INT(MOD(入力シート!O285,10000)/1000),"")</f>
        <v/>
      </c>
      <c r="AQ284" s="51" t="str">
        <f>IF(入力シート!O285&gt;=100,INT(MOD(入力シート!O285,1000)/100),"")</f>
        <v/>
      </c>
      <c r="AR284" s="51" t="str">
        <f>IF(入力シート!O285&gt;=10,INT(MOD(入力シート!O285,100)/10),"")</f>
        <v/>
      </c>
      <c r="AS284" s="40" t="str">
        <f>IF(入力シート!O285&gt;=1,INT(MOD(入力シート!O285,10)/1),"")</f>
        <v/>
      </c>
      <c r="AT284" s="51" t="str">
        <f>IF(入力シート!P285&gt;=1000000,INT(MOD(入力シート!P285,10000000)/1000000),"")</f>
        <v/>
      </c>
      <c r="AU284" s="51" t="str">
        <f>IF(入力シート!P285&gt;=100000,INT(MOD(入力シート!P285,1000000)/100000),"")</f>
        <v/>
      </c>
      <c r="AV284" s="51" t="str">
        <f>IF(入力シート!P285&gt;=10000,INT(MOD(入力シート!P285,100000)/10000),"")</f>
        <v/>
      </c>
      <c r="AW284" s="51" t="str">
        <f>IF(入力シート!P285&gt;=1000,INT(MOD(入力シート!P285,10000)/1000),"")</f>
        <v/>
      </c>
      <c r="AX284" s="51" t="str">
        <f>IF(入力シート!P285&gt;=100,INT(MOD(入力シート!P285,1000)/100),"")</f>
        <v/>
      </c>
      <c r="AY284" s="51" t="str">
        <f>IF(入力シート!P285&gt;=10,INT(MOD(入力シート!P285,100)/10),"")</f>
        <v/>
      </c>
      <c r="AZ284" s="40" t="str">
        <f>IF(入力シート!P285&gt;=1,INT(MOD(入力シート!P285,10)/1),"")</f>
        <v/>
      </c>
      <c r="BA284" s="51" t="str">
        <f>IF(入力シート!Q285&gt;=10,INT(MOD(入力シート!Q285,100)/10),"")</f>
        <v/>
      </c>
      <c r="BB284" s="40" t="str">
        <f>IF(入力シート!Q285&gt;=1,INT(MOD(入力シート!Q285,10)/1),"")</f>
        <v/>
      </c>
      <c r="BC284" s="51" t="str">
        <f>IF(入力シート!R285&gt;=10000,INT(MOD(入力シート!R285,100000)/10000),"")</f>
        <v/>
      </c>
      <c r="BD284" s="51" t="str">
        <f>IF(入力シート!R285&gt;=1000,INT(MOD(入力シート!R285,10000)/1000),"")</f>
        <v/>
      </c>
      <c r="BE284" s="51" t="str">
        <f>IF(入力シート!R285&gt;=100,INT(MOD(入力シート!R285,1000)/100),"")</f>
        <v/>
      </c>
      <c r="BF284" s="51" t="str">
        <f>IF(入力シート!R285&gt;=10,INT(MOD(入力シート!R285,100)/10),"")</f>
        <v/>
      </c>
      <c r="BG284" s="40" t="str">
        <f>IF(入力シート!R285&gt;=1,INT(MOD(入力シート!R285,10)/1),"")</f>
        <v/>
      </c>
    </row>
    <row r="285" spans="1:79" x14ac:dyDescent="0.15">
      <c r="B285" s="22">
        <v>283</v>
      </c>
      <c r="C285" s="10" t="str">
        <f>IF(入力シート!C286&gt;=10000,INT(MOD(入力シート!C286,100000)/10000),"")</f>
        <v/>
      </c>
      <c r="D285" s="10" t="str">
        <f>IF(入力シート!C286&gt;=1000,INT(MOD(入力シート!C286,10000)/1000),"")</f>
        <v/>
      </c>
      <c r="E285" s="10" t="str">
        <f>IF(入力シート!C286&gt;=100,INT(MOD(入力シート!C286,1000)/100),"")</f>
        <v/>
      </c>
      <c r="F285" s="10" t="str">
        <f>IF(入力シート!C286&gt;=10,INT(MOD(入力シート!C286,100)/10),"")</f>
        <v/>
      </c>
      <c r="G285" s="22" t="str">
        <f>IF(入力シート!C286&gt;=1,INT(MOD(入力シート!C286,10)/1),"")</f>
        <v/>
      </c>
      <c r="H285" s="22" t="str">
        <f>IF(入力シート!D286&gt;"",入力シート!D286,"")</f>
        <v/>
      </c>
      <c r="I285" s="22" t="str">
        <f>IF(入力シート!E286&gt;"",入力シート!E286,"")</f>
        <v/>
      </c>
      <c r="J285" s="37" t="str">
        <f>IF(入力シート!F286&gt;0,IF(入力シート!W286=6,MID(入力シート!F286,入力シート!W286-5,1),"0"),"")</f>
        <v/>
      </c>
      <c r="K285" s="37" t="str">
        <f>IF(入力シート!F286&gt;0,MID(入力シート!F286,入力シート!W286-4,1),"")</f>
        <v/>
      </c>
      <c r="L285" s="37" t="str">
        <f>IF(入力シート!F286&gt;0,MID(入力シート!F286,入力シート!W286-3,1),"")</f>
        <v/>
      </c>
      <c r="M285" s="37" t="str">
        <f>IF(入力シート!F286&gt;0,MID(入力シート!F286,入力シート!W286-2,1),"")</f>
        <v/>
      </c>
      <c r="N285" s="37" t="str">
        <f>IF(入力シート!F286&gt;0,MID(入力シート!F286,入力シート!W286-1,1),"")</f>
        <v/>
      </c>
      <c r="O285" s="39" t="str">
        <f>IF(入力シート!F286&gt;0,MID(入力シート!F286,入力シート!W286,1),"")</f>
        <v/>
      </c>
      <c r="P285" s="22" t="str">
        <f>IF(入力シート!G286&gt;"",入力シート!G286,"")</f>
        <v/>
      </c>
      <c r="Q285" s="37" t="str">
        <f>IF(入力シート!H286&gt;0,IF(入力シート!X286=4,MID(入力シート!H286,入力シート!X286-3,1),"0"),"")</f>
        <v/>
      </c>
      <c r="R285" s="37" t="str">
        <f>IF(入力シート!H286&gt;0,MID(入力シート!H286,入力シート!X286-2,1),"")</f>
        <v/>
      </c>
      <c r="S285" s="37" t="str">
        <f>IF(入力シート!H286&gt;0,MID(入力シート!H286,入力シート!X286-1,1),"")</f>
        <v/>
      </c>
      <c r="T285" s="39" t="str">
        <f>IF(入力シート!H286&gt;0,MID(入力シート!H286,入力シート!X286,1),"")</f>
        <v/>
      </c>
      <c r="U285" s="62" t="str">
        <f>IF(入力シート!I286&gt;0,入力シート!I286,"")</f>
        <v/>
      </c>
      <c r="V285" s="50" t="str">
        <f>IF(入力シート!J286&gt;0,入力シート!J286,"")</f>
        <v/>
      </c>
      <c r="W285" s="50" t="str">
        <f>IF(入力シート!K286&gt;=10,INT(MOD(入力シート!K286,100)/10),"")</f>
        <v/>
      </c>
      <c r="X285" s="40" t="str">
        <f>IF(入力シート!K286&gt;=1,INT(MOD(入力シート!K286,10)/1),"")</f>
        <v/>
      </c>
      <c r="Y285" s="51" t="str">
        <f>IF(入力シート!L286&gt;=100000,INT(MOD(入力シート!L286,1000000)/100000),"")</f>
        <v/>
      </c>
      <c r="Z285" s="51" t="str">
        <f>IF(入力シート!L286&gt;=10000,INT(MOD(入力シート!L286,100000)/10000),"")</f>
        <v/>
      </c>
      <c r="AA285" s="51" t="str">
        <f>IF(入力シート!L286&gt;=1000,INT(MOD(入力シート!L286,10000)/1000),"")</f>
        <v/>
      </c>
      <c r="AB285" s="51" t="str">
        <f>IF(入力シート!L286&gt;=100,INT(MOD(入力シート!L286,1000)/100),"")</f>
        <v/>
      </c>
      <c r="AC285" s="51" t="str">
        <f>IF(入力シート!L286&gt;=10,INT(MOD(入力シート!L286,100)/10),"")</f>
        <v/>
      </c>
      <c r="AD285" s="40" t="str">
        <f>IF(入力シート!L286&gt;=1,INT(MOD(入力シート!L286,10)/1),"")</f>
        <v/>
      </c>
      <c r="AE285" s="51" t="str">
        <f>IF(入力シート!M286&gt;=10000,INT(MOD(入力シート!M286,100000)/10000),"")</f>
        <v/>
      </c>
      <c r="AF285" s="51" t="str">
        <f>IF(入力シート!M286&gt;=1000,INT(MOD(入力シート!M286,10000)/1000),"")</f>
        <v/>
      </c>
      <c r="AG285" s="51" t="str">
        <f>IF(入力シート!M286&gt;=100,INT(MOD(入力シート!M286,1000)/100),"")</f>
        <v/>
      </c>
      <c r="AH285" s="51" t="str">
        <f>IF(入力シート!M286&gt;=10,INT(MOD(入力シート!M286,100)/10),"")</f>
        <v/>
      </c>
      <c r="AI285" s="40" t="str">
        <f>IF(入力シート!M286&gt;=1,INT(MOD(入力シート!M286,10)/1),"")</f>
        <v/>
      </c>
      <c r="AJ285" s="51" t="str">
        <f>IF(入力シート!N286&gt;=10000,INT(MOD(入力シート!N286,100000)/10000),"")</f>
        <v/>
      </c>
      <c r="AK285" s="51" t="str">
        <f>IF(入力シート!N286&gt;=1000,INT(MOD(入力シート!N286,10000)/1000),"")</f>
        <v/>
      </c>
      <c r="AL285" s="51" t="str">
        <f>IF(入力シート!N286&gt;=100,INT(MOD(入力シート!N286,1000)/100),"")</f>
        <v/>
      </c>
      <c r="AM285" s="51" t="str">
        <f>IF(入力シート!N286&gt;=10,INT(MOD(入力シート!N286,100)/10),"")</f>
        <v/>
      </c>
      <c r="AN285" s="40" t="str">
        <f>IF(入力シート!N286&gt;=1,INT(MOD(入力シート!N286,10)/1),"")</f>
        <v/>
      </c>
      <c r="AO285" s="51" t="str">
        <f>IF(入力シート!O286&gt;=10000,INT(MOD(入力シート!O286,100000)/10000),"")</f>
        <v/>
      </c>
      <c r="AP285" s="51" t="str">
        <f>IF(入力シート!O286&gt;=1000,INT(MOD(入力シート!O286,10000)/1000),"")</f>
        <v/>
      </c>
      <c r="AQ285" s="51" t="str">
        <f>IF(入力シート!O286&gt;=100,INT(MOD(入力シート!O286,1000)/100),"")</f>
        <v/>
      </c>
      <c r="AR285" s="51" t="str">
        <f>IF(入力シート!O286&gt;=10,INT(MOD(入力シート!O286,100)/10),"")</f>
        <v/>
      </c>
      <c r="AS285" s="40" t="str">
        <f>IF(入力シート!O286&gt;=1,INT(MOD(入力シート!O286,10)/1),"")</f>
        <v/>
      </c>
      <c r="AT285" s="51" t="str">
        <f>IF(入力シート!P286&gt;=1000000,INT(MOD(入力シート!P286,10000000)/1000000),"")</f>
        <v/>
      </c>
      <c r="AU285" s="51" t="str">
        <f>IF(入力シート!P286&gt;=100000,INT(MOD(入力シート!P286,1000000)/100000),"")</f>
        <v/>
      </c>
      <c r="AV285" s="51" t="str">
        <f>IF(入力シート!P286&gt;=10000,INT(MOD(入力シート!P286,100000)/10000),"")</f>
        <v/>
      </c>
      <c r="AW285" s="51" t="str">
        <f>IF(入力シート!P286&gt;=1000,INT(MOD(入力シート!P286,10000)/1000),"")</f>
        <v/>
      </c>
      <c r="AX285" s="51" t="str">
        <f>IF(入力シート!P286&gt;=100,INT(MOD(入力シート!P286,1000)/100),"")</f>
        <v/>
      </c>
      <c r="AY285" s="51" t="str">
        <f>IF(入力シート!P286&gt;=10,INT(MOD(入力シート!P286,100)/10),"")</f>
        <v/>
      </c>
      <c r="AZ285" s="40" t="str">
        <f>IF(入力シート!P286&gt;=1,INT(MOD(入力シート!P286,10)/1),"")</f>
        <v/>
      </c>
      <c r="BA285" s="51" t="str">
        <f>IF(入力シート!Q286&gt;=10,INT(MOD(入力シート!Q286,100)/10),"")</f>
        <v/>
      </c>
      <c r="BB285" s="40" t="str">
        <f>IF(入力シート!Q286&gt;=1,INT(MOD(入力シート!Q286,10)/1),"")</f>
        <v/>
      </c>
      <c r="BC285" s="51" t="str">
        <f>IF(入力シート!R286&gt;=10000,INT(MOD(入力シート!R286,100000)/10000),"")</f>
        <v/>
      </c>
      <c r="BD285" s="51" t="str">
        <f>IF(入力シート!R286&gt;=1000,INT(MOD(入力シート!R286,10000)/1000),"")</f>
        <v/>
      </c>
      <c r="BE285" s="51" t="str">
        <f>IF(入力シート!R286&gt;=100,INT(MOD(入力シート!R286,1000)/100),"")</f>
        <v/>
      </c>
      <c r="BF285" s="51" t="str">
        <f>IF(入力シート!R286&gt;=10,INT(MOD(入力シート!R286,100)/10),"")</f>
        <v/>
      </c>
      <c r="BG285" s="40" t="str">
        <f>IF(入力シート!R286&gt;=1,INT(MOD(入力シート!R286,10)/1),"")</f>
        <v/>
      </c>
    </row>
    <row r="286" spans="1:79" x14ac:dyDescent="0.15">
      <c r="B286" s="22">
        <v>284</v>
      </c>
      <c r="C286" s="10" t="str">
        <f>IF(入力シート!C287&gt;=10000,INT(MOD(入力シート!C287,100000)/10000),"")</f>
        <v/>
      </c>
      <c r="D286" s="10" t="str">
        <f>IF(入力シート!C287&gt;=1000,INT(MOD(入力シート!C287,10000)/1000),"")</f>
        <v/>
      </c>
      <c r="E286" s="10" t="str">
        <f>IF(入力シート!C287&gt;=100,INT(MOD(入力シート!C287,1000)/100),"")</f>
        <v/>
      </c>
      <c r="F286" s="10" t="str">
        <f>IF(入力シート!C287&gt;=10,INT(MOD(入力シート!C287,100)/10),"")</f>
        <v/>
      </c>
      <c r="G286" s="22" t="str">
        <f>IF(入力シート!C287&gt;=1,INT(MOD(入力シート!C287,10)/1),"")</f>
        <v/>
      </c>
      <c r="H286" s="22" t="str">
        <f>IF(入力シート!D287&gt;"",入力シート!D287,"")</f>
        <v/>
      </c>
      <c r="I286" s="22" t="str">
        <f>IF(入力シート!E287&gt;"",入力シート!E287,"")</f>
        <v/>
      </c>
      <c r="J286" s="37" t="str">
        <f>IF(入力シート!F287&gt;0,IF(入力シート!W287=6,MID(入力シート!F287,入力シート!W287-5,1),"0"),"")</f>
        <v/>
      </c>
      <c r="K286" s="37" t="str">
        <f>IF(入力シート!F287&gt;0,MID(入力シート!F287,入力シート!W287-4,1),"")</f>
        <v/>
      </c>
      <c r="L286" s="37" t="str">
        <f>IF(入力シート!F287&gt;0,MID(入力シート!F287,入力シート!W287-3,1),"")</f>
        <v/>
      </c>
      <c r="M286" s="37" t="str">
        <f>IF(入力シート!F287&gt;0,MID(入力シート!F287,入力シート!W287-2,1),"")</f>
        <v/>
      </c>
      <c r="N286" s="37" t="str">
        <f>IF(入力シート!F287&gt;0,MID(入力シート!F287,入力シート!W287-1,1),"")</f>
        <v/>
      </c>
      <c r="O286" s="39" t="str">
        <f>IF(入力シート!F287&gt;0,MID(入力シート!F287,入力シート!W287,1),"")</f>
        <v/>
      </c>
      <c r="P286" s="22" t="str">
        <f>IF(入力シート!G287&gt;"",入力シート!G287,"")</f>
        <v/>
      </c>
      <c r="Q286" s="37" t="str">
        <f>IF(入力シート!H287&gt;0,IF(入力シート!X287=4,MID(入力シート!H287,入力シート!X287-3,1),"0"),"")</f>
        <v/>
      </c>
      <c r="R286" s="37" t="str">
        <f>IF(入力シート!H287&gt;0,MID(入力シート!H287,入力シート!X287-2,1),"")</f>
        <v/>
      </c>
      <c r="S286" s="37" t="str">
        <f>IF(入力シート!H287&gt;0,MID(入力シート!H287,入力シート!X287-1,1),"")</f>
        <v/>
      </c>
      <c r="T286" s="39" t="str">
        <f>IF(入力シート!H287&gt;0,MID(入力シート!H287,入力シート!X287,1),"")</f>
        <v/>
      </c>
      <c r="U286" s="62" t="str">
        <f>IF(入力シート!I287&gt;0,入力シート!I287,"")</f>
        <v/>
      </c>
      <c r="V286" s="50" t="str">
        <f>IF(入力シート!J287&gt;0,入力シート!J287,"")</f>
        <v/>
      </c>
      <c r="W286" s="50" t="str">
        <f>IF(入力シート!K287&gt;=10,INT(MOD(入力シート!K287,100)/10),"")</f>
        <v/>
      </c>
      <c r="X286" s="40" t="str">
        <f>IF(入力シート!K287&gt;=1,INT(MOD(入力シート!K287,10)/1),"")</f>
        <v/>
      </c>
      <c r="Y286" s="51" t="str">
        <f>IF(入力シート!L287&gt;=100000,INT(MOD(入力シート!L287,1000000)/100000),"")</f>
        <v/>
      </c>
      <c r="Z286" s="51" t="str">
        <f>IF(入力シート!L287&gt;=10000,INT(MOD(入力シート!L287,100000)/10000),"")</f>
        <v/>
      </c>
      <c r="AA286" s="51" t="str">
        <f>IF(入力シート!L287&gt;=1000,INT(MOD(入力シート!L287,10000)/1000),"")</f>
        <v/>
      </c>
      <c r="AB286" s="51" t="str">
        <f>IF(入力シート!L287&gt;=100,INT(MOD(入力シート!L287,1000)/100),"")</f>
        <v/>
      </c>
      <c r="AC286" s="51" t="str">
        <f>IF(入力シート!L287&gt;=10,INT(MOD(入力シート!L287,100)/10),"")</f>
        <v/>
      </c>
      <c r="AD286" s="40" t="str">
        <f>IF(入力シート!L287&gt;=1,INT(MOD(入力シート!L287,10)/1),"")</f>
        <v/>
      </c>
      <c r="AE286" s="51" t="str">
        <f>IF(入力シート!M287&gt;=10000,INT(MOD(入力シート!M287,100000)/10000),"")</f>
        <v/>
      </c>
      <c r="AF286" s="51" t="str">
        <f>IF(入力シート!M287&gt;=1000,INT(MOD(入力シート!M287,10000)/1000),"")</f>
        <v/>
      </c>
      <c r="AG286" s="51" t="str">
        <f>IF(入力シート!M287&gt;=100,INT(MOD(入力シート!M287,1000)/100),"")</f>
        <v/>
      </c>
      <c r="AH286" s="51" t="str">
        <f>IF(入力シート!M287&gt;=10,INT(MOD(入力シート!M287,100)/10),"")</f>
        <v/>
      </c>
      <c r="AI286" s="40" t="str">
        <f>IF(入力シート!M287&gt;=1,INT(MOD(入力シート!M287,10)/1),"")</f>
        <v/>
      </c>
      <c r="AJ286" s="51" t="str">
        <f>IF(入力シート!N287&gt;=10000,INT(MOD(入力シート!N287,100000)/10000),"")</f>
        <v/>
      </c>
      <c r="AK286" s="51" t="str">
        <f>IF(入力シート!N287&gt;=1000,INT(MOD(入力シート!N287,10000)/1000),"")</f>
        <v/>
      </c>
      <c r="AL286" s="51" t="str">
        <f>IF(入力シート!N287&gt;=100,INT(MOD(入力シート!N287,1000)/100),"")</f>
        <v/>
      </c>
      <c r="AM286" s="51" t="str">
        <f>IF(入力シート!N287&gt;=10,INT(MOD(入力シート!N287,100)/10),"")</f>
        <v/>
      </c>
      <c r="AN286" s="40" t="str">
        <f>IF(入力シート!N287&gt;=1,INT(MOD(入力シート!N287,10)/1),"")</f>
        <v/>
      </c>
      <c r="AO286" s="51" t="str">
        <f>IF(入力シート!O287&gt;=10000,INT(MOD(入力シート!O287,100000)/10000),"")</f>
        <v/>
      </c>
      <c r="AP286" s="51" t="str">
        <f>IF(入力シート!O287&gt;=1000,INT(MOD(入力シート!O287,10000)/1000),"")</f>
        <v/>
      </c>
      <c r="AQ286" s="51" t="str">
        <f>IF(入力シート!O287&gt;=100,INT(MOD(入力シート!O287,1000)/100),"")</f>
        <v/>
      </c>
      <c r="AR286" s="51" t="str">
        <f>IF(入力シート!O287&gt;=10,INT(MOD(入力シート!O287,100)/10),"")</f>
        <v/>
      </c>
      <c r="AS286" s="40" t="str">
        <f>IF(入力シート!O287&gt;=1,INT(MOD(入力シート!O287,10)/1),"")</f>
        <v/>
      </c>
      <c r="AT286" s="51" t="str">
        <f>IF(入力シート!P287&gt;=1000000,INT(MOD(入力シート!P287,10000000)/1000000),"")</f>
        <v/>
      </c>
      <c r="AU286" s="51" t="str">
        <f>IF(入力シート!P287&gt;=100000,INT(MOD(入力シート!P287,1000000)/100000),"")</f>
        <v/>
      </c>
      <c r="AV286" s="51" t="str">
        <f>IF(入力シート!P287&gt;=10000,INT(MOD(入力シート!P287,100000)/10000),"")</f>
        <v/>
      </c>
      <c r="AW286" s="51" t="str">
        <f>IF(入力シート!P287&gt;=1000,INT(MOD(入力シート!P287,10000)/1000),"")</f>
        <v/>
      </c>
      <c r="AX286" s="51" t="str">
        <f>IF(入力シート!P287&gt;=100,INT(MOD(入力シート!P287,1000)/100),"")</f>
        <v/>
      </c>
      <c r="AY286" s="51" t="str">
        <f>IF(入力シート!P287&gt;=10,INT(MOD(入力シート!P287,100)/10),"")</f>
        <v/>
      </c>
      <c r="AZ286" s="40" t="str">
        <f>IF(入力シート!P287&gt;=1,INT(MOD(入力シート!P287,10)/1),"")</f>
        <v/>
      </c>
      <c r="BA286" s="51" t="str">
        <f>IF(入力シート!Q287&gt;=10,INT(MOD(入力シート!Q287,100)/10),"")</f>
        <v/>
      </c>
      <c r="BB286" s="40" t="str">
        <f>IF(入力シート!Q287&gt;=1,INT(MOD(入力シート!Q287,10)/1),"")</f>
        <v/>
      </c>
      <c r="BC286" s="51" t="str">
        <f>IF(入力シート!R287&gt;=10000,INT(MOD(入力シート!R287,100000)/10000),"")</f>
        <v/>
      </c>
      <c r="BD286" s="51" t="str">
        <f>IF(入力シート!R287&gt;=1000,INT(MOD(入力シート!R287,10000)/1000),"")</f>
        <v/>
      </c>
      <c r="BE286" s="51" t="str">
        <f>IF(入力シート!R287&gt;=100,INT(MOD(入力シート!R287,1000)/100),"")</f>
        <v/>
      </c>
      <c r="BF286" s="51" t="str">
        <f>IF(入力シート!R287&gt;=10,INT(MOD(入力シート!R287,100)/10),"")</f>
        <v/>
      </c>
      <c r="BG286" s="40" t="str">
        <f>IF(入力シート!R287&gt;=1,INT(MOD(入力シート!R287,10)/1),"")</f>
        <v/>
      </c>
    </row>
    <row r="287" spans="1:79" x14ac:dyDescent="0.15">
      <c r="B287" s="22">
        <v>285</v>
      </c>
      <c r="C287" s="10" t="str">
        <f>IF(入力シート!C288&gt;=10000,INT(MOD(入力シート!C288,100000)/10000),"")</f>
        <v/>
      </c>
      <c r="D287" s="10" t="str">
        <f>IF(入力シート!C288&gt;=1000,INT(MOD(入力シート!C288,10000)/1000),"")</f>
        <v/>
      </c>
      <c r="E287" s="10" t="str">
        <f>IF(入力シート!C288&gt;=100,INT(MOD(入力シート!C288,1000)/100),"")</f>
        <v/>
      </c>
      <c r="F287" s="10" t="str">
        <f>IF(入力シート!C288&gt;=10,INT(MOD(入力シート!C288,100)/10),"")</f>
        <v/>
      </c>
      <c r="G287" s="22" t="str">
        <f>IF(入力シート!C288&gt;=1,INT(MOD(入力シート!C288,10)/1),"")</f>
        <v/>
      </c>
      <c r="H287" s="22" t="str">
        <f>IF(入力シート!D288&gt;"",入力シート!D288,"")</f>
        <v/>
      </c>
      <c r="I287" s="22" t="str">
        <f>IF(入力シート!E288&gt;"",入力シート!E288,"")</f>
        <v/>
      </c>
      <c r="J287" s="37" t="str">
        <f>IF(入力シート!F288&gt;0,IF(入力シート!W288=6,MID(入力シート!F288,入力シート!W288-5,1),"0"),"")</f>
        <v/>
      </c>
      <c r="K287" s="37" t="str">
        <f>IF(入力シート!F288&gt;0,MID(入力シート!F288,入力シート!W288-4,1),"")</f>
        <v/>
      </c>
      <c r="L287" s="37" t="str">
        <f>IF(入力シート!F288&gt;0,MID(入力シート!F288,入力シート!W288-3,1),"")</f>
        <v/>
      </c>
      <c r="M287" s="37" t="str">
        <f>IF(入力シート!F288&gt;0,MID(入力シート!F288,入力シート!W288-2,1),"")</f>
        <v/>
      </c>
      <c r="N287" s="37" t="str">
        <f>IF(入力シート!F288&gt;0,MID(入力シート!F288,入力シート!W288-1,1),"")</f>
        <v/>
      </c>
      <c r="O287" s="39" t="str">
        <f>IF(入力シート!F288&gt;0,MID(入力シート!F288,入力シート!W288,1),"")</f>
        <v/>
      </c>
      <c r="P287" s="22" t="str">
        <f>IF(入力シート!G288&gt;"",入力シート!G288,"")</f>
        <v/>
      </c>
      <c r="Q287" s="37" t="str">
        <f>IF(入力シート!H288&gt;0,IF(入力シート!X288=4,MID(入力シート!H288,入力シート!X288-3,1),"0"),"")</f>
        <v/>
      </c>
      <c r="R287" s="37" t="str">
        <f>IF(入力シート!H288&gt;0,MID(入力シート!H288,入力シート!X288-2,1),"")</f>
        <v/>
      </c>
      <c r="S287" s="37" t="str">
        <f>IF(入力シート!H288&gt;0,MID(入力シート!H288,入力シート!X288-1,1),"")</f>
        <v/>
      </c>
      <c r="T287" s="39" t="str">
        <f>IF(入力シート!H288&gt;0,MID(入力シート!H288,入力シート!X288,1),"")</f>
        <v/>
      </c>
      <c r="U287" s="62" t="str">
        <f>IF(入力シート!I288&gt;0,入力シート!I288,"")</f>
        <v/>
      </c>
      <c r="V287" s="50" t="str">
        <f>IF(入力シート!J288&gt;0,入力シート!J288,"")</f>
        <v/>
      </c>
      <c r="W287" s="50" t="str">
        <f>IF(入力シート!K288&gt;=10,INT(MOD(入力シート!K288,100)/10),"")</f>
        <v/>
      </c>
      <c r="X287" s="40" t="str">
        <f>IF(入力シート!K288&gt;=1,INT(MOD(入力シート!K288,10)/1),"")</f>
        <v/>
      </c>
      <c r="Y287" s="51" t="str">
        <f>IF(入力シート!L288&gt;=100000,INT(MOD(入力シート!L288,1000000)/100000),"")</f>
        <v/>
      </c>
      <c r="Z287" s="51" t="str">
        <f>IF(入力シート!L288&gt;=10000,INT(MOD(入力シート!L288,100000)/10000),"")</f>
        <v/>
      </c>
      <c r="AA287" s="51" t="str">
        <f>IF(入力シート!L288&gt;=1000,INT(MOD(入力シート!L288,10000)/1000),"")</f>
        <v/>
      </c>
      <c r="AB287" s="51" t="str">
        <f>IF(入力シート!L288&gt;=100,INT(MOD(入力シート!L288,1000)/100),"")</f>
        <v/>
      </c>
      <c r="AC287" s="51" t="str">
        <f>IF(入力シート!L288&gt;=10,INT(MOD(入力シート!L288,100)/10),"")</f>
        <v/>
      </c>
      <c r="AD287" s="40" t="str">
        <f>IF(入力シート!L288&gt;=1,INT(MOD(入力シート!L288,10)/1),"")</f>
        <v/>
      </c>
      <c r="AE287" s="51" t="str">
        <f>IF(入力シート!M288&gt;=10000,INT(MOD(入力シート!M288,100000)/10000),"")</f>
        <v/>
      </c>
      <c r="AF287" s="51" t="str">
        <f>IF(入力シート!M288&gt;=1000,INT(MOD(入力シート!M288,10000)/1000),"")</f>
        <v/>
      </c>
      <c r="AG287" s="51" t="str">
        <f>IF(入力シート!M288&gt;=100,INT(MOD(入力シート!M288,1000)/100),"")</f>
        <v/>
      </c>
      <c r="AH287" s="51" t="str">
        <f>IF(入力シート!M288&gt;=10,INT(MOD(入力シート!M288,100)/10),"")</f>
        <v/>
      </c>
      <c r="AI287" s="40" t="str">
        <f>IF(入力シート!M288&gt;=1,INT(MOD(入力シート!M288,10)/1),"")</f>
        <v/>
      </c>
      <c r="AJ287" s="51" t="str">
        <f>IF(入力シート!N288&gt;=10000,INT(MOD(入力シート!N288,100000)/10000),"")</f>
        <v/>
      </c>
      <c r="AK287" s="51" t="str">
        <f>IF(入力シート!N288&gt;=1000,INT(MOD(入力シート!N288,10000)/1000),"")</f>
        <v/>
      </c>
      <c r="AL287" s="51" t="str">
        <f>IF(入力シート!N288&gt;=100,INT(MOD(入力シート!N288,1000)/100),"")</f>
        <v/>
      </c>
      <c r="AM287" s="51" t="str">
        <f>IF(入力シート!N288&gt;=10,INT(MOD(入力シート!N288,100)/10),"")</f>
        <v/>
      </c>
      <c r="AN287" s="40" t="str">
        <f>IF(入力シート!N288&gt;=1,INT(MOD(入力シート!N288,10)/1),"")</f>
        <v/>
      </c>
      <c r="AO287" s="51" t="str">
        <f>IF(入力シート!O288&gt;=10000,INT(MOD(入力シート!O288,100000)/10000),"")</f>
        <v/>
      </c>
      <c r="AP287" s="51" t="str">
        <f>IF(入力シート!O288&gt;=1000,INT(MOD(入力シート!O288,10000)/1000),"")</f>
        <v/>
      </c>
      <c r="AQ287" s="51" t="str">
        <f>IF(入力シート!O288&gt;=100,INT(MOD(入力シート!O288,1000)/100),"")</f>
        <v/>
      </c>
      <c r="AR287" s="51" t="str">
        <f>IF(入力シート!O288&gt;=10,INT(MOD(入力シート!O288,100)/10),"")</f>
        <v/>
      </c>
      <c r="AS287" s="40" t="str">
        <f>IF(入力シート!O288&gt;=1,INT(MOD(入力シート!O288,10)/1),"")</f>
        <v/>
      </c>
      <c r="AT287" s="51" t="str">
        <f>IF(入力シート!P288&gt;=1000000,INT(MOD(入力シート!P288,10000000)/1000000),"")</f>
        <v/>
      </c>
      <c r="AU287" s="51" t="str">
        <f>IF(入力シート!P288&gt;=100000,INT(MOD(入力シート!P288,1000000)/100000),"")</f>
        <v/>
      </c>
      <c r="AV287" s="51" t="str">
        <f>IF(入力シート!P288&gt;=10000,INT(MOD(入力シート!P288,100000)/10000),"")</f>
        <v/>
      </c>
      <c r="AW287" s="51" t="str">
        <f>IF(入力シート!P288&gt;=1000,INT(MOD(入力シート!P288,10000)/1000),"")</f>
        <v/>
      </c>
      <c r="AX287" s="51" t="str">
        <f>IF(入力シート!P288&gt;=100,INT(MOD(入力シート!P288,1000)/100),"")</f>
        <v/>
      </c>
      <c r="AY287" s="51" t="str">
        <f>IF(入力シート!P288&gt;=10,INT(MOD(入力シート!P288,100)/10),"")</f>
        <v/>
      </c>
      <c r="AZ287" s="40" t="str">
        <f>IF(入力シート!P288&gt;=1,INT(MOD(入力シート!P288,10)/1),"")</f>
        <v/>
      </c>
      <c r="BA287" s="51" t="str">
        <f>IF(入力シート!Q288&gt;=10,INT(MOD(入力シート!Q288,100)/10),"")</f>
        <v/>
      </c>
      <c r="BB287" s="40" t="str">
        <f>IF(入力シート!Q288&gt;=1,INT(MOD(入力シート!Q288,10)/1),"")</f>
        <v/>
      </c>
      <c r="BC287" s="51" t="str">
        <f>IF(入力シート!R288&gt;=10000,INT(MOD(入力シート!R288,100000)/10000),"")</f>
        <v/>
      </c>
      <c r="BD287" s="51" t="str">
        <f>IF(入力シート!R288&gt;=1000,INT(MOD(入力シート!R288,10000)/1000),"")</f>
        <v/>
      </c>
      <c r="BE287" s="51" t="str">
        <f>IF(入力シート!R288&gt;=100,INT(MOD(入力シート!R288,1000)/100),"")</f>
        <v/>
      </c>
      <c r="BF287" s="51" t="str">
        <f>IF(入力シート!R288&gt;=10,INT(MOD(入力シート!R288,100)/10),"")</f>
        <v/>
      </c>
      <c r="BG287" s="40" t="str">
        <f>IF(入力シート!R288&gt;=1,INT(MOD(入力シート!R288,10)/1),"")</f>
        <v/>
      </c>
    </row>
    <row r="288" spans="1:79" x14ac:dyDescent="0.15">
      <c r="B288" s="22">
        <v>286</v>
      </c>
      <c r="C288" s="10" t="str">
        <f>IF(入力シート!C289&gt;=10000,INT(MOD(入力シート!C289,100000)/10000),"")</f>
        <v/>
      </c>
      <c r="D288" s="10" t="str">
        <f>IF(入力シート!C289&gt;=1000,INT(MOD(入力シート!C289,10000)/1000),"")</f>
        <v/>
      </c>
      <c r="E288" s="10" t="str">
        <f>IF(入力シート!C289&gt;=100,INT(MOD(入力シート!C289,1000)/100),"")</f>
        <v/>
      </c>
      <c r="F288" s="10" t="str">
        <f>IF(入力シート!C289&gt;=10,INT(MOD(入力シート!C289,100)/10),"")</f>
        <v/>
      </c>
      <c r="G288" s="22" t="str">
        <f>IF(入力シート!C289&gt;=1,INT(MOD(入力シート!C289,10)/1),"")</f>
        <v/>
      </c>
      <c r="H288" s="22" t="str">
        <f>IF(入力シート!D289&gt;"",入力シート!D289,"")</f>
        <v/>
      </c>
      <c r="I288" s="22" t="str">
        <f>IF(入力シート!E289&gt;"",入力シート!E289,"")</f>
        <v/>
      </c>
      <c r="J288" s="37" t="str">
        <f>IF(入力シート!F289&gt;0,IF(入力シート!W289=6,MID(入力シート!F289,入力シート!W289-5,1),"0"),"")</f>
        <v/>
      </c>
      <c r="K288" s="37" t="str">
        <f>IF(入力シート!F289&gt;0,MID(入力シート!F289,入力シート!W289-4,1),"")</f>
        <v/>
      </c>
      <c r="L288" s="37" t="str">
        <f>IF(入力シート!F289&gt;0,MID(入力シート!F289,入力シート!W289-3,1),"")</f>
        <v/>
      </c>
      <c r="M288" s="37" t="str">
        <f>IF(入力シート!F289&gt;0,MID(入力シート!F289,入力シート!W289-2,1),"")</f>
        <v/>
      </c>
      <c r="N288" s="37" t="str">
        <f>IF(入力シート!F289&gt;0,MID(入力シート!F289,入力シート!W289-1,1),"")</f>
        <v/>
      </c>
      <c r="O288" s="39" t="str">
        <f>IF(入力シート!F289&gt;0,MID(入力シート!F289,入力シート!W289,1),"")</f>
        <v/>
      </c>
      <c r="P288" s="22" t="str">
        <f>IF(入力シート!G289&gt;"",入力シート!G289,"")</f>
        <v/>
      </c>
      <c r="Q288" s="37" t="str">
        <f>IF(入力シート!H289&gt;0,IF(入力シート!X289=4,MID(入力シート!H289,入力シート!X289-3,1),"0"),"")</f>
        <v/>
      </c>
      <c r="R288" s="37" t="str">
        <f>IF(入力シート!H289&gt;0,MID(入力シート!H289,入力シート!X289-2,1),"")</f>
        <v/>
      </c>
      <c r="S288" s="37" t="str">
        <f>IF(入力シート!H289&gt;0,MID(入力シート!H289,入力シート!X289-1,1),"")</f>
        <v/>
      </c>
      <c r="T288" s="39" t="str">
        <f>IF(入力シート!H289&gt;0,MID(入力シート!H289,入力シート!X289,1),"")</f>
        <v/>
      </c>
      <c r="U288" s="62" t="str">
        <f>IF(入力シート!I289&gt;0,入力シート!I289,"")</f>
        <v/>
      </c>
      <c r="V288" s="50" t="str">
        <f>IF(入力シート!J289&gt;0,入力シート!J289,"")</f>
        <v/>
      </c>
      <c r="W288" s="50" t="str">
        <f>IF(入力シート!K289&gt;=10,INT(MOD(入力シート!K289,100)/10),"")</f>
        <v/>
      </c>
      <c r="X288" s="40" t="str">
        <f>IF(入力シート!K289&gt;=1,INT(MOD(入力シート!K289,10)/1),"")</f>
        <v/>
      </c>
      <c r="Y288" s="51" t="str">
        <f>IF(入力シート!L289&gt;=100000,INT(MOD(入力シート!L289,1000000)/100000),"")</f>
        <v/>
      </c>
      <c r="Z288" s="51" t="str">
        <f>IF(入力シート!L289&gt;=10000,INT(MOD(入力シート!L289,100000)/10000),"")</f>
        <v/>
      </c>
      <c r="AA288" s="51" t="str">
        <f>IF(入力シート!L289&gt;=1000,INT(MOD(入力シート!L289,10000)/1000),"")</f>
        <v/>
      </c>
      <c r="AB288" s="51" t="str">
        <f>IF(入力シート!L289&gt;=100,INT(MOD(入力シート!L289,1000)/100),"")</f>
        <v/>
      </c>
      <c r="AC288" s="51" t="str">
        <f>IF(入力シート!L289&gt;=10,INT(MOD(入力シート!L289,100)/10),"")</f>
        <v/>
      </c>
      <c r="AD288" s="40" t="str">
        <f>IF(入力シート!L289&gt;=1,INT(MOD(入力シート!L289,10)/1),"")</f>
        <v/>
      </c>
      <c r="AE288" s="51" t="str">
        <f>IF(入力シート!M289&gt;=10000,INT(MOD(入力シート!M289,100000)/10000),"")</f>
        <v/>
      </c>
      <c r="AF288" s="51" t="str">
        <f>IF(入力シート!M289&gt;=1000,INT(MOD(入力シート!M289,10000)/1000),"")</f>
        <v/>
      </c>
      <c r="AG288" s="51" t="str">
        <f>IF(入力シート!M289&gt;=100,INT(MOD(入力シート!M289,1000)/100),"")</f>
        <v/>
      </c>
      <c r="AH288" s="51" t="str">
        <f>IF(入力シート!M289&gt;=10,INT(MOD(入力シート!M289,100)/10),"")</f>
        <v/>
      </c>
      <c r="AI288" s="40" t="str">
        <f>IF(入力シート!M289&gt;=1,INT(MOD(入力シート!M289,10)/1),"")</f>
        <v/>
      </c>
      <c r="AJ288" s="51" t="str">
        <f>IF(入力シート!N289&gt;=10000,INT(MOD(入力シート!N289,100000)/10000),"")</f>
        <v/>
      </c>
      <c r="AK288" s="51" t="str">
        <f>IF(入力シート!N289&gt;=1000,INT(MOD(入力シート!N289,10000)/1000),"")</f>
        <v/>
      </c>
      <c r="AL288" s="51" t="str">
        <f>IF(入力シート!N289&gt;=100,INT(MOD(入力シート!N289,1000)/100),"")</f>
        <v/>
      </c>
      <c r="AM288" s="51" t="str">
        <f>IF(入力シート!N289&gt;=10,INT(MOD(入力シート!N289,100)/10),"")</f>
        <v/>
      </c>
      <c r="AN288" s="40" t="str">
        <f>IF(入力シート!N289&gt;=1,INT(MOD(入力シート!N289,10)/1),"")</f>
        <v/>
      </c>
      <c r="AO288" s="51" t="str">
        <f>IF(入力シート!O289&gt;=10000,INT(MOD(入力シート!O289,100000)/10000),"")</f>
        <v/>
      </c>
      <c r="AP288" s="51" t="str">
        <f>IF(入力シート!O289&gt;=1000,INT(MOD(入力シート!O289,10000)/1000),"")</f>
        <v/>
      </c>
      <c r="AQ288" s="51" t="str">
        <f>IF(入力シート!O289&gt;=100,INT(MOD(入力シート!O289,1000)/100),"")</f>
        <v/>
      </c>
      <c r="AR288" s="51" t="str">
        <f>IF(入力シート!O289&gt;=10,INT(MOD(入力シート!O289,100)/10),"")</f>
        <v/>
      </c>
      <c r="AS288" s="40" t="str">
        <f>IF(入力シート!O289&gt;=1,INT(MOD(入力シート!O289,10)/1),"")</f>
        <v/>
      </c>
      <c r="AT288" s="51" t="str">
        <f>IF(入力シート!P289&gt;=1000000,INT(MOD(入力シート!P289,10000000)/1000000),"")</f>
        <v/>
      </c>
      <c r="AU288" s="51" t="str">
        <f>IF(入力シート!P289&gt;=100000,INT(MOD(入力シート!P289,1000000)/100000),"")</f>
        <v/>
      </c>
      <c r="AV288" s="51" t="str">
        <f>IF(入力シート!P289&gt;=10000,INT(MOD(入力シート!P289,100000)/10000),"")</f>
        <v/>
      </c>
      <c r="AW288" s="51" t="str">
        <f>IF(入力シート!P289&gt;=1000,INT(MOD(入力シート!P289,10000)/1000),"")</f>
        <v/>
      </c>
      <c r="AX288" s="51" t="str">
        <f>IF(入力シート!P289&gt;=100,INT(MOD(入力シート!P289,1000)/100),"")</f>
        <v/>
      </c>
      <c r="AY288" s="51" t="str">
        <f>IF(入力シート!P289&gt;=10,INT(MOD(入力シート!P289,100)/10),"")</f>
        <v/>
      </c>
      <c r="AZ288" s="40" t="str">
        <f>IF(入力シート!P289&gt;=1,INT(MOD(入力シート!P289,10)/1),"")</f>
        <v/>
      </c>
      <c r="BA288" s="51" t="str">
        <f>IF(入力シート!Q289&gt;=10,INT(MOD(入力シート!Q289,100)/10),"")</f>
        <v/>
      </c>
      <c r="BB288" s="40" t="str">
        <f>IF(入力シート!Q289&gt;=1,INT(MOD(入力シート!Q289,10)/1),"")</f>
        <v/>
      </c>
      <c r="BC288" s="51" t="str">
        <f>IF(入力シート!R289&gt;=10000,INT(MOD(入力シート!R289,100000)/10000),"")</f>
        <v/>
      </c>
      <c r="BD288" s="51" t="str">
        <f>IF(入力シート!R289&gt;=1000,INT(MOD(入力シート!R289,10000)/1000),"")</f>
        <v/>
      </c>
      <c r="BE288" s="51" t="str">
        <f>IF(入力シート!R289&gt;=100,INT(MOD(入力シート!R289,1000)/100),"")</f>
        <v/>
      </c>
      <c r="BF288" s="51" t="str">
        <f>IF(入力シート!R289&gt;=10,INT(MOD(入力シート!R289,100)/10),"")</f>
        <v/>
      </c>
      <c r="BG288" s="40" t="str">
        <f>IF(入力シート!R289&gt;=1,INT(MOD(入力シート!R289,10)/1),"")</f>
        <v/>
      </c>
    </row>
    <row r="289" spans="1:79" x14ac:dyDescent="0.15">
      <c r="B289" s="22">
        <v>287</v>
      </c>
      <c r="C289" s="10" t="str">
        <f>IF(入力シート!C290&gt;=10000,INT(MOD(入力シート!C290,100000)/10000),"")</f>
        <v/>
      </c>
      <c r="D289" s="10" t="str">
        <f>IF(入力シート!C290&gt;=1000,INT(MOD(入力シート!C290,10000)/1000),"")</f>
        <v/>
      </c>
      <c r="E289" s="10" t="str">
        <f>IF(入力シート!C290&gt;=100,INT(MOD(入力シート!C290,1000)/100),"")</f>
        <v/>
      </c>
      <c r="F289" s="10" t="str">
        <f>IF(入力シート!C290&gt;=10,INT(MOD(入力シート!C290,100)/10),"")</f>
        <v/>
      </c>
      <c r="G289" s="22" t="str">
        <f>IF(入力シート!C290&gt;=1,INT(MOD(入力シート!C290,10)/1),"")</f>
        <v/>
      </c>
      <c r="H289" s="22" t="str">
        <f>IF(入力シート!D290&gt;"",入力シート!D290,"")</f>
        <v/>
      </c>
      <c r="I289" s="22" t="str">
        <f>IF(入力シート!E290&gt;"",入力シート!E290,"")</f>
        <v/>
      </c>
      <c r="J289" s="37" t="str">
        <f>IF(入力シート!F290&gt;0,IF(入力シート!W290=6,MID(入力シート!F290,入力シート!W290-5,1),"0"),"")</f>
        <v/>
      </c>
      <c r="K289" s="37" t="str">
        <f>IF(入力シート!F290&gt;0,MID(入力シート!F290,入力シート!W290-4,1),"")</f>
        <v/>
      </c>
      <c r="L289" s="37" t="str">
        <f>IF(入力シート!F290&gt;0,MID(入力シート!F290,入力シート!W290-3,1),"")</f>
        <v/>
      </c>
      <c r="M289" s="37" t="str">
        <f>IF(入力シート!F290&gt;0,MID(入力シート!F290,入力シート!W290-2,1),"")</f>
        <v/>
      </c>
      <c r="N289" s="37" t="str">
        <f>IF(入力シート!F290&gt;0,MID(入力シート!F290,入力シート!W290-1,1),"")</f>
        <v/>
      </c>
      <c r="O289" s="39" t="str">
        <f>IF(入力シート!F290&gt;0,MID(入力シート!F290,入力シート!W290,1),"")</f>
        <v/>
      </c>
      <c r="P289" s="22" t="str">
        <f>IF(入力シート!G290&gt;"",入力シート!G290,"")</f>
        <v/>
      </c>
      <c r="Q289" s="37" t="str">
        <f>IF(入力シート!H290&gt;0,IF(入力シート!X290=4,MID(入力シート!H290,入力シート!X290-3,1),"0"),"")</f>
        <v/>
      </c>
      <c r="R289" s="37" t="str">
        <f>IF(入力シート!H290&gt;0,MID(入力シート!H290,入力シート!X290-2,1),"")</f>
        <v/>
      </c>
      <c r="S289" s="37" t="str">
        <f>IF(入力シート!H290&gt;0,MID(入力シート!H290,入力シート!X290-1,1),"")</f>
        <v/>
      </c>
      <c r="T289" s="39" t="str">
        <f>IF(入力シート!H290&gt;0,MID(入力シート!H290,入力シート!X290,1),"")</f>
        <v/>
      </c>
      <c r="U289" s="62" t="str">
        <f>IF(入力シート!I290&gt;0,入力シート!I290,"")</f>
        <v/>
      </c>
      <c r="V289" s="50" t="str">
        <f>IF(入力シート!J290&gt;0,入力シート!J290,"")</f>
        <v/>
      </c>
      <c r="W289" s="50" t="str">
        <f>IF(入力シート!K290&gt;=10,INT(MOD(入力シート!K290,100)/10),"")</f>
        <v/>
      </c>
      <c r="X289" s="40" t="str">
        <f>IF(入力シート!K290&gt;=1,INT(MOD(入力シート!K290,10)/1),"")</f>
        <v/>
      </c>
      <c r="Y289" s="51" t="str">
        <f>IF(入力シート!L290&gt;=100000,INT(MOD(入力シート!L290,1000000)/100000),"")</f>
        <v/>
      </c>
      <c r="Z289" s="51" t="str">
        <f>IF(入力シート!L290&gt;=10000,INT(MOD(入力シート!L290,100000)/10000),"")</f>
        <v/>
      </c>
      <c r="AA289" s="51" t="str">
        <f>IF(入力シート!L290&gt;=1000,INT(MOD(入力シート!L290,10000)/1000),"")</f>
        <v/>
      </c>
      <c r="AB289" s="51" t="str">
        <f>IF(入力シート!L290&gt;=100,INT(MOD(入力シート!L290,1000)/100),"")</f>
        <v/>
      </c>
      <c r="AC289" s="51" t="str">
        <f>IF(入力シート!L290&gt;=10,INT(MOD(入力シート!L290,100)/10),"")</f>
        <v/>
      </c>
      <c r="AD289" s="40" t="str">
        <f>IF(入力シート!L290&gt;=1,INT(MOD(入力シート!L290,10)/1),"")</f>
        <v/>
      </c>
      <c r="AE289" s="51" t="str">
        <f>IF(入力シート!M290&gt;=10000,INT(MOD(入力シート!M290,100000)/10000),"")</f>
        <v/>
      </c>
      <c r="AF289" s="51" t="str">
        <f>IF(入力シート!M290&gt;=1000,INT(MOD(入力シート!M290,10000)/1000),"")</f>
        <v/>
      </c>
      <c r="AG289" s="51" t="str">
        <f>IF(入力シート!M290&gt;=100,INT(MOD(入力シート!M290,1000)/100),"")</f>
        <v/>
      </c>
      <c r="AH289" s="51" t="str">
        <f>IF(入力シート!M290&gt;=10,INT(MOD(入力シート!M290,100)/10),"")</f>
        <v/>
      </c>
      <c r="AI289" s="40" t="str">
        <f>IF(入力シート!M290&gt;=1,INT(MOD(入力シート!M290,10)/1),"")</f>
        <v/>
      </c>
      <c r="AJ289" s="51" t="str">
        <f>IF(入力シート!N290&gt;=10000,INT(MOD(入力シート!N290,100000)/10000),"")</f>
        <v/>
      </c>
      <c r="AK289" s="51" t="str">
        <f>IF(入力シート!N290&gt;=1000,INT(MOD(入力シート!N290,10000)/1000),"")</f>
        <v/>
      </c>
      <c r="AL289" s="51" t="str">
        <f>IF(入力シート!N290&gt;=100,INT(MOD(入力シート!N290,1000)/100),"")</f>
        <v/>
      </c>
      <c r="AM289" s="51" t="str">
        <f>IF(入力シート!N290&gt;=10,INT(MOD(入力シート!N290,100)/10),"")</f>
        <v/>
      </c>
      <c r="AN289" s="40" t="str">
        <f>IF(入力シート!N290&gt;=1,INT(MOD(入力シート!N290,10)/1),"")</f>
        <v/>
      </c>
      <c r="AO289" s="51" t="str">
        <f>IF(入力シート!O290&gt;=10000,INT(MOD(入力シート!O290,100000)/10000),"")</f>
        <v/>
      </c>
      <c r="AP289" s="51" t="str">
        <f>IF(入力シート!O290&gt;=1000,INT(MOD(入力シート!O290,10000)/1000),"")</f>
        <v/>
      </c>
      <c r="AQ289" s="51" t="str">
        <f>IF(入力シート!O290&gt;=100,INT(MOD(入力シート!O290,1000)/100),"")</f>
        <v/>
      </c>
      <c r="AR289" s="51" t="str">
        <f>IF(入力シート!O290&gt;=10,INT(MOD(入力シート!O290,100)/10),"")</f>
        <v/>
      </c>
      <c r="AS289" s="40" t="str">
        <f>IF(入力シート!O290&gt;=1,INT(MOD(入力シート!O290,10)/1),"")</f>
        <v/>
      </c>
      <c r="AT289" s="51" t="str">
        <f>IF(入力シート!P290&gt;=1000000,INT(MOD(入力シート!P290,10000000)/1000000),"")</f>
        <v/>
      </c>
      <c r="AU289" s="51" t="str">
        <f>IF(入力シート!P290&gt;=100000,INT(MOD(入力シート!P290,1000000)/100000),"")</f>
        <v/>
      </c>
      <c r="AV289" s="51" t="str">
        <f>IF(入力シート!P290&gt;=10000,INT(MOD(入力シート!P290,100000)/10000),"")</f>
        <v/>
      </c>
      <c r="AW289" s="51" t="str">
        <f>IF(入力シート!P290&gt;=1000,INT(MOD(入力シート!P290,10000)/1000),"")</f>
        <v/>
      </c>
      <c r="AX289" s="51" t="str">
        <f>IF(入力シート!P290&gt;=100,INT(MOD(入力シート!P290,1000)/100),"")</f>
        <v/>
      </c>
      <c r="AY289" s="51" t="str">
        <f>IF(入力シート!P290&gt;=10,INT(MOD(入力シート!P290,100)/10),"")</f>
        <v/>
      </c>
      <c r="AZ289" s="40" t="str">
        <f>IF(入力シート!P290&gt;=1,INT(MOD(入力シート!P290,10)/1),"")</f>
        <v/>
      </c>
      <c r="BA289" s="51" t="str">
        <f>IF(入力シート!Q290&gt;=10,INT(MOD(入力シート!Q290,100)/10),"")</f>
        <v/>
      </c>
      <c r="BB289" s="40" t="str">
        <f>IF(入力シート!Q290&gt;=1,INT(MOD(入力シート!Q290,10)/1),"")</f>
        <v/>
      </c>
      <c r="BC289" s="51" t="str">
        <f>IF(入力シート!R290&gt;=10000,INT(MOD(入力シート!R290,100000)/10000),"")</f>
        <v/>
      </c>
      <c r="BD289" s="51" t="str">
        <f>IF(入力シート!R290&gt;=1000,INT(MOD(入力シート!R290,10000)/1000),"")</f>
        <v/>
      </c>
      <c r="BE289" s="51" t="str">
        <f>IF(入力シート!R290&gt;=100,INT(MOD(入力シート!R290,1000)/100),"")</f>
        <v/>
      </c>
      <c r="BF289" s="51" t="str">
        <f>IF(入力シート!R290&gt;=10,INT(MOD(入力シート!R290,100)/10),"")</f>
        <v/>
      </c>
      <c r="BG289" s="40" t="str">
        <f>IF(入力シート!R290&gt;=1,INT(MOD(入力シート!R290,10)/1),"")</f>
        <v/>
      </c>
    </row>
    <row r="290" spans="1:79" x14ac:dyDescent="0.15">
      <c r="B290" s="22">
        <v>288</v>
      </c>
      <c r="C290" s="10" t="str">
        <f>IF(入力シート!C291&gt;=10000,INT(MOD(入力シート!C291,100000)/10000),"")</f>
        <v/>
      </c>
      <c r="D290" s="10" t="str">
        <f>IF(入力シート!C291&gt;=1000,INT(MOD(入力シート!C291,10000)/1000),"")</f>
        <v/>
      </c>
      <c r="E290" s="10" t="str">
        <f>IF(入力シート!C291&gt;=100,INT(MOD(入力シート!C291,1000)/100),"")</f>
        <v/>
      </c>
      <c r="F290" s="10" t="str">
        <f>IF(入力シート!C291&gt;=10,INT(MOD(入力シート!C291,100)/10),"")</f>
        <v/>
      </c>
      <c r="G290" s="22" t="str">
        <f>IF(入力シート!C291&gt;=1,INT(MOD(入力シート!C291,10)/1),"")</f>
        <v/>
      </c>
      <c r="H290" s="22" t="str">
        <f>IF(入力シート!D291&gt;"",入力シート!D291,"")</f>
        <v/>
      </c>
      <c r="I290" s="22" t="str">
        <f>IF(入力シート!E291&gt;"",入力シート!E291,"")</f>
        <v/>
      </c>
      <c r="J290" s="37" t="str">
        <f>IF(入力シート!F291&gt;0,IF(入力シート!W291=6,MID(入力シート!F291,入力シート!W291-5,1),"0"),"")</f>
        <v/>
      </c>
      <c r="K290" s="37" t="str">
        <f>IF(入力シート!F291&gt;0,MID(入力シート!F291,入力シート!W291-4,1),"")</f>
        <v/>
      </c>
      <c r="L290" s="37" t="str">
        <f>IF(入力シート!F291&gt;0,MID(入力シート!F291,入力シート!W291-3,1),"")</f>
        <v/>
      </c>
      <c r="M290" s="37" t="str">
        <f>IF(入力シート!F291&gt;0,MID(入力シート!F291,入力シート!W291-2,1),"")</f>
        <v/>
      </c>
      <c r="N290" s="37" t="str">
        <f>IF(入力シート!F291&gt;0,MID(入力シート!F291,入力シート!W291-1,1),"")</f>
        <v/>
      </c>
      <c r="O290" s="39" t="str">
        <f>IF(入力シート!F291&gt;0,MID(入力シート!F291,入力シート!W291,1),"")</f>
        <v/>
      </c>
      <c r="P290" s="22" t="str">
        <f>IF(入力シート!G291&gt;"",入力シート!G291,"")</f>
        <v/>
      </c>
      <c r="Q290" s="37" t="str">
        <f>IF(入力シート!H291&gt;0,IF(入力シート!X291=4,MID(入力シート!H291,入力シート!X291-3,1),"0"),"")</f>
        <v/>
      </c>
      <c r="R290" s="37" t="str">
        <f>IF(入力シート!H291&gt;0,MID(入力シート!H291,入力シート!X291-2,1),"")</f>
        <v/>
      </c>
      <c r="S290" s="37" t="str">
        <f>IF(入力シート!H291&gt;0,MID(入力シート!H291,入力シート!X291-1,1),"")</f>
        <v/>
      </c>
      <c r="T290" s="39" t="str">
        <f>IF(入力シート!H291&gt;0,MID(入力シート!H291,入力シート!X291,1),"")</f>
        <v/>
      </c>
      <c r="U290" s="62" t="str">
        <f>IF(入力シート!I291&gt;0,入力シート!I291,"")</f>
        <v/>
      </c>
      <c r="V290" s="50" t="str">
        <f>IF(入力シート!J291&gt;0,入力シート!J291,"")</f>
        <v/>
      </c>
      <c r="W290" s="50" t="str">
        <f>IF(入力シート!K291&gt;=10,INT(MOD(入力シート!K291,100)/10),"")</f>
        <v/>
      </c>
      <c r="X290" s="40" t="str">
        <f>IF(入力シート!K291&gt;=1,INT(MOD(入力シート!K291,10)/1),"")</f>
        <v/>
      </c>
      <c r="Y290" s="51" t="str">
        <f>IF(入力シート!L291&gt;=100000,INT(MOD(入力シート!L291,1000000)/100000),"")</f>
        <v/>
      </c>
      <c r="Z290" s="51" t="str">
        <f>IF(入力シート!L291&gt;=10000,INT(MOD(入力シート!L291,100000)/10000),"")</f>
        <v/>
      </c>
      <c r="AA290" s="51" t="str">
        <f>IF(入力シート!L291&gt;=1000,INT(MOD(入力シート!L291,10000)/1000),"")</f>
        <v/>
      </c>
      <c r="AB290" s="51" t="str">
        <f>IF(入力シート!L291&gt;=100,INT(MOD(入力シート!L291,1000)/100),"")</f>
        <v/>
      </c>
      <c r="AC290" s="51" t="str">
        <f>IF(入力シート!L291&gt;=10,INT(MOD(入力シート!L291,100)/10),"")</f>
        <v/>
      </c>
      <c r="AD290" s="40" t="str">
        <f>IF(入力シート!L291&gt;=1,INT(MOD(入力シート!L291,10)/1),"")</f>
        <v/>
      </c>
      <c r="AE290" s="51" t="str">
        <f>IF(入力シート!M291&gt;=10000,INT(MOD(入力シート!M291,100000)/10000),"")</f>
        <v/>
      </c>
      <c r="AF290" s="51" t="str">
        <f>IF(入力シート!M291&gt;=1000,INT(MOD(入力シート!M291,10000)/1000),"")</f>
        <v/>
      </c>
      <c r="AG290" s="51" t="str">
        <f>IF(入力シート!M291&gt;=100,INT(MOD(入力シート!M291,1000)/100),"")</f>
        <v/>
      </c>
      <c r="AH290" s="51" t="str">
        <f>IF(入力シート!M291&gt;=10,INT(MOD(入力シート!M291,100)/10),"")</f>
        <v/>
      </c>
      <c r="AI290" s="40" t="str">
        <f>IF(入力シート!M291&gt;=1,INT(MOD(入力シート!M291,10)/1),"")</f>
        <v/>
      </c>
      <c r="AJ290" s="51" t="str">
        <f>IF(入力シート!N291&gt;=10000,INT(MOD(入力シート!N291,100000)/10000),"")</f>
        <v/>
      </c>
      <c r="AK290" s="51" t="str">
        <f>IF(入力シート!N291&gt;=1000,INT(MOD(入力シート!N291,10000)/1000),"")</f>
        <v/>
      </c>
      <c r="AL290" s="51" t="str">
        <f>IF(入力シート!N291&gt;=100,INT(MOD(入力シート!N291,1000)/100),"")</f>
        <v/>
      </c>
      <c r="AM290" s="51" t="str">
        <f>IF(入力シート!N291&gt;=10,INT(MOD(入力シート!N291,100)/10),"")</f>
        <v/>
      </c>
      <c r="AN290" s="40" t="str">
        <f>IF(入力シート!N291&gt;=1,INT(MOD(入力シート!N291,10)/1),"")</f>
        <v/>
      </c>
      <c r="AO290" s="51" t="str">
        <f>IF(入力シート!O291&gt;=10000,INT(MOD(入力シート!O291,100000)/10000),"")</f>
        <v/>
      </c>
      <c r="AP290" s="51" t="str">
        <f>IF(入力シート!O291&gt;=1000,INT(MOD(入力シート!O291,10000)/1000),"")</f>
        <v/>
      </c>
      <c r="AQ290" s="51" t="str">
        <f>IF(入力シート!O291&gt;=100,INT(MOD(入力シート!O291,1000)/100),"")</f>
        <v/>
      </c>
      <c r="AR290" s="51" t="str">
        <f>IF(入力シート!O291&gt;=10,INT(MOD(入力シート!O291,100)/10),"")</f>
        <v/>
      </c>
      <c r="AS290" s="40" t="str">
        <f>IF(入力シート!O291&gt;=1,INT(MOD(入力シート!O291,10)/1),"")</f>
        <v/>
      </c>
      <c r="AT290" s="51" t="str">
        <f>IF(入力シート!P291&gt;=1000000,INT(MOD(入力シート!P291,10000000)/1000000),"")</f>
        <v/>
      </c>
      <c r="AU290" s="51" t="str">
        <f>IF(入力シート!P291&gt;=100000,INT(MOD(入力シート!P291,1000000)/100000),"")</f>
        <v/>
      </c>
      <c r="AV290" s="51" t="str">
        <f>IF(入力シート!P291&gt;=10000,INT(MOD(入力シート!P291,100000)/10000),"")</f>
        <v/>
      </c>
      <c r="AW290" s="51" t="str">
        <f>IF(入力シート!P291&gt;=1000,INT(MOD(入力シート!P291,10000)/1000),"")</f>
        <v/>
      </c>
      <c r="AX290" s="51" t="str">
        <f>IF(入力シート!P291&gt;=100,INT(MOD(入力シート!P291,1000)/100),"")</f>
        <v/>
      </c>
      <c r="AY290" s="51" t="str">
        <f>IF(入力シート!P291&gt;=10,INT(MOD(入力シート!P291,100)/10),"")</f>
        <v/>
      </c>
      <c r="AZ290" s="40" t="str">
        <f>IF(入力シート!P291&gt;=1,INT(MOD(入力シート!P291,10)/1),"")</f>
        <v/>
      </c>
      <c r="BA290" s="51" t="str">
        <f>IF(入力シート!Q291&gt;=10,INT(MOD(入力シート!Q291,100)/10),"")</f>
        <v/>
      </c>
      <c r="BB290" s="40" t="str">
        <f>IF(入力シート!Q291&gt;=1,INT(MOD(入力シート!Q291,10)/1),"")</f>
        <v/>
      </c>
      <c r="BC290" s="51" t="str">
        <f>IF(入力シート!R291&gt;=10000,INT(MOD(入力シート!R291,100000)/10000),"")</f>
        <v/>
      </c>
      <c r="BD290" s="51" t="str">
        <f>IF(入力シート!R291&gt;=1000,INT(MOD(入力シート!R291,10000)/1000),"")</f>
        <v/>
      </c>
      <c r="BE290" s="51" t="str">
        <f>IF(入力シート!R291&gt;=100,INT(MOD(入力シート!R291,1000)/100),"")</f>
        <v/>
      </c>
      <c r="BF290" s="51" t="str">
        <f>IF(入力シート!R291&gt;=10,INT(MOD(入力シート!R291,100)/10),"")</f>
        <v/>
      </c>
      <c r="BG290" s="40" t="str">
        <f>IF(入力シート!R291&gt;=1,INT(MOD(入力シート!R291,10)/1),"")</f>
        <v/>
      </c>
    </row>
    <row r="291" spans="1:79" x14ac:dyDescent="0.15">
      <c r="B291" s="22">
        <v>289</v>
      </c>
      <c r="C291" s="10" t="str">
        <f>IF(入力シート!C292&gt;=10000,INT(MOD(入力シート!C292,100000)/10000),"")</f>
        <v/>
      </c>
      <c r="D291" s="10" t="str">
        <f>IF(入力シート!C292&gt;=1000,INT(MOD(入力シート!C292,10000)/1000),"")</f>
        <v/>
      </c>
      <c r="E291" s="10" t="str">
        <f>IF(入力シート!C292&gt;=100,INT(MOD(入力シート!C292,1000)/100),"")</f>
        <v/>
      </c>
      <c r="F291" s="10" t="str">
        <f>IF(入力シート!C292&gt;=10,INT(MOD(入力シート!C292,100)/10),"")</f>
        <v/>
      </c>
      <c r="G291" s="22" t="str">
        <f>IF(入力シート!C292&gt;=1,INT(MOD(入力シート!C292,10)/1),"")</f>
        <v/>
      </c>
      <c r="H291" s="22" t="str">
        <f>IF(入力シート!D292&gt;"",入力シート!D292,"")</f>
        <v/>
      </c>
      <c r="I291" s="22" t="str">
        <f>IF(入力シート!E292&gt;"",入力シート!E292,"")</f>
        <v/>
      </c>
      <c r="J291" s="37" t="str">
        <f>IF(入力シート!F292&gt;0,IF(入力シート!W292=6,MID(入力シート!F292,入力シート!W292-5,1),"0"),"")</f>
        <v/>
      </c>
      <c r="K291" s="37" t="str">
        <f>IF(入力シート!F292&gt;0,MID(入力シート!F292,入力シート!W292-4,1),"")</f>
        <v/>
      </c>
      <c r="L291" s="37" t="str">
        <f>IF(入力シート!F292&gt;0,MID(入力シート!F292,入力シート!W292-3,1),"")</f>
        <v/>
      </c>
      <c r="M291" s="37" t="str">
        <f>IF(入力シート!F292&gt;0,MID(入力シート!F292,入力シート!W292-2,1),"")</f>
        <v/>
      </c>
      <c r="N291" s="37" t="str">
        <f>IF(入力シート!F292&gt;0,MID(入力シート!F292,入力シート!W292-1,1),"")</f>
        <v/>
      </c>
      <c r="O291" s="39" t="str">
        <f>IF(入力シート!F292&gt;0,MID(入力シート!F292,入力シート!W292,1),"")</f>
        <v/>
      </c>
      <c r="P291" s="22" t="str">
        <f>IF(入力シート!G292&gt;"",入力シート!G292,"")</f>
        <v/>
      </c>
      <c r="Q291" s="37" t="str">
        <f>IF(入力シート!H292&gt;0,IF(入力シート!X292=4,MID(入力シート!H292,入力シート!X292-3,1),"0"),"")</f>
        <v/>
      </c>
      <c r="R291" s="37" t="str">
        <f>IF(入力シート!H292&gt;0,MID(入力シート!H292,入力シート!X292-2,1),"")</f>
        <v/>
      </c>
      <c r="S291" s="37" t="str">
        <f>IF(入力シート!H292&gt;0,MID(入力シート!H292,入力シート!X292-1,1),"")</f>
        <v/>
      </c>
      <c r="T291" s="39" t="str">
        <f>IF(入力シート!H292&gt;0,MID(入力シート!H292,入力シート!X292,1),"")</f>
        <v/>
      </c>
      <c r="U291" s="62" t="str">
        <f>IF(入力シート!I292&gt;0,入力シート!I292,"")</f>
        <v/>
      </c>
      <c r="V291" s="50" t="str">
        <f>IF(入力シート!J292&gt;0,入力シート!J292,"")</f>
        <v/>
      </c>
      <c r="W291" s="50" t="str">
        <f>IF(入力シート!K292&gt;=10,INT(MOD(入力シート!K292,100)/10),"")</f>
        <v/>
      </c>
      <c r="X291" s="40" t="str">
        <f>IF(入力シート!K292&gt;=1,INT(MOD(入力シート!K292,10)/1),"")</f>
        <v/>
      </c>
      <c r="Y291" s="51" t="str">
        <f>IF(入力シート!L292&gt;=100000,INT(MOD(入力シート!L292,1000000)/100000),"")</f>
        <v/>
      </c>
      <c r="Z291" s="51" t="str">
        <f>IF(入力シート!L292&gt;=10000,INT(MOD(入力シート!L292,100000)/10000),"")</f>
        <v/>
      </c>
      <c r="AA291" s="51" t="str">
        <f>IF(入力シート!L292&gt;=1000,INT(MOD(入力シート!L292,10000)/1000),"")</f>
        <v/>
      </c>
      <c r="AB291" s="51" t="str">
        <f>IF(入力シート!L292&gt;=100,INT(MOD(入力シート!L292,1000)/100),"")</f>
        <v/>
      </c>
      <c r="AC291" s="51" t="str">
        <f>IF(入力シート!L292&gt;=10,INT(MOD(入力シート!L292,100)/10),"")</f>
        <v/>
      </c>
      <c r="AD291" s="40" t="str">
        <f>IF(入力シート!L292&gt;=1,INT(MOD(入力シート!L292,10)/1),"")</f>
        <v/>
      </c>
      <c r="AE291" s="51" t="str">
        <f>IF(入力シート!M292&gt;=10000,INT(MOD(入力シート!M292,100000)/10000),"")</f>
        <v/>
      </c>
      <c r="AF291" s="51" t="str">
        <f>IF(入力シート!M292&gt;=1000,INT(MOD(入力シート!M292,10000)/1000),"")</f>
        <v/>
      </c>
      <c r="AG291" s="51" t="str">
        <f>IF(入力シート!M292&gt;=100,INT(MOD(入力シート!M292,1000)/100),"")</f>
        <v/>
      </c>
      <c r="AH291" s="51" t="str">
        <f>IF(入力シート!M292&gt;=10,INT(MOD(入力シート!M292,100)/10),"")</f>
        <v/>
      </c>
      <c r="AI291" s="40" t="str">
        <f>IF(入力シート!M292&gt;=1,INT(MOD(入力シート!M292,10)/1),"")</f>
        <v/>
      </c>
      <c r="AJ291" s="51" t="str">
        <f>IF(入力シート!N292&gt;=10000,INT(MOD(入力シート!N292,100000)/10000),"")</f>
        <v/>
      </c>
      <c r="AK291" s="51" t="str">
        <f>IF(入力シート!N292&gt;=1000,INT(MOD(入力シート!N292,10000)/1000),"")</f>
        <v/>
      </c>
      <c r="AL291" s="51" t="str">
        <f>IF(入力シート!N292&gt;=100,INT(MOD(入力シート!N292,1000)/100),"")</f>
        <v/>
      </c>
      <c r="AM291" s="51" t="str">
        <f>IF(入力シート!N292&gt;=10,INT(MOD(入力シート!N292,100)/10),"")</f>
        <v/>
      </c>
      <c r="AN291" s="40" t="str">
        <f>IF(入力シート!N292&gt;=1,INT(MOD(入力シート!N292,10)/1),"")</f>
        <v/>
      </c>
      <c r="AO291" s="51" t="str">
        <f>IF(入力シート!O292&gt;=10000,INT(MOD(入力シート!O292,100000)/10000),"")</f>
        <v/>
      </c>
      <c r="AP291" s="51" t="str">
        <f>IF(入力シート!O292&gt;=1000,INT(MOD(入力シート!O292,10000)/1000),"")</f>
        <v/>
      </c>
      <c r="AQ291" s="51" t="str">
        <f>IF(入力シート!O292&gt;=100,INT(MOD(入力シート!O292,1000)/100),"")</f>
        <v/>
      </c>
      <c r="AR291" s="51" t="str">
        <f>IF(入力シート!O292&gt;=10,INT(MOD(入力シート!O292,100)/10),"")</f>
        <v/>
      </c>
      <c r="AS291" s="40" t="str">
        <f>IF(入力シート!O292&gt;=1,INT(MOD(入力シート!O292,10)/1),"")</f>
        <v/>
      </c>
      <c r="AT291" s="51" t="str">
        <f>IF(入力シート!P292&gt;=1000000,INT(MOD(入力シート!P292,10000000)/1000000),"")</f>
        <v/>
      </c>
      <c r="AU291" s="51" t="str">
        <f>IF(入力シート!P292&gt;=100000,INT(MOD(入力シート!P292,1000000)/100000),"")</f>
        <v/>
      </c>
      <c r="AV291" s="51" t="str">
        <f>IF(入力シート!P292&gt;=10000,INT(MOD(入力シート!P292,100000)/10000),"")</f>
        <v/>
      </c>
      <c r="AW291" s="51" t="str">
        <f>IF(入力シート!P292&gt;=1000,INT(MOD(入力シート!P292,10000)/1000),"")</f>
        <v/>
      </c>
      <c r="AX291" s="51" t="str">
        <f>IF(入力シート!P292&gt;=100,INT(MOD(入力シート!P292,1000)/100),"")</f>
        <v/>
      </c>
      <c r="AY291" s="51" t="str">
        <f>IF(入力シート!P292&gt;=10,INT(MOD(入力シート!P292,100)/10),"")</f>
        <v/>
      </c>
      <c r="AZ291" s="40" t="str">
        <f>IF(入力シート!P292&gt;=1,INT(MOD(入力シート!P292,10)/1),"")</f>
        <v/>
      </c>
      <c r="BA291" s="51" t="str">
        <f>IF(入力シート!Q292&gt;=10,INT(MOD(入力シート!Q292,100)/10),"")</f>
        <v/>
      </c>
      <c r="BB291" s="40" t="str">
        <f>IF(入力シート!Q292&gt;=1,INT(MOD(入力シート!Q292,10)/1),"")</f>
        <v/>
      </c>
      <c r="BC291" s="51" t="str">
        <f>IF(入力シート!R292&gt;=10000,INT(MOD(入力シート!R292,100000)/10000),"")</f>
        <v/>
      </c>
      <c r="BD291" s="51" t="str">
        <f>IF(入力シート!R292&gt;=1000,INT(MOD(入力シート!R292,10000)/1000),"")</f>
        <v/>
      </c>
      <c r="BE291" s="51" t="str">
        <f>IF(入力シート!R292&gt;=100,INT(MOD(入力シート!R292,1000)/100),"")</f>
        <v/>
      </c>
      <c r="BF291" s="51" t="str">
        <f>IF(入力シート!R292&gt;=10,INT(MOD(入力シート!R292,100)/10),"")</f>
        <v/>
      </c>
      <c r="BG291" s="40" t="str">
        <f>IF(入力シート!R292&gt;=1,INT(MOD(入力シート!R292,10)/1),"")</f>
        <v/>
      </c>
    </row>
    <row r="292" spans="1:79" x14ac:dyDescent="0.15">
      <c r="A292" s="46"/>
      <c r="B292" s="12">
        <v>290</v>
      </c>
      <c r="C292" s="3" t="str">
        <f>IF(入力シート!C293&gt;=10000,INT(MOD(入力シート!C293,100000)/10000),"")</f>
        <v/>
      </c>
      <c r="D292" s="3" t="str">
        <f>IF(入力シート!C293&gt;=1000,INT(MOD(入力シート!C293,10000)/1000),"")</f>
        <v/>
      </c>
      <c r="E292" s="3" t="str">
        <f>IF(入力シート!C293&gt;=100,INT(MOD(入力シート!C293,1000)/100),"")</f>
        <v/>
      </c>
      <c r="F292" s="3" t="str">
        <f>IF(入力シート!C293&gt;=10,INT(MOD(入力シート!C293,100)/10),"")</f>
        <v/>
      </c>
      <c r="G292" s="12" t="str">
        <f>IF(入力シート!C293&gt;=1,INT(MOD(入力シート!C293,10)/1),"")</f>
        <v/>
      </c>
      <c r="H292" s="12" t="str">
        <f>IF(入力シート!D293&gt;"",入力シート!D293,"")</f>
        <v/>
      </c>
      <c r="I292" s="146" t="str">
        <f>IF(入力シート!E293&gt;"",入力シート!E293,"")</f>
        <v/>
      </c>
      <c r="J292" s="162" t="str">
        <f>IF(入力シート!F293&gt;0,IF(入力シート!W293=6,MID(入力シート!F293,入力シート!W293-5,1),"0"),"")</f>
        <v/>
      </c>
      <c r="K292" s="63" t="str">
        <f>IF(入力シート!F293&gt;0,MID(入力シート!F293,入力シート!W293-4,1),"")</f>
        <v/>
      </c>
      <c r="L292" s="63" t="str">
        <f>IF(入力シート!F293&gt;0,MID(入力シート!F293,入力シート!W293-3,1),"")</f>
        <v/>
      </c>
      <c r="M292" s="63" t="str">
        <f>IF(入力シート!F293&gt;0,MID(入力シート!F293,入力シート!W293-2,1),"")</f>
        <v/>
      </c>
      <c r="N292" s="63" t="str">
        <f>IF(入力シート!F293&gt;0,MID(入力シート!F293,入力シート!W293-1,1),"")</f>
        <v/>
      </c>
      <c r="O292" s="64" t="str">
        <f>IF(入力シート!F293&gt;0,MID(入力シート!F293,入力シート!W293,1),"")</f>
        <v/>
      </c>
      <c r="P292" s="146" t="str">
        <f>IF(入力シート!G293&gt;"",入力シート!G293,"")</f>
        <v/>
      </c>
      <c r="Q292" s="162" t="str">
        <f>IF(入力シート!H293&gt;0,IF(入力シート!X293=4,MID(入力シート!H293,入力シート!X293-3,1),"0"),"")</f>
        <v/>
      </c>
      <c r="R292" s="63" t="str">
        <f>IF(入力シート!H293&gt;0,MID(入力シート!H293,入力シート!X293-2,1),"")</f>
        <v/>
      </c>
      <c r="S292" s="63" t="str">
        <f>IF(入力シート!H293&gt;0,MID(入力シート!H293,入力シート!X293-1,1),"")</f>
        <v/>
      </c>
      <c r="T292" s="64" t="str">
        <f>IF(入力シート!H293&gt;0,MID(入力シート!H293,入力シート!X293,1),"")</f>
        <v/>
      </c>
      <c r="U292" s="65" t="str">
        <f>IF(入力シート!I293&gt;0,入力シート!I293,"")</f>
        <v/>
      </c>
      <c r="V292" s="47" t="str">
        <f>IF(入力シート!J293&gt;0,入力シート!J293,"")</f>
        <v/>
      </c>
      <c r="W292" s="47" t="str">
        <f>IF(入力シート!K293&gt;=10,INT(MOD(入力シート!K293,100)/10),"")</f>
        <v/>
      </c>
      <c r="X292" s="48" t="str">
        <f>IF(入力シート!K293&gt;=1,INT(MOD(入力シート!K293,10)/1),"")</f>
        <v/>
      </c>
      <c r="Y292" s="49" t="str">
        <f>IF(入力シート!L293&gt;=100000,INT(MOD(入力シート!L293,1000000)/100000),"")</f>
        <v/>
      </c>
      <c r="Z292" s="49" t="str">
        <f>IF(入力シート!L293&gt;=10000,INT(MOD(入力シート!L293,100000)/10000),"")</f>
        <v/>
      </c>
      <c r="AA292" s="49" t="str">
        <f>IF(入力シート!L293&gt;=1000,INT(MOD(入力シート!L293,10000)/1000),"")</f>
        <v/>
      </c>
      <c r="AB292" s="49" t="str">
        <f>IF(入力シート!L293&gt;=100,INT(MOD(入力シート!L293,1000)/100),"")</f>
        <v/>
      </c>
      <c r="AC292" s="49" t="str">
        <f>IF(入力シート!L293&gt;=10,INT(MOD(入力シート!L293,100)/10),"")</f>
        <v/>
      </c>
      <c r="AD292" s="48" t="str">
        <f>IF(入力シート!L293&gt;=1,INT(MOD(入力シート!L293,10)/1),"")</f>
        <v/>
      </c>
      <c r="AE292" s="49" t="str">
        <f>IF(入力シート!M293&gt;=10000,INT(MOD(入力シート!M293,100000)/10000),"")</f>
        <v/>
      </c>
      <c r="AF292" s="49" t="str">
        <f>IF(入力シート!M293&gt;=1000,INT(MOD(入力シート!M293,10000)/1000),"")</f>
        <v/>
      </c>
      <c r="AG292" s="49" t="str">
        <f>IF(入力シート!M293&gt;=100,INT(MOD(入力シート!M293,1000)/100),"")</f>
        <v/>
      </c>
      <c r="AH292" s="49" t="str">
        <f>IF(入力シート!M293&gt;=10,INT(MOD(入力シート!M293,100)/10),"")</f>
        <v/>
      </c>
      <c r="AI292" s="48" t="str">
        <f>IF(入力シート!M293&gt;=1,INT(MOD(入力シート!M293,10)/1),"")</f>
        <v/>
      </c>
      <c r="AJ292" s="49" t="str">
        <f>IF(入力シート!N293&gt;=10000,INT(MOD(入力シート!N293,100000)/10000),"")</f>
        <v/>
      </c>
      <c r="AK292" s="49" t="str">
        <f>IF(入力シート!N293&gt;=1000,INT(MOD(入力シート!N293,10000)/1000),"")</f>
        <v/>
      </c>
      <c r="AL292" s="49" t="str">
        <f>IF(入力シート!N293&gt;=100,INT(MOD(入力シート!N293,1000)/100),"")</f>
        <v/>
      </c>
      <c r="AM292" s="49" t="str">
        <f>IF(入力シート!N293&gt;=10,INT(MOD(入力シート!N293,100)/10),"")</f>
        <v/>
      </c>
      <c r="AN292" s="48" t="str">
        <f>IF(入力シート!N293&gt;=1,INT(MOD(入力シート!N293,10)/1),"")</f>
        <v/>
      </c>
      <c r="AO292" s="49" t="str">
        <f>IF(入力シート!O293&gt;=10000,INT(MOD(入力シート!O293,100000)/10000),"")</f>
        <v/>
      </c>
      <c r="AP292" s="49" t="str">
        <f>IF(入力シート!O293&gt;=1000,INT(MOD(入力シート!O293,10000)/1000),"")</f>
        <v/>
      </c>
      <c r="AQ292" s="49" t="str">
        <f>IF(入力シート!O293&gt;=100,INT(MOD(入力シート!O293,1000)/100),"")</f>
        <v/>
      </c>
      <c r="AR292" s="49" t="str">
        <f>IF(入力シート!O293&gt;=10,INT(MOD(入力シート!O293,100)/10),"")</f>
        <v/>
      </c>
      <c r="AS292" s="48" t="str">
        <f>IF(入力シート!O293&gt;=1,INT(MOD(入力シート!O293,10)/1),"")</f>
        <v/>
      </c>
      <c r="AT292" s="49" t="str">
        <f>IF(入力シート!P293&gt;=1000000,INT(MOD(入力シート!P293,10000000)/1000000),"")</f>
        <v/>
      </c>
      <c r="AU292" s="49" t="str">
        <f>IF(入力シート!P293&gt;=100000,INT(MOD(入力シート!P293,1000000)/100000),"")</f>
        <v/>
      </c>
      <c r="AV292" s="49" t="str">
        <f>IF(入力シート!P293&gt;=10000,INT(MOD(入力シート!P293,100000)/10000),"")</f>
        <v/>
      </c>
      <c r="AW292" s="49" t="str">
        <f>IF(入力シート!P293&gt;=1000,INT(MOD(入力シート!P293,10000)/1000),"")</f>
        <v/>
      </c>
      <c r="AX292" s="49" t="str">
        <f>IF(入力シート!P293&gt;=100,INT(MOD(入力シート!P293,1000)/100),"")</f>
        <v/>
      </c>
      <c r="AY292" s="49" t="str">
        <f>IF(入力シート!P293&gt;=10,INT(MOD(入力シート!P293,100)/10),"")</f>
        <v/>
      </c>
      <c r="AZ292" s="48" t="str">
        <f>IF(入力シート!P293&gt;=1,INT(MOD(入力シート!P293,10)/1),"")</f>
        <v/>
      </c>
      <c r="BA292" s="49" t="str">
        <f>IF(入力シート!Q293&gt;=10,INT(MOD(入力シート!Q293,100)/10),"")</f>
        <v/>
      </c>
      <c r="BB292" s="48" t="str">
        <f>IF(入力シート!Q293&gt;=1,INT(MOD(入力シート!Q293,10)/1),"")</f>
        <v/>
      </c>
      <c r="BC292" s="49" t="str">
        <f>IF(入力シート!R293&gt;=10000,INT(MOD(入力シート!R293,100000)/10000),"")</f>
        <v/>
      </c>
      <c r="BD292" s="49" t="str">
        <f>IF(入力シート!R293&gt;=1000,INT(MOD(入力シート!R293,10000)/1000),"")</f>
        <v/>
      </c>
      <c r="BE292" s="49" t="str">
        <f>IF(入力シート!R293&gt;=100,INT(MOD(入力シート!R293,1000)/100),"")</f>
        <v/>
      </c>
      <c r="BF292" s="49" t="str">
        <f>IF(入力シート!R293&gt;=10,INT(MOD(入力シート!R293,100)/10),"")</f>
        <v/>
      </c>
      <c r="BG292" s="48" t="str">
        <f>IF(入力シート!R293&gt;=1,INT(MOD(入力シート!R293,10)/1),"")</f>
        <v/>
      </c>
      <c r="BH292" s="58" t="str">
        <f>IF(入力シート!S293&gt;=10,INT(MOD(入力シート!S293,100)/10),"")</f>
        <v/>
      </c>
      <c r="BI292" s="69" t="str">
        <f>IF(入力シート!S293&gt;=1,INT(MOD(入力シート!S293,10)/1),"")</f>
        <v/>
      </c>
      <c r="BJ292" s="58" t="str">
        <f>IF(入力シート!T293&gt;=1000000,INT(MOD(入力シート!T293,10000000)/1000000),"")</f>
        <v/>
      </c>
      <c r="BK292" s="58" t="str">
        <f>IF(入力シート!T293&gt;=100000,INT(MOD(入力シート!T293,1000000)/100000),"")</f>
        <v/>
      </c>
      <c r="BL292" s="58" t="str">
        <f>IF(入力シート!T293&gt;=10000,INT(MOD(入力シート!T293,100000)/10000),"")</f>
        <v/>
      </c>
      <c r="BM292" s="58" t="str">
        <f>IF(入力シート!T293&gt;=1000,INT(MOD(入力シート!T293,10000)/1000),"")</f>
        <v/>
      </c>
      <c r="BN292" s="58" t="str">
        <f>IF(入力シート!T293&gt;=100,INT(MOD(入力シート!T293,1000)/100),"")</f>
        <v/>
      </c>
      <c r="BO292" s="58" t="str">
        <f>IF(入力シート!T293&gt;=10,INT(MOD(入力シート!T293,100)/10),"")</f>
        <v/>
      </c>
      <c r="BP292" s="69" t="str">
        <f>IF(入力シート!T293&gt;=1,INT(MOD(入力シート!T293,10)/1),"")</f>
        <v/>
      </c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</row>
    <row r="293" spans="1:79" x14ac:dyDescent="0.15">
      <c r="A293" s="70">
        <f t="shared" si="10"/>
        <v>30</v>
      </c>
      <c r="B293" s="22">
        <v>291</v>
      </c>
      <c r="C293" s="10" t="str">
        <f>IF(入力シート!C294&gt;=10000,INT(MOD(入力シート!C294,100000)/10000),"")</f>
        <v/>
      </c>
      <c r="D293" s="10" t="str">
        <f>IF(入力シート!C294&gt;=1000,INT(MOD(入力シート!C294,10000)/1000),"")</f>
        <v/>
      </c>
      <c r="E293" s="10" t="str">
        <f>IF(入力シート!C294&gt;=100,INT(MOD(入力シート!C294,1000)/100),"")</f>
        <v/>
      </c>
      <c r="F293" s="10" t="str">
        <f>IF(入力シート!C294&gt;=10,INT(MOD(入力シート!C294,100)/10),"")</f>
        <v/>
      </c>
      <c r="G293" s="22" t="str">
        <f>IF(入力シート!C294&gt;=1,INT(MOD(入力シート!C294,10)/1),"")</f>
        <v/>
      </c>
      <c r="H293" s="22" t="str">
        <f>IF(入力シート!D294&gt;"",入力シート!D294,"")</f>
        <v/>
      </c>
      <c r="I293" s="22" t="str">
        <f>IF(入力シート!E294&gt;"",入力シート!E294,"")</f>
        <v/>
      </c>
      <c r="J293" s="37" t="str">
        <f>IF(入力シート!F294&gt;0,IF(入力シート!W294=6,MID(入力シート!F294,入力シート!W294-5,1),"0"),"")</f>
        <v/>
      </c>
      <c r="K293" s="37" t="str">
        <f>IF(入力シート!F294&gt;0,MID(入力シート!F294,入力シート!W294-4,1),"")</f>
        <v/>
      </c>
      <c r="L293" s="37" t="str">
        <f>IF(入力シート!F294&gt;0,MID(入力シート!F294,入力シート!W294-3,1),"")</f>
        <v/>
      </c>
      <c r="M293" s="37" t="str">
        <f>IF(入力シート!F294&gt;0,MID(入力シート!F294,入力シート!W294-2,1),"")</f>
        <v/>
      </c>
      <c r="N293" s="37" t="str">
        <f>IF(入力シート!F294&gt;0,MID(入力シート!F294,入力シート!W294-1,1),"")</f>
        <v/>
      </c>
      <c r="O293" s="39" t="str">
        <f>IF(入力シート!F294&gt;0,MID(入力シート!F294,入力シート!W294,1),"")</f>
        <v/>
      </c>
      <c r="P293" s="22" t="str">
        <f>IF(入力シート!G294&gt;"",入力シート!G294,"")</f>
        <v/>
      </c>
      <c r="Q293" s="37" t="str">
        <f>IF(入力シート!H294&gt;0,IF(入力シート!X294=4,MID(入力シート!H294,入力シート!X294-3,1),"0"),"")</f>
        <v/>
      </c>
      <c r="R293" s="37" t="str">
        <f>IF(入力シート!H294&gt;0,MID(入力シート!H294,入力シート!X294-2,1),"")</f>
        <v/>
      </c>
      <c r="S293" s="37" t="str">
        <f>IF(入力シート!H294&gt;0,MID(入力シート!H294,入力シート!X294-1,1),"")</f>
        <v/>
      </c>
      <c r="T293" s="39" t="str">
        <f>IF(入力シート!H294&gt;0,MID(入力シート!H294,入力シート!X294,1),"")</f>
        <v/>
      </c>
      <c r="U293" s="62" t="str">
        <f>IF(入力シート!I294&gt;0,入力シート!I294,"")</f>
        <v/>
      </c>
      <c r="V293" s="50" t="str">
        <f>IF(入力シート!J294&gt;0,入力シート!J294,"")</f>
        <v/>
      </c>
      <c r="W293" s="50" t="str">
        <f>IF(入力シート!K294&gt;=10,INT(MOD(入力シート!K294,100)/10),"")</f>
        <v/>
      </c>
      <c r="X293" s="40" t="str">
        <f>IF(入力シート!K294&gt;=1,INT(MOD(入力シート!K294,10)/1),"")</f>
        <v/>
      </c>
      <c r="Y293" s="51" t="str">
        <f>IF(入力シート!L294&gt;=100000,INT(MOD(入力シート!L294,1000000)/100000),"")</f>
        <v/>
      </c>
      <c r="Z293" s="51" t="str">
        <f>IF(入力シート!L294&gt;=10000,INT(MOD(入力シート!L294,100000)/10000),"")</f>
        <v/>
      </c>
      <c r="AA293" s="51" t="str">
        <f>IF(入力シート!L294&gt;=1000,INT(MOD(入力シート!L294,10000)/1000),"")</f>
        <v/>
      </c>
      <c r="AB293" s="51" t="str">
        <f>IF(入力シート!L294&gt;=100,INT(MOD(入力シート!L294,1000)/100),"")</f>
        <v/>
      </c>
      <c r="AC293" s="51" t="str">
        <f>IF(入力シート!L294&gt;=10,INT(MOD(入力シート!L294,100)/10),"")</f>
        <v/>
      </c>
      <c r="AD293" s="40" t="str">
        <f>IF(入力シート!L294&gt;=1,INT(MOD(入力シート!L294,10)/1),"")</f>
        <v/>
      </c>
      <c r="AE293" s="51" t="str">
        <f>IF(入力シート!M294&gt;=10000,INT(MOD(入力シート!M294,100000)/10000),"")</f>
        <v/>
      </c>
      <c r="AF293" s="51" t="str">
        <f>IF(入力シート!M294&gt;=1000,INT(MOD(入力シート!M294,10000)/1000),"")</f>
        <v/>
      </c>
      <c r="AG293" s="51" t="str">
        <f>IF(入力シート!M294&gt;=100,INT(MOD(入力シート!M294,1000)/100),"")</f>
        <v/>
      </c>
      <c r="AH293" s="51" t="str">
        <f>IF(入力シート!M294&gt;=10,INT(MOD(入力シート!M294,100)/10),"")</f>
        <v/>
      </c>
      <c r="AI293" s="40" t="str">
        <f>IF(入力シート!M294&gt;=1,INT(MOD(入力シート!M294,10)/1),"")</f>
        <v/>
      </c>
      <c r="AJ293" s="51" t="str">
        <f>IF(入力シート!N294&gt;=10000,INT(MOD(入力シート!N294,100000)/10000),"")</f>
        <v/>
      </c>
      <c r="AK293" s="51" t="str">
        <f>IF(入力シート!N294&gt;=1000,INT(MOD(入力シート!N294,10000)/1000),"")</f>
        <v/>
      </c>
      <c r="AL293" s="51" t="str">
        <f>IF(入力シート!N294&gt;=100,INT(MOD(入力シート!N294,1000)/100),"")</f>
        <v/>
      </c>
      <c r="AM293" s="51" t="str">
        <f>IF(入力シート!N294&gt;=10,INT(MOD(入力シート!N294,100)/10),"")</f>
        <v/>
      </c>
      <c r="AN293" s="40" t="str">
        <f>IF(入力シート!N294&gt;=1,INT(MOD(入力シート!N294,10)/1),"")</f>
        <v/>
      </c>
      <c r="AO293" s="51" t="str">
        <f>IF(入力シート!O294&gt;=10000,INT(MOD(入力シート!O294,100000)/10000),"")</f>
        <v/>
      </c>
      <c r="AP293" s="51" t="str">
        <f>IF(入力シート!O294&gt;=1000,INT(MOD(入力シート!O294,10000)/1000),"")</f>
        <v/>
      </c>
      <c r="AQ293" s="51" t="str">
        <f>IF(入力シート!O294&gt;=100,INT(MOD(入力シート!O294,1000)/100),"")</f>
        <v/>
      </c>
      <c r="AR293" s="51" t="str">
        <f>IF(入力シート!O294&gt;=10,INT(MOD(入力シート!O294,100)/10),"")</f>
        <v/>
      </c>
      <c r="AS293" s="40" t="str">
        <f>IF(入力シート!O294&gt;=1,INT(MOD(入力シート!O294,10)/1),"")</f>
        <v/>
      </c>
      <c r="AT293" s="51" t="str">
        <f>IF(入力シート!P294&gt;=1000000,INT(MOD(入力シート!P294,10000000)/1000000),"")</f>
        <v/>
      </c>
      <c r="AU293" s="51" t="str">
        <f>IF(入力シート!P294&gt;=100000,INT(MOD(入力シート!P294,1000000)/100000),"")</f>
        <v/>
      </c>
      <c r="AV293" s="51" t="str">
        <f>IF(入力シート!P294&gt;=10000,INT(MOD(入力シート!P294,100000)/10000),"")</f>
        <v/>
      </c>
      <c r="AW293" s="51" t="str">
        <f>IF(入力シート!P294&gt;=1000,INT(MOD(入力シート!P294,10000)/1000),"")</f>
        <v/>
      </c>
      <c r="AX293" s="51" t="str">
        <f>IF(入力シート!P294&gt;=100,INT(MOD(入力シート!P294,1000)/100),"")</f>
        <v/>
      </c>
      <c r="AY293" s="51" t="str">
        <f>IF(入力シート!P294&gt;=10,INT(MOD(入力シート!P294,100)/10),"")</f>
        <v/>
      </c>
      <c r="AZ293" s="40" t="str">
        <f>IF(入力シート!P294&gt;=1,INT(MOD(入力シート!P294,10)/1),"")</f>
        <v/>
      </c>
      <c r="BA293" s="51" t="str">
        <f>IF(入力シート!Q294&gt;=10,INT(MOD(入力シート!Q294,100)/10),"")</f>
        <v/>
      </c>
      <c r="BB293" s="40" t="str">
        <f>IF(入力シート!Q294&gt;=1,INT(MOD(入力シート!Q294,10)/1),"")</f>
        <v/>
      </c>
      <c r="BC293" s="51" t="str">
        <f>IF(入力シート!R294&gt;=10000,INT(MOD(入力シート!R294,100000)/10000),"")</f>
        <v/>
      </c>
      <c r="BD293" s="51" t="str">
        <f>IF(入力シート!R294&gt;=1000,INT(MOD(入力シート!R294,10000)/1000),"")</f>
        <v/>
      </c>
      <c r="BE293" s="51" t="str">
        <f>IF(入力シート!R294&gt;=100,INT(MOD(入力シート!R294,1000)/100),"")</f>
        <v/>
      </c>
      <c r="BF293" s="51" t="str">
        <f>IF(入力シート!R294&gt;=10,INT(MOD(入力シート!R294,100)/10),"")</f>
        <v/>
      </c>
      <c r="BG293" s="40" t="str">
        <f>IF(入力シート!R294&gt;=1,INT(MOD(入力シート!R294,10)/1),"")</f>
        <v/>
      </c>
      <c r="BP293" s="11"/>
    </row>
    <row r="294" spans="1:79" x14ac:dyDescent="0.15">
      <c r="B294" s="22">
        <v>292</v>
      </c>
      <c r="C294" s="10" t="str">
        <f>IF(入力シート!C295&gt;=10000,INT(MOD(入力シート!C295,100000)/10000),"")</f>
        <v/>
      </c>
      <c r="D294" s="10" t="str">
        <f>IF(入力シート!C295&gt;=1000,INT(MOD(入力シート!C295,10000)/1000),"")</f>
        <v/>
      </c>
      <c r="E294" s="10" t="str">
        <f>IF(入力シート!C295&gt;=100,INT(MOD(入力シート!C295,1000)/100),"")</f>
        <v/>
      </c>
      <c r="F294" s="10" t="str">
        <f>IF(入力シート!C295&gt;=10,INT(MOD(入力シート!C295,100)/10),"")</f>
        <v/>
      </c>
      <c r="G294" s="22" t="str">
        <f>IF(入力シート!C295&gt;=1,INT(MOD(入力シート!C295,10)/1),"")</f>
        <v/>
      </c>
      <c r="H294" s="22" t="str">
        <f>IF(入力シート!D295&gt;"",入力シート!D295,"")</f>
        <v/>
      </c>
      <c r="I294" s="22" t="str">
        <f>IF(入力シート!E295&gt;"",入力シート!E295,"")</f>
        <v/>
      </c>
      <c r="J294" s="37" t="str">
        <f>IF(入力シート!F295&gt;0,IF(入力シート!W295=6,MID(入力シート!F295,入力シート!W295-5,1),"0"),"")</f>
        <v/>
      </c>
      <c r="K294" s="37" t="str">
        <f>IF(入力シート!F295&gt;0,MID(入力シート!F295,入力シート!W295-4,1),"")</f>
        <v/>
      </c>
      <c r="L294" s="37" t="str">
        <f>IF(入力シート!F295&gt;0,MID(入力シート!F295,入力シート!W295-3,1),"")</f>
        <v/>
      </c>
      <c r="M294" s="37" t="str">
        <f>IF(入力シート!F295&gt;0,MID(入力シート!F295,入力シート!W295-2,1),"")</f>
        <v/>
      </c>
      <c r="N294" s="37" t="str">
        <f>IF(入力シート!F295&gt;0,MID(入力シート!F295,入力シート!W295-1,1),"")</f>
        <v/>
      </c>
      <c r="O294" s="39" t="str">
        <f>IF(入力シート!F295&gt;0,MID(入力シート!F295,入力シート!W295,1),"")</f>
        <v/>
      </c>
      <c r="P294" s="22" t="str">
        <f>IF(入力シート!G295&gt;"",入力シート!G295,"")</f>
        <v/>
      </c>
      <c r="Q294" s="37" t="str">
        <f>IF(入力シート!H295&gt;0,IF(入力シート!X295=4,MID(入力シート!H295,入力シート!X295-3,1),"0"),"")</f>
        <v/>
      </c>
      <c r="R294" s="37" t="str">
        <f>IF(入力シート!H295&gt;0,MID(入力シート!H295,入力シート!X295-2,1),"")</f>
        <v/>
      </c>
      <c r="S294" s="37" t="str">
        <f>IF(入力シート!H295&gt;0,MID(入力シート!H295,入力シート!X295-1,1),"")</f>
        <v/>
      </c>
      <c r="T294" s="39" t="str">
        <f>IF(入力シート!H295&gt;0,MID(入力シート!H295,入力シート!X295,1),"")</f>
        <v/>
      </c>
      <c r="U294" s="62" t="str">
        <f>IF(入力シート!I295&gt;0,入力シート!I295,"")</f>
        <v/>
      </c>
      <c r="V294" s="50" t="str">
        <f>IF(入力シート!J295&gt;0,入力シート!J295,"")</f>
        <v/>
      </c>
      <c r="W294" s="50" t="str">
        <f>IF(入力シート!K295&gt;=10,INT(MOD(入力シート!K295,100)/10),"")</f>
        <v/>
      </c>
      <c r="X294" s="40" t="str">
        <f>IF(入力シート!K295&gt;=1,INT(MOD(入力シート!K295,10)/1),"")</f>
        <v/>
      </c>
      <c r="Y294" s="51" t="str">
        <f>IF(入力シート!L295&gt;=100000,INT(MOD(入力シート!L295,1000000)/100000),"")</f>
        <v/>
      </c>
      <c r="Z294" s="51" t="str">
        <f>IF(入力シート!L295&gt;=10000,INT(MOD(入力シート!L295,100000)/10000),"")</f>
        <v/>
      </c>
      <c r="AA294" s="51" t="str">
        <f>IF(入力シート!L295&gt;=1000,INT(MOD(入力シート!L295,10000)/1000),"")</f>
        <v/>
      </c>
      <c r="AB294" s="51" t="str">
        <f>IF(入力シート!L295&gt;=100,INT(MOD(入力シート!L295,1000)/100),"")</f>
        <v/>
      </c>
      <c r="AC294" s="51" t="str">
        <f>IF(入力シート!L295&gt;=10,INT(MOD(入力シート!L295,100)/10),"")</f>
        <v/>
      </c>
      <c r="AD294" s="40" t="str">
        <f>IF(入力シート!L295&gt;=1,INT(MOD(入力シート!L295,10)/1),"")</f>
        <v/>
      </c>
      <c r="AE294" s="51" t="str">
        <f>IF(入力シート!M295&gt;=10000,INT(MOD(入力シート!M295,100000)/10000),"")</f>
        <v/>
      </c>
      <c r="AF294" s="51" t="str">
        <f>IF(入力シート!M295&gt;=1000,INT(MOD(入力シート!M295,10000)/1000),"")</f>
        <v/>
      </c>
      <c r="AG294" s="51" t="str">
        <f>IF(入力シート!M295&gt;=100,INT(MOD(入力シート!M295,1000)/100),"")</f>
        <v/>
      </c>
      <c r="AH294" s="51" t="str">
        <f>IF(入力シート!M295&gt;=10,INT(MOD(入力シート!M295,100)/10),"")</f>
        <v/>
      </c>
      <c r="AI294" s="40" t="str">
        <f>IF(入力シート!M295&gt;=1,INT(MOD(入力シート!M295,10)/1),"")</f>
        <v/>
      </c>
      <c r="AJ294" s="51" t="str">
        <f>IF(入力シート!N295&gt;=10000,INT(MOD(入力シート!N295,100000)/10000),"")</f>
        <v/>
      </c>
      <c r="AK294" s="51" t="str">
        <f>IF(入力シート!N295&gt;=1000,INT(MOD(入力シート!N295,10000)/1000),"")</f>
        <v/>
      </c>
      <c r="AL294" s="51" t="str">
        <f>IF(入力シート!N295&gt;=100,INT(MOD(入力シート!N295,1000)/100),"")</f>
        <v/>
      </c>
      <c r="AM294" s="51" t="str">
        <f>IF(入力シート!N295&gt;=10,INT(MOD(入力シート!N295,100)/10),"")</f>
        <v/>
      </c>
      <c r="AN294" s="40" t="str">
        <f>IF(入力シート!N295&gt;=1,INT(MOD(入力シート!N295,10)/1),"")</f>
        <v/>
      </c>
      <c r="AO294" s="51" t="str">
        <f>IF(入力シート!O295&gt;=10000,INT(MOD(入力シート!O295,100000)/10000),"")</f>
        <v/>
      </c>
      <c r="AP294" s="51" t="str">
        <f>IF(入力シート!O295&gt;=1000,INT(MOD(入力シート!O295,10000)/1000),"")</f>
        <v/>
      </c>
      <c r="AQ294" s="51" t="str">
        <f>IF(入力シート!O295&gt;=100,INT(MOD(入力シート!O295,1000)/100),"")</f>
        <v/>
      </c>
      <c r="AR294" s="51" t="str">
        <f>IF(入力シート!O295&gt;=10,INT(MOD(入力シート!O295,100)/10),"")</f>
        <v/>
      </c>
      <c r="AS294" s="40" t="str">
        <f>IF(入力シート!O295&gt;=1,INT(MOD(入力シート!O295,10)/1),"")</f>
        <v/>
      </c>
      <c r="AT294" s="51" t="str">
        <f>IF(入力シート!P295&gt;=1000000,INT(MOD(入力シート!P295,10000000)/1000000),"")</f>
        <v/>
      </c>
      <c r="AU294" s="51" t="str">
        <f>IF(入力シート!P295&gt;=100000,INT(MOD(入力シート!P295,1000000)/100000),"")</f>
        <v/>
      </c>
      <c r="AV294" s="51" t="str">
        <f>IF(入力シート!P295&gt;=10000,INT(MOD(入力シート!P295,100000)/10000),"")</f>
        <v/>
      </c>
      <c r="AW294" s="51" t="str">
        <f>IF(入力シート!P295&gt;=1000,INT(MOD(入力シート!P295,10000)/1000),"")</f>
        <v/>
      </c>
      <c r="AX294" s="51" t="str">
        <f>IF(入力シート!P295&gt;=100,INT(MOD(入力シート!P295,1000)/100),"")</f>
        <v/>
      </c>
      <c r="AY294" s="51" t="str">
        <f>IF(入力シート!P295&gt;=10,INT(MOD(入力シート!P295,100)/10),"")</f>
        <v/>
      </c>
      <c r="AZ294" s="40" t="str">
        <f>IF(入力シート!P295&gt;=1,INT(MOD(入力シート!P295,10)/1),"")</f>
        <v/>
      </c>
      <c r="BA294" s="51" t="str">
        <f>IF(入力シート!Q295&gt;=10,INT(MOD(入力シート!Q295,100)/10),"")</f>
        <v/>
      </c>
      <c r="BB294" s="40" t="str">
        <f>IF(入力シート!Q295&gt;=1,INT(MOD(入力シート!Q295,10)/1),"")</f>
        <v/>
      </c>
      <c r="BC294" s="51" t="str">
        <f>IF(入力シート!R295&gt;=10000,INT(MOD(入力シート!R295,100000)/10000),"")</f>
        <v/>
      </c>
      <c r="BD294" s="51" t="str">
        <f>IF(入力シート!R295&gt;=1000,INT(MOD(入力シート!R295,10000)/1000),"")</f>
        <v/>
      </c>
      <c r="BE294" s="51" t="str">
        <f>IF(入力シート!R295&gt;=100,INT(MOD(入力シート!R295,1000)/100),"")</f>
        <v/>
      </c>
      <c r="BF294" s="51" t="str">
        <f>IF(入力シート!R295&gt;=10,INT(MOD(入力シート!R295,100)/10),"")</f>
        <v/>
      </c>
      <c r="BG294" s="40" t="str">
        <f>IF(入力シート!R295&gt;=1,INT(MOD(入力シート!R295,10)/1),"")</f>
        <v/>
      </c>
    </row>
    <row r="295" spans="1:79" x14ac:dyDescent="0.15">
      <c r="B295" s="22">
        <v>293</v>
      </c>
      <c r="C295" s="10" t="str">
        <f>IF(入力シート!C296&gt;=10000,INT(MOD(入力シート!C296,100000)/10000),"")</f>
        <v/>
      </c>
      <c r="D295" s="10" t="str">
        <f>IF(入力シート!C296&gt;=1000,INT(MOD(入力シート!C296,10000)/1000),"")</f>
        <v/>
      </c>
      <c r="E295" s="10" t="str">
        <f>IF(入力シート!C296&gt;=100,INT(MOD(入力シート!C296,1000)/100),"")</f>
        <v/>
      </c>
      <c r="F295" s="10" t="str">
        <f>IF(入力シート!C296&gt;=10,INT(MOD(入力シート!C296,100)/10),"")</f>
        <v/>
      </c>
      <c r="G295" s="22" t="str">
        <f>IF(入力シート!C296&gt;=1,INT(MOD(入力シート!C296,10)/1),"")</f>
        <v/>
      </c>
      <c r="H295" s="22" t="str">
        <f>IF(入力シート!D296&gt;"",入力シート!D296,"")</f>
        <v/>
      </c>
      <c r="I295" s="22" t="str">
        <f>IF(入力シート!E296&gt;"",入力シート!E296,"")</f>
        <v/>
      </c>
      <c r="J295" s="37" t="str">
        <f>IF(入力シート!F296&gt;0,IF(入力シート!W296=6,MID(入力シート!F296,入力シート!W296-5,1),"0"),"")</f>
        <v/>
      </c>
      <c r="K295" s="37" t="str">
        <f>IF(入力シート!F296&gt;0,MID(入力シート!F296,入力シート!W296-4,1),"")</f>
        <v/>
      </c>
      <c r="L295" s="37" t="str">
        <f>IF(入力シート!F296&gt;0,MID(入力シート!F296,入力シート!W296-3,1),"")</f>
        <v/>
      </c>
      <c r="M295" s="37" t="str">
        <f>IF(入力シート!F296&gt;0,MID(入力シート!F296,入力シート!W296-2,1),"")</f>
        <v/>
      </c>
      <c r="N295" s="37" t="str">
        <f>IF(入力シート!F296&gt;0,MID(入力シート!F296,入力シート!W296-1,1),"")</f>
        <v/>
      </c>
      <c r="O295" s="39" t="str">
        <f>IF(入力シート!F296&gt;0,MID(入力シート!F296,入力シート!W296,1),"")</f>
        <v/>
      </c>
      <c r="P295" s="22" t="str">
        <f>IF(入力シート!G296&gt;"",入力シート!G296,"")</f>
        <v/>
      </c>
      <c r="Q295" s="37" t="str">
        <f>IF(入力シート!H296&gt;0,IF(入力シート!X296=4,MID(入力シート!H296,入力シート!X296-3,1),"0"),"")</f>
        <v/>
      </c>
      <c r="R295" s="37" t="str">
        <f>IF(入力シート!H296&gt;0,MID(入力シート!H296,入力シート!X296-2,1),"")</f>
        <v/>
      </c>
      <c r="S295" s="37" t="str">
        <f>IF(入力シート!H296&gt;0,MID(入力シート!H296,入力シート!X296-1,1),"")</f>
        <v/>
      </c>
      <c r="T295" s="39" t="str">
        <f>IF(入力シート!H296&gt;0,MID(入力シート!H296,入力シート!X296,1),"")</f>
        <v/>
      </c>
      <c r="U295" s="62" t="str">
        <f>IF(入力シート!I296&gt;0,入力シート!I296,"")</f>
        <v/>
      </c>
      <c r="V295" s="50" t="str">
        <f>IF(入力シート!J296&gt;0,入力シート!J296,"")</f>
        <v/>
      </c>
      <c r="W295" s="50" t="str">
        <f>IF(入力シート!K296&gt;=10,INT(MOD(入力シート!K296,100)/10),"")</f>
        <v/>
      </c>
      <c r="X295" s="40" t="str">
        <f>IF(入力シート!K296&gt;=1,INT(MOD(入力シート!K296,10)/1),"")</f>
        <v/>
      </c>
      <c r="Y295" s="51" t="str">
        <f>IF(入力シート!L296&gt;=100000,INT(MOD(入力シート!L296,1000000)/100000),"")</f>
        <v/>
      </c>
      <c r="Z295" s="51" t="str">
        <f>IF(入力シート!L296&gt;=10000,INT(MOD(入力シート!L296,100000)/10000),"")</f>
        <v/>
      </c>
      <c r="AA295" s="51" t="str">
        <f>IF(入力シート!L296&gt;=1000,INT(MOD(入力シート!L296,10000)/1000),"")</f>
        <v/>
      </c>
      <c r="AB295" s="51" t="str">
        <f>IF(入力シート!L296&gt;=100,INT(MOD(入力シート!L296,1000)/100),"")</f>
        <v/>
      </c>
      <c r="AC295" s="51" t="str">
        <f>IF(入力シート!L296&gt;=10,INT(MOD(入力シート!L296,100)/10),"")</f>
        <v/>
      </c>
      <c r="AD295" s="40" t="str">
        <f>IF(入力シート!L296&gt;=1,INT(MOD(入力シート!L296,10)/1),"")</f>
        <v/>
      </c>
      <c r="AE295" s="51" t="str">
        <f>IF(入力シート!M296&gt;=10000,INT(MOD(入力シート!M296,100000)/10000),"")</f>
        <v/>
      </c>
      <c r="AF295" s="51" t="str">
        <f>IF(入力シート!M296&gt;=1000,INT(MOD(入力シート!M296,10000)/1000),"")</f>
        <v/>
      </c>
      <c r="AG295" s="51" t="str">
        <f>IF(入力シート!M296&gt;=100,INT(MOD(入力シート!M296,1000)/100),"")</f>
        <v/>
      </c>
      <c r="AH295" s="51" t="str">
        <f>IF(入力シート!M296&gt;=10,INT(MOD(入力シート!M296,100)/10),"")</f>
        <v/>
      </c>
      <c r="AI295" s="40" t="str">
        <f>IF(入力シート!M296&gt;=1,INT(MOD(入力シート!M296,10)/1),"")</f>
        <v/>
      </c>
      <c r="AJ295" s="51" t="str">
        <f>IF(入力シート!N296&gt;=10000,INT(MOD(入力シート!N296,100000)/10000),"")</f>
        <v/>
      </c>
      <c r="AK295" s="51" t="str">
        <f>IF(入力シート!N296&gt;=1000,INT(MOD(入力シート!N296,10000)/1000),"")</f>
        <v/>
      </c>
      <c r="AL295" s="51" t="str">
        <f>IF(入力シート!N296&gt;=100,INT(MOD(入力シート!N296,1000)/100),"")</f>
        <v/>
      </c>
      <c r="AM295" s="51" t="str">
        <f>IF(入力シート!N296&gt;=10,INT(MOD(入力シート!N296,100)/10),"")</f>
        <v/>
      </c>
      <c r="AN295" s="40" t="str">
        <f>IF(入力シート!N296&gt;=1,INT(MOD(入力シート!N296,10)/1),"")</f>
        <v/>
      </c>
      <c r="AO295" s="51" t="str">
        <f>IF(入力シート!O296&gt;=10000,INT(MOD(入力シート!O296,100000)/10000),"")</f>
        <v/>
      </c>
      <c r="AP295" s="51" t="str">
        <f>IF(入力シート!O296&gt;=1000,INT(MOD(入力シート!O296,10000)/1000),"")</f>
        <v/>
      </c>
      <c r="AQ295" s="51" t="str">
        <f>IF(入力シート!O296&gt;=100,INT(MOD(入力シート!O296,1000)/100),"")</f>
        <v/>
      </c>
      <c r="AR295" s="51" t="str">
        <f>IF(入力シート!O296&gt;=10,INT(MOD(入力シート!O296,100)/10),"")</f>
        <v/>
      </c>
      <c r="AS295" s="40" t="str">
        <f>IF(入力シート!O296&gt;=1,INT(MOD(入力シート!O296,10)/1),"")</f>
        <v/>
      </c>
      <c r="AT295" s="51" t="str">
        <f>IF(入力シート!P296&gt;=1000000,INT(MOD(入力シート!P296,10000000)/1000000),"")</f>
        <v/>
      </c>
      <c r="AU295" s="51" t="str">
        <f>IF(入力シート!P296&gt;=100000,INT(MOD(入力シート!P296,1000000)/100000),"")</f>
        <v/>
      </c>
      <c r="AV295" s="51" t="str">
        <f>IF(入力シート!P296&gt;=10000,INT(MOD(入力シート!P296,100000)/10000),"")</f>
        <v/>
      </c>
      <c r="AW295" s="51" t="str">
        <f>IF(入力シート!P296&gt;=1000,INT(MOD(入力シート!P296,10000)/1000),"")</f>
        <v/>
      </c>
      <c r="AX295" s="51" t="str">
        <f>IF(入力シート!P296&gt;=100,INT(MOD(入力シート!P296,1000)/100),"")</f>
        <v/>
      </c>
      <c r="AY295" s="51" t="str">
        <f>IF(入力シート!P296&gt;=10,INT(MOD(入力シート!P296,100)/10),"")</f>
        <v/>
      </c>
      <c r="AZ295" s="40" t="str">
        <f>IF(入力シート!P296&gt;=1,INT(MOD(入力シート!P296,10)/1),"")</f>
        <v/>
      </c>
      <c r="BA295" s="51" t="str">
        <f>IF(入力シート!Q296&gt;=10,INT(MOD(入力シート!Q296,100)/10),"")</f>
        <v/>
      </c>
      <c r="BB295" s="40" t="str">
        <f>IF(入力シート!Q296&gt;=1,INT(MOD(入力シート!Q296,10)/1),"")</f>
        <v/>
      </c>
      <c r="BC295" s="51" t="str">
        <f>IF(入力シート!R296&gt;=10000,INT(MOD(入力シート!R296,100000)/10000),"")</f>
        <v/>
      </c>
      <c r="BD295" s="51" t="str">
        <f>IF(入力シート!R296&gt;=1000,INT(MOD(入力シート!R296,10000)/1000),"")</f>
        <v/>
      </c>
      <c r="BE295" s="51" t="str">
        <f>IF(入力シート!R296&gt;=100,INT(MOD(入力シート!R296,1000)/100),"")</f>
        <v/>
      </c>
      <c r="BF295" s="51" t="str">
        <f>IF(入力シート!R296&gt;=10,INT(MOD(入力シート!R296,100)/10),"")</f>
        <v/>
      </c>
      <c r="BG295" s="40" t="str">
        <f>IF(入力シート!R296&gt;=1,INT(MOD(入力シート!R296,10)/1),"")</f>
        <v/>
      </c>
    </row>
    <row r="296" spans="1:79" x14ac:dyDescent="0.15">
      <c r="B296" s="22">
        <v>294</v>
      </c>
      <c r="C296" s="10" t="str">
        <f>IF(入力シート!C297&gt;=10000,INT(MOD(入力シート!C297,100000)/10000),"")</f>
        <v/>
      </c>
      <c r="D296" s="10" t="str">
        <f>IF(入力シート!C297&gt;=1000,INT(MOD(入力シート!C297,10000)/1000),"")</f>
        <v/>
      </c>
      <c r="E296" s="10" t="str">
        <f>IF(入力シート!C297&gt;=100,INT(MOD(入力シート!C297,1000)/100),"")</f>
        <v/>
      </c>
      <c r="F296" s="10" t="str">
        <f>IF(入力シート!C297&gt;=10,INT(MOD(入力シート!C297,100)/10),"")</f>
        <v/>
      </c>
      <c r="G296" s="22" t="str">
        <f>IF(入力シート!C297&gt;=1,INT(MOD(入力シート!C297,10)/1),"")</f>
        <v/>
      </c>
      <c r="H296" s="22" t="str">
        <f>IF(入力シート!D297&gt;"",入力シート!D297,"")</f>
        <v/>
      </c>
      <c r="I296" s="22" t="str">
        <f>IF(入力シート!E297&gt;"",入力シート!E297,"")</f>
        <v/>
      </c>
      <c r="J296" s="37" t="str">
        <f>IF(入力シート!F297&gt;0,IF(入力シート!W297=6,MID(入力シート!F297,入力シート!W297-5,1),"0"),"")</f>
        <v/>
      </c>
      <c r="K296" s="37" t="str">
        <f>IF(入力シート!F297&gt;0,MID(入力シート!F297,入力シート!W297-4,1),"")</f>
        <v/>
      </c>
      <c r="L296" s="37" t="str">
        <f>IF(入力シート!F297&gt;0,MID(入力シート!F297,入力シート!W297-3,1),"")</f>
        <v/>
      </c>
      <c r="M296" s="37" t="str">
        <f>IF(入力シート!F297&gt;0,MID(入力シート!F297,入力シート!W297-2,1),"")</f>
        <v/>
      </c>
      <c r="N296" s="37" t="str">
        <f>IF(入力シート!F297&gt;0,MID(入力シート!F297,入力シート!W297-1,1),"")</f>
        <v/>
      </c>
      <c r="O296" s="39" t="str">
        <f>IF(入力シート!F297&gt;0,MID(入力シート!F297,入力シート!W297,1),"")</f>
        <v/>
      </c>
      <c r="P296" s="22" t="str">
        <f>IF(入力シート!G297&gt;"",入力シート!G297,"")</f>
        <v/>
      </c>
      <c r="Q296" s="37" t="str">
        <f>IF(入力シート!H297&gt;0,IF(入力シート!X297=4,MID(入力シート!H297,入力シート!X297-3,1),"0"),"")</f>
        <v/>
      </c>
      <c r="R296" s="37" t="str">
        <f>IF(入力シート!H297&gt;0,MID(入力シート!H297,入力シート!X297-2,1),"")</f>
        <v/>
      </c>
      <c r="S296" s="37" t="str">
        <f>IF(入力シート!H297&gt;0,MID(入力シート!H297,入力シート!X297-1,1),"")</f>
        <v/>
      </c>
      <c r="T296" s="39" t="str">
        <f>IF(入力シート!H297&gt;0,MID(入力シート!H297,入力シート!X297,1),"")</f>
        <v/>
      </c>
      <c r="U296" s="62" t="str">
        <f>IF(入力シート!I297&gt;0,入力シート!I297,"")</f>
        <v/>
      </c>
      <c r="V296" s="50" t="str">
        <f>IF(入力シート!J297&gt;0,入力シート!J297,"")</f>
        <v/>
      </c>
      <c r="W296" s="50" t="str">
        <f>IF(入力シート!K297&gt;=10,INT(MOD(入力シート!K297,100)/10),"")</f>
        <v/>
      </c>
      <c r="X296" s="40" t="str">
        <f>IF(入力シート!K297&gt;=1,INT(MOD(入力シート!K297,10)/1),"")</f>
        <v/>
      </c>
      <c r="Y296" s="51" t="str">
        <f>IF(入力シート!L297&gt;=100000,INT(MOD(入力シート!L297,1000000)/100000),"")</f>
        <v/>
      </c>
      <c r="Z296" s="51" t="str">
        <f>IF(入力シート!L297&gt;=10000,INT(MOD(入力シート!L297,100000)/10000),"")</f>
        <v/>
      </c>
      <c r="AA296" s="51" t="str">
        <f>IF(入力シート!L297&gt;=1000,INT(MOD(入力シート!L297,10000)/1000),"")</f>
        <v/>
      </c>
      <c r="AB296" s="51" t="str">
        <f>IF(入力シート!L297&gt;=100,INT(MOD(入力シート!L297,1000)/100),"")</f>
        <v/>
      </c>
      <c r="AC296" s="51" t="str">
        <f>IF(入力シート!L297&gt;=10,INT(MOD(入力シート!L297,100)/10),"")</f>
        <v/>
      </c>
      <c r="AD296" s="40" t="str">
        <f>IF(入力シート!L297&gt;=1,INT(MOD(入力シート!L297,10)/1),"")</f>
        <v/>
      </c>
      <c r="AE296" s="51" t="str">
        <f>IF(入力シート!M297&gt;=10000,INT(MOD(入力シート!M297,100000)/10000),"")</f>
        <v/>
      </c>
      <c r="AF296" s="51" t="str">
        <f>IF(入力シート!M297&gt;=1000,INT(MOD(入力シート!M297,10000)/1000),"")</f>
        <v/>
      </c>
      <c r="AG296" s="51" t="str">
        <f>IF(入力シート!M297&gt;=100,INT(MOD(入力シート!M297,1000)/100),"")</f>
        <v/>
      </c>
      <c r="AH296" s="51" t="str">
        <f>IF(入力シート!M297&gt;=10,INT(MOD(入力シート!M297,100)/10),"")</f>
        <v/>
      </c>
      <c r="AI296" s="40" t="str">
        <f>IF(入力シート!M297&gt;=1,INT(MOD(入力シート!M297,10)/1),"")</f>
        <v/>
      </c>
      <c r="AJ296" s="51" t="str">
        <f>IF(入力シート!N297&gt;=10000,INT(MOD(入力シート!N297,100000)/10000),"")</f>
        <v/>
      </c>
      <c r="AK296" s="51" t="str">
        <f>IF(入力シート!N297&gt;=1000,INT(MOD(入力シート!N297,10000)/1000),"")</f>
        <v/>
      </c>
      <c r="AL296" s="51" t="str">
        <f>IF(入力シート!N297&gt;=100,INT(MOD(入力シート!N297,1000)/100),"")</f>
        <v/>
      </c>
      <c r="AM296" s="51" t="str">
        <f>IF(入力シート!N297&gt;=10,INT(MOD(入力シート!N297,100)/10),"")</f>
        <v/>
      </c>
      <c r="AN296" s="40" t="str">
        <f>IF(入力シート!N297&gt;=1,INT(MOD(入力シート!N297,10)/1),"")</f>
        <v/>
      </c>
      <c r="AO296" s="51" t="str">
        <f>IF(入力シート!O297&gt;=10000,INT(MOD(入力シート!O297,100000)/10000),"")</f>
        <v/>
      </c>
      <c r="AP296" s="51" t="str">
        <f>IF(入力シート!O297&gt;=1000,INT(MOD(入力シート!O297,10000)/1000),"")</f>
        <v/>
      </c>
      <c r="AQ296" s="51" t="str">
        <f>IF(入力シート!O297&gt;=100,INT(MOD(入力シート!O297,1000)/100),"")</f>
        <v/>
      </c>
      <c r="AR296" s="51" t="str">
        <f>IF(入力シート!O297&gt;=10,INT(MOD(入力シート!O297,100)/10),"")</f>
        <v/>
      </c>
      <c r="AS296" s="40" t="str">
        <f>IF(入力シート!O297&gt;=1,INT(MOD(入力シート!O297,10)/1),"")</f>
        <v/>
      </c>
      <c r="AT296" s="51" t="str">
        <f>IF(入力シート!P297&gt;=1000000,INT(MOD(入力シート!P297,10000000)/1000000),"")</f>
        <v/>
      </c>
      <c r="AU296" s="51" t="str">
        <f>IF(入力シート!P297&gt;=100000,INT(MOD(入力シート!P297,1000000)/100000),"")</f>
        <v/>
      </c>
      <c r="AV296" s="51" t="str">
        <f>IF(入力シート!P297&gt;=10000,INT(MOD(入力シート!P297,100000)/10000),"")</f>
        <v/>
      </c>
      <c r="AW296" s="51" t="str">
        <f>IF(入力シート!P297&gt;=1000,INT(MOD(入力シート!P297,10000)/1000),"")</f>
        <v/>
      </c>
      <c r="AX296" s="51" t="str">
        <f>IF(入力シート!P297&gt;=100,INT(MOD(入力シート!P297,1000)/100),"")</f>
        <v/>
      </c>
      <c r="AY296" s="51" t="str">
        <f>IF(入力シート!P297&gt;=10,INT(MOD(入力シート!P297,100)/10),"")</f>
        <v/>
      </c>
      <c r="AZ296" s="40" t="str">
        <f>IF(入力シート!P297&gt;=1,INT(MOD(入力シート!P297,10)/1),"")</f>
        <v/>
      </c>
      <c r="BA296" s="51" t="str">
        <f>IF(入力シート!Q297&gt;=10,INT(MOD(入力シート!Q297,100)/10),"")</f>
        <v/>
      </c>
      <c r="BB296" s="40" t="str">
        <f>IF(入力シート!Q297&gt;=1,INT(MOD(入力シート!Q297,10)/1),"")</f>
        <v/>
      </c>
      <c r="BC296" s="51" t="str">
        <f>IF(入力シート!R297&gt;=10000,INT(MOD(入力シート!R297,100000)/10000),"")</f>
        <v/>
      </c>
      <c r="BD296" s="51" t="str">
        <f>IF(入力シート!R297&gt;=1000,INT(MOD(入力シート!R297,10000)/1000),"")</f>
        <v/>
      </c>
      <c r="BE296" s="51" t="str">
        <f>IF(入力シート!R297&gt;=100,INT(MOD(入力シート!R297,1000)/100),"")</f>
        <v/>
      </c>
      <c r="BF296" s="51" t="str">
        <f>IF(入力シート!R297&gt;=10,INT(MOD(入力シート!R297,100)/10),"")</f>
        <v/>
      </c>
      <c r="BG296" s="40" t="str">
        <f>IF(入力シート!R297&gt;=1,INT(MOD(入力シート!R297,10)/1),"")</f>
        <v/>
      </c>
    </row>
    <row r="297" spans="1:79" x14ac:dyDescent="0.15">
      <c r="B297" s="22">
        <v>295</v>
      </c>
      <c r="C297" s="10" t="str">
        <f>IF(入力シート!C298&gt;=10000,INT(MOD(入力シート!C298,100000)/10000),"")</f>
        <v/>
      </c>
      <c r="D297" s="10" t="str">
        <f>IF(入力シート!C298&gt;=1000,INT(MOD(入力シート!C298,10000)/1000),"")</f>
        <v/>
      </c>
      <c r="E297" s="10" t="str">
        <f>IF(入力シート!C298&gt;=100,INT(MOD(入力シート!C298,1000)/100),"")</f>
        <v/>
      </c>
      <c r="F297" s="10" t="str">
        <f>IF(入力シート!C298&gt;=10,INT(MOD(入力シート!C298,100)/10),"")</f>
        <v/>
      </c>
      <c r="G297" s="22" t="str">
        <f>IF(入力シート!C298&gt;=1,INT(MOD(入力シート!C298,10)/1),"")</f>
        <v/>
      </c>
      <c r="H297" s="22" t="str">
        <f>IF(入力シート!D298&gt;"",入力シート!D298,"")</f>
        <v/>
      </c>
      <c r="I297" s="22" t="str">
        <f>IF(入力シート!E298&gt;"",入力シート!E298,"")</f>
        <v/>
      </c>
      <c r="J297" s="37" t="str">
        <f>IF(入力シート!F298&gt;0,IF(入力シート!W298=6,MID(入力シート!F298,入力シート!W298-5,1),"0"),"")</f>
        <v/>
      </c>
      <c r="K297" s="37" t="str">
        <f>IF(入力シート!F298&gt;0,MID(入力シート!F298,入力シート!W298-4,1),"")</f>
        <v/>
      </c>
      <c r="L297" s="37" t="str">
        <f>IF(入力シート!F298&gt;0,MID(入力シート!F298,入力シート!W298-3,1),"")</f>
        <v/>
      </c>
      <c r="M297" s="37" t="str">
        <f>IF(入力シート!F298&gt;0,MID(入力シート!F298,入力シート!W298-2,1),"")</f>
        <v/>
      </c>
      <c r="N297" s="37" t="str">
        <f>IF(入力シート!F298&gt;0,MID(入力シート!F298,入力シート!W298-1,1),"")</f>
        <v/>
      </c>
      <c r="O297" s="39" t="str">
        <f>IF(入力シート!F298&gt;0,MID(入力シート!F298,入力シート!W298,1),"")</f>
        <v/>
      </c>
      <c r="P297" s="22" t="str">
        <f>IF(入力シート!G298&gt;"",入力シート!G298,"")</f>
        <v/>
      </c>
      <c r="Q297" s="37" t="str">
        <f>IF(入力シート!H298&gt;0,IF(入力シート!X298=4,MID(入力シート!H298,入力シート!X298-3,1),"0"),"")</f>
        <v/>
      </c>
      <c r="R297" s="37" t="str">
        <f>IF(入力シート!H298&gt;0,MID(入力シート!H298,入力シート!X298-2,1),"")</f>
        <v/>
      </c>
      <c r="S297" s="37" t="str">
        <f>IF(入力シート!H298&gt;0,MID(入力シート!H298,入力シート!X298-1,1),"")</f>
        <v/>
      </c>
      <c r="T297" s="39" t="str">
        <f>IF(入力シート!H298&gt;0,MID(入力シート!H298,入力シート!X298,1),"")</f>
        <v/>
      </c>
      <c r="U297" s="62" t="str">
        <f>IF(入力シート!I298&gt;0,入力シート!I298,"")</f>
        <v/>
      </c>
      <c r="V297" s="50" t="str">
        <f>IF(入力シート!J298&gt;0,入力シート!J298,"")</f>
        <v/>
      </c>
      <c r="W297" s="50" t="str">
        <f>IF(入力シート!K298&gt;=10,INT(MOD(入力シート!K298,100)/10),"")</f>
        <v/>
      </c>
      <c r="X297" s="40" t="str">
        <f>IF(入力シート!K298&gt;=1,INT(MOD(入力シート!K298,10)/1),"")</f>
        <v/>
      </c>
      <c r="Y297" s="51" t="str">
        <f>IF(入力シート!L298&gt;=100000,INT(MOD(入力シート!L298,1000000)/100000),"")</f>
        <v/>
      </c>
      <c r="Z297" s="51" t="str">
        <f>IF(入力シート!L298&gt;=10000,INT(MOD(入力シート!L298,100000)/10000),"")</f>
        <v/>
      </c>
      <c r="AA297" s="51" t="str">
        <f>IF(入力シート!L298&gt;=1000,INT(MOD(入力シート!L298,10000)/1000),"")</f>
        <v/>
      </c>
      <c r="AB297" s="51" t="str">
        <f>IF(入力シート!L298&gt;=100,INT(MOD(入力シート!L298,1000)/100),"")</f>
        <v/>
      </c>
      <c r="AC297" s="51" t="str">
        <f>IF(入力シート!L298&gt;=10,INT(MOD(入力シート!L298,100)/10),"")</f>
        <v/>
      </c>
      <c r="AD297" s="40" t="str">
        <f>IF(入力シート!L298&gt;=1,INT(MOD(入力シート!L298,10)/1),"")</f>
        <v/>
      </c>
      <c r="AE297" s="51" t="str">
        <f>IF(入力シート!M298&gt;=10000,INT(MOD(入力シート!M298,100000)/10000),"")</f>
        <v/>
      </c>
      <c r="AF297" s="51" t="str">
        <f>IF(入力シート!M298&gt;=1000,INT(MOD(入力シート!M298,10000)/1000),"")</f>
        <v/>
      </c>
      <c r="AG297" s="51" t="str">
        <f>IF(入力シート!M298&gt;=100,INT(MOD(入力シート!M298,1000)/100),"")</f>
        <v/>
      </c>
      <c r="AH297" s="51" t="str">
        <f>IF(入力シート!M298&gt;=10,INT(MOD(入力シート!M298,100)/10),"")</f>
        <v/>
      </c>
      <c r="AI297" s="40" t="str">
        <f>IF(入力シート!M298&gt;=1,INT(MOD(入力シート!M298,10)/1),"")</f>
        <v/>
      </c>
      <c r="AJ297" s="51" t="str">
        <f>IF(入力シート!N298&gt;=10000,INT(MOD(入力シート!N298,100000)/10000),"")</f>
        <v/>
      </c>
      <c r="AK297" s="51" t="str">
        <f>IF(入力シート!N298&gt;=1000,INT(MOD(入力シート!N298,10000)/1000),"")</f>
        <v/>
      </c>
      <c r="AL297" s="51" t="str">
        <f>IF(入力シート!N298&gt;=100,INT(MOD(入力シート!N298,1000)/100),"")</f>
        <v/>
      </c>
      <c r="AM297" s="51" t="str">
        <f>IF(入力シート!N298&gt;=10,INT(MOD(入力シート!N298,100)/10),"")</f>
        <v/>
      </c>
      <c r="AN297" s="40" t="str">
        <f>IF(入力シート!N298&gt;=1,INT(MOD(入力シート!N298,10)/1),"")</f>
        <v/>
      </c>
      <c r="AO297" s="51" t="str">
        <f>IF(入力シート!O298&gt;=10000,INT(MOD(入力シート!O298,100000)/10000),"")</f>
        <v/>
      </c>
      <c r="AP297" s="51" t="str">
        <f>IF(入力シート!O298&gt;=1000,INT(MOD(入力シート!O298,10000)/1000),"")</f>
        <v/>
      </c>
      <c r="AQ297" s="51" t="str">
        <f>IF(入力シート!O298&gt;=100,INT(MOD(入力シート!O298,1000)/100),"")</f>
        <v/>
      </c>
      <c r="AR297" s="51" t="str">
        <f>IF(入力シート!O298&gt;=10,INT(MOD(入力シート!O298,100)/10),"")</f>
        <v/>
      </c>
      <c r="AS297" s="40" t="str">
        <f>IF(入力シート!O298&gt;=1,INT(MOD(入力シート!O298,10)/1),"")</f>
        <v/>
      </c>
      <c r="AT297" s="51" t="str">
        <f>IF(入力シート!P298&gt;=1000000,INT(MOD(入力シート!P298,10000000)/1000000),"")</f>
        <v/>
      </c>
      <c r="AU297" s="51" t="str">
        <f>IF(入力シート!P298&gt;=100000,INT(MOD(入力シート!P298,1000000)/100000),"")</f>
        <v/>
      </c>
      <c r="AV297" s="51" t="str">
        <f>IF(入力シート!P298&gt;=10000,INT(MOD(入力シート!P298,100000)/10000),"")</f>
        <v/>
      </c>
      <c r="AW297" s="51" t="str">
        <f>IF(入力シート!P298&gt;=1000,INT(MOD(入力シート!P298,10000)/1000),"")</f>
        <v/>
      </c>
      <c r="AX297" s="51" t="str">
        <f>IF(入力シート!P298&gt;=100,INT(MOD(入力シート!P298,1000)/100),"")</f>
        <v/>
      </c>
      <c r="AY297" s="51" t="str">
        <f>IF(入力シート!P298&gt;=10,INT(MOD(入力シート!P298,100)/10),"")</f>
        <v/>
      </c>
      <c r="AZ297" s="40" t="str">
        <f>IF(入力シート!P298&gt;=1,INT(MOD(入力シート!P298,10)/1),"")</f>
        <v/>
      </c>
      <c r="BA297" s="51" t="str">
        <f>IF(入力シート!Q298&gt;=10,INT(MOD(入力シート!Q298,100)/10),"")</f>
        <v/>
      </c>
      <c r="BB297" s="40" t="str">
        <f>IF(入力シート!Q298&gt;=1,INT(MOD(入力シート!Q298,10)/1),"")</f>
        <v/>
      </c>
      <c r="BC297" s="51" t="str">
        <f>IF(入力シート!R298&gt;=10000,INT(MOD(入力シート!R298,100000)/10000),"")</f>
        <v/>
      </c>
      <c r="BD297" s="51" t="str">
        <f>IF(入力シート!R298&gt;=1000,INT(MOD(入力シート!R298,10000)/1000),"")</f>
        <v/>
      </c>
      <c r="BE297" s="51" t="str">
        <f>IF(入力シート!R298&gt;=100,INT(MOD(入力シート!R298,1000)/100),"")</f>
        <v/>
      </c>
      <c r="BF297" s="51" t="str">
        <f>IF(入力シート!R298&gt;=10,INT(MOD(入力シート!R298,100)/10),"")</f>
        <v/>
      </c>
      <c r="BG297" s="40" t="str">
        <f>IF(入力シート!R298&gt;=1,INT(MOD(入力シート!R298,10)/1),"")</f>
        <v/>
      </c>
    </row>
    <row r="298" spans="1:79" x14ac:dyDescent="0.15">
      <c r="B298" s="22">
        <v>296</v>
      </c>
      <c r="C298" s="10" t="str">
        <f>IF(入力シート!C299&gt;=10000,INT(MOD(入力シート!C299,100000)/10000),"")</f>
        <v/>
      </c>
      <c r="D298" s="10" t="str">
        <f>IF(入力シート!C299&gt;=1000,INT(MOD(入力シート!C299,10000)/1000),"")</f>
        <v/>
      </c>
      <c r="E298" s="10" t="str">
        <f>IF(入力シート!C299&gt;=100,INT(MOD(入力シート!C299,1000)/100),"")</f>
        <v/>
      </c>
      <c r="F298" s="10" t="str">
        <f>IF(入力シート!C299&gt;=10,INT(MOD(入力シート!C299,100)/10),"")</f>
        <v/>
      </c>
      <c r="G298" s="22" t="str">
        <f>IF(入力シート!C299&gt;=1,INT(MOD(入力シート!C299,10)/1),"")</f>
        <v/>
      </c>
      <c r="H298" s="22" t="str">
        <f>IF(入力シート!D299&gt;"",入力シート!D299,"")</f>
        <v/>
      </c>
      <c r="I298" s="22" t="str">
        <f>IF(入力シート!E299&gt;"",入力シート!E299,"")</f>
        <v/>
      </c>
      <c r="J298" s="37" t="str">
        <f>IF(入力シート!F299&gt;0,IF(入力シート!W299=6,MID(入力シート!F299,入力シート!W299-5,1),"0"),"")</f>
        <v/>
      </c>
      <c r="K298" s="37" t="str">
        <f>IF(入力シート!F299&gt;0,MID(入力シート!F299,入力シート!W299-4,1),"")</f>
        <v/>
      </c>
      <c r="L298" s="37" t="str">
        <f>IF(入力シート!F299&gt;0,MID(入力シート!F299,入力シート!W299-3,1),"")</f>
        <v/>
      </c>
      <c r="M298" s="37" t="str">
        <f>IF(入力シート!F299&gt;0,MID(入力シート!F299,入力シート!W299-2,1),"")</f>
        <v/>
      </c>
      <c r="N298" s="37" t="str">
        <f>IF(入力シート!F299&gt;0,MID(入力シート!F299,入力シート!W299-1,1),"")</f>
        <v/>
      </c>
      <c r="O298" s="39" t="str">
        <f>IF(入力シート!F299&gt;0,MID(入力シート!F299,入力シート!W299,1),"")</f>
        <v/>
      </c>
      <c r="P298" s="22" t="str">
        <f>IF(入力シート!G299&gt;"",入力シート!G299,"")</f>
        <v/>
      </c>
      <c r="Q298" s="37" t="str">
        <f>IF(入力シート!H299&gt;0,IF(入力シート!X299=4,MID(入力シート!H299,入力シート!X299-3,1),"0"),"")</f>
        <v/>
      </c>
      <c r="R298" s="37" t="str">
        <f>IF(入力シート!H299&gt;0,MID(入力シート!H299,入力シート!X299-2,1),"")</f>
        <v/>
      </c>
      <c r="S298" s="37" t="str">
        <f>IF(入力シート!H299&gt;0,MID(入力シート!H299,入力シート!X299-1,1),"")</f>
        <v/>
      </c>
      <c r="T298" s="39" t="str">
        <f>IF(入力シート!H299&gt;0,MID(入力シート!H299,入力シート!X299,1),"")</f>
        <v/>
      </c>
      <c r="U298" s="62" t="str">
        <f>IF(入力シート!I299&gt;0,入力シート!I299,"")</f>
        <v/>
      </c>
      <c r="V298" s="50" t="str">
        <f>IF(入力シート!J299&gt;0,入力シート!J299,"")</f>
        <v/>
      </c>
      <c r="W298" s="50" t="str">
        <f>IF(入力シート!K299&gt;=10,INT(MOD(入力シート!K299,100)/10),"")</f>
        <v/>
      </c>
      <c r="X298" s="40" t="str">
        <f>IF(入力シート!K299&gt;=1,INT(MOD(入力シート!K299,10)/1),"")</f>
        <v/>
      </c>
      <c r="Y298" s="51" t="str">
        <f>IF(入力シート!L299&gt;=100000,INT(MOD(入力シート!L299,1000000)/100000),"")</f>
        <v/>
      </c>
      <c r="Z298" s="51" t="str">
        <f>IF(入力シート!L299&gt;=10000,INT(MOD(入力シート!L299,100000)/10000),"")</f>
        <v/>
      </c>
      <c r="AA298" s="51" t="str">
        <f>IF(入力シート!L299&gt;=1000,INT(MOD(入力シート!L299,10000)/1000),"")</f>
        <v/>
      </c>
      <c r="AB298" s="51" t="str">
        <f>IF(入力シート!L299&gt;=100,INT(MOD(入力シート!L299,1000)/100),"")</f>
        <v/>
      </c>
      <c r="AC298" s="51" t="str">
        <f>IF(入力シート!L299&gt;=10,INT(MOD(入力シート!L299,100)/10),"")</f>
        <v/>
      </c>
      <c r="AD298" s="40" t="str">
        <f>IF(入力シート!L299&gt;=1,INT(MOD(入力シート!L299,10)/1),"")</f>
        <v/>
      </c>
      <c r="AE298" s="51" t="str">
        <f>IF(入力シート!M299&gt;=10000,INT(MOD(入力シート!M299,100000)/10000),"")</f>
        <v/>
      </c>
      <c r="AF298" s="51" t="str">
        <f>IF(入力シート!M299&gt;=1000,INT(MOD(入力シート!M299,10000)/1000),"")</f>
        <v/>
      </c>
      <c r="AG298" s="51" t="str">
        <f>IF(入力シート!M299&gt;=100,INT(MOD(入力シート!M299,1000)/100),"")</f>
        <v/>
      </c>
      <c r="AH298" s="51" t="str">
        <f>IF(入力シート!M299&gt;=10,INT(MOD(入力シート!M299,100)/10),"")</f>
        <v/>
      </c>
      <c r="AI298" s="40" t="str">
        <f>IF(入力シート!M299&gt;=1,INT(MOD(入力シート!M299,10)/1),"")</f>
        <v/>
      </c>
      <c r="AJ298" s="51" t="str">
        <f>IF(入力シート!N299&gt;=10000,INT(MOD(入力シート!N299,100000)/10000),"")</f>
        <v/>
      </c>
      <c r="AK298" s="51" t="str">
        <f>IF(入力シート!N299&gt;=1000,INT(MOD(入力シート!N299,10000)/1000),"")</f>
        <v/>
      </c>
      <c r="AL298" s="51" t="str">
        <f>IF(入力シート!N299&gt;=100,INT(MOD(入力シート!N299,1000)/100),"")</f>
        <v/>
      </c>
      <c r="AM298" s="51" t="str">
        <f>IF(入力シート!N299&gt;=10,INT(MOD(入力シート!N299,100)/10),"")</f>
        <v/>
      </c>
      <c r="AN298" s="40" t="str">
        <f>IF(入力シート!N299&gt;=1,INT(MOD(入力シート!N299,10)/1),"")</f>
        <v/>
      </c>
      <c r="AO298" s="51" t="str">
        <f>IF(入力シート!O299&gt;=10000,INT(MOD(入力シート!O299,100000)/10000),"")</f>
        <v/>
      </c>
      <c r="AP298" s="51" t="str">
        <f>IF(入力シート!O299&gt;=1000,INT(MOD(入力シート!O299,10000)/1000),"")</f>
        <v/>
      </c>
      <c r="AQ298" s="51" t="str">
        <f>IF(入力シート!O299&gt;=100,INT(MOD(入力シート!O299,1000)/100),"")</f>
        <v/>
      </c>
      <c r="AR298" s="51" t="str">
        <f>IF(入力シート!O299&gt;=10,INT(MOD(入力シート!O299,100)/10),"")</f>
        <v/>
      </c>
      <c r="AS298" s="40" t="str">
        <f>IF(入力シート!O299&gt;=1,INT(MOD(入力シート!O299,10)/1),"")</f>
        <v/>
      </c>
      <c r="AT298" s="51" t="str">
        <f>IF(入力シート!P299&gt;=1000000,INT(MOD(入力シート!P299,10000000)/1000000),"")</f>
        <v/>
      </c>
      <c r="AU298" s="51" t="str">
        <f>IF(入力シート!P299&gt;=100000,INT(MOD(入力シート!P299,1000000)/100000),"")</f>
        <v/>
      </c>
      <c r="AV298" s="51" t="str">
        <f>IF(入力シート!P299&gt;=10000,INT(MOD(入力シート!P299,100000)/10000),"")</f>
        <v/>
      </c>
      <c r="AW298" s="51" t="str">
        <f>IF(入力シート!P299&gt;=1000,INT(MOD(入力シート!P299,10000)/1000),"")</f>
        <v/>
      </c>
      <c r="AX298" s="51" t="str">
        <f>IF(入力シート!P299&gt;=100,INT(MOD(入力シート!P299,1000)/100),"")</f>
        <v/>
      </c>
      <c r="AY298" s="51" t="str">
        <f>IF(入力シート!P299&gt;=10,INT(MOD(入力シート!P299,100)/10),"")</f>
        <v/>
      </c>
      <c r="AZ298" s="40" t="str">
        <f>IF(入力シート!P299&gt;=1,INT(MOD(入力シート!P299,10)/1),"")</f>
        <v/>
      </c>
      <c r="BA298" s="51" t="str">
        <f>IF(入力シート!Q299&gt;=10,INT(MOD(入力シート!Q299,100)/10),"")</f>
        <v/>
      </c>
      <c r="BB298" s="40" t="str">
        <f>IF(入力シート!Q299&gt;=1,INT(MOD(入力シート!Q299,10)/1),"")</f>
        <v/>
      </c>
      <c r="BC298" s="51" t="str">
        <f>IF(入力シート!R299&gt;=10000,INT(MOD(入力シート!R299,100000)/10000),"")</f>
        <v/>
      </c>
      <c r="BD298" s="51" t="str">
        <f>IF(入力シート!R299&gt;=1000,INT(MOD(入力シート!R299,10000)/1000),"")</f>
        <v/>
      </c>
      <c r="BE298" s="51" t="str">
        <f>IF(入力シート!R299&gt;=100,INT(MOD(入力シート!R299,1000)/100),"")</f>
        <v/>
      </c>
      <c r="BF298" s="51" t="str">
        <f>IF(入力シート!R299&gt;=10,INT(MOD(入力シート!R299,100)/10),"")</f>
        <v/>
      </c>
      <c r="BG298" s="40" t="str">
        <f>IF(入力シート!R299&gt;=1,INT(MOD(入力シート!R299,10)/1),"")</f>
        <v/>
      </c>
    </row>
    <row r="299" spans="1:79" x14ac:dyDescent="0.15">
      <c r="B299" s="22">
        <v>297</v>
      </c>
      <c r="C299" s="10" t="str">
        <f>IF(入力シート!C300&gt;=10000,INT(MOD(入力シート!C300,100000)/10000),"")</f>
        <v/>
      </c>
      <c r="D299" s="10" t="str">
        <f>IF(入力シート!C300&gt;=1000,INT(MOD(入力シート!C300,10000)/1000),"")</f>
        <v/>
      </c>
      <c r="E299" s="10" t="str">
        <f>IF(入力シート!C300&gt;=100,INT(MOD(入力シート!C300,1000)/100),"")</f>
        <v/>
      </c>
      <c r="F299" s="10" t="str">
        <f>IF(入力シート!C300&gt;=10,INT(MOD(入力シート!C300,100)/10),"")</f>
        <v/>
      </c>
      <c r="G299" s="22" t="str">
        <f>IF(入力シート!C300&gt;=1,INT(MOD(入力シート!C300,10)/1),"")</f>
        <v/>
      </c>
      <c r="H299" s="22" t="str">
        <f>IF(入力シート!D300&gt;"",入力シート!D300,"")</f>
        <v/>
      </c>
      <c r="I299" s="22" t="str">
        <f>IF(入力シート!E300&gt;"",入力シート!E300,"")</f>
        <v/>
      </c>
      <c r="J299" s="37" t="str">
        <f>IF(入力シート!F300&gt;0,IF(入力シート!W300=6,MID(入力シート!F300,入力シート!W300-5,1),"0"),"")</f>
        <v/>
      </c>
      <c r="K299" s="37" t="str">
        <f>IF(入力シート!F300&gt;0,MID(入力シート!F300,入力シート!W300-4,1),"")</f>
        <v/>
      </c>
      <c r="L299" s="37" t="str">
        <f>IF(入力シート!F300&gt;0,MID(入力シート!F300,入力シート!W300-3,1),"")</f>
        <v/>
      </c>
      <c r="M299" s="37" t="str">
        <f>IF(入力シート!F300&gt;0,MID(入力シート!F300,入力シート!W300-2,1),"")</f>
        <v/>
      </c>
      <c r="N299" s="37" t="str">
        <f>IF(入力シート!F300&gt;0,MID(入力シート!F300,入力シート!W300-1,1),"")</f>
        <v/>
      </c>
      <c r="O299" s="39" t="str">
        <f>IF(入力シート!F300&gt;0,MID(入力シート!F300,入力シート!W300,1),"")</f>
        <v/>
      </c>
      <c r="P299" s="22" t="str">
        <f>IF(入力シート!G300&gt;"",入力シート!G300,"")</f>
        <v/>
      </c>
      <c r="Q299" s="37" t="str">
        <f>IF(入力シート!H300&gt;0,IF(入力シート!X300=4,MID(入力シート!H300,入力シート!X300-3,1),"0"),"")</f>
        <v/>
      </c>
      <c r="R299" s="37" t="str">
        <f>IF(入力シート!H300&gt;0,MID(入力シート!H300,入力シート!X300-2,1),"")</f>
        <v/>
      </c>
      <c r="S299" s="37" t="str">
        <f>IF(入力シート!H300&gt;0,MID(入力シート!H300,入力シート!X300-1,1),"")</f>
        <v/>
      </c>
      <c r="T299" s="39" t="str">
        <f>IF(入力シート!H300&gt;0,MID(入力シート!H300,入力シート!X300,1),"")</f>
        <v/>
      </c>
      <c r="U299" s="62" t="str">
        <f>IF(入力シート!I300&gt;0,入力シート!I300,"")</f>
        <v/>
      </c>
      <c r="V299" s="50" t="str">
        <f>IF(入力シート!J300&gt;0,入力シート!J300,"")</f>
        <v/>
      </c>
      <c r="W299" s="50" t="str">
        <f>IF(入力シート!K300&gt;=10,INT(MOD(入力シート!K300,100)/10),"")</f>
        <v/>
      </c>
      <c r="X299" s="40" t="str">
        <f>IF(入力シート!K300&gt;=1,INT(MOD(入力シート!K300,10)/1),"")</f>
        <v/>
      </c>
      <c r="Y299" s="51" t="str">
        <f>IF(入力シート!L300&gt;=100000,INT(MOD(入力シート!L300,1000000)/100000),"")</f>
        <v/>
      </c>
      <c r="Z299" s="51" t="str">
        <f>IF(入力シート!L300&gt;=10000,INT(MOD(入力シート!L300,100000)/10000),"")</f>
        <v/>
      </c>
      <c r="AA299" s="51" t="str">
        <f>IF(入力シート!L300&gt;=1000,INT(MOD(入力シート!L300,10000)/1000),"")</f>
        <v/>
      </c>
      <c r="AB299" s="51" t="str">
        <f>IF(入力シート!L300&gt;=100,INT(MOD(入力シート!L300,1000)/100),"")</f>
        <v/>
      </c>
      <c r="AC299" s="51" t="str">
        <f>IF(入力シート!L300&gt;=10,INT(MOD(入力シート!L300,100)/10),"")</f>
        <v/>
      </c>
      <c r="AD299" s="40" t="str">
        <f>IF(入力シート!L300&gt;=1,INT(MOD(入力シート!L300,10)/1),"")</f>
        <v/>
      </c>
      <c r="AE299" s="51" t="str">
        <f>IF(入力シート!M300&gt;=10000,INT(MOD(入力シート!M300,100000)/10000),"")</f>
        <v/>
      </c>
      <c r="AF299" s="51" t="str">
        <f>IF(入力シート!M300&gt;=1000,INT(MOD(入力シート!M300,10000)/1000),"")</f>
        <v/>
      </c>
      <c r="AG299" s="51" t="str">
        <f>IF(入力シート!M300&gt;=100,INT(MOD(入力シート!M300,1000)/100),"")</f>
        <v/>
      </c>
      <c r="AH299" s="51" t="str">
        <f>IF(入力シート!M300&gt;=10,INT(MOD(入力シート!M300,100)/10),"")</f>
        <v/>
      </c>
      <c r="AI299" s="40" t="str">
        <f>IF(入力シート!M300&gt;=1,INT(MOD(入力シート!M300,10)/1),"")</f>
        <v/>
      </c>
      <c r="AJ299" s="51" t="str">
        <f>IF(入力シート!N300&gt;=10000,INT(MOD(入力シート!N300,100000)/10000),"")</f>
        <v/>
      </c>
      <c r="AK299" s="51" t="str">
        <f>IF(入力シート!N300&gt;=1000,INT(MOD(入力シート!N300,10000)/1000),"")</f>
        <v/>
      </c>
      <c r="AL299" s="51" t="str">
        <f>IF(入力シート!N300&gt;=100,INT(MOD(入力シート!N300,1000)/100),"")</f>
        <v/>
      </c>
      <c r="AM299" s="51" t="str">
        <f>IF(入力シート!N300&gt;=10,INT(MOD(入力シート!N300,100)/10),"")</f>
        <v/>
      </c>
      <c r="AN299" s="40" t="str">
        <f>IF(入力シート!N300&gt;=1,INT(MOD(入力シート!N300,10)/1),"")</f>
        <v/>
      </c>
      <c r="AO299" s="51" t="str">
        <f>IF(入力シート!O300&gt;=10000,INT(MOD(入力シート!O300,100000)/10000),"")</f>
        <v/>
      </c>
      <c r="AP299" s="51" t="str">
        <f>IF(入力シート!O300&gt;=1000,INT(MOD(入力シート!O300,10000)/1000),"")</f>
        <v/>
      </c>
      <c r="AQ299" s="51" t="str">
        <f>IF(入力シート!O300&gt;=100,INT(MOD(入力シート!O300,1000)/100),"")</f>
        <v/>
      </c>
      <c r="AR299" s="51" t="str">
        <f>IF(入力シート!O300&gt;=10,INT(MOD(入力シート!O300,100)/10),"")</f>
        <v/>
      </c>
      <c r="AS299" s="40" t="str">
        <f>IF(入力シート!O300&gt;=1,INT(MOD(入力シート!O300,10)/1),"")</f>
        <v/>
      </c>
      <c r="AT299" s="51" t="str">
        <f>IF(入力シート!P300&gt;=1000000,INT(MOD(入力シート!P300,10000000)/1000000),"")</f>
        <v/>
      </c>
      <c r="AU299" s="51" t="str">
        <f>IF(入力シート!P300&gt;=100000,INT(MOD(入力シート!P300,1000000)/100000),"")</f>
        <v/>
      </c>
      <c r="AV299" s="51" t="str">
        <f>IF(入力シート!P300&gt;=10000,INT(MOD(入力シート!P300,100000)/10000),"")</f>
        <v/>
      </c>
      <c r="AW299" s="51" t="str">
        <f>IF(入力シート!P300&gt;=1000,INT(MOD(入力シート!P300,10000)/1000),"")</f>
        <v/>
      </c>
      <c r="AX299" s="51" t="str">
        <f>IF(入力シート!P300&gt;=100,INT(MOD(入力シート!P300,1000)/100),"")</f>
        <v/>
      </c>
      <c r="AY299" s="51" t="str">
        <f>IF(入力シート!P300&gt;=10,INT(MOD(入力シート!P300,100)/10),"")</f>
        <v/>
      </c>
      <c r="AZ299" s="40" t="str">
        <f>IF(入力シート!P300&gt;=1,INT(MOD(入力シート!P300,10)/1),"")</f>
        <v/>
      </c>
      <c r="BA299" s="51" t="str">
        <f>IF(入力シート!Q300&gt;=10,INT(MOD(入力シート!Q300,100)/10),"")</f>
        <v/>
      </c>
      <c r="BB299" s="40" t="str">
        <f>IF(入力シート!Q300&gt;=1,INT(MOD(入力シート!Q300,10)/1),"")</f>
        <v/>
      </c>
      <c r="BC299" s="51" t="str">
        <f>IF(入力シート!R300&gt;=10000,INT(MOD(入力シート!R300,100000)/10000),"")</f>
        <v/>
      </c>
      <c r="BD299" s="51" t="str">
        <f>IF(入力シート!R300&gt;=1000,INT(MOD(入力シート!R300,10000)/1000),"")</f>
        <v/>
      </c>
      <c r="BE299" s="51" t="str">
        <f>IF(入力シート!R300&gt;=100,INT(MOD(入力シート!R300,1000)/100),"")</f>
        <v/>
      </c>
      <c r="BF299" s="51" t="str">
        <f>IF(入力シート!R300&gt;=10,INT(MOD(入力シート!R300,100)/10),"")</f>
        <v/>
      </c>
      <c r="BG299" s="40" t="str">
        <f>IF(入力シート!R300&gt;=1,INT(MOD(入力シート!R300,10)/1),"")</f>
        <v/>
      </c>
    </row>
    <row r="300" spans="1:79" x14ac:dyDescent="0.15">
      <c r="B300" s="22">
        <v>298</v>
      </c>
      <c r="C300" s="10" t="str">
        <f>IF(入力シート!C301&gt;=10000,INT(MOD(入力シート!C301,100000)/10000),"")</f>
        <v/>
      </c>
      <c r="D300" s="10" t="str">
        <f>IF(入力シート!C301&gt;=1000,INT(MOD(入力シート!C301,10000)/1000),"")</f>
        <v/>
      </c>
      <c r="E300" s="10" t="str">
        <f>IF(入力シート!C301&gt;=100,INT(MOD(入力シート!C301,1000)/100),"")</f>
        <v/>
      </c>
      <c r="F300" s="10" t="str">
        <f>IF(入力シート!C301&gt;=10,INT(MOD(入力シート!C301,100)/10),"")</f>
        <v/>
      </c>
      <c r="G300" s="22" t="str">
        <f>IF(入力シート!C301&gt;=1,INT(MOD(入力シート!C301,10)/1),"")</f>
        <v/>
      </c>
      <c r="H300" s="22" t="str">
        <f>IF(入力シート!D301&gt;"",入力シート!D301,"")</f>
        <v/>
      </c>
      <c r="I300" s="22" t="str">
        <f>IF(入力シート!E301&gt;"",入力シート!E301,"")</f>
        <v/>
      </c>
      <c r="J300" s="37" t="str">
        <f>IF(入力シート!F301&gt;0,IF(入力シート!W301=6,MID(入力シート!F301,入力シート!W301-5,1),"0"),"")</f>
        <v/>
      </c>
      <c r="K300" s="37" t="str">
        <f>IF(入力シート!F301&gt;0,MID(入力シート!F301,入力シート!W301-4,1),"")</f>
        <v/>
      </c>
      <c r="L300" s="37" t="str">
        <f>IF(入力シート!F301&gt;0,MID(入力シート!F301,入力シート!W301-3,1),"")</f>
        <v/>
      </c>
      <c r="M300" s="37" t="str">
        <f>IF(入力シート!F301&gt;0,MID(入力シート!F301,入力シート!W301-2,1),"")</f>
        <v/>
      </c>
      <c r="N300" s="37" t="str">
        <f>IF(入力シート!F301&gt;0,MID(入力シート!F301,入力シート!W301-1,1),"")</f>
        <v/>
      </c>
      <c r="O300" s="39" t="str">
        <f>IF(入力シート!F301&gt;0,MID(入力シート!F301,入力シート!W301,1),"")</f>
        <v/>
      </c>
      <c r="P300" s="22" t="str">
        <f>IF(入力シート!G301&gt;"",入力シート!G301,"")</f>
        <v/>
      </c>
      <c r="Q300" s="37" t="str">
        <f>IF(入力シート!H301&gt;0,IF(入力シート!X301=4,MID(入力シート!H301,入力シート!X301-3,1),"0"),"")</f>
        <v/>
      </c>
      <c r="R300" s="37" t="str">
        <f>IF(入力シート!H301&gt;0,MID(入力シート!H301,入力シート!X301-2,1),"")</f>
        <v/>
      </c>
      <c r="S300" s="37" t="str">
        <f>IF(入力シート!H301&gt;0,MID(入力シート!H301,入力シート!X301-1,1),"")</f>
        <v/>
      </c>
      <c r="T300" s="39" t="str">
        <f>IF(入力シート!H301&gt;0,MID(入力シート!H301,入力シート!X301,1),"")</f>
        <v/>
      </c>
      <c r="U300" s="62" t="str">
        <f>IF(入力シート!I301&gt;0,入力シート!I301,"")</f>
        <v/>
      </c>
      <c r="V300" s="50" t="str">
        <f>IF(入力シート!J301&gt;0,入力シート!J301,"")</f>
        <v/>
      </c>
      <c r="W300" s="50" t="str">
        <f>IF(入力シート!K301&gt;=10,INT(MOD(入力シート!K301,100)/10),"")</f>
        <v/>
      </c>
      <c r="X300" s="40" t="str">
        <f>IF(入力シート!K301&gt;=1,INT(MOD(入力シート!K301,10)/1),"")</f>
        <v/>
      </c>
      <c r="Y300" s="51" t="str">
        <f>IF(入力シート!L301&gt;=100000,INT(MOD(入力シート!L301,1000000)/100000),"")</f>
        <v/>
      </c>
      <c r="Z300" s="51" t="str">
        <f>IF(入力シート!L301&gt;=10000,INT(MOD(入力シート!L301,100000)/10000),"")</f>
        <v/>
      </c>
      <c r="AA300" s="51" t="str">
        <f>IF(入力シート!L301&gt;=1000,INT(MOD(入力シート!L301,10000)/1000),"")</f>
        <v/>
      </c>
      <c r="AB300" s="51" t="str">
        <f>IF(入力シート!L301&gt;=100,INT(MOD(入力シート!L301,1000)/100),"")</f>
        <v/>
      </c>
      <c r="AC300" s="51" t="str">
        <f>IF(入力シート!L301&gt;=10,INT(MOD(入力シート!L301,100)/10),"")</f>
        <v/>
      </c>
      <c r="AD300" s="40" t="str">
        <f>IF(入力シート!L301&gt;=1,INT(MOD(入力シート!L301,10)/1),"")</f>
        <v/>
      </c>
      <c r="AE300" s="51" t="str">
        <f>IF(入力シート!M301&gt;=10000,INT(MOD(入力シート!M301,100000)/10000),"")</f>
        <v/>
      </c>
      <c r="AF300" s="51" t="str">
        <f>IF(入力シート!M301&gt;=1000,INT(MOD(入力シート!M301,10000)/1000),"")</f>
        <v/>
      </c>
      <c r="AG300" s="51" t="str">
        <f>IF(入力シート!M301&gt;=100,INT(MOD(入力シート!M301,1000)/100),"")</f>
        <v/>
      </c>
      <c r="AH300" s="51" t="str">
        <f>IF(入力シート!M301&gt;=10,INT(MOD(入力シート!M301,100)/10),"")</f>
        <v/>
      </c>
      <c r="AI300" s="40" t="str">
        <f>IF(入力シート!M301&gt;=1,INT(MOD(入力シート!M301,10)/1),"")</f>
        <v/>
      </c>
      <c r="AJ300" s="51" t="str">
        <f>IF(入力シート!N301&gt;=10000,INT(MOD(入力シート!N301,100000)/10000),"")</f>
        <v/>
      </c>
      <c r="AK300" s="51" t="str">
        <f>IF(入力シート!N301&gt;=1000,INT(MOD(入力シート!N301,10000)/1000),"")</f>
        <v/>
      </c>
      <c r="AL300" s="51" t="str">
        <f>IF(入力シート!N301&gt;=100,INT(MOD(入力シート!N301,1000)/100),"")</f>
        <v/>
      </c>
      <c r="AM300" s="51" t="str">
        <f>IF(入力シート!N301&gt;=10,INT(MOD(入力シート!N301,100)/10),"")</f>
        <v/>
      </c>
      <c r="AN300" s="40" t="str">
        <f>IF(入力シート!N301&gt;=1,INT(MOD(入力シート!N301,10)/1),"")</f>
        <v/>
      </c>
      <c r="AO300" s="51" t="str">
        <f>IF(入力シート!O301&gt;=10000,INT(MOD(入力シート!O301,100000)/10000),"")</f>
        <v/>
      </c>
      <c r="AP300" s="51" t="str">
        <f>IF(入力シート!O301&gt;=1000,INT(MOD(入力シート!O301,10000)/1000),"")</f>
        <v/>
      </c>
      <c r="AQ300" s="51" t="str">
        <f>IF(入力シート!O301&gt;=100,INT(MOD(入力シート!O301,1000)/100),"")</f>
        <v/>
      </c>
      <c r="AR300" s="51" t="str">
        <f>IF(入力シート!O301&gt;=10,INT(MOD(入力シート!O301,100)/10),"")</f>
        <v/>
      </c>
      <c r="AS300" s="40" t="str">
        <f>IF(入力シート!O301&gt;=1,INT(MOD(入力シート!O301,10)/1),"")</f>
        <v/>
      </c>
      <c r="AT300" s="51" t="str">
        <f>IF(入力シート!P301&gt;=1000000,INT(MOD(入力シート!P301,10000000)/1000000),"")</f>
        <v/>
      </c>
      <c r="AU300" s="51" t="str">
        <f>IF(入力シート!P301&gt;=100000,INT(MOD(入力シート!P301,1000000)/100000),"")</f>
        <v/>
      </c>
      <c r="AV300" s="51" t="str">
        <f>IF(入力シート!P301&gt;=10000,INT(MOD(入力シート!P301,100000)/10000),"")</f>
        <v/>
      </c>
      <c r="AW300" s="51" t="str">
        <f>IF(入力シート!P301&gt;=1000,INT(MOD(入力シート!P301,10000)/1000),"")</f>
        <v/>
      </c>
      <c r="AX300" s="51" t="str">
        <f>IF(入力シート!P301&gt;=100,INT(MOD(入力シート!P301,1000)/100),"")</f>
        <v/>
      </c>
      <c r="AY300" s="51" t="str">
        <f>IF(入力シート!P301&gt;=10,INT(MOD(入力シート!P301,100)/10),"")</f>
        <v/>
      </c>
      <c r="AZ300" s="40" t="str">
        <f>IF(入力シート!P301&gt;=1,INT(MOD(入力シート!P301,10)/1),"")</f>
        <v/>
      </c>
      <c r="BA300" s="51" t="str">
        <f>IF(入力シート!Q301&gt;=10,INT(MOD(入力シート!Q301,100)/10),"")</f>
        <v/>
      </c>
      <c r="BB300" s="40" t="str">
        <f>IF(入力シート!Q301&gt;=1,INT(MOD(入力シート!Q301,10)/1),"")</f>
        <v/>
      </c>
      <c r="BC300" s="51" t="str">
        <f>IF(入力シート!R301&gt;=10000,INT(MOD(入力シート!R301,100000)/10000),"")</f>
        <v/>
      </c>
      <c r="BD300" s="51" t="str">
        <f>IF(入力シート!R301&gt;=1000,INT(MOD(入力シート!R301,10000)/1000),"")</f>
        <v/>
      </c>
      <c r="BE300" s="51" t="str">
        <f>IF(入力シート!R301&gt;=100,INT(MOD(入力シート!R301,1000)/100),"")</f>
        <v/>
      </c>
      <c r="BF300" s="51" t="str">
        <f>IF(入力シート!R301&gt;=10,INT(MOD(入力シート!R301,100)/10),"")</f>
        <v/>
      </c>
      <c r="BG300" s="40" t="str">
        <f>IF(入力シート!R301&gt;=1,INT(MOD(入力シート!R301,10)/1),"")</f>
        <v/>
      </c>
    </row>
    <row r="301" spans="1:79" x14ac:dyDescent="0.15">
      <c r="B301" s="22">
        <v>299</v>
      </c>
      <c r="C301" s="10" t="str">
        <f>IF(入力シート!C302&gt;=10000,INT(MOD(入力シート!C302,100000)/10000),"")</f>
        <v/>
      </c>
      <c r="D301" s="10" t="str">
        <f>IF(入力シート!C302&gt;=1000,INT(MOD(入力シート!C302,10000)/1000),"")</f>
        <v/>
      </c>
      <c r="E301" s="10" t="str">
        <f>IF(入力シート!C302&gt;=100,INT(MOD(入力シート!C302,1000)/100),"")</f>
        <v/>
      </c>
      <c r="F301" s="10" t="str">
        <f>IF(入力シート!C302&gt;=10,INT(MOD(入力シート!C302,100)/10),"")</f>
        <v/>
      </c>
      <c r="G301" s="22" t="str">
        <f>IF(入力シート!C302&gt;=1,INT(MOD(入力シート!C302,10)/1),"")</f>
        <v/>
      </c>
      <c r="H301" s="22" t="str">
        <f>IF(入力シート!D302&gt;"",入力シート!D302,"")</f>
        <v/>
      </c>
      <c r="I301" s="22" t="str">
        <f>IF(入力シート!E302&gt;"",入力シート!E302,"")</f>
        <v/>
      </c>
      <c r="J301" s="37" t="str">
        <f>IF(入力シート!F302&gt;0,IF(入力シート!W302=6,MID(入力シート!F302,入力シート!W302-5,1),"0"),"")</f>
        <v/>
      </c>
      <c r="K301" s="37" t="str">
        <f>IF(入力シート!F302&gt;0,MID(入力シート!F302,入力シート!W302-4,1),"")</f>
        <v/>
      </c>
      <c r="L301" s="37" t="str">
        <f>IF(入力シート!F302&gt;0,MID(入力シート!F302,入力シート!W302-3,1),"")</f>
        <v/>
      </c>
      <c r="M301" s="37" t="str">
        <f>IF(入力シート!F302&gt;0,MID(入力シート!F302,入力シート!W302-2,1),"")</f>
        <v/>
      </c>
      <c r="N301" s="37" t="str">
        <f>IF(入力シート!F302&gt;0,MID(入力シート!F302,入力シート!W302-1,1),"")</f>
        <v/>
      </c>
      <c r="O301" s="39" t="str">
        <f>IF(入力シート!F302&gt;0,MID(入力シート!F302,入力シート!W302,1),"")</f>
        <v/>
      </c>
      <c r="P301" s="22" t="str">
        <f>IF(入力シート!G302&gt;"",入力シート!G302,"")</f>
        <v/>
      </c>
      <c r="Q301" s="37" t="str">
        <f>IF(入力シート!H302&gt;0,IF(入力シート!X302=4,MID(入力シート!H302,入力シート!X302-3,1),"0"),"")</f>
        <v/>
      </c>
      <c r="R301" s="37" t="str">
        <f>IF(入力シート!H302&gt;0,MID(入力シート!H302,入力シート!X302-2,1),"")</f>
        <v/>
      </c>
      <c r="S301" s="37" t="str">
        <f>IF(入力シート!H302&gt;0,MID(入力シート!H302,入力シート!X302-1,1),"")</f>
        <v/>
      </c>
      <c r="T301" s="39" t="str">
        <f>IF(入力シート!H302&gt;0,MID(入力シート!H302,入力シート!X302,1),"")</f>
        <v/>
      </c>
      <c r="U301" s="62" t="str">
        <f>IF(入力シート!I302&gt;0,入力シート!I302,"")</f>
        <v/>
      </c>
      <c r="V301" s="50" t="str">
        <f>IF(入力シート!J302&gt;0,入力シート!J302,"")</f>
        <v/>
      </c>
      <c r="W301" s="50" t="str">
        <f>IF(入力シート!K302&gt;=10,INT(MOD(入力シート!K302,100)/10),"")</f>
        <v/>
      </c>
      <c r="X301" s="40" t="str">
        <f>IF(入力シート!K302&gt;=1,INT(MOD(入力シート!K302,10)/1),"")</f>
        <v/>
      </c>
      <c r="Y301" s="51" t="str">
        <f>IF(入力シート!L302&gt;=100000,INT(MOD(入力シート!L302,1000000)/100000),"")</f>
        <v/>
      </c>
      <c r="Z301" s="51" t="str">
        <f>IF(入力シート!L302&gt;=10000,INT(MOD(入力シート!L302,100000)/10000),"")</f>
        <v/>
      </c>
      <c r="AA301" s="51" t="str">
        <f>IF(入力シート!L302&gt;=1000,INT(MOD(入力シート!L302,10000)/1000),"")</f>
        <v/>
      </c>
      <c r="AB301" s="51" t="str">
        <f>IF(入力シート!L302&gt;=100,INT(MOD(入力シート!L302,1000)/100),"")</f>
        <v/>
      </c>
      <c r="AC301" s="51" t="str">
        <f>IF(入力シート!L302&gt;=10,INT(MOD(入力シート!L302,100)/10),"")</f>
        <v/>
      </c>
      <c r="AD301" s="40" t="str">
        <f>IF(入力シート!L302&gt;=1,INT(MOD(入力シート!L302,10)/1),"")</f>
        <v/>
      </c>
      <c r="AE301" s="51" t="str">
        <f>IF(入力シート!M302&gt;=10000,INT(MOD(入力シート!M302,100000)/10000),"")</f>
        <v/>
      </c>
      <c r="AF301" s="51" t="str">
        <f>IF(入力シート!M302&gt;=1000,INT(MOD(入力シート!M302,10000)/1000),"")</f>
        <v/>
      </c>
      <c r="AG301" s="51" t="str">
        <f>IF(入力シート!M302&gt;=100,INT(MOD(入力シート!M302,1000)/100),"")</f>
        <v/>
      </c>
      <c r="AH301" s="51" t="str">
        <f>IF(入力シート!M302&gt;=10,INT(MOD(入力シート!M302,100)/10),"")</f>
        <v/>
      </c>
      <c r="AI301" s="40" t="str">
        <f>IF(入力シート!M302&gt;=1,INT(MOD(入力シート!M302,10)/1),"")</f>
        <v/>
      </c>
      <c r="AJ301" s="51" t="str">
        <f>IF(入力シート!N302&gt;=10000,INT(MOD(入力シート!N302,100000)/10000),"")</f>
        <v/>
      </c>
      <c r="AK301" s="51" t="str">
        <f>IF(入力シート!N302&gt;=1000,INT(MOD(入力シート!N302,10000)/1000),"")</f>
        <v/>
      </c>
      <c r="AL301" s="51" t="str">
        <f>IF(入力シート!N302&gt;=100,INT(MOD(入力シート!N302,1000)/100),"")</f>
        <v/>
      </c>
      <c r="AM301" s="51" t="str">
        <f>IF(入力シート!N302&gt;=10,INT(MOD(入力シート!N302,100)/10),"")</f>
        <v/>
      </c>
      <c r="AN301" s="40" t="str">
        <f>IF(入力シート!N302&gt;=1,INT(MOD(入力シート!N302,10)/1),"")</f>
        <v/>
      </c>
      <c r="AO301" s="51" t="str">
        <f>IF(入力シート!O302&gt;=10000,INT(MOD(入力シート!O302,100000)/10000),"")</f>
        <v/>
      </c>
      <c r="AP301" s="51" t="str">
        <f>IF(入力シート!O302&gt;=1000,INT(MOD(入力シート!O302,10000)/1000),"")</f>
        <v/>
      </c>
      <c r="AQ301" s="51" t="str">
        <f>IF(入力シート!O302&gt;=100,INT(MOD(入力シート!O302,1000)/100),"")</f>
        <v/>
      </c>
      <c r="AR301" s="51" t="str">
        <f>IF(入力シート!O302&gt;=10,INT(MOD(入力シート!O302,100)/10),"")</f>
        <v/>
      </c>
      <c r="AS301" s="40" t="str">
        <f>IF(入力シート!O302&gt;=1,INT(MOD(入力シート!O302,10)/1),"")</f>
        <v/>
      </c>
      <c r="AT301" s="51" t="str">
        <f>IF(入力シート!P302&gt;=1000000,INT(MOD(入力シート!P302,10000000)/1000000),"")</f>
        <v/>
      </c>
      <c r="AU301" s="51" t="str">
        <f>IF(入力シート!P302&gt;=100000,INT(MOD(入力シート!P302,1000000)/100000),"")</f>
        <v/>
      </c>
      <c r="AV301" s="51" t="str">
        <f>IF(入力シート!P302&gt;=10000,INT(MOD(入力シート!P302,100000)/10000),"")</f>
        <v/>
      </c>
      <c r="AW301" s="51" t="str">
        <f>IF(入力シート!P302&gt;=1000,INT(MOD(入力シート!P302,10000)/1000),"")</f>
        <v/>
      </c>
      <c r="AX301" s="51" t="str">
        <f>IF(入力シート!P302&gt;=100,INT(MOD(入力シート!P302,1000)/100),"")</f>
        <v/>
      </c>
      <c r="AY301" s="51" t="str">
        <f>IF(入力シート!P302&gt;=10,INT(MOD(入力シート!P302,100)/10),"")</f>
        <v/>
      </c>
      <c r="AZ301" s="40" t="str">
        <f>IF(入力シート!P302&gt;=1,INT(MOD(入力シート!P302,10)/1),"")</f>
        <v/>
      </c>
      <c r="BA301" s="51" t="str">
        <f>IF(入力シート!Q302&gt;=10,INT(MOD(入力シート!Q302,100)/10),"")</f>
        <v/>
      </c>
      <c r="BB301" s="40" t="str">
        <f>IF(入力シート!Q302&gt;=1,INT(MOD(入力シート!Q302,10)/1),"")</f>
        <v/>
      </c>
      <c r="BC301" s="51" t="str">
        <f>IF(入力シート!R302&gt;=10000,INT(MOD(入力シート!R302,100000)/10000),"")</f>
        <v/>
      </c>
      <c r="BD301" s="51" t="str">
        <f>IF(入力シート!R302&gt;=1000,INT(MOD(入力シート!R302,10000)/1000),"")</f>
        <v/>
      </c>
      <c r="BE301" s="51" t="str">
        <f>IF(入力シート!R302&gt;=100,INT(MOD(入力シート!R302,1000)/100),"")</f>
        <v/>
      </c>
      <c r="BF301" s="51" t="str">
        <f>IF(入力シート!R302&gt;=10,INT(MOD(入力シート!R302,100)/10),"")</f>
        <v/>
      </c>
      <c r="BG301" s="40" t="str">
        <f>IF(入力シート!R302&gt;=1,INT(MOD(入力シート!R302,10)/1),"")</f>
        <v/>
      </c>
    </row>
    <row r="302" spans="1:79" x14ac:dyDescent="0.15">
      <c r="A302" s="46"/>
      <c r="B302" s="12">
        <v>300</v>
      </c>
      <c r="C302" s="3" t="str">
        <f>IF(入力シート!C303&gt;=10000,INT(MOD(入力シート!C303,100000)/10000),"")</f>
        <v/>
      </c>
      <c r="D302" s="3" t="str">
        <f>IF(入力シート!C303&gt;=1000,INT(MOD(入力シート!C303,10000)/1000),"")</f>
        <v/>
      </c>
      <c r="E302" s="3" t="str">
        <f>IF(入力シート!C303&gt;=100,INT(MOD(入力シート!C303,1000)/100),"")</f>
        <v/>
      </c>
      <c r="F302" s="3" t="str">
        <f>IF(入力シート!C303&gt;=10,INT(MOD(入力シート!C303,100)/10),"")</f>
        <v/>
      </c>
      <c r="G302" s="12" t="str">
        <f>IF(入力シート!C303&gt;=1,INT(MOD(入力シート!C303,10)/1),"")</f>
        <v/>
      </c>
      <c r="H302" s="12" t="str">
        <f>IF(入力シート!D303&gt;"",入力シート!D303,"")</f>
        <v/>
      </c>
      <c r="I302" s="146" t="str">
        <f>IF(入力シート!E303&gt;"",入力シート!E303,"")</f>
        <v/>
      </c>
      <c r="J302" s="162" t="str">
        <f>IF(入力シート!F303&gt;0,IF(入力シート!W303=6,MID(入力シート!F303,入力シート!W303-5,1),"0"),"")</f>
        <v/>
      </c>
      <c r="K302" s="63" t="str">
        <f>IF(入力シート!F303&gt;0,MID(入力シート!F303,入力シート!W303-4,1),"")</f>
        <v/>
      </c>
      <c r="L302" s="63" t="str">
        <f>IF(入力シート!F303&gt;0,MID(入力シート!F303,入力シート!W303-3,1),"")</f>
        <v/>
      </c>
      <c r="M302" s="63" t="str">
        <f>IF(入力シート!F303&gt;0,MID(入力シート!F303,入力シート!W303-2,1),"")</f>
        <v/>
      </c>
      <c r="N302" s="63" t="str">
        <f>IF(入力シート!F303&gt;0,MID(入力シート!F303,入力シート!W303-1,1),"")</f>
        <v/>
      </c>
      <c r="O302" s="64" t="str">
        <f>IF(入力シート!F303&gt;0,MID(入力シート!F303,入力シート!W303,1),"")</f>
        <v/>
      </c>
      <c r="P302" s="146" t="str">
        <f>IF(入力シート!G303&gt;"",入力シート!G303,"")</f>
        <v/>
      </c>
      <c r="Q302" s="162" t="str">
        <f>IF(入力シート!H303&gt;0,IF(入力シート!X303=4,MID(入力シート!H303,入力シート!X303-3,1),"0"),"")</f>
        <v/>
      </c>
      <c r="R302" s="63" t="str">
        <f>IF(入力シート!H303&gt;0,MID(入力シート!H303,入力シート!X303-2,1),"")</f>
        <v/>
      </c>
      <c r="S302" s="63" t="str">
        <f>IF(入力シート!H303&gt;0,MID(入力シート!H303,入力シート!X303-1,1),"")</f>
        <v/>
      </c>
      <c r="T302" s="64" t="str">
        <f>IF(入力シート!H303&gt;0,MID(入力シート!H303,入力シート!X303,1),"")</f>
        <v/>
      </c>
      <c r="U302" s="65" t="str">
        <f>IF(入力シート!I303&gt;0,入力シート!I303,"")</f>
        <v/>
      </c>
      <c r="V302" s="47" t="str">
        <f>IF(入力シート!J303&gt;0,入力シート!J303,"")</f>
        <v/>
      </c>
      <c r="W302" s="47" t="str">
        <f>IF(入力シート!K303&gt;=10,INT(MOD(入力シート!K303,100)/10),"")</f>
        <v/>
      </c>
      <c r="X302" s="48" t="str">
        <f>IF(入力シート!K303&gt;=1,INT(MOD(入力シート!K303,10)/1),"")</f>
        <v/>
      </c>
      <c r="Y302" s="49" t="str">
        <f>IF(入力シート!L303&gt;=100000,INT(MOD(入力シート!L303,1000000)/100000),"")</f>
        <v/>
      </c>
      <c r="Z302" s="49" t="str">
        <f>IF(入力シート!L303&gt;=10000,INT(MOD(入力シート!L303,100000)/10000),"")</f>
        <v/>
      </c>
      <c r="AA302" s="49" t="str">
        <f>IF(入力シート!L303&gt;=1000,INT(MOD(入力シート!L303,10000)/1000),"")</f>
        <v/>
      </c>
      <c r="AB302" s="49" t="str">
        <f>IF(入力シート!L303&gt;=100,INT(MOD(入力シート!L303,1000)/100),"")</f>
        <v/>
      </c>
      <c r="AC302" s="49" t="str">
        <f>IF(入力シート!L303&gt;=10,INT(MOD(入力シート!L303,100)/10),"")</f>
        <v/>
      </c>
      <c r="AD302" s="48" t="str">
        <f>IF(入力シート!L303&gt;=1,INT(MOD(入力シート!L303,10)/1),"")</f>
        <v/>
      </c>
      <c r="AE302" s="49" t="str">
        <f>IF(入力シート!M303&gt;=10000,INT(MOD(入力シート!M303,100000)/10000),"")</f>
        <v/>
      </c>
      <c r="AF302" s="49" t="str">
        <f>IF(入力シート!M303&gt;=1000,INT(MOD(入力シート!M303,10000)/1000),"")</f>
        <v/>
      </c>
      <c r="AG302" s="49" t="str">
        <f>IF(入力シート!M303&gt;=100,INT(MOD(入力シート!M303,1000)/100),"")</f>
        <v/>
      </c>
      <c r="AH302" s="49" t="str">
        <f>IF(入力シート!M303&gt;=10,INT(MOD(入力シート!M303,100)/10),"")</f>
        <v/>
      </c>
      <c r="AI302" s="48" t="str">
        <f>IF(入力シート!M303&gt;=1,INT(MOD(入力シート!M303,10)/1),"")</f>
        <v/>
      </c>
      <c r="AJ302" s="49" t="str">
        <f>IF(入力シート!N303&gt;=10000,INT(MOD(入力シート!N303,100000)/10000),"")</f>
        <v/>
      </c>
      <c r="AK302" s="49" t="str">
        <f>IF(入力シート!N303&gt;=1000,INT(MOD(入力シート!N303,10000)/1000),"")</f>
        <v/>
      </c>
      <c r="AL302" s="49" t="str">
        <f>IF(入力シート!N303&gt;=100,INT(MOD(入力シート!N303,1000)/100),"")</f>
        <v/>
      </c>
      <c r="AM302" s="49" t="str">
        <f>IF(入力シート!N303&gt;=10,INT(MOD(入力シート!N303,100)/10),"")</f>
        <v/>
      </c>
      <c r="AN302" s="48" t="str">
        <f>IF(入力シート!N303&gt;=1,INT(MOD(入力シート!N303,10)/1),"")</f>
        <v/>
      </c>
      <c r="AO302" s="49" t="str">
        <f>IF(入力シート!O303&gt;=10000,INT(MOD(入力シート!O303,100000)/10000),"")</f>
        <v/>
      </c>
      <c r="AP302" s="49" t="str">
        <f>IF(入力シート!O303&gt;=1000,INT(MOD(入力シート!O303,10000)/1000),"")</f>
        <v/>
      </c>
      <c r="AQ302" s="49" t="str">
        <f>IF(入力シート!O303&gt;=100,INT(MOD(入力シート!O303,1000)/100),"")</f>
        <v/>
      </c>
      <c r="AR302" s="49" t="str">
        <f>IF(入力シート!O303&gt;=10,INT(MOD(入力シート!O303,100)/10),"")</f>
        <v/>
      </c>
      <c r="AS302" s="48" t="str">
        <f>IF(入力シート!O303&gt;=1,INT(MOD(入力シート!O303,10)/1),"")</f>
        <v/>
      </c>
      <c r="AT302" s="49" t="str">
        <f>IF(入力シート!P303&gt;=1000000,INT(MOD(入力シート!P303,10000000)/1000000),"")</f>
        <v/>
      </c>
      <c r="AU302" s="49" t="str">
        <f>IF(入力シート!P303&gt;=100000,INT(MOD(入力シート!P303,1000000)/100000),"")</f>
        <v/>
      </c>
      <c r="AV302" s="49" t="str">
        <f>IF(入力シート!P303&gt;=10000,INT(MOD(入力シート!P303,100000)/10000),"")</f>
        <v/>
      </c>
      <c r="AW302" s="49" t="str">
        <f>IF(入力シート!P303&gt;=1000,INT(MOD(入力シート!P303,10000)/1000),"")</f>
        <v/>
      </c>
      <c r="AX302" s="49" t="str">
        <f>IF(入力シート!P303&gt;=100,INT(MOD(入力シート!P303,1000)/100),"")</f>
        <v/>
      </c>
      <c r="AY302" s="49" t="str">
        <f>IF(入力シート!P303&gt;=10,INT(MOD(入力シート!P303,100)/10),"")</f>
        <v/>
      </c>
      <c r="AZ302" s="48" t="str">
        <f>IF(入力シート!P303&gt;=1,INT(MOD(入力シート!P303,10)/1),"")</f>
        <v/>
      </c>
      <c r="BA302" s="49" t="str">
        <f>IF(入力シート!Q303&gt;=10,INT(MOD(入力シート!Q303,100)/10),"")</f>
        <v/>
      </c>
      <c r="BB302" s="48" t="str">
        <f>IF(入力シート!Q303&gt;=1,INT(MOD(入力シート!Q303,10)/1),"")</f>
        <v/>
      </c>
      <c r="BC302" s="49" t="str">
        <f>IF(入力シート!R303&gt;=10000,INT(MOD(入力シート!R303,100000)/10000),"")</f>
        <v/>
      </c>
      <c r="BD302" s="49" t="str">
        <f>IF(入力シート!R303&gt;=1000,INT(MOD(入力シート!R303,10000)/1000),"")</f>
        <v/>
      </c>
      <c r="BE302" s="49" t="str">
        <f>IF(入力シート!R303&gt;=100,INT(MOD(入力シート!R303,1000)/100),"")</f>
        <v/>
      </c>
      <c r="BF302" s="49" t="str">
        <f>IF(入力シート!R303&gt;=10,INT(MOD(入力シート!R303,100)/10),"")</f>
        <v/>
      </c>
      <c r="BG302" s="48" t="str">
        <f>IF(入力シート!R303&gt;=1,INT(MOD(入力シート!R303,10)/1),"")</f>
        <v/>
      </c>
      <c r="BH302" s="58" t="str">
        <f>IF(入力シート!S303&gt;=10,INT(MOD(入力シート!S303,100)/10),"")</f>
        <v/>
      </c>
      <c r="BI302" s="69" t="str">
        <f>IF(入力シート!S303&gt;=1,INT(MOD(入力シート!S303,10)/1),"")</f>
        <v/>
      </c>
      <c r="BJ302" s="58" t="str">
        <f>IF(入力シート!T303&gt;=1000000,INT(MOD(入力シート!T303,10000000)/1000000),"")</f>
        <v/>
      </c>
      <c r="BK302" s="58" t="str">
        <f>IF(入力シート!T303&gt;=100000,INT(MOD(入力シート!T303,1000000)/100000),"")</f>
        <v/>
      </c>
      <c r="BL302" s="58" t="str">
        <f>IF(入力シート!T303&gt;=10000,INT(MOD(入力シート!T303,100000)/10000),"")</f>
        <v/>
      </c>
      <c r="BM302" s="58" t="str">
        <f>IF(入力シート!T303&gt;=1000,INT(MOD(入力シート!T303,10000)/1000),"")</f>
        <v/>
      </c>
      <c r="BN302" s="58" t="str">
        <f>IF(入力シート!T303&gt;=100,INT(MOD(入力シート!T303,1000)/100),"")</f>
        <v/>
      </c>
      <c r="BO302" s="58" t="str">
        <f>IF(入力シート!T303&gt;=10,INT(MOD(入力シート!T303,100)/10),"")</f>
        <v/>
      </c>
      <c r="BP302" s="69" t="str">
        <f>IF(入力シート!T303&gt;=1,INT(MOD(入力シート!T303,10)/1),"")</f>
        <v/>
      </c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</row>
    <row r="303" spans="1:79" x14ac:dyDescent="0.15">
      <c r="A303" s="70">
        <f t="shared" si="10"/>
        <v>31</v>
      </c>
      <c r="B303" s="22">
        <v>301</v>
      </c>
      <c r="C303" s="10" t="str">
        <f>IF(入力シート!C304&gt;=10000,INT(MOD(入力シート!C304,100000)/10000),"")</f>
        <v/>
      </c>
      <c r="D303" s="10" t="str">
        <f>IF(入力シート!C304&gt;=1000,INT(MOD(入力シート!C304,10000)/1000),"")</f>
        <v/>
      </c>
      <c r="E303" s="10" t="str">
        <f>IF(入力シート!C304&gt;=100,INT(MOD(入力シート!C304,1000)/100),"")</f>
        <v/>
      </c>
      <c r="F303" s="10" t="str">
        <f>IF(入力シート!C304&gt;=10,INT(MOD(入力シート!C304,100)/10),"")</f>
        <v/>
      </c>
      <c r="G303" s="22" t="str">
        <f>IF(入力シート!C304&gt;=1,INT(MOD(入力シート!C304,10)/1),"")</f>
        <v/>
      </c>
      <c r="H303" s="22" t="str">
        <f>IF(入力シート!D304&gt;"",入力シート!D304,"")</f>
        <v/>
      </c>
      <c r="I303" s="22" t="str">
        <f>IF(入力シート!E304&gt;"",入力シート!E304,"")</f>
        <v/>
      </c>
      <c r="J303" s="37" t="str">
        <f>IF(入力シート!F304&gt;0,IF(入力シート!W304=6,MID(入力シート!F304,入力シート!W304-5,1),"0"),"")</f>
        <v/>
      </c>
      <c r="K303" s="37" t="str">
        <f>IF(入力シート!F304&gt;0,MID(入力シート!F304,入力シート!W304-4,1),"")</f>
        <v/>
      </c>
      <c r="L303" s="37" t="str">
        <f>IF(入力シート!F304&gt;0,MID(入力シート!F304,入力シート!W304-3,1),"")</f>
        <v/>
      </c>
      <c r="M303" s="37" t="str">
        <f>IF(入力シート!F304&gt;0,MID(入力シート!F304,入力シート!W304-2,1),"")</f>
        <v/>
      </c>
      <c r="N303" s="37" t="str">
        <f>IF(入力シート!F304&gt;0,MID(入力シート!F304,入力シート!W304-1,1),"")</f>
        <v/>
      </c>
      <c r="O303" s="39" t="str">
        <f>IF(入力シート!F304&gt;0,MID(入力シート!F304,入力シート!W304,1),"")</f>
        <v/>
      </c>
      <c r="P303" s="22" t="str">
        <f>IF(入力シート!G304&gt;"",入力シート!G304,"")</f>
        <v/>
      </c>
      <c r="Q303" s="37" t="str">
        <f>IF(入力シート!H304&gt;0,IF(入力シート!X304=4,MID(入力シート!H304,入力シート!X304-3,1),"0"),"")</f>
        <v/>
      </c>
      <c r="R303" s="37" t="str">
        <f>IF(入力シート!H304&gt;0,MID(入力シート!H304,入力シート!X304-2,1),"")</f>
        <v/>
      </c>
      <c r="S303" s="37" t="str">
        <f>IF(入力シート!H304&gt;0,MID(入力シート!H304,入力シート!X304-1,1),"")</f>
        <v/>
      </c>
      <c r="T303" s="39" t="str">
        <f>IF(入力シート!H304&gt;0,MID(入力シート!H304,入力シート!X304,1),"")</f>
        <v/>
      </c>
      <c r="U303" s="62" t="str">
        <f>IF(入力シート!I304&gt;0,入力シート!I304,"")</f>
        <v/>
      </c>
      <c r="V303" s="50" t="str">
        <f>IF(入力シート!J304&gt;0,入力シート!J304,"")</f>
        <v/>
      </c>
      <c r="W303" s="50" t="str">
        <f>IF(入力シート!K304&gt;=10,INT(MOD(入力シート!K304,100)/10),"")</f>
        <v/>
      </c>
      <c r="X303" s="40" t="str">
        <f>IF(入力シート!K304&gt;=1,INT(MOD(入力シート!K304,10)/1),"")</f>
        <v/>
      </c>
      <c r="Y303" s="51" t="str">
        <f>IF(入力シート!L304&gt;=100000,INT(MOD(入力シート!L304,1000000)/100000),"")</f>
        <v/>
      </c>
      <c r="Z303" s="51" t="str">
        <f>IF(入力シート!L304&gt;=10000,INT(MOD(入力シート!L304,100000)/10000),"")</f>
        <v/>
      </c>
      <c r="AA303" s="51" t="str">
        <f>IF(入力シート!L304&gt;=1000,INT(MOD(入力シート!L304,10000)/1000),"")</f>
        <v/>
      </c>
      <c r="AB303" s="51" t="str">
        <f>IF(入力シート!L304&gt;=100,INT(MOD(入力シート!L304,1000)/100),"")</f>
        <v/>
      </c>
      <c r="AC303" s="51" t="str">
        <f>IF(入力シート!L304&gt;=10,INT(MOD(入力シート!L304,100)/10),"")</f>
        <v/>
      </c>
      <c r="AD303" s="40" t="str">
        <f>IF(入力シート!L304&gt;=1,INT(MOD(入力シート!L304,10)/1),"")</f>
        <v/>
      </c>
      <c r="AE303" s="51" t="str">
        <f>IF(入力シート!M304&gt;=10000,INT(MOD(入力シート!M304,100000)/10000),"")</f>
        <v/>
      </c>
      <c r="AF303" s="51" t="str">
        <f>IF(入力シート!M304&gt;=1000,INT(MOD(入力シート!M304,10000)/1000),"")</f>
        <v/>
      </c>
      <c r="AG303" s="51" t="str">
        <f>IF(入力シート!M304&gt;=100,INT(MOD(入力シート!M304,1000)/100),"")</f>
        <v/>
      </c>
      <c r="AH303" s="51" t="str">
        <f>IF(入力シート!M304&gt;=10,INT(MOD(入力シート!M304,100)/10),"")</f>
        <v/>
      </c>
      <c r="AI303" s="40" t="str">
        <f>IF(入力シート!M304&gt;=1,INT(MOD(入力シート!M304,10)/1),"")</f>
        <v/>
      </c>
      <c r="AJ303" s="51" t="str">
        <f>IF(入力シート!N304&gt;=10000,INT(MOD(入力シート!N304,100000)/10000),"")</f>
        <v/>
      </c>
      <c r="AK303" s="51" t="str">
        <f>IF(入力シート!N304&gt;=1000,INT(MOD(入力シート!N304,10000)/1000),"")</f>
        <v/>
      </c>
      <c r="AL303" s="51" t="str">
        <f>IF(入力シート!N304&gt;=100,INT(MOD(入力シート!N304,1000)/100),"")</f>
        <v/>
      </c>
      <c r="AM303" s="51" t="str">
        <f>IF(入力シート!N304&gt;=10,INT(MOD(入力シート!N304,100)/10),"")</f>
        <v/>
      </c>
      <c r="AN303" s="40" t="str">
        <f>IF(入力シート!N304&gt;=1,INT(MOD(入力シート!N304,10)/1),"")</f>
        <v/>
      </c>
      <c r="AO303" s="51" t="str">
        <f>IF(入力シート!O304&gt;=10000,INT(MOD(入力シート!O304,100000)/10000),"")</f>
        <v/>
      </c>
      <c r="AP303" s="51" t="str">
        <f>IF(入力シート!O304&gt;=1000,INT(MOD(入力シート!O304,10000)/1000),"")</f>
        <v/>
      </c>
      <c r="AQ303" s="51" t="str">
        <f>IF(入力シート!O304&gt;=100,INT(MOD(入力シート!O304,1000)/100),"")</f>
        <v/>
      </c>
      <c r="AR303" s="51" t="str">
        <f>IF(入力シート!O304&gt;=10,INT(MOD(入力シート!O304,100)/10),"")</f>
        <v/>
      </c>
      <c r="AS303" s="40" t="str">
        <f>IF(入力シート!O304&gt;=1,INT(MOD(入力シート!O304,10)/1),"")</f>
        <v/>
      </c>
      <c r="AT303" s="51" t="str">
        <f>IF(入力シート!P304&gt;=1000000,INT(MOD(入力シート!P304,10000000)/1000000),"")</f>
        <v/>
      </c>
      <c r="AU303" s="51" t="str">
        <f>IF(入力シート!P304&gt;=100000,INT(MOD(入力シート!P304,1000000)/100000),"")</f>
        <v/>
      </c>
      <c r="AV303" s="51" t="str">
        <f>IF(入力シート!P304&gt;=10000,INT(MOD(入力シート!P304,100000)/10000),"")</f>
        <v/>
      </c>
      <c r="AW303" s="51" t="str">
        <f>IF(入力シート!P304&gt;=1000,INT(MOD(入力シート!P304,10000)/1000),"")</f>
        <v/>
      </c>
      <c r="AX303" s="51" t="str">
        <f>IF(入力シート!P304&gt;=100,INT(MOD(入力シート!P304,1000)/100),"")</f>
        <v/>
      </c>
      <c r="AY303" s="51" t="str">
        <f>IF(入力シート!P304&gt;=10,INT(MOD(入力シート!P304,100)/10),"")</f>
        <v/>
      </c>
      <c r="AZ303" s="40" t="str">
        <f>IF(入力シート!P304&gt;=1,INT(MOD(入力シート!P304,10)/1),"")</f>
        <v/>
      </c>
      <c r="BA303" s="51" t="str">
        <f>IF(入力シート!Q304&gt;=10,INT(MOD(入力シート!Q304,100)/10),"")</f>
        <v/>
      </c>
      <c r="BB303" s="40" t="str">
        <f>IF(入力シート!Q304&gt;=1,INT(MOD(入力シート!Q304,10)/1),"")</f>
        <v/>
      </c>
      <c r="BC303" s="51" t="str">
        <f>IF(入力シート!R304&gt;=10000,INT(MOD(入力シート!R304,100000)/10000),"")</f>
        <v/>
      </c>
      <c r="BD303" s="51" t="str">
        <f>IF(入力シート!R304&gt;=1000,INT(MOD(入力シート!R304,10000)/1000),"")</f>
        <v/>
      </c>
      <c r="BE303" s="51" t="str">
        <f>IF(入力シート!R304&gt;=100,INT(MOD(入力シート!R304,1000)/100),"")</f>
        <v/>
      </c>
      <c r="BF303" s="51" t="str">
        <f>IF(入力シート!R304&gt;=10,INT(MOD(入力シート!R304,100)/10),"")</f>
        <v/>
      </c>
      <c r="BG303" s="40" t="str">
        <f>IF(入力シート!R304&gt;=1,INT(MOD(入力シート!R304,10)/1),"")</f>
        <v/>
      </c>
      <c r="BP303" s="11"/>
    </row>
    <row r="304" spans="1:79" x14ac:dyDescent="0.15">
      <c r="B304" s="22">
        <v>302</v>
      </c>
      <c r="C304" s="10" t="str">
        <f>IF(入力シート!C305&gt;=10000,INT(MOD(入力シート!C305,100000)/10000),"")</f>
        <v/>
      </c>
      <c r="D304" s="10" t="str">
        <f>IF(入力シート!C305&gt;=1000,INT(MOD(入力シート!C305,10000)/1000),"")</f>
        <v/>
      </c>
      <c r="E304" s="10" t="str">
        <f>IF(入力シート!C305&gt;=100,INT(MOD(入力シート!C305,1000)/100),"")</f>
        <v/>
      </c>
      <c r="F304" s="10" t="str">
        <f>IF(入力シート!C305&gt;=10,INT(MOD(入力シート!C305,100)/10),"")</f>
        <v/>
      </c>
      <c r="G304" s="22" t="str">
        <f>IF(入力シート!C305&gt;=1,INT(MOD(入力シート!C305,10)/1),"")</f>
        <v/>
      </c>
      <c r="H304" s="22" t="str">
        <f>IF(入力シート!D305&gt;"",入力シート!D305,"")</f>
        <v/>
      </c>
      <c r="I304" s="22" t="str">
        <f>IF(入力シート!E305&gt;"",入力シート!E305,"")</f>
        <v/>
      </c>
      <c r="J304" s="37" t="str">
        <f>IF(入力シート!F305&gt;0,IF(入力シート!W305=6,MID(入力シート!F305,入力シート!W305-5,1),"0"),"")</f>
        <v/>
      </c>
      <c r="K304" s="37" t="str">
        <f>IF(入力シート!F305&gt;0,MID(入力シート!F305,入力シート!W305-4,1),"")</f>
        <v/>
      </c>
      <c r="L304" s="37" t="str">
        <f>IF(入力シート!F305&gt;0,MID(入力シート!F305,入力シート!W305-3,1),"")</f>
        <v/>
      </c>
      <c r="M304" s="37" t="str">
        <f>IF(入力シート!F305&gt;0,MID(入力シート!F305,入力シート!W305-2,1),"")</f>
        <v/>
      </c>
      <c r="N304" s="37" t="str">
        <f>IF(入力シート!F305&gt;0,MID(入力シート!F305,入力シート!W305-1,1),"")</f>
        <v/>
      </c>
      <c r="O304" s="39" t="str">
        <f>IF(入力シート!F305&gt;0,MID(入力シート!F305,入力シート!W305,1),"")</f>
        <v/>
      </c>
      <c r="P304" s="22" t="str">
        <f>IF(入力シート!G305&gt;"",入力シート!G305,"")</f>
        <v/>
      </c>
      <c r="Q304" s="37" t="str">
        <f>IF(入力シート!H305&gt;0,IF(入力シート!X305=4,MID(入力シート!H305,入力シート!X305-3,1),"0"),"")</f>
        <v/>
      </c>
      <c r="R304" s="37" t="str">
        <f>IF(入力シート!H305&gt;0,MID(入力シート!H305,入力シート!X305-2,1),"")</f>
        <v/>
      </c>
      <c r="S304" s="37" t="str">
        <f>IF(入力シート!H305&gt;0,MID(入力シート!H305,入力シート!X305-1,1),"")</f>
        <v/>
      </c>
      <c r="T304" s="39" t="str">
        <f>IF(入力シート!H305&gt;0,MID(入力シート!H305,入力シート!X305,1),"")</f>
        <v/>
      </c>
      <c r="U304" s="62" t="str">
        <f>IF(入力シート!I305&gt;0,入力シート!I305,"")</f>
        <v/>
      </c>
      <c r="V304" s="50" t="str">
        <f>IF(入力シート!J305&gt;0,入力シート!J305,"")</f>
        <v/>
      </c>
      <c r="W304" s="50" t="str">
        <f>IF(入力シート!K305&gt;=10,INT(MOD(入力シート!K305,100)/10),"")</f>
        <v/>
      </c>
      <c r="X304" s="40" t="str">
        <f>IF(入力シート!K305&gt;=1,INT(MOD(入力シート!K305,10)/1),"")</f>
        <v/>
      </c>
      <c r="Y304" s="51" t="str">
        <f>IF(入力シート!L305&gt;=100000,INT(MOD(入力シート!L305,1000000)/100000),"")</f>
        <v/>
      </c>
      <c r="Z304" s="51" t="str">
        <f>IF(入力シート!L305&gt;=10000,INT(MOD(入力シート!L305,100000)/10000),"")</f>
        <v/>
      </c>
      <c r="AA304" s="51" t="str">
        <f>IF(入力シート!L305&gt;=1000,INT(MOD(入力シート!L305,10000)/1000),"")</f>
        <v/>
      </c>
      <c r="AB304" s="51" t="str">
        <f>IF(入力シート!L305&gt;=100,INT(MOD(入力シート!L305,1000)/100),"")</f>
        <v/>
      </c>
      <c r="AC304" s="51" t="str">
        <f>IF(入力シート!L305&gt;=10,INT(MOD(入力シート!L305,100)/10),"")</f>
        <v/>
      </c>
      <c r="AD304" s="40" t="str">
        <f>IF(入力シート!L305&gt;=1,INT(MOD(入力シート!L305,10)/1),"")</f>
        <v/>
      </c>
      <c r="AE304" s="51" t="str">
        <f>IF(入力シート!M305&gt;=10000,INT(MOD(入力シート!M305,100000)/10000),"")</f>
        <v/>
      </c>
      <c r="AF304" s="51" t="str">
        <f>IF(入力シート!M305&gt;=1000,INT(MOD(入力シート!M305,10000)/1000),"")</f>
        <v/>
      </c>
      <c r="AG304" s="51" t="str">
        <f>IF(入力シート!M305&gt;=100,INT(MOD(入力シート!M305,1000)/100),"")</f>
        <v/>
      </c>
      <c r="AH304" s="51" t="str">
        <f>IF(入力シート!M305&gt;=10,INT(MOD(入力シート!M305,100)/10),"")</f>
        <v/>
      </c>
      <c r="AI304" s="40" t="str">
        <f>IF(入力シート!M305&gt;=1,INT(MOD(入力シート!M305,10)/1),"")</f>
        <v/>
      </c>
      <c r="AJ304" s="51" t="str">
        <f>IF(入力シート!N305&gt;=10000,INT(MOD(入力シート!N305,100000)/10000),"")</f>
        <v/>
      </c>
      <c r="AK304" s="51" t="str">
        <f>IF(入力シート!N305&gt;=1000,INT(MOD(入力シート!N305,10000)/1000),"")</f>
        <v/>
      </c>
      <c r="AL304" s="51" t="str">
        <f>IF(入力シート!N305&gt;=100,INT(MOD(入力シート!N305,1000)/100),"")</f>
        <v/>
      </c>
      <c r="AM304" s="51" t="str">
        <f>IF(入力シート!N305&gt;=10,INT(MOD(入力シート!N305,100)/10),"")</f>
        <v/>
      </c>
      <c r="AN304" s="40" t="str">
        <f>IF(入力シート!N305&gt;=1,INT(MOD(入力シート!N305,10)/1),"")</f>
        <v/>
      </c>
      <c r="AO304" s="51" t="str">
        <f>IF(入力シート!O305&gt;=10000,INT(MOD(入力シート!O305,100000)/10000),"")</f>
        <v/>
      </c>
      <c r="AP304" s="51" t="str">
        <f>IF(入力シート!O305&gt;=1000,INT(MOD(入力シート!O305,10000)/1000),"")</f>
        <v/>
      </c>
      <c r="AQ304" s="51" t="str">
        <f>IF(入力シート!O305&gt;=100,INT(MOD(入力シート!O305,1000)/100),"")</f>
        <v/>
      </c>
      <c r="AR304" s="51" t="str">
        <f>IF(入力シート!O305&gt;=10,INT(MOD(入力シート!O305,100)/10),"")</f>
        <v/>
      </c>
      <c r="AS304" s="40" t="str">
        <f>IF(入力シート!O305&gt;=1,INT(MOD(入力シート!O305,10)/1),"")</f>
        <v/>
      </c>
      <c r="AT304" s="51" t="str">
        <f>IF(入力シート!P305&gt;=1000000,INT(MOD(入力シート!P305,10000000)/1000000),"")</f>
        <v/>
      </c>
      <c r="AU304" s="51" t="str">
        <f>IF(入力シート!P305&gt;=100000,INT(MOD(入力シート!P305,1000000)/100000),"")</f>
        <v/>
      </c>
      <c r="AV304" s="51" t="str">
        <f>IF(入力シート!P305&gt;=10000,INT(MOD(入力シート!P305,100000)/10000),"")</f>
        <v/>
      </c>
      <c r="AW304" s="51" t="str">
        <f>IF(入力シート!P305&gt;=1000,INT(MOD(入力シート!P305,10000)/1000),"")</f>
        <v/>
      </c>
      <c r="AX304" s="51" t="str">
        <f>IF(入力シート!P305&gt;=100,INT(MOD(入力シート!P305,1000)/100),"")</f>
        <v/>
      </c>
      <c r="AY304" s="51" t="str">
        <f>IF(入力シート!P305&gt;=10,INT(MOD(入力シート!P305,100)/10),"")</f>
        <v/>
      </c>
      <c r="AZ304" s="40" t="str">
        <f>IF(入力シート!P305&gt;=1,INT(MOD(入力シート!P305,10)/1),"")</f>
        <v/>
      </c>
      <c r="BA304" s="51" t="str">
        <f>IF(入力シート!Q305&gt;=10,INT(MOD(入力シート!Q305,100)/10),"")</f>
        <v/>
      </c>
      <c r="BB304" s="40" t="str">
        <f>IF(入力シート!Q305&gt;=1,INT(MOD(入力シート!Q305,10)/1),"")</f>
        <v/>
      </c>
      <c r="BC304" s="51" t="str">
        <f>IF(入力シート!R305&gt;=10000,INT(MOD(入力シート!R305,100000)/10000),"")</f>
        <v/>
      </c>
      <c r="BD304" s="51" t="str">
        <f>IF(入力シート!R305&gt;=1000,INT(MOD(入力シート!R305,10000)/1000),"")</f>
        <v/>
      </c>
      <c r="BE304" s="51" t="str">
        <f>IF(入力シート!R305&gt;=100,INT(MOD(入力シート!R305,1000)/100),"")</f>
        <v/>
      </c>
      <c r="BF304" s="51" t="str">
        <f>IF(入力シート!R305&gt;=10,INT(MOD(入力シート!R305,100)/10),"")</f>
        <v/>
      </c>
      <c r="BG304" s="40" t="str">
        <f>IF(入力シート!R305&gt;=1,INT(MOD(入力シート!R305,10)/1),"")</f>
        <v/>
      </c>
    </row>
    <row r="305" spans="1:79" x14ac:dyDescent="0.15">
      <c r="B305" s="22">
        <v>303</v>
      </c>
      <c r="C305" s="10" t="str">
        <f>IF(入力シート!C306&gt;=10000,INT(MOD(入力シート!C306,100000)/10000),"")</f>
        <v/>
      </c>
      <c r="D305" s="10" t="str">
        <f>IF(入力シート!C306&gt;=1000,INT(MOD(入力シート!C306,10000)/1000),"")</f>
        <v/>
      </c>
      <c r="E305" s="10" t="str">
        <f>IF(入力シート!C306&gt;=100,INT(MOD(入力シート!C306,1000)/100),"")</f>
        <v/>
      </c>
      <c r="F305" s="10" t="str">
        <f>IF(入力シート!C306&gt;=10,INT(MOD(入力シート!C306,100)/10),"")</f>
        <v/>
      </c>
      <c r="G305" s="22" t="str">
        <f>IF(入力シート!C306&gt;=1,INT(MOD(入力シート!C306,10)/1),"")</f>
        <v/>
      </c>
      <c r="H305" s="22" t="str">
        <f>IF(入力シート!D306&gt;"",入力シート!D306,"")</f>
        <v/>
      </c>
      <c r="I305" s="22" t="str">
        <f>IF(入力シート!E306&gt;"",入力シート!E306,"")</f>
        <v/>
      </c>
      <c r="J305" s="37" t="str">
        <f>IF(入力シート!F306&gt;0,IF(入力シート!W306=6,MID(入力シート!F306,入力シート!W306-5,1),"0"),"")</f>
        <v/>
      </c>
      <c r="K305" s="37" t="str">
        <f>IF(入力シート!F306&gt;0,MID(入力シート!F306,入力シート!W306-4,1),"")</f>
        <v/>
      </c>
      <c r="L305" s="37" t="str">
        <f>IF(入力シート!F306&gt;0,MID(入力シート!F306,入力シート!W306-3,1),"")</f>
        <v/>
      </c>
      <c r="M305" s="37" t="str">
        <f>IF(入力シート!F306&gt;0,MID(入力シート!F306,入力シート!W306-2,1),"")</f>
        <v/>
      </c>
      <c r="N305" s="37" t="str">
        <f>IF(入力シート!F306&gt;0,MID(入力シート!F306,入力シート!W306-1,1),"")</f>
        <v/>
      </c>
      <c r="O305" s="39" t="str">
        <f>IF(入力シート!F306&gt;0,MID(入力シート!F306,入力シート!W306,1),"")</f>
        <v/>
      </c>
      <c r="P305" s="22" t="str">
        <f>IF(入力シート!G306&gt;"",入力シート!G306,"")</f>
        <v/>
      </c>
      <c r="Q305" s="37" t="str">
        <f>IF(入力シート!H306&gt;0,IF(入力シート!X306=4,MID(入力シート!H306,入力シート!X306-3,1),"0"),"")</f>
        <v/>
      </c>
      <c r="R305" s="37" t="str">
        <f>IF(入力シート!H306&gt;0,MID(入力シート!H306,入力シート!X306-2,1),"")</f>
        <v/>
      </c>
      <c r="S305" s="37" t="str">
        <f>IF(入力シート!H306&gt;0,MID(入力シート!H306,入力シート!X306-1,1),"")</f>
        <v/>
      </c>
      <c r="T305" s="39" t="str">
        <f>IF(入力シート!H306&gt;0,MID(入力シート!H306,入力シート!X306,1),"")</f>
        <v/>
      </c>
      <c r="U305" s="62" t="str">
        <f>IF(入力シート!I306&gt;0,入力シート!I306,"")</f>
        <v/>
      </c>
      <c r="V305" s="50" t="str">
        <f>IF(入力シート!J306&gt;0,入力シート!J306,"")</f>
        <v/>
      </c>
      <c r="W305" s="50" t="str">
        <f>IF(入力シート!K306&gt;=10,INT(MOD(入力シート!K306,100)/10),"")</f>
        <v/>
      </c>
      <c r="X305" s="40" t="str">
        <f>IF(入力シート!K306&gt;=1,INT(MOD(入力シート!K306,10)/1),"")</f>
        <v/>
      </c>
      <c r="Y305" s="51" t="str">
        <f>IF(入力シート!L306&gt;=100000,INT(MOD(入力シート!L306,1000000)/100000),"")</f>
        <v/>
      </c>
      <c r="Z305" s="51" t="str">
        <f>IF(入力シート!L306&gt;=10000,INT(MOD(入力シート!L306,100000)/10000),"")</f>
        <v/>
      </c>
      <c r="AA305" s="51" t="str">
        <f>IF(入力シート!L306&gt;=1000,INT(MOD(入力シート!L306,10000)/1000),"")</f>
        <v/>
      </c>
      <c r="AB305" s="51" t="str">
        <f>IF(入力シート!L306&gt;=100,INT(MOD(入力シート!L306,1000)/100),"")</f>
        <v/>
      </c>
      <c r="AC305" s="51" t="str">
        <f>IF(入力シート!L306&gt;=10,INT(MOD(入力シート!L306,100)/10),"")</f>
        <v/>
      </c>
      <c r="AD305" s="40" t="str">
        <f>IF(入力シート!L306&gt;=1,INT(MOD(入力シート!L306,10)/1),"")</f>
        <v/>
      </c>
      <c r="AE305" s="51" t="str">
        <f>IF(入力シート!M306&gt;=10000,INT(MOD(入力シート!M306,100000)/10000),"")</f>
        <v/>
      </c>
      <c r="AF305" s="51" t="str">
        <f>IF(入力シート!M306&gt;=1000,INT(MOD(入力シート!M306,10000)/1000),"")</f>
        <v/>
      </c>
      <c r="AG305" s="51" t="str">
        <f>IF(入力シート!M306&gt;=100,INT(MOD(入力シート!M306,1000)/100),"")</f>
        <v/>
      </c>
      <c r="AH305" s="51" t="str">
        <f>IF(入力シート!M306&gt;=10,INT(MOD(入力シート!M306,100)/10),"")</f>
        <v/>
      </c>
      <c r="AI305" s="40" t="str">
        <f>IF(入力シート!M306&gt;=1,INT(MOD(入力シート!M306,10)/1),"")</f>
        <v/>
      </c>
      <c r="AJ305" s="51" t="str">
        <f>IF(入力シート!N306&gt;=10000,INT(MOD(入力シート!N306,100000)/10000),"")</f>
        <v/>
      </c>
      <c r="AK305" s="51" t="str">
        <f>IF(入力シート!N306&gt;=1000,INT(MOD(入力シート!N306,10000)/1000),"")</f>
        <v/>
      </c>
      <c r="AL305" s="51" t="str">
        <f>IF(入力シート!N306&gt;=100,INT(MOD(入力シート!N306,1000)/100),"")</f>
        <v/>
      </c>
      <c r="AM305" s="51" t="str">
        <f>IF(入力シート!N306&gt;=10,INT(MOD(入力シート!N306,100)/10),"")</f>
        <v/>
      </c>
      <c r="AN305" s="40" t="str">
        <f>IF(入力シート!N306&gt;=1,INT(MOD(入力シート!N306,10)/1),"")</f>
        <v/>
      </c>
      <c r="AO305" s="51" t="str">
        <f>IF(入力シート!O306&gt;=10000,INT(MOD(入力シート!O306,100000)/10000),"")</f>
        <v/>
      </c>
      <c r="AP305" s="51" t="str">
        <f>IF(入力シート!O306&gt;=1000,INT(MOD(入力シート!O306,10000)/1000),"")</f>
        <v/>
      </c>
      <c r="AQ305" s="51" t="str">
        <f>IF(入力シート!O306&gt;=100,INT(MOD(入力シート!O306,1000)/100),"")</f>
        <v/>
      </c>
      <c r="AR305" s="51" t="str">
        <f>IF(入力シート!O306&gt;=10,INT(MOD(入力シート!O306,100)/10),"")</f>
        <v/>
      </c>
      <c r="AS305" s="40" t="str">
        <f>IF(入力シート!O306&gt;=1,INT(MOD(入力シート!O306,10)/1),"")</f>
        <v/>
      </c>
      <c r="AT305" s="51" t="str">
        <f>IF(入力シート!P306&gt;=1000000,INT(MOD(入力シート!P306,10000000)/1000000),"")</f>
        <v/>
      </c>
      <c r="AU305" s="51" t="str">
        <f>IF(入力シート!P306&gt;=100000,INT(MOD(入力シート!P306,1000000)/100000),"")</f>
        <v/>
      </c>
      <c r="AV305" s="51" t="str">
        <f>IF(入力シート!P306&gt;=10000,INT(MOD(入力シート!P306,100000)/10000),"")</f>
        <v/>
      </c>
      <c r="AW305" s="51" t="str">
        <f>IF(入力シート!P306&gt;=1000,INT(MOD(入力シート!P306,10000)/1000),"")</f>
        <v/>
      </c>
      <c r="AX305" s="51" t="str">
        <f>IF(入力シート!P306&gt;=100,INT(MOD(入力シート!P306,1000)/100),"")</f>
        <v/>
      </c>
      <c r="AY305" s="51" t="str">
        <f>IF(入力シート!P306&gt;=10,INT(MOD(入力シート!P306,100)/10),"")</f>
        <v/>
      </c>
      <c r="AZ305" s="40" t="str">
        <f>IF(入力シート!P306&gt;=1,INT(MOD(入力シート!P306,10)/1),"")</f>
        <v/>
      </c>
      <c r="BA305" s="51" t="str">
        <f>IF(入力シート!Q306&gt;=10,INT(MOD(入力シート!Q306,100)/10),"")</f>
        <v/>
      </c>
      <c r="BB305" s="40" t="str">
        <f>IF(入力シート!Q306&gt;=1,INT(MOD(入力シート!Q306,10)/1),"")</f>
        <v/>
      </c>
      <c r="BC305" s="51" t="str">
        <f>IF(入力シート!R306&gt;=10000,INT(MOD(入力シート!R306,100000)/10000),"")</f>
        <v/>
      </c>
      <c r="BD305" s="51" t="str">
        <f>IF(入力シート!R306&gt;=1000,INT(MOD(入力シート!R306,10000)/1000),"")</f>
        <v/>
      </c>
      <c r="BE305" s="51" t="str">
        <f>IF(入力シート!R306&gt;=100,INT(MOD(入力シート!R306,1000)/100),"")</f>
        <v/>
      </c>
      <c r="BF305" s="51" t="str">
        <f>IF(入力シート!R306&gt;=10,INT(MOD(入力シート!R306,100)/10),"")</f>
        <v/>
      </c>
      <c r="BG305" s="40" t="str">
        <f>IF(入力シート!R306&gt;=1,INT(MOD(入力シート!R306,10)/1),"")</f>
        <v/>
      </c>
    </row>
    <row r="306" spans="1:79" x14ac:dyDescent="0.15">
      <c r="B306" s="22">
        <v>304</v>
      </c>
      <c r="C306" s="10" t="str">
        <f>IF(入力シート!C307&gt;=10000,INT(MOD(入力シート!C307,100000)/10000),"")</f>
        <v/>
      </c>
      <c r="D306" s="10" t="str">
        <f>IF(入力シート!C307&gt;=1000,INT(MOD(入力シート!C307,10000)/1000),"")</f>
        <v/>
      </c>
      <c r="E306" s="10" t="str">
        <f>IF(入力シート!C307&gt;=100,INT(MOD(入力シート!C307,1000)/100),"")</f>
        <v/>
      </c>
      <c r="F306" s="10" t="str">
        <f>IF(入力シート!C307&gt;=10,INT(MOD(入力シート!C307,100)/10),"")</f>
        <v/>
      </c>
      <c r="G306" s="22" t="str">
        <f>IF(入力シート!C307&gt;=1,INT(MOD(入力シート!C307,10)/1),"")</f>
        <v/>
      </c>
      <c r="H306" s="22" t="str">
        <f>IF(入力シート!D307&gt;"",入力シート!D307,"")</f>
        <v/>
      </c>
      <c r="I306" s="22" t="str">
        <f>IF(入力シート!E307&gt;"",入力シート!E307,"")</f>
        <v/>
      </c>
      <c r="J306" s="37" t="str">
        <f>IF(入力シート!F307&gt;0,IF(入力シート!W307=6,MID(入力シート!F307,入力シート!W307-5,1),"0"),"")</f>
        <v/>
      </c>
      <c r="K306" s="37" t="str">
        <f>IF(入力シート!F307&gt;0,MID(入力シート!F307,入力シート!W307-4,1),"")</f>
        <v/>
      </c>
      <c r="L306" s="37" t="str">
        <f>IF(入力シート!F307&gt;0,MID(入力シート!F307,入力シート!W307-3,1),"")</f>
        <v/>
      </c>
      <c r="M306" s="37" t="str">
        <f>IF(入力シート!F307&gt;0,MID(入力シート!F307,入力シート!W307-2,1),"")</f>
        <v/>
      </c>
      <c r="N306" s="37" t="str">
        <f>IF(入力シート!F307&gt;0,MID(入力シート!F307,入力シート!W307-1,1),"")</f>
        <v/>
      </c>
      <c r="O306" s="39" t="str">
        <f>IF(入力シート!F307&gt;0,MID(入力シート!F307,入力シート!W307,1),"")</f>
        <v/>
      </c>
      <c r="P306" s="22" t="str">
        <f>IF(入力シート!G307&gt;"",入力シート!G307,"")</f>
        <v/>
      </c>
      <c r="Q306" s="37" t="str">
        <f>IF(入力シート!H307&gt;0,IF(入力シート!X307=4,MID(入力シート!H307,入力シート!X307-3,1),"0"),"")</f>
        <v/>
      </c>
      <c r="R306" s="37" t="str">
        <f>IF(入力シート!H307&gt;0,MID(入力シート!H307,入力シート!X307-2,1),"")</f>
        <v/>
      </c>
      <c r="S306" s="37" t="str">
        <f>IF(入力シート!H307&gt;0,MID(入力シート!H307,入力シート!X307-1,1),"")</f>
        <v/>
      </c>
      <c r="T306" s="39" t="str">
        <f>IF(入力シート!H307&gt;0,MID(入力シート!H307,入力シート!X307,1),"")</f>
        <v/>
      </c>
      <c r="U306" s="62" t="str">
        <f>IF(入力シート!I307&gt;0,入力シート!I307,"")</f>
        <v/>
      </c>
      <c r="V306" s="50" t="str">
        <f>IF(入力シート!J307&gt;0,入力シート!J307,"")</f>
        <v/>
      </c>
      <c r="W306" s="50" t="str">
        <f>IF(入力シート!K307&gt;=10,INT(MOD(入力シート!K307,100)/10),"")</f>
        <v/>
      </c>
      <c r="X306" s="40" t="str">
        <f>IF(入力シート!K307&gt;=1,INT(MOD(入力シート!K307,10)/1),"")</f>
        <v/>
      </c>
      <c r="Y306" s="51" t="str">
        <f>IF(入力シート!L307&gt;=100000,INT(MOD(入力シート!L307,1000000)/100000),"")</f>
        <v/>
      </c>
      <c r="Z306" s="51" t="str">
        <f>IF(入力シート!L307&gt;=10000,INT(MOD(入力シート!L307,100000)/10000),"")</f>
        <v/>
      </c>
      <c r="AA306" s="51" t="str">
        <f>IF(入力シート!L307&gt;=1000,INT(MOD(入力シート!L307,10000)/1000),"")</f>
        <v/>
      </c>
      <c r="AB306" s="51" t="str">
        <f>IF(入力シート!L307&gt;=100,INT(MOD(入力シート!L307,1000)/100),"")</f>
        <v/>
      </c>
      <c r="AC306" s="51" t="str">
        <f>IF(入力シート!L307&gt;=10,INT(MOD(入力シート!L307,100)/10),"")</f>
        <v/>
      </c>
      <c r="AD306" s="40" t="str">
        <f>IF(入力シート!L307&gt;=1,INT(MOD(入力シート!L307,10)/1),"")</f>
        <v/>
      </c>
      <c r="AE306" s="51" t="str">
        <f>IF(入力シート!M307&gt;=10000,INT(MOD(入力シート!M307,100000)/10000),"")</f>
        <v/>
      </c>
      <c r="AF306" s="51" t="str">
        <f>IF(入力シート!M307&gt;=1000,INT(MOD(入力シート!M307,10000)/1000),"")</f>
        <v/>
      </c>
      <c r="AG306" s="51" t="str">
        <f>IF(入力シート!M307&gt;=100,INT(MOD(入力シート!M307,1000)/100),"")</f>
        <v/>
      </c>
      <c r="AH306" s="51" t="str">
        <f>IF(入力シート!M307&gt;=10,INT(MOD(入力シート!M307,100)/10),"")</f>
        <v/>
      </c>
      <c r="AI306" s="40" t="str">
        <f>IF(入力シート!M307&gt;=1,INT(MOD(入力シート!M307,10)/1),"")</f>
        <v/>
      </c>
      <c r="AJ306" s="51" t="str">
        <f>IF(入力シート!N307&gt;=10000,INT(MOD(入力シート!N307,100000)/10000),"")</f>
        <v/>
      </c>
      <c r="AK306" s="51" t="str">
        <f>IF(入力シート!N307&gt;=1000,INT(MOD(入力シート!N307,10000)/1000),"")</f>
        <v/>
      </c>
      <c r="AL306" s="51" t="str">
        <f>IF(入力シート!N307&gt;=100,INT(MOD(入力シート!N307,1000)/100),"")</f>
        <v/>
      </c>
      <c r="AM306" s="51" t="str">
        <f>IF(入力シート!N307&gt;=10,INT(MOD(入力シート!N307,100)/10),"")</f>
        <v/>
      </c>
      <c r="AN306" s="40" t="str">
        <f>IF(入力シート!N307&gt;=1,INT(MOD(入力シート!N307,10)/1),"")</f>
        <v/>
      </c>
      <c r="AO306" s="51" t="str">
        <f>IF(入力シート!O307&gt;=10000,INT(MOD(入力シート!O307,100000)/10000),"")</f>
        <v/>
      </c>
      <c r="AP306" s="51" t="str">
        <f>IF(入力シート!O307&gt;=1000,INT(MOD(入力シート!O307,10000)/1000),"")</f>
        <v/>
      </c>
      <c r="AQ306" s="51" t="str">
        <f>IF(入力シート!O307&gt;=100,INT(MOD(入力シート!O307,1000)/100),"")</f>
        <v/>
      </c>
      <c r="AR306" s="51" t="str">
        <f>IF(入力シート!O307&gt;=10,INT(MOD(入力シート!O307,100)/10),"")</f>
        <v/>
      </c>
      <c r="AS306" s="40" t="str">
        <f>IF(入力シート!O307&gt;=1,INT(MOD(入力シート!O307,10)/1),"")</f>
        <v/>
      </c>
      <c r="AT306" s="51" t="str">
        <f>IF(入力シート!P307&gt;=1000000,INT(MOD(入力シート!P307,10000000)/1000000),"")</f>
        <v/>
      </c>
      <c r="AU306" s="51" t="str">
        <f>IF(入力シート!P307&gt;=100000,INT(MOD(入力シート!P307,1000000)/100000),"")</f>
        <v/>
      </c>
      <c r="AV306" s="51" t="str">
        <f>IF(入力シート!P307&gt;=10000,INT(MOD(入力シート!P307,100000)/10000),"")</f>
        <v/>
      </c>
      <c r="AW306" s="51" t="str">
        <f>IF(入力シート!P307&gt;=1000,INT(MOD(入力シート!P307,10000)/1000),"")</f>
        <v/>
      </c>
      <c r="AX306" s="51" t="str">
        <f>IF(入力シート!P307&gt;=100,INT(MOD(入力シート!P307,1000)/100),"")</f>
        <v/>
      </c>
      <c r="AY306" s="51" t="str">
        <f>IF(入力シート!P307&gt;=10,INT(MOD(入力シート!P307,100)/10),"")</f>
        <v/>
      </c>
      <c r="AZ306" s="40" t="str">
        <f>IF(入力シート!P307&gt;=1,INT(MOD(入力シート!P307,10)/1),"")</f>
        <v/>
      </c>
      <c r="BA306" s="51" t="str">
        <f>IF(入力シート!Q307&gt;=10,INT(MOD(入力シート!Q307,100)/10),"")</f>
        <v/>
      </c>
      <c r="BB306" s="40" t="str">
        <f>IF(入力シート!Q307&gt;=1,INT(MOD(入力シート!Q307,10)/1),"")</f>
        <v/>
      </c>
      <c r="BC306" s="51" t="str">
        <f>IF(入力シート!R307&gt;=10000,INT(MOD(入力シート!R307,100000)/10000),"")</f>
        <v/>
      </c>
      <c r="BD306" s="51" t="str">
        <f>IF(入力シート!R307&gt;=1000,INT(MOD(入力シート!R307,10000)/1000),"")</f>
        <v/>
      </c>
      <c r="BE306" s="51" t="str">
        <f>IF(入力シート!R307&gt;=100,INT(MOD(入力シート!R307,1000)/100),"")</f>
        <v/>
      </c>
      <c r="BF306" s="51" t="str">
        <f>IF(入力シート!R307&gt;=10,INT(MOD(入力シート!R307,100)/10),"")</f>
        <v/>
      </c>
      <c r="BG306" s="40" t="str">
        <f>IF(入力シート!R307&gt;=1,INT(MOD(入力シート!R307,10)/1),"")</f>
        <v/>
      </c>
    </row>
    <row r="307" spans="1:79" x14ac:dyDescent="0.15">
      <c r="B307" s="22">
        <v>305</v>
      </c>
      <c r="C307" s="10" t="str">
        <f>IF(入力シート!C308&gt;=10000,INT(MOD(入力シート!C308,100000)/10000),"")</f>
        <v/>
      </c>
      <c r="D307" s="10" t="str">
        <f>IF(入力シート!C308&gt;=1000,INT(MOD(入力シート!C308,10000)/1000),"")</f>
        <v/>
      </c>
      <c r="E307" s="10" t="str">
        <f>IF(入力シート!C308&gt;=100,INT(MOD(入力シート!C308,1000)/100),"")</f>
        <v/>
      </c>
      <c r="F307" s="10" t="str">
        <f>IF(入力シート!C308&gt;=10,INT(MOD(入力シート!C308,100)/10),"")</f>
        <v/>
      </c>
      <c r="G307" s="22" t="str">
        <f>IF(入力シート!C308&gt;=1,INT(MOD(入力シート!C308,10)/1),"")</f>
        <v/>
      </c>
      <c r="H307" s="22" t="str">
        <f>IF(入力シート!D308&gt;"",入力シート!D308,"")</f>
        <v/>
      </c>
      <c r="I307" s="22" t="str">
        <f>IF(入力シート!E308&gt;"",入力シート!E308,"")</f>
        <v/>
      </c>
      <c r="J307" s="37" t="str">
        <f>IF(入力シート!F308&gt;0,IF(入力シート!W308=6,MID(入力シート!F308,入力シート!W308-5,1),"0"),"")</f>
        <v/>
      </c>
      <c r="K307" s="37" t="str">
        <f>IF(入力シート!F308&gt;0,MID(入力シート!F308,入力シート!W308-4,1),"")</f>
        <v/>
      </c>
      <c r="L307" s="37" t="str">
        <f>IF(入力シート!F308&gt;0,MID(入力シート!F308,入力シート!W308-3,1),"")</f>
        <v/>
      </c>
      <c r="M307" s="37" t="str">
        <f>IF(入力シート!F308&gt;0,MID(入力シート!F308,入力シート!W308-2,1),"")</f>
        <v/>
      </c>
      <c r="N307" s="37" t="str">
        <f>IF(入力シート!F308&gt;0,MID(入力シート!F308,入力シート!W308-1,1),"")</f>
        <v/>
      </c>
      <c r="O307" s="39" t="str">
        <f>IF(入力シート!F308&gt;0,MID(入力シート!F308,入力シート!W308,1),"")</f>
        <v/>
      </c>
      <c r="P307" s="22" t="str">
        <f>IF(入力シート!G308&gt;"",入力シート!G308,"")</f>
        <v/>
      </c>
      <c r="Q307" s="37" t="str">
        <f>IF(入力シート!H308&gt;0,IF(入力シート!X308=4,MID(入力シート!H308,入力シート!X308-3,1),"0"),"")</f>
        <v/>
      </c>
      <c r="R307" s="37" t="str">
        <f>IF(入力シート!H308&gt;0,MID(入力シート!H308,入力シート!X308-2,1),"")</f>
        <v/>
      </c>
      <c r="S307" s="37" t="str">
        <f>IF(入力シート!H308&gt;0,MID(入力シート!H308,入力シート!X308-1,1),"")</f>
        <v/>
      </c>
      <c r="T307" s="39" t="str">
        <f>IF(入力シート!H308&gt;0,MID(入力シート!H308,入力シート!X308,1),"")</f>
        <v/>
      </c>
      <c r="U307" s="62" t="str">
        <f>IF(入力シート!I308&gt;0,入力シート!I308,"")</f>
        <v/>
      </c>
      <c r="V307" s="50" t="str">
        <f>IF(入力シート!J308&gt;0,入力シート!J308,"")</f>
        <v/>
      </c>
      <c r="W307" s="50" t="str">
        <f>IF(入力シート!K308&gt;=10,INT(MOD(入力シート!K308,100)/10),"")</f>
        <v/>
      </c>
      <c r="X307" s="40" t="str">
        <f>IF(入力シート!K308&gt;=1,INT(MOD(入力シート!K308,10)/1),"")</f>
        <v/>
      </c>
      <c r="Y307" s="51" t="str">
        <f>IF(入力シート!L308&gt;=100000,INT(MOD(入力シート!L308,1000000)/100000),"")</f>
        <v/>
      </c>
      <c r="Z307" s="51" t="str">
        <f>IF(入力シート!L308&gt;=10000,INT(MOD(入力シート!L308,100000)/10000),"")</f>
        <v/>
      </c>
      <c r="AA307" s="51" t="str">
        <f>IF(入力シート!L308&gt;=1000,INT(MOD(入力シート!L308,10000)/1000),"")</f>
        <v/>
      </c>
      <c r="AB307" s="51" t="str">
        <f>IF(入力シート!L308&gt;=100,INT(MOD(入力シート!L308,1000)/100),"")</f>
        <v/>
      </c>
      <c r="AC307" s="51" t="str">
        <f>IF(入力シート!L308&gt;=10,INT(MOD(入力シート!L308,100)/10),"")</f>
        <v/>
      </c>
      <c r="AD307" s="40" t="str">
        <f>IF(入力シート!L308&gt;=1,INT(MOD(入力シート!L308,10)/1),"")</f>
        <v/>
      </c>
      <c r="AE307" s="51" t="str">
        <f>IF(入力シート!M308&gt;=10000,INT(MOD(入力シート!M308,100000)/10000),"")</f>
        <v/>
      </c>
      <c r="AF307" s="51" t="str">
        <f>IF(入力シート!M308&gt;=1000,INT(MOD(入力シート!M308,10000)/1000),"")</f>
        <v/>
      </c>
      <c r="AG307" s="51" t="str">
        <f>IF(入力シート!M308&gt;=100,INT(MOD(入力シート!M308,1000)/100),"")</f>
        <v/>
      </c>
      <c r="AH307" s="51" t="str">
        <f>IF(入力シート!M308&gt;=10,INT(MOD(入力シート!M308,100)/10),"")</f>
        <v/>
      </c>
      <c r="AI307" s="40" t="str">
        <f>IF(入力シート!M308&gt;=1,INT(MOD(入力シート!M308,10)/1),"")</f>
        <v/>
      </c>
      <c r="AJ307" s="51" t="str">
        <f>IF(入力シート!N308&gt;=10000,INT(MOD(入力シート!N308,100000)/10000),"")</f>
        <v/>
      </c>
      <c r="AK307" s="51" t="str">
        <f>IF(入力シート!N308&gt;=1000,INT(MOD(入力シート!N308,10000)/1000),"")</f>
        <v/>
      </c>
      <c r="AL307" s="51" t="str">
        <f>IF(入力シート!N308&gt;=100,INT(MOD(入力シート!N308,1000)/100),"")</f>
        <v/>
      </c>
      <c r="AM307" s="51" t="str">
        <f>IF(入力シート!N308&gt;=10,INT(MOD(入力シート!N308,100)/10),"")</f>
        <v/>
      </c>
      <c r="AN307" s="40" t="str">
        <f>IF(入力シート!N308&gt;=1,INT(MOD(入力シート!N308,10)/1),"")</f>
        <v/>
      </c>
      <c r="AO307" s="51" t="str">
        <f>IF(入力シート!O308&gt;=10000,INT(MOD(入力シート!O308,100000)/10000),"")</f>
        <v/>
      </c>
      <c r="AP307" s="51" t="str">
        <f>IF(入力シート!O308&gt;=1000,INT(MOD(入力シート!O308,10000)/1000),"")</f>
        <v/>
      </c>
      <c r="AQ307" s="51" t="str">
        <f>IF(入力シート!O308&gt;=100,INT(MOD(入力シート!O308,1000)/100),"")</f>
        <v/>
      </c>
      <c r="AR307" s="51" t="str">
        <f>IF(入力シート!O308&gt;=10,INT(MOD(入力シート!O308,100)/10),"")</f>
        <v/>
      </c>
      <c r="AS307" s="40" t="str">
        <f>IF(入力シート!O308&gt;=1,INT(MOD(入力シート!O308,10)/1),"")</f>
        <v/>
      </c>
      <c r="AT307" s="51" t="str">
        <f>IF(入力シート!P308&gt;=1000000,INT(MOD(入力シート!P308,10000000)/1000000),"")</f>
        <v/>
      </c>
      <c r="AU307" s="51" t="str">
        <f>IF(入力シート!P308&gt;=100000,INT(MOD(入力シート!P308,1000000)/100000),"")</f>
        <v/>
      </c>
      <c r="AV307" s="51" t="str">
        <f>IF(入力シート!P308&gt;=10000,INT(MOD(入力シート!P308,100000)/10000),"")</f>
        <v/>
      </c>
      <c r="AW307" s="51" t="str">
        <f>IF(入力シート!P308&gt;=1000,INT(MOD(入力シート!P308,10000)/1000),"")</f>
        <v/>
      </c>
      <c r="AX307" s="51" t="str">
        <f>IF(入力シート!P308&gt;=100,INT(MOD(入力シート!P308,1000)/100),"")</f>
        <v/>
      </c>
      <c r="AY307" s="51" t="str">
        <f>IF(入力シート!P308&gt;=10,INT(MOD(入力シート!P308,100)/10),"")</f>
        <v/>
      </c>
      <c r="AZ307" s="40" t="str">
        <f>IF(入力シート!P308&gt;=1,INT(MOD(入力シート!P308,10)/1),"")</f>
        <v/>
      </c>
      <c r="BA307" s="51" t="str">
        <f>IF(入力シート!Q308&gt;=10,INT(MOD(入力シート!Q308,100)/10),"")</f>
        <v/>
      </c>
      <c r="BB307" s="40" t="str">
        <f>IF(入力シート!Q308&gt;=1,INT(MOD(入力シート!Q308,10)/1),"")</f>
        <v/>
      </c>
      <c r="BC307" s="51" t="str">
        <f>IF(入力シート!R308&gt;=10000,INT(MOD(入力シート!R308,100000)/10000),"")</f>
        <v/>
      </c>
      <c r="BD307" s="51" t="str">
        <f>IF(入力シート!R308&gt;=1000,INT(MOD(入力シート!R308,10000)/1000),"")</f>
        <v/>
      </c>
      <c r="BE307" s="51" t="str">
        <f>IF(入力シート!R308&gt;=100,INT(MOD(入力シート!R308,1000)/100),"")</f>
        <v/>
      </c>
      <c r="BF307" s="51" t="str">
        <f>IF(入力シート!R308&gt;=10,INT(MOD(入力シート!R308,100)/10),"")</f>
        <v/>
      </c>
      <c r="BG307" s="40" t="str">
        <f>IF(入力シート!R308&gt;=1,INT(MOD(入力シート!R308,10)/1),"")</f>
        <v/>
      </c>
    </row>
    <row r="308" spans="1:79" x14ac:dyDescent="0.15">
      <c r="B308" s="22">
        <v>306</v>
      </c>
      <c r="C308" s="10" t="str">
        <f>IF(入力シート!C309&gt;=10000,INT(MOD(入力シート!C309,100000)/10000),"")</f>
        <v/>
      </c>
      <c r="D308" s="10" t="str">
        <f>IF(入力シート!C309&gt;=1000,INT(MOD(入力シート!C309,10000)/1000),"")</f>
        <v/>
      </c>
      <c r="E308" s="10" t="str">
        <f>IF(入力シート!C309&gt;=100,INT(MOD(入力シート!C309,1000)/100),"")</f>
        <v/>
      </c>
      <c r="F308" s="10" t="str">
        <f>IF(入力シート!C309&gt;=10,INT(MOD(入力シート!C309,100)/10),"")</f>
        <v/>
      </c>
      <c r="G308" s="22" t="str">
        <f>IF(入力シート!C309&gt;=1,INT(MOD(入力シート!C309,10)/1),"")</f>
        <v/>
      </c>
      <c r="H308" s="22" t="str">
        <f>IF(入力シート!D309&gt;"",入力シート!D309,"")</f>
        <v/>
      </c>
      <c r="I308" s="22" t="str">
        <f>IF(入力シート!E309&gt;"",入力シート!E309,"")</f>
        <v/>
      </c>
      <c r="J308" s="37" t="str">
        <f>IF(入力シート!F309&gt;0,IF(入力シート!W309=6,MID(入力シート!F309,入力シート!W309-5,1),"0"),"")</f>
        <v/>
      </c>
      <c r="K308" s="37" t="str">
        <f>IF(入力シート!F309&gt;0,MID(入力シート!F309,入力シート!W309-4,1),"")</f>
        <v/>
      </c>
      <c r="L308" s="37" t="str">
        <f>IF(入力シート!F309&gt;0,MID(入力シート!F309,入力シート!W309-3,1),"")</f>
        <v/>
      </c>
      <c r="M308" s="37" t="str">
        <f>IF(入力シート!F309&gt;0,MID(入力シート!F309,入力シート!W309-2,1),"")</f>
        <v/>
      </c>
      <c r="N308" s="37" t="str">
        <f>IF(入力シート!F309&gt;0,MID(入力シート!F309,入力シート!W309-1,1),"")</f>
        <v/>
      </c>
      <c r="O308" s="39" t="str">
        <f>IF(入力シート!F309&gt;0,MID(入力シート!F309,入力シート!W309,1),"")</f>
        <v/>
      </c>
      <c r="P308" s="22" t="str">
        <f>IF(入力シート!G309&gt;"",入力シート!G309,"")</f>
        <v/>
      </c>
      <c r="Q308" s="37" t="str">
        <f>IF(入力シート!H309&gt;0,IF(入力シート!X309=4,MID(入力シート!H309,入力シート!X309-3,1),"0"),"")</f>
        <v/>
      </c>
      <c r="R308" s="37" t="str">
        <f>IF(入力シート!H309&gt;0,MID(入力シート!H309,入力シート!X309-2,1),"")</f>
        <v/>
      </c>
      <c r="S308" s="37" t="str">
        <f>IF(入力シート!H309&gt;0,MID(入力シート!H309,入力シート!X309-1,1),"")</f>
        <v/>
      </c>
      <c r="T308" s="39" t="str">
        <f>IF(入力シート!H309&gt;0,MID(入力シート!H309,入力シート!X309,1),"")</f>
        <v/>
      </c>
      <c r="U308" s="62" t="str">
        <f>IF(入力シート!I309&gt;0,入力シート!I309,"")</f>
        <v/>
      </c>
      <c r="V308" s="50" t="str">
        <f>IF(入力シート!J309&gt;0,入力シート!J309,"")</f>
        <v/>
      </c>
      <c r="W308" s="50" t="str">
        <f>IF(入力シート!K309&gt;=10,INT(MOD(入力シート!K309,100)/10),"")</f>
        <v/>
      </c>
      <c r="X308" s="40" t="str">
        <f>IF(入力シート!K309&gt;=1,INT(MOD(入力シート!K309,10)/1),"")</f>
        <v/>
      </c>
      <c r="Y308" s="51" t="str">
        <f>IF(入力シート!L309&gt;=100000,INT(MOD(入力シート!L309,1000000)/100000),"")</f>
        <v/>
      </c>
      <c r="Z308" s="51" t="str">
        <f>IF(入力シート!L309&gt;=10000,INT(MOD(入力シート!L309,100000)/10000),"")</f>
        <v/>
      </c>
      <c r="AA308" s="51" t="str">
        <f>IF(入力シート!L309&gt;=1000,INT(MOD(入力シート!L309,10000)/1000),"")</f>
        <v/>
      </c>
      <c r="AB308" s="51" t="str">
        <f>IF(入力シート!L309&gt;=100,INT(MOD(入力シート!L309,1000)/100),"")</f>
        <v/>
      </c>
      <c r="AC308" s="51" t="str">
        <f>IF(入力シート!L309&gt;=10,INT(MOD(入力シート!L309,100)/10),"")</f>
        <v/>
      </c>
      <c r="AD308" s="40" t="str">
        <f>IF(入力シート!L309&gt;=1,INT(MOD(入力シート!L309,10)/1),"")</f>
        <v/>
      </c>
      <c r="AE308" s="51" t="str">
        <f>IF(入力シート!M309&gt;=10000,INT(MOD(入力シート!M309,100000)/10000),"")</f>
        <v/>
      </c>
      <c r="AF308" s="51" t="str">
        <f>IF(入力シート!M309&gt;=1000,INT(MOD(入力シート!M309,10000)/1000),"")</f>
        <v/>
      </c>
      <c r="AG308" s="51" t="str">
        <f>IF(入力シート!M309&gt;=100,INT(MOD(入力シート!M309,1000)/100),"")</f>
        <v/>
      </c>
      <c r="AH308" s="51" t="str">
        <f>IF(入力シート!M309&gt;=10,INT(MOD(入力シート!M309,100)/10),"")</f>
        <v/>
      </c>
      <c r="AI308" s="40" t="str">
        <f>IF(入力シート!M309&gt;=1,INT(MOD(入力シート!M309,10)/1),"")</f>
        <v/>
      </c>
      <c r="AJ308" s="51" t="str">
        <f>IF(入力シート!N309&gt;=10000,INT(MOD(入力シート!N309,100000)/10000),"")</f>
        <v/>
      </c>
      <c r="AK308" s="51" t="str">
        <f>IF(入力シート!N309&gt;=1000,INT(MOD(入力シート!N309,10000)/1000),"")</f>
        <v/>
      </c>
      <c r="AL308" s="51" t="str">
        <f>IF(入力シート!N309&gt;=100,INT(MOD(入力シート!N309,1000)/100),"")</f>
        <v/>
      </c>
      <c r="AM308" s="51" t="str">
        <f>IF(入力シート!N309&gt;=10,INT(MOD(入力シート!N309,100)/10),"")</f>
        <v/>
      </c>
      <c r="AN308" s="40" t="str">
        <f>IF(入力シート!N309&gt;=1,INT(MOD(入力シート!N309,10)/1),"")</f>
        <v/>
      </c>
      <c r="AO308" s="51" t="str">
        <f>IF(入力シート!O309&gt;=10000,INT(MOD(入力シート!O309,100000)/10000),"")</f>
        <v/>
      </c>
      <c r="AP308" s="51" t="str">
        <f>IF(入力シート!O309&gt;=1000,INT(MOD(入力シート!O309,10000)/1000),"")</f>
        <v/>
      </c>
      <c r="AQ308" s="51" t="str">
        <f>IF(入力シート!O309&gt;=100,INT(MOD(入力シート!O309,1000)/100),"")</f>
        <v/>
      </c>
      <c r="AR308" s="51" t="str">
        <f>IF(入力シート!O309&gt;=10,INT(MOD(入力シート!O309,100)/10),"")</f>
        <v/>
      </c>
      <c r="AS308" s="40" t="str">
        <f>IF(入力シート!O309&gt;=1,INT(MOD(入力シート!O309,10)/1),"")</f>
        <v/>
      </c>
      <c r="AT308" s="51" t="str">
        <f>IF(入力シート!P309&gt;=1000000,INT(MOD(入力シート!P309,10000000)/1000000),"")</f>
        <v/>
      </c>
      <c r="AU308" s="51" t="str">
        <f>IF(入力シート!P309&gt;=100000,INT(MOD(入力シート!P309,1000000)/100000),"")</f>
        <v/>
      </c>
      <c r="AV308" s="51" t="str">
        <f>IF(入力シート!P309&gt;=10000,INT(MOD(入力シート!P309,100000)/10000),"")</f>
        <v/>
      </c>
      <c r="AW308" s="51" t="str">
        <f>IF(入力シート!P309&gt;=1000,INT(MOD(入力シート!P309,10000)/1000),"")</f>
        <v/>
      </c>
      <c r="AX308" s="51" t="str">
        <f>IF(入力シート!P309&gt;=100,INT(MOD(入力シート!P309,1000)/100),"")</f>
        <v/>
      </c>
      <c r="AY308" s="51" t="str">
        <f>IF(入力シート!P309&gt;=10,INT(MOD(入力シート!P309,100)/10),"")</f>
        <v/>
      </c>
      <c r="AZ308" s="40" t="str">
        <f>IF(入力シート!P309&gt;=1,INT(MOD(入力シート!P309,10)/1),"")</f>
        <v/>
      </c>
      <c r="BA308" s="51" t="str">
        <f>IF(入力シート!Q309&gt;=10,INT(MOD(入力シート!Q309,100)/10),"")</f>
        <v/>
      </c>
      <c r="BB308" s="40" t="str">
        <f>IF(入力シート!Q309&gt;=1,INT(MOD(入力シート!Q309,10)/1),"")</f>
        <v/>
      </c>
      <c r="BC308" s="51" t="str">
        <f>IF(入力シート!R309&gt;=10000,INT(MOD(入力シート!R309,100000)/10000),"")</f>
        <v/>
      </c>
      <c r="BD308" s="51" t="str">
        <f>IF(入力シート!R309&gt;=1000,INT(MOD(入力シート!R309,10000)/1000),"")</f>
        <v/>
      </c>
      <c r="BE308" s="51" t="str">
        <f>IF(入力シート!R309&gt;=100,INT(MOD(入力シート!R309,1000)/100),"")</f>
        <v/>
      </c>
      <c r="BF308" s="51" t="str">
        <f>IF(入力シート!R309&gt;=10,INT(MOD(入力シート!R309,100)/10),"")</f>
        <v/>
      </c>
      <c r="BG308" s="40" t="str">
        <f>IF(入力シート!R309&gt;=1,INT(MOD(入力シート!R309,10)/1),"")</f>
        <v/>
      </c>
    </row>
    <row r="309" spans="1:79" x14ac:dyDescent="0.15">
      <c r="B309" s="22">
        <v>307</v>
      </c>
      <c r="C309" s="10" t="str">
        <f>IF(入力シート!C310&gt;=10000,INT(MOD(入力シート!C310,100000)/10000),"")</f>
        <v/>
      </c>
      <c r="D309" s="10" t="str">
        <f>IF(入力シート!C310&gt;=1000,INT(MOD(入力シート!C310,10000)/1000),"")</f>
        <v/>
      </c>
      <c r="E309" s="10" t="str">
        <f>IF(入力シート!C310&gt;=100,INT(MOD(入力シート!C310,1000)/100),"")</f>
        <v/>
      </c>
      <c r="F309" s="10" t="str">
        <f>IF(入力シート!C310&gt;=10,INT(MOD(入力シート!C310,100)/10),"")</f>
        <v/>
      </c>
      <c r="G309" s="22" t="str">
        <f>IF(入力シート!C310&gt;=1,INT(MOD(入力シート!C310,10)/1),"")</f>
        <v/>
      </c>
      <c r="H309" s="22" t="str">
        <f>IF(入力シート!D310&gt;"",入力シート!D310,"")</f>
        <v/>
      </c>
      <c r="I309" s="22" t="str">
        <f>IF(入力シート!E310&gt;"",入力シート!E310,"")</f>
        <v/>
      </c>
      <c r="J309" s="37" t="str">
        <f>IF(入力シート!F310&gt;0,IF(入力シート!W310=6,MID(入力シート!F310,入力シート!W310-5,1),"0"),"")</f>
        <v/>
      </c>
      <c r="K309" s="37" t="str">
        <f>IF(入力シート!F310&gt;0,MID(入力シート!F310,入力シート!W310-4,1),"")</f>
        <v/>
      </c>
      <c r="L309" s="37" t="str">
        <f>IF(入力シート!F310&gt;0,MID(入力シート!F310,入力シート!W310-3,1),"")</f>
        <v/>
      </c>
      <c r="M309" s="37" t="str">
        <f>IF(入力シート!F310&gt;0,MID(入力シート!F310,入力シート!W310-2,1),"")</f>
        <v/>
      </c>
      <c r="N309" s="37" t="str">
        <f>IF(入力シート!F310&gt;0,MID(入力シート!F310,入力シート!W310-1,1),"")</f>
        <v/>
      </c>
      <c r="O309" s="39" t="str">
        <f>IF(入力シート!F310&gt;0,MID(入力シート!F310,入力シート!W310,1),"")</f>
        <v/>
      </c>
      <c r="P309" s="22" t="str">
        <f>IF(入力シート!G310&gt;"",入力シート!G310,"")</f>
        <v/>
      </c>
      <c r="Q309" s="37" t="str">
        <f>IF(入力シート!H310&gt;0,IF(入力シート!X310=4,MID(入力シート!H310,入力シート!X310-3,1),"0"),"")</f>
        <v/>
      </c>
      <c r="R309" s="37" t="str">
        <f>IF(入力シート!H310&gt;0,MID(入力シート!H310,入力シート!X310-2,1),"")</f>
        <v/>
      </c>
      <c r="S309" s="37" t="str">
        <f>IF(入力シート!H310&gt;0,MID(入力シート!H310,入力シート!X310-1,1),"")</f>
        <v/>
      </c>
      <c r="T309" s="39" t="str">
        <f>IF(入力シート!H310&gt;0,MID(入力シート!H310,入力シート!X310,1),"")</f>
        <v/>
      </c>
      <c r="U309" s="62" t="str">
        <f>IF(入力シート!I310&gt;0,入力シート!I310,"")</f>
        <v/>
      </c>
      <c r="V309" s="50" t="str">
        <f>IF(入力シート!J310&gt;0,入力シート!J310,"")</f>
        <v/>
      </c>
      <c r="W309" s="50" t="str">
        <f>IF(入力シート!K310&gt;=10,INT(MOD(入力シート!K310,100)/10),"")</f>
        <v/>
      </c>
      <c r="X309" s="40" t="str">
        <f>IF(入力シート!K310&gt;=1,INT(MOD(入力シート!K310,10)/1),"")</f>
        <v/>
      </c>
      <c r="Y309" s="51" t="str">
        <f>IF(入力シート!L310&gt;=100000,INT(MOD(入力シート!L310,1000000)/100000),"")</f>
        <v/>
      </c>
      <c r="Z309" s="51" t="str">
        <f>IF(入力シート!L310&gt;=10000,INT(MOD(入力シート!L310,100000)/10000),"")</f>
        <v/>
      </c>
      <c r="AA309" s="51" t="str">
        <f>IF(入力シート!L310&gt;=1000,INT(MOD(入力シート!L310,10000)/1000),"")</f>
        <v/>
      </c>
      <c r="AB309" s="51" t="str">
        <f>IF(入力シート!L310&gt;=100,INT(MOD(入力シート!L310,1000)/100),"")</f>
        <v/>
      </c>
      <c r="AC309" s="51" t="str">
        <f>IF(入力シート!L310&gt;=10,INT(MOD(入力シート!L310,100)/10),"")</f>
        <v/>
      </c>
      <c r="AD309" s="40" t="str">
        <f>IF(入力シート!L310&gt;=1,INT(MOD(入力シート!L310,10)/1),"")</f>
        <v/>
      </c>
      <c r="AE309" s="51" t="str">
        <f>IF(入力シート!M310&gt;=10000,INT(MOD(入力シート!M310,100000)/10000),"")</f>
        <v/>
      </c>
      <c r="AF309" s="51" t="str">
        <f>IF(入力シート!M310&gt;=1000,INT(MOD(入力シート!M310,10000)/1000),"")</f>
        <v/>
      </c>
      <c r="AG309" s="51" t="str">
        <f>IF(入力シート!M310&gt;=100,INT(MOD(入力シート!M310,1000)/100),"")</f>
        <v/>
      </c>
      <c r="AH309" s="51" t="str">
        <f>IF(入力シート!M310&gt;=10,INT(MOD(入力シート!M310,100)/10),"")</f>
        <v/>
      </c>
      <c r="AI309" s="40" t="str">
        <f>IF(入力シート!M310&gt;=1,INT(MOD(入力シート!M310,10)/1),"")</f>
        <v/>
      </c>
      <c r="AJ309" s="51" t="str">
        <f>IF(入力シート!N310&gt;=10000,INT(MOD(入力シート!N310,100000)/10000),"")</f>
        <v/>
      </c>
      <c r="AK309" s="51" t="str">
        <f>IF(入力シート!N310&gt;=1000,INT(MOD(入力シート!N310,10000)/1000),"")</f>
        <v/>
      </c>
      <c r="AL309" s="51" t="str">
        <f>IF(入力シート!N310&gt;=100,INT(MOD(入力シート!N310,1000)/100),"")</f>
        <v/>
      </c>
      <c r="AM309" s="51" t="str">
        <f>IF(入力シート!N310&gt;=10,INT(MOD(入力シート!N310,100)/10),"")</f>
        <v/>
      </c>
      <c r="AN309" s="40" t="str">
        <f>IF(入力シート!N310&gt;=1,INT(MOD(入力シート!N310,10)/1),"")</f>
        <v/>
      </c>
      <c r="AO309" s="51" t="str">
        <f>IF(入力シート!O310&gt;=10000,INT(MOD(入力シート!O310,100000)/10000),"")</f>
        <v/>
      </c>
      <c r="AP309" s="51" t="str">
        <f>IF(入力シート!O310&gt;=1000,INT(MOD(入力シート!O310,10000)/1000),"")</f>
        <v/>
      </c>
      <c r="AQ309" s="51" t="str">
        <f>IF(入力シート!O310&gt;=100,INT(MOD(入力シート!O310,1000)/100),"")</f>
        <v/>
      </c>
      <c r="AR309" s="51" t="str">
        <f>IF(入力シート!O310&gt;=10,INT(MOD(入力シート!O310,100)/10),"")</f>
        <v/>
      </c>
      <c r="AS309" s="40" t="str">
        <f>IF(入力シート!O310&gt;=1,INT(MOD(入力シート!O310,10)/1),"")</f>
        <v/>
      </c>
      <c r="AT309" s="51" t="str">
        <f>IF(入力シート!P310&gt;=1000000,INT(MOD(入力シート!P310,10000000)/1000000),"")</f>
        <v/>
      </c>
      <c r="AU309" s="51" t="str">
        <f>IF(入力シート!P310&gt;=100000,INT(MOD(入力シート!P310,1000000)/100000),"")</f>
        <v/>
      </c>
      <c r="AV309" s="51" t="str">
        <f>IF(入力シート!P310&gt;=10000,INT(MOD(入力シート!P310,100000)/10000),"")</f>
        <v/>
      </c>
      <c r="AW309" s="51" t="str">
        <f>IF(入力シート!P310&gt;=1000,INT(MOD(入力シート!P310,10000)/1000),"")</f>
        <v/>
      </c>
      <c r="AX309" s="51" t="str">
        <f>IF(入力シート!P310&gt;=100,INT(MOD(入力シート!P310,1000)/100),"")</f>
        <v/>
      </c>
      <c r="AY309" s="51" t="str">
        <f>IF(入力シート!P310&gt;=10,INT(MOD(入力シート!P310,100)/10),"")</f>
        <v/>
      </c>
      <c r="AZ309" s="40" t="str">
        <f>IF(入力シート!P310&gt;=1,INT(MOD(入力シート!P310,10)/1),"")</f>
        <v/>
      </c>
      <c r="BA309" s="51" t="str">
        <f>IF(入力シート!Q310&gt;=10,INT(MOD(入力シート!Q310,100)/10),"")</f>
        <v/>
      </c>
      <c r="BB309" s="40" t="str">
        <f>IF(入力シート!Q310&gt;=1,INT(MOD(入力シート!Q310,10)/1),"")</f>
        <v/>
      </c>
      <c r="BC309" s="51" t="str">
        <f>IF(入力シート!R310&gt;=10000,INT(MOD(入力シート!R310,100000)/10000),"")</f>
        <v/>
      </c>
      <c r="BD309" s="51" t="str">
        <f>IF(入力シート!R310&gt;=1000,INT(MOD(入力シート!R310,10000)/1000),"")</f>
        <v/>
      </c>
      <c r="BE309" s="51" t="str">
        <f>IF(入力シート!R310&gt;=100,INT(MOD(入力シート!R310,1000)/100),"")</f>
        <v/>
      </c>
      <c r="BF309" s="51" t="str">
        <f>IF(入力シート!R310&gt;=10,INT(MOD(入力シート!R310,100)/10),"")</f>
        <v/>
      </c>
      <c r="BG309" s="40" t="str">
        <f>IF(入力シート!R310&gt;=1,INT(MOD(入力シート!R310,10)/1),"")</f>
        <v/>
      </c>
    </row>
    <row r="310" spans="1:79" x14ac:dyDescent="0.15">
      <c r="B310" s="22">
        <v>308</v>
      </c>
      <c r="C310" s="10" t="str">
        <f>IF(入力シート!C311&gt;=10000,INT(MOD(入力シート!C311,100000)/10000),"")</f>
        <v/>
      </c>
      <c r="D310" s="10" t="str">
        <f>IF(入力シート!C311&gt;=1000,INT(MOD(入力シート!C311,10000)/1000),"")</f>
        <v/>
      </c>
      <c r="E310" s="10" t="str">
        <f>IF(入力シート!C311&gt;=100,INT(MOD(入力シート!C311,1000)/100),"")</f>
        <v/>
      </c>
      <c r="F310" s="10" t="str">
        <f>IF(入力シート!C311&gt;=10,INT(MOD(入力シート!C311,100)/10),"")</f>
        <v/>
      </c>
      <c r="G310" s="22" t="str">
        <f>IF(入力シート!C311&gt;=1,INT(MOD(入力シート!C311,10)/1),"")</f>
        <v/>
      </c>
      <c r="H310" s="22" t="str">
        <f>IF(入力シート!D311&gt;"",入力シート!D311,"")</f>
        <v/>
      </c>
      <c r="I310" s="22" t="str">
        <f>IF(入力シート!E311&gt;"",入力シート!E311,"")</f>
        <v/>
      </c>
      <c r="J310" s="37" t="str">
        <f>IF(入力シート!F311&gt;0,IF(入力シート!W311=6,MID(入力シート!F311,入力シート!W311-5,1),"0"),"")</f>
        <v/>
      </c>
      <c r="K310" s="37" t="str">
        <f>IF(入力シート!F311&gt;0,MID(入力シート!F311,入力シート!W311-4,1),"")</f>
        <v/>
      </c>
      <c r="L310" s="37" t="str">
        <f>IF(入力シート!F311&gt;0,MID(入力シート!F311,入力シート!W311-3,1),"")</f>
        <v/>
      </c>
      <c r="M310" s="37" t="str">
        <f>IF(入力シート!F311&gt;0,MID(入力シート!F311,入力シート!W311-2,1),"")</f>
        <v/>
      </c>
      <c r="N310" s="37" t="str">
        <f>IF(入力シート!F311&gt;0,MID(入力シート!F311,入力シート!W311-1,1),"")</f>
        <v/>
      </c>
      <c r="O310" s="39" t="str">
        <f>IF(入力シート!F311&gt;0,MID(入力シート!F311,入力シート!W311,1),"")</f>
        <v/>
      </c>
      <c r="P310" s="22" t="str">
        <f>IF(入力シート!G311&gt;"",入力シート!G311,"")</f>
        <v/>
      </c>
      <c r="Q310" s="37" t="str">
        <f>IF(入力シート!H311&gt;0,IF(入力シート!X311=4,MID(入力シート!H311,入力シート!X311-3,1),"0"),"")</f>
        <v/>
      </c>
      <c r="R310" s="37" t="str">
        <f>IF(入力シート!H311&gt;0,MID(入力シート!H311,入力シート!X311-2,1),"")</f>
        <v/>
      </c>
      <c r="S310" s="37" t="str">
        <f>IF(入力シート!H311&gt;0,MID(入力シート!H311,入力シート!X311-1,1),"")</f>
        <v/>
      </c>
      <c r="T310" s="39" t="str">
        <f>IF(入力シート!H311&gt;0,MID(入力シート!H311,入力シート!X311,1),"")</f>
        <v/>
      </c>
      <c r="U310" s="62" t="str">
        <f>IF(入力シート!I311&gt;0,入力シート!I311,"")</f>
        <v/>
      </c>
      <c r="V310" s="50" t="str">
        <f>IF(入力シート!J311&gt;0,入力シート!J311,"")</f>
        <v/>
      </c>
      <c r="W310" s="50" t="str">
        <f>IF(入力シート!K311&gt;=10,INT(MOD(入力シート!K311,100)/10),"")</f>
        <v/>
      </c>
      <c r="X310" s="40" t="str">
        <f>IF(入力シート!K311&gt;=1,INT(MOD(入力シート!K311,10)/1),"")</f>
        <v/>
      </c>
      <c r="Y310" s="51" t="str">
        <f>IF(入力シート!L311&gt;=100000,INT(MOD(入力シート!L311,1000000)/100000),"")</f>
        <v/>
      </c>
      <c r="Z310" s="51" t="str">
        <f>IF(入力シート!L311&gt;=10000,INT(MOD(入力シート!L311,100000)/10000),"")</f>
        <v/>
      </c>
      <c r="AA310" s="51" t="str">
        <f>IF(入力シート!L311&gt;=1000,INT(MOD(入力シート!L311,10000)/1000),"")</f>
        <v/>
      </c>
      <c r="AB310" s="51" t="str">
        <f>IF(入力シート!L311&gt;=100,INT(MOD(入力シート!L311,1000)/100),"")</f>
        <v/>
      </c>
      <c r="AC310" s="51" t="str">
        <f>IF(入力シート!L311&gt;=10,INT(MOD(入力シート!L311,100)/10),"")</f>
        <v/>
      </c>
      <c r="AD310" s="40" t="str">
        <f>IF(入力シート!L311&gt;=1,INT(MOD(入力シート!L311,10)/1),"")</f>
        <v/>
      </c>
      <c r="AE310" s="51" t="str">
        <f>IF(入力シート!M311&gt;=10000,INT(MOD(入力シート!M311,100000)/10000),"")</f>
        <v/>
      </c>
      <c r="AF310" s="51" t="str">
        <f>IF(入力シート!M311&gt;=1000,INT(MOD(入力シート!M311,10000)/1000),"")</f>
        <v/>
      </c>
      <c r="AG310" s="51" t="str">
        <f>IF(入力シート!M311&gt;=100,INT(MOD(入力シート!M311,1000)/100),"")</f>
        <v/>
      </c>
      <c r="AH310" s="51" t="str">
        <f>IF(入力シート!M311&gt;=10,INT(MOD(入力シート!M311,100)/10),"")</f>
        <v/>
      </c>
      <c r="AI310" s="40" t="str">
        <f>IF(入力シート!M311&gt;=1,INT(MOD(入力シート!M311,10)/1),"")</f>
        <v/>
      </c>
      <c r="AJ310" s="51" t="str">
        <f>IF(入力シート!N311&gt;=10000,INT(MOD(入力シート!N311,100000)/10000),"")</f>
        <v/>
      </c>
      <c r="AK310" s="51" t="str">
        <f>IF(入力シート!N311&gt;=1000,INT(MOD(入力シート!N311,10000)/1000),"")</f>
        <v/>
      </c>
      <c r="AL310" s="51" t="str">
        <f>IF(入力シート!N311&gt;=100,INT(MOD(入力シート!N311,1000)/100),"")</f>
        <v/>
      </c>
      <c r="AM310" s="51" t="str">
        <f>IF(入力シート!N311&gt;=10,INT(MOD(入力シート!N311,100)/10),"")</f>
        <v/>
      </c>
      <c r="AN310" s="40" t="str">
        <f>IF(入力シート!N311&gt;=1,INT(MOD(入力シート!N311,10)/1),"")</f>
        <v/>
      </c>
      <c r="AO310" s="51" t="str">
        <f>IF(入力シート!O311&gt;=10000,INT(MOD(入力シート!O311,100000)/10000),"")</f>
        <v/>
      </c>
      <c r="AP310" s="51" t="str">
        <f>IF(入力シート!O311&gt;=1000,INT(MOD(入力シート!O311,10000)/1000),"")</f>
        <v/>
      </c>
      <c r="AQ310" s="51" t="str">
        <f>IF(入力シート!O311&gt;=100,INT(MOD(入力シート!O311,1000)/100),"")</f>
        <v/>
      </c>
      <c r="AR310" s="51" t="str">
        <f>IF(入力シート!O311&gt;=10,INT(MOD(入力シート!O311,100)/10),"")</f>
        <v/>
      </c>
      <c r="AS310" s="40" t="str">
        <f>IF(入力シート!O311&gt;=1,INT(MOD(入力シート!O311,10)/1),"")</f>
        <v/>
      </c>
      <c r="AT310" s="51" t="str">
        <f>IF(入力シート!P311&gt;=1000000,INT(MOD(入力シート!P311,10000000)/1000000),"")</f>
        <v/>
      </c>
      <c r="AU310" s="51" t="str">
        <f>IF(入力シート!P311&gt;=100000,INT(MOD(入力シート!P311,1000000)/100000),"")</f>
        <v/>
      </c>
      <c r="AV310" s="51" t="str">
        <f>IF(入力シート!P311&gt;=10000,INT(MOD(入力シート!P311,100000)/10000),"")</f>
        <v/>
      </c>
      <c r="AW310" s="51" t="str">
        <f>IF(入力シート!P311&gt;=1000,INT(MOD(入力シート!P311,10000)/1000),"")</f>
        <v/>
      </c>
      <c r="AX310" s="51" t="str">
        <f>IF(入力シート!P311&gt;=100,INT(MOD(入力シート!P311,1000)/100),"")</f>
        <v/>
      </c>
      <c r="AY310" s="51" t="str">
        <f>IF(入力シート!P311&gt;=10,INT(MOD(入力シート!P311,100)/10),"")</f>
        <v/>
      </c>
      <c r="AZ310" s="40" t="str">
        <f>IF(入力シート!P311&gt;=1,INT(MOD(入力シート!P311,10)/1),"")</f>
        <v/>
      </c>
      <c r="BA310" s="51" t="str">
        <f>IF(入力シート!Q311&gt;=10,INT(MOD(入力シート!Q311,100)/10),"")</f>
        <v/>
      </c>
      <c r="BB310" s="40" t="str">
        <f>IF(入力シート!Q311&gt;=1,INT(MOD(入力シート!Q311,10)/1),"")</f>
        <v/>
      </c>
      <c r="BC310" s="51" t="str">
        <f>IF(入力シート!R311&gt;=10000,INT(MOD(入力シート!R311,100000)/10000),"")</f>
        <v/>
      </c>
      <c r="BD310" s="51" t="str">
        <f>IF(入力シート!R311&gt;=1000,INT(MOD(入力シート!R311,10000)/1000),"")</f>
        <v/>
      </c>
      <c r="BE310" s="51" t="str">
        <f>IF(入力シート!R311&gt;=100,INT(MOD(入力シート!R311,1000)/100),"")</f>
        <v/>
      </c>
      <c r="BF310" s="51" t="str">
        <f>IF(入力シート!R311&gt;=10,INT(MOD(入力シート!R311,100)/10),"")</f>
        <v/>
      </c>
      <c r="BG310" s="40" t="str">
        <f>IF(入力シート!R311&gt;=1,INT(MOD(入力シート!R311,10)/1),"")</f>
        <v/>
      </c>
    </row>
    <row r="311" spans="1:79" x14ac:dyDescent="0.15">
      <c r="B311" s="22">
        <v>309</v>
      </c>
      <c r="C311" s="10" t="str">
        <f>IF(入力シート!C312&gt;=10000,INT(MOD(入力シート!C312,100000)/10000),"")</f>
        <v/>
      </c>
      <c r="D311" s="10" t="str">
        <f>IF(入力シート!C312&gt;=1000,INT(MOD(入力シート!C312,10000)/1000),"")</f>
        <v/>
      </c>
      <c r="E311" s="10" t="str">
        <f>IF(入力シート!C312&gt;=100,INT(MOD(入力シート!C312,1000)/100),"")</f>
        <v/>
      </c>
      <c r="F311" s="10" t="str">
        <f>IF(入力シート!C312&gt;=10,INT(MOD(入力シート!C312,100)/10),"")</f>
        <v/>
      </c>
      <c r="G311" s="22" t="str">
        <f>IF(入力シート!C312&gt;=1,INT(MOD(入力シート!C312,10)/1),"")</f>
        <v/>
      </c>
      <c r="H311" s="22" t="str">
        <f>IF(入力シート!D312&gt;"",入力シート!D312,"")</f>
        <v/>
      </c>
      <c r="I311" s="22" t="str">
        <f>IF(入力シート!E312&gt;"",入力シート!E312,"")</f>
        <v/>
      </c>
      <c r="J311" s="37" t="str">
        <f>IF(入力シート!F312&gt;0,IF(入力シート!W312=6,MID(入力シート!F312,入力シート!W312-5,1),"0"),"")</f>
        <v/>
      </c>
      <c r="K311" s="37" t="str">
        <f>IF(入力シート!F312&gt;0,MID(入力シート!F312,入力シート!W312-4,1),"")</f>
        <v/>
      </c>
      <c r="L311" s="37" t="str">
        <f>IF(入力シート!F312&gt;0,MID(入力シート!F312,入力シート!W312-3,1),"")</f>
        <v/>
      </c>
      <c r="M311" s="37" t="str">
        <f>IF(入力シート!F312&gt;0,MID(入力シート!F312,入力シート!W312-2,1),"")</f>
        <v/>
      </c>
      <c r="N311" s="37" t="str">
        <f>IF(入力シート!F312&gt;0,MID(入力シート!F312,入力シート!W312-1,1),"")</f>
        <v/>
      </c>
      <c r="O311" s="39" t="str">
        <f>IF(入力シート!F312&gt;0,MID(入力シート!F312,入力シート!W312,1),"")</f>
        <v/>
      </c>
      <c r="P311" s="22" t="str">
        <f>IF(入力シート!G312&gt;"",入力シート!G312,"")</f>
        <v/>
      </c>
      <c r="Q311" s="37" t="str">
        <f>IF(入力シート!H312&gt;0,IF(入力シート!X312=4,MID(入力シート!H312,入力シート!X312-3,1),"0"),"")</f>
        <v/>
      </c>
      <c r="R311" s="37" t="str">
        <f>IF(入力シート!H312&gt;0,MID(入力シート!H312,入力シート!X312-2,1),"")</f>
        <v/>
      </c>
      <c r="S311" s="37" t="str">
        <f>IF(入力シート!H312&gt;0,MID(入力シート!H312,入力シート!X312-1,1),"")</f>
        <v/>
      </c>
      <c r="T311" s="39" t="str">
        <f>IF(入力シート!H312&gt;0,MID(入力シート!H312,入力シート!X312,1),"")</f>
        <v/>
      </c>
      <c r="U311" s="62" t="str">
        <f>IF(入力シート!I312&gt;0,入力シート!I312,"")</f>
        <v/>
      </c>
      <c r="V311" s="50" t="str">
        <f>IF(入力シート!J312&gt;0,入力シート!J312,"")</f>
        <v/>
      </c>
      <c r="W311" s="50" t="str">
        <f>IF(入力シート!K312&gt;=10,INT(MOD(入力シート!K312,100)/10),"")</f>
        <v/>
      </c>
      <c r="X311" s="40" t="str">
        <f>IF(入力シート!K312&gt;=1,INT(MOD(入力シート!K312,10)/1),"")</f>
        <v/>
      </c>
      <c r="Y311" s="51" t="str">
        <f>IF(入力シート!L312&gt;=100000,INT(MOD(入力シート!L312,1000000)/100000),"")</f>
        <v/>
      </c>
      <c r="Z311" s="51" t="str">
        <f>IF(入力シート!L312&gt;=10000,INT(MOD(入力シート!L312,100000)/10000),"")</f>
        <v/>
      </c>
      <c r="AA311" s="51" t="str">
        <f>IF(入力シート!L312&gt;=1000,INT(MOD(入力シート!L312,10000)/1000),"")</f>
        <v/>
      </c>
      <c r="AB311" s="51" t="str">
        <f>IF(入力シート!L312&gt;=100,INT(MOD(入力シート!L312,1000)/100),"")</f>
        <v/>
      </c>
      <c r="AC311" s="51" t="str">
        <f>IF(入力シート!L312&gt;=10,INT(MOD(入力シート!L312,100)/10),"")</f>
        <v/>
      </c>
      <c r="AD311" s="40" t="str">
        <f>IF(入力シート!L312&gt;=1,INT(MOD(入力シート!L312,10)/1),"")</f>
        <v/>
      </c>
      <c r="AE311" s="51" t="str">
        <f>IF(入力シート!M312&gt;=10000,INT(MOD(入力シート!M312,100000)/10000),"")</f>
        <v/>
      </c>
      <c r="AF311" s="51" t="str">
        <f>IF(入力シート!M312&gt;=1000,INT(MOD(入力シート!M312,10000)/1000),"")</f>
        <v/>
      </c>
      <c r="AG311" s="51" t="str">
        <f>IF(入力シート!M312&gt;=100,INT(MOD(入力シート!M312,1000)/100),"")</f>
        <v/>
      </c>
      <c r="AH311" s="51" t="str">
        <f>IF(入力シート!M312&gt;=10,INT(MOD(入力シート!M312,100)/10),"")</f>
        <v/>
      </c>
      <c r="AI311" s="40" t="str">
        <f>IF(入力シート!M312&gt;=1,INT(MOD(入力シート!M312,10)/1),"")</f>
        <v/>
      </c>
      <c r="AJ311" s="51" t="str">
        <f>IF(入力シート!N312&gt;=10000,INT(MOD(入力シート!N312,100000)/10000),"")</f>
        <v/>
      </c>
      <c r="AK311" s="51" t="str">
        <f>IF(入力シート!N312&gt;=1000,INT(MOD(入力シート!N312,10000)/1000),"")</f>
        <v/>
      </c>
      <c r="AL311" s="51" t="str">
        <f>IF(入力シート!N312&gt;=100,INT(MOD(入力シート!N312,1000)/100),"")</f>
        <v/>
      </c>
      <c r="AM311" s="51" t="str">
        <f>IF(入力シート!N312&gt;=10,INT(MOD(入力シート!N312,100)/10),"")</f>
        <v/>
      </c>
      <c r="AN311" s="40" t="str">
        <f>IF(入力シート!N312&gt;=1,INT(MOD(入力シート!N312,10)/1),"")</f>
        <v/>
      </c>
      <c r="AO311" s="51" t="str">
        <f>IF(入力シート!O312&gt;=10000,INT(MOD(入力シート!O312,100000)/10000),"")</f>
        <v/>
      </c>
      <c r="AP311" s="51" t="str">
        <f>IF(入力シート!O312&gt;=1000,INT(MOD(入力シート!O312,10000)/1000),"")</f>
        <v/>
      </c>
      <c r="AQ311" s="51" t="str">
        <f>IF(入力シート!O312&gt;=100,INT(MOD(入力シート!O312,1000)/100),"")</f>
        <v/>
      </c>
      <c r="AR311" s="51" t="str">
        <f>IF(入力シート!O312&gt;=10,INT(MOD(入力シート!O312,100)/10),"")</f>
        <v/>
      </c>
      <c r="AS311" s="40" t="str">
        <f>IF(入力シート!O312&gt;=1,INT(MOD(入力シート!O312,10)/1),"")</f>
        <v/>
      </c>
      <c r="AT311" s="51" t="str">
        <f>IF(入力シート!P312&gt;=1000000,INT(MOD(入力シート!P312,10000000)/1000000),"")</f>
        <v/>
      </c>
      <c r="AU311" s="51" t="str">
        <f>IF(入力シート!P312&gt;=100000,INT(MOD(入力シート!P312,1000000)/100000),"")</f>
        <v/>
      </c>
      <c r="AV311" s="51" t="str">
        <f>IF(入力シート!P312&gt;=10000,INT(MOD(入力シート!P312,100000)/10000),"")</f>
        <v/>
      </c>
      <c r="AW311" s="51" t="str">
        <f>IF(入力シート!P312&gt;=1000,INT(MOD(入力シート!P312,10000)/1000),"")</f>
        <v/>
      </c>
      <c r="AX311" s="51" t="str">
        <f>IF(入力シート!P312&gt;=100,INT(MOD(入力シート!P312,1000)/100),"")</f>
        <v/>
      </c>
      <c r="AY311" s="51" t="str">
        <f>IF(入力シート!P312&gt;=10,INT(MOD(入力シート!P312,100)/10),"")</f>
        <v/>
      </c>
      <c r="AZ311" s="40" t="str">
        <f>IF(入力シート!P312&gt;=1,INT(MOD(入力シート!P312,10)/1),"")</f>
        <v/>
      </c>
      <c r="BA311" s="51" t="str">
        <f>IF(入力シート!Q312&gt;=10,INT(MOD(入力シート!Q312,100)/10),"")</f>
        <v/>
      </c>
      <c r="BB311" s="40" t="str">
        <f>IF(入力シート!Q312&gt;=1,INT(MOD(入力シート!Q312,10)/1),"")</f>
        <v/>
      </c>
      <c r="BC311" s="51" t="str">
        <f>IF(入力シート!R312&gt;=10000,INT(MOD(入力シート!R312,100000)/10000),"")</f>
        <v/>
      </c>
      <c r="BD311" s="51" t="str">
        <f>IF(入力シート!R312&gt;=1000,INT(MOD(入力シート!R312,10000)/1000),"")</f>
        <v/>
      </c>
      <c r="BE311" s="51" t="str">
        <f>IF(入力シート!R312&gt;=100,INT(MOD(入力シート!R312,1000)/100),"")</f>
        <v/>
      </c>
      <c r="BF311" s="51" t="str">
        <f>IF(入力シート!R312&gt;=10,INT(MOD(入力シート!R312,100)/10),"")</f>
        <v/>
      </c>
      <c r="BG311" s="40" t="str">
        <f>IF(入力シート!R312&gt;=1,INT(MOD(入力シート!R312,10)/1),"")</f>
        <v/>
      </c>
    </row>
    <row r="312" spans="1:79" x14ac:dyDescent="0.15">
      <c r="A312" s="46"/>
      <c r="B312" s="12">
        <v>310</v>
      </c>
      <c r="C312" s="3" t="str">
        <f>IF(入力シート!C313&gt;=10000,INT(MOD(入力シート!C313,100000)/10000),"")</f>
        <v/>
      </c>
      <c r="D312" s="3" t="str">
        <f>IF(入力シート!C313&gt;=1000,INT(MOD(入力シート!C313,10000)/1000),"")</f>
        <v/>
      </c>
      <c r="E312" s="3" t="str">
        <f>IF(入力シート!C313&gt;=100,INT(MOD(入力シート!C313,1000)/100),"")</f>
        <v/>
      </c>
      <c r="F312" s="3" t="str">
        <f>IF(入力シート!C313&gt;=10,INT(MOD(入力シート!C313,100)/10),"")</f>
        <v/>
      </c>
      <c r="G312" s="12" t="str">
        <f>IF(入力シート!C313&gt;=1,INT(MOD(入力シート!C313,10)/1),"")</f>
        <v/>
      </c>
      <c r="H312" s="12" t="str">
        <f>IF(入力シート!D313&gt;"",入力シート!D313,"")</f>
        <v/>
      </c>
      <c r="I312" s="146" t="str">
        <f>IF(入力シート!E313&gt;"",入力シート!E313,"")</f>
        <v/>
      </c>
      <c r="J312" s="162" t="str">
        <f>IF(入力シート!F313&gt;0,IF(入力シート!W313=6,MID(入力シート!F313,入力シート!W313-5,1),"0"),"")</f>
        <v/>
      </c>
      <c r="K312" s="63" t="str">
        <f>IF(入力シート!F313&gt;0,MID(入力シート!F313,入力シート!W313-4,1),"")</f>
        <v/>
      </c>
      <c r="L312" s="63" t="str">
        <f>IF(入力シート!F313&gt;0,MID(入力シート!F313,入力シート!W313-3,1),"")</f>
        <v/>
      </c>
      <c r="M312" s="63" t="str">
        <f>IF(入力シート!F313&gt;0,MID(入力シート!F313,入力シート!W313-2,1),"")</f>
        <v/>
      </c>
      <c r="N312" s="63" t="str">
        <f>IF(入力シート!F313&gt;0,MID(入力シート!F313,入力シート!W313-1,1),"")</f>
        <v/>
      </c>
      <c r="O312" s="64" t="str">
        <f>IF(入力シート!F313&gt;0,MID(入力シート!F313,入力シート!W313,1),"")</f>
        <v/>
      </c>
      <c r="P312" s="146" t="str">
        <f>IF(入力シート!G313&gt;"",入力シート!G313,"")</f>
        <v/>
      </c>
      <c r="Q312" s="162" t="str">
        <f>IF(入力シート!H313&gt;0,IF(入力シート!X313=4,MID(入力シート!H313,入力シート!X313-3,1),"0"),"")</f>
        <v/>
      </c>
      <c r="R312" s="63" t="str">
        <f>IF(入力シート!H313&gt;0,MID(入力シート!H313,入力シート!X313-2,1),"")</f>
        <v/>
      </c>
      <c r="S312" s="63" t="str">
        <f>IF(入力シート!H313&gt;0,MID(入力シート!H313,入力シート!X313-1,1),"")</f>
        <v/>
      </c>
      <c r="T312" s="64" t="str">
        <f>IF(入力シート!H313&gt;0,MID(入力シート!H313,入力シート!X313,1),"")</f>
        <v/>
      </c>
      <c r="U312" s="65" t="str">
        <f>IF(入力シート!I313&gt;0,入力シート!I313,"")</f>
        <v/>
      </c>
      <c r="V312" s="47" t="str">
        <f>IF(入力シート!J313&gt;0,入力シート!J313,"")</f>
        <v/>
      </c>
      <c r="W312" s="47" t="str">
        <f>IF(入力シート!K313&gt;=10,INT(MOD(入力シート!K313,100)/10),"")</f>
        <v/>
      </c>
      <c r="X312" s="48" t="str">
        <f>IF(入力シート!K313&gt;=1,INT(MOD(入力シート!K313,10)/1),"")</f>
        <v/>
      </c>
      <c r="Y312" s="49" t="str">
        <f>IF(入力シート!L313&gt;=100000,INT(MOD(入力シート!L313,1000000)/100000),"")</f>
        <v/>
      </c>
      <c r="Z312" s="49" t="str">
        <f>IF(入力シート!L313&gt;=10000,INT(MOD(入力シート!L313,100000)/10000),"")</f>
        <v/>
      </c>
      <c r="AA312" s="49" t="str">
        <f>IF(入力シート!L313&gt;=1000,INT(MOD(入力シート!L313,10000)/1000),"")</f>
        <v/>
      </c>
      <c r="AB312" s="49" t="str">
        <f>IF(入力シート!L313&gt;=100,INT(MOD(入力シート!L313,1000)/100),"")</f>
        <v/>
      </c>
      <c r="AC312" s="49" t="str">
        <f>IF(入力シート!L313&gt;=10,INT(MOD(入力シート!L313,100)/10),"")</f>
        <v/>
      </c>
      <c r="AD312" s="48" t="str">
        <f>IF(入力シート!L313&gt;=1,INT(MOD(入力シート!L313,10)/1),"")</f>
        <v/>
      </c>
      <c r="AE312" s="49" t="str">
        <f>IF(入力シート!M313&gt;=10000,INT(MOD(入力シート!M313,100000)/10000),"")</f>
        <v/>
      </c>
      <c r="AF312" s="49" t="str">
        <f>IF(入力シート!M313&gt;=1000,INT(MOD(入力シート!M313,10000)/1000),"")</f>
        <v/>
      </c>
      <c r="AG312" s="49" t="str">
        <f>IF(入力シート!M313&gt;=100,INT(MOD(入力シート!M313,1000)/100),"")</f>
        <v/>
      </c>
      <c r="AH312" s="49" t="str">
        <f>IF(入力シート!M313&gt;=10,INT(MOD(入力シート!M313,100)/10),"")</f>
        <v/>
      </c>
      <c r="AI312" s="48" t="str">
        <f>IF(入力シート!M313&gt;=1,INT(MOD(入力シート!M313,10)/1),"")</f>
        <v/>
      </c>
      <c r="AJ312" s="49" t="str">
        <f>IF(入力シート!N313&gt;=10000,INT(MOD(入力シート!N313,100000)/10000),"")</f>
        <v/>
      </c>
      <c r="AK312" s="49" t="str">
        <f>IF(入力シート!N313&gt;=1000,INT(MOD(入力シート!N313,10000)/1000),"")</f>
        <v/>
      </c>
      <c r="AL312" s="49" t="str">
        <f>IF(入力シート!N313&gt;=100,INT(MOD(入力シート!N313,1000)/100),"")</f>
        <v/>
      </c>
      <c r="AM312" s="49" t="str">
        <f>IF(入力シート!N313&gt;=10,INT(MOD(入力シート!N313,100)/10),"")</f>
        <v/>
      </c>
      <c r="AN312" s="48" t="str">
        <f>IF(入力シート!N313&gt;=1,INT(MOD(入力シート!N313,10)/1),"")</f>
        <v/>
      </c>
      <c r="AO312" s="49" t="str">
        <f>IF(入力シート!O313&gt;=10000,INT(MOD(入力シート!O313,100000)/10000),"")</f>
        <v/>
      </c>
      <c r="AP312" s="49" t="str">
        <f>IF(入力シート!O313&gt;=1000,INT(MOD(入力シート!O313,10000)/1000),"")</f>
        <v/>
      </c>
      <c r="AQ312" s="49" t="str">
        <f>IF(入力シート!O313&gt;=100,INT(MOD(入力シート!O313,1000)/100),"")</f>
        <v/>
      </c>
      <c r="AR312" s="49" t="str">
        <f>IF(入力シート!O313&gt;=10,INT(MOD(入力シート!O313,100)/10),"")</f>
        <v/>
      </c>
      <c r="AS312" s="48" t="str">
        <f>IF(入力シート!O313&gt;=1,INT(MOD(入力シート!O313,10)/1),"")</f>
        <v/>
      </c>
      <c r="AT312" s="49" t="str">
        <f>IF(入力シート!P313&gt;=1000000,INT(MOD(入力シート!P313,10000000)/1000000),"")</f>
        <v/>
      </c>
      <c r="AU312" s="49" t="str">
        <f>IF(入力シート!P313&gt;=100000,INT(MOD(入力シート!P313,1000000)/100000),"")</f>
        <v/>
      </c>
      <c r="AV312" s="49" t="str">
        <f>IF(入力シート!P313&gt;=10000,INT(MOD(入力シート!P313,100000)/10000),"")</f>
        <v/>
      </c>
      <c r="AW312" s="49" t="str">
        <f>IF(入力シート!P313&gt;=1000,INT(MOD(入力シート!P313,10000)/1000),"")</f>
        <v/>
      </c>
      <c r="AX312" s="49" t="str">
        <f>IF(入力シート!P313&gt;=100,INT(MOD(入力シート!P313,1000)/100),"")</f>
        <v/>
      </c>
      <c r="AY312" s="49" t="str">
        <f>IF(入力シート!P313&gt;=10,INT(MOD(入力シート!P313,100)/10),"")</f>
        <v/>
      </c>
      <c r="AZ312" s="48" t="str">
        <f>IF(入力シート!P313&gt;=1,INT(MOD(入力シート!P313,10)/1),"")</f>
        <v/>
      </c>
      <c r="BA312" s="49" t="str">
        <f>IF(入力シート!Q313&gt;=10,INT(MOD(入力シート!Q313,100)/10),"")</f>
        <v/>
      </c>
      <c r="BB312" s="48" t="str">
        <f>IF(入力シート!Q313&gt;=1,INT(MOD(入力シート!Q313,10)/1),"")</f>
        <v/>
      </c>
      <c r="BC312" s="49" t="str">
        <f>IF(入力シート!R313&gt;=10000,INT(MOD(入力シート!R313,100000)/10000),"")</f>
        <v/>
      </c>
      <c r="BD312" s="49" t="str">
        <f>IF(入力シート!R313&gt;=1000,INT(MOD(入力シート!R313,10000)/1000),"")</f>
        <v/>
      </c>
      <c r="BE312" s="49" t="str">
        <f>IF(入力シート!R313&gt;=100,INT(MOD(入力シート!R313,1000)/100),"")</f>
        <v/>
      </c>
      <c r="BF312" s="49" t="str">
        <f>IF(入力シート!R313&gt;=10,INT(MOD(入力シート!R313,100)/10),"")</f>
        <v/>
      </c>
      <c r="BG312" s="48" t="str">
        <f>IF(入力シート!R313&gt;=1,INT(MOD(入力シート!R313,10)/1),"")</f>
        <v/>
      </c>
      <c r="BH312" s="58" t="str">
        <f>IF(入力シート!S313&gt;=10,INT(MOD(入力シート!S313,100)/10),"")</f>
        <v/>
      </c>
      <c r="BI312" s="69" t="str">
        <f>IF(入力シート!S313&gt;=1,INT(MOD(入力シート!S313,10)/1),"")</f>
        <v/>
      </c>
      <c r="BJ312" s="58" t="str">
        <f>IF(入力シート!T313&gt;=1000000,INT(MOD(入力シート!T313,10000000)/1000000),"")</f>
        <v/>
      </c>
      <c r="BK312" s="58" t="str">
        <f>IF(入力シート!T313&gt;=100000,INT(MOD(入力シート!T313,1000000)/100000),"")</f>
        <v/>
      </c>
      <c r="BL312" s="58" t="str">
        <f>IF(入力シート!T313&gt;=10000,INT(MOD(入力シート!T313,100000)/10000),"")</f>
        <v/>
      </c>
      <c r="BM312" s="58" t="str">
        <f>IF(入力シート!T313&gt;=1000,INT(MOD(入力シート!T313,10000)/1000),"")</f>
        <v/>
      </c>
      <c r="BN312" s="58" t="str">
        <f>IF(入力シート!T313&gt;=100,INT(MOD(入力シート!T313,1000)/100),"")</f>
        <v/>
      </c>
      <c r="BO312" s="58" t="str">
        <f>IF(入力シート!T313&gt;=10,INT(MOD(入力シート!T313,100)/10),"")</f>
        <v/>
      </c>
      <c r="BP312" s="69" t="str">
        <f>IF(入力シート!T313&gt;=1,INT(MOD(入力シート!T313,10)/1),"")</f>
        <v/>
      </c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</row>
    <row r="313" spans="1:79" x14ac:dyDescent="0.15">
      <c r="A313" s="70">
        <f t="shared" ref="A313:A373" si="11">A303+1</f>
        <v>32</v>
      </c>
      <c r="B313" s="22">
        <v>311</v>
      </c>
      <c r="C313" s="10" t="str">
        <f>IF(入力シート!C314&gt;=10000,INT(MOD(入力シート!C314,100000)/10000),"")</f>
        <v/>
      </c>
      <c r="D313" s="10" t="str">
        <f>IF(入力シート!C314&gt;=1000,INT(MOD(入力シート!C314,10000)/1000),"")</f>
        <v/>
      </c>
      <c r="E313" s="10" t="str">
        <f>IF(入力シート!C314&gt;=100,INT(MOD(入力シート!C314,1000)/100),"")</f>
        <v/>
      </c>
      <c r="F313" s="10" t="str">
        <f>IF(入力シート!C314&gt;=10,INT(MOD(入力シート!C314,100)/10),"")</f>
        <v/>
      </c>
      <c r="G313" s="22" t="str">
        <f>IF(入力シート!C314&gt;=1,INT(MOD(入力シート!C314,10)/1),"")</f>
        <v/>
      </c>
      <c r="H313" s="22" t="str">
        <f>IF(入力シート!D314&gt;"",入力シート!D314,"")</f>
        <v/>
      </c>
      <c r="I313" s="22" t="str">
        <f>IF(入力シート!E314&gt;"",入力シート!E314,"")</f>
        <v/>
      </c>
      <c r="J313" s="37" t="str">
        <f>IF(入力シート!F314&gt;0,IF(入力シート!W314=6,MID(入力シート!F314,入力シート!W314-5,1),"0"),"")</f>
        <v/>
      </c>
      <c r="K313" s="37" t="str">
        <f>IF(入力シート!F314&gt;0,MID(入力シート!F314,入力シート!W314-4,1),"")</f>
        <v/>
      </c>
      <c r="L313" s="37" t="str">
        <f>IF(入力シート!F314&gt;0,MID(入力シート!F314,入力シート!W314-3,1),"")</f>
        <v/>
      </c>
      <c r="M313" s="37" t="str">
        <f>IF(入力シート!F314&gt;0,MID(入力シート!F314,入力シート!W314-2,1),"")</f>
        <v/>
      </c>
      <c r="N313" s="37" t="str">
        <f>IF(入力シート!F314&gt;0,MID(入力シート!F314,入力シート!W314-1,1),"")</f>
        <v/>
      </c>
      <c r="O313" s="39" t="str">
        <f>IF(入力シート!F314&gt;0,MID(入力シート!F314,入力シート!W314,1),"")</f>
        <v/>
      </c>
      <c r="P313" s="22" t="str">
        <f>IF(入力シート!G314&gt;"",入力シート!G314,"")</f>
        <v/>
      </c>
      <c r="Q313" s="37" t="str">
        <f>IF(入力シート!H314&gt;0,IF(入力シート!X314=4,MID(入力シート!H314,入力シート!X314-3,1),"0"),"")</f>
        <v/>
      </c>
      <c r="R313" s="37" t="str">
        <f>IF(入力シート!H314&gt;0,MID(入力シート!H314,入力シート!X314-2,1),"")</f>
        <v/>
      </c>
      <c r="S313" s="37" t="str">
        <f>IF(入力シート!H314&gt;0,MID(入力シート!H314,入力シート!X314-1,1),"")</f>
        <v/>
      </c>
      <c r="T313" s="39" t="str">
        <f>IF(入力シート!H314&gt;0,MID(入力シート!H314,入力シート!X314,1),"")</f>
        <v/>
      </c>
      <c r="U313" s="62" t="str">
        <f>IF(入力シート!I314&gt;0,入力シート!I314,"")</f>
        <v/>
      </c>
      <c r="V313" s="50" t="str">
        <f>IF(入力シート!J314&gt;0,入力シート!J314,"")</f>
        <v/>
      </c>
      <c r="W313" s="50" t="str">
        <f>IF(入力シート!K314&gt;=10,INT(MOD(入力シート!K314,100)/10),"")</f>
        <v/>
      </c>
      <c r="X313" s="40" t="str">
        <f>IF(入力シート!K314&gt;=1,INT(MOD(入力シート!K314,10)/1),"")</f>
        <v/>
      </c>
      <c r="Y313" s="51" t="str">
        <f>IF(入力シート!L314&gt;=100000,INT(MOD(入力シート!L314,1000000)/100000),"")</f>
        <v/>
      </c>
      <c r="Z313" s="51" t="str">
        <f>IF(入力シート!L314&gt;=10000,INT(MOD(入力シート!L314,100000)/10000),"")</f>
        <v/>
      </c>
      <c r="AA313" s="51" t="str">
        <f>IF(入力シート!L314&gt;=1000,INT(MOD(入力シート!L314,10000)/1000),"")</f>
        <v/>
      </c>
      <c r="AB313" s="51" t="str">
        <f>IF(入力シート!L314&gt;=100,INT(MOD(入力シート!L314,1000)/100),"")</f>
        <v/>
      </c>
      <c r="AC313" s="51" t="str">
        <f>IF(入力シート!L314&gt;=10,INT(MOD(入力シート!L314,100)/10),"")</f>
        <v/>
      </c>
      <c r="AD313" s="40" t="str">
        <f>IF(入力シート!L314&gt;=1,INT(MOD(入力シート!L314,10)/1),"")</f>
        <v/>
      </c>
      <c r="AE313" s="51" t="str">
        <f>IF(入力シート!M314&gt;=10000,INT(MOD(入力シート!M314,100000)/10000),"")</f>
        <v/>
      </c>
      <c r="AF313" s="51" t="str">
        <f>IF(入力シート!M314&gt;=1000,INT(MOD(入力シート!M314,10000)/1000),"")</f>
        <v/>
      </c>
      <c r="AG313" s="51" t="str">
        <f>IF(入力シート!M314&gt;=100,INT(MOD(入力シート!M314,1000)/100),"")</f>
        <v/>
      </c>
      <c r="AH313" s="51" t="str">
        <f>IF(入力シート!M314&gt;=10,INT(MOD(入力シート!M314,100)/10),"")</f>
        <v/>
      </c>
      <c r="AI313" s="40" t="str">
        <f>IF(入力シート!M314&gt;=1,INT(MOD(入力シート!M314,10)/1),"")</f>
        <v/>
      </c>
      <c r="AJ313" s="51" t="str">
        <f>IF(入力シート!N314&gt;=10000,INT(MOD(入力シート!N314,100000)/10000),"")</f>
        <v/>
      </c>
      <c r="AK313" s="51" t="str">
        <f>IF(入力シート!N314&gt;=1000,INT(MOD(入力シート!N314,10000)/1000),"")</f>
        <v/>
      </c>
      <c r="AL313" s="51" t="str">
        <f>IF(入力シート!N314&gt;=100,INT(MOD(入力シート!N314,1000)/100),"")</f>
        <v/>
      </c>
      <c r="AM313" s="51" t="str">
        <f>IF(入力シート!N314&gt;=10,INT(MOD(入力シート!N314,100)/10),"")</f>
        <v/>
      </c>
      <c r="AN313" s="40" t="str">
        <f>IF(入力シート!N314&gt;=1,INT(MOD(入力シート!N314,10)/1),"")</f>
        <v/>
      </c>
      <c r="AO313" s="51" t="str">
        <f>IF(入力シート!O314&gt;=10000,INT(MOD(入力シート!O314,100000)/10000),"")</f>
        <v/>
      </c>
      <c r="AP313" s="51" t="str">
        <f>IF(入力シート!O314&gt;=1000,INT(MOD(入力シート!O314,10000)/1000),"")</f>
        <v/>
      </c>
      <c r="AQ313" s="51" t="str">
        <f>IF(入力シート!O314&gt;=100,INT(MOD(入力シート!O314,1000)/100),"")</f>
        <v/>
      </c>
      <c r="AR313" s="51" t="str">
        <f>IF(入力シート!O314&gt;=10,INT(MOD(入力シート!O314,100)/10),"")</f>
        <v/>
      </c>
      <c r="AS313" s="40" t="str">
        <f>IF(入力シート!O314&gt;=1,INT(MOD(入力シート!O314,10)/1),"")</f>
        <v/>
      </c>
      <c r="AT313" s="51" t="str">
        <f>IF(入力シート!P314&gt;=1000000,INT(MOD(入力シート!P314,10000000)/1000000),"")</f>
        <v/>
      </c>
      <c r="AU313" s="51" t="str">
        <f>IF(入力シート!P314&gt;=100000,INT(MOD(入力シート!P314,1000000)/100000),"")</f>
        <v/>
      </c>
      <c r="AV313" s="51" t="str">
        <f>IF(入力シート!P314&gt;=10000,INT(MOD(入力シート!P314,100000)/10000),"")</f>
        <v/>
      </c>
      <c r="AW313" s="51" t="str">
        <f>IF(入力シート!P314&gt;=1000,INT(MOD(入力シート!P314,10000)/1000),"")</f>
        <v/>
      </c>
      <c r="AX313" s="51" t="str">
        <f>IF(入力シート!P314&gt;=100,INT(MOD(入力シート!P314,1000)/100),"")</f>
        <v/>
      </c>
      <c r="AY313" s="51" t="str">
        <f>IF(入力シート!P314&gt;=10,INT(MOD(入力シート!P314,100)/10),"")</f>
        <v/>
      </c>
      <c r="AZ313" s="40" t="str">
        <f>IF(入力シート!P314&gt;=1,INT(MOD(入力シート!P314,10)/1),"")</f>
        <v/>
      </c>
      <c r="BA313" s="51" t="str">
        <f>IF(入力シート!Q314&gt;=10,INT(MOD(入力シート!Q314,100)/10),"")</f>
        <v/>
      </c>
      <c r="BB313" s="40" t="str">
        <f>IF(入力シート!Q314&gt;=1,INT(MOD(入力シート!Q314,10)/1),"")</f>
        <v/>
      </c>
      <c r="BC313" s="51" t="str">
        <f>IF(入力シート!R314&gt;=10000,INT(MOD(入力シート!R314,100000)/10000),"")</f>
        <v/>
      </c>
      <c r="BD313" s="51" t="str">
        <f>IF(入力シート!R314&gt;=1000,INT(MOD(入力シート!R314,10000)/1000),"")</f>
        <v/>
      </c>
      <c r="BE313" s="51" t="str">
        <f>IF(入力シート!R314&gt;=100,INT(MOD(入力シート!R314,1000)/100),"")</f>
        <v/>
      </c>
      <c r="BF313" s="51" t="str">
        <f>IF(入力シート!R314&gt;=10,INT(MOD(入力シート!R314,100)/10),"")</f>
        <v/>
      </c>
      <c r="BG313" s="40" t="str">
        <f>IF(入力シート!R314&gt;=1,INT(MOD(入力シート!R314,10)/1),"")</f>
        <v/>
      </c>
      <c r="BP313" s="11"/>
    </row>
    <row r="314" spans="1:79" x14ac:dyDescent="0.15">
      <c r="B314" s="22">
        <v>312</v>
      </c>
      <c r="C314" s="10" t="str">
        <f>IF(入力シート!C315&gt;=10000,INT(MOD(入力シート!C315,100000)/10000),"")</f>
        <v/>
      </c>
      <c r="D314" s="10" t="str">
        <f>IF(入力シート!C315&gt;=1000,INT(MOD(入力シート!C315,10000)/1000),"")</f>
        <v/>
      </c>
      <c r="E314" s="10" t="str">
        <f>IF(入力シート!C315&gt;=100,INT(MOD(入力シート!C315,1000)/100),"")</f>
        <v/>
      </c>
      <c r="F314" s="10" t="str">
        <f>IF(入力シート!C315&gt;=10,INT(MOD(入力シート!C315,100)/10),"")</f>
        <v/>
      </c>
      <c r="G314" s="22" t="str">
        <f>IF(入力シート!C315&gt;=1,INT(MOD(入力シート!C315,10)/1),"")</f>
        <v/>
      </c>
      <c r="H314" s="22" t="str">
        <f>IF(入力シート!D315&gt;"",入力シート!D315,"")</f>
        <v/>
      </c>
      <c r="I314" s="22" t="str">
        <f>IF(入力シート!E315&gt;"",入力シート!E315,"")</f>
        <v/>
      </c>
      <c r="J314" s="37" t="str">
        <f>IF(入力シート!F315&gt;0,IF(入力シート!W315=6,MID(入力シート!F315,入力シート!W315-5,1),"0"),"")</f>
        <v/>
      </c>
      <c r="K314" s="37" t="str">
        <f>IF(入力シート!F315&gt;0,MID(入力シート!F315,入力シート!W315-4,1),"")</f>
        <v/>
      </c>
      <c r="L314" s="37" t="str">
        <f>IF(入力シート!F315&gt;0,MID(入力シート!F315,入力シート!W315-3,1),"")</f>
        <v/>
      </c>
      <c r="M314" s="37" t="str">
        <f>IF(入力シート!F315&gt;0,MID(入力シート!F315,入力シート!W315-2,1),"")</f>
        <v/>
      </c>
      <c r="N314" s="37" t="str">
        <f>IF(入力シート!F315&gt;0,MID(入力シート!F315,入力シート!W315-1,1),"")</f>
        <v/>
      </c>
      <c r="O314" s="39" t="str">
        <f>IF(入力シート!F315&gt;0,MID(入力シート!F315,入力シート!W315,1),"")</f>
        <v/>
      </c>
      <c r="P314" s="22" t="str">
        <f>IF(入力シート!G315&gt;"",入力シート!G315,"")</f>
        <v/>
      </c>
      <c r="Q314" s="37" t="str">
        <f>IF(入力シート!H315&gt;0,IF(入力シート!X315=4,MID(入力シート!H315,入力シート!X315-3,1),"0"),"")</f>
        <v/>
      </c>
      <c r="R314" s="37" t="str">
        <f>IF(入力シート!H315&gt;0,MID(入力シート!H315,入力シート!X315-2,1),"")</f>
        <v/>
      </c>
      <c r="S314" s="37" t="str">
        <f>IF(入力シート!H315&gt;0,MID(入力シート!H315,入力シート!X315-1,1),"")</f>
        <v/>
      </c>
      <c r="T314" s="39" t="str">
        <f>IF(入力シート!H315&gt;0,MID(入力シート!H315,入力シート!X315,1),"")</f>
        <v/>
      </c>
      <c r="U314" s="62" t="str">
        <f>IF(入力シート!I315&gt;0,入力シート!I315,"")</f>
        <v/>
      </c>
      <c r="V314" s="50" t="str">
        <f>IF(入力シート!J315&gt;0,入力シート!J315,"")</f>
        <v/>
      </c>
      <c r="W314" s="50" t="str">
        <f>IF(入力シート!K315&gt;=10,INT(MOD(入力シート!K315,100)/10),"")</f>
        <v/>
      </c>
      <c r="X314" s="40" t="str">
        <f>IF(入力シート!K315&gt;=1,INT(MOD(入力シート!K315,10)/1),"")</f>
        <v/>
      </c>
      <c r="Y314" s="51" t="str">
        <f>IF(入力シート!L315&gt;=100000,INT(MOD(入力シート!L315,1000000)/100000),"")</f>
        <v/>
      </c>
      <c r="Z314" s="51" t="str">
        <f>IF(入力シート!L315&gt;=10000,INT(MOD(入力シート!L315,100000)/10000),"")</f>
        <v/>
      </c>
      <c r="AA314" s="51" t="str">
        <f>IF(入力シート!L315&gt;=1000,INT(MOD(入力シート!L315,10000)/1000),"")</f>
        <v/>
      </c>
      <c r="AB314" s="51" t="str">
        <f>IF(入力シート!L315&gt;=100,INT(MOD(入力シート!L315,1000)/100),"")</f>
        <v/>
      </c>
      <c r="AC314" s="51" t="str">
        <f>IF(入力シート!L315&gt;=10,INT(MOD(入力シート!L315,100)/10),"")</f>
        <v/>
      </c>
      <c r="AD314" s="40" t="str">
        <f>IF(入力シート!L315&gt;=1,INT(MOD(入力シート!L315,10)/1),"")</f>
        <v/>
      </c>
      <c r="AE314" s="51" t="str">
        <f>IF(入力シート!M315&gt;=10000,INT(MOD(入力シート!M315,100000)/10000),"")</f>
        <v/>
      </c>
      <c r="AF314" s="51" t="str">
        <f>IF(入力シート!M315&gt;=1000,INT(MOD(入力シート!M315,10000)/1000),"")</f>
        <v/>
      </c>
      <c r="AG314" s="51" t="str">
        <f>IF(入力シート!M315&gt;=100,INT(MOD(入力シート!M315,1000)/100),"")</f>
        <v/>
      </c>
      <c r="AH314" s="51" t="str">
        <f>IF(入力シート!M315&gt;=10,INT(MOD(入力シート!M315,100)/10),"")</f>
        <v/>
      </c>
      <c r="AI314" s="40" t="str">
        <f>IF(入力シート!M315&gt;=1,INT(MOD(入力シート!M315,10)/1),"")</f>
        <v/>
      </c>
      <c r="AJ314" s="51" t="str">
        <f>IF(入力シート!N315&gt;=10000,INT(MOD(入力シート!N315,100000)/10000),"")</f>
        <v/>
      </c>
      <c r="AK314" s="51" t="str">
        <f>IF(入力シート!N315&gt;=1000,INT(MOD(入力シート!N315,10000)/1000),"")</f>
        <v/>
      </c>
      <c r="AL314" s="51" t="str">
        <f>IF(入力シート!N315&gt;=100,INT(MOD(入力シート!N315,1000)/100),"")</f>
        <v/>
      </c>
      <c r="AM314" s="51" t="str">
        <f>IF(入力シート!N315&gt;=10,INT(MOD(入力シート!N315,100)/10),"")</f>
        <v/>
      </c>
      <c r="AN314" s="40" t="str">
        <f>IF(入力シート!N315&gt;=1,INT(MOD(入力シート!N315,10)/1),"")</f>
        <v/>
      </c>
      <c r="AO314" s="51" t="str">
        <f>IF(入力シート!O315&gt;=10000,INT(MOD(入力シート!O315,100000)/10000),"")</f>
        <v/>
      </c>
      <c r="AP314" s="51" t="str">
        <f>IF(入力シート!O315&gt;=1000,INT(MOD(入力シート!O315,10000)/1000),"")</f>
        <v/>
      </c>
      <c r="AQ314" s="51" t="str">
        <f>IF(入力シート!O315&gt;=100,INT(MOD(入力シート!O315,1000)/100),"")</f>
        <v/>
      </c>
      <c r="AR314" s="51" t="str">
        <f>IF(入力シート!O315&gt;=10,INT(MOD(入力シート!O315,100)/10),"")</f>
        <v/>
      </c>
      <c r="AS314" s="40" t="str">
        <f>IF(入力シート!O315&gt;=1,INT(MOD(入力シート!O315,10)/1),"")</f>
        <v/>
      </c>
      <c r="AT314" s="51" t="str">
        <f>IF(入力シート!P315&gt;=1000000,INT(MOD(入力シート!P315,10000000)/1000000),"")</f>
        <v/>
      </c>
      <c r="AU314" s="51" t="str">
        <f>IF(入力シート!P315&gt;=100000,INT(MOD(入力シート!P315,1000000)/100000),"")</f>
        <v/>
      </c>
      <c r="AV314" s="51" t="str">
        <f>IF(入力シート!P315&gt;=10000,INT(MOD(入力シート!P315,100000)/10000),"")</f>
        <v/>
      </c>
      <c r="AW314" s="51" t="str">
        <f>IF(入力シート!P315&gt;=1000,INT(MOD(入力シート!P315,10000)/1000),"")</f>
        <v/>
      </c>
      <c r="AX314" s="51" t="str">
        <f>IF(入力シート!P315&gt;=100,INT(MOD(入力シート!P315,1000)/100),"")</f>
        <v/>
      </c>
      <c r="AY314" s="51" t="str">
        <f>IF(入力シート!P315&gt;=10,INT(MOD(入力シート!P315,100)/10),"")</f>
        <v/>
      </c>
      <c r="AZ314" s="40" t="str">
        <f>IF(入力シート!P315&gt;=1,INT(MOD(入力シート!P315,10)/1),"")</f>
        <v/>
      </c>
      <c r="BA314" s="51" t="str">
        <f>IF(入力シート!Q315&gt;=10,INT(MOD(入力シート!Q315,100)/10),"")</f>
        <v/>
      </c>
      <c r="BB314" s="40" t="str">
        <f>IF(入力シート!Q315&gt;=1,INT(MOD(入力シート!Q315,10)/1),"")</f>
        <v/>
      </c>
      <c r="BC314" s="51" t="str">
        <f>IF(入力シート!R315&gt;=10000,INT(MOD(入力シート!R315,100000)/10000),"")</f>
        <v/>
      </c>
      <c r="BD314" s="51" t="str">
        <f>IF(入力シート!R315&gt;=1000,INT(MOD(入力シート!R315,10000)/1000),"")</f>
        <v/>
      </c>
      <c r="BE314" s="51" t="str">
        <f>IF(入力シート!R315&gt;=100,INT(MOD(入力シート!R315,1000)/100),"")</f>
        <v/>
      </c>
      <c r="BF314" s="51" t="str">
        <f>IF(入力シート!R315&gt;=10,INT(MOD(入力シート!R315,100)/10),"")</f>
        <v/>
      </c>
      <c r="BG314" s="40" t="str">
        <f>IF(入力シート!R315&gt;=1,INT(MOD(入力シート!R315,10)/1),"")</f>
        <v/>
      </c>
    </row>
    <row r="315" spans="1:79" x14ac:dyDescent="0.15">
      <c r="B315" s="22">
        <v>313</v>
      </c>
      <c r="C315" s="10" t="str">
        <f>IF(入力シート!C316&gt;=10000,INT(MOD(入力シート!C316,100000)/10000),"")</f>
        <v/>
      </c>
      <c r="D315" s="10" t="str">
        <f>IF(入力シート!C316&gt;=1000,INT(MOD(入力シート!C316,10000)/1000),"")</f>
        <v/>
      </c>
      <c r="E315" s="10" t="str">
        <f>IF(入力シート!C316&gt;=100,INT(MOD(入力シート!C316,1000)/100),"")</f>
        <v/>
      </c>
      <c r="F315" s="10" t="str">
        <f>IF(入力シート!C316&gt;=10,INT(MOD(入力シート!C316,100)/10),"")</f>
        <v/>
      </c>
      <c r="G315" s="22" t="str">
        <f>IF(入力シート!C316&gt;=1,INT(MOD(入力シート!C316,10)/1),"")</f>
        <v/>
      </c>
      <c r="H315" s="22" t="str">
        <f>IF(入力シート!D316&gt;"",入力シート!D316,"")</f>
        <v/>
      </c>
      <c r="I315" s="22" t="str">
        <f>IF(入力シート!E316&gt;"",入力シート!E316,"")</f>
        <v/>
      </c>
      <c r="J315" s="37" t="str">
        <f>IF(入力シート!F316&gt;0,IF(入力シート!W316=6,MID(入力シート!F316,入力シート!W316-5,1),"0"),"")</f>
        <v/>
      </c>
      <c r="K315" s="37" t="str">
        <f>IF(入力シート!F316&gt;0,MID(入力シート!F316,入力シート!W316-4,1),"")</f>
        <v/>
      </c>
      <c r="L315" s="37" t="str">
        <f>IF(入力シート!F316&gt;0,MID(入力シート!F316,入力シート!W316-3,1),"")</f>
        <v/>
      </c>
      <c r="M315" s="37" t="str">
        <f>IF(入力シート!F316&gt;0,MID(入力シート!F316,入力シート!W316-2,1),"")</f>
        <v/>
      </c>
      <c r="N315" s="37" t="str">
        <f>IF(入力シート!F316&gt;0,MID(入力シート!F316,入力シート!W316-1,1),"")</f>
        <v/>
      </c>
      <c r="O315" s="39" t="str">
        <f>IF(入力シート!F316&gt;0,MID(入力シート!F316,入力シート!W316,1),"")</f>
        <v/>
      </c>
      <c r="P315" s="22" t="str">
        <f>IF(入力シート!G316&gt;"",入力シート!G316,"")</f>
        <v/>
      </c>
      <c r="Q315" s="37" t="str">
        <f>IF(入力シート!H316&gt;0,IF(入力シート!X316=4,MID(入力シート!H316,入力シート!X316-3,1),"0"),"")</f>
        <v/>
      </c>
      <c r="R315" s="37" t="str">
        <f>IF(入力シート!H316&gt;0,MID(入力シート!H316,入力シート!X316-2,1),"")</f>
        <v/>
      </c>
      <c r="S315" s="37" t="str">
        <f>IF(入力シート!H316&gt;0,MID(入力シート!H316,入力シート!X316-1,1),"")</f>
        <v/>
      </c>
      <c r="T315" s="39" t="str">
        <f>IF(入力シート!H316&gt;0,MID(入力シート!H316,入力シート!X316,1),"")</f>
        <v/>
      </c>
      <c r="U315" s="62" t="str">
        <f>IF(入力シート!I316&gt;0,入力シート!I316,"")</f>
        <v/>
      </c>
      <c r="V315" s="50" t="str">
        <f>IF(入力シート!J316&gt;0,入力シート!J316,"")</f>
        <v/>
      </c>
      <c r="W315" s="50" t="str">
        <f>IF(入力シート!K316&gt;=10,INT(MOD(入力シート!K316,100)/10),"")</f>
        <v/>
      </c>
      <c r="X315" s="40" t="str">
        <f>IF(入力シート!K316&gt;=1,INT(MOD(入力シート!K316,10)/1),"")</f>
        <v/>
      </c>
      <c r="Y315" s="51" t="str">
        <f>IF(入力シート!L316&gt;=100000,INT(MOD(入力シート!L316,1000000)/100000),"")</f>
        <v/>
      </c>
      <c r="Z315" s="51" t="str">
        <f>IF(入力シート!L316&gt;=10000,INT(MOD(入力シート!L316,100000)/10000),"")</f>
        <v/>
      </c>
      <c r="AA315" s="51" t="str">
        <f>IF(入力シート!L316&gt;=1000,INT(MOD(入力シート!L316,10000)/1000),"")</f>
        <v/>
      </c>
      <c r="AB315" s="51" t="str">
        <f>IF(入力シート!L316&gt;=100,INT(MOD(入力シート!L316,1000)/100),"")</f>
        <v/>
      </c>
      <c r="AC315" s="51" t="str">
        <f>IF(入力シート!L316&gt;=10,INT(MOD(入力シート!L316,100)/10),"")</f>
        <v/>
      </c>
      <c r="AD315" s="40" t="str">
        <f>IF(入力シート!L316&gt;=1,INT(MOD(入力シート!L316,10)/1),"")</f>
        <v/>
      </c>
      <c r="AE315" s="51" t="str">
        <f>IF(入力シート!M316&gt;=10000,INT(MOD(入力シート!M316,100000)/10000),"")</f>
        <v/>
      </c>
      <c r="AF315" s="51" t="str">
        <f>IF(入力シート!M316&gt;=1000,INT(MOD(入力シート!M316,10000)/1000),"")</f>
        <v/>
      </c>
      <c r="AG315" s="51" t="str">
        <f>IF(入力シート!M316&gt;=100,INT(MOD(入力シート!M316,1000)/100),"")</f>
        <v/>
      </c>
      <c r="AH315" s="51" t="str">
        <f>IF(入力シート!M316&gt;=10,INT(MOD(入力シート!M316,100)/10),"")</f>
        <v/>
      </c>
      <c r="AI315" s="40" t="str">
        <f>IF(入力シート!M316&gt;=1,INT(MOD(入力シート!M316,10)/1),"")</f>
        <v/>
      </c>
      <c r="AJ315" s="51" t="str">
        <f>IF(入力シート!N316&gt;=10000,INT(MOD(入力シート!N316,100000)/10000),"")</f>
        <v/>
      </c>
      <c r="AK315" s="51" t="str">
        <f>IF(入力シート!N316&gt;=1000,INT(MOD(入力シート!N316,10000)/1000),"")</f>
        <v/>
      </c>
      <c r="AL315" s="51" t="str">
        <f>IF(入力シート!N316&gt;=100,INT(MOD(入力シート!N316,1000)/100),"")</f>
        <v/>
      </c>
      <c r="AM315" s="51" t="str">
        <f>IF(入力シート!N316&gt;=10,INT(MOD(入力シート!N316,100)/10),"")</f>
        <v/>
      </c>
      <c r="AN315" s="40" t="str">
        <f>IF(入力シート!N316&gt;=1,INT(MOD(入力シート!N316,10)/1),"")</f>
        <v/>
      </c>
      <c r="AO315" s="51" t="str">
        <f>IF(入力シート!O316&gt;=10000,INT(MOD(入力シート!O316,100000)/10000),"")</f>
        <v/>
      </c>
      <c r="AP315" s="51" t="str">
        <f>IF(入力シート!O316&gt;=1000,INT(MOD(入力シート!O316,10000)/1000),"")</f>
        <v/>
      </c>
      <c r="AQ315" s="51" t="str">
        <f>IF(入力シート!O316&gt;=100,INT(MOD(入力シート!O316,1000)/100),"")</f>
        <v/>
      </c>
      <c r="AR315" s="51" t="str">
        <f>IF(入力シート!O316&gt;=10,INT(MOD(入力シート!O316,100)/10),"")</f>
        <v/>
      </c>
      <c r="AS315" s="40" t="str">
        <f>IF(入力シート!O316&gt;=1,INT(MOD(入力シート!O316,10)/1),"")</f>
        <v/>
      </c>
      <c r="AT315" s="51" t="str">
        <f>IF(入力シート!P316&gt;=1000000,INT(MOD(入力シート!P316,10000000)/1000000),"")</f>
        <v/>
      </c>
      <c r="AU315" s="51" t="str">
        <f>IF(入力シート!P316&gt;=100000,INT(MOD(入力シート!P316,1000000)/100000),"")</f>
        <v/>
      </c>
      <c r="AV315" s="51" t="str">
        <f>IF(入力シート!P316&gt;=10000,INT(MOD(入力シート!P316,100000)/10000),"")</f>
        <v/>
      </c>
      <c r="AW315" s="51" t="str">
        <f>IF(入力シート!P316&gt;=1000,INT(MOD(入力シート!P316,10000)/1000),"")</f>
        <v/>
      </c>
      <c r="AX315" s="51" t="str">
        <f>IF(入力シート!P316&gt;=100,INT(MOD(入力シート!P316,1000)/100),"")</f>
        <v/>
      </c>
      <c r="AY315" s="51" t="str">
        <f>IF(入力シート!P316&gt;=10,INT(MOD(入力シート!P316,100)/10),"")</f>
        <v/>
      </c>
      <c r="AZ315" s="40" t="str">
        <f>IF(入力シート!P316&gt;=1,INT(MOD(入力シート!P316,10)/1),"")</f>
        <v/>
      </c>
      <c r="BA315" s="51" t="str">
        <f>IF(入力シート!Q316&gt;=10,INT(MOD(入力シート!Q316,100)/10),"")</f>
        <v/>
      </c>
      <c r="BB315" s="40" t="str">
        <f>IF(入力シート!Q316&gt;=1,INT(MOD(入力シート!Q316,10)/1),"")</f>
        <v/>
      </c>
      <c r="BC315" s="51" t="str">
        <f>IF(入力シート!R316&gt;=10000,INT(MOD(入力シート!R316,100000)/10000),"")</f>
        <v/>
      </c>
      <c r="BD315" s="51" t="str">
        <f>IF(入力シート!R316&gt;=1000,INT(MOD(入力シート!R316,10000)/1000),"")</f>
        <v/>
      </c>
      <c r="BE315" s="51" t="str">
        <f>IF(入力シート!R316&gt;=100,INT(MOD(入力シート!R316,1000)/100),"")</f>
        <v/>
      </c>
      <c r="BF315" s="51" t="str">
        <f>IF(入力シート!R316&gt;=10,INT(MOD(入力シート!R316,100)/10),"")</f>
        <v/>
      </c>
      <c r="BG315" s="40" t="str">
        <f>IF(入力シート!R316&gt;=1,INT(MOD(入力シート!R316,10)/1),"")</f>
        <v/>
      </c>
    </row>
    <row r="316" spans="1:79" x14ac:dyDescent="0.15">
      <c r="B316" s="22">
        <v>314</v>
      </c>
      <c r="C316" s="10" t="str">
        <f>IF(入力シート!C317&gt;=10000,INT(MOD(入力シート!C317,100000)/10000),"")</f>
        <v/>
      </c>
      <c r="D316" s="10" t="str">
        <f>IF(入力シート!C317&gt;=1000,INT(MOD(入力シート!C317,10000)/1000),"")</f>
        <v/>
      </c>
      <c r="E316" s="10" t="str">
        <f>IF(入力シート!C317&gt;=100,INT(MOD(入力シート!C317,1000)/100),"")</f>
        <v/>
      </c>
      <c r="F316" s="10" t="str">
        <f>IF(入力シート!C317&gt;=10,INT(MOD(入力シート!C317,100)/10),"")</f>
        <v/>
      </c>
      <c r="G316" s="22" t="str">
        <f>IF(入力シート!C317&gt;=1,INT(MOD(入力シート!C317,10)/1),"")</f>
        <v/>
      </c>
      <c r="H316" s="22" t="str">
        <f>IF(入力シート!D317&gt;"",入力シート!D317,"")</f>
        <v/>
      </c>
      <c r="I316" s="22" t="str">
        <f>IF(入力シート!E317&gt;"",入力シート!E317,"")</f>
        <v/>
      </c>
      <c r="J316" s="37" t="str">
        <f>IF(入力シート!F317&gt;0,IF(入力シート!W317=6,MID(入力シート!F317,入力シート!W317-5,1),"0"),"")</f>
        <v/>
      </c>
      <c r="K316" s="37" t="str">
        <f>IF(入力シート!F317&gt;0,MID(入力シート!F317,入力シート!W317-4,1),"")</f>
        <v/>
      </c>
      <c r="L316" s="37" t="str">
        <f>IF(入力シート!F317&gt;0,MID(入力シート!F317,入力シート!W317-3,1),"")</f>
        <v/>
      </c>
      <c r="M316" s="37" t="str">
        <f>IF(入力シート!F317&gt;0,MID(入力シート!F317,入力シート!W317-2,1),"")</f>
        <v/>
      </c>
      <c r="N316" s="37" t="str">
        <f>IF(入力シート!F317&gt;0,MID(入力シート!F317,入力シート!W317-1,1),"")</f>
        <v/>
      </c>
      <c r="O316" s="39" t="str">
        <f>IF(入力シート!F317&gt;0,MID(入力シート!F317,入力シート!W317,1),"")</f>
        <v/>
      </c>
      <c r="P316" s="22" t="str">
        <f>IF(入力シート!G317&gt;"",入力シート!G317,"")</f>
        <v/>
      </c>
      <c r="Q316" s="37" t="str">
        <f>IF(入力シート!H317&gt;0,IF(入力シート!X317=4,MID(入力シート!H317,入力シート!X317-3,1),"0"),"")</f>
        <v/>
      </c>
      <c r="R316" s="37" t="str">
        <f>IF(入力シート!H317&gt;0,MID(入力シート!H317,入力シート!X317-2,1),"")</f>
        <v/>
      </c>
      <c r="S316" s="37" t="str">
        <f>IF(入力シート!H317&gt;0,MID(入力シート!H317,入力シート!X317-1,1),"")</f>
        <v/>
      </c>
      <c r="T316" s="39" t="str">
        <f>IF(入力シート!H317&gt;0,MID(入力シート!H317,入力シート!X317,1),"")</f>
        <v/>
      </c>
      <c r="U316" s="62" t="str">
        <f>IF(入力シート!I317&gt;0,入力シート!I317,"")</f>
        <v/>
      </c>
      <c r="V316" s="50" t="str">
        <f>IF(入力シート!J317&gt;0,入力シート!J317,"")</f>
        <v/>
      </c>
      <c r="W316" s="50" t="str">
        <f>IF(入力シート!K317&gt;=10,INT(MOD(入力シート!K317,100)/10),"")</f>
        <v/>
      </c>
      <c r="X316" s="40" t="str">
        <f>IF(入力シート!K317&gt;=1,INT(MOD(入力シート!K317,10)/1),"")</f>
        <v/>
      </c>
      <c r="Y316" s="51" t="str">
        <f>IF(入力シート!L317&gt;=100000,INT(MOD(入力シート!L317,1000000)/100000),"")</f>
        <v/>
      </c>
      <c r="Z316" s="51" t="str">
        <f>IF(入力シート!L317&gt;=10000,INT(MOD(入力シート!L317,100000)/10000),"")</f>
        <v/>
      </c>
      <c r="AA316" s="51" t="str">
        <f>IF(入力シート!L317&gt;=1000,INT(MOD(入力シート!L317,10000)/1000),"")</f>
        <v/>
      </c>
      <c r="AB316" s="51" t="str">
        <f>IF(入力シート!L317&gt;=100,INT(MOD(入力シート!L317,1000)/100),"")</f>
        <v/>
      </c>
      <c r="AC316" s="51" t="str">
        <f>IF(入力シート!L317&gt;=10,INT(MOD(入力シート!L317,100)/10),"")</f>
        <v/>
      </c>
      <c r="AD316" s="40" t="str">
        <f>IF(入力シート!L317&gt;=1,INT(MOD(入力シート!L317,10)/1),"")</f>
        <v/>
      </c>
      <c r="AE316" s="51" t="str">
        <f>IF(入力シート!M317&gt;=10000,INT(MOD(入力シート!M317,100000)/10000),"")</f>
        <v/>
      </c>
      <c r="AF316" s="51" t="str">
        <f>IF(入力シート!M317&gt;=1000,INT(MOD(入力シート!M317,10000)/1000),"")</f>
        <v/>
      </c>
      <c r="AG316" s="51" t="str">
        <f>IF(入力シート!M317&gt;=100,INT(MOD(入力シート!M317,1000)/100),"")</f>
        <v/>
      </c>
      <c r="AH316" s="51" t="str">
        <f>IF(入力シート!M317&gt;=10,INT(MOD(入力シート!M317,100)/10),"")</f>
        <v/>
      </c>
      <c r="AI316" s="40" t="str">
        <f>IF(入力シート!M317&gt;=1,INT(MOD(入力シート!M317,10)/1),"")</f>
        <v/>
      </c>
      <c r="AJ316" s="51" t="str">
        <f>IF(入力シート!N317&gt;=10000,INT(MOD(入力シート!N317,100000)/10000),"")</f>
        <v/>
      </c>
      <c r="AK316" s="51" t="str">
        <f>IF(入力シート!N317&gt;=1000,INT(MOD(入力シート!N317,10000)/1000),"")</f>
        <v/>
      </c>
      <c r="AL316" s="51" t="str">
        <f>IF(入力シート!N317&gt;=100,INT(MOD(入力シート!N317,1000)/100),"")</f>
        <v/>
      </c>
      <c r="AM316" s="51" t="str">
        <f>IF(入力シート!N317&gt;=10,INT(MOD(入力シート!N317,100)/10),"")</f>
        <v/>
      </c>
      <c r="AN316" s="40" t="str">
        <f>IF(入力シート!N317&gt;=1,INT(MOD(入力シート!N317,10)/1),"")</f>
        <v/>
      </c>
      <c r="AO316" s="51" t="str">
        <f>IF(入力シート!O317&gt;=10000,INT(MOD(入力シート!O317,100000)/10000),"")</f>
        <v/>
      </c>
      <c r="AP316" s="51" t="str">
        <f>IF(入力シート!O317&gt;=1000,INT(MOD(入力シート!O317,10000)/1000),"")</f>
        <v/>
      </c>
      <c r="AQ316" s="51" t="str">
        <f>IF(入力シート!O317&gt;=100,INT(MOD(入力シート!O317,1000)/100),"")</f>
        <v/>
      </c>
      <c r="AR316" s="51" t="str">
        <f>IF(入力シート!O317&gt;=10,INT(MOD(入力シート!O317,100)/10),"")</f>
        <v/>
      </c>
      <c r="AS316" s="40" t="str">
        <f>IF(入力シート!O317&gt;=1,INT(MOD(入力シート!O317,10)/1),"")</f>
        <v/>
      </c>
      <c r="AT316" s="51" t="str">
        <f>IF(入力シート!P317&gt;=1000000,INT(MOD(入力シート!P317,10000000)/1000000),"")</f>
        <v/>
      </c>
      <c r="AU316" s="51" t="str">
        <f>IF(入力シート!P317&gt;=100000,INT(MOD(入力シート!P317,1000000)/100000),"")</f>
        <v/>
      </c>
      <c r="AV316" s="51" t="str">
        <f>IF(入力シート!P317&gt;=10000,INT(MOD(入力シート!P317,100000)/10000),"")</f>
        <v/>
      </c>
      <c r="AW316" s="51" t="str">
        <f>IF(入力シート!P317&gt;=1000,INT(MOD(入力シート!P317,10000)/1000),"")</f>
        <v/>
      </c>
      <c r="AX316" s="51" t="str">
        <f>IF(入力シート!P317&gt;=100,INT(MOD(入力シート!P317,1000)/100),"")</f>
        <v/>
      </c>
      <c r="AY316" s="51" t="str">
        <f>IF(入力シート!P317&gt;=10,INT(MOD(入力シート!P317,100)/10),"")</f>
        <v/>
      </c>
      <c r="AZ316" s="40" t="str">
        <f>IF(入力シート!P317&gt;=1,INT(MOD(入力シート!P317,10)/1),"")</f>
        <v/>
      </c>
      <c r="BA316" s="51" t="str">
        <f>IF(入力シート!Q317&gt;=10,INT(MOD(入力シート!Q317,100)/10),"")</f>
        <v/>
      </c>
      <c r="BB316" s="40" t="str">
        <f>IF(入力シート!Q317&gt;=1,INT(MOD(入力シート!Q317,10)/1),"")</f>
        <v/>
      </c>
      <c r="BC316" s="51" t="str">
        <f>IF(入力シート!R317&gt;=10000,INT(MOD(入力シート!R317,100000)/10000),"")</f>
        <v/>
      </c>
      <c r="BD316" s="51" t="str">
        <f>IF(入力シート!R317&gt;=1000,INT(MOD(入力シート!R317,10000)/1000),"")</f>
        <v/>
      </c>
      <c r="BE316" s="51" t="str">
        <f>IF(入力シート!R317&gt;=100,INT(MOD(入力シート!R317,1000)/100),"")</f>
        <v/>
      </c>
      <c r="BF316" s="51" t="str">
        <f>IF(入力シート!R317&gt;=10,INT(MOD(入力シート!R317,100)/10),"")</f>
        <v/>
      </c>
      <c r="BG316" s="40" t="str">
        <f>IF(入力シート!R317&gt;=1,INT(MOD(入力シート!R317,10)/1),"")</f>
        <v/>
      </c>
    </row>
    <row r="317" spans="1:79" x14ac:dyDescent="0.15">
      <c r="B317" s="22">
        <v>315</v>
      </c>
      <c r="C317" s="10" t="str">
        <f>IF(入力シート!C318&gt;=10000,INT(MOD(入力シート!C318,100000)/10000),"")</f>
        <v/>
      </c>
      <c r="D317" s="10" t="str">
        <f>IF(入力シート!C318&gt;=1000,INT(MOD(入力シート!C318,10000)/1000),"")</f>
        <v/>
      </c>
      <c r="E317" s="10" t="str">
        <f>IF(入力シート!C318&gt;=100,INT(MOD(入力シート!C318,1000)/100),"")</f>
        <v/>
      </c>
      <c r="F317" s="10" t="str">
        <f>IF(入力シート!C318&gt;=10,INT(MOD(入力シート!C318,100)/10),"")</f>
        <v/>
      </c>
      <c r="G317" s="22" t="str">
        <f>IF(入力シート!C318&gt;=1,INT(MOD(入力シート!C318,10)/1),"")</f>
        <v/>
      </c>
      <c r="H317" s="22" t="str">
        <f>IF(入力シート!D318&gt;"",入力シート!D318,"")</f>
        <v/>
      </c>
      <c r="I317" s="22" t="str">
        <f>IF(入力シート!E318&gt;"",入力シート!E318,"")</f>
        <v/>
      </c>
      <c r="J317" s="37" t="str">
        <f>IF(入力シート!F318&gt;0,IF(入力シート!W318=6,MID(入力シート!F318,入力シート!W318-5,1),"0"),"")</f>
        <v/>
      </c>
      <c r="K317" s="37" t="str">
        <f>IF(入力シート!F318&gt;0,MID(入力シート!F318,入力シート!W318-4,1),"")</f>
        <v/>
      </c>
      <c r="L317" s="37" t="str">
        <f>IF(入力シート!F318&gt;0,MID(入力シート!F318,入力シート!W318-3,1),"")</f>
        <v/>
      </c>
      <c r="M317" s="37" t="str">
        <f>IF(入力シート!F318&gt;0,MID(入力シート!F318,入力シート!W318-2,1),"")</f>
        <v/>
      </c>
      <c r="N317" s="37" t="str">
        <f>IF(入力シート!F318&gt;0,MID(入力シート!F318,入力シート!W318-1,1),"")</f>
        <v/>
      </c>
      <c r="O317" s="39" t="str">
        <f>IF(入力シート!F318&gt;0,MID(入力シート!F318,入力シート!W318,1),"")</f>
        <v/>
      </c>
      <c r="P317" s="22" t="str">
        <f>IF(入力シート!G318&gt;"",入力シート!G318,"")</f>
        <v/>
      </c>
      <c r="Q317" s="37" t="str">
        <f>IF(入力シート!H318&gt;0,IF(入力シート!X318=4,MID(入力シート!H318,入力シート!X318-3,1),"0"),"")</f>
        <v/>
      </c>
      <c r="R317" s="37" t="str">
        <f>IF(入力シート!H318&gt;0,MID(入力シート!H318,入力シート!X318-2,1),"")</f>
        <v/>
      </c>
      <c r="S317" s="37" t="str">
        <f>IF(入力シート!H318&gt;0,MID(入力シート!H318,入力シート!X318-1,1),"")</f>
        <v/>
      </c>
      <c r="T317" s="39" t="str">
        <f>IF(入力シート!H318&gt;0,MID(入力シート!H318,入力シート!X318,1),"")</f>
        <v/>
      </c>
      <c r="U317" s="62" t="str">
        <f>IF(入力シート!I318&gt;0,入力シート!I318,"")</f>
        <v/>
      </c>
      <c r="V317" s="50" t="str">
        <f>IF(入力シート!J318&gt;0,入力シート!J318,"")</f>
        <v/>
      </c>
      <c r="W317" s="50" t="str">
        <f>IF(入力シート!K318&gt;=10,INT(MOD(入力シート!K318,100)/10),"")</f>
        <v/>
      </c>
      <c r="X317" s="40" t="str">
        <f>IF(入力シート!K318&gt;=1,INT(MOD(入力シート!K318,10)/1),"")</f>
        <v/>
      </c>
      <c r="Y317" s="51" t="str">
        <f>IF(入力シート!L318&gt;=100000,INT(MOD(入力シート!L318,1000000)/100000),"")</f>
        <v/>
      </c>
      <c r="Z317" s="51" t="str">
        <f>IF(入力シート!L318&gt;=10000,INT(MOD(入力シート!L318,100000)/10000),"")</f>
        <v/>
      </c>
      <c r="AA317" s="51" t="str">
        <f>IF(入力シート!L318&gt;=1000,INT(MOD(入力シート!L318,10000)/1000),"")</f>
        <v/>
      </c>
      <c r="AB317" s="51" t="str">
        <f>IF(入力シート!L318&gt;=100,INT(MOD(入力シート!L318,1000)/100),"")</f>
        <v/>
      </c>
      <c r="AC317" s="51" t="str">
        <f>IF(入力シート!L318&gt;=10,INT(MOD(入力シート!L318,100)/10),"")</f>
        <v/>
      </c>
      <c r="AD317" s="40" t="str">
        <f>IF(入力シート!L318&gt;=1,INT(MOD(入力シート!L318,10)/1),"")</f>
        <v/>
      </c>
      <c r="AE317" s="51" t="str">
        <f>IF(入力シート!M318&gt;=10000,INT(MOD(入力シート!M318,100000)/10000),"")</f>
        <v/>
      </c>
      <c r="AF317" s="51" t="str">
        <f>IF(入力シート!M318&gt;=1000,INT(MOD(入力シート!M318,10000)/1000),"")</f>
        <v/>
      </c>
      <c r="AG317" s="51" t="str">
        <f>IF(入力シート!M318&gt;=100,INT(MOD(入力シート!M318,1000)/100),"")</f>
        <v/>
      </c>
      <c r="AH317" s="51" t="str">
        <f>IF(入力シート!M318&gt;=10,INT(MOD(入力シート!M318,100)/10),"")</f>
        <v/>
      </c>
      <c r="AI317" s="40" t="str">
        <f>IF(入力シート!M318&gt;=1,INT(MOD(入力シート!M318,10)/1),"")</f>
        <v/>
      </c>
      <c r="AJ317" s="51" t="str">
        <f>IF(入力シート!N318&gt;=10000,INT(MOD(入力シート!N318,100000)/10000),"")</f>
        <v/>
      </c>
      <c r="AK317" s="51" t="str">
        <f>IF(入力シート!N318&gt;=1000,INT(MOD(入力シート!N318,10000)/1000),"")</f>
        <v/>
      </c>
      <c r="AL317" s="51" t="str">
        <f>IF(入力シート!N318&gt;=100,INT(MOD(入力シート!N318,1000)/100),"")</f>
        <v/>
      </c>
      <c r="AM317" s="51" t="str">
        <f>IF(入力シート!N318&gt;=10,INT(MOD(入力シート!N318,100)/10),"")</f>
        <v/>
      </c>
      <c r="AN317" s="40" t="str">
        <f>IF(入力シート!N318&gt;=1,INT(MOD(入力シート!N318,10)/1),"")</f>
        <v/>
      </c>
      <c r="AO317" s="51" t="str">
        <f>IF(入力シート!O318&gt;=10000,INT(MOD(入力シート!O318,100000)/10000),"")</f>
        <v/>
      </c>
      <c r="AP317" s="51" t="str">
        <f>IF(入力シート!O318&gt;=1000,INT(MOD(入力シート!O318,10000)/1000),"")</f>
        <v/>
      </c>
      <c r="AQ317" s="51" t="str">
        <f>IF(入力シート!O318&gt;=100,INT(MOD(入力シート!O318,1000)/100),"")</f>
        <v/>
      </c>
      <c r="AR317" s="51" t="str">
        <f>IF(入力シート!O318&gt;=10,INT(MOD(入力シート!O318,100)/10),"")</f>
        <v/>
      </c>
      <c r="AS317" s="40" t="str">
        <f>IF(入力シート!O318&gt;=1,INT(MOD(入力シート!O318,10)/1),"")</f>
        <v/>
      </c>
      <c r="AT317" s="51" t="str">
        <f>IF(入力シート!P318&gt;=1000000,INT(MOD(入力シート!P318,10000000)/1000000),"")</f>
        <v/>
      </c>
      <c r="AU317" s="51" t="str">
        <f>IF(入力シート!P318&gt;=100000,INT(MOD(入力シート!P318,1000000)/100000),"")</f>
        <v/>
      </c>
      <c r="AV317" s="51" t="str">
        <f>IF(入力シート!P318&gt;=10000,INT(MOD(入力シート!P318,100000)/10000),"")</f>
        <v/>
      </c>
      <c r="AW317" s="51" t="str">
        <f>IF(入力シート!P318&gt;=1000,INT(MOD(入力シート!P318,10000)/1000),"")</f>
        <v/>
      </c>
      <c r="AX317" s="51" t="str">
        <f>IF(入力シート!P318&gt;=100,INT(MOD(入力シート!P318,1000)/100),"")</f>
        <v/>
      </c>
      <c r="AY317" s="51" t="str">
        <f>IF(入力シート!P318&gt;=10,INT(MOD(入力シート!P318,100)/10),"")</f>
        <v/>
      </c>
      <c r="AZ317" s="40" t="str">
        <f>IF(入力シート!P318&gt;=1,INT(MOD(入力シート!P318,10)/1),"")</f>
        <v/>
      </c>
      <c r="BA317" s="51" t="str">
        <f>IF(入力シート!Q318&gt;=10,INT(MOD(入力シート!Q318,100)/10),"")</f>
        <v/>
      </c>
      <c r="BB317" s="40" t="str">
        <f>IF(入力シート!Q318&gt;=1,INT(MOD(入力シート!Q318,10)/1),"")</f>
        <v/>
      </c>
      <c r="BC317" s="51" t="str">
        <f>IF(入力シート!R318&gt;=10000,INT(MOD(入力シート!R318,100000)/10000),"")</f>
        <v/>
      </c>
      <c r="BD317" s="51" t="str">
        <f>IF(入力シート!R318&gt;=1000,INT(MOD(入力シート!R318,10000)/1000),"")</f>
        <v/>
      </c>
      <c r="BE317" s="51" t="str">
        <f>IF(入力シート!R318&gt;=100,INT(MOD(入力シート!R318,1000)/100),"")</f>
        <v/>
      </c>
      <c r="BF317" s="51" t="str">
        <f>IF(入力シート!R318&gt;=10,INT(MOD(入力シート!R318,100)/10),"")</f>
        <v/>
      </c>
      <c r="BG317" s="40" t="str">
        <f>IF(入力シート!R318&gt;=1,INT(MOD(入力シート!R318,10)/1),"")</f>
        <v/>
      </c>
    </row>
    <row r="318" spans="1:79" x14ac:dyDescent="0.15">
      <c r="B318" s="22">
        <v>316</v>
      </c>
      <c r="C318" s="10" t="str">
        <f>IF(入力シート!C319&gt;=10000,INT(MOD(入力シート!C319,100000)/10000),"")</f>
        <v/>
      </c>
      <c r="D318" s="10" t="str">
        <f>IF(入力シート!C319&gt;=1000,INT(MOD(入力シート!C319,10000)/1000),"")</f>
        <v/>
      </c>
      <c r="E318" s="10" t="str">
        <f>IF(入力シート!C319&gt;=100,INT(MOD(入力シート!C319,1000)/100),"")</f>
        <v/>
      </c>
      <c r="F318" s="10" t="str">
        <f>IF(入力シート!C319&gt;=10,INT(MOD(入力シート!C319,100)/10),"")</f>
        <v/>
      </c>
      <c r="G318" s="22" t="str">
        <f>IF(入力シート!C319&gt;=1,INT(MOD(入力シート!C319,10)/1),"")</f>
        <v/>
      </c>
      <c r="H318" s="22" t="str">
        <f>IF(入力シート!D319&gt;"",入力シート!D319,"")</f>
        <v/>
      </c>
      <c r="I318" s="22" t="str">
        <f>IF(入力シート!E319&gt;"",入力シート!E319,"")</f>
        <v/>
      </c>
      <c r="J318" s="37" t="str">
        <f>IF(入力シート!F319&gt;0,IF(入力シート!W319=6,MID(入力シート!F319,入力シート!W319-5,1),"0"),"")</f>
        <v/>
      </c>
      <c r="K318" s="37" t="str">
        <f>IF(入力シート!F319&gt;0,MID(入力シート!F319,入力シート!W319-4,1),"")</f>
        <v/>
      </c>
      <c r="L318" s="37" t="str">
        <f>IF(入力シート!F319&gt;0,MID(入力シート!F319,入力シート!W319-3,1),"")</f>
        <v/>
      </c>
      <c r="M318" s="37" t="str">
        <f>IF(入力シート!F319&gt;0,MID(入力シート!F319,入力シート!W319-2,1),"")</f>
        <v/>
      </c>
      <c r="N318" s="37" t="str">
        <f>IF(入力シート!F319&gt;0,MID(入力シート!F319,入力シート!W319-1,1),"")</f>
        <v/>
      </c>
      <c r="O318" s="39" t="str">
        <f>IF(入力シート!F319&gt;0,MID(入力シート!F319,入力シート!W319,1),"")</f>
        <v/>
      </c>
      <c r="P318" s="22" t="str">
        <f>IF(入力シート!G319&gt;"",入力シート!G319,"")</f>
        <v/>
      </c>
      <c r="Q318" s="37" t="str">
        <f>IF(入力シート!H319&gt;0,IF(入力シート!X319=4,MID(入力シート!H319,入力シート!X319-3,1),"0"),"")</f>
        <v/>
      </c>
      <c r="R318" s="37" t="str">
        <f>IF(入力シート!H319&gt;0,MID(入力シート!H319,入力シート!X319-2,1),"")</f>
        <v/>
      </c>
      <c r="S318" s="37" t="str">
        <f>IF(入力シート!H319&gt;0,MID(入力シート!H319,入力シート!X319-1,1),"")</f>
        <v/>
      </c>
      <c r="T318" s="39" t="str">
        <f>IF(入力シート!H319&gt;0,MID(入力シート!H319,入力シート!X319,1),"")</f>
        <v/>
      </c>
      <c r="U318" s="62" t="str">
        <f>IF(入力シート!I319&gt;0,入力シート!I319,"")</f>
        <v/>
      </c>
      <c r="V318" s="50" t="str">
        <f>IF(入力シート!J319&gt;0,入力シート!J319,"")</f>
        <v/>
      </c>
      <c r="W318" s="50" t="str">
        <f>IF(入力シート!K319&gt;=10,INT(MOD(入力シート!K319,100)/10),"")</f>
        <v/>
      </c>
      <c r="X318" s="40" t="str">
        <f>IF(入力シート!K319&gt;=1,INT(MOD(入力シート!K319,10)/1),"")</f>
        <v/>
      </c>
      <c r="Y318" s="51" t="str">
        <f>IF(入力シート!L319&gt;=100000,INT(MOD(入力シート!L319,1000000)/100000),"")</f>
        <v/>
      </c>
      <c r="Z318" s="51" t="str">
        <f>IF(入力シート!L319&gt;=10000,INT(MOD(入力シート!L319,100000)/10000),"")</f>
        <v/>
      </c>
      <c r="AA318" s="51" t="str">
        <f>IF(入力シート!L319&gt;=1000,INT(MOD(入力シート!L319,10000)/1000),"")</f>
        <v/>
      </c>
      <c r="AB318" s="51" t="str">
        <f>IF(入力シート!L319&gt;=100,INT(MOD(入力シート!L319,1000)/100),"")</f>
        <v/>
      </c>
      <c r="AC318" s="51" t="str">
        <f>IF(入力シート!L319&gt;=10,INT(MOD(入力シート!L319,100)/10),"")</f>
        <v/>
      </c>
      <c r="AD318" s="40" t="str">
        <f>IF(入力シート!L319&gt;=1,INT(MOD(入力シート!L319,10)/1),"")</f>
        <v/>
      </c>
      <c r="AE318" s="51" t="str">
        <f>IF(入力シート!M319&gt;=10000,INT(MOD(入力シート!M319,100000)/10000),"")</f>
        <v/>
      </c>
      <c r="AF318" s="51" t="str">
        <f>IF(入力シート!M319&gt;=1000,INT(MOD(入力シート!M319,10000)/1000),"")</f>
        <v/>
      </c>
      <c r="AG318" s="51" t="str">
        <f>IF(入力シート!M319&gt;=100,INT(MOD(入力シート!M319,1000)/100),"")</f>
        <v/>
      </c>
      <c r="AH318" s="51" t="str">
        <f>IF(入力シート!M319&gt;=10,INT(MOD(入力シート!M319,100)/10),"")</f>
        <v/>
      </c>
      <c r="AI318" s="40" t="str">
        <f>IF(入力シート!M319&gt;=1,INT(MOD(入力シート!M319,10)/1),"")</f>
        <v/>
      </c>
      <c r="AJ318" s="51" t="str">
        <f>IF(入力シート!N319&gt;=10000,INT(MOD(入力シート!N319,100000)/10000),"")</f>
        <v/>
      </c>
      <c r="AK318" s="51" t="str">
        <f>IF(入力シート!N319&gt;=1000,INT(MOD(入力シート!N319,10000)/1000),"")</f>
        <v/>
      </c>
      <c r="AL318" s="51" t="str">
        <f>IF(入力シート!N319&gt;=100,INT(MOD(入力シート!N319,1000)/100),"")</f>
        <v/>
      </c>
      <c r="AM318" s="51" t="str">
        <f>IF(入力シート!N319&gt;=10,INT(MOD(入力シート!N319,100)/10),"")</f>
        <v/>
      </c>
      <c r="AN318" s="40" t="str">
        <f>IF(入力シート!N319&gt;=1,INT(MOD(入力シート!N319,10)/1),"")</f>
        <v/>
      </c>
      <c r="AO318" s="51" t="str">
        <f>IF(入力シート!O319&gt;=10000,INT(MOD(入力シート!O319,100000)/10000),"")</f>
        <v/>
      </c>
      <c r="AP318" s="51" t="str">
        <f>IF(入力シート!O319&gt;=1000,INT(MOD(入力シート!O319,10000)/1000),"")</f>
        <v/>
      </c>
      <c r="AQ318" s="51" t="str">
        <f>IF(入力シート!O319&gt;=100,INT(MOD(入力シート!O319,1000)/100),"")</f>
        <v/>
      </c>
      <c r="AR318" s="51" t="str">
        <f>IF(入力シート!O319&gt;=10,INT(MOD(入力シート!O319,100)/10),"")</f>
        <v/>
      </c>
      <c r="AS318" s="40" t="str">
        <f>IF(入力シート!O319&gt;=1,INT(MOD(入力シート!O319,10)/1),"")</f>
        <v/>
      </c>
      <c r="AT318" s="51" t="str">
        <f>IF(入力シート!P319&gt;=1000000,INT(MOD(入力シート!P319,10000000)/1000000),"")</f>
        <v/>
      </c>
      <c r="AU318" s="51" t="str">
        <f>IF(入力シート!P319&gt;=100000,INT(MOD(入力シート!P319,1000000)/100000),"")</f>
        <v/>
      </c>
      <c r="AV318" s="51" t="str">
        <f>IF(入力シート!P319&gt;=10000,INT(MOD(入力シート!P319,100000)/10000),"")</f>
        <v/>
      </c>
      <c r="AW318" s="51" t="str">
        <f>IF(入力シート!P319&gt;=1000,INT(MOD(入力シート!P319,10000)/1000),"")</f>
        <v/>
      </c>
      <c r="AX318" s="51" t="str">
        <f>IF(入力シート!P319&gt;=100,INT(MOD(入力シート!P319,1000)/100),"")</f>
        <v/>
      </c>
      <c r="AY318" s="51" t="str">
        <f>IF(入力シート!P319&gt;=10,INT(MOD(入力シート!P319,100)/10),"")</f>
        <v/>
      </c>
      <c r="AZ318" s="40" t="str">
        <f>IF(入力シート!P319&gt;=1,INT(MOD(入力シート!P319,10)/1),"")</f>
        <v/>
      </c>
      <c r="BA318" s="51" t="str">
        <f>IF(入力シート!Q319&gt;=10,INT(MOD(入力シート!Q319,100)/10),"")</f>
        <v/>
      </c>
      <c r="BB318" s="40" t="str">
        <f>IF(入力シート!Q319&gt;=1,INT(MOD(入力シート!Q319,10)/1),"")</f>
        <v/>
      </c>
      <c r="BC318" s="51" t="str">
        <f>IF(入力シート!R319&gt;=10000,INT(MOD(入力シート!R319,100000)/10000),"")</f>
        <v/>
      </c>
      <c r="BD318" s="51" t="str">
        <f>IF(入力シート!R319&gt;=1000,INT(MOD(入力シート!R319,10000)/1000),"")</f>
        <v/>
      </c>
      <c r="BE318" s="51" t="str">
        <f>IF(入力シート!R319&gt;=100,INT(MOD(入力シート!R319,1000)/100),"")</f>
        <v/>
      </c>
      <c r="BF318" s="51" t="str">
        <f>IF(入力シート!R319&gt;=10,INT(MOD(入力シート!R319,100)/10),"")</f>
        <v/>
      </c>
      <c r="BG318" s="40" t="str">
        <f>IF(入力シート!R319&gt;=1,INT(MOD(入力シート!R319,10)/1),"")</f>
        <v/>
      </c>
    </row>
    <row r="319" spans="1:79" x14ac:dyDescent="0.15">
      <c r="B319" s="22">
        <v>317</v>
      </c>
      <c r="C319" s="10" t="str">
        <f>IF(入力シート!C320&gt;=10000,INT(MOD(入力シート!C320,100000)/10000),"")</f>
        <v/>
      </c>
      <c r="D319" s="10" t="str">
        <f>IF(入力シート!C320&gt;=1000,INT(MOD(入力シート!C320,10000)/1000),"")</f>
        <v/>
      </c>
      <c r="E319" s="10" t="str">
        <f>IF(入力シート!C320&gt;=100,INT(MOD(入力シート!C320,1000)/100),"")</f>
        <v/>
      </c>
      <c r="F319" s="10" t="str">
        <f>IF(入力シート!C320&gt;=10,INT(MOD(入力シート!C320,100)/10),"")</f>
        <v/>
      </c>
      <c r="G319" s="22" t="str">
        <f>IF(入力シート!C320&gt;=1,INT(MOD(入力シート!C320,10)/1),"")</f>
        <v/>
      </c>
      <c r="H319" s="22" t="str">
        <f>IF(入力シート!D320&gt;"",入力シート!D320,"")</f>
        <v/>
      </c>
      <c r="I319" s="22" t="str">
        <f>IF(入力シート!E320&gt;"",入力シート!E320,"")</f>
        <v/>
      </c>
      <c r="J319" s="37" t="str">
        <f>IF(入力シート!F320&gt;0,IF(入力シート!W320=6,MID(入力シート!F320,入力シート!W320-5,1),"0"),"")</f>
        <v/>
      </c>
      <c r="K319" s="37" t="str">
        <f>IF(入力シート!F320&gt;0,MID(入力シート!F320,入力シート!W320-4,1),"")</f>
        <v/>
      </c>
      <c r="L319" s="37" t="str">
        <f>IF(入力シート!F320&gt;0,MID(入力シート!F320,入力シート!W320-3,1),"")</f>
        <v/>
      </c>
      <c r="M319" s="37" t="str">
        <f>IF(入力シート!F320&gt;0,MID(入力シート!F320,入力シート!W320-2,1),"")</f>
        <v/>
      </c>
      <c r="N319" s="37" t="str">
        <f>IF(入力シート!F320&gt;0,MID(入力シート!F320,入力シート!W320-1,1),"")</f>
        <v/>
      </c>
      <c r="O319" s="39" t="str">
        <f>IF(入力シート!F320&gt;0,MID(入力シート!F320,入力シート!W320,1),"")</f>
        <v/>
      </c>
      <c r="P319" s="22" t="str">
        <f>IF(入力シート!G320&gt;"",入力シート!G320,"")</f>
        <v/>
      </c>
      <c r="Q319" s="37" t="str">
        <f>IF(入力シート!H320&gt;0,IF(入力シート!X320=4,MID(入力シート!H320,入力シート!X320-3,1),"0"),"")</f>
        <v/>
      </c>
      <c r="R319" s="37" t="str">
        <f>IF(入力シート!H320&gt;0,MID(入力シート!H320,入力シート!X320-2,1),"")</f>
        <v/>
      </c>
      <c r="S319" s="37" t="str">
        <f>IF(入力シート!H320&gt;0,MID(入力シート!H320,入力シート!X320-1,1),"")</f>
        <v/>
      </c>
      <c r="T319" s="39" t="str">
        <f>IF(入力シート!H320&gt;0,MID(入力シート!H320,入力シート!X320,1),"")</f>
        <v/>
      </c>
      <c r="U319" s="62" t="str">
        <f>IF(入力シート!I320&gt;0,入力シート!I320,"")</f>
        <v/>
      </c>
      <c r="V319" s="50" t="str">
        <f>IF(入力シート!J320&gt;0,入力シート!J320,"")</f>
        <v/>
      </c>
      <c r="W319" s="50" t="str">
        <f>IF(入力シート!K320&gt;=10,INT(MOD(入力シート!K320,100)/10),"")</f>
        <v/>
      </c>
      <c r="X319" s="40" t="str">
        <f>IF(入力シート!K320&gt;=1,INT(MOD(入力シート!K320,10)/1),"")</f>
        <v/>
      </c>
      <c r="Y319" s="51" t="str">
        <f>IF(入力シート!L320&gt;=100000,INT(MOD(入力シート!L320,1000000)/100000),"")</f>
        <v/>
      </c>
      <c r="Z319" s="51" t="str">
        <f>IF(入力シート!L320&gt;=10000,INT(MOD(入力シート!L320,100000)/10000),"")</f>
        <v/>
      </c>
      <c r="AA319" s="51" t="str">
        <f>IF(入力シート!L320&gt;=1000,INT(MOD(入力シート!L320,10000)/1000),"")</f>
        <v/>
      </c>
      <c r="AB319" s="51" t="str">
        <f>IF(入力シート!L320&gt;=100,INT(MOD(入力シート!L320,1000)/100),"")</f>
        <v/>
      </c>
      <c r="AC319" s="51" t="str">
        <f>IF(入力シート!L320&gt;=10,INT(MOD(入力シート!L320,100)/10),"")</f>
        <v/>
      </c>
      <c r="AD319" s="40" t="str">
        <f>IF(入力シート!L320&gt;=1,INT(MOD(入力シート!L320,10)/1),"")</f>
        <v/>
      </c>
      <c r="AE319" s="51" t="str">
        <f>IF(入力シート!M320&gt;=10000,INT(MOD(入力シート!M320,100000)/10000),"")</f>
        <v/>
      </c>
      <c r="AF319" s="51" t="str">
        <f>IF(入力シート!M320&gt;=1000,INT(MOD(入力シート!M320,10000)/1000),"")</f>
        <v/>
      </c>
      <c r="AG319" s="51" t="str">
        <f>IF(入力シート!M320&gt;=100,INT(MOD(入力シート!M320,1000)/100),"")</f>
        <v/>
      </c>
      <c r="AH319" s="51" t="str">
        <f>IF(入力シート!M320&gt;=10,INT(MOD(入力シート!M320,100)/10),"")</f>
        <v/>
      </c>
      <c r="AI319" s="40" t="str">
        <f>IF(入力シート!M320&gt;=1,INT(MOD(入力シート!M320,10)/1),"")</f>
        <v/>
      </c>
      <c r="AJ319" s="51" t="str">
        <f>IF(入力シート!N320&gt;=10000,INT(MOD(入力シート!N320,100000)/10000),"")</f>
        <v/>
      </c>
      <c r="AK319" s="51" t="str">
        <f>IF(入力シート!N320&gt;=1000,INT(MOD(入力シート!N320,10000)/1000),"")</f>
        <v/>
      </c>
      <c r="AL319" s="51" t="str">
        <f>IF(入力シート!N320&gt;=100,INT(MOD(入力シート!N320,1000)/100),"")</f>
        <v/>
      </c>
      <c r="AM319" s="51" t="str">
        <f>IF(入力シート!N320&gt;=10,INT(MOD(入力シート!N320,100)/10),"")</f>
        <v/>
      </c>
      <c r="AN319" s="40" t="str">
        <f>IF(入力シート!N320&gt;=1,INT(MOD(入力シート!N320,10)/1),"")</f>
        <v/>
      </c>
      <c r="AO319" s="51" t="str">
        <f>IF(入力シート!O320&gt;=10000,INT(MOD(入力シート!O320,100000)/10000),"")</f>
        <v/>
      </c>
      <c r="AP319" s="51" t="str">
        <f>IF(入力シート!O320&gt;=1000,INT(MOD(入力シート!O320,10000)/1000),"")</f>
        <v/>
      </c>
      <c r="AQ319" s="51" t="str">
        <f>IF(入力シート!O320&gt;=100,INT(MOD(入力シート!O320,1000)/100),"")</f>
        <v/>
      </c>
      <c r="AR319" s="51" t="str">
        <f>IF(入力シート!O320&gt;=10,INT(MOD(入力シート!O320,100)/10),"")</f>
        <v/>
      </c>
      <c r="AS319" s="40" t="str">
        <f>IF(入力シート!O320&gt;=1,INT(MOD(入力シート!O320,10)/1),"")</f>
        <v/>
      </c>
      <c r="AT319" s="51" t="str">
        <f>IF(入力シート!P320&gt;=1000000,INT(MOD(入力シート!P320,10000000)/1000000),"")</f>
        <v/>
      </c>
      <c r="AU319" s="51" t="str">
        <f>IF(入力シート!P320&gt;=100000,INT(MOD(入力シート!P320,1000000)/100000),"")</f>
        <v/>
      </c>
      <c r="AV319" s="51" t="str">
        <f>IF(入力シート!P320&gt;=10000,INT(MOD(入力シート!P320,100000)/10000),"")</f>
        <v/>
      </c>
      <c r="AW319" s="51" t="str">
        <f>IF(入力シート!P320&gt;=1000,INT(MOD(入力シート!P320,10000)/1000),"")</f>
        <v/>
      </c>
      <c r="AX319" s="51" t="str">
        <f>IF(入力シート!P320&gt;=100,INT(MOD(入力シート!P320,1000)/100),"")</f>
        <v/>
      </c>
      <c r="AY319" s="51" t="str">
        <f>IF(入力シート!P320&gt;=10,INT(MOD(入力シート!P320,100)/10),"")</f>
        <v/>
      </c>
      <c r="AZ319" s="40" t="str">
        <f>IF(入力シート!P320&gt;=1,INT(MOD(入力シート!P320,10)/1),"")</f>
        <v/>
      </c>
      <c r="BA319" s="51" t="str">
        <f>IF(入力シート!Q320&gt;=10,INT(MOD(入力シート!Q320,100)/10),"")</f>
        <v/>
      </c>
      <c r="BB319" s="40" t="str">
        <f>IF(入力シート!Q320&gt;=1,INT(MOD(入力シート!Q320,10)/1),"")</f>
        <v/>
      </c>
      <c r="BC319" s="51" t="str">
        <f>IF(入力シート!R320&gt;=10000,INT(MOD(入力シート!R320,100000)/10000),"")</f>
        <v/>
      </c>
      <c r="BD319" s="51" t="str">
        <f>IF(入力シート!R320&gt;=1000,INT(MOD(入力シート!R320,10000)/1000),"")</f>
        <v/>
      </c>
      <c r="BE319" s="51" t="str">
        <f>IF(入力シート!R320&gt;=100,INT(MOD(入力シート!R320,1000)/100),"")</f>
        <v/>
      </c>
      <c r="BF319" s="51" t="str">
        <f>IF(入力シート!R320&gt;=10,INT(MOD(入力シート!R320,100)/10),"")</f>
        <v/>
      </c>
      <c r="BG319" s="40" t="str">
        <f>IF(入力シート!R320&gt;=1,INT(MOD(入力シート!R320,10)/1),"")</f>
        <v/>
      </c>
    </row>
    <row r="320" spans="1:79" x14ac:dyDescent="0.15">
      <c r="B320" s="22">
        <v>318</v>
      </c>
      <c r="C320" s="10" t="str">
        <f>IF(入力シート!C321&gt;=10000,INT(MOD(入力シート!C321,100000)/10000),"")</f>
        <v/>
      </c>
      <c r="D320" s="10" t="str">
        <f>IF(入力シート!C321&gt;=1000,INT(MOD(入力シート!C321,10000)/1000),"")</f>
        <v/>
      </c>
      <c r="E320" s="10" t="str">
        <f>IF(入力シート!C321&gt;=100,INT(MOD(入力シート!C321,1000)/100),"")</f>
        <v/>
      </c>
      <c r="F320" s="10" t="str">
        <f>IF(入力シート!C321&gt;=10,INT(MOD(入力シート!C321,100)/10),"")</f>
        <v/>
      </c>
      <c r="G320" s="22" t="str">
        <f>IF(入力シート!C321&gt;=1,INT(MOD(入力シート!C321,10)/1),"")</f>
        <v/>
      </c>
      <c r="H320" s="22" t="str">
        <f>IF(入力シート!D321&gt;"",入力シート!D321,"")</f>
        <v/>
      </c>
      <c r="I320" s="22" t="str">
        <f>IF(入力シート!E321&gt;"",入力シート!E321,"")</f>
        <v/>
      </c>
      <c r="J320" s="37" t="str">
        <f>IF(入力シート!F321&gt;0,IF(入力シート!W321=6,MID(入力シート!F321,入力シート!W321-5,1),"0"),"")</f>
        <v/>
      </c>
      <c r="K320" s="37" t="str">
        <f>IF(入力シート!F321&gt;0,MID(入力シート!F321,入力シート!W321-4,1),"")</f>
        <v/>
      </c>
      <c r="L320" s="37" t="str">
        <f>IF(入力シート!F321&gt;0,MID(入力シート!F321,入力シート!W321-3,1),"")</f>
        <v/>
      </c>
      <c r="M320" s="37" t="str">
        <f>IF(入力シート!F321&gt;0,MID(入力シート!F321,入力シート!W321-2,1),"")</f>
        <v/>
      </c>
      <c r="N320" s="37" t="str">
        <f>IF(入力シート!F321&gt;0,MID(入力シート!F321,入力シート!W321-1,1),"")</f>
        <v/>
      </c>
      <c r="O320" s="39" t="str">
        <f>IF(入力シート!F321&gt;0,MID(入力シート!F321,入力シート!W321,1),"")</f>
        <v/>
      </c>
      <c r="P320" s="22" t="str">
        <f>IF(入力シート!G321&gt;"",入力シート!G321,"")</f>
        <v/>
      </c>
      <c r="Q320" s="37" t="str">
        <f>IF(入力シート!H321&gt;0,IF(入力シート!X321=4,MID(入力シート!H321,入力シート!X321-3,1),"0"),"")</f>
        <v/>
      </c>
      <c r="R320" s="37" t="str">
        <f>IF(入力シート!H321&gt;0,MID(入力シート!H321,入力シート!X321-2,1),"")</f>
        <v/>
      </c>
      <c r="S320" s="37" t="str">
        <f>IF(入力シート!H321&gt;0,MID(入力シート!H321,入力シート!X321-1,1),"")</f>
        <v/>
      </c>
      <c r="T320" s="39" t="str">
        <f>IF(入力シート!H321&gt;0,MID(入力シート!H321,入力シート!X321,1),"")</f>
        <v/>
      </c>
      <c r="U320" s="62" t="str">
        <f>IF(入力シート!I321&gt;0,入力シート!I321,"")</f>
        <v/>
      </c>
      <c r="V320" s="50" t="str">
        <f>IF(入力シート!J321&gt;0,入力シート!J321,"")</f>
        <v/>
      </c>
      <c r="W320" s="50" t="str">
        <f>IF(入力シート!K321&gt;=10,INT(MOD(入力シート!K321,100)/10),"")</f>
        <v/>
      </c>
      <c r="X320" s="40" t="str">
        <f>IF(入力シート!K321&gt;=1,INT(MOD(入力シート!K321,10)/1),"")</f>
        <v/>
      </c>
      <c r="Y320" s="51" t="str">
        <f>IF(入力シート!L321&gt;=100000,INT(MOD(入力シート!L321,1000000)/100000),"")</f>
        <v/>
      </c>
      <c r="Z320" s="51" t="str">
        <f>IF(入力シート!L321&gt;=10000,INT(MOD(入力シート!L321,100000)/10000),"")</f>
        <v/>
      </c>
      <c r="AA320" s="51" t="str">
        <f>IF(入力シート!L321&gt;=1000,INT(MOD(入力シート!L321,10000)/1000),"")</f>
        <v/>
      </c>
      <c r="AB320" s="51" t="str">
        <f>IF(入力シート!L321&gt;=100,INT(MOD(入力シート!L321,1000)/100),"")</f>
        <v/>
      </c>
      <c r="AC320" s="51" t="str">
        <f>IF(入力シート!L321&gt;=10,INT(MOD(入力シート!L321,100)/10),"")</f>
        <v/>
      </c>
      <c r="AD320" s="40" t="str">
        <f>IF(入力シート!L321&gt;=1,INT(MOD(入力シート!L321,10)/1),"")</f>
        <v/>
      </c>
      <c r="AE320" s="51" t="str">
        <f>IF(入力シート!M321&gt;=10000,INT(MOD(入力シート!M321,100000)/10000),"")</f>
        <v/>
      </c>
      <c r="AF320" s="51" t="str">
        <f>IF(入力シート!M321&gt;=1000,INT(MOD(入力シート!M321,10000)/1000),"")</f>
        <v/>
      </c>
      <c r="AG320" s="51" t="str">
        <f>IF(入力シート!M321&gt;=100,INT(MOD(入力シート!M321,1000)/100),"")</f>
        <v/>
      </c>
      <c r="AH320" s="51" t="str">
        <f>IF(入力シート!M321&gt;=10,INT(MOD(入力シート!M321,100)/10),"")</f>
        <v/>
      </c>
      <c r="AI320" s="40" t="str">
        <f>IF(入力シート!M321&gt;=1,INT(MOD(入力シート!M321,10)/1),"")</f>
        <v/>
      </c>
      <c r="AJ320" s="51" t="str">
        <f>IF(入力シート!N321&gt;=10000,INT(MOD(入力シート!N321,100000)/10000),"")</f>
        <v/>
      </c>
      <c r="AK320" s="51" t="str">
        <f>IF(入力シート!N321&gt;=1000,INT(MOD(入力シート!N321,10000)/1000),"")</f>
        <v/>
      </c>
      <c r="AL320" s="51" t="str">
        <f>IF(入力シート!N321&gt;=100,INT(MOD(入力シート!N321,1000)/100),"")</f>
        <v/>
      </c>
      <c r="AM320" s="51" t="str">
        <f>IF(入力シート!N321&gt;=10,INT(MOD(入力シート!N321,100)/10),"")</f>
        <v/>
      </c>
      <c r="AN320" s="40" t="str">
        <f>IF(入力シート!N321&gt;=1,INT(MOD(入力シート!N321,10)/1),"")</f>
        <v/>
      </c>
      <c r="AO320" s="51" t="str">
        <f>IF(入力シート!O321&gt;=10000,INT(MOD(入力シート!O321,100000)/10000),"")</f>
        <v/>
      </c>
      <c r="AP320" s="51" t="str">
        <f>IF(入力シート!O321&gt;=1000,INT(MOD(入力シート!O321,10000)/1000),"")</f>
        <v/>
      </c>
      <c r="AQ320" s="51" t="str">
        <f>IF(入力シート!O321&gt;=100,INT(MOD(入力シート!O321,1000)/100),"")</f>
        <v/>
      </c>
      <c r="AR320" s="51" t="str">
        <f>IF(入力シート!O321&gt;=10,INT(MOD(入力シート!O321,100)/10),"")</f>
        <v/>
      </c>
      <c r="AS320" s="40" t="str">
        <f>IF(入力シート!O321&gt;=1,INT(MOD(入力シート!O321,10)/1),"")</f>
        <v/>
      </c>
      <c r="AT320" s="51" t="str">
        <f>IF(入力シート!P321&gt;=1000000,INT(MOD(入力シート!P321,10000000)/1000000),"")</f>
        <v/>
      </c>
      <c r="AU320" s="51" t="str">
        <f>IF(入力シート!P321&gt;=100000,INT(MOD(入力シート!P321,1000000)/100000),"")</f>
        <v/>
      </c>
      <c r="AV320" s="51" t="str">
        <f>IF(入力シート!P321&gt;=10000,INT(MOD(入力シート!P321,100000)/10000),"")</f>
        <v/>
      </c>
      <c r="AW320" s="51" t="str">
        <f>IF(入力シート!P321&gt;=1000,INT(MOD(入力シート!P321,10000)/1000),"")</f>
        <v/>
      </c>
      <c r="AX320" s="51" t="str">
        <f>IF(入力シート!P321&gt;=100,INT(MOD(入力シート!P321,1000)/100),"")</f>
        <v/>
      </c>
      <c r="AY320" s="51" t="str">
        <f>IF(入力シート!P321&gt;=10,INT(MOD(入力シート!P321,100)/10),"")</f>
        <v/>
      </c>
      <c r="AZ320" s="40" t="str">
        <f>IF(入力シート!P321&gt;=1,INT(MOD(入力シート!P321,10)/1),"")</f>
        <v/>
      </c>
      <c r="BA320" s="51" t="str">
        <f>IF(入力シート!Q321&gt;=10,INT(MOD(入力シート!Q321,100)/10),"")</f>
        <v/>
      </c>
      <c r="BB320" s="40" t="str">
        <f>IF(入力シート!Q321&gt;=1,INT(MOD(入力シート!Q321,10)/1),"")</f>
        <v/>
      </c>
      <c r="BC320" s="51" t="str">
        <f>IF(入力シート!R321&gt;=10000,INT(MOD(入力シート!R321,100000)/10000),"")</f>
        <v/>
      </c>
      <c r="BD320" s="51" t="str">
        <f>IF(入力シート!R321&gt;=1000,INT(MOD(入力シート!R321,10000)/1000),"")</f>
        <v/>
      </c>
      <c r="BE320" s="51" t="str">
        <f>IF(入力シート!R321&gt;=100,INT(MOD(入力シート!R321,1000)/100),"")</f>
        <v/>
      </c>
      <c r="BF320" s="51" t="str">
        <f>IF(入力シート!R321&gt;=10,INT(MOD(入力シート!R321,100)/10),"")</f>
        <v/>
      </c>
      <c r="BG320" s="40" t="str">
        <f>IF(入力シート!R321&gt;=1,INT(MOD(入力シート!R321,10)/1),"")</f>
        <v/>
      </c>
    </row>
    <row r="321" spans="1:79" x14ac:dyDescent="0.15">
      <c r="B321" s="22">
        <v>319</v>
      </c>
      <c r="C321" s="10" t="str">
        <f>IF(入力シート!C322&gt;=10000,INT(MOD(入力シート!C322,100000)/10000),"")</f>
        <v/>
      </c>
      <c r="D321" s="10" t="str">
        <f>IF(入力シート!C322&gt;=1000,INT(MOD(入力シート!C322,10000)/1000),"")</f>
        <v/>
      </c>
      <c r="E321" s="10" t="str">
        <f>IF(入力シート!C322&gt;=100,INT(MOD(入力シート!C322,1000)/100),"")</f>
        <v/>
      </c>
      <c r="F321" s="10" t="str">
        <f>IF(入力シート!C322&gt;=10,INT(MOD(入力シート!C322,100)/10),"")</f>
        <v/>
      </c>
      <c r="G321" s="22" t="str">
        <f>IF(入力シート!C322&gt;=1,INT(MOD(入力シート!C322,10)/1),"")</f>
        <v/>
      </c>
      <c r="H321" s="22" t="str">
        <f>IF(入力シート!D322&gt;"",入力シート!D322,"")</f>
        <v/>
      </c>
      <c r="I321" s="22" t="str">
        <f>IF(入力シート!E322&gt;"",入力シート!E322,"")</f>
        <v/>
      </c>
      <c r="J321" s="37" t="str">
        <f>IF(入力シート!F322&gt;0,IF(入力シート!W322=6,MID(入力シート!F322,入力シート!W322-5,1),"0"),"")</f>
        <v/>
      </c>
      <c r="K321" s="37" t="str">
        <f>IF(入力シート!F322&gt;0,MID(入力シート!F322,入力シート!W322-4,1),"")</f>
        <v/>
      </c>
      <c r="L321" s="37" t="str">
        <f>IF(入力シート!F322&gt;0,MID(入力シート!F322,入力シート!W322-3,1),"")</f>
        <v/>
      </c>
      <c r="M321" s="37" t="str">
        <f>IF(入力シート!F322&gt;0,MID(入力シート!F322,入力シート!W322-2,1),"")</f>
        <v/>
      </c>
      <c r="N321" s="37" t="str">
        <f>IF(入力シート!F322&gt;0,MID(入力シート!F322,入力シート!W322-1,1),"")</f>
        <v/>
      </c>
      <c r="O321" s="39" t="str">
        <f>IF(入力シート!F322&gt;0,MID(入力シート!F322,入力シート!W322,1),"")</f>
        <v/>
      </c>
      <c r="P321" s="22" t="str">
        <f>IF(入力シート!G322&gt;"",入力シート!G322,"")</f>
        <v/>
      </c>
      <c r="Q321" s="37" t="str">
        <f>IF(入力シート!H322&gt;0,IF(入力シート!X322=4,MID(入力シート!H322,入力シート!X322-3,1),"0"),"")</f>
        <v/>
      </c>
      <c r="R321" s="37" t="str">
        <f>IF(入力シート!H322&gt;0,MID(入力シート!H322,入力シート!X322-2,1),"")</f>
        <v/>
      </c>
      <c r="S321" s="37" t="str">
        <f>IF(入力シート!H322&gt;0,MID(入力シート!H322,入力シート!X322-1,1),"")</f>
        <v/>
      </c>
      <c r="T321" s="39" t="str">
        <f>IF(入力シート!H322&gt;0,MID(入力シート!H322,入力シート!X322,1),"")</f>
        <v/>
      </c>
      <c r="U321" s="62" t="str">
        <f>IF(入力シート!I322&gt;0,入力シート!I322,"")</f>
        <v/>
      </c>
      <c r="V321" s="50" t="str">
        <f>IF(入力シート!J322&gt;0,入力シート!J322,"")</f>
        <v/>
      </c>
      <c r="W321" s="50" t="str">
        <f>IF(入力シート!K322&gt;=10,INT(MOD(入力シート!K322,100)/10),"")</f>
        <v/>
      </c>
      <c r="X321" s="40" t="str">
        <f>IF(入力シート!K322&gt;=1,INT(MOD(入力シート!K322,10)/1),"")</f>
        <v/>
      </c>
      <c r="Y321" s="51" t="str">
        <f>IF(入力シート!L322&gt;=100000,INT(MOD(入力シート!L322,1000000)/100000),"")</f>
        <v/>
      </c>
      <c r="Z321" s="51" t="str">
        <f>IF(入力シート!L322&gt;=10000,INT(MOD(入力シート!L322,100000)/10000),"")</f>
        <v/>
      </c>
      <c r="AA321" s="51" t="str">
        <f>IF(入力シート!L322&gt;=1000,INT(MOD(入力シート!L322,10000)/1000),"")</f>
        <v/>
      </c>
      <c r="AB321" s="51" t="str">
        <f>IF(入力シート!L322&gt;=100,INT(MOD(入力シート!L322,1000)/100),"")</f>
        <v/>
      </c>
      <c r="AC321" s="51" t="str">
        <f>IF(入力シート!L322&gt;=10,INT(MOD(入力シート!L322,100)/10),"")</f>
        <v/>
      </c>
      <c r="AD321" s="40" t="str">
        <f>IF(入力シート!L322&gt;=1,INT(MOD(入力シート!L322,10)/1),"")</f>
        <v/>
      </c>
      <c r="AE321" s="51" t="str">
        <f>IF(入力シート!M322&gt;=10000,INT(MOD(入力シート!M322,100000)/10000),"")</f>
        <v/>
      </c>
      <c r="AF321" s="51" t="str">
        <f>IF(入力シート!M322&gt;=1000,INT(MOD(入力シート!M322,10000)/1000),"")</f>
        <v/>
      </c>
      <c r="AG321" s="51" t="str">
        <f>IF(入力シート!M322&gt;=100,INT(MOD(入力シート!M322,1000)/100),"")</f>
        <v/>
      </c>
      <c r="AH321" s="51" t="str">
        <f>IF(入力シート!M322&gt;=10,INT(MOD(入力シート!M322,100)/10),"")</f>
        <v/>
      </c>
      <c r="AI321" s="40" t="str">
        <f>IF(入力シート!M322&gt;=1,INT(MOD(入力シート!M322,10)/1),"")</f>
        <v/>
      </c>
      <c r="AJ321" s="51" t="str">
        <f>IF(入力シート!N322&gt;=10000,INT(MOD(入力シート!N322,100000)/10000),"")</f>
        <v/>
      </c>
      <c r="AK321" s="51" t="str">
        <f>IF(入力シート!N322&gt;=1000,INT(MOD(入力シート!N322,10000)/1000),"")</f>
        <v/>
      </c>
      <c r="AL321" s="51" t="str">
        <f>IF(入力シート!N322&gt;=100,INT(MOD(入力シート!N322,1000)/100),"")</f>
        <v/>
      </c>
      <c r="AM321" s="51" t="str">
        <f>IF(入力シート!N322&gt;=10,INT(MOD(入力シート!N322,100)/10),"")</f>
        <v/>
      </c>
      <c r="AN321" s="40" t="str">
        <f>IF(入力シート!N322&gt;=1,INT(MOD(入力シート!N322,10)/1),"")</f>
        <v/>
      </c>
      <c r="AO321" s="51" t="str">
        <f>IF(入力シート!O322&gt;=10000,INT(MOD(入力シート!O322,100000)/10000),"")</f>
        <v/>
      </c>
      <c r="AP321" s="51" t="str">
        <f>IF(入力シート!O322&gt;=1000,INT(MOD(入力シート!O322,10000)/1000),"")</f>
        <v/>
      </c>
      <c r="AQ321" s="51" t="str">
        <f>IF(入力シート!O322&gt;=100,INT(MOD(入力シート!O322,1000)/100),"")</f>
        <v/>
      </c>
      <c r="AR321" s="51" t="str">
        <f>IF(入力シート!O322&gt;=10,INT(MOD(入力シート!O322,100)/10),"")</f>
        <v/>
      </c>
      <c r="AS321" s="40" t="str">
        <f>IF(入力シート!O322&gt;=1,INT(MOD(入力シート!O322,10)/1),"")</f>
        <v/>
      </c>
      <c r="AT321" s="51" t="str">
        <f>IF(入力シート!P322&gt;=1000000,INT(MOD(入力シート!P322,10000000)/1000000),"")</f>
        <v/>
      </c>
      <c r="AU321" s="51" t="str">
        <f>IF(入力シート!P322&gt;=100000,INT(MOD(入力シート!P322,1000000)/100000),"")</f>
        <v/>
      </c>
      <c r="AV321" s="51" t="str">
        <f>IF(入力シート!P322&gt;=10000,INT(MOD(入力シート!P322,100000)/10000),"")</f>
        <v/>
      </c>
      <c r="AW321" s="51" t="str">
        <f>IF(入力シート!P322&gt;=1000,INT(MOD(入力シート!P322,10000)/1000),"")</f>
        <v/>
      </c>
      <c r="AX321" s="51" t="str">
        <f>IF(入力シート!P322&gt;=100,INT(MOD(入力シート!P322,1000)/100),"")</f>
        <v/>
      </c>
      <c r="AY321" s="51" t="str">
        <f>IF(入力シート!P322&gt;=10,INT(MOD(入力シート!P322,100)/10),"")</f>
        <v/>
      </c>
      <c r="AZ321" s="40" t="str">
        <f>IF(入力シート!P322&gt;=1,INT(MOD(入力シート!P322,10)/1),"")</f>
        <v/>
      </c>
      <c r="BA321" s="51" t="str">
        <f>IF(入力シート!Q322&gt;=10,INT(MOD(入力シート!Q322,100)/10),"")</f>
        <v/>
      </c>
      <c r="BB321" s="40" t="str">
        <f>IF(入力シート!Q322&gt;=1,INT(MOD(入力シート!Q322,10)/1),"")</f>
        <v/>
      </c>
      <c r="BC321" s="51" t="str">
        <f>IF(入力シート!R322&gt;=10000,INT(MOD(入力シート!R322,100000)/10000),"")</f>
        <v/>
      </c>
      <c r="BD321" s="51" t="str">
        <f>IF(入力シート!R322&gt;=1000,INT(MOD(入力シート!R322,10000)/1000),"")</f>
        <v/>
      </c>
      <c r="BE321" s="51" t="str">
        <f>IF(入力シート!R322&gt;=100,INT(MOD(入力シート!R322,1000)/100),"")</f>
        <v/>
      </c>
      <c r="BF321" s="51" t="str">
        <f>IF(入力シート!R322&gt;=10,INT(MOD(入力シート!R322,100)/10),"")</f>
        <v/>
      </c>
      <c r="BG321" s="40" t="str">
        <f>IF(入力シート!R322&gt;=1,INT(MOD(入力シート!R322,10)/1),"")</f>
        <v/>
      </c>
    </row>
    <row r="322" spans="1:79" x14ac:dyDescent="0.15">
      <c r="A322" s="46"/>
      <c r="B322" s="12">
        <v>320</v>
      </c>
      <c r="C322" s="3" t="str">
        <f>IF(入力シート!C323&gt;=10000,INT(MOD(入力シート!C323,100000)/10000),"")</f>
        <v/>
      </c>
      <c r="D322" s="3" t="str">
        <f>IF(入力シート!C323&gt;=1000,INT(MOD(入力シート!C323,10000)/1000),"")</f>
        <v/>
      </c>
      <c r="E322" s="3" t="str">
        <f>IF(入力シート!C323&gt;=100,INT(MOD(入力シート!C323,1000)/100),"")</f>
        <v/>
      </c>
      <c r="F322" s="3" t="str">
        <f>IF(入力シート!C323&gt;=10,INT(MOD(入力シート!C323,100)/10),"")</f>
        <v/>
      </c>
      <c r="G322" s="12" t="str">
        <f>IF(入力シート!C323&gt;=1,INT(MOD(入力シート!C323,10)/1),"")</f>
        <v/>
      </c>
      <c r="H322" s="12" t="str">
        <f>IF(入力シート!D323&gt;"",入力シート!D323,"")</f>
        <v/>
      </c>
      <c r="I322" s="146" t="str">
        <f>IF(入力シート!E323&gt;"",入力シート!E323,"")</f>
        <v/>
      </c>
      <c r="J322" s="162" t="str">
        <f>IF(入力シート!F323&gt;0,IF(入力シート!W323=6,MID(入力シート!F323,入力シート!W323-5,1),"0"),"")</f>
        <v/>
      </c>
      <c r="K322" s="63" t="str">
        <f>IF(入力シート!F323&gt;0,MID(入力シート!F323,入力シート!W323-4,1),"")</f>
        <v/>
      </c>
      <c r="L322" s="63" t="str">
        <f>IF(入力シート!F323&gt;0,MID(入力シート!F323,入力シート!W323-3,1),"")</f>
        <v/>
      </c>
      <c r="M322" s="63" t="str">
        <f>IF(入力シート!F323&gt;0,MID(入力シート!F323,入力シート!W323-2,1),"")</f>
        <v/>
      </c>
      <c r="N322" s="63" t="str">
        <f>IF(入力シート!F323&gt;0,MID(入力シート!F323,入力シート!W323-1,1),"")</f>
        <v/>
      </c>
      <c r="O322" s="64" t="str">
        <f>IF(入力シート!F323&gt;0,MID(入力シート!F323,入力シート!W323,1),"")</f>
        <v/>
      </c>
      <c r="P322" s="146" t="str">
        <f>IF(入力シート!G323&gt;"",入力シート!G323,"")</f>
        <v/>
      </c>
      <c r="Q322" s="162" t="str">
        <f>IF(入力シート!H323&gt;0,IF(入力シート!X323=4,MID(入力シート!H323,入力シート!X323-3,1),"0"),"")</f>
        <v/>
      </c>
      <c r="R322" s="63" t="str">
        <f>IF(入力シート!H323&gt;0,MID(入力シート!H323,入力シート!X323-2,1),"")</f>
        <v/>
      </c>
      <c r="S322" s="63" t="str">
        <f>IF(入力シート!H323&gt;0,MID(入力シート!H323,入力シート!X323-1,1),"")</f>
        <v/>
      </c>
      <c r="T322" s="64" t="str">
        <f>IF(入力シート!H323&gt;0,MID(入力シート!H323,入力シート!X323,1),"")</f>
        <v/>
      </c>
      <c r="U322" s="65" t="str">
        <f>IF(入力シート!I323&gt;0,入力シート!I323,"")</f>
        <v/>
      </c>
      <c r="V322" s="47" t="str">
        <f>IF(入力シート!J323&gt;0,入力シート!J323,"")</f>
        <v/>
      </c>
      <c r="W322" s="47" t="str">
        <f>IF(入力シート!K323&gt;=10,INT(MOD(入力シート!K323,100)/10),"")</f>
        <v/>
      </c>
      <c r="X322" s="48" t="str">
        <f>IF(入力シート!K323&gt;=1,INT(MOD(入力シート!K323,10)/1),"")</f>
        <v/>
      </c>
      <c r="Y322" s="49" t="str">
        <f>IF(入力シート!L323&gt;=100000,INT(MOD(入力シート!L323,1000000)/100000),"")</f>
        <v/>
      </c>
      <c r="Z322" s="49" t="str">
        <f>IF(入力シート!L323&gt;=10000,INT(MOD(入力シート!L323,100000)/10000),"")</f>
        <v/>
      </c>
      <c r="AA322" s="49" t="str">
        <f>IF(入力シート!L323&gt;=1000,INT(MOD(入力シート!L323,10000)/1000),"")</f>
        <v/>
      </c>
      <c r="AB322" s="49" t="str">
        <f>IF(入力シート!L323&gt;=100,INT(MOD(入力シート!L323,1000)/100),"")</f>
        <v/>
      </c>
      <c r="AC322" s="49" t="str">
        <f>IF(入力シート!L323&gt;=10,INT(MOD(入力シート!L323,100)/10),"")</f>
        <v/>
      </c>
      <c r="AD322" s="48" t="str">
        <f>IF(入力シート!L323&gt;=1,INT(MOD(入力シート!L323,10)/1),"")</f>
        <v/>
      </c>
      <c r="AE322" s="49" t="str">
        <f>IF(入力シート!M323&gt;=10000,INT(MOD(入力シート!M323,100000)/10000),"")</f>
        <v/>
      </c>
      <c r="AF322" s="49" t="str">
        <f>IF(入力シート!M323&gt;=1000,INT(MOD(入力シート!M323,10000)/1000),"")</f>
        <v/>
      </c>
      <c r="AG322" s="49" t="str">
        <f>IF(入力シート!M323&gt;=100,INT(MOD(入力シート!M323,1000)/100),"")</f>
        <v/>
      </c>
      <c r="AH322" s="49" t="str">
        <f>IF(入力シート!M323&gt;=10,INT(MOD(入力シート!M323,100)/10),"")</f>
        <v/>
      </c>
      <c r="AI322" s="48" t="str">
        <f>IF(入力シート!M323&gt;=1,INT(MOD(入力シート!M323,10)/1),"")</f>
        <v/>
      </c>
      <c r="AJ322" s="49" t="str">
        <f>IF(入力シート!N323&gt;=10000,INT(MOD(入力シート!N323,100000)/10000),"")</f>
        <v/>
      </c>
      <c r="AK322" s="49" t="str">
        <f>IF(入力シート!N323&gt;=1000,INT(MOD(入力シート!N323,10000)/1000),"")</f>
        <v/>
      </c>
      <c r="AL322" s="49" t="str">
        <f>IF(入力シート!N323&gt;=100,INT(MOD(入力シート!N323,1000)/100),"")</f>
        <v/>
      </c>
      <c r="AM322" s="49" t="str">
        <f>IF(入力シート!N323&gt;=10,INT(MOD(入力シート!N323,100)/10),"")</f>
        <v/>
      </c>
      <c r="AN322" s="48" t="str">
        <f>IF(入力シート!N323&gt;=1,INT(MOD(入力シート!N323,10)/1),"")</f>
        <v/>
      </c>
      <c r="AO322" s="49" t="str">
        <f>IF(入力シート!O323&gt;=10000,INT(MOD(入力シート!O323,100000)/10000),"")</f>
        <v/>
      </c>
      <c r="AP322" s="49" t="str">
        <f>IF(入力シート!O323&gt;=1000,INT(MOD(入力シート!O323,10000)/1000),"")</f>
        <v/>
      </c>
      <c r="AQ322" s="49" t="str">
        <f>IF(入力シート!O323&gt;=100,INT(MOD(入力シート!O323,1000)/100),"")</f>
        <v/>
      </c>
      <c r="AR322" s="49" t="str">
        <f>IF(入力シート!O323&gt;=10,INT(MOD(入力シート!O323,100)/10),"")</f>
        <v/>
      </c>
      <c r="AS322" s="48" t="str">
        <f>IF(入力シート!O323&gt;=1,INT(MOD(入力シート!O323,10)/1),"")</f>
        <v/>
      </c>
      <c r="AT322" s="49" t="str">
        <f>IF(入力シート!P323&gt;=1000000,INT(MOD(入力シート!P323,10000000)/1000000),"")</f>
        <v/>
      </c>
      <c r="AU322" s="49" t="str">
        <f>IF(入力シート!P323&gt;=100000,INT(MOD(入力シート!P323,1000000)/100000),"")</f>
        <v/>
      </c>
      <c r="AV322" s="49" t="str">
        <f>IF(入力シート!P323&gt;=10000,INT(MOD(入力シート!P323,100000)/10000),"")</f>
        <v/>
      </c>
      <c r="AW322" s="49" t="str">
        <f>IF(入力シート!P323&gt;=1000,INT(MOD(入力シート!P323,10000)/1000),"")</f>
        <v/>
      </c>
      <c r="AX322" s="49" t="str">
        <f>IF(入力シート!P323&gt;=100,INT(MOD(入力シート!P323,1000)/100),"")</f>
        <v/>
      </c>
      <c r="AY322" s="49" t="str">
        <f>IF(入力シート!P323&gt;=10,INT(MOD(入力シート!P323,100)/10),"")</f>
        <v/>
      </c>
      <c r="AZ322" s="48" t="str">
        <f>IF(入力シート!P323&gt;=1,INT(MOD(入力シート!P323,10)/1),"")</f>
        <v/>
      </c>
      <c r="BA322" s="49" t="str">
        <f>IF(入力シート!Q323&gt;=10,INT(MOD(入力シート!Q323,100)/10),"")</f>
        <v/>
      </c>
      <c r="BB322" s="48" t="str">
        <f>IF(入力シート!Q323&gt;=1,INT(MOD(入力シート!Q323,10)/1),"")</f>
        <v/>
      </c>
      <c r="BC322" s="49" t="str">
        <f>IF(入力シート!R323&gt;=10000,INT(MOD(入力シート!R323,100000)/10000),"")</f>
        <v/>
      </c>
      <c r="BD322" s="49" t="str">
        <f>IF(入力シート!R323&gt;=1000,INT(MOD(入力シート!R323,10000)/1000),"")</f>
        <v/>
      </c>
      <c r="BE322" s="49" t="str">
        <f>IF(入力シート!R323&gt;=100,INT(MOD(入力シート!R323,1000)/100),"")</f>
        <v/>
      </c>
      <c r="BF322" s="49" t="str">
        <f>IF(入力シート!R323&gt;=10,INT(MOD(入力シート!R323,100)/10),"")</f>
        <v/>
      </c>
      <c r="BG322" s="48" t="str">
        <f>IF(入力シート!R323&gt;=1,INT(MOD(入力シート!R323,10)/1),"")</f>
        <v/>
      </c>
      <c r="BH322" s="58" t="str">
        <f>IF(入力シート!S323&gt;=10,INT(MOD(入力シート!S323,100)/10),"")</f>
        <v/>
      </c>
      <c r="BI322" s="69" t="str">
        <f>IF(入力シート!S323&gt;=1,INT(MOD(入力シート!S323,10)/1),"")</f>
        <v/>
      </c>
      <c r="BJ322" s="58" t="str">
        <f>IF(入力シート!T323&gt;=1000000,INT(MOD(入力シート!T323,10000000)/1000000),"")</f>
        <v/>
      </c>
      <c r="BK322" s="58" t="str">
        <f>IF(入力シート!T323&gt;=100000,INT(MOD(入力シート!T323,1000000)/100000),"")</f>
        <v/>
      </c>
      <c r="BL322" s="58" t="str">
        <f>IF(入力シート!T323&gt;=10000,INT(MOD(入力シート!T323,100000)/10000),"")</f>
        <v/>
      </c>
      <c r="BM322" s="58" t="str">
        <f>IF(入力シート!T323&gt;=1000,INT(MOD(入力シート!T323,10000)/1000),"")</f>
        <v/>
      </c>
      <c r="BN322" s="58" t="str">
        <f>IF(入力シート!T323&gt;=100,INT(MOD(入力シート!T323,1000)/100),"")</f>
        <v/>
      </c>
      <c r="BO322" s="58" t="str">
        <f>IF(入力シート!T323&gt;=10,INT(MOD(入力シート!T323,100)/10),"")</f>
        <v/>
      </c>
      <c r="BP322" s="69" t="str">
        <f>IF(入力シート!T323&gt;=1,INT(MOD(入力シート!T323,10)/1),"")</f>
        <v/>
      </c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</row>
    <row r="323" spans="1:79" x14ac:dyDescent="0.15">
      <c r="A323" s="70">
        <f t="shared" si="11"/>
        <v>33</v>
      </c>
      <c r="B323" s="22">
        <v>321</v>
      </c>
      <c r="C323" s="10" t="str">
        <f>IF(入力シート!C324&gt;=10000,INT(MOD(入力シート!C324,100000)/10000),"")</f>
        <v/>
      </c>
      <c r="D323" s="10" t="str">
        <f>IF(入力シート!C324&gt;=1000,INT(MOD(入力シート!C324,10000)/1000),"")</f>
        <v/>
      </c>
      <c r="E323" s="10" t="str">
        <f>IF(入力シート!C324&gt;=100,INT(MOD(入力シート!C324,1000)/100),"")</f>
        <v/>
      </c>
      <c r="F323" s="10" t="str">
        <f>IF(入力シート!C324&gt;=10,INT(MOD(入力シート!C324,100)/10),"")</f>
        <v/>
      </c>
      <c r="G323" s="22" t="str">
        <f>IF(入力シート!C324&gt;=1,INT(MOD(入力シート!C324,10)/1),"")</f>
        <v/>
      </c>
      <c r="H323" s="22" t="str">
        <f>IF(入力シート!D324&gt;"",入力シート!D324,"")</f>
        <v/>
      </c>
      <c r="I323" s="22" t="str">
        <f>IF(入力シート!E324&gt;"",入力シート!E324,"")</f>
        <v/>
      </c>
      <c r="J323" s="37" t="str">
        <f>IF(入力シート!F324&gt;0,IF(入力シート!W324=6,MID(入力シート!F324,入力シート!W324-5,1),"0"),"")</f>
        <v/>
      </c>
      <c r="K323" s="37" t="str">
        <f>IF(入力シート!F324&gt;0,MID(入力シート!F324,入力シート!W324-4,1),"")</f>
        <v/>
      </c>
      <c r="L323" s="37" t="str">
        <f>IF(入力シート!F324&gt;0,MID(入力シート!F324,入力シート!W324-3,1),"")</f>
        <v/>
      </c>
      <c r="M323" s="37" t="str">
        <f>IF(入力シート!F324&gt;0,MID(入力シート!F324,入力シート!W324-2,1),"")</f>
        <v/>
      </c>
      <c r="N323" s="37" t="str">
        <f>IF(入力シート!F324&gt;0,MID(入力シート!F324,入力シート!W324-1,1),"")</f>
        <v/>
      </c>
      <c r="O323" s="39" t="str">
        <f>IF(入力シート!F324&gt;0,MID(入力シート!F324,入力シート!W324,1),"")</f>
        <v/>
      </c>
      <c r="P323" s="22" t="str">
        <f>IF(入力シート!G324&gt;"",入力シート!G324,"")</f>
        <v/>
      </c>
      <c r="Q323" s="37" t="str">
        <f>IF(入力シート!H324&gt;0,IF(入力シート!X324=4,MID(入力シート!H324,入力シート!X324-3,1),"0"),"")</f>
        <v/>
      </c>
      <c r="R323" s="37" t="str">
        <f>IF(入力シート!H324&gt;0,MID(入力シート!H324,入力シート!X324-2,1),"")</f>
        <v/>
      </c>
      <c r="S323" s="37" t="str">
        <f>IF(入力シート!H324&gt;0,MID(入力シート!H324,入力シート!X324-1,1),"")</f>
        <v/>
      </c>
      <c r="T323" s="39" t="str">
        <f>IF(入力シート!H324&gt;0,MID(入力シート!H324,入力シート!X324,1),"")</f>
        <v/>
      </c>
      <c r="U323" s="62" t="str">
        <f>IF(入力シート!I324&gt;0,入力シート!I324,"")</f>
        <v/>
      </c>
      <c r="V323" s="50" t="str">
        <f>IF(入力シート!J324&gt;0,入力シート!J324,"")</f>
        <v/>
      </c>
      <c r="W323" s="50" t="str">
        <f>IF(入力シート!K324&gt;=10,INT(MOD(入力シート!K324,100)/10),"")</f>
        <v/>
      </c>
      <c r="X323" s="40" t="str">
        <f>IF(入力シート!K324&gt;=1,INT(MOD(入力シート!K324,10)/1),"")</f>
        <v/>
      </c>
      <c r="Y323" s="51" t="str">
        <f>IF(入力シート!L324&gt;=100000,INT(MOD(入力シート!L324,1000000)/100000),"")</f>
        <v/>
      </c>
      <c r="Z323" s="51" t="str">
        <f>IF(入力シート!L324&gt;=10000,INT(MOD(入力シート!L324,100000)/10000),"")</f>
        <v/>
      </c>
      <c r="AA323" s="51" t="str">
        <f>IF(入力シート!L324&gt;=1000,INT(MOD(入力シート!L324,10000)/1000),"")</f>
        <v/>
      </c>
      <c r="AB323" s="51" t="str">
        <f>IF(入力シート!L324&gt;=100,INT(MOD(入力シート!L324,1000)/100),"")</f>
        <v/>
      </c>
      <c r="AC323" s="51" t="str">
        <f>IF(入力シート!L324&gt;=10,INT(MOD(入力シート!L324,100)/10),"")</f>
        <v/>
      </c>
      <c r="AD323" s="40" t="str">
        <f>IF(入力シート!L324&gt;=1,INT(MOD(入力シート!L324,10)/1),"")</f>
        <v/>
      </c>
      <c r="AE323" s="51" t="str">
        <f>IF(入力シート!M324&gt;=10000,INT(MOD(入力シート!M324,100000)/10000),"")</f>
        <v/>
      </c>
      <c r="AF323" s="51" t="str">
        <f>IF(入力シート!M324&gt;=1000,INT(MOD(入力シート!M324,10000)/1000),"")</f>
        <v/>
      </c>
      <c r="AG323" s="51" t="str">
        <f>IF(入力シート!M324&gt;=100,INT(MOD(入力シート!M324,1000)/100),"")</f>
        <v/>
      </c>
      <c r="AH323" s="51" t="str">
        <f>IF(入力シート!M324&gt;=10,INT(MOD(入力シート!M324,100)/10),"")</f>
        <v/>
      </c>
      <c r="AI323" s="40" t="str">
        <f>IF(入力シート!M324&gt;=1,INT(MOD(入力シート!M324,10)/1),"")</f>
        <v/>
      </c>
      <c r="AJ323" s="51" t="str">
        <f>IF(入力シート!N324&gt;=10000,INT(MOD(入力シート!N324,100000)/10000),"")</f>
        <v/>
      </c>
      <c r="AK323" s="51" t="str">
        <f>IF(入力シート!N324&gt;=1000,INT(MOD(入力シート!N324,10000)/1000),"")</f>
        <v/>
      </c>
      <c r="AL323" s="51" t="str">
        <f>IF(入力シート!N324&gt;=100,INT(MOD(入力シート!N324,1000)/100),"")</f>
        <v/>
      </c>
      <c r="AM323" s="51" t="str">
        <f>IF(入力シート!N324&gt;=10,INT(MOD(入力シート!N324,100)/10),"")</f>
        <v/>
      </c>
      <c r="AN323" s="40" t="str">
        <f>IF(入力シート!N324&gt;=1,INT(MOD(入力シート!N324,10)/1),"")</f>
        <v/>
      </c>
      <c r="AO323" s="51" t="str">
        <f>IF(入力シート!O324&gt;=10000,INT(MOD(入力シート!O324,100000)/10000),"")</f>
        <v/>
      </c>
      <c r="AP323" s="51" t="str">
        <f>IF(入力シート!O324&gt;=1000,INT(MOD(入力シート!O324,10000)/1000),"")</f>
        <v/>
      </c>
      <c r="AQ323" s="51" t="str">
        <f>IF(入力シート!O324&gt;=100,INT(MOD(入力シート!O324,1000)/100),"")</f>
        <v/>
      </c>
      <c r="AR323" s="51" t="str">
        <f>IF(入力シート!O324&gt;=10,INT(MOD(入力シート!O324,100)/10),"")</f>
        <v/>
      </c>
      <c r="AS323" s="40" t="str">
        <f>IF(入力シート!O324&gt;=1,INT(MOD(入力シート!O324,10)/1),"")</f>
        <v/>
      </c>
      <c r="AT323" s="51" t="str">
        <f>IF(入力シート!P324&gt;=1000000,INT(MOD(入力シート!P324,10000000)/1000000),"")</f>
        <v/>
      </c>
      <c r="AU323" s="51" t="str">
        <f>IF(入力シート!P324&gt;=100000,INT(MOD(入力シート!P324,1000000)/100000),"")</f>
        <v/>
      </c>
      <c r="AV323" s="51" t="str">
        <f>IF(入力シート!P324&gt;=10000,INT(MOD(入力シート!P324,100000)/10000),"")</f>
        <v/>
      </c>
      <c r="AW323" s="51" t="str">
        <f>IF(入力シート!P324&gt;=1000,INT(MOD(入力シート!P324,10000)/1000),"")</f>
        <v/>
      </c>
      <c r="AX323" s="51" t="str">
        <f>IF(入力シート!P324&gt;=100,INT(MOD(入力シート!P324,1000)/100),"")</f>
        <v/>
      </c>
      <c r="AY323" s="51" t="str">
        <f>IF(入力シート!P324&gt;=10,INT(MOD(入力シート!P324,100)/10),"")</f>
        <v/>
      </c>
      <c r="AZ323" s="40" t="str">
        <f>IF(入力シート!P324&gt;=1,INT(MOD(入力シート!P324,10)/1),"")</f>
        <v/>
      </c>
      <c r="BA323" s="51" t="str">
        <f>IF(入力シート!Q324&gt;=10,INT(MOD(入力シート!Q324,100)/10),"")</f>
        <v/>
      </c>
      <c r="BB323" s="40" t="str">
        <f>IF(入力シート!Q324&gt;=1,INT(MOD(入力シート!Q324,10)/1),"")</f>
        <v/>
      </c>
      <c r="BC323" s="51" t="str">
        <f>IF(入力シート!R324&gt;=10000,INT(MOD(入力シート!R324,100000)/10000),"")</f>
        <v/>
      </c>
      <c r="BD323" s="51" t="str">
        <f>IF(入力シート!R324&gt;=1000,INT(MOD(入力シート!R324,10000)/1000),"")</f>
        <v/>
      </c>
      <c r="BE323" s="51" t="str">
        <f>IF(入力シート!R324&gt;=100,INT(MOD(入力シート!R324,1000)/100),"")</f>
        <v/>
      </c>
      <c r="BF323" s="51" t="str">
        <f>IF(入力シート!R324&gt;=10,INT(MOD(入力シート!R324,100)/10),"")</f>
        <v/>
      </c>
      <c r="BG323" s="40" t="str">
        <f>IF(入力シート!R324&gt;=1,INT(MOD(入力シート!R324,10)/1),"")</f>
        <v/>
      </c>
      <c r="BP323" s="11"/>
    </row>
    <row r="324" spans="1:79" x14ac:dyDescent="0.15">
      <c r="B324" s="22">
        <v>322</v>
      </c>
      <c r="C324" s="10" t="str">
        <f>IF(入力シート!C325&gt;=10000,INT(MOD(入力シート!C325,100000)/10000),"")</f>
        <v/>
      </c>
      <c r="D324" s="10" t="str">
        <f>IF(入力シート!C325&gt;=1000,INT(MOD(入力シート!C325,10000)/1000),"")</f>
        <v/>
      </c>
      <c r="E324" s="10" t="str">
        <f>IF(入力シート!C325&gt;=100,INT(MOD(入力シート!C325,1000)/100),"")</f>
        <v/>
      </c>
      <c r="F324" s="10" t="str">
        <f>IF(入力シート!C325&gt;=10,INT(MOD(入力シート!C325,100)/10),"")</f>
        <v/>
      </c>
      <c r="G324" s="22" t="str">
        <f>IF(入力シート!C325&gt;=1,INT(MOD(入力シート!C325,10)/1),"")</f>
        <v/>
      </c>
      <c r="H324" s="22" t="str">
        <f>IF(入力シート!D325&gt;"",入力シート!D325,"")</f>
        <v/>
      </c>
      <c r="I324" s="22" t="str">
        <f>IF(入力シート!E325&gt;"",入力シート!E325,"")</f>
        <v/>
      </c>
      <c r="J324" s="37" t="str">
        <f>IF(入力シート!F325&gt;0,IF(入力シート!W325=6,MID(入力シート!F325,入力シート!W325-5,1),"0"),"")</f>
        <v/>
      </c>
      <c r="K324" s="37" t="str">
        <f>IF(入力シート!F325&gt;0,MID(入力シート!F325,入力シート!W325-4,1),"")</f>
        <v/>
      </c>
      <c r="L324" s="37" t="str">
        <f>IF(入力シート!F325&gt;0,MID(入力シート!F325,入力シート!W325-3,1),"")</f>
        <v/>
      </c>
      <c r="M324" s="37" t="str">
        <f>IF(入力シート!F325&gt;0,MID(入力シート!F325,入力シート!W325-2,1),"")</f>
        <v/>
      </c>
      <c r="N324" s="37" t="str">
        <f>IF(入力シート!F325&gt;0,MID(入力シート!F325,入力シート!W325-1,1),"")</f>
        <v/>
      </c>
      <c r="O324" s="39" t="str">
        <f>IF(入力シート!F325&gt;0,MID(入力シート!F325,入力シート!W325,1),"")</f>
        <v/>
      </c>
      <c r="P324" s="22" t="str">
        <f>IF(入力シート!G325&gt;"",入力シート!G325,"")</f>
        <v/>
      </c>
      <c r="Q324" s="37" t="str">
        <f>IF(入力シート!H325&gt;0,IF(入力シート!X325=4,MID(入力シート!H325,入力シート!X325-3,1),"0"),"")</f>
        <v/>
      </c>
      <c r="R324" s="37" t="str">
        <f>IF(入力シート!H325&gt;0,MID(入力シート!H325,入力シート!X325-2,1),"")</f>
        <v/>
      </c>
      <c r="S324" s="37" t="str">
        <f>IF(入力シート!H325&gt;0,MID(入力シート!H325,入力シート!X325-1,1),"")</f>
        <v/>
      </c>
      <c r="T324" s="39" t="str">
        <f>IF(入力シート!H325&gt;0,MID(入力シート!H325,入力シート!X325,1),"")</f>
        <v/>
      </c>
      <c r="U324" s="62" t="str">
        <f>IF(入力シート!I325&gt;0,入力シート!I325,"")</f>
        <v/>
      </c>
      <c r="V324" s="50" t="str">
        <f>IF(入力シート!J325&gt;0,入力シート!J325,"")</f>
        <v/>
      </c>
      <c r="W324" s="50" t="str">
        <f>IF(入力シート!K325&gt;=10,INT(MOD(入力シート!K325,100)/10),"")</f>
        <v/>
      </c>
      <c r="X324" s="40" t="str">
        <f>IF(入力シート!K325&gt;=1,INT(MOD(入力シート!K325,10)/1),"")</f>
        <v/>
      </c>
      <c r="Y324" s="51" t="str">
        <f>IF(入力シート!L325&gt;=100000,INT(MOD(入力シート!L325,1000000)/100000),"")</f>
        <v/>
      </c>
      <c r="Z324" s="51" t="str">
        <f>IF(入力シート!L325&gt;=10000,INT(MOD(入力シート!L325,100000)/10000),"")</f>
        <v/>
      </c>
      <c r="AA324" s="51" t="str">
        <f>IF(入力シート!L325&gt;=1000,INT(MOD(入力シート!L325,10000)/1000),"")</f>
        <v/>
      </c>
      <c r="AB324" s="51" t="str">
        <f>IF(入力シート!L325&gt;=100,INT(MOD(入力シート!L325,1000)/100),"")</f>
        <v/>
      </c>
      <c r="AC324" s="51" t="str">
        <f>IF(入力シート!L325&gt;=10,INT(MOD(入力シート!L325,100)/10),"")</f>
        <v/>
      </c>
      <c r="AD324" s="40" t="str">
        <f>IF(入力シート!L325&gt;=1,INT(MOD(入力シート!L325,10)/1),"")</f>
        <v/>
      </c>
      <c r="AE324" s="51" t="str">
        <f>IF(入力シート!M325&gt;=10000,INT(MOD(入力シート!M325,100000)/10000),"")</f>
        <v/>
      </c>
      <c r="AF324" s="51" t="str">
        <f>IF(入力シート!M325&gt;=1000,INT(MOD(入力シート!M325,10000)/1000),"")</f>
        <v/>
      </c>
      <c r="AG324" s="51" t="str">
        <f>IF(入力シート!M325&gt;=100,INT(MOD(入力シート!M325,1000)/100),"")</f>
        <v/>
      </c>
      <c r="AH324" s="51" t="str">
        <f>IF(入力シート!M325&gt;=10,INT(MOD(入力シート!M325,100)/10),"")</f>
        <v/>
      </c>
      <c r="AI324" s="40" t="str">
        <f>IF(入力シート!M325&gt;=1,INT(MOD(入力シート!M325,10)/1),"")</f>
        <v/>
      </c>
      <c r="AJ324" s="51" t="str">
        <f>IF(入力シート!N325&gt;=10000,INT(MOD(入力シート!N325,100000)/10000),"")</f>
        <v/>
      </c>
      <c r="AK324" s="51" t="str">
        <f>IF(入力シート!N325&gt;=1000,INT(MOD(入力シート!N325,10000)/1000),"")</f>
        <v/>
      </c>
      <c r="AL324" s="51" t="str">
        <f>IF(入力シート!N325&gt;=100,INT(MOD(入力シート!N325,1000)/100),"")</f>
        <v/>
      </c>
      <c r="AM324" s="51" t="str">
        <f>IF(入力シート!N325&gt;=10,INT(MOD(入力シート!N325,100)/10),"")</f>
        <v/>
      </c>
      <c r="AN324" s="40" t="str">
        <f>IF(入力シート!N325&gt;=1,INT(MOD(入力シート!N325,10)/1),"")</f>
        <v/>
      </c>
      <c r="AO324" s="51" t="str">
        <f>IF(入力シート!O325&gt;=10000,INT(MOD(入力シート!O325,100000)/10000),"")</f>
        <v/>
      </c>
      <c r="AP324" s="51" t="str">
        <f>IF(入力シート!O325&gt;=1000,INT(MOD(入力シート!O325,10000)/1000),"")</f>
        <v/>
      </c>
      <c r="AQ324" s="51" t="str">
        <f>IF(入力シート!O325&gt;=100,INT(MOD(入力シート!O325,1000)/100),"")</f>
        <v/>
      </c>
      <c r="AR324" s="51" t="str">
        <f>IF(入力シート!O325&gt;=10,INT(MOD(入力シート!O325,100)/10),"")</f>
        <v/>
      </c>
      <c r="AS324" s="40" t="str">
        <f>IF(入力シート!O325&gt;=1,INT(MOD(入力シート!O325,10)/1),"")</f>
        <v/>
      </c>
      <c r="AT324" s="51" t="str">
        <f>IF(入力シート!P325&gt;=1000000,INT(MOD(入力シート!P325,10000000)/1000000),"")</f>
        <v/>
      </c>
      <c r="AU324" s="51" t="str">
        <f>IF(入力シート!P325&gt;=100000,INT(MOD(入力シート!P325,1000000)/100000),"")</f>
        <v/>
      </c>
      <c r="AV324" s="51" t="str">
        <f>IF(入力シート!P325&gt;=10000,INT(MOD(入力シート!P325,100000)/10000),"")</f>
        <v/>
      </c>
      <c r="AW324" s="51" t="str">
        <f>IF(入力シート!P325&gt;=1000,INT(MOD(入力シート!P325,10000)/1000),"")</f>
        <v/>
      </c>
      <c r="AX324" s="51" t="str">
        <f>IF(入力シート!P325&gt;=100,INT(MOD(入力シート!P325,1000)/100),"")</f>
        <v/>
      </c>
      <c r="AY324" s="51" t="str">
        <f>IF(入力シート!P325&gt;=10,INT(MOD(入力シート!P325,100)/10),"")</f>
        <v/>
      </c>
      <c r="AZ324" s="40" t="str">
        <f>IF(入力シート!P325&gt;=1,INT(MOD(入力シート!P325,10)/1),"")</f>
        <v/>
      </c>
      <c r="BA324" s="51" t="str">
        <f>IF(入力シート!Q325&gt;=10,INT(MOD(入力シート!Q325,100)/10),"")</f>
        <v/>
      </c>
      <c r="BB324" s="40" t="str">
        <f>IF(入力シート!Q325&gt;=1,INT(MOD(入力シート!Q325,10)/1),"")</f>
        <v/>
      </c>
      <c r="BC324" s="51" t="str">
        <f>IF(入力シート!R325&gt;=10000,INT(MOD(入力シート!R325,100000)/10000),"")</f>
        <v/>
      </c>
      <c r="BD324" s="51" t="str">
        <f>IF(入力シート!R325&gt;=1000,INT(MOD(入力シート!R325,10000)/1000),"")</f>
        <v/>
      </c>
      <c r="BE324" s="51" t="str">
        <f>IF(入力シート!R325&gt;=100,INT(MOD(入力シート!R325,1000)/100),"")</f>
        <v/>
      </c>
      <c r="BF324" s="51" t="str">
        <f>IF(入力シート!R325&gt;=10,INT(MOD(入力シート!R325,100)/10),"")</f>
        <v/>
      </c>
      <c r="BG324" s="40" t="str">
        <f>IF(入力シート!R325&gt;=1,INT(MOD(入力シート!R325,10)/1),"")</f>
        <v/>
      </c>
    </row>
    <row r="325" spans="1:79" x14ac:dyDescent="0.15">
      <c r="B325" s="22">
        <v>323</v>
      </c>
      <c r="C325" s="10" t="str">
        <f>IF(入力シート!C326&gt;=10000,INT(MOD(入力シート!C326,100000)/10000),"")</f>
        <v/>
      </c>
      <c r="D325" s="10" t="str">
        <f>IF(入力シート!C326&gt;=1000,INT(MOD(入力シート!C326,10000)/1000),"")</f>
        <v/>
      </c>
      <c r="E325" s="10" t="str">
        <f>IF(入力シート!C326&gt;=100,INT(MOD(入力シート!C326,1000)/100),"")</f>
        <v/>
      </c>
      <c r="F325" s="10" t="str">
        <f>IF(入力シート!C326&gt;=10,INT(MOD(入力シート!C326,100)/10),"")</f>
        <v/>
      </c>
      <c r="G325" s="22" t="str">
        <f>IF(入力シート!C326&gt;=1,INT(MOD(入力シート!C326,10)/1),"")</f>
        <v/>
      </c>
      <c r="H325" s="22" t="str">
        <f>IF(入力シート!D326&gt;"",入力シート!D326,"")</f>
        <v/>
      </c>
      <c r="I325" s="22" t="str">
        <f>IF(入力シート!E326&gt;"",入力シート!E326,"")</f>
        <v/>
      </c>
      <c r="J325" s="37" t="str">
        <f>IF(入力シート!F326&gt;0,IF(入力シート!W326=6,MID(入力シート!F326,入力シート!W326-5,1),"0"),"")</f>
        <v/>
      </c>
      <c r="K325" s="37" t="str">
        <f>IF(入力シート!F326&gt;0,MID(入力シート!F326,入力シート!W326-4,1),"")</f>
        <v/>
      </c>
      <c r="L325" s="37" t="str">
        <f>IF(入力シート!F326&gt;0,MID(入力シート!F326,入力シート!W326-3,1),"")</f>
        <v/>
      </c>
      <c r="M325" s="37" t="str">
        <f>IF(入力シート!F326&gt;0,MID(入力シート!F326,入力シート!W326-2,1),"")</f>
        <v/>
      </c>
      <c r="N325" s="37" t="str">
        <f>IF(入力シート!F326&gt;0,MID(入力シート!F326,入力シート!W326-1,1),"")</f>
        <v/>
      </c>
      <c r="O325" s="39" t="str">
        <f>IF(入力シート!F326&gt;0,MID(入力シート!F326,入力シート!W326,1),"")</f>
        <v/>
      </c>
      <c r="P325" s="22" t="str">
        <f>IF(入力シート!G326&gt;"",入力シート!G326,"")</f>
        <v/>
      </c>
      <c r="Q325" s="37" t="str">
        <f>IF(入力シート!H326&gt;0,IF(入力シート!X326=4,MID(入力シート!H326,入力シート!X326-3,1),"0"),"")</f>
        <v/>
      </c>
      <c r="R325" s="37" t="str">
        <f>IF(入力シート!H326&gt;0,MID(入力シート!H326,入力シート!X326-2,1),"")</f>
        <v/>
      </c>
      <c r="S325" s="37" t="str">
        <f>IF(入力シート!H326&gt;0,MID(入力シート!H326,入力シート!X326-1,1),"")</f>
        <v/>
      </c>
      <c r="T325" s="39" t="str">
        <f>IF(入力シート!H326&gt;0,MID(入力シート!H326,入力シート!X326,1),"")</f>
        <v/>
      </c>
      <c r="U325" s="62" t="str">
        <f>IF(入力シート!I326&gt;0,入力シート!I326,"")</f>
        <v/>
      </c>
      <c r="V325" s="50" t="str">
        <f>IF(入力シート!J326&gt;0,入力シート!J326,"")</f>
        <v/>
      </c>
      <c r="W325" s="50" t="str">
        <f>IF(入力シート!K326&gt;=10,INT(MOD(入力シート!K326,100)/10),"")</f>
        <v/>
      </c>
      <c r="X325" s="40" t="str">
        <f>IF(入力シート!K326&gt;=1,INT(MOD(入力シート!K326,10)/1),"")</f>
        <v/>
      </c>
      <c r="Y325" s="51" t="str">
        <f>IF(入力シート!L326&gt;=100000,INT(MOD(入力シート!L326,1000000)/100000),"")</f>
        <v/>
      </c>
      <c r="Z325" s="51" t="str">
        <f>IF(入力シート!L326&gt;=10000,INT(MOD(入力シート!L326,100000)/10000),"")</f>
        <v/>
      </c>
      <c r="AA325" s="51" t="str">
        <f>IF(入力シート!L326&gt;=1000,INT(MOD(入力シート!L326,10000)/1000),"")</f>
        <v/>
      </c>
      <c r="AB325" s="51" t="str">
        <f>IF(入力シート!L326&gt;=100,INT(MOD(入力シート!L326,1000)/100),"")</f>
        <v/>
      </c>
      <c r="AC325" s="51" t="str">
        <f>IF(入力シート!L326&gt;=10,INT(MOD(入力シート!L326,100)/10),"")</f>
        <v/>
      </c>
      <c r="AD325" s="40" t="str">
        <f>IF(入力シート!L326&gt;=1,INT(MOD(入力シート!L326,10)/1),"")</f>
        <v/>
      </c>
      <c r="AE325" s="51" t="str">
        <f>IF(入力シート!M326&gt;=10000,INT(MOD(入力シート!M326,100000)/10000),"")</f>
        <v/>
      </c>
      <c r="AF325" s="51" t="str">
        <f>IF(入力シート!M326&gt;=1000,INT(MOD(入力シート!M326,10000)/1000),"")</f>
        <v/>
      </c>
      <c r="AG325" s="51" t="str">
        <f>IF(入力シート!M326&gt;=100,INT(MOD(入力シート!M326,1000)/100),"")</f>
        <v/>
      </c>
      <c r="AH325" s="51" t="str">
        <f>IF(入力シート!M326&gt;=10,INT(MOD(入力シート!M326,100)/10),"")</f>
        <v/>
      </c>
      <c r="AI325" s="40" t="str">
        <f>IF(入力シート!M326&gt;=1,INT(MOD(入力シート!M326,10)/1),"")</f>
        <v/>
      </c>
      <c r="AJ325" s="51" t="str">
        <f>IF(入力シート!N326&gt;=10000,INT(MOD(入力シート!N326,100000)/10000),"")</f>
        <v/>
      </c>
      <c r="AK325" s="51" t="str">
        <f>IF(入力シート!N326&gt;=1000,INT(MOD(入力シート!N326,10000)/1000),"")</f>
        <v/>
      </c>
      <c r="AL325" s="51" t="str">
        <f>IF(入力シート!N326&gt;=100,INT(MOD(入力シート!N326,1000)/100),"")</f>
        <v/>
      </c>
      <c r="AM325" s="51" t="str">
        <f>IF(入力シート!N326&gt;=10,INT(MOD(入力シート!N326,100)/10),"")</f>
        <v/>
      </c>
      <c r="AN325" s="40" t="str">
        <f>IF(入力シート!N326&gt;=1,INT(MOD(入力シート!N326,10)/1),"")</f>
        <v/>
      </c>
      <c r="AO325" s="51" t="str">
        <f>IF(入力シート!O326&gt;=10000,INT(MOD(入力シート!O326,100000)/10000),"")</f>
        <v/>
      </c>
      <c r="AP325" s="51" t="str">
        <f>IF(入力シート!O326&gt;=1000,INT(MOD(入力シート!O326,10000)/1000),"")</f>
        <v/>
      </c>
      <c r="AQ325" s="51" t="str">
        <f>IF(入力シート!O326&gt;=100,INT(MOD(入力シート!O326,1000)/100),"")</f>
        <v/>
      </c>
      <c r="AR325" s="51" t="str">
        <f>IF(入力シート!O326&gt;=10,INT(MOD(入力シート!O326,100)/10),"")</f>
        <v/>
      </c>
      <c r="AS325" s="40" t="str">
        <f>IF(入力シート!O326&gt;=1,INT(MOD(入力シート!O326,10)/1),"")</f>
        <v/>
      </c>
      <c r="AT325" s="51" t="str">
        <f>IF(入力シート!P326&gt;=1000000,INT(MOD(入力シート!P326,10000000)/1000000),"")</f>
        <v/>
      </c>
      <c r="AU325" s="51" t="str">
        <f>IF(入力シート!P326&gt;=100000,INT(MOD(入力シート!P326,1000000)/100000),"")</f>
        <v/>
      </c>
      <c r="AV325" s="51" t="str">
        <f>IF(入力シート!P326&gt;=10000,INT(MOD(入力シート!P326,100000)/10000),"")</f>
        <v/>
      </c>
      <c r="AW325" s="51" t="str">
        <f>IF(入力シート!P326&gt;=1000,INT(MOD(入力シート!P326,10000)/1000),"")</f>
        <v/>
      </c>
      <c r="AX325" s="51" t="str">
        <f>IF(入力シート!P326&gt;=100,INT(MOD(入力シート!P326,1000)/100),"")</f>
        <v/>
      </c>
      <c r="AY325" s="51" t="str">
        <f>IF(入力シート!P326&gt;=10,INT(MOD(入力シート!P326,100)/10),"")</f>
        <v/>
      </c>
      <c r="AZ325" s="40" t="str">
        <f>IF(入力シート!P326&gt;=1,INT(MOD(入力シート!P326,10)/1),"")</f>
        <v/>
      </c>
      <c r="BA325" s="51" t="str">
        <f>IF(入力シート!Q326&gt;=10,INT(MOD(入力シート!Q326,100)/10),"")</f>
        <v/>
      </c>
      <c r="BB325" s="40" t="str">
        <f>IF(入力シート!Q326&gt;=1,INT(MOD(入力シート!Q326,10)/1),"")</f>
        <v/>
      </c>
      <c r="BC325" s="51" t="str">
        <f>IF(入力シート!R326&gt;=10000,INT(MOD(入力シート!R326,100000)/10000),"")</f>
        <v/>
      </c>
      <c r="BD325" s="51" t="str">
        <f>IF(入力シート!R326&gt;=1000,INT(MOD(入力シート!R326,10000)/1000),"")</f>
        <v/>
      </c>
      <c r="BE325" s="51" t="str">
        <f>IF(入力シート!R326&gt;=100,INT(MOD(入力シート!R326,1000)/100),"")</f>
        <v/>
      </c>
      <c r="BF325" s="51" t="str">
        <f>IF(入力シート!R326&gt;=10,INT(MOD(入力シート!R326,100)/10),"")</f>
        <v/>
      </c>
      <c r="BG325" s="40" t="str">
        <f>IF(入力シート!R326&gt;=1,INT(MOD(入力シート!R326,10)/1),"")</f>
        <v/>
      </c>
    </row>
    <row r="326" spans="1:79" x14ac:dyDescent="0.15">
      <c r="B326" s="22">
        <v>324</v>
      </c>
      <c r="C326" s="10" t="str">
        <f>IF(入力シート!C327&gt;=10000,INT(MOD(入力シート!C327,100000)/10000),"")</f>
        <v/>
      </c>
      <c r="D326" s="10" t="str">
        <f>IF(入力シート!C327&gt;=1000,INT(MOD(入力シート!C327,10000)/1000),"")</f>
        <v/>
      </c>
      <c r="E326" s="10" t="str">
        <f>IF(入力シート!C327&gt;=100,INT(MOD(入力シート!C327,1000)/100),"")</f>
        <v/>
      </c>
      <c r="F326" s="10" t="str">
        <f>IF(入力シート!C327&gt;=10,INT(MOD(入力シート!C327,100)/10),"")</f>
        <v/>
      </c>
      <c r="G326" s="22" t="str">
        <f>IF(入力シート!C327&gt;=1,INT(MOD(入力シート!C327,10)/1),"")</f>
        <v/>
      </c>
      <c r="H326" s="22" t="str">
        <f>IF(入力シート!D327&gt;"",入力シート!D327,"")</f>
        <v/>
      </c>
      <c r="I326" s="22" t="str">
        <f>IF(入力シート!E327&gt;"",入力シート!E327,"")</f>
        <v/>
      </c>
      <c r="J326" s="37" t="str">
        <f>IF(入力シート!F327&gt;0,IF(入力シート!W327=6,MID(入力シート!F327,入力シート!W327-5,1),"0"),"")</f>
        <v/>
      </c>
      <c r="K326" s="37" t="str">
        <f>IF(入力シート!F327&gt;0,MID(入力シート!F327,入力シート!W327-4,1),"")</f>
        <v/>
      </c>
      <c r="L326" s="37" t="str">
        <f>IF(入力シート!F327&gt;0,MID(入力シート!F327,入力シート!W327-3,1),"")</f>
        <v/>
      </c>
      <c r="M326" s="37" t="str">
        <f>IF(入力シート!F327&gt;0,MID(入力シート!F327,入力シート!W327-2,1),"")</f>
        <v/>
      </c>
      <c r="N326" s="37" t="str">
        <f>IF(入力シート!F327&gt;0,MID(入力シート!F327,入力シート!W327-1,1),"")</f>
        <v/>
      </c>
      <c r="O326" s="39" t="str">
        <f>IF(入力シート!F327&gt;0,MID(入力シート!F327,入力シート!W327,1),"")</f>
        <v/>
      </c>
      <c r="P326" s="22" t="str">
        <f>IF(入力シート!G327&gt;"",入力シート!G327,"")</f>
        <v/>
      </c>
      <c r="Q326" s="37" t="str">
        <f>IF(入力シート!H327&gt;0,IF(入力シート!X327=4,MID(入力シート!H327,入力シート!X327-3,1),"0"),"")</f>
        <v/>
      </c>
      <c r="R326" s="37" t="str">
        <f>IF(入力シート!H327&gt;0,MID(入力シート!H327,入力シート!X327-2,1),"")</f>
        <v/>
      </c>
      <c r="S326" s="37" t="str">
        <f>IF(入力シート!H327&gt;0,MID(入力シート!H327,入力シート!X327-1,1),"")</f>
        <v/>
      </c>
      <c r="T326" s="39" t="str">
        <f>IF(入力シート!H327&gt;0,MID(入力シート!H327,入力シート!X327,1),"")</f>
        <v/>
      </c>
      <c r="U326" s="62" t="str">
        <f>IF(入力シート!I327&gt;0,入力シート!I327,"")</f>
        <v/>
      </c>
      <c r="V326" s="50" t="str">
        <f>IF(入力シート!J327&gt;0,入力シート!J327,"")</f>
        <v/>
      </c>
      <c r="W326" s="50" t="str">
        <f>IF(入力シート!K327&gt;=10,INT(MOD(入力シート!K327,100)/10),"")</f>
        <v/>
      </c>
      <c r="X326" s="40" t="str">
        <f>IF(入力シート!K327&gt;=1,INT(MOD(入力シート!K327,10)/1),"")</f>
        <v/>
      </c>
      <c r="Y326" s="51" t="str">
        <f>IF(入力シート!L327&gt;=100000,INT(MOD(入力シート!L327,1000000)/100000),"")</f>
        <v/>
      </c>
      <c r="Z326" s="51" t="str">
        <f>IF(入力シート!L327&gt;=10000,INT(MOD(入力シート!L327,100000)/10000),"")</f>
        <v/>
      </c>
      <c r="AA326" s="51" t="str">
        <f>IF(入力シート!L327&gt;=1000,INT(MOD(入力シート!L327,10000)/1000),"")</f>
        <v/>
      </c>
      <c r="AB326" s="51" t="str">
        <f>IF(入力シート!L327&gt;=100,INT(MOD(入力シート!L327,1000)/100),"")</f>
        <v/>
      </c>
      <c r="AC326" s="51" t="str">
        <f>IF(入力シート!L327&gt;=10,INT(MOD(入力シート!L327,100)/10),"")</f>
        <v/>
      </c>
      <c r="AD326" s="40" t="str">
        <f>IF(入力シート!L327&gt;=1,INT(MOD(入力シート!L327,10)/1),"")</f>
        <v/>
      </c>
      <c r="AE326" s="51" t="str">
        <f>IF(入力シート!M327&gt;=10000,INT(MOD(入力シート!M327,100000)/10000),"")</f>
        <v/>
      </c>
      <c r="AF326" s="51" t="str">
        <f>IF(入力シート!M327&gt;=1000,INT(MOD(入力シート!M327,10000)/1000),"")</f>
        <v/>
      </c>
      <c r="AG326" s="51" t="str">
        <f>IF(入力シート!M327&gt;=100,INT(MOD(入力シート!M327,1000)/100),"")</f>
        <v/>
      </c>
      <c r="AH326" s="51" t="str">
        <f>IF(入力シート!M327&gt;=10,INT(MOD(入力シート!M327,100)/10),"")</f>
        <v/>
      </c>
      <c r="AI326" s="40" t="str">
        <f>IF(入力シート!M327&gt;=1,INT(MOD(入力シート!M327,10)/1),"")</f>
        <v/>
      </c>
      <c r="AJ326" s="51" t="str">
        <f>IF(入力シート!N327&gt;=10000,INT(MOD(入力シート!N327,100000)/10000),"")</f>
        <v/>
      </c>
      <c r="AK326" s="51" t="str">
        <f>IF(入力シート!N327&gt;=1000,INT(MOD(入力シート!N327,10000)/1000),"")</f>
        <v/>
      </c>
      <c r="AL326" s="51" t="str">
        <f>IF(入力シート!N327&gt;=100,INT(MOD(入力シート!N327,1000)/100),"")</f>
        <v/>
      </c>
      <c r="AM326" s="51" t="str">
        <f>IF(入力シート!N327&gt;=10,INT(MOD(入力シート!N327,100)/10),"")</f>
        <v/>
      </c>
      <c r="AN326" s="40" t="str">
        <f>IF(入力シート!N327&gt;=1,INT(MOD(入力シート!N327,10)/1),"")</f>
        <v/>
      </c>
      <c r="AO326" s="51" t="str">
        <f>IF(入力シート!O327&gt;=10000,INT(MOD(入力シート!O327,100000)/10000),"")</f>
        <v/>
      </c>
      <c r="AP326" s="51" t="str">
        <f>IF(入力シート!O327&gt;=1000,INT(MOD(入力シート!O327,10000)/1000),"")</f>
        <v/>
      </c>
      <c r="AQ326" s="51" t="str">
        <f>IF(入力シート!O327&gt;=100,INT(MOD(入力シート!O327,1000)/100),"")</f>
        <v/>
      </c>
      <c r="AR326" s="51" t="str">
        <f>IF(入力シート!O327&gt;=10,INT(MOD(入力シート!O327,100)/10),"")</f>
        <v/>
      </c>
      <c r="AS326" s="40" t="str">
        <f>IF(入力シート!O327&gt;=1,INT(MOD(入力シート!O327,10)/1),"")</f>
        <v/>
      </c>
      <c r="AT326" s="51" t="str">
        <f>IF(入力シート!P327&gt;=1000000,INT(MOD(入力シート!P327,10000000)/1000000),"")</f>
        <v/>
      </c>
      <c r="AU326" s="51" t="str">
        <f>IF(入力シート!P327&gt;=100000,INT(MOD(入力シート!P327,1000000)/100000),"")</f>
        <v/>
      </c>
      <c r="AV326" s="51" t="str">
        <f>IF(入力シート!P327&gt;=10000,INT(MOD(入力シート!P327,100000)/10000),"")</f>
        <v/>
      </c>
      <c r="AW326" s="51" t="str">
        <f>IF(入力シート!P327&gt;=1000,INT(MOD(入力シート!P327,10000)/1000),"")</f>
        <v/>
      </c>
      <c r="AX326" s="51" t="str">
        <f>IF(入力シート!P327&gt;=100,INT(MOD(入力シート!P327,1000)/100),"")</f>
        <v/>
      </c>
      <c r="AY326" s="51" t="str">
        <f>IF(入力シート!P327&gt;=10,INT(MOD(入力シート!P327,100)/10),"")</f>
        <v/>
      </c>
      <c r="AZ326" s="40" t="str">
        <f>IF(入力シート!P327&gt;=1,INT(MOD(入力シート!P327,10)/1),"")</f>
        <v/>
      </c>
      <c r="BA326" s="51" t="str">
        <f>IF(入力シート!Q327&gt;=10,INT(MOD(入力シート!Q327,100)/10),"")</f>
        <v/>
      </c>
      <c r="BB326" s="40" t="str">
        <f>IF(入力シート!Q327&gt;=1,INT(MOD(入力シート!Q327,10)/1),"")</f>
        <v/>
      </c>
      <c r="BC326" s="51" t="str">
        <f>IF(入力シート!R327&gt;=10000,INT(MOD(入力シート!R327,100000)/10000),"")</f>
        <v/>
      </c>
      <c r="BD326" s="51" t="str">
        <f>IF(入力シート!R327&gt;=1000,INT(MOD(入力シート!R327,10000)/1000),"")</f>
        <v/>
      </c>
      <c r="BE326" s="51" t="str">
        <f>IF(入力シート!R327&gt;=100,INT(MOD(入力シート!R327,1000)/100),"")</f>
        <v/>
      </c>
      <c r="BF326" s="51" t="str">
        <f>IF(入力シート!R327&gt;=10,INT(MOD(入力シート!R327,100)/10),"")</f>
        <v/>
      </c>
      <c r="BG326" s="40" t="str">
        <f>IF(入力シート!R327&gt;=1,INT(MOD(入力シート!R327,10)/1),"")</f>
        <v/>
      </c>
    </row>
    <row r="327" spans="1:79" x14ac:dyDescent="0.15">
      <c r="B327" s="22">
        <v>325</v>
      </c>
      <c r="C327" s="10" t="str">
        <f>IF(入力シート!C328&gt;=10000,INT(MOD(入力シート!C328,100000)/10000),"")</f>
        <v/>
      </c>
      <c r="D327" s="10" t="str">
        <f>IF(入力シート!C328&gt;=1000,INT(MOD(入力シート!C328,10000)/1000),"")</f>
        <v/>
      </c>
      <c r="E327" s="10" t="str">
        <f>IF(入力シート!C328&gt;=100,INT(MOD(入力シート!C328,1000)/100),"")</f>
        <v/>
      </c>
      <c r="F327" s="10" t="str">
        <f>IF(入力シート!C328&gt;=10,INT(MOD(入力シート!C328,100)/10),"")</f>
        <v/>
      </c>
      <c r="G327" s="22" t="str">
        <f>IF(入力シート!C328&gt;=1,INT(MOD(入力シート!C328,10)/1),"")</f>
        <v/>
      </c>
      <c r="H327" s="22" t="str">
        <f>IF(入力シート!D328&gt;"",入力シート!D328,"")</f>
        <v/>
      </c>
      <c r="I327" s="22" t="str">
        <f>IF(入力シート!E328&gt;"",入力シート!E328,"")</f>
        <v/>
      </c>
      <c r="J327" s="37" t="str">
        <f>IF(入力シート!F328&gt;0,IF(入力シート!W328=6,MID(入力シート!F328,入力シート!W328-5,1),"0"),"")</f>
        <v/>
      </c>
      <c r="K327" s="37" t="str">
        <f>IF(入力シート!F328&gt;0,MID(入力シート!F328,入力シート!W328-4,1),"")</f>
        <v/>
      </c>
      <c r="L327" s="37" t="str">
        <f>IF(入力シート!F328&gt;0,MID(入力シート!F328,入力シート!W328-3,1),"")</f>
        <v/>
      </c>
      <c r="M327" s="37" t="str">
        <f>IF(入力シート!F328&gt;0,MID(入力シート!F328,入力シート!W328-2,1),"")</f>
        <v/>
      </c>
      <c r="N327" s="37" t="str">
        <f>IF(入力シート!F328&gt;0,MID(入力シート!F328,入力シート!W328-1,1),"")</f>
        <v/>
      </c>
      <c r="O327" s="39" t="str">
        <f>IF(入力シート!F328&gt;0,MID(入力シート!F328,入力シート!W328,1),"")</f>
        <v/>
      </c>
      <c r="P327" s="22" t="str">
        <f>IF(入力シート!G328&gt;"",入力シート!G328,"")</f>
        <v/>
      </c>
      <c r="Q327" s="37" t="str">
        <f>IF(入力シート!H328&gt;0,IF(入力シート!X328=4,MID(入力シート!H328,入力シート!X328-3,1),"0"),"")</f>
        <v/>
      </c>
      <c r="R327" s="37" t="str">
        <f>IF(入力シート!H328&gt;0,MID(入力シート!H328,入力シート!X328-2,1),"")</f>
        <v/>
      </c>
      <c r="S327" s="37" t="str">
        <f>IF(入力シート!H328&gt;0,MID(入力シート!H328,入力シート!X328-1,1),"")</f>
        <v/>
      </c>
      <c r="T327" s="39" t="str">
        <f>IF(入力シート!H328&gt;0,MID(入力シート!H328,入力シート!X328,1),"")</f>
        <v/>
      </c>
      <c r="U327" s="62" t="str">
        <f>IF(入力シート!I328&gt;0,入力シート!I328,"")</f>
        <v/>
      </c>
      <c r="V327" s="50" t="str">
        <f>IF(入力シート!J328&gt;0,入力シート!J328,"")</f>
        <v/>
      </c>
      <c r="W327" s="50" t="str">
        <f>IF(入力シート!K328&gt;=10,INT(MOD(入力シート!K328,100)/10),"")</f>
        <v/>
      </c>
      <c r="X327" s="40" t="str">
        <f>IF(入力シート!K328&gt;=1,INT(MOD(入力シート!K328,10)/1),"")</f>
        <v/>
      </c>
      <c r="Y327" s="51" t="str">
        <f>IF(入力シート!L328&gt;=100000,INT(MOD(入力シート!L328,1000000)/100000),"")</f>
        <v/>
      </c>
      <c r="Z327" s="51" t="str">
        <f>IF(入力シート!L328&gt;=10000,INT(MOD(入力シート!L328,100000)/10000),"")</f>
        <v/>
      </c>
      <c r="AA327" s="51" t="str">
        <f>IF(入力シート!L328&gt;=1000,INT(MOD(入力シート!L328,10000)/1000),"")</f>
        <v/>
      </c>
      <c r="AB327" s="51" t="str">
        <f>IF(入力シート!L328&gt;=100,INT(MOD(入力シート!L328,1000)/100),"")</f>
        <v/>
      </c>
      <c r="AC327" s="51" t="str">
        <f>IF(入力シート!L328&gt;=10,INT(MOD(入力シート!L328,100)/10),"")</f>
        <v/>
      </c>
      <c r="AD327" s="40" t="str">
        <f>IF(入力シート!L328&gt;=1,INT(MOD(入力シート!L328,10)/1),"")</f>
        <v/>
      </c>
      <c r="AE327" s="51" t="str">
        <f>IF(入力シート!M328&gt;=10000,INT(MOD(入力シート!M328,100000)/10000),"")</f>
        <v/>
      </c>
      <c r="AF327" s="51" t="str">
        <f>IF(入力シート!M328&gt;=1000,INT(MOD(入力シート!M328,10000)/1000),"")</f>
        <v/>
      </c>
      <c r="AG327" s="51" t="str">
        <f>IF(入力シート!M328&gt;=100,INT(MOD(入力シート!M328,1000)/100),"")</f>
        <v/>
      </c>
      <c r="AH327" s="51" t="str">
        <f>IF(入力シート!M328&gt;=10,INT(MOD(入力シート!M328,100)/10),"")</f>
        <v/>
      </c>
      <c r="AI327" s="40" t="str">
        <f>IF(入力シート!M328&gt;=1,INT(MOD(入力シート!M328,10)/1),"")</f>
        <v/>
      </c>
      <c r="AJ327" s="51" t="str">
        <f>IF(入力シート!N328&gt;=10000,INT(MOD(入力シート!N328,100000)/10000),"")</f>
        <v/>
      </c>
      <c r="AK327" s="51" t="str">
        <f>IF(入力シート!N328&gt;=1000,INT(MOD(入力シート!N328,10000)/1000),"")</f>
        <v/>
      </c>
      <c r="AL327" s="51" t="str">
        <f>IF(入力シート!N328&gt;=100,INT(MOD(入力シート!N328,1000)/100),"")</f>
        <v/>
      </c>
      <c r="AM327" s="51" t="str">
        <f>IF(入力シート!N328&gt;=10,INT(MOD(入力シート!N328,100)/10),"")</f>
        <v/>
      </c>
      <c r="AN327" s="40" t="str">
        <f>IF(入力シート!N328&gt;=1,INT(MOD(入力シート!N328,10)/1),"")</f>
        <v/>
      </c>
      <c r="AO327" s="51" t="str">
        <f>IF(入力シート!O328&gt;=10000,INT(MOD(入力シート!O328,100000)/10000),"")</f>
        <v/>
      </c>
      <c r="AP327" s="51" t="str">
        <f>IF(入力シート!O328&gt;=1000,INT(MOD(入力シート!O328,10000)/1000),"")</f>
        <v/>
      </c>
      <c r="AQ327" s="51" t="str">
        <f>IF(入力シート!O328&gt;=100,INT(MOD(入力シート!O328,1000)/100),"")</f>
        <v/>
      </c>
      <c r="AR327" s="51" t="str">
        <f>IF(入力シート!O328&gt;=10,INT(MOD(入力シート!O328,100)/10),"")</f>
        <v/>
      </c>
      <c r="AS327" s="40" t="str">
        <f>IF(入力シート!O328&gt;=1,INT(MOD(入力シート!O328,10)/1),"")</f>
        <v/>
      </c>
      <c r="AT327" s="51" t="str">
        <f>IF(入力シート!P328&gt;=1000000,INT(MOD(入力シート!P328,10000000)/1000000),"")</f>
        <v/>
      </c>
      <c r="AU327" s="51" t="str">
        <f>IF(入力シート!P328&gt;=100000,INT(MOD(入力シート!P328,1000000)/100000),"")</f>
        <v/>
      </c>
      <c r="AV327" s="51" t="str">
        <f>IF(入力シート!P328&gt;=10000,INT(MOD(入力シート!P328,100000)/10000),"")</f>
        <v/>
      </c>
      <c r="AW327" s="51" t="str">
        <f>IF(入力シート!P328&gt;=1000,INT(MOD(入力シート!P328,10000)/1000),"")</f>
        <v/>
      </c>
      <c r="AX327" s="51" t="str">
        <f>IF(入力シート!P328&gt;=100,INT(MOD(入力シート!P328,1000)/100),"")</f>
        <v/>
      </c>
      <c r="AY327" s="51" t="str">
        <f>IF(入力シート!P328&gt;=10,INT(MOD(入力シート!P328,100)/10),"")</f>
        <v/>
      </c>
      <c r="AZ327" s="40" t="str">
        <f>IF(入力シート!P328&gt;=1,INT(MOD(入力シート!P328,10)/1),"")</f>
        <v/>
      </c>
      <c r="BA327" s="51" t="str">
        <f>IF(入力シート!Q328&gt;=10,INT(MOD(入力シート!Q328,100)/10),"")</f>
        <v/>
      </c>
      <c r="BB327" s="40" t="str">
        <f>IF(入力シート!Q328&gt;=1,INT(MOD(入力シート!Q328,10)/1),"")</f>
        <v/>
      </c>
      <c r="BC327" s="51" t="str">
        <f>IF(入力シート!R328&gt;=10000,INT(MOD(入力シート!R328,100000)/10000),"")</f>
        <v/>
      </c>
      <c r="BD327" s="51" t="str">
        <f>IF(入力シート!R328&gt;=1000,INT(MOD(入力シート!R328,10000)/1000),"")</f>
        <v/>
      </c>
      <c r="BE327" s="51" t="str">
        <f>IF(入力シート!R328&gt;=100,INT(MOD(入力シート!R328,1000)/100),"")</f>
        <v/>
      </c>
      <c r="BF327" s="51" t="str">
        <f>IF(入力シート!R328&gt;=10,INT(MOD(入力シート!R328,100)/10),"")</f>
        <v/>
      </c>
      <c r="BG327" s="40" t="str">
        <f>IF(入力シート!R328&gt;=1,INT(MOD(入力シート!R328,10)/1),"")</f>
        <v/>
      </c>
    </row>
    <row r="328" spans="1:79" x14ac:dyDescent="0.15">
      <c r="B328" s="22">
        <v>326</v>
      </c>
      <c r="C328" s="10" t="str">
        <f>IF(入力シート!C329&gt;=10000,INT(MOD(入力シート!C329,100000)/10000),"")</f>
        <v/>
      </c>
      <c r="D328" s="10" t="str">
        <f>IF(入力シート!C329&gt;=1000,INT(MOD(入力シート!C329,10000)/1000),"")</f>
        <v/>
      </c>
      <c r="E328" s="10" t="str">
        <f>IF(入力シート!C329&gt;=100,INT(MOD(入力シート!C329,1000)/100),"")</f>
        <v/>
      </c>
      <c r="F328" s="10" t="str">
        <f>IF(入力シート!C329&gt;=10,INT(MOD(入力シート!C329,100)/10),"")</f>
        <v/>
      </c>
      <c r="G328" s="22" t="str">
        <f>IF(入力シート!C329&gt;=1,INT(MOD(入力シート!C329,10)/1),"")</f>
        <v/>
      </c>
      <c r="H328" s="22" t="str">
        <f>IF(入力シート!D329&gt;"",入力シート!D329,"")</f>
        <v/>
      </c>
      <c r="I328" s="22" t="str">
        <f>IF(入力シート!E329&gt;"",入力シート!E329,"")</f>
        <v/>
      </c>
      <c r="J328" s="37" t="str">
        <f>IF(入力シート!F329&gt;0,IF(入力シート!W329=6,MID(入力シート!F329,入力シート!W329-5,1),"0"),"")</f>
        <v/>
      </c>
      <c r="K328" s="37" t="str">
        <f>IF(入力シート!F329&gt;0,MID(入力シート!F329,入力シート!W329-4,1),"")</f>
        <v/>
      </c>
      <c r="L328" s="37" t="str">
        <f>IF(入力シート!F329&gt;0,MID(入力シート!F329,入力シート!W329-3,1),"")</f>
        <v/>
      </c>
      <c r="M328" s="37" t="str">
        <f>IF(入力シート!F329&gt;0,MID(入力シート!F329,入力シート!W329-2,1),"")</f>
        <v/>
      </c>
      <c r="N328" s="37" t="str">
        <f>IF(入力シート!F329&gt;0,MID(入力シート!F329,入力シート!W329-1,1),"")</f>
        <v/>
      </c>
      <c r="O328" s="39" t="str">
        <f>IF(入力シート!F329&gt;0,MID(入力シート!F329,入力シート!W329,1),"")</f>
        <v/>
      </c>
      <c r="P328" s="22" t="str">
        <f>IF(入力シート!G329&gt;"",入力シート!G329,"")</f>
        <v/>
      </c>
      <c r="Q328" s="37" t="str">
        <f>IF(入力シート!H329&gt;0,IF(入力シート!X329=4,MID(入力シート!H329,入力シート!X329-3,1),"0"),"")</f>
        <v/>
      </c>
      <c r="R328" s="37" t="str">
        <f>IF(入力シート!H329&gt;0,MID(入力シート!H329,入力シート!X329-2,1),"")</f>
        <v/>
      </c>
      <c r="S328" s="37" t="str">
        <f>IF(入力シート!H329&gt;0,MID(入力シート!H329,入力シート!X329-1,1),"")</f>
        <v/>
      </c>
      <c r="T328" s="39" t="str">
        <f>IF(入力シート!H329&gt;0,MID(入力シート!H329,入力シート!X329,1),"")</f>
        <v/>
      </c>
      <c r="U328" s="62" t="str">
        <f>IF(入力シート!I329&gt;0,入力シート!I329,"")</f>
        <v/>
      </c>
      <c r="V328" s="50" t="str">
        <f>IF(入力シート!J329&gt;0,入力シート!J329,"")</f>
        <v/>
      </c>
      <c r="W328" s="50" t="str">
        <f>IF(入力シート!K329&gt;=10,INT(MOD(入力シート!K329,100)/10),"")</f>
        <v/>
      </c>
      <c r="X328" s="40" t="str">
        <f>IF(入力シート!K329&gt;=1,INT(MOD(入力シート!K329,10)/1),"")</f>
        <v/>
      </c>
      <c r="Y328" s="51" t="str">
        <f>IF(入力シート!L329&gt;=100000,INT(MOD(入力シート!L329,1000000)/100000),"")</f>
        <v/>
      </c>
      <c r="Z328" s="51" t="str">
        <f>IF(入力シート!L329&gt;=10000,INT(MOD(入力シート!L329,100000)/10000),"")</f>
        <v/>
      </c>
      <c r="AA328" s="51" t="str">
        <f>IF(入力シート!L329&gt;=1000,INT(MOD(入力シート!L329,10000)/1000),"")</f>
        <v/>
      </c>
      <c r="AB328" s="51" t="str">
        <f>IF(入力シート!L329&gt;=100,INT(MOD(入力シート!L329,1000)/100),"")</f>
        <v/>
      </c>
      <c r="AC328" s="51" t="str">
        <f>IF(入力シート!L329&gt;=10,INT(MOD(入力シート!L329,100)/10),"")</f>
        <v/>
      </c>
      <c r="AD328" s="40" t="str">
        <f>IF(入力シート!L329&gt;=1,INT(MOD(入力シート!L329,10)/1),"")</f>
        <v/>
      </c>
      <c r="AE328" s="51" t="str">
        <f>IF(入力シート!M329&gt;=10000,INT(MOD(入力シート!M329,100000)/10000),"")</f>
        <v/>
      </c>
      <c r="AF328" s="51" t="str">
        <f>IF(入力シート!M329&gt;=1000,INT(MOD(入力シート!M329,10000)/1000),"")</f>
        <v/>
      </c>
      <c r="AG328" s="51" t="str">
        <f>IF(入力シート!M329&gt;=100,INT(MOD(入力シート!M329,1000)/100),"")</f>
        <v/>
      </c>
      <c r="AH328" s="51" t="str">
        <f>IF(入力シート!M329&gt;=10,INT(MOD(入力シート!M329,100)/10),"")</f>
        <v/>
      </c>
      <c r="AI328" s="40" t="str">
        <f>IF(入力シート!M329&gt;=1,INT(MOD(入力シート!M329,10)/1),"")</f>
        <v/>
      </c>
      <c r="AJ328" s="51" t="str">
        <f>IF(入力シート!N329&gt;=10000,INT(MOD(入力シート!N329,100000)/10000),"")</f>
        <v/>
      </c>
      <c r="AK328" s="51" t="str">
        <f>IF(入力シート!N329&gt;=1000,INT(MOD(入力シート!N329,10000)/1000),"")</f>
        <v/>
      </c>
      <c r="AL328" s="51" t="str">
        <f>IF(入力シート!N329&gt;=100,INT(MOD(入力シート!N329,1000)/100),"")</f>
        <v/>
      </c>
      <c r="AM328" s="51" t="str">
        <f>IF(入力シート!N329&gt;=10,INT(MOD(入力シート!N329,100)/10),"")</f>
        <v/>
      </c>
      <c r="AN328" s="40" t="str">
        <f>IF(入力シート!N329&gt;=1,INT(MOD(入力シート!N329,10)/1),"")</f>
        <v/>
      </c>
      <c r="AO328" s="51" t="str">
        <f>IF(入力シート!O329&gt;=10000,INT(MOD(入力シート!O329,100000)/10000),"")</f>
        <v/>
      </c>
      <c r="AP328" s="51" t="str">
        <f>IF(入力シート!O329&gt;=1000,INT(MOD(入力シート!O329,10000)/1000),"")</f>
        <v/>
      </c>
      <c r="AQ328" s="51" t="str">
        <f>IF(入力シート!O329&gt;=100,INT(MOD(入力シート!O329,1000)/100),"")</f>
        <v/>
      </c>
      <c r="AR328" s="51" t="str">
        <f>IF(入力シート!O329&gt;=10,INT(MOD(入力シート!O329,100)/10),"")</f>
        <v/>
      </c>
      <c r="AS328" s="40" t="str">
        <f>IF(入力シート!O329&gt;=1,INT(MOD(入力シート!O329,10)/1),"")</f>
        <v/>
      </c>
      <c r="AT328" s="51" t="str">
        <f>IF(入力シート!P329&gt;=1000000,INT(MOD(入力シート!P329,10000000)/1000000),"")</f>
        <v/>
      </c>
      <c r="AU328" s="51" t="str">
        <f>IF(入力シート!P329&gt;=100000,INT(MOD(入力シート!P329,1000000)/100000),"")</f>
        <v/>
      </c>
      <c r="AV328" s="51" t="str">
        <f>IF(入力シート!P329&gt;=10000,INT(MOD(入力シート!P329,100000)/10000),"")</f>
        <v/>
      </c>
      <c r="AW328" s="51" t="str">
        <f>IF(入力シート!P329&gt;=1000,INT(MOD(入力シート!P329,10000)/1000),"")</f>
        <v/>
      </c>
      <c r="AX328" s="51" t="str">
        <f>IF(入力シート!P329&gt;=100,INT(MOD(入力シート!P329,1000)/100),"")</f>
        <v/>
      </c>
      <c r="AY328" s="51" t="str">
        <f>IF(入力シート!P329&gt;=10,INT(MOD(入力シート!P329,100)/10),"")</f>
        <v/>
      </c>
      <c r="AZ328" s="40" t="str">
        <f>IF(入力シート!P329&gt;=1,INT(MOD(入力シート!P329,10)/1),"")</f>
        <v/>
      </c>
      <c r="BA328" s="51" t="str">
        <f>IF(入力シート!Q329&gt;=10,INT(MOD(入力シート!Q329,100)/10),"")</f>
        <v/>
      </c>
      <c r="BB328" s="40" t="str">
        <f>IF(入力シート!Q329&gt;=1,INT(MOD(入力シート!Q329,10)/1),"")</f>
        <v/>
      </c>
      <c r="BC328" s="51" t="str">
        <f>IF(入力シート!R329&gt;=10000,INT(MOD(入力シート!R329,100000)/10000),"")</f>
        <v/>
      </c>
      <c r="BD328" s="51" t="str">
        <f>IF(入力シート!R329&gt;=1000,INT(MOD(入力シート!R329,10000)/1000),"")</f>
        <v/>
      </c>
      <c r="BE328" s="51" t="str">
        <f>IF(入力シート!R329&gt;=100,INT(MOD(入力シート!R329,1000)/100),"")</f>
        <v/>
      </c>
      <c r="BF328" s="51" t="str">
        <f>IF(入力シート!R329&gt;=10,INT(MOD(入力シート!R329,100)/10),"")</f>
        <v/>
      </c>
      <c r="BG328" s="40" t="str">
        <f>IF(入力シート!R329&gt;=1,INT(MOD(入力シート!R329,10)/1),"")</f>
        <v/>
      </c>
    </row>
    <row r="329" spans="1:79" x14ac:dyDescent="0.15">
      <c r="B329" s="22">
        <v>327</v>
      </c>
      <c r="C329" s="10" t="str">
        <f>IF(入力シート!C330&gt;=10000,INT(MOD(入力シート!C330,100000)/10000),"")</f>
        <v/>
      </c>
      <c r="D329" s="10" t="str">
        <f>IF(入力シート!C330&gt;=1000,INT(MOD(入力シート!C330,10000)/1000),"")</f>
        <v/>
      </c>
      <c r="E329" s="10" t="str">
        <f>IF(入力シート!C330&gt;=100,INT(MOD(入力シート!C330,1000)/100),"")</f>
        <v/>
      </c>
      <c r="F329" s="10" t="str">
        <f>IF(入力シート!C330&gt;=10,INT(MOD(入力シート!C330,100)/10),"")</f>
        <v/>
      </c>
      <c r="G329" s="22" t="str">
        <f>IF(入力シート!C330&gt;=1,INT(MOD(入力シート!C330,10)/1),"")</f>
        <v/>
      </c>
      <c r="H329" s="22" t="str">
        <f>IF(入力シート!D330&gt;"",入力シート!D330,"")</f>
        <v/>
      </c>
      <c r="I329" s="22" t="str">
        <f>IF(入力シート!E330&gt;"",入力シート!E330,"")</f>
        <v/>
      </c>
      <c r="J329" s="37" t="str">
        <f>IF(入力シート!F330&gt;0,IF(入力シート!W330=6,MID(入力シート!F330,入力シート!W330-5,1),"0"),"")</f>
        <v/>
      </c>
      <c r="K329" s="37" t="str">
        <f>IF(入力シート!F330&gt;0,MID(入力シート!F330,入力シート!W330-4,1),"")</f>
        <v/>
      </c>
      <c r="L329" s="37" t="str">
        <f>IF(入力シート!F330&gt;0,MID(入力シート!F330,入力シート!W330-3,1),"")</f>
        <v/>
      </c>
      <c r="M329" s="37" t="str">
        <f>IF(入力シート!F330&gt;0,MID(入力シート!F330,入力シート!W330-2,1),"")</f>
        <v/>
      </c>
      <c r="N329" s="37" t="str">
        <f>IF(入力シート!F330&gt;0,MID(入力シート!F330,入力シート!W330-1,1),"")</f>
        <v/>
      </c>
      <c r="O329" s="39" t="str">
        <f>IF(入力シート!F330&gt;0,MID(入力シート!F330,入力シート!W330,1),"")</f>
        <v/>
      </c>
      <c r="P329" s="22" t="str">
        <f>IF(入力シート!G330&gt;"",入力シート!G330,"")</f>
        <v/>
      </c>
      <c r="Q329" s="37" t="str">
        <f>IF(入力シート!H330&gt;0,IF(入力シート!X330=4,MID(入力シート!H330,入力シート!X330-3,1),"0"),"")</f>
        <v/>
      </c>
      <c r="R329" s="37" t="str">
        <f>IF(入力シート!H330&gt;0,MID(入力シート!H330,入力シート!X330-2,1),"")</f>
        <v/>
      </c>
      <c r="S329" s="37" t="str">
        <f>IF(入力シート!H330&gt;0,MID(入力シート!H330,入力シート!X330-1,1),"")</f>
        <v/>
      </c>
      <c r="T329" s="39" t="str">
        <f>IF(入力シート!H330&gt;0,MID(入力シート!H330,入力シート!X330,1),"")</f>
        <v/>
      </c>
      <c r="U329" s="62" t="str">
        <f>IF(入力シート!I330&gt;0,入力シート!I330,"")</f>
        <v/>
      </c>
      <c r="V329" s="50" t="str">
        <f>IF(入力シート!J330&gt;0,入力シート!J330,"")</f>
        <v/>
      </c>
      <c r="W329" s="50" t="str">
        <f>IF(入力シート!K330&gt;=10,INT(MOD(入力シート!K330,100)/10),"")</f>
        <v/>
      </c>
      <c r="X329" s="40" t="str">
        <f>IF(入力シート!K330&gt;=1,INT(MOD(入力シート!K330,10)/1),"")</f>
        <v/>
      </c>
      <c r="Y329" s="51" t="str">
        <f>IF(入力シート!L330&gt;=100000,INT(MOD(入力シート!L330,1000000)/100000),"")</f>
        <v/>
      </c>
      <c r="Z329" s="51" t="str">
        <f>IF(入力シート!L330&gt;=10000,INT(MOD(入力シート!L330,100000)/10000),"")</f>
        <v/>
      </c>
      <c r="AA329" s="51" t="str">
        <f>IF(入力シート!L330&gt;=1000,INT(MOD(入力シート!L330,10000)/1000),"")</f>
        <v/>
      </c>
      <c r="AB329" s="51" t="str">
        <f>IF(入力シート!L330&gt;=100,INT(MOD(入力シート!L330,1000)/100),"")</f>
        <v/>
      </c>
      <c r="AC329" s="51" t="str">
        <f>IF(入力シート!L330&gt;=10,INT(MOD(入力シート!L330,100)/10),"")</f>
        <v/>
      </c>
      <c r="AD329" s="40" t="str">
        <f>IF(入力シート!L330&gt;=1,INT(MOD(入力シート!L330,10)/1),"")</f>
        <v/>
      </c>
      <c r="AE329" s="51" t="str">
        <f>IF(入力シート!M330&gt;=10000,INT(MOD(入力シート!M330,100000)/10000),"")</f>
        <v/>
      </c>
      <c r="AF329" s="51" t="str">
        <f>IF(入力シート!M330&gt;=1000,INT(MOD(入力シート!M330,10000)/1000),"")</f>
        <v/>
      </c>
      <c r="AG329" s="51" t="str">
        <f>IF(入力シート!M330&gt;=100,INT(MOD(入力シート!M330,1000)/100),"")</f>
        <v/>
      </c>
      <c r="AH329" s="51" t="str">
        <f>IF(入力シート!M330&gt;=10,INT(MOD(入力シート!M330,100)/10),"")</f>
        <v/>
      </c>
      <c r="AI329" s="40" t="str">
        <f>IF(入力シート!M330&gt;=1,INT(MOD(入力シート!M330,10)/1),"")</f>
        <v/>
      </c>
      <c r="AJ329" s="51" t="str">
        <f>IF(入力シート!N330&gt;=10000,INT(MOD(入力シート!N330,100000)/10000),"")</f>
        <v/>
      </c>
      <c r="AK329" s="51" t="str">
        <f>IF(入力シート!N330&gt;=1000,INT(MOD(入力シート!N330,10000)/1000),"")</f>
        <v/>
      </c>
      <c r="AL329" s="51" t="str">
        <f>IF(入力シート!N330&gt;=100,INT(MOD(入力シート!N330,1000)/100),"")</f>
        <v/>
      </c>
      <c r="AM329" s="51" t="str">
        <f>IF(入力シート!N330&gt;=10,INT(MOD(入力シート!N330,100)/10),"")</f>
        <v/>
      </c>
      <c r="AN329" s="40" t="str">
        <f>IF(入力シート!N330&gt;=1,INT(MOD(入力シート!N330,10)/1),"")</f>
        <v/>
      </c>
      <c r="AO329" s="51" t="str">
        <f>IF(入力シート!O330&gt;=10000,INT(MOD(入力シート!O330,100000)/10000),"")</f>
        <v/>
      </c>
      <c r="AP329" s="51" t="str">
        <f>IF(入力シート!O330&gt;=1000,INT(MOD(入力シート!O330,10000)/1000),"")</f>
        <v/>
      </c>
      <c r="AQ329" s="51" t="str">
        <f>IF(入力シート!O330&gt;=100,INT(MOD(入力シート!O330,1000)/100),"")</f>
        <v/>
      </c>
      <c r="AR329" s="51" t="str">
        <f>IF(入力シート!O330&gt;=10,INT(MOD(入力シート!O330,100)/10),"")</f>
        <v/>
      </c>
      <c r="AS329" s="40" t="str">
        <f>IF(入力シート!O330&gt;=1,INT(MOD(入力シート!O330,10)/1),"")</f>
        <v/>
      </c>
      <c r="AT329" s="51" t="str">
        <f>IF(入力シート!P330&gt;=1000000,INT(MOD(入力シート!P330,10000000)/1000000),"")</f>
        <v/>
      </c>
      <c r="AU329" s="51" t="str">
        <f>IF(入力シート!P330&gt;=100000,INT(MOD(入力シート!P330,1000000)/100000),"")</f>
        <v/>
      </c>
      <c r="AV329" s="51" t="str">
        <f>IF(入力シート!P330&gt;=10000,INT(MOD(入力シート!P330,100000)/10000),"")</f>
        <v/>
      </c>
      <c r="AW329" s="51" t="str">
        <f>IF(入力シート!P330&gt;=1000,INT(MOD(入力シート!P330,10000)/1000),"")</f>
        <v/>
      </c>
      <c r="AX329" s="51" t="str">
        <f>IF(入力シート!P330&gt;=100,INT(MOD(入力シート!P330,1000)/100),"")</f>
        <v/>
      </c>
      <c r="AY329" s="51" t="str">
        <f>IF(入力シート!P330&gt;=10,INT(MOD(入力シート!P330,100)/10),"")</f>
        <v/>
      </c>
      <c r="AZ329" s="40" t="str">
        <f>IF(入力シート!P330&gt;=1,INT(MOD(入力シート!P330,10)/1),"")</f>
        <v/>
      </c>
      <c r="BA329" s="51" t="str">
        <f>IF(入力シート!Q330&gt;=10,INT(MOD(入力シート!Q330,100)/10),"")</f>
        <v/>
      </c>
      <c r="BB329" s="40" t="str">
        <f>IF(入力シート!Q330&gt;=1,INT(MOD(入力シート!Q330,10)/1),"")</f>
        <v/>
      </c>
      <c r="BC329" s="51" t="str">
        <f>IF(入力シート!R330&gt;=10000,INT(MOD(入力シート!R330,100000)/10000),"")</f>
        <v/>
      </c>
      <c r="BD329" s="51" t="str">
        <f>IF(入力シート!R330&gt;=1000,INT(MOD(入力シート!R330,10000)/1000),"")</f>
        <v/>
      </c>
      <c r="BE329" s="51" t="str">
        <f>IF(入力シート!R330&gt;=100,INT(MOD(入力シート!R330,1000)/100),"")</f>
        <v/>
      </c>
      <c r="BF329" s="51" t="str">
        <f>IF(入力シート!R330&gt;=10,INT(MOD(入力シート!R330,100)/10),"")</f>
        <v/>
      </c>
      <c r="BG329" s="40" t="str">
        <f>IF(入力シート!R330&gt;=1,INT(MOD(入力シート!R330,10)/1),"")</f>
        <v/>
      </c>
    </row>
    <row r="330" spans="1:79" x14ac:dyDescent="0.15">
      <c r="B330" s="22">
        <v>328</v>
      </c>
      <c r="C330" s="10" t="str">
        <f>IF(入力シート!C331&gt;=10000,INT(MOD(入力シート!C331,100000)/10000),"")</f>
        <v/>
      </c>
      <c r="D330" s="10" t="str">
        <f>IF(入力シート!C331&gt;=1000,INT(MOD(入力シート!C331,10000)/1000),"")</f>
        <v/>
      </c>
      <c r="E330" s="10" t="str">
        <f>IF(入力シート!C331&gt;=100,INT(MOD(入力シート!C331,1000)/100),"")</f>
        <v/>
      </c>
      <c r="F330" s="10" t="str">
        <f>IF(入力シート!C331&gt;=10,INT(MOD(入力シート!C331,100)/10),"")</f>
        <v/>
      </c>
      <c r="G330" s="22" t="str">
        <f>IF(入力シート!C331&gt;=1,INT(MOD(入力シート!C331,10)/1),"")</f>
        <v/>
      </c>
      <c r="H330" s="22" t="str">
        <f>IF(入力シート!D331&gt;"",入力シート!D331,"")</f>
        <v/>
      </c>
      <c r="I330" s="22" t="str">
        <f>IF(入力シート!E331&gt;"",入力シート!E331,"")</f>
        <v/>
      </c>
      <c r="J330" s="37" t="str">
        <f>IF(入力シート!F331&gt;0,IF(入力シート!W331=6,MID(入力シート!F331,入力シート!W331-5,1),"0"),"")</f>
        <v/>
      </c>
      <c r="K330" s="37" t="str">
        <f>IF(入力シート!F331&gt;0,MID(入力シート!F331,入力シート!W331-4,1),"")</f>
        <v/>
      </c>
      <c r="L330" s="37" t="str">
        <f>IF(入力シート!F331&gt;0,MID(入力シート!F331,入力シート!W331-3,1),"")</f>
        <v/>
      </c>
      <c r="M330" s="37" t="str">
        <f>IF(入力シート!F331&gt;0,MID(入力シート!F331,入力シート!W331-2,1),"")</f>
        <v/>
      </c>
      <c r="N330" s="37" t="str">
        <f>IF(入力シート!F331&gt;0,MID(入力シート!F331,入力シート!W331-1,1),"")</f>
        <v/>
      </c>
      <c r="O330" s="39" t="str">
        <f>IF(入力シート!F331&gt;0,MID(入力シート!F331,入力シート!W331,1),"")</f>
        <v/>
      </c>
      <c r="P330" s="22" t="str">
        <f>IF(入力シート!G331&gt;"",入力シート!G331,"")</f>
        <v/>
      </c>
      <c r="Q330" s="37" t="str">
        <f>IF(入力シート!H331&gt;0,IF(入力シート!X331=4,MID(入力シート!H331,入力シート!X331-3,1),"0"),"")</f>
        <v/>
      </c>
      <c r="R330" s="37" t="str">
        <f>IF(入力シート!H331&gt;0,MID(入力シート!H331,入力シート!X331-2,1),"")</f>
        <v/>
      </c>
      <c r="S330" s="37" t="str">
        <f>IF(入力シート!H331&gt;0,MID(入力シート!H331,入力シート!X331-1,1),"")</f>
        <v/>
      </c>
      <c r="T330" s="39" t="str">
        <f>IF(入力シート!H331&gt;0,MID(入力シート!H331,入力シート!X331,1),"")</f>
        <v/>
      </c>
      <c r="U330" s="62" t="str">
        <f>IF(入力シート!I331&gt;0,入力シート!I331,"")</f>
        <v/>
      </c>
      <c r="V330" s="50" t="str">
        <f>IF(入力シート!J331&gt;0,入力シート!J331,"")</f>
        <v/>
      </c>
      <c r="W330" s="50" t="str">
        <f>IF(入力シート!K331&gt;=10,INT(MOD(入力シート!K331,100)/10),"")</f>
        <v/>
      </c>
      <c r="X330" s="40" t="str">
        <f>IF(入力シート!K331&gt;=1,INT(MOD(入力シート!K331,10)/1),"")</f>
        <v/>
      </c>
      <c r="Y330" s="51" t="str">
        <f>IF(入力シート!L331&gt;=100000,INT(MOD(入力シート!L331,1000000)/100000),"")</f>
        <v/>
      </c>
      <c r="Z330" s="51" t="str">
        <f>IF(入力シート!L331&gt;=10000,INT(MOD(入力シート!L331,100000)/10000),"")</f>
        <v/>
      </c>
      <c r="AA330" s="51" t="str">
        <f>IF(入力シート!L331&gt;=1000,INT(MOD(入力シート!L331,10000)/1000),"")</f>
        <v/>
      </c>
      <c r="AB330" s="51" t="str">
        <f>IF(入力シート!L331&gt;=100,INT(MOD(入力シート!L331,1000)/100),"")</f>
        <v/>
      </c>
      <c r="AC330" s="51" t="str">
        <f>IF(入力シート!L331&gt;=10,INT(MOD(入力シート!L331,100)/10),"")</f>
        <v/>
      </c>
      <c r="AD330" s="40" t="str">
        <f>IF(入力シート!L331&gt;=1,INT(MOD(入力シート!L331,10)/1),"")</f>
        <v/>
      </c>
      <c r="AE330" s="51" t="str">
        <f>IF(入力シート!M331&gt;=10000,INT(MOD(入力シート!M331,100000)/10000),"")</f>
        <v/>
      </c>
      <c r="AF330" s="51" t="str">
        <f>IF(入力シート!M331&gt;=1000,INT(MOD(入力シート!M331,10000)/1000),"")</f>
        <v/>
      </c>
      <c r="AG330" s="51" t="str">
        <f>IF(入力シート!M331&gt;=100,INT(MOD(入力シート!M331,1000)/100),"")</f>
        <v/>
      </c>
      <c r="AH330" s="51" t="str">
        <f>IF(入力シート!M331&gt;=10,INT(MOD(入力シート!M331,100)/10),"")</f>
        <v/>
      </c>
      <c r="AI330" s="40" t="str">
        <f>IF(入力シート!M331&gt;=1,INT(MOD(入力シート!M331,10)/1),"")</f>
        <v/>
      </c>
      <c r="AJ330" s="51" t="str">
        <f>IF(入力シート!N331&gt;=10000,INT(MOD(入力シート!N331,100000)/10000),"")</f>
        <v/>
      </c>
      <c r="AK330" s="51" t="str">
        <f>IF(入力シート!N331&gt;=1000,INT(MOD(入力シート!N331,10000)/1000),"")</f>
        <v/>
      </c>
      <c r="AL330" s="51" t="str">
        <f>IF(入力シート!N331&gt;=100,INT(MOD(入力シート!N331,1000)/100),"")</f>
        <v/>
      </c>
      <c r="AM330" s="51" t="str">
        <f>IF(入力シート!N331&gt;=10,INT(MOD(入力シート!N331,100)/10),"")</f>
        <v/>
      </c>
      <c r="AN330" s="40" t="str">
        <f>IF(入力シート!N331&gt;=1,INT(MOD(入力シート!N331,10)/1),"")</f>
        <v/>
      </c>
      <c r="AO330" s="51" t="str">
        <f>IF(入力シート!O331&gt;=10000,INT(MOD(入力シート!O331,100000)/10000),"")</f>
        <v/>
      </c>
      <c r="AP330" s="51" t="str">
        <f>IF(入力シート!O331&gt;=1000,INT(MOD(入力シート!O331,10000)/1000),"")</f>
        <v/>
      </c>
      <c r="AQ330" s="51" t="str">
        <f>IF(入力シート!O331&gt;=100,INT(MOD(入力シート!O331,1000)/100),"")</f>
        <v/>
      </c>
      <c r="AR330" s="51" t="str">
        <f>IF(入力シート!O331&gt;=10,INT(MOD(入力シート!O331,100)/10),"")</f>
        <v/>
      </c>
      <c r="AS330" s="40" t="str">
        <f>IF(入力シート!O331&gt;=1,INT(MOD(入力シート!O331,10)/1),"")</f>
        <v/>
      </c>
      <c r="AT330" s="51" t="str">
        <f>IF(入力シート!P331&gt;=1000000,INT(MOD(入力シート!P331,10000000)/1000000),"")</f>
        <v/>
      </c>
      <c r="AU330" s="51" t="str">
        <f>IF(入力シート!P331&gt;=100000,INT(MOD(入力シート!P331,1000000)/100000),"")</f>
        <v/>
      </c>
      <c r="AV330" s="51" t="str">
        <f>IF(入力シート!P331&gt;=10000,INT(MOD(入力シート!P331,100000)/10000),"")</f>
        <v/>
      </c>
      <c r="AW330" s="51" t="str">
        <f>IF(入力シート!P331&gt;=1000,INT(MOD(入力シート!P331,10000)/1000),"")</f>
        <v/>
      </c>
      <c r="AX330" s="51" t="str">
        <f>IF(入力シート!P331&gt;=100,INT(MOD(入力シート!P331,1000)/100),"")</f>
        <v/>
      </c>
      <c r="AY330" s="51" t="str">
        <f>IF(入力シート!P331&gt;=10,INT(MOD(入力シート!P331,100)/10),"")</f>
        <v/>
      </c>
      <c r="AZ330" s="40" t="str">
        <f>IF(入力シート!P331&gt;=1,INT(MOD(入力シート!P331,10)/1),"")</f>
        <v/>
      </c>
      <c r="BA330" s="51" t="str">
        <f>IF(入力シート!Q331&gt;=10,INT(MOD(入力シート!Q331,100)/10),"")</f>
        <v/>
      </c>
      <c r="BB330" s="40" t="str">
        <f>IF(入力シート!Q331&gt;=1,INT(MOD(入力シート!Q331,10)/1),"")</f>
        <v/>
      </c>
      <c r="BC330" s="51" t="str">
        <f>IF(入力シート!R331&gt;=10000,INT(MOD(入力シート!R331,100000)/10000),"")</f>
        <v/>
      </c>
      <c r="BD330" s="51" t="str">
        <f>IF(入力シート!R331&gt;=1000,INT(MOD(入力シート!R331,10000)/1000),"")</f>
        <v/>
      </c>
      <c r="BE330" s="51" t="str">
        <f>IF(入力シート!R331&gt;=100,INT(MOD(入力シート!R331,1000)/100),"")</f>
        <v/>
      </c>
      <c r="BF330" s="51" t="str">
        <f>IF(入力シート!R331&gt;=10,INT(MOD(入力シート!R331,100)/10),"")</f>
        <v/>
      </c>
      <c r="BG330" s="40" t="str">
        <f>IF(入力シート!R331&gt;=1,INT(MOD(入力シート!R331,10)/1),"")</f>
        <v/>
      </c>
    </row>
    <row r="331" spans="1:79" x14ac:dyDescent="0.15">
      <c r="B331" s="22">
        <v>329</v>
      </c>
      <c r="C331" s="10" t="str">
        <f>IF(入力シート!C332&gt;=10000,INT(MOD(入力シート!C332,100000)/10000),"")</f>
        <v/>
      </c>
      <c r="D331" s="10" t="str">
        <f>IF(入力シート!C332&gt;=1000,INT(MOD(入力シート!C332,10000)/1000),"")</f>
        <v/>
      </c>
      <c r="E331" s="10" t="str">
        <f>IF(入力シート!C332&gt;=100,INT(MOD(入力シート!C332,1000)/100),"")</f>
        <v/>
      </c>
      <c r="F331" s="10" t="str">
        <f>IF(入力シート!C332&gt;=10,INT(MOD(入力シート!C332,100)/10),"")</f>
        <v/>
      </c>
      <c r="G331" s="22" t="str">
        <f>IF(入力シート!C332&gt;=1,INT(MOD(入力シート!C332,10)/1),"")</f>
        <v/>
      </c>
      <c r="H331" s="22" t="str">
        <f>IF(入力シート!D332&gt;"",入力シート!D332,"")</f>
        <v/>
      </c>
      <c r="I331" s="22" t="str">
        <f>IF(入力シート!E332&gt;"",入力シート!E332,"")</f>
        <v/>
      </c>
      <c r="J331" s="37" t="str">
        <f>IF(入力シート!F332&gt;0,IF(入力シート!W332=6,MID(入力シート!F332,入力シート!W332-5,1),"0"),"")</f>
        <v/>
      </c>
      <c r="K331" s="37" t="str">
        <f>IF(入力シート!F332&gt;0,MID(入力シート!F332,入力シート!W332-4,1),"")</f>
        <v/>
      </c>
      <c r="L331" s="37" t="str">
        <f>IF(入力シート!F332&gt;0,MID(入力シート!F332,入力シート!W332-3,1),"")</f>
        <v/>
      </c>
      <c r="M331" s="37" t="str">
        <f>IF(入力シート!F332&gt;0,MID(入力シート!F332,入力シート!W332-2,1),"")</f>
        <v/>
      </c>
      <c r="N331" s="37" t="str">
        <f>IF(入力シート!F332&gt;0,MID(入力シート!F332,入力シート!W332-1,1),"")</f>
        <v/>
      </c>
      <c r="O331" s="39" t="str">
        <f>IF(入力シート!F332&gt;0,MID(入力シート!F332,入力シート!W332,1),"")</f>
        <v/>
      </c>
      <c r="P331" s="22" t="str">
        <f>IF(入力シート!G332&gt;"",入力シート!G332,"")</f>
        <v/>
      </c>
      <c r="Q331" s="37" t="str">
        <f>IF(入力シート!H332&gt;0,IF(入力シート!X332=4,MID(入力シート!H332,入力シート!X332-3,1),"0"),"")</f>
        <v/>
      </c>
      <c r="R331" s="37" t="str">
        <f>IF(入力シート!H332&gt;0,MID(入力シート!H332,入力シート!X332-2,1),"")</f>
        <v/>
      </c>
      <c r="S331" s="37" t="str">
        <f>IF(入力シート!H332&gt;0,MID(入力シート!H332,入力シート!X332-1,1),"")</f>
        <v/>
      </c>
      <c r="T331" s="39" t="str">
        <f>IF(入力シート!H332&gt;0,MID(入力シート!H332,入力シート!X332,1),"")</f>
        <v/>
      </c>
      <c r="U331" s="62" t="str">
        <f>IF(入力シート!I332&gt;0,入力シート!I332,"")</f>
        <v/>
      </c>
      <c r="V331" s="50" t="str">
        <f>IF(入力シート!J332&gt;0,入力シート!J332,"")</f>
        <v/>
      </c>
      <c r="W331" s="50" t="str">
        <f>IF(入力シート!K332&gt;=10,INT(MOD(入力シート!K332,100)/10),"")</f>
        <v/>
      </c>
      <c r="X331" s="40" t="str">
        <f>IF(入力シート!K332&gt;=1,INT(MOD(入力シート!K332,10)/1),"")</f>
        <v/>
      </c>
      <c r="Y331" s="51" t="str">
        <f>IF(入力シート!L332&gt;=100000,INT(MOD(入力シート!L332,1000000)/100000),"")</f>
        <v/>
      </c>
      <c r="Z331" s="51" t="str">
        <f>IF(入力シート!L332&gt;=10000,INT(MOD(入力シート!L332,100000)/10000),"")</f>
        <v/>
      </c>
      <c r="AA331" s="51" t="str">
        <f>IF(入力シート!L332&gt;=1000,INT(MOD(入力シート!L332,10000)/1000),"")</f>
        <v/>
      </c>
      <c r="AB331" s="51" t="str">
        <f>IF(入力シート!L332&gt;=100,INT(MOD(入力シート!L332,1000)/100),"")</f>
        <v/>
      </c>
      <c r="AC331" s="51" t="str">
        <f>IF(入力シート!L332&gt;=10,INT(MOD(入力シート!L332,100)/10),"")</f>
        <v/>
      </c>
      <c r="AD331" s="40" t="str">
        <f>IF(入力シート!L332&gt;=1,INT(MOD(入力シート!L332,10)/1),"")</f>
        <v/>
      </c>
      <c r="AE331" s="51" t="str">
        <f>IF(入力シート!M332&gt;=10000,INT(MOD(入力シート!M332,100000)/10000),"")</f>
        <v/>
      </c>
      <c r="AF331" s="51" t="str">
        <f>IF(入力シート!M332&gt;=1000,INT(MOD(入力シート!M332,10000)/1000),"")</f>
        <v/>
      </c>
      <c r="AG331" s="51" t="str">
        <f>IF(入力シート!M332&gt;=100,INT(MOD(入力シート!M332,1000)/100),"")</f>
        <v/>
      </c>
      <c r="AH331" s="51" t="str">
        <f>IF(入力シート!M332&gt;=10,INT(MOD(入力シート!M332,100)/10),"")</f>
        <v/>
      </c>
      <c r="AI331" s="40" t="str">
        <f>IF(入力シート!M332&gt;=1,INT(MOD(入力シート!M332,10)/1),"")</f>
        <v/>
      </c>
      <c r="AJ331" s="51" t="str">
        <f>IF(入力シート!N332&gt;=10000,INT(MOD(入力シート!N332,100000)/10000),"")</f>
        <v/>
      </c>
      <c r="AK331" s="51" t="str">
        <f>IF(入力シート!N332&gt;=1000,INT(MOD(入力シート!N332,10000)/1000),"")</f>
        <v/>
      </c>
      <c r="AL331" s="51" t="str">
        <f>IF(入力シート!N332&gt;=100,INT(MOD(入力シート!N332,1000)/100),"")</f>
        <v/>
      </c>
      <c r="AM331" s="51" t="str">
        <f>IF(入力シート!N332&gt;=10,INT(MOD(入力シート!N332,100)/10),"")</f>
        <v/>
      </c>
      <c r="AN331" s="40" t="str">
        <f>IF(入力シート!N332&gt;=1,INT(MOD(入力シート!N332,10)/1),"")</f>
        <v/>
      </c>
      <c r="AO331" s="51" t="str">
        <f>IF(入力シート!O332&gt;=10000,INT(MOD(入力シート!O332,100000)/10000),"")</f>
        <v/>
      </c>
      <c r="AP331" s="51" t="str">
        <f>IF(入力シート!O332&gt;=1000,INT(MOD(入力シート!O332,10000)/1000),"")</f>
        <v/>
      </c>
      <c r="AQ331" s="51" t="str">
        <f>IF(入力シート!O332&gt;=100,INT(MOD(入力シート!O332,1000)/100),"")</f>
        <v/>
      </c>
      <c r="AR331" s="51" t="str">
        <f>IF(入力シート!O332&gt;=10,INT(MOD(入力シート!O332,100)/10),"")</f>
        <v/>
      </c>
      <c r="AS331" s="40" t="str">
        <f>IF(入力シート!O332&gt;=1,INT(MOD(入力シート!O332,10)/1),"")</f>
        <v/>
      </c>
      <c r="AT331" s="51" t="str">
        <f>IF(入力シート!P332&gt;=1000000,INT(MOD(入力シート!P332,10000000)/1000000),"")</f>
        <v/>
      </c>
      <c r="AU331" s="51" t="str">
        <f>IF(入力シート!P332&gt;=100000,INT(MOD(入力シート!P332,1000000)/100000),"")</f>
        <v/>
      </c>
      <c r="AV331" s="51" t="str">
        <f>IF(入力シート!P332&gt;=10000,INT(MOD(入力シート!P332,100000)/10000),"")</f>
        <v/>
      </c>
      <c r="AW331" s="51" t="str">
        <f>IF(入力シート!P332&gt;=1000,INT(MOD(入力シート!P332,10000)/1000),"")</f>
        <v/>
      </c>
      <c r="AX331" s="51" t="str">
        <f>IF(入力シート!P332&gt;=100,INT(MOD(入力シート!P332,1000)/100),"")</f>
        <v/>
      </c>
      <c r="AY331" s="51" t="str">
        <f>IF(入力シート!P332&gt;=10,INT(MOD(入力シート!P332,100)/10),"")</f>
        <v/>
      </c>
      <c r="AZ331" s="40" t="str">
        <f>IF(入力シート!P332&gt;=1,INT(MOD(入力シート!P332,10)/1),"")</f>
        <v/>
      </c>
      <c r="BA331" s="51" t="str">
        <f>IF(入力シート!Q332&gt;=10,INT(MOD(入力シート!Q332,100)/10),"")</f>
        <v/>
      </c>
      <c r="BB331" s="40" t="str">
        <f>IF(入力シート!Q332&gt;=1,INT(MOD(入力シート!Q332,10)/1),"")</f>
        <v/>
      </c>
      <c r="BC331" s="51" t="str">
        <f>IF(入力シート!R332&gt;=10000,INT(MOD(入力シート!R332,100000)/10000),"")</f>
        <v/>
      </c>
      <c r="BD331" s="51" t="str">
        <f>IF(入力シート!R332&gt;=1000,INT(MOD(入力シート!R332,10000)/1000),"")</f>
        <v/>
      </c>
      <c r="BE331" s="51" t="str">
        <f>IF(入力シート!R332&gt;=100,INT(MOD(入力シート!R332,1000)/100),"")</f>
        <v/>
      </c>
      <c r="BF331" s="51" t="str">
        <f>IF(入力シート!R332&gt;=10,INT(MOD(入力シート!R332,100)/10),"")</f>
        <v/>
      </c>
      <c r="BG331" s="40" t="str">
        <f>IF(入力シート!R332&gt;=1,INT(MOD(入力シート!R332,10)/1),"")</f>
        <v/>
      </c>
    </row>
    <row r="332" spans="1:79" x14ac:dyDescent="0.15">
      <c r="A332" s="46"/>
      <c r="B332" s="12">
        <v>330</v>
      </c>
      <c r="C332" s="3" t="str">
        <f>IF(入力シート!C333&gt;=10000,INT(MOD(入力シート!C333,100000)/10000),"")</f>
        <v/>
      </c>
      <c r="D332" s="3" t="str">
        <f>IF(入力シート!C333&gt;=1000,INT(MOD(入力シート!C333,10000)/1000),"")</f>
        <v/>
      </c>
      <c r="E332" s="3" t="str">
        <f>IF(入力シート!C333&gt;=100,INT(MOD(入力シート!C333,1000)/100),"")</f>
        <v/>
      </c>
      <c r="F332" s="3" t="str">
        <f>IF(入力シート!C333&gt;=10,INT(MOD(入力シート!C333,100)/10),"")</f>
        <v/>
      </c>
      <c r="G332" s="12" t="str">
        <f>IF(入力シート!C333&gt;=1,INT(MOD(入力シート!C333,10)/1),"")</f>
        <v/>
      </c>
      <c r="H332" s="12" t="str">
        <f>IF(入力シート!D333&gt;"",入力シート!D333,"")</f>
        <v/>
      </c>
      <c r="I332" s="146" t="str">
        <f>IF(入力シート!E333&gt;"",入力シート!E333,"")</f>
        <v/>
      </c>
      <c r="J332" s="162" t="str">
        <f>IF(入力シート!F333&gt;0,IF(入力シート!W333=6,MID(入力シート!F333,入力シート!W333-5,1),"0"),"")</f>
        <v/>
      </c>
      <c r="K332" s="63" t="str">
        <f>IF(入力シート!F333&gt;0,MID(入力シート!F333,入力シート!W333-4,1),"")</f>
        <v/>
      </c>
      <c r="L332" s="63" t="str">
        <f>IF(入力シート!F333&gt;0,MID(入力シート!F333,入力シート!W333-3,1),"")</f>
        <v/>
      </c>
      <c r="M332" s="63" t="str">
        <f>IF(入力シート!F333&gt;0,MID(入力シート!F333,入力シート!W333-2,1),"")</f>
        <v/>
      </c>
      <c r="N332" s="63" t="str">
        <f>IF(入力シート!F333&gt;0,MID(入力シート!F333,入力シート!W333-1,1),"")</f>
        <v/>
      </c>
      <c r="O332" s="64" t="str">
        <f>IF(入力シート!F333&gt;0,MID(入力シート!F333,入力シート!W333,1),"")</f>
        <v/>
      </c>
      <c r="P332" s="146" t="str">
        <f>IF(入力シート!G333&gt;"",入力シート!G333,"")</f>
        <v/>
      </c>
      <c r="Q332" s="162" t="str">
        <f>IF(入力シート!H333&gt;0,IF(入力シート!X333=4,MID(入力シート!H333,入力シート!X333-3,1),"0"),"")</f>
        <v/>
      </c>
      <c r="R332" s="63" t="str">
        <f>IF(入力シート!H333&gt;0,MID(入力シート!H333,入力シート!X333-2,1),"")</f>
        <v/>
      </c>
      <c r="S332" s="63" t="str">
        <f>IF(入力シート!H333&gt;0,MID(入力シート!H333,入力シート!X333-1,1),"")</f>
        <v/>
      </c>
      <c r="T332" s="64" t="str">
        <f>IF(入力シート!H333&gt;0,MID(入力シート!H333,入力シート!X333,1),"")</f>
        <v/>
      </c>
      <c r="U332" s="65" t="str">
        <f>IF(入力シート!I333&gt;0,入力シート!I333,"")</f>
        <v/>
      </c>
      <c r="V332" s="47" t="str">
        <f>IF(入力シート!J333&gt;0,入力シート!J333,"")</f>
        <v/>
      </c>
      <c r="W332" s="47" t="str">
        <f>IF(入力シート!K333&gt;=10,INT(MOD(入力シート!K333,100)/10),"")</f>
        <v/>
      </c>
      <c r="X332" s="48" t="str">
        <f>IF(入力シート!K333&gt;=1,INT(MOD(入力シート!K333,10)/1),"")</f>
        <v/>
      </c>
      <c r="Y332" s="49" t="str">
        <f>IF(入力シート!L333&gt;=100000,INT(MOD(入力シート!L333,1000000)/100000),"")</f>
        <v/>
      </c>
      <c r="Z332" s="49" t="str">
        <f>IF(入力シート!L333&gt;=10000,INT(MOD(入力シート!L333,100000)/10000),"")</f>
        <v/>
      </c>
      <c r="AA332" s="49" t="str">
        <f>IF(入力シート!L333&gt;=1000,INT(MOD(入力シート!L333,10000)/1000),"")</f>
        <v/>
      </c>
      <c r="AB332" s="49" t="str">
        <f>IF(入力シート!L333&gt;=100,INT(MOD(入力シート!L333,1000)/100),"")</f>
        <v/>
      </c>
      <c r="AC332" s="49" t="str">
        <f>IF(入力シート!L333&gt;=10,INT(MOD(入力シート!L333,100)/10),"")</f>
        <v/>
      </c>
      <c r="AD332" s="48" t="str">
        <f>IF(入力シート!L333&gt;=1,INT(MOD(入力シート!L333,10)/1),"")</f>
        <v/>
      </c>
      <c r="AE332" s="49" t="str">
        <f>IF(入力シート!M333&gt;=10000,INT(MOD(入力シート!M333,100000)/10000),"")</f>
        <v/>
      </c>
      <c r="AF332" s="49" t="str">
        <f>IF(入力シート!M333&gt;=1000,INT(MOD(入力シート!M333,10000)/1000),"")</f>
        <v/>
      </c>
      <c r="AG332" s="49" t="str">
        <f>IF(入力シート!M333&gt;=100,INT(MOD(入力シート!M333,1000)/100),"")</f>
        <v/>
      </c>
      <c r="AH332" s="49" t="str">
        <f>IF(入力シート!M333&gt;=10,INT(MOD(入力シート!M333,100)/10),"")</f>
        <v/>
      </c>
      <c r="AI332" s="48" t="str">
        <f>IF(入力シート!M333&gt;=1,INT(MOD(入力シート!M333,10)/1),"")</f>
        <v/>
      </c>
      <c r="AJ332" s="49" t="str">
        <f>IF(入力シート!N333&gt;=10000,INT(MOD(入力シート!N333,100000)/10000),"")</f>
        <v/>
      </c>
      <c r="AK332" s="49" t="str">
        <f>IF(入力シート!N333&gt;=1000,INT(MOD(入力シート!N333,10000)/1000),"")</f>
        <v/>
      </c>
      <c r="AL332" s="49" t="str">
        <f>IF(入力シート!N333&gt;=100,INT(MOD(入力シート!N333,1000)/100),"")</f>
        <v/>
      </c>
      <c r="AM332" s="49" t="str">
        <f>IF(入力シート!N333&gt;=10,INT(MOD(入力シート!N333,100)/10),"")</f>
        <v/>
      </c>
      <c r="AN332" s="48" t="str">
        <f>IF(入力シート!N333&gt;=1,INT(MOD(入力シート!N333,10)/1),"")</f>
        <v/>
      </c>
      <c r="AO332" s="49" t="str">
        <f>IF(入力シート!O333&gt;=10000,INT(MOD(入力シート!O333,100000)/10000),"")</f>
        <v/>
      </c>
      <c r="AP332" s="49" t="str">
        <f>IF(入力シート!O333&gt;=1000,INT(MOD(入力シート!O333,10000)/1000),"")</f>
        <v/>
      </c>
      <c r="AQ332" s="49" t="str">
        <f>IF(入力シート!O333&gt;=100,INT(MOD(入力シート!O333,1000)/100),"")</f>
        <v/>
      </c>
      <c r="AR332" s="49" t="str">
        <f>IF(入力シート!O333&gt;=10,INT(MOD(入力シート!O333,100)/10),"")</f>
        <v/>
      </c>
      <c r="AS332" s="48" t="str">
        <f>IF(入力シート!O333&gt;=1,INT(MOD(入力シート!O333,10)/1),"")</f>
        <v/>
      </c>
      <c r="AT332" s="49" t="str">
        <f>IF(入力シート!P333&gt;=1000000,INT(MOD(入力シート!P333,10000000)/1000000),"")</f>
        <v/>
      </c>
      <c r="AU332" s="49" t="str">
        <f>IF(入力シート!P333&gt;=100000,INT(MOD(入力シート!P333,1000000)/100000),"")</f>
        <v/>
      </c>
      <c r="AV332" s="49" t="str">
        <f>IF(入力シート!P333&gt;=10000,INT(MOD(入力シート!P333,100000)/10000),"")</f>
        <v/>
      </c>
      <c r="AW332" s="49" t="str">
        <f>IF(入力シート!P333&gt;=1000,INT(MOD(入力シート!P333,10000)/1000),"")</f>
        <v/>
      </c>
      <c r="AX332" s="49" t="str">
        <f>IF(入力シート!P333&gt;=100,INT(MOD(入力シート!P333,1000)/100),"")</f>
        <v/>
      </c>
      <c r="AY332" s="49" t="str">
        <f>IF(入力シート!P333&gt;=10,INT(MOD(入力シート!P333,100)/10),"")</f>
        <v/>
      </c>
      <c r="AZ332" s="48" t="str">
        <f>IF(入力シート!P333&gt;=1,INT(MOD(入力シート!P333,10)/1),"")</f>
        <v/>
      </c>
      <c r="BA332" s="49" t="str">
        <f>IF(入力シート!Q333&gt;=10,INT(MOD(入力シート!Q333,100)/10),"")</f>
        <v/>
      </c>
      <c r="BB332" s="48" t="str">
        <f>IF(入力シート!Q333&gt;=1,INT(MOD(入力シート!Q333,10)/1),"")</f>
        <v/>
      </c>
      <c r="BC332" s="49" t="str">
        <f>IF(入力シート!R333&gt;=10000,INT(MOD(入力シート!R333,100000)/10000),"")</f>
        <v/>
      </c>
      <c r="BD332" s="49" t="str">
        <f>IF(入力シート!R333&gt;=1000,INT(MOD(入力シート!R333,10000)/1000),"")</f>
        <v/>
      </c>
      <c r="BE332" s="49" t="str">
        <f>IF(入力シート!R333&gt;=100,INT(MOD(入力シート!R333,1000)/100),"")</f>
        <v/>
      </c>
      <c r="BF332" s="49" t="str">
        <f>IF(入力シート!R333&gt;=10,INT(MOD(入力シート!R333,100)/10),"")</f>
        <v/>
      </c>
      <c r="BG332" s="48" t="str">
        <f>IF(入力シート!R333&gt;=1,INT(MOD(入力シート!R333,10)/1),"")</f>
        <v/>
      </c>
      <c r="BH332" s="58" t="str">
        <f>IF(入力シート!S333&gt;=10,INT(MOD(入力シート!S333,100)/10),"")</f>
        <v/>
      </c>
      <c r="BI332" s="69" t="str">
        <f>IF(入力シート!S333&gt;=1,INT(MOD(入力シート!S333,10)/1),"")</f>
        <v/>
      </c>
      <c r="BJ332" s="58" t="str">
        <f>IF(入力シート!T333&gt;=1000000,INT(MOD(入力シート!T333,10000000)/1000000),"")</f>
        <v/>
      </c>
      <c r="BK332" s="58" t="str">
        <f>IF(入力シート!T333&gt;=100000,INT(MOD(入力シート!T333,1000000)/100000),"")</f>
        <v/>
      </c>
      <c r="BL332" s="58" t="str">
        <f>IF(入力シート!T333&gt;=10000,INT(MOD(入力シート!T333,100000)/10000),"")</f>
        <v/>
      </c>
      <c r="BM332" s="58" t="str">
        <f>IF(入力シート!T333&gt;=1000,INT(MOD(入力シート!T333,10000)/1000),"")</f>
        <v/>
      </c>
      <c r="BN332" s="58" t="str">
        <f>IF(入力シート!T333&gt;=100,INT(MOD(入力シート!T333,1000)/100),"")</f>
        <v/>
      </c>
      <c r="BO332" s="58" t="str">
        <f>IF(入力シート!T333&gt;=10,INT(MOD(入力シート!T333,100)/10),"")</f>
        <v/>
      </c>
      <c r="BP332" s="69" t="str">
        <f>IF(入力シート!T333&gt;=1,INT(MOD(入力シート!T333,10)/1),"")</f>
        <v/>
      </c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</row>
    <row r="333" spans="1:79" x14ac:dyDescent="0.15">
      <c r="A333" s="70">
        <f t="shared" si="11"/>
        <v>34</v>
      </c>
      <c r="B333" s="22">
        <v>331</v>
      </c>
      <c r="C333" s="10" t="str">
        <f>IF(入力シート!C334&gt;=10000,INT(MOD(入力シート!C334,100000)/10000),"")</f>
        <v/>
      </c>
      <c r="D333" s="10" t="str">
        <f>IF(入力シート!C334&gt;=1000,INT(MOD(入力シート!C334,10000)/1000),"")</f>
        <v/>
      </c>
      <c r="E333" s="10" t="str">
        <f>IF(入力シート!C334&gt;=100,INT(MOD(入力シート!C334,1000)/100),"")</f>
        <v/>
      </c>
      <c r="F333" s="10" t="str">
        <f>IF(入力シート!C334&gt;=10,INT(MOD(入力シート!C334,100)/10),"")</f>
        <v/>
      </c>
      <c r="G333" s="22" t="str">
        <f>IF(入力シート!C334&gt;=1,INT(MOD(入力シート!C334,10)/1),"")</f>
        <v/>
      </c>
      <c r="H333" s="22" t="str">
        <f>IF(入力シート!D334&gt;"",入力シート!D334,"")</f>
        <v/>
      </c>
      <c r="I333" s="22" t="str">
        <f>IF(入力シート!E334&gt;"",入力シート!E334,"")</f>
        <v/>
      </c>
      <c r="J333" s="37" t="str">
        <f>IF(入力シート!F334&gt;0,IF(入力シート!W334=6,MID(入力シート!F334,入力シート!W334-5,1),"0"),"")</f>
        <v/>
      </c>
      <c r="K333" s="37" t="str">
        <f>IF(入力シート!F334&gt;0,MID(入力シート!F334,入力シート!W334-4,1),"")</f>
        <v/>
      </c>
      <c r="L333" s="37" t="str">
        <f>IF(入力シート!F334&gt;0,MID(入力シート!F334,入力シート!W334-3,1),"")</f>
        <v/>
      </c>
      <c r="M333" s="37" t="str">
        <f>IF(入力シート!F334&gt;0,MID(入力シート!F334,入力シート!W334-2,1),"")</f>
        <v/>
      </c>
      <c r="N333" s="37" t="str">
        <f>IF(入力シート!F334&gt;0,MID(入力シート!F334,入力シート!W334-1,1),"")</f>
        <v/>
      </c>
      <c r="O333" s="39" t="str">
        <f>IF(入力シート!F334&gt;0,MID(入力シート!F334,入力シート!W334,1),"")</f>
        <v/>
      </c>
      <c r="P333" s="22" t="str">
        <f>IF(入力シート!G334&gt;"",入力シート!G334,"")</f>
        <v/>
      </c>
      <c r="Q333" s="37" t="str">
        <f>IF(入力シート!H334&gt;0,IF(入力シート!X334=4,MID(入力シート!H334,入力シート!X334-3,1),"0"),"")</f>
        <v/>
      </c>
      <c r="R333" s="37" t="str">
        <f>IF(入力シート!H334&gt;0,MID(入力シート!H334,入力シート!X334-2,1),"")</f>
        <v/>
      </c>
      <c r="S333" s="37" t="str">
        <f>IF(入力シート!H334&gt;0,MID(入力シート!H334,入力シート!X334-1,1),"")</f>
        <v/>
      </c>
      <c r="T333" s="39" t="str">
        <f>IF(入力シート!H334&gt;0,MID(入力シート!H334,入力シート!X334,1),"")</f>
        <v/>
      </c>
      <c r="U333" s="62" t="str">
        <f>IF(入力シート!I334&gt;0,入力シート!I334,"")</f>
        <v/>
      </c>
      <c r="V333" s="50" t="str">
        <f>IF(入力シート!J334&gt;0,入力シート!J334,"")</f>
        <v/>
      </c>
      <c r="W333" s="50" t="str">
        <f>IF(入力シート!K334&gt;=10,INT(MOD(入力シート!K334,100)/10),"")</f>
        <v/>
      </c>
      <c r="X333" s="40" t="str">
        <f>IF(入力シート!K334&gt;=1,INT(MOD(入力シート!K334,10)/1),"")</f>
        <v/>
      </c>
      <c r="Y333" s="51" t="str">
        <f>IF(入力シート!L334&gt;=100000,INT(MOD(入力シート!L334,1000000)/100000),"")</f>
        <v/>
      </c>
      <c r="Z333" s="51" t="str">
        <f>IF(入力シート!L334&gt;=10000,INT(MOD(入力シート!L334,100000)/10000),"")</f>
        <v/>
      </c>
      <c r="AA333" s="51" t="str">
        <f>IF(入力シート!L334&gt;=1000,INT(MOD(入力シート!L334,10000)/1000),"")</f>
        <v/>
      </c>
      <c r="AB333" s="51" t="str">
        <f>IF(入力シート!L334&gt;=100,INT(MOD(入力シート!L334,1000)/100),"")</f>
        <v/>
      </c>
      <c r="AC333" s="51" t="str">
        <f>IF(入力シート!L334&gt;=10,INT(MOD(入力シート!L334,100)/10),"")</f>
        <v/>
      </c>
      <c r="AD333" s="40" t="str">
        <f>IF(入力シート!L334&gt;=1,INT(MOD(入力シート!L334,10)/1),"")</f>
        <v/>
      </c>
      <c r="AE333" s="51" t="str">
        <f>IF(入力シート!M334&gt;=10000,INT(MOD(入力シート!M334,100000)/10000),"")</f>
        <v/>
      </c>
      <c r="AF333" s="51" t="str">
        <f>IF(入力シート!M334&gt;=1000,INT(MOD(入力シート!M334,10000)/1000),"")</f>
        <v/>
      </c>
      <c r="AG333" s="51" t="str">
        <f>IF(入力シート!M334&gt;=100,INT(MOD(入力シート!M334,1000)/100),"")</f>
        <v/>
      </c>
      <c r="AH333" s="51" t="str">
        <f>IF(入力シート!M334&gt;=10,INT(MOD(入力シート!M334,100)/10),"")</f>
        <v/>
      </c>
      <c r="AI333" s="40" t="str">
        <f>IF(入力シート!M334&gt;=1,INT(MOD(入力シート!M334,10)/1),"")</f>
        <v/>
      </c>
      <c r="AJ333" s="51" t="str">
        <f>IF(入力シート!N334&gt;=10000,INT(MOD(入力シート!N334,100000)/10000),"")</f>
        <v/>
      </c>
      <c r="AK333" s="51" t="str">
        <f>IF(入力シート!N334&gt;=1000,INT(MOD(入力シート!N334,10000)/1000),"")</f>
        <v/>
      </c>
      <c r="AL333" s="51" t="str">
        <f>IF(入力シート!N334&gt;=100,INT(MOD(入力シート!N334,1000)/100),"")</f>
        <v/>
      </c>
      <c r="AM333" s="51" t="str">
        <f>IF(入力シート!N334&gt;=10,INT(MOD(入力シート!N334,100)/10),"")</f>
        <v/>
      </c>
      <c r="AN333" s="40" t="str">
        <f>IF(入力シート!N334&gt;=1,INT(MOD(入力シート!N334,10)/1),"")</f>
        <v/>
      </c>
      <c r="AO333" s="51" t="str">
        <f>IF(入力シート!O334&gt;=10000,INT(MOD(入力シート!O334,100000)/10000),"")</f>
        <v/>
      </c>
      <c r="AP333" s="51" t="str">
        <f>IF(入力シート!O334&gt;=1000,INT(MOD(入力シート!O334,10000)/1000),"")</f>
        <v/>
      </c>
      <c r="AQ333" s="51" t="str">
        <f>IF(入力シート!O334&gt;=100,INT(MOD(入力シート!O334,1000)/100),"")</f>
        <v/>
      </c>
      <c r="AR333" s="51" t="str">
        <f>IF(入力シート!O334&gt;=10,INT(MOD(入力シート!O334,100)/10),"")</f>
        <v/>
      </c>
      <c r="AS333" s="40" t="str">
        <f>IF(入力シート!O334&gt;=1,INT(MOD(入力シート!O334,10)/1),"")</f>
        <v/>
      </c>
      <c r="AT333" s="51" t="str">
        <f>IF(入力シート!P334&gt;=1000000,INT(MOD(入力シート!P334,10000000)/1000000),"")</f>
        <v/>
      </c>
      <c r="AU333" s="51" t="str">
        <f>IF(入力シート!P334&gt;=100000,INT(MOD(入力シート!P334,1000000)/100000),"")</f>
        <v/>
      </c>
      <c r="AV333" s="51" t="str">
        <f>IF(入力シート!P334&gt;=10000,INT(MOD(入力シート!P334,100000)/10000),"")</f>
        <v/>
      </c>
      <c r="AW333" s="51" t="str">
        <f>IF(入力シート!P334&gt;=1000,INT(MOD(入力シート!P334,10000)/1000),"")</f>
        <v/>
      </c>
      <c r="AX333" s="51" t="str">
        <f>IF(入力シート!P334&gt;=100,INT(MOD(入力シート!P334,1000)/100),"")</f>
        <v/>
      </c>
      <c r="AY333" s="51" t="str">
        <f>IF(入力シート!P334&gt;=10,INT(MOD(入力シート!P334,100)/10),"")</f>
        <v/>
      </c>
      <c r="AZ333" s="40" t="str">
        <f>IF(入力シート!P334&gt;=1,INT(MOD(入力シート!P334,10)/1),"")</f>
        <v/>
      </c>
      <c r="BA333" s="51" t="str">
        <f>IF(入力シート!Q334&gt;=10,INT(MOD(入力シート!Q334,100)/10),"")</f>
        <v/>
      </c>
      <c r="BB333" s="40" t="str">
        <f>IF(入力シート!Q334&gt;=1,INT(MOD(入力シート!Q334,10)/1),"")</f>
        <v/>
      </c>
      <c r="BC333" s="51" t="str">
        <f>IF(入力シート!R334&gt;=10000,INT(MOD(入力シート!R334,100000)/10000),"")</f>
        <v/>
      </c>
      <c r="BD333" s="51" t="str">
        <f>IF(入力シート!R334&gt;=1000,INT(MOD(入力シート!R334,10000)/1000),"")</f>
        <v/>
      </c>
      <c r="BE333" s="51" t="str">
        <f>IF(入力シート!R334&gt;=100,INT(MOD(入力シート!R334,1000)/100),"")</f>
        <v/>
      </c>
      <c r="BF333" s="51" t="str">
        <f>IF(入力シート!R334&gt;=10,INT(MOD(入力シート!R334,100)/10),"")</f>
        <v/>
      </c>
      <c r="BG333" s="40" t="str">
        <f>IF(入力シート!R334&gt;=1,INT(MOD(入力シート!R334,10)/1),"")</f>
        <v/>
      </c>
      <c r="BP333" s="11"/>
    </row>
    <row r="334" spans="1:79" x14ac:dyDescent="0.15">
      <c r="B334" s="22">
        <v>332</v>
      </c>
      <c r="C334" s="10" t="str">
        <f>IF(入力シート!C335&gt;=10000,INT(MOD(入力シート!C335,100000)/10000),"")</f>
        <v/>
      </c>
      <c r="D334" s="10" t="str">
        <f>IF(入力シート!C335&gt;=1000,INT(MOD(入力シート!C335,10000)/1000),"")</f>
        <v/>
      </c>
      <c r="E334" s="10" t="str">
        <f>IF(入力シート!C335&gt;=100,INT(MOD(入力シート!C335,1000)/100),"")</f>
        <v/>
      </c>
      <c r="F334" s="10" t="str">
        <f>IF(入力シート!C335&gt;=10,INT(MOD(入力シート!C335,100)/10),"")</f>
        <v/>
      </c>
      <c r="G334" s="22" t="str">
        <f>IF(入力シート!C335&gt;=1,INT(MOD(入力シート!C335,10)/1),"")</f>
        <v/>
      </c>
      <c r="H334" s="22" t="str">
        <f>IF(入力シート!D335&gt;"",入力シート!D335,"")</f>
        <v/>
      </c>
      <c r="I334" s="22" t="str">
        <f>IF(入力シート!E335&gt;"",入力シート!E335,"")</f>
        <v/>
      </c>
      <c r="J334" s="37" t="str">
        <f>IF(入力シート!F335&gt;0,IF(入力シート!W335=6,MID(入力シート!F335,入力シート!W335-5,1),"0"),"")</f>
        <v/>
      </c>
      <c r="K334" s="37" t="str">
        <f>IF(入力シート!F335&gt;0,MID(入力シート!F335,入力シート!W335-4,1),"")</f>
        <v/>
      </c>
      <c r="L334" s="37" t="str">
        <f>IF(入力シート!F335&gt;0,MID(入力シート!F335,入力シート!W335-3,1),"")</f>
        <v/>
      </c>
      <c r="M334" s="37" t="str">
        <f>IF(入力シート!F335&gt;0,MID(入力シート!F335,入力シート!W335-2,1),"")</f>
        <v/>
      </c>
      <c r="N334" s="37" t="str">
        <f>IF(入力シート!F335&gt;0,MID(入力シート!F335,入力シート!W335-1,1),"")</f>
        <v/>
      </c>
      <c r="O334" s="39" t="str">
        <f>IF(入力シート!F335&gt;0,MID(入力シート!F335,入力シート!W335,1),"")</f>
        <v/>
      </c>
      <c r="P334" s="22" t="str">
        <f>IF(入力シート!G335&gt;"",入力シート!G335,"")</f>
        <v/>
      </c>
      <c r="Q334" s="37" t="str">
        <f>IF(入力シート!H335&gt;0,IF(入力シート!X335=4,MID(入力シート!H335,入力シート!X335-3,1),"0"),"")</f>
        <v/>
      </c>
      <c r="R334" s="37" t="str">
        <f>IF(入力シート!H335&gt;0,MID(入力シート!H335,入力シート!X335-2,1),"")</f>
        <v/>
      </c>
      <c r="S334" s="37" t="str">
        <f>IF(入力シート!H335&gt;0,MID(入力シート!H335,入力シート!X335-1,1),"")</f>
        <v/>
      </c>
      <c r="T334" s="39" t="str">
        <f>IF(入力シート!H335&gt;0,MID(入力シート!H335,入力シート!X335,1),"")</f>
        <v/>
      </c>
      <c r="U334" s="62" t="str">
        <f>IF(入力シート!I335&gt;0,入力シート!I335,"")</f>
        <v/>
      </c>
      <c r="V334" s="50" t="str">
        <f>IF(入力シート!J335&gt;0,入力シート!J335,"")</f>
        <v/>
      </c>
      <c r="W334" s="50" t="str">
        <f>IF(入力シート!K335&gt;=10,INT(MOD(入力シート!K335,100)/10),"")</f>
        <v/>
      </c>
      <c r="X334" s="40" t="str">
        <f>IF(入力シート!K335&gt;=1,INT(MOD(入力シート!K335,10)/1),"")</f>
        <v/>
      </c>
      <c r="Y334" s="51" t="str">
        <f>IF(入力シート!L335&gt;=100000,INT(MOD(入力シート!L335,1000000)/100000),"")</f>
        <v/>
      </c>
      <c r="Z334" s="51" t="str">
        <f>IF(入力シート!L335&gt;=10000,INT(MOD(入力シート!L335,100000)/10000),"")</f>
        <v/>
      </c>
      <c r="AA334" s="51" t="str">
        <f>IF(入力シート!L335&gt;=1000,INT(MOD(入力シート!L335,10000)/1000),"")</f>
        <v/>
      </c>
      <c r="AB334" s="51" t="str">
        <f>IF(入力シート!L335&gt;=100,INT(MOD(入力シート!L335,1000)/100),"")</f>
        <v/>
      </c>
      <c r="AC334" s="51" t="str">
        <f>IF(入力シート!L335&gt;=10,INT(MOD(入力シート!L335,100)/10),"")</f>
        <v/>
      </c>
      <c r="AD334" s="40" t="str">
        <f>IF(入力シート!L335&gt;=1,INT(MOD(入力シート!L335,10)/1),"")</f>
        <v/>
      </c>
      <c r="AE334" s="51" t="str">
        <f>IF(入力シート!M335&gt;=10000,INT(MOD(入力シート!M335,100000)/10000),"")</f>
        <v/>
      </c>
      <c r="AF334" s="51" t="str">
        <f>IF(入力シート!M335&gt;=1000,INT(MOD(入力シート!M335,10000)/1000),"")</f>
        <v/>
      </c>
      <c r="AG334" s="51" t="str">
        <f>IF(入力シート!M335&gt;=100,INT(MOD(入力シート!M335,1000)/100),"")</f>
        <v/>
      </c>
      <c r="AH334" s="51" t="str">
        <f>IF(入力シート!M335&gt;=10,INT(MOD(入力シート!M335,100)/10),"")</f>
        <v/>
      </c>
      <c r="AI334" s="40" t="str">
        <f>IF(入力シート!M335&gt;=1,INT(MOD(入力シート!M335,10)/1),"")</f>
        <v/>
      </c>
      <c r="AJ334" s="51" t="str">
        <f>IF(入力シート!N335&gt;=10000,INT(MOD(入力シート!N335,100000)/10000),"")</f>
        <v/>
      </c>
      <c r="AK334" s="51" t="str">
        <f>IF(入力シート!N335&gt;=1000,INT(MOD(入力シート!N335,10000)/1000),"")</f>
        <v/>
      </c>
      <c r="AL334" s="51" t="str">
        <f>IF(入力シート!N335&gt;=100,INT(MOD(入力シート!N335,1000)/100),"")</f>
        <v/>
      </c>
      <c r="AM334" s="51" t="str">
        <f>IF(入力シート!N335&gt;=10,INT(MOD(入力シート!N335,100)/10),"")</f>
        <v/>
      </c>
      <c r="AN334" s="40" t="str">
        <f>IF(入力シート!N335&gt;=1,INT(MOD(入力シート!N335,10)/1),"")</f>
        <v/>
      </c>
      <c r="AO334" s="51" t="str">
        <f>IF(入力シート!O335&gt;=10000,INT(MOD(入力シート!O335,100000)/10000),"")</f>
        <v/>
      </c>
      <c r="AP334" s="51" t="str">
        <f>IF(入力シート!O335&gt;=1000,INT(MOD(入力シート!O335,10000)/1000),"")</f>
        <v/>
      </c>
      <c r="AQ334" s="51" t="str">
        <f>IF(入力シート!O335&gt;=100,INT(MOD(入力シート!O335,1000)/100),"")</f>
        <v/>
      </c>
      <c r="AR334" s="51" t="str">
        <f>IF(入力シート!O335&gt;=10,INT(MOD(入力シート!O335,100)/10),"")</f>
        <v/>
      </c>
      <c r="AS334" s="40" t="str">
        <f>IF(入力シート!O335&gt;=1,INT(MOD(入力シート!O335,10)/1),"")</f>
        <v/>
      </c>
      <c r="AT334" s="51" t="str">
        <f>IF(入力シート!P335&gt;=1000000,INT(MOD(入力シート!P335,10000000)/1000000),"")</f>
        <v/>
      </c>
      <c r="AU334" s="51" t="str">
        <f>IF(入力シート!P335&gt;=100000,INT(MOD(入力シート!P335,1000000)/100000),"")</f>
        <v/>
      </c>
      <c r="AV334" s="51" t="str">
        <f>IF(入力シート!P335&gt;=10000,INT(MOD(入力シート!P335,100000)/10000),"")</f>
        <v/>
      </c>
      <c r="AW334" s="51" t="str">
        <f>IF(入力シート!P335&gt;=1000,INT(MOD(入力シート!P335,10000)/1000),"")</f>
        <v/>
      </c>
      <c r="AX334" s="51" t="str">
        <f>IF(入力シート!P335&gt;=100,INT(MOD(入力シート!P335,1000)/100),"")</f>
        <v/>
      </c>
      <c r="AY334" s="51" t="str">
        <f>IF(入力シート!P335&gt;=10,INT(MOD(入力シート!P335,100)/10),"")</f>
        <v/>
      </c>
      <c r="AZ334" s="40" t="str">
        <f>IF(入力シート!P335&gt;=1,INT(MOD(入力シート!P335,10)/1),"")</f>
        <v/>
      </c>
      <c r="BA334" s="51" t="str">
        <f>IF(入力シート!Q335&gt;=10,INT(MOD(入力シート!Q335,100)/10),"")</f>
        <v/>
      </c>
      <c r="BB334" s="40" t="str">
        <f>IF(入力シート!Q335&gt;=1,INT(MOD(入力シート!Q335,10)/1),"")</f>
        <v/>
      </c>
      <c r="BC334" s="51" t="str">
        <f>IF(入力シート!R335&gt;=10000,INT(MOD(入力シート!R335,100000)/10000),"")</f>
        <v/>
      </c>
      <c r="BD334" s="51" t="str">
        <f>IF(入力シート!R335&gt;=1000,INT(MOD(入力シート!R335,10000)/1000),"")</f>
        <v/>
      </c>
      <c r="BE334" s="51" t="str">
        <f>IF(入力シート!R335&gt;=100,INT(MOD(入力シート!R335,1000)/100),"")</f>
        <v/>
      </c>
      <c r="BF334" s="51" t="str">
        <f>IF(入力シート!R335&gt;=10,INT(MOD(入力シート!R335,100)/10),"")</f>
        <v/>
      </c>
      <c r="BG334" s="40" t="str">
        <f>IF(入力シート!R335&gt;=1,INT(MOD(入力シート!R335,10)/1),"")</f>
        <v/>
      </c>
    </row>
    <row r="335" spans="1:79" x14ac:dyDescent="0.15">
      <c r="B335" s="22">
        <v>333</v>
      </c>
      <c r="C335" s="10" t="str">
        <f>IF(入力シート!C336&gt;=10000,INT(MOD(入力シート!C336,100000)/10000),"")</f>
        <v/>
      </c>
      <c r="D335" s="10" t="str">
        <f>IF(入力シート!C336&gt;=1000,INT(MOD(入力シート!C336,10000)/1000),"")</f>
        <v/>
      </c>
      <c r="E335" s="10" t="str">
        <f>IF(入力シート!C336&gt;=100,INT(MOD(入力シート!C336,1000)/100),"")</f>
        <v/>
      </c>
      <c r="F335" s="10" t="str">
        <f>IF(入力シート!C336&gt;=10,INT(MOD(入力シート!C336,100)/10),"")</f>
        <v/>
      </c>
      <c r="G335" s="22" t="str">
        <f>IF(入力シート!C336&gt;=1,INT(MOD(入力シート!C336,10)/1),"")</f>
        <v/>
      </c>
      <c r="H335" s="22" t="str">
        <f>IF(入力シート!D336&gt;"",入力シート!D336,"")</f>
        <v/>
      </c>
      <c r="I335" s="22" t="str">
        <f>IF(入力シート!E336&gt;"",入力シート!E336,"")</f>
        <v/>
      </c>
      <c r="J335" s="37" t="str">
        <f>IF(入力シート!F336&gt;0,IF(入力シート!W336=6,MID(入力シート!F336,入力シート!W336-5,1),"0"),"")</f>
        <v/>
      </c>
      <c r="K335" s="37" t="str">
        <f>IF(入力シート!F336&gt;0,MID(入力シート!F336,入力シート!W336-4,1),"")</f>
        <v/>
      </c>
      <c r="L335" s="37" t="str">
        <f>IF(入力シート!F336&gt;0,MID(入力シート!F336,入力シート!W336-3,1),"")</f>
        <v/>
      </c>
      <c r="M335" s="37" t="str">
        <f>IF(入力シート!F336&gt;0,MID(入力シート!F336,入力シート!W336-2,1),"")</f>
        <v/>
      </c>
      <c r="N335" s="37" t="str">
        <f>IF(入力シート!F336&gt;0,MID(入力シート!F336,入力シート!W336-1,1),"")</f>
        <v/>
      </c>
      <c r="O335" s="39" t="str">
        <f>IF(入力シート!F336&gt;0,MID(入力シート!F336,入力シート!W336,1),"")</f>
        <v/>
      </c>
      <c r="P335" s="22" t="str">
        <f>IF(入力シート!G336&gt;"",入力シート!G336,"")</f>
        <v/>
      </c>
      <c r="Q335" s="37" t="str">
        <f>IF(入力シート!H336&gt;0,IF(入力シート!X336=4,MID(入力シート!H336,入力シート!X336-3,1),"0"),"")</f>
        <v/>
      </c>
      <c r="R335" s="37" t="str">
        <f>IF(入力シート!H336&gt;0,MID(入力シート!H336,入力シート!X336-2,1),"")</f>
        <v/>
      </c>
      <c r="S335" s="37" t="str">
        <f>IF(入力シート!H336&gt;0,MID(入力シート!H336,入力シート!X336-1,1),"")</f>
        <v/>
      </c>
      <c r="T335" s="39" t="str">
        <f>IF(入力シート!H336&gt;0,MID(入力シート!H336,入力シート!X336,1),"")</f>
        <v/>
      </c>
      <c r="U335" s="62" t="str">
        <f>IF(入力シート!I336&gt;0,入力シート!I336,"")</f>
        <v/>
      </c>
      <c r="V335" s="50" t="str">
        <f>IF(入力シート!J336&gt;0,入力シート!J336,"")</f>
        <v/>
      </c>
      <c r="W335" s="50" t="str">
        <f>IF(入力シート!K336&gt;=10,INT(MOD(入力シート!K336,100)/10),"")</f>
        <v/>
      </c>
      <c r="X335" s="40" t="str">
        <f>IF(入力シート!K336&gt;=1,INT(MOD(入力シート!K336,10)/1),"")</f>
        <v/>
      </c>
      <c r="Y335" s="51" t="str">
        <f>IF(入力シート!L336&gt;=100000,INT(MOD(入力シート!L336,1000000)/100000),"")</f>
        <v/>
      </c>
      <c r="Z335" s="51" t="str">
        <f>IF(入力シート!L336&gt;=10000,INT(MOD(入力シート!L336,100000)/10000),"")</f>
        <v/>
      </c>
      <c r="AA335" s="51" t="str">
        <f>IF(入力シート!L336&gt;=1000,INT(MOD(入力シート!L336,10000)/1000),"")</f>
        <v/>
      </c>
      <c r="AB335" s="51" t="str">
        <f>IF(入力シート!L336&gt;=100,INT(MOD(入力シート!L336,1000)/100),"")</f>
        <v/>
      </c>
      <c r="AC335" s="51" t="str">
        <f>IF(入力シート!L336&gt;=10,INT(MOD(入力シート!L336,100)/10),"")</f>
        <v/>
      </c>
      <c r="AD335" s="40" t="str">
        <f>IF(入力シート!L336&gt;=1,INT(MOD(入力シート!L336,10)/1),"")</f>
        <v/>
      </c>
      <c r="AE335" s="51" t="str">
        <f>IF(入力シート!M336&gt;=10000,INT(MOD(入力シート!M336,100000)/10000),"")</f>
        <v/>
      </c>
      <c r="AF335" s="51" t="str">
        <f>IF(入力シート!M336&gt;=1000,INT(MOD(入力シート!M336,10000)/1000),"")</f>
        <v/>
      </c>
      <c r="AG335" s="51" t="str">
        <f>IF(入力シート!M336&gt;=100,INT(MOD(入力シート!M336,1000)/100),"")</f>
        <v/>
      </c>
      <c r="AH335" s="51" t="str">
        <f>IF(入力シート!M336&gt;=10,INT(MOD(入力シート!M336,100)/10),"")</f>
        <v/>
      </c>
      <c r="AI335" s="40" t="str">
        <f>IF(入力シート!M336&gt;=1,INT(MOD(入力シート!M336,10)/1),"")</f>
        <v/>
      </c>
      <c r="AJ335" s="51" t="str">
        <f>IF(入力シート!N336&gt;=10000,INT(MOD(入力シート!N336,100000)/10000),"")</f>
        <v/>
      </c>
      <c r="AK335" s="51" t="str">
        <f>IF(入力シート!N336&gt;=1000,INT(MOD(入力シート!N336,10000)/1000),"")</f>
        <v/>
      </c>
      <c r="AL335" s="51" t="str">
        <f>IF(入力シート!N336&gt;=100,INT(MOD(入力シート!N336,1000)/100),"")</f>
        <v/>
      </c>
      <c r="AM335" s="51" t="str">
        <f>IF(入力シート!N336&gt;=10,INT(MOD(入力シート!N336,100)/10),"")</f>
        <v/>
      </c>
      <c r="AN335" s="40" t="str">
        <f>IF(入力シート!N336&gt;=1,INT(MOD(入力シート!N336,10)/1),"")</f>
        <v/>
      </c>
      <c r="AO335" s="51" t="str">
        <f>IF(入力シート!O336&gt;=10000,INT(MOD(入力シート!O336,100000)/10000),"")</f>
        <v/>
      </c>
      <c r="AP335" s="51" t="str">
        <f>IF(入力シート!O336&gt;=1000,INT(MOD(入力シート!O336,10000)/1000),"")</f>
        <v/>
      </c>
      <c r="AQ335" s="51" t="str">
        <f>IF(入力シート!O336&gt;=100,INT(MOD(入力シート!O336,1000)/100),"")</f>
        <v/>
      </c>
      <c r="AR335" s="51" t="str">
        <f>IF(入力シート!O336&gt;=10,INT(MOD(入力シート!O336,100)/10),"")</f>
        <v/>
      </c>
      <c r="AS335" s="40" t="str">
        <f>IF(入力シート!O336&gt;=1,INT(MOD(入力シート!O336,10)/1),"")</f>
        <v/>
      </c>
      <c r="AT335" s="51" t="str">
        <f>IF(入力シート!P336&gt;=1000000,INT(MOD(入力シート!P336,10000000)/1000000),"")</f>
        <v/>
      </c>
      <c r="AU335" s="51" t="str">
        <f>IF(入力シート!P336&gt;=100000,INT(MOD(入力シート!P336,1000000)/100000),"")</f>
        <v/>
      </c>
      <c r="AV335" s="51" t="str">
        <f>IF(入力シート!P336&gt;=10000,INT(MOD(入力シート!P336,100000)/10000),"")</f>
        <v/>
      </c>
      <c r="AW335" s="51" t="str">
        <f>IF(入力シート!P336&gt;=1000,INT(MOD(入力シート!P336,10000)/1000),"")</f>
        <v/>
      </c>
      <c r="AX335" s="51" t="str">
        <f>IF(入力シート!P336&gt;=100,INT(MOD(入力シート!P336,1000)/100),"")</f>
        <v/>
      </c>
      <c r="AY335" s="51" t="str">
        <f>IF(入力シート!P336&gt;=10,INT(MOD(入力シート!P336,100)/10),"")</f>
        <v/>
      </c>
      <c r="AZ335" s="40" t="str">
        <f>IF(入力シート!P336&gt;=1,INT(MOD(入力シート!P336,10)/1),"")</f>
        <v/>
      </c>
      <c r="BA335" s="51" t="str">
        <f>IF(入力シート!Q336&gt;=10,INT(MOD(入力シート!Q336,100)/10),"")</f>
        <v/>
      </c>
      <c r="BB335" s="40" t="str">
        <f>IF(入力シート!Q336&gt;=1,INT(MOD(入力シート!Q336,10)/1),"")</f>
        <v/>
      </c>
      <c r="BC335" s="51" t="str">
        <f>IF(入力シート!R336&gt;=10000,INT(MOD(入力シート!R336,100000)/10000),"")</f>
        <v/>
      </c>
      <c r="BD335" s="51" t="str">
        <f>IF(入力シート!R336&gt;=1000,INT(MOD(入力シート!R336,10000)/1000),"")</f>
        <v/>
      </c>
      <c r="BE335" s="51" t="str">
        <f>IF(入力シート!R336&gt;=100,INT(MOD(入力シート!R336,1000)/100),"")</f>
        <v/>
      </c>
      <c r="BF335" s="51" t="str">
        <f>IF(入力シート!R336&gt;=10,INT(MOD(入力シート!R336,100)/10),"")</f>
        <v/>
      </c>
      <c r="BG335" s="40" t="str">
        <f>IF(入力シート!R336&gt;=1,INT(MOD(入力シート!R336,10)/1),"")</f>
        <v/>
      </c>
    </row>
    <row r="336" spans="1:79" x14ac:dyDescent="0.15">
      <c r="B336" s="22">
        <v>334</v>
      </c>
      <c r="C336" s="10" t="str">
        <f>IF(入力シート!C337&gt;=10000,INT(MOD(入力シート!C337,100000)/10000),"")</f>
        <v/>
      </c>
      <c r="D336" s="10" t="str">
        <f>IF(入力シート!C337&gt;=1000,INT(MOD(入力シート!C337,10000)/1000),"")</f>
        <v/>
      </c>
      <c r="E336" s="10" t="str">
        <f>IF(入力シート!C337&gt;=100,INT(MOD(入力シート!C337,1000)/100),"")</f>
        <v/>
      </c>
      <c r="F336" s="10" t="str">
        <f>IF(入力シート!C337&gt;=10,INT(MOD(入力シート!C337,100)/10),"")</f>
        <v/>
      </c>
      <c r="G336" s="22" t="str">
        <f>IF(入力シート!C337&gt;=1,INT(MOD(入力シート!C337,10)/1),"")</f>
        <v/>
      </c>
      <c r="H336" s="22" t="str">
        <f>IF(入力シート!D337&gt;"",入力シート!D337,"")</f>
        <v/>
      </c>
      <c r="I336" s="22" t="str">
        <f>IF(入力シート!E337&gt;"",入力シート!E337,"")</f>
        <v/>
      </c>
      <c r="J336" s="37" t="str">
        <f>IF(入力シート!F337&gt;0,IF(入力シート!W337=6,MID(入力シート!F337,入力シート!W337-5,1),"0"),"")</f>
        <v/>
      </c>
      <c r="K336" s="37" t="str">
        <f>IF(入力シート!F337&gt;0,MID(入力シート!F337,入力シート!W337-4,1),"")</f>
        <v/>
      </c>
      <c r="L336" s="37" t="str">
        <f>IF(入力シート!F337&gt;0,MID(入力シート!F337,入力シート!W337-3,1),"")</f>
        <v/>
      </c>
      <c r="M336" s="37" t="str">
        <f>IF(入力シート!F337&gt;0,MID(入力シート!F337,入力シート!W337-2,1),"")</f>
        <v/>
      </c>
      <c r="N336" s="37" t="str">
        <f>IF(入力シート!F337&gt;0,MID(入力シート!F337,入力シート!W337-1,1),"")</f>
        <v/>
      </c>
      <c r="O336" s="39" t="str">
        <f>IF(入力シート!F337&gt;0,MID(入力シート!F337,入力シート!W337,1),"")</f>
        <v/>
      </c>
      <c r="P336" s="22" t="str">
        <f>IF(入力シート!G337&gt;"",入力シート!G337,"")</f>
        <v/>
      </c>
      <c r="Q336" s="37" t="str">
        <f>IF(入力シート!H337&gt;0,IF(入力シート!X337=4,MID(入力シート!H337,入力シート!X337-3,1),"0"),"")</f>
        <v/>
      </c>
      <c r="R336" s="37" t="str">
        <f>IF(入力シート!H337&gt;0,MID(入力シート!H337,入力シート!X337-2,1),"")</f>
        <v/>
      </c>
      <c r="S336" s="37" t="str">
        <f>IF(入力シート!H337&gt;0,MID(入力シート!H337,入力シート!X337-1,1),"")</f>
        <v/>
      </c>
      <c r="T336" s="39" t="str">
        <f>IF(入力シート!H337&gt;0,MID(入力シート!H337,入力シート!X337,1),"")</f>
        <v/>
      </c>
      <c r="U336" s="62" t="str">
        <f>IF(入力シート!I337&gt;0,入力シート!I337,"")</f>
        <v/>
      </c>
      <c r="V336" s="50" t="str">
        <f>IF(入力シート!J337&gt;0,入力シート!J337,"")</f>
        <v/>
      </c>
      <c r="W336" s="50" t="str">
        <f>IF(入力シート!K337&gt;=10,INT(MOD(入力シート!K337,100)/10),"")</f>
        <v/>
      </c>
      <c r="X336" s="40" t="str">
        <f>IF(入力シート!K337&gt;=1,INT(MOD(入力シート!K337,10)/1),"")</f>
        <v/>
      </c>
      <c r="Y336" s="51" t="str">
        <f>IF(入力シート!L337&gt;=100000,INT(MOD(入力シート!L337,1000000)/100000),"")</f>
        <v/>
      </c>
      <c r="Z336" s="51" t="str">
        <f>IF(入力シート!L337&gt;=10000,INT(MOD(入力シート!L337,100000)/10000),"")</f>
        <v/>
      </c>
      <c r="AA336" s="51" t="str">
        <f>IF(入力シート!L337&gt;=1000,INT(MOD(入力シート!L337,10000)/1000),"")</f>
        <v/>
      </c>
      <c r="AB336" s="51" t="str">
        <f>IF(入力シート!L337&gt;=100,INT(MOD(入力シート!L337,1000)/100),"")</f>
        <v/>
      </c>
      <c r="AC336" s="51" t="str">
        <f>IF(入力シート!L337&gt;=10,INT(MOD(入力シート!L337,100)/10),"")</f>
        <v/>
      </c>
      <c r="AD336" s="40" t="str">
        <f>IF(入力シート!L337&gt;=1,INT(MOD(入力シート!L337,10)/1),"")</f>
        <v/>
      </c>
      <c r="AE336" s="51" t="str">
        <f>IF(入力シート!M337&gt;=10000,INT(MOD(入力シート!M337,100000)/10000),"")</f>
        <v/>
      </c>
      <c r="AF336" s="51" t="str">
        <f>IF(入力シート!M337&gt;=1000,INT(MOD(入力シート!M337,10000)/1000),"")</f>
        <v/>
      </c>
      <c r="AG336" s="51" t="str">
        <f>IF(入力シート!M337&gt;=100,INT(MOD(入力シート!M337,1000)/100),"")</f>
        <v/>
      </c>
      <c r="AH336" s="51" t="str">
        <f>IF(入力シート!M337&gt;=10,INT(MOD(入力シート!M337,100)/10),"")</f>
        <v/>
      </c>
      <c r="AI336" s="40" t="str">
        <f>IF(入力シート!M337&gt;=1,INT(MOD(入力シート!M337,10)/1),"")</f>
        <v/>
      </c>
      <c r="AJ336" s="51" t="str">
        <f>IF(入力シート!N337&gt;=10000,INT(MOD(入力シート!N337,100000)/10000),"")</f>
        <v/>
      </c>
      <c r="AK336" s="51" t="str">
        <f>IF(入力シート!N337&gt;=1000,INT(MOD(入力シート!N337,10000)/1000),"")</f>
        <v/>
      </c>
      <c r="AL336" s="51" t="str">
        <f>IF(入力シート!N337&gt;=100,INT(MOD(入力シート!N337,1000)/100),"")</f>
        <v/>
      </c>
      <c r="AM336" s="51" t="str">
        <f>IF(入力シート!N337&gt;=10,INT(MOD(入力シート!N337,100)/10),"")</f>
        <v/>
      </c>
      <c r="AN336" s="40" t="str">
        <f>IF(入力シート!N337&gt;=1,INT(MOD(入力シート!N337,10)/1),"")</f>
        <v/>
      </c>
      <c r="AO336" s="51" t="str">
        <f>IF(入力シート!O337&gt;=10000,INT(MOD(入力シート!O337,100000)/10000),"")</f>
        <v/>
      </c>
      <c r="AP336" s="51" t="str">
        <f>IF(入力シート!O337&gt;=1000,INT(MOD(入力シート!O337,10000)/1000),"")</f>
        <v/>
      </c>
      <c r="AQ336" s="51" t="str">
        <f>IF(入力シート!O337&gt;=100,INT(MOD(入力シート!O337,1000)/100),"")</f>
        <v/>
      </c>
      <c r="AR336" s="51" t="str">
        <f>IF(入力シート!O337&gt;=10,INT(MOD(入力シート!O337,100)/10),"")</f>
        <v/>
      </c>
      <c r="AS336" s="40" t="str">
        <f>IF(入力シート!O337&gt;=1,INT(MOD(入力シート!O337,10)/1),"")</f>
        <v/>
      </c>
      <c r="AT336" s="51" t="str">
        <f>IF(入力シート!P337&gt;=1000000,INT(MOD(入力シート!P337,10000000)/1000000),"")</f>
        <v/>
      </c>
      <c r="AU336" s="51" t="str">
        <f>IF(入力シート!P337&gt;=100000,INT(MOD(入力シート!P337,1000000)/100000),"")</f>
        <v/>
      </c>
      <c r="AV336" s="51" t="str">
        <f>IF(入力シート!P337&gt;=10000,INT(MOD(入力シート!P337,100000)/10000),"")</f>
        <v/>
      </c>
      <c r="AW336" s="51" t="str">
        <f>IF(入力シート!P337&gt;=1000,INT(MOD(入力シート!P337,10000)/1000),"")</f>
        <v/>
      </c>
      <c r="AX336" s="51" t="str">
        <f>IF(入力シート!P337&gt;=100,INT(MOD(入力シート!P337,1000)/100),"")</f>
        <v/>
      </c>
      <c r="AY336" s="51" t="str">
        <f>IF(入力シート!P337&gt;=10,INT(MOD(入力シート!P337,100)/10),"")</f>
        <v/>
      </c>
      <c r="AZ336" s="40" t="str">
        <f>IF(入力シート!P337&gt;=1,INT(MOD(入力シート!P337,10)/1),"")</f>
        <v/>
      </c>
      <c r="BA336" s="51" t="str">
        <f>IF(入力シート!Q337&gt;=10,INT(MOD(入力シート!Q337,100)/10),"")</f>
        <v/>
      </c>
      <c r="BB336" s="40" t="str">
        <f>IF(入力シート!Q337&gt;=1,INT(MOD(入力シート!Q337,10)/1),"")</f>
        <v/>
      </c>
      <c r="BC336" s="51" t="str">
        <f>IF(入力シート!R337&gt;=10000,INT(MOD(入力シート!R337,100000)/10000),"")</f>
        <v/>
      </c>
      <c r="BD336" s="51" t="str">
        <f>IF(入力シート!R337&gt;=1000,INT(MOD(入力シート!R337,10000)/1000),"")</f>
        <v/>
      </c>
      <c r="BE336" s="51" t="str">
        <f>IF(入力シート!R337&gt;=100,INT(MOD(入力シート!R337,1000)/100),"")</f>
        <v/>
      </c>
      <c r="BF336" s="51" t="str">
        <f>IF(入力シート!R337&gt;=10,INT(MOD(入力シート!R337,100)/10),"")</f>
        <v/>
      </c>
      <c r="BG336" s="40" t="str">
        <f>IF(入力シート!R337&gt;=1,INT(MOD(入力シート!R337,10)/1),"")</f>
        <v/>
      </c>
    </row>
    <row r="337" spans="1:79" x14ac:dyDescent="0.15">
      <c r="B337" s="22">
        <v>335</v>
      </c>
      <c r="C337" s="10" t="str">
        <f>IF(入力シート!C338&gt;=10000,INT(MOD(入力シート!C338,100000)/10000),"")</f>
        <v/>
      </c>
      <c r="D337" s="10" t="str">
        <f>IF(入力シート!C338&gt;=1000,INT(MOD(入力シート!C338,10000)/1000),"")</f>
        <v/>
      </c>
      <c r="E337" s="10" t="str">
        <f>IF(入力シート!C338&gt;=100,INT(MOD(入力シート!C338,1000)/100),"")</f>
        <v/>
      </c>
      <c r="F337" s="10" t="str">
        <f>IF(入力シート!C338&gt;=10,INT(MOD(入力シート!C338,100)/10),"")</f>
        <v/>
      </c>
      <c r="G337" s="22" t="str">
        <f>IF(入力シート!C338&gt;=1,INT(MOD(入力シート!C338,10)/1),"")</f>
        <v/>
      </c>
      <c r="H337" s="22" t="str">
        <f>IF(入力シート!D338&gt;"",入力シート!D338,"")</f>
        <v/>
      </c>
      <c r="I337" s="22" t="str">
        <f>IF(入力シート!E338&gt;"",入力シート!E338,"")</f>
        <v/>
      </c>
      <c r="J337" s="37" t="str">
        <f>IF(入力シート!F338&gt;0,IF(入力シート!W338=6,MID(入力シート!F338,入力シート!W338-5,1),"0"),"")</f>
        <v/>
      </c>
      <c r="K337" s="37" t="str">
        <f>IF(入力シート!F338&gt;0,MID(入力シート!F338,入力シート!W338-4,1),"")</f>
        <v/>
      </c>
      <c r="L337" s="37" t="str">
        <f>IF(入力シート!F338&gt;0,MID(入力シート!F338,入力シート!W338-3,1),"")</f>
        <v/>
      </c>
      <c r="M337" s="37" t="str">
        <f>IF(入力シート!F338&gt;0,MID(入力シート!F338,入力シート!W338-2,1),"")</f>
        <v/>
      </c>
      <c r="N337" s="37" t="str">
        <f>IF(入力シート!F338&gt;0,MID(入力シート!F338,入力シート!W338-1,1),"")</f>
        <v/>
      </c>
      <c r="O337" s="39" t="str">
        <f>IF(入力シート!F338&gt;0,MID(入力シート!F338,入力シート!W338,1),"")</f>
        <v/>
      </c>
      <c r="P337" s="22" t="str">
        <f>IF(入力シート!G338&gt;"",入力シート!G338,"")</f>
        <v/>
      </c>
      <c r="Q337" s="37" t="str">
        <f>IF(入力シート!H338&gt;0,IF(入力シート!X338=4,MID(入力シート!H338,入力シート!X338-3,1),"0"),"")</f>
        <v/>
      </c>
      <c r="R337" s="37" t="str">
        <f>IF(入力シート!H338&gt;0,MID(入力シート!H338,入力シート!X338-2,1),"")</f>
        <v/>
      </c>
      <c r="S337" s="37" t="str">
        <f>IF(入力シート!H338&gt;0,MID(入力シート!H338,入力シート!X338-1,1),"")</f>
        <v/>
      </c>
      <c r="T337" s="39" t="str">
        <f>IF(入力シート!H338&gt;0,MID(入力シート!H338,入力シート!X338,1),"")</f>
        <v/>
      </c>
      <c r="U337" s="62" t="str">
        <f>IF(入力シート!I338&gt;0,入力シート!I338,"")</f>
        <v/>
      </c>
      <c r="V337" s="50" t="str">
        <f>IF(入力シート!J338&gt;0,入力シート!J338,"")</f>
        <v/>
      </c>
      <c r="W337" s="50" t="str">
        <f>IF(入力シート!K338&gt;=10,INT(MOD(入力シート!K338,100)/10),"")</f>
        <v/>
      </c>
      <c r="X337" s="40" t="str">
        <f>IF(入力シート!K338&gt;=1,INT(MOD(入力シート!K338,10)/1),"")</f>
        <v/>
      </c>
      <c r="Y337" s="51" t="str">
        <f>IF(入力シート!L338&gt;=100000,INT(MOD(入力シート!L338,1000000)/100000),"")</f>
        <v/>
      </c>
      <c r="Z337" s="51" t="str">
        <f>IF(入力シート!L338&gt;=10000,INT(MOD(入力シート!L338,100000)/10000),"")</f>
        <v/>
      </c>
      <c r="AA337" s="51" t="str">
        <f>IF(入力シート!L338&gt;=1000,INT(MOD(入力シート!L338,10000)/1000),"")</f>
        <v/>
      </c>
      <c r="AB337" s="51" t="str">
        <f>IF(入力シート!L338&gt;=100,INT(MOD(入力シート!L338,1000)/100),"")</f>
        <v/>
      </c>
      <c r="AC337" s="51" t="str">
        <f>IF(入力シート!L338&gt;=10,INT(MOD(入力シート!L338,100)/10),"")</f>
        <v/>
      </c>
      <c r="AD337" s="40" t="str">
        <f>IF(入力シート!L338&gt;=1,INT(MOD(入力シート!L338,10)/1),"")</f>
        <v/>
      </c>
      <c r="AE337" s="51" t="str">
        <f>IF(入力シート!M338&gt;=10000,INT(MOD(入力シート!M338,100000)/10000),"")</f>
        <v/>
      </c>
      <c r="AF337" s="51" t="str">
        <f>IF(入力シート!M338&gt;=1000,INT(MOD(入力シート!M338,10000)/1000),"")</f>
        <v/>
      </c>
      <c r="AG337" s="51" t="str">
        <f>IF(入力シート!M338&gt;=100,INT(MOD(入力シート!M338,1000)/100),"")</f>
        <v/>
      </c>
      <c r="AH337" s="51" t="str">
        <f>IF(入力シート!M338&gt;=10,INT(MOD(入力シート!M338,100)/10),"")</f>
        <v/>
      </c>
      <c r="AI337" s="40" t="str">
        <f>IF(入力シート!M338&gt;=1,INT(MOD(入力シート!M338,10)/1),"")</f>
        <v/>
      </c>
      <c r="AJ337" s="51" t="str">
        <f>IF(入力シート!N338&gt;=10000,INT(MOD(入力シート!N338,100000)/10000),"")</f>
        <v/>
      </c>
      <c r="AK337" s="51" t="str">
        <f>IF(入力シート!N338&gt;=1000,INT(MOD(入力シート!N338,10000)/1000),"")</f>
        <v/>
      </c>
      <c r="AL337" s="51" t="str">
        <f>IF(入力シート!N338&gt;=100,INT(MOD(入力シート!N338,1000)/100),"")</f>
        <v/>
      </c>
      <c r="AM337" s="51" t="str">
        <f>IF(入力シート!N338&gt;=10,INT(MOD(入力シート!N338,100)/10),"")</f>
        <v/>
      </c>
      <c r="AN337" s="40" t="str">
        <f>IF(入力シート!N338&gt;=1,INT(MOD(入力シート!N338,10)/1),"")</f>
        <v/>
      </c>
      <c r="AO337" s="51" t="str">
        <f>IF(入力シート!O338&gt;=10000,INT(MOD(入力シート!O338,100000)/10000),"")</f>
        <v/>
      </c>
      <c r="AP337" s="51" t="str">
        <f>IF(入力シート!O338&gt;=1000,INT(MOD(入力シート!O338,10000)/1000),"")</f>
        <v/>
      </c>
      <c r="AQ337" s="51" t="str">
        <f>IF(入力シート!O338&gt;=100,INT(MOD(入力シート!O338,1000)/100),"")</f>
        <v/>
      </c>
      <c r="AR337" s="51" t="str">
        <f>IF(入力シート!O338&gt;=10,INT(MOD(入力シート!O338,100)/10),"")</f>
        <v/>
      </c>
      <c r="AS337" s="40" t="str">
        <f>IF(入力シート!O338&gt;=1,INT(MOD(入力シート!O338,10)/1),"")</f>
        <v/>
      </c>
      <c r="AT337" s="51" t="str">
        <f>IF(入力シート!P338&gt;=1000000,INT(MOD(入力シート!P338,10000000)/1000000),"")</f>
        <v/>
      </c>
      <c r="AU337" s="51" t="str">
        <f>IF(入力シート!P338&gt;=100000,INT(MOD(入力シート!P338,1000000)/100000),"")</f>
        <v/>
      </c>
      <c r="AV337" s="51" t="str">
        <f>IF(入力シート!P338&gt;=10000,INT(MOD(入力シート!P338,100000)/10000),"")</f>
        <v/>
      </c>
      <c r="AW337" s="51" t="str">
        <f>IF(入力シート!P338&gt;=1000,INT(MOD(入力シート!P338,10000)/1000),"")</f>
        <v/>
      </c>
      <c r="AX337" s="51" t="str">
        <f>IF(入力シート!P338&gt;=100,INT(MOD(入力シート!P338,1000)/100),"")</f>
        <v/>
      </c>
      <c r="AY337" s="51" t="str">
        <f>IF(入力シート!P338&gt;=10,INT(MOD(入力シート!P338,100)/10),"")</f>
        <v/>
      </c>
      <c r="AZ337" s="40" t="str">
        <f>IF(入力シート!P338&gt;=1,INT(MOD(入力シート!P338,10)/1),"")</f>
        <v/>
      </c>
      <c r="BA337" s="51" t="str">
        <f>IF(入力シート!Q338&gt;=10,INT(MOD(入力シート!Q338,100)/10),"")</f>
        <v/>
      </c>
      <c r="BB337" s="40" t="str">
        <f>IF(入力シート!Q338&gt;=1,INT(MOD(入力シート!Q338,10)/1),"")</f>
        <v/>
      </c>
      <c r="BC337" s="51" t="str">
        <f>IF(入力シート!R338&gt;=10000,INT(MOD(入力シート!R338,100000)/10000),"")</f>
        <v/>
      </c>
      <c r="BD337" s="51" t="str">
        <f>IF(入力シート!R338&gt;=1000,INT(MOD(入力シート!R338,10000)/1000),"")</f>
        <v/>
      </c>
      <c r="BE337" s="51" t="str">
        <f>IF(入力シート!R338&gt;=100,INT(MOD(入力シート!R338,1000)/100),"")</f>
        <v/>
      </c>
      <c r="BF337" s="51" t="str">
        <f>IF(入力シート!R338&gt;=10,INT(MOD(入力シート!R338,100)/10),"")</f>
        <v/>
      </c>
      <c r="BG337" s="40" t="str">
        <f>IF(入力シート!R338&gt;=1,INT(MOD(入力シート!R338,10)/1),"")</f>
        <v/>
      </c>
    </row>
    <row r="338" spans="1:79" x14ac:dyDescent="0.15">
      <c r="B338" s="22">
        <v>336</v>
      </c>
      <c r="C338" s="10" t="str">
        <f>IF(入力シート!C339&gt;=10000,INT(MOD(入力シート!C339,100000)/10000),"")</f>
        <v/>
      </c>
      <c r="D338" s="10" t="str">
        <f>IF(入力シート!C339&gt;=1000,INT(MOD(入力シート!C339,10000)/1000),"")</f>
        <v/>
      </c>
      <c r="E338" s="10" t="str">
        <f>IF(入力シート!C339&gt;=100,INT(MOD(入力シート!C339,1000)/100),"")</f>
        <v/>
      </c>
      <c r="F338" s="10" t="str">
        <f>IF(入力シート!C339&gt;=10,INT(MOD(入力シート!C339,100)/10),"")</f>
        <v/>
      </c>
      <c r="G338" s="22" t="str">
        <f>IF(入力シート!C339&gt;=1,INT(MOD(入力シート!C339,10)/1),"")</f>
        <v/>
      </c>
      <c r="H338" s="22" t="str">
        <f>IF(入力シート!D339&gt;"",入力シート!D339,"")</f>
        <v/>
      </c>
      <c r="I338" s="22" t="str">
        <f>IF(入力シート!E339&gt;"",入力シート!E339,"")</f>
        <v/>
      </c>
      <c r="J338" s="37" t="str">
        <f>IF(入力シート!F339&gt;0,IF(入力シート!W339=6,MID(入力シート!F339,入力シート!W339-5,1),"0"),"")</f>
        <v/>
      </c>
      <c r="K338" s="37" t="str">
        <f>IF(入力シート!F339&gt;0,MID(入力シート!F339,入力シート!W339-4,1),"")</f>
        <v/>
      </c>
      <c r="L338" s="37" t="str">
        <f>IF(入力シート!F339&gt;0,MID(入力シート!F339,入力シート!W339-3,1),"")</f>
        <v/>
      </c>
      <c r="M338" s="37" t="str">
        <f>IF(入力シート!F339&gt;0,MID(入力シート!F339,入力シート!W339-2,1),"")</f>
        <v/>
      </c>
      <c r="N338" s="37" t="str">
        <f>IF(入力シート!F339&gt;0,MID(入力シート!F339,入力シート!W339-1,1),"")</f>
        <v/>
      </c>
      <c r="O338" s="39" t="str">
        <f>IF(入力シート!F339&gt;0,MID(入力シート!F339,入力シート!W339,1),"")</f>
        <v/>
      </c>
      <c r="P338" s="22" t="str">
        <f>IF(入力シート!G339&gt;"",入力シート!G339,"")</f>
        <v/>
      </c>
      <c r="Q338" s="37" t="str">
        <f>IF(入力シート!H339&gt;0,IF(入力シート!X339=4,MID(入力シート!H339,入力シート!X339-3,1),"0"),"")</f>
        <v/>
      </c>
      <c r="R338" s="37" t="str">
        <f>IF(入力シート!H339&gt;0,MID(入力シート!H339,入力シート!X339-2,1),"")</f>
        <v/>
      </c>
      <c r="S338" s="37" t="str">
        <f>IF(入力シート!H339&gt;0,MID(入力シート!H339,入力シート!X339-1,1),"")</f>
        <v/>
      </c>
      <c r="T338" s="39" t="str">
        <f>IF(入力シート!H339&gt;0,MID(入力シート!H339,入力シート!X339,1),"")</f>
        <v/>
      </c>
      <c r="U338" s="62" t="str">
        <f>IF(入力シート!I339&gt;0,入力シート!I339,"")</f>
        <v/>
      </c>
      <c r="V338" s="50" t="str">
        <f>IF(入力シート!J339&gt;0,入力シート!J339,"")</f>
        <v/>
      </c>
      <c r="W338" s="50" t="str">
        <f>IF(入力シート!K339&gt;=10,INT(MOD(入力シート!K339,100)/10),"")</f>
        <v/>
      </c>
      <c r="X338" s="40" t="str">
        <f>IF(入力シート!K339&gt;=1,INT(MOD(入力シート!K339,10)/1),"")</f>
        <v/>
      </c>
      <c r="Y338" s="51" t="str">
        <f>IF(入力シート!L339&gt;=100000,INT(MOD(入力シート!L339,1000000)/100000),"")</f>
        <v/>
      </c>
      <c r="Z338" s="51" t="str">
        <f>IF(入力シート!L339&gt;=10000,INT(MOD(入力シート!L339,100000)/10000),"")</f>
        <v/>
      </c>
      <c r="AA338" s="51" t="str">
        <f>IF(入力シート!L339&gt;=1000,INT(MOD(入力シート!L339,10000)/1000),"")</f>
        <v/>
      </c>
      <c r="AB338" s="51" t="str">
        <f>IF(入力シート!L339&gt;=100,INT(MOD(入力シート!L339,1000)/100),"")</f>
        <v/>
      </c>
      <c r="AC338" s="51" t="str">
        <f>IF(入力シート!L339&gt;=10,INT(MOD(入力シート!L339,100)/10),"")</f>
        <v/>
      </c>
      <c r="AD338" s="40" t="str">
        <f>IF(入力シート!L339&gt;=1,INT(MOD(入力シート!L339,10)/1),"")</f>
        <v/>
      </c>
      <c r="AE338" s="51" t="str">
        <f>IF(入力シート!M339&gt;=10000,INT(MOD(入力シート!M339,100000)/10000),"")</f>
        <v/>
      </c>
      <c r="AF338" s="51" t="str">
        <f>IF(入力シート!M339&gt;=1000,INT(MOD(入力シート!M339,10000)/1000),"")</f>
        <v/>
      </c>
      <c r="AG338" s="51" t="str">
        <f>IF(入力シート!M339&gt;=100,INT(MOD(入力シート!M339,1000)/100),"")</f>
        <v/>
      </c>
      <c r="AH338" s="51" t="str">
        <f>IF(入力シート!M339&gt;=10,INT(MOD(入力シート!M339,100)/10),"")</f>
        <v/>
      </c>
      <c r="AI338" s="40" t="str">
        <f>IF(入力シート!M339&gt;=1,INT(MOD(入力シート!M339,10)/1),"")</f>
        <v/>
      </c>
      <c r="AJ338" s="51" t="str">
        <f>IF(入力シート!N339&gt;=10000,INT(MOD(入力シート!N339,100000)/10000),"")</f>
        <v/>
      </c>
      <c r="AK338" s="51" t="str">
        <f>IF(入力シート!N339&gt;=1000,INT(MOD(入力シート!N339,10000)/1000),"")</f>
        <v/>
      </c>
      <c r="AL338" s="51" t="str">
        <f>IF(入力シート!N339&gt;=100,INT(MOD(入力シート!N339,1000)/100),"")</f>
        <v/>
      </c>
      <c r="AM338" s="51" t="str">
        <f>IF(入力シート!N339&gt;=10,INT(MOD(入力シート!N339,100)/10),"")</f>
        <v/>
      </c>
      <c r="AN338" s="40" t="str">
        <f>IF(入力シート!N339&gt;=1,INT(MOD(入力シート!N339,10)/1),"")</f>
        <v/>
      </c>
      <c r="AO338" s="51" t="str">
        <f>IF(入力シート!O339&gt;=10000,INT(MOD(入力シート!O339,100000)/10000),"")</f>
        <v/>
      </c>
      <c r="AP338" s="51" t="str">
        <f>IF(入力シート!O339&gt;=1000,INT(MOD(入力シート!O339,10000)/1000),"")</f>
        <v/>
      </c>
      <c r="AQ338" s="51" t="str">
        <f>IF(入力シート!O339&gt;=100,INT(MOD(入力シート!O339,1000)/100),"")</f>
        <v/>
      </c>
      <c r="AR338" s="51" t="str">
        <f>IF(入力シート!O339&gt;=10,INT(MOD(入力シート!O339,100)/10),"")</f>
        <v/>
      </c>
      <c r="AS338" s="40" t="str">
        <f>IF(入力シート!O339&gt;=1,INT(MOD(入力シート!O339,10)/1),"")</f>
        <v/>
      </c>
      <c r="AT338" s="51" t="str">
        <f>IF(入力シート!P339&gt;=1000000,INT(MOD(入力シート!P339,10000000)/1000000),"")</f>
        <v/>
      </c>
      <c r="AU338" s="51" t="str">
        <f>IF(入力シート!P339&gt;=100000,INT(MOD(入力シート!P339,1000000)/100000),"")</f>
        <v/>
      </c>
      <c r="AV338" s="51" t="str">
        <f>IF(入力シート!P339&gt;=10000,INT(MOD(入力シート!P339,100000)/10000),"")</f>
        <v/>
      </c>
      <c r="AW338" s="51" t="str">
        <f>IF(入力シート!P339&gt;=1000,INT(MOD(入力シート!P339,10000)/1000),"")</f>
        <v/>
      </c>
      <c r="AX338" s="51" t="str">
        <f>IF(入力シート!P339&gt;=100,INT(MOD(入力シート!P339,1000)/100),"")</f>
        <v/>
      </c>
      <c r="AY338" s="51" t="str">
        <f>IF(入力シート!P339&gt;=10,INT(MOD(入力シート!P339,100)/10),"")</f>
        <v/>
      </c>
      <c r="AZ338" s="40" t="str">
        <f>IF(入力シート!P339&gt;=1,INT(MOD(入力シート!P339,10)/1),"")</f>
        <v/>
      </c>
      <c r="BA338" s="51" t="str">
        <f>IF(入力シート!Q339&gt;=10,INT(MOD(入力シート!Q339,100)/10),"")</f>
        <v/>
      </c>
      <c r="BB338" s="40" t="str">
        <f>IF(入力シート!Q339&gt;=1,INT(MOD(入力シート!Q339,10)/1),"")</f>
        <v/>
      </c>
      <c r="BC338" s="51" t="str">
        <f>IF(入力シート!R339&gt;=10000,INT(MOD(入力シート!R339,100000)/10000),"")</f>
        <v/>
      </c>
      <c r="BD338" s="51" t="str">
        <f>IF(入力シート!R339&gt;=1000,INT(MOD(入力シート!R339,10000)/1000),"")</f>
        <v/>
      </c>
      <c r="BE338" s="51" t="str">
        <f>IF(入力シート!R339&gt;=100,INT(MOD(入力シート!R339,1000)/100),"")</f>
        <v/>
      </c>
      <c r="BF338" s="51" t="str">
        <f>IF(入力シート!R339&gt;=10,INT(MOD(入力シート!R339,100)/10),"")</f>
        <v/>
      </c>
      <c r="BG338" s="40" t="str">
        <f>IF(入力シート!R339&gt;=1,INT(MOD(入力シート!R339,10)/1),"")</f>
        <v/>
      </c>
    </row>
    <row r="339" spans="1:79" x14ac:dyDescent="0.15">
      <c r="B339" s="22">
        <v>337</v>
      </c>
      <c r="C339" s="10" t="str">
        <f>IF(入力シート!C340&gt;=10000,INT(MOD(入力シート!C340,100000)/10000),"")</f>
        <v/>
      </c>
      <c r="D339" s="10" t="str">
        <f>IF(入力シート!C340&gt;=1000,INT(MOD(入力シート!C340,10000)/1000),"")</f>
        <v/>
      </c>
      <c r="E339" s="10" t="str">
        <f>IF(入力シート!C340&gt;=100,INT(MOD(入力シート!C340,1000)/100),"")</f>
        <v/>
      </c>
      <c r="F339" s="10" t="str">
        <f>IF(入力シート!C340&gt;=10,INT(MOD(入力シート!C340,100)/10),"")</f>
        <v/>
      </c>
      <c r="G339" s="22" t="str">
        <f>IF(入力シート!C340&gt;=1,INT(MOD(入力シート!C340,10)/1),"")</f>
        <v/>
      </c>
      <c r="H339" s="22" t="str">
        <f>IF(入力シート!D340&gt;"",入力シート!D340,"")</f>
        <v/>
      </c>
      <c r="I339" s="22" t="str">
        <f>IF(入力シート!E340&gt;"",入力シート!E340,"")</f>
        <v/>
      </c>
      <c r="J339" s="37" t="str">
        <f>IF(入力シート!F340&gt;0,IF(入力シート!W340=6,MID(入力シート!F340,入力シート!W340-5,1),"0"),"")</f>
        <v/>
      </c>
      <c r="K339" s="37" t="str">
        <f>IF(入力シート!F340&gt;0,MID(入力シート!F340,入力シート!W340-4,1),"")</f>
        <v/>
      </c>
      <c r="L339" s="37" t="str">
        <f>IF(入力シート!F340&gt;0,MID(入力シート!F340,入力シート!W340-3,1),"")</f>
        <v/>
      </c>
      <c r="M339" s="37" t="str">
        <f>IF(入力シート!F340&gt;0,MID(入力シート!F340,入力シート!W340-2,1),"")</f>
        <v/>
      </c>
      <c r="N339" s="37" t="str">
        <f>IF(入力シート!F340&gt;0,MID(入力シート!F340,入力シート!W340-1,1),"")</f>
        <v/>
      </c>
      <c r="O339" s="39" t="str">
        <f>IF(入力シート!F340&gt;0,MID(入力シート!F340,入力シート!W340,1),"")</f>
        <v/>
      </c>
      <c r="P339" s="22" t="str">
        <f>IF(入力シート!G340&gt;"",入力シート!G340,"")</f>
        <v/>
      </c>
      <c r="Q339" s="37" t="str">
        <f>IF(入力シート!H340&gt;0,IF(入力シート!X340=4,MID(入力シート!H340,入力シート!X340-3,1),"0"),"")</f>
        <v/>
      </c>
      <c r="R339" s="37" t="str">
        <f>IF(入力シート!H340&gt;0,MID(入力シート!H340,入力シート!X340-2,1),"")</f>
        <v/>
      </c>
      <c r="S339" s="37" t="str">
        <f>IF(入力シート!H340&gt;0,MID(入力シート!H340,入力シート!X340-1,1),"")</f>
        <v/>
      </c>
      <c r="T339" s="39" t="str">
        <f>IF(入力シート!H340&gt;0,MID(入力シート!H340,入力シート!X340,1),"")</f>
        <v/>
      </c>
      <c r="U339" s="62" t="str">
        <f>IF(入力シート!I340&gt;0,入力シート!I340,"")</f>
        <v/>
      </c>
      <c r="V339" s="50" t="str">
        <f>IF(入力シート!J340&gt;0,入力シート!J340,"")</f>
        <v/>
      </c>
      <c r="W339" s="50" t="str">
        <f>IF(入力シート!K340&gt;=10,INT(MOD(入力シート!K340,100)/10),"")</f>
        <v/>
      </c>
      <c r="X339" s="40" t="str">
        <f>IF(入力シート!K340&gt;=1,INT(MOD(入力シート!K340,10)/1),"")</f>
        <v/>
      </c>
      <c r="Y339" s="51" t="str">
        <f>IF(入力シート!L340&gt;=100000,INT(MOD(入力シート!L340,1000000)/100000),"")</f>
        <v/>
      </c>
      <c r="Z339" s="51" t="str">
        <f>IF(入力シート!L340&gt;=10000,INT(MOD(入力シート!L340,100000)/10000),"")</f>
        <v/>
      </c>
      <c r="AA339" s="51" t="str">
        <f>IF(入力シート!L340&gt;=1000,INT(MOD(入力シート!L340,10000)/1000),"")</f>
        <v/>
      </c>
      <c r="AB339" s="51" t="str">
        <f>IF(入力シート!L340&gt;=100,INT(MOD(入力シート!L340,1000)/100),"")</f>
        <v/>
      </c>
      <c r="AC339" s="51" t="str">
        <f>IF(入力シート!L340&gt;=10,INT(MOD(入力シート!L340,100)/10),"")</f>
        <v/>
      </c>
      <c r="AD339" s="40" t="str">
        <f>IF(入力シート!L340&gt;=1,INT(MOD(入力シート!L340,10)/1),"")</f>
        <v/>
      </c>
      <c r="AE339" s="51" t="str">
        <f>IF(入力シート!M340&gt;=10000,INT(MOD(入力シート!M340,100000)/10000),"")</f>
        <v/>
      </c>
      <c r="AF339" s="51" t="str">
        <f>IF(入力シート!M340&gt;=1000,INT(MOD(入力シート!M340,10000)/1000),"")</f>
        <v/>
      </c>
      <c r="AG339" s="51" t="str">
        <f>IF(入力シート!M340&gt;=100,INT(MOD(入力シート!M340,1000)/100),"")</f>
        <v/>
      </c>
      <c r="AH339" s="51" t="str">
        <f>IF(入力シート!M340&gt;=10,INT(MOD(入力シート!M340,100)/10),"")</f>
        <v/>
      </c>
      <c r="AI339" s="40" t="str">
        <f>IF(入力シート!M340&gt;=1,INT(MOD(入力シート!M340,10)/1),"")</f>
        <v/>
      </c>
      <c r="AJ339" s="51" t="str">
        <f>IF(入力シート!N340&gt;=10000,INT(MOD(入力シート!N340,100000)/10000),"")</f>
        <v/>
      </c>
      <c r="AK339" s="51" t="str">
        <f>IF(入力シート!N340&gt;=1000,INT(MOD(入力シート!N340,10000)/1000),"")</f>
        <v/>
      </c>
      <c r="AL339" s="51" t="str">
        <f>IF(入力シート!N340&gt;=100,INT(MOD(入力シート!N340,1000)/100),"")</f>
        <v/>
      </c>
      <c r="AM339" s="51" t="str">
        <f>IF(入力シート!N340&gt;=10,INT(MOD(入力シート!N340,100)/10),"")</f>
        <v/>
      </c>
      <c r="AN339" s="40" t="str">
        <f>IF(入力シート!N340&gt;=1,INT(MOD(入力シート!N340,10)/1),"")</f>
        <v/>
      </c>
      <c r="AO339" s="51" t="str">
        <f>IF(入力シート!O340&gt;=10000,INT(MOD(入力シート!O340,100000)/10000),"")</f>
        <v/>
      </c>
      <c r="AP339" s="51" t="str">
        <f>IF(入力シート!O340&gt;=1000,INT(MOD(入力シート!O340,10000)/1000),"")</f>
        <v/>
      </c>
      <c r="AQ339" s="51" t="str">
        <f>IF(入力シート!O340&gt;=100,INT(MOD(入力シート!O340,1000)/100),"")</f>
        <v/>
      </c>
      <c r="AR339" s="51" t="str">
        <f>IF(入力シート!O340&gt;=10,INT(MOD(入力シート!O340,100)/10),"")</f>
        <v/>
      </c>
      <c r="AS339" s="40" t="str">
        <f>IF(入力シート!O340&gt;=1,INT(MOD(入力シート!O340,10)/1),"")</f>
        <v/>
      </c>
      <c r="AT339" s="51" t="str">
        <f>IF(入力シート!P340&gt;=1000000,INT(MOD(入力シート!P340,10000000)/1000000),"")</f>
        <v/>
      </c>
      <c r="AU339" s="51" t="str">
        <f>IF(入力シート!P340&gt;=100000,INT(MOD(入力シート!P340,1000000)/100000),"")</f>
        <v/>
      </c>
      <c r="AV339" s="51" t="str">
        <f>IF(入力シート!P340&gt;=10000,INT(MOD(入力シート!P340,100000)/10000),"")</f>
        <v/>
      </c>
      <c r="AW339" s="51" t="str">
        <f>IF(入力シート!P340&gt;=1000,INT(MOD(入力シート!P340,10000)/1000),"")</f>
        <v/>
      </c>
      <c r="AX339" s="51" t="str">
        <f>IF(入力シート!P340&gt;=100,INT(MOD(入力シート!P340,1000)/100),"")</f>
        <v/>
      </c>
      <c r="AY339" s="51" t="str">
        <f>IF(入力シート!P340&gt;=10,INT(MOD(入力シート!P340,100)/10),"")</f>
        <v/>
      </c>
      <c r="AZ339" s="40" t="str">
        <f>IF(入力シート!P340&gt;=1,INT(MOD(入力シート!P340,10)/1),"")</f>
        <v/>
      </c>
      <c r="BA339" s="51" t="str">
        <f>IF(入力シート!Q340&gt;=10,INT(MOD(入力シート!Q340,100)/10),"")</f>
        <v/>
      </c>
      <c r="BB339" s="40" t="str">
        <f>IF(入力シート!Q340&gt;=1,INT(MOD(入力シート!Q340,10)/1),"")</f>
        <v/>
      </c>
      <c r="BC339" s="51" t="str">
        <f>IF(入力シート!R340&gt;=10000,INT(MOD(入力シート!R340,100000)/10000),"")</f>
        <v/>
      </c>
      <c r="BD339" s="51" t="str">
        <f>IF(入力シート!R340&gt;=1000,INT(MOD(入力シート!R340,10000)/1000),"")</f>
        <v/>
      </c>
      <c r="BE339" s="51" t="str">
        <f>IF(入力シート!R340&gt;=100,INT(MOD(入力シート!R340,1000)/100),"")</f>
        <v/>
      </c>
      <c r="BF339" s="51" t="str">
        <f>IF(入力シート!R340&gt;=10,INT(MOD(入力シート!R340,100)/10),"")</f>
        <v/>
      </c>
      <c r="BG339" s="40" t="str">
        <f>IF(入力シート!R340&gt;=1,INT(MOD(入力シート!R340,10)/1),"")</f>
        <v/>
      </c>
    </row>
    <row r="340" spans="1:79" x14ac:dyDescent="0.15">
      <c r="B340" s="22">
        <v>338</v>
      </c>
      <c r="C340" s="10" t="str">
        <f>IF(入力シート!C341&gt;=10000,INT(MOD(入力シート!C341,100000)/10000),"")</f>
        <v/>
      </c>
      <c r="D340" s="10" t="str">
        <f>IF(入力シート!C341&gt;=1000,INT(MOD(入力シート!C341,10000)/1000),"")</f>
        <v/>
      </c>
      <c r="E340" s="10" t="str">
        <f>IF(入力シート!C341&gt;=100,INT(MOD(入力シート!C341,1000)/100),"")</f>
        <v/>
      </c>
      <c r="F340" s="10" t="str">
        <f>IF(入力シート!C341&gt;=10,INT(MOD(入力シート!C341,100)/10),"")</f>
        <v/>
      </c>
      <c r="G340" s="22" t="str">
        <f>IF(入力シート!C341&gt;=1,INT(MOD(入力シート!C341,10)/1),"")</f>
        <v/>
      </c>
      <c r="H340" s="22" t="str">
        <f>IF(入力シート!D341&gt;"",入力シート!D341,"")</f>
        <v/>
      </c>
      <c r="I340" s="22" t="str">
        <f>IF(入力シート!E341&gt;"",入力シート!E341,"")</f>
        <v/>
      </c>
      <c r="J340" s="37" t="str">
        <f>IF(入力シート!F341&gt;0,IF(入力シート!W341=6,MID(入力シート!F341,入力シート!W341-5,1),"0"),"")</f>
        <v/>
      </c>
      <c r="K340" s="37" t="str">
        <f>IF(入力シート!F341&gt;0,MID(入力シート!F341,入力シート!W341-4,1),"")</f>
        <v/>
      </c>
      <c r="L340" s="37" t="str">
        <f>IF(入力シート!F341&gt;0,MID(入力シート!F341,入力シート!W341-3,1),"")</f>
        <v/>
      </c>
      <c r="M340" s="37" t="str">
        <f>IF(入力シート!F341&gt;0,MID(入力シート!F341,入力シート!W341-2,1),"")</f>
        <v/>
      </c>
      <c r="N340" s="37" t="str">
        <f>IF(入力シート!F341&gt;0,MID(入力シート!F341,入力シート!W341-1,1),"")</f>
        <v/>
      </c>
      <c r="O340" s="39" t="str">
        <f>IF(入力シート!F341&gt;0,MID(入力シート!F341,入力シート!W341,1),"")</f>
        <v/>
      </c>
      <c r="P340" s="22" t="str">
        <f>IF(入力シート!G341&gt;"",入力シート!G341,"")</f>
        <v/>
      </c>
      <c r="Q340" s="37" t="str">
        <f>IF(入力シート!H341&gt;0,IF(入力シート!X341=4,MID(入力シート!H341,入力シート!X341-3,1),"0"),"")</f>
        <v/>
      </c>
      <c r="R340" s="37" t="str">
        <f>IF(入力シート!H341&gt;0,MID(入力シート!H341,入力シート!X341-2,1),"")</f>
        <v/>
      </c>
      <c r="S340" s="37" t="str">
        <f>IF(入力シート!H341&gt;0,MID(入力シート!H341,入力シート!X341-1,1),"")</f>
        <v/>
      </c>
      <c r="T340" s="39" t="str">
        <f>IF(入力シート!H341&gt;0,MID(入力シート!H341,入力シート!X341,1),"")</f>
        <v/>
      </c>
      <c r="U340" s="62" t="str">
        <f>IF(入力シート!I341&gt;0,入力シート!I341,"")</f>
        <v/>
      </c>
      <c r="V340" s="50" t="str">
        <f>IF(入力シート!J341&gt;0,入力シート!J341,"")</f>
        <v/>
      </c>
      <c r="W340" s="50" t="str">
        <f>IF(入力シート!K341&gt;=10,INT(MOD(入力シート!K341,100)/10),"")</f>
        <v/>
      </c>
      <c r="X340" s="40" t="str">
        <f>IF(入力シート!K341&gt;=1,INT(MOD(入力シート!K341,10)/1),"")</f>
        <v/>
      </c>
      <c r="Y340" s="51" t="str">
        <f>IF(入力シート!L341&gt;=100000,INT(MOD(入力シート!L341,1000000)/100000),"")</f>
        <v/>
      </c>
      <c r="Z340" s="51" t="str">
        <f>IF(入力シート!L341&gt;=10000,INT(MOD(入力シート!L341,100000)/10000),"")</f>
        <v/>
      </c>
      <c r="AA340" s="51" t="str">
        <f>IF(入力シート!L341&gt;=1000,INT(MOD(入力シート!L341,10000)/1000),"")</f>
        <v/>
      </c>
      <c r="AB340" s="51" t="str">
        <f>IF(入力シート!L341&gt;=100,INT(MOD(入力シート!L341,1000)/100),"")</f>
        <v/>
      </c>
      <c r="AC340" s="51" t="str">
        <f>IF(入力シート!L341&gt;=10,INT(MOD(入力シート!L341,100)/10),"")</f>
        <v/>
      </c>
      <c r="AD340" s="40" t="str">
        <f>IF(入力シート!L341&gt;=1,INT(MOD(入力シート!L341,10)/1),"")</f>
        <v/>
      </c>
      <c r="AE340" s="51" t="str">
        <f>IF(入力シート!M341&gt;=10000,INT(MOD(入力シート!M341,100000)/10000),"")</f>
        <v/>
      </c>
      <c r="AF340" s="51" t="str">
        <f>IF(入力シート!M341&gt;=1000,INT(MOD(入力シート!M341,10000)/1000),"")</f>
        <v/>
      </c>
      <c r="AG340" s="51" t="str">
        <f>IF(入力シート!M341&gt;=100,INT(MOD(入力シート!M341,1000)/100),"")</f>
        <v/>
      </c>
      <c r="AH340" s="51" t="str">
        <f>IF(入力シート!M341&gt;=10,INT(MOD(入力シート!M341,100)/10),"")</f>
        <v/>
      </c>
      <c r="AI340" s="40" t="str">
        <f>IF(入力シート!M341&gt;=1,INT(MOD(入力シート!M341,10)/1),"")</f>
        <v/>
      </c>
      <c r="AJ340" s="51" t="str">
        <f>IF(入力シート!N341&gt;=10000,INT(MOD(入力シート!N341,100000)/10000),"")</f>
        <v/>
      </c>
      <c r="AK340" s="51" t="str">
        <f>IF(入力シート!N341&gt;=1000,INT(MOD(入力シート!N341,10000)/1000),"")</f>
        <v/>
      </c>
      <c r="AL340" s="51" t="str">
        <f>IF(入力シート!N341&gt;=100,INT(MOD(入力シート!N341,1000)/100),"")</f>
        <v/>
      </c>
      <c r="AM340" s="51" t="str">
        <f>IF(入力シート!N341&gt;=10,INT(MOD(入力シート!N341,100)/10),"")</f>
        <v/>
      </c>
      <c r="AN340" s="40" t="str">
        <f>IF(入力シート!N341&gt;=1,INT(MOD(入力シート!N341,10)/1),"")</f>
        <v/>
      </c>
      <c r="AO340" s="51" t="str">
        <f>IF(入力シート!O341&gt;=10000,INT(MOD(入力シート!O341,100000)/10000),"")</f>
        <v/>
      </c>
      <c r="AP340" s="51" t="str">
        <f>IF(入力シート!O341&gt;=1000,INT(MOD(入力シート!O341,10000)/1000),"")</f>
        <v/>
      </c>
      <c r="AQ340" s="51" t="str">
        <f>IF(入力シート!O341&gt;=100,INT(MOD(入力シート!O341,1000)/100),"")</f>
        <v/>
      </c>
      <c r="AR340" s="51" t="str">
        <f>IF(入力シート!O341&gt;=10,INT(MOD(入力シート!O341,100)/10),"")</f>
        <v/>
      </c>
      <c r="AS340" s="40" t="str">
        <f>IF(入力シート!O341&gt;=1,INT(MOD(入力シート!O341,10)/1),"")</f>
        <v/>
      </c>
      <c r="AT340" s="51" t="str">
        <f>IF(入力シート!P341&gt;=1000000,INT(MOD(入力シート!P341,10000000)/1000000),"")</f>
        <v/>
      </c>
      <c r="AU340" s="51" t="str">
        <f>IF(入力シート!P341&gt;=100000,INT(MOD(入力シート!P341,1000000)/100000),"")</f>
        <v/>
      </c>
      <c r="AV340" s="51" t="str">
        <f>IF(入力シート!P341&gt;=10000,INT(MOD(入力シート!P341,100000)/10000),"")</f>
        <v/>
      </c>
      <c r="AW340" s="51" t="str">
        <f>IF(入力シート!P341&gt;=1000,INT(MOD(入力シート!P341,10000)/1000),"")</f>
        <v/>
      </c>
      <c r="AX340" s="51" t="str">
        <f>IF(入力シート!P341&gt;=100,INT(MOD(入力シート!P341,1000)/100),"")</f>
        <v/>
      </c>
      <c r="AY340" s="51" t="str">
        <f>IF(入力シート!P341&gt;=10,INT(MOD(入力シート!P341,100)/10),"")</f>
        <v/>
      </c>
      <c r="AZ340" s="40" t="str">
        <f>IF(入力シート!P341&gt;=1,INT(MOD(入力シート!P341,10)/1),"")</f>
        <v/>
      </c>
      <c r="BA340" s="51" t="str">
        <f>IF(入力シート!Q341&gt;=10,INT(MOD(入力シート!Q341,100)/10),"")</f>
        <v/>
      </c>
      <c r="BB340" s="40" t="str">
        <f>IF(入力シート!Q341&gt;=1,INT(MOD(入力シート!Q341,10)/1),"")</f>
        <v/>
      </c>
      <c r="BC340" s="51" t="str">
        <f>IF(入力シート!R341&gt;=10000,INT(MOD(入力シート!R341,100000)/10000),"")</f>
        <v/>
      </c>
      <c r="BD340" s="51" t="str">
        <f>IF(入力シート!R341&gt;=1000,INT(MOD(入力シート!R341,10000)/1000),"")</f>
        <v/>
      </c>
      <c r="BE340" s="51" t="str">
        <f>IF(入力シート!R341&gt;=100,INT(MOD(入力シート!R341,1000)/100),"")</f>
        <v/>
      </c>
      <c r="BF340" s="51" t="str">
        <f>IF(入力シート!R341&gt;=10,INT(MOD(入力シート!R341,100)/10),"")</f>
        <v/>
      </c>
      <c r="BG340" s="40" t="str">
        <f>IF(入力シート!R341&gt;=1,INT(MOD(入力シート!R341,10)/1),"")</f>
        <v/>
      </c>
    </row>
    <row r="341" spans="1:79" x14ac:dyDescent="0.15">
      <c r="B341" s="22">
        <v>339</v>
      </c>
      <c r="C341" s="10" t="str">
        <f>IF(入力シート!C342&gt;=10000,INT(MOD(入力シート!C342,100000)/10000),"")</f>
        <v/>
      </c>
      <c r="D341" s="10" t="str">
        <f>IF(入力シート!C342&gt;=1000,INT(MOD(入力シート!C342,10000)/1000),"")</f>
        <v/>
      </c>
      <c r="E341" s="10" t="str">
        <f>IF(入力シート!C342&gt;=100,INT(MOD(入力シート!C342,1000)/100),"")</f>
        <v/>
      </c>
      <c r="F341" s="10" t="str">
        <f>IF(入力シート!C342&gt;=10,INT(MOD(入力シート!C342,100)/10),"")</f>
        <v/>
      </c>
      <c r="G341" s="22" t="str">
        <f>IF(入力シート!C342&gt;=1,INT(MOD(入力シート!C342,10)/1),"")</f>
        <v/>
      </c>
      <c r="H341" s="22" t="str">
        <f>IF(入力シート!D342&gt;"",入力シート!D342,"")</f>
        <v/>
      </c>
      <c r="I341" s="22" t="str">
        <f>IF(入力シート!E342&gt;"",入力シート!E342,"")</f>
        <v/>
      </c>
      <c r="J341" s="37" t="str">
        <f>IF(入力シート!F342&gt;0,IF(入力シート!W342=6,MID(入力シート!F342,入力シート!W342-5,1),"0"),"")</f>
        <v/>
      </c>
      <c r="K341" s="37" t="str">
        <f>IF(入力シート!F342&gt;0,MID(入力シート!F342,入力シート!W342-4,1),"")</f>
        <v/>
      </c>
      <c r="L341" s="37" t="str">
        <f>IF(入力シート!F342&gt;0,MID(入力シート!F342,入力シート!W342-3,1),"")</f>
        <v/>
      </c>
      <c r="M341" s="37" t="str">
        <f>IF(入力シート!F342&gt;0,MID(入力シート!F342,入力シート!W342-2,1),"")</f>
        <v/>
      </c>
      <c r="N341" s="37" t="str">
        <f>IF(入力シート!F342&gt;0,MID(入力シート!F342,入力シート!W342-1,1),"")</f>
        <v/>
      </c>
      <c r="O341" s="39" t="str">
        <f>IF(入力シート!F342&gt;0,MID(入力シート!F342,入力シート!W342,1),"")</f>
        <v/>
      </c>
      <c r="P341" s="22" t="str">
        <f>IF(入力シート!G342&gt;"",入力シート!G342,"")</f>
        <v/>
      </c>
      <c r="Q341" s="37" t="str">
        <f>IF(入力シート!H342&gt;0,IF(入力シート!X342=4,MID(入力シート!H342,入力シート!X342-3,1),"0"),"")</f>
        <v/>
      </c>
      <c r="R341" s="37" t="str">
        <f>IF(入力シート!H342&gt;0,MID(入力シート!H342,入力シート!X342-2,1),"")</f>
        <v/>
      </c>
      <c r="S341" s="37" t="str">
        <f>IF(入力シート!H342&gt;0,MID(入力シート!H342,入力シート!X342-1,1),"")</f>
        <v/>
      </c>
      <c r="T341" s="39" t="str">
        <f>IF(入力シート!H342&gt;0,MID(入力シート!H342,入力シート!X342,1),"")</f>
        <v/>
      </c>
      <c r="U341" s="62" t="str">
        <f>IF(入力シート!I342&gt;0,入力シート!I342,"")</f>
        <v/>
      </c>
      <c r="V341" s="50" t="str">
        <f>IF(入力シート!J342&gt;0,入力シート!J342,"")</f>
        <v/>
      </c>
      <c r="W341" s="50" t="str">
        <f>IF(入力シート!K342&gt;=10,INT(MOD(入力シート!K342,100)/10),"")</f>
        <v/>
      </c>
      <c r="X341" s="40" t="str">
        <f>IF(入力シート!K342&gt;=1,INT(MOD(入力シート!K342,10)/1),"")</f>
        <v/>
      </c>
      <c r="Y341" s="51" t="str">
        <f>IF(入力シート!L342&gt;=100000,INT(MOD(入力シート!L342,1000000)/100000),"")</f>
        <v/>
      </c>
      <c r="Z341" s="51" t="str">
        <f>IF(入力シート!L342&gt;=10000,INT(MOD(入力シート!L342,100000)/10000),"")</f>
        <v/>
      </c>
      <c r="AA341" s="51" t="str">
        <f>IF(入力シート!L342&gt;=1000,INT(MOD(入力シート!L342,10000)/1000),"")</f>
        <v/>
      </c>
      <c r="AB341" s="51" t="str">
        <f>IF(入力シート!L342&gt;=100,INT(MOD(入力シート!L342,1000)/100),"")</f>
        <v/>
      </c>
      <c r="AC341" s="51" t="str">
        <f>IF(入力シート!L342&gt;=10,INT(MOD(入力シート!L342,100)/10),"")</f>
        <v/>
      </c>
      <c r="AD341" s="40" t="str">
        <f>IF(入力シート!L342&gt;=1,INT(MOD(入力シート!L342,10)/1),"")</f>
        <v/>
      </c>
      <c r="AE341" s="51" t="str">
        <f>IF(入力シート!M342&gt;=10000,INT(MOD(入力シート!M342,100000)/10000),"")</f>
        <v/>
      </c>
      <c r="AF341" s="51" t="str">
        <f>IF(入力シート!M342&gt;=1000,INT(MOD(入力シート!M342,10000)/1000),"")</f>
        <v/>
      </c>
      <c r="AG341" s="51" t="str">
        <f>IF(入力シート!M342&gt;=100,INT(MOD(入力シート!M342,1000)/100),"")</f>
        <v/>
      </c>
      <c r="AH341" s="51" t="str">
        <f>IF(入力シート!M342&gt;=10,INT(MOD(入力シート!M342,100)/10),"")</f>
        <v/>
      </c>
      <c r="AI341" s="40" t="str">
        <f>IF(入力シート!M342&gt;=1,INT(MOD(入力シート!M342,10)/1),"")</f>
        <v/>
      </c>
      <c r="AJ341" s="51" t="str">
        <f>IF(入力シート!N342&gt;=10000,INT(MOD(入力シート!N342,100000)/10000),"")</f>
        <v/>
      </c>
      <c r="AK341" s="51" t="str">
        <f>IF(入力シート!N342&gt;=1000,INT(MOD(入力シート!N342,10000)/1000),"")</f>
        <v/>
      </c>
      <c r="AL341" s="51" t="str">
        <f>IF(入力シート!N342&gt;=100,INT(MOD(入力シート!N342,1000)/100),"")</f>
        <v/>
      </c>
      <c r="AM341" s="51" t="str">
        <f>IF(入力シート!N342&gt;=10,INT(MOD(入力シート!N342,100)/10),"")</f>
        <v/>
      </c>
      <c r="AN341" s="40" t="str">
        <f>IF(入力シート!N342&gt;=1,INT(MOD(入力シート!N342,10)/1),"")</f>
        <v/>
      </c>
      <c r="AO341" s="51" t="str">
        <f>IF(入力シート!O342&gt;=10000,INT(MOD(入力シート!O342,100000)/10000),"")</f>
        <v/>
      </c>
      <c r="AP341" s="51" t="str">
        <f>IF(入力シート!O342&gt;=1000,INT(MOD(入力シート!O342,10000)/1000),"")</f>
        <v/>
      </c>
      <c r="AQ341" s="51" t="str">
        <f>IF(入力シート!O342&gt;=100,INT(MOD(入力シート!O342,1000)/100),"")</f>
        <v/>
      </c>
      <c r="AR341" s="51" t="str">
        <f>IF(入力シート!O342&gt;=10,INT(MOD(入力シート!O342,100)/10),"")</f>
        <v/>
      </c>
      <c r="AS341" s="40" t="str">
        <f>IF(入力シート!O342&gt;=1,INT(MOD(入力シート!O342,10)/1),"")</f>
        <v/>
      </c>
      <c r="AT341" s="51" t="str">
        <f>IF(入力シート!P342&gt;=1000000,INT(MOD(入力シート!P342,10000000)/1000000),"")</f>
        <v/>
      </c>
      <c r="AU341" s="51" t="str">
        <f>IF(入力シート!P342&gt;=100000,INT(MOD(入力シート!P342,1000000)/100000),"")</f>
        <v/>
      </c>
      <c r="AV341" s="51" t="str">
        <f>IF(入力シート!P342&gt;=10000,INT(MOD(入力シート!P342,100000)/10000),"")</f>
        <v/>
      </c>
      <c r="AW341" s="51" t="str">
        <f>IF(入力シート!P342&gt;=1000,INT(MOD(入力シート!P342,10000)/1000),"")</f>
        <v/>
      </c>
      <c r="AX341" s="51" t="str">
        <f>IF(入力シート!P342&gt;=100,INT(MOD(入力シート!P342,1000)/100),"")</f>
        <v/>
      </c>
      <c r="AY341" s="51" t="str">
        <f>IF(入力シート!P342&gt;=10,INT(MOD(入力シート!P342,100)/10),"")</f>
        <v/>
      </c>
      <c r="AZ341" s="40" t="str">
        <f>IF(入力シート!P342&gt;=1,INT(MOD(入力シート!P342,10)/1),"")</f>
        <v/>
      </c>
      <c r="BA341" s="51" t="str">
        <f>IF(入力シート!Q342&gt;=10,INT(MOD(入力シート!Q342,100)/10),"")</f>
        <v/>
      </c>
      <c r="BB341" s="40" t="str">
        <f>IF(入力シート!Q342&gt;=1,INT(MOD(入力シート!Q342,10)/1),"")</f>
        <v/>
      </c>
      <c r="BC341" s="51" t="str">
        <f>IF(入力シート!R342&gt;=10000,INT(MOD(入力シート!R342,100000)/10000),"")</f>
        <v/>
      </c>
      <c r="BD341" s="51" t="str">
        <f>IF(入力シート!R342&gt;=1000,INT(MOD(入力シート!R342,10000)/1000),"")</f>
        <v/>
      </c>
      <c r="BE341" s="51" t="str">
        <f>IF(入力シート!R342&gt;=100,INT(MOD(入力シート!R342,1000)/100),"")</f>
        <v/>
      </c>
      <c r="BF341" s="51" t="str">
        <f>IF(入力シート!R342&gt;=10,INT(MOD(入力シート!R342,100)/10),"")</f>
        <v/>
      </c>
      <c r="BG341" s="40" t="str">
        <f>IF(入力シート!R342&gt;=1,INT(MOD(入力シート!R342,10)/1),"")</f>
        <v/>
      </c>
    </row>
    <row r="342" spans="1:79" x14ac:dyDescent="0.15">
      <c r="A342" s="46"/>
      <c r="B342" s="12">
        <v>340</v>
      </c>
      <c r="C342" s="3" t="str">
        <f>IF(入力シート!C343&gt;=10000,INT(MOD(入力シート!C343,100000)/10000),"")</f>
        <v/>
      </c>
      <c r="D342" s="3" t="str">
        <f>IF(入力シート!C343&gt;=1000,INT(MOD(入力シート!C343,10000)/1000),"")</f>
        <v/>
      </c>
      <c r="E342" s="3" t="str">
        <f>IF(入力シート!C343&gt;=100,INT(MOD(入力シート!C343,1000)/100),"")</f>
        <v/>
      </c>
      <c r="F342" s="3" t="str">
        <f>IF(入力シート!C343&gt;=10,INT(MOD(入力シート!C343,100)/10),"")</f>
        <v/>
      </c>
      <c r="G342" s="12" t="str">
        <f>IF(入力シート!C343&gt;=1,INT(MOD(入力シート!C343,10)/1),"")</f>
        <v/>
      </c>
      <c r="H342" s="12" t="str">
        <f>IF(入力シート!D343&gt;"",入力シート!D343,"")</f>
        <v/>
      </c>
      <c r="I342" s="146" t="str">
        <f>IF(入力シート!E343&gt;"",入力シート!E343,"")</f>
        <v/>
      </c>
      <c r="J342" s="162" t="str">
        <f>IF(入力シート!F343&gt;0,IF(入力シート!W343=6,MID(入力シート!F343,入力シート!W343-5,1),"0"),"")</f>
        <v/>
      </c>
      <c r="K342" s="63" t="str">
        <f>IF(入力シート!F343&gt;0,MID(入力シート!F343,入力シート!W343-4,1),"")</f>
        <v/>
      </c>
      <c r="L342" s="63" t="str">
        <f>IF(入力シート!F343&gt;0,MID(入力シート!F343,入力シート!W343-3,1),"")</f>
        <v/>
      </c>
      <c r="M342" s="63" t="str">
        <f>IF(入力シート!F343&gt;0,MID(入力シート!F343,入力シート!W343-2,1),"")</f>
        <v/>
      </c>
      <c r="N342" s="63" t="str">
        <f>IF(入力シート!F343&gt;0,MID(入力シート!F343,入力シート!W343-1,1),"")</f>
        <v/>
      </c>
      <c r="O342" s="64" t="str">
        <f>IF(入力シート!F343&gt;0,MID(入力シート!F343,入力シート!W343,1),"")</f>
        <v/>
      </c>
      <c r="P342" s="146" t="str">
        <f>IF(入力シート!G343&gt;"",入力シート!G343,"")</f>
        <v/>
      </c>
      <c r="Q342" s="162" t="str">
        <f>IF(入力シート!H343&gt;0,IF(入力シート!X343=4,MID(入力シート!H343,入力シート!X343-3,1),"0"),"")</f>
        <v/>
      </c>
      <c r="R342" s="63" t="str">
        <f>IF(入力シート!H343&gt;0,MID(入力シート!H343,入力シート!X343-2,1),"")</f>
        <v/>
      </c>
      <c r="S342" s="63" t="str">
        <f>IF(入力シート!H343&gt;0,MID(入力シート!H343,入力シート!X343-1,1),"")</f>
        <v/>
      </c>
      <c r="T342" s="64" t="str">
        <f>IF(入力シート!H343&gt;0,MID(入力シート!H343,入力シート!X343,1),"")</f>
        <v/>
      </c>
      <c r="U342" s="65" t="str">
        <f>IF(入力シート!I343&gt;0,入力シート!I343,"")</f>
        <v/>
      </c>
      <c r="V342" s="47" t="str">
        <f>IF(入力シート!J343&gt;0,入力シート!J343,"")</f>
        <v/>
      </c>
      <c r="W342" s="47" t="str">
        <f>IF(入力シート!K343&gt;=10,INT(MOD(入力シート!K343,100)/10),"")</f>
        <v/>
      </c>
      <c r="X342" s="48" t="str">
        <f>IF(入力シート!K343&gt;=1,INT(MOD(入力シート!K343,10)/1),"")</f>
        <v/>
      </c>
      <c r="Y342" s="49" t="str">
        <f>IF(入力シート!L343&gt;=100000,INT(MOD(入力シート!L343,1000000)/100000),"")</f>
        <v/>
      </c>
      <c r="Z342" s="49" t="str">
        <f>IF(入力シート!L343&gt;=10000,INT(MOD(入力シート!L343,100000)/10000),"")</f>
        <v/>
      </c>
      <c r="AA342" s="49" t="str">
        <f>IF(入力シート!L343&gt;=1000,INT(MOD(入力シート!L343,10000)/1000),"")</f>
        <v/>
      </c>
      <c r="AB342" s="49" t="str">
        <f>IF(入力シート!L343&gt;=100,INT(MOD(入力シート!L343,1000)/100),"")</f>
        <v/>
      </c>
      <c r="AC342" s="49" t="str">
        <f>IF(入力シート!L343&gt;=10,INT(MOD(入力シート!L343,100)/10),"")</f>
        <v/>
      </c>
      <c r="AD342" s="48" t="str">
        <f>IF(入力シート!L343&gt;=1,INT(MOD(入力シート!L343,10)/1),"")</f>
        <v/>
      </c>
      <c r="AE342" s="49" t="str">
        <f>IF(入力シート!M343&gt;=10000,INT(MOD(入力シート!M343,100000)/10000),"")</f>
        <v/>
      </c>
      <c r="AF342" s="49" t="str">
        <f>IF(入力シート!M343&gt;=1000,INT(MOD(入力シート!M343,10000)/1000),"")</f>
        <v/>
      </c>
      <c r="AG342" s="49" t="str">
        <f>IF(入力シート!M343&gt;=100,INT(MOD(入力シート!M343,1000)/100),"")</f>
        <v/>
      </c>
      <c r="AH342" s="49" t="str">
        <f>IF(入力シート!M343&gt;=10,INT(MOD(入力シート!M343,100)/10),"")</f>
        <v/>
      </c>
      <c r="AI342" s="48" t="str">
        <f>IF(入力シート!M343&gt;=1,INT(MOD(入力シート!M343,10)/1),"")</f>
        <v/>
      </c>
      <c r="AJ342" s="49" t="str">
        <f>IF(入力シート!N343&gt;=10000,INT(MOD(入力シート!N343,100000)/10000),"")</f>
        <v/>
      </c>
      <c r="AK342" s="49" t="str">
        <f>IF(入力シート!N343&gt;=1000,INT(MOD(入力シート!N343,10000)/1000),"")</f>
        <v/>
      </c>
      <c r="AL342" s="49" t="str">
        <f>IF(入力シート!N343&gt;=100,INT(MOD(入力シート!N343,1000)/100),"")</f>
        <v/>
      </c>
      <c r="AM342" s="49" t="str">
        <f>IF(入力シート!N343&gt;=10,INT(MOD(入力シート!N343,100)/10),"")</f>
        <v/>
      </c>
      <c r="AN342" s="48" t="str">
        <f>IF(入力シート!N343&gt;=1,INT(MOD(入力シート!N343,10)/1),"")</f>
        <v/>
      </c>
      <c r="AO342" s="49" t="str">
        <f>IF(入力シート!O343&gt;=10000,INT(MOD(入力シート!O343,100000)/10000),"")</f>
        <v/>
      </c>
      <c r="AP342" s="49" t="str">
        <f>IF(入力シート!O343&gt;=1000,INT(MOD(入力シート!O343,10000)/1000),"")</f>
        <v/>
      </c>
      <c r="AQ342" s="49" t="str">
        <f>IF(入力シート!O343&gt;=100,INT(MOD(入力シート!O343,1000)/100),"")</f>
        <v/>
      </c>
      <c r="AR342" s="49" t="str">
        <f>IF(入力シート!O343&gt;=10,INT(MOD(入力シート!O343,100)/10),"")</f>
        <v/>
      </c>
      <c r="AS342" s="48" t="str">
        <f>IF(入力シート!O343&gt;=1,INT(MOD(入力シート!O343,10)/1),"")</f>
        <v/>
      </c>
      <c r="AT342" s="49" t="str">
        <f>IF(入力シート!P343&gt;=1000000,INT(MOD(入力シート!P343,10000000)/1000000),"")</f>
        <v/>
      </c>
      <c r="AU342" s="49" t="str">
        <f>IF(入力シート!P343&gt;=100000,INT(MOD(入力シート!P343,1000000)/100000),"")</f>
        <v/>
      </c>
      <c r="AV342" s="49" t="str">
        <f>IF(入力シート!P343&gt;=10000,INT(MOD(入力シート!P343,100000)/10000),"")</f>
        <v/>
      </c>
      <c r="AW342" s="49" t="str">
        <f>IF(入力シート!P343&gt;=1000,INT(MOD(入力シート!P343,10000)/1000),"")</f>
        <v/>
      </c>
      <c r="AX342" s="49" t="str">
        <f>IF(入力シート!P343&gt;=100,INT(MOD(入力シート!P343,1000)/100),"")</f>
        <v/>
      </c>
      <c r="AY342" s="49" t="str">
        <f>IF(入力シート!P343&gt;=10,INT(MOD(入力シート!P343,100)/10),"")</f>
        <v/>
      </c>
      <c r="AZ342" s="48" t="str">
        <f>IF(入力シート!P343&gt;=1,INT(MOD(入力シート!P343,10)/1),"")</f>
        <v/>
      </c>
      <c r="BA342" s="49" t="str">
        <f>IF(入力シート!Q343&gt;=10,INT(MOD(入力シート!Q343,100)/10),"")</f>
        <v/>
      </c>
      <c r="BB342" s="48" t="str">
        <f>IF(入力シート!Q343&gt;=1,INT(MOD(入力シート!Q343,10)/1),"")</f>
        <v/>
      </c>
      <c r="BC342" s="49" t="str">
        <f>IF(入力シート!R343&gt;=10000,INT(MOD(入力シート!R343,100000)/10000),"")</f>
        <v/>
      </c>
      <c r="BD342" s="49" t="str">
        <f>IF(入力シート!R343&gt;=1000,INT(MOD(入力シート!R343,10000)/1000),"")</f>
        <v/>
      </c>
      <c r="BE342" s="49" t="str">
        <f>IF(入力シート!R343&gt;=100,INT(MOD(入力シート!R343,1000)/100),"")</f>
        <v/>
      </c>
      <c r="BF342" s="49" t="str">
        <f>IF(入力シート!R343&gt;=10,INT(MOD(入力シート!R343,100)/10),"")</f>
        <v/>
      </c>
      <c r="BG342" s="48" t="str">
        <f>IF(入力シート!R343&gt;=1,INT(MOD(入力シート!R343,10)/1),"")</f>
        <v/>
      </c>
      <c r="BH342" s="58" t="str">
        <f>IF(入力シート!S343&gt;=10,INT(MOD(入力シート!S343,100)/10),"")</f>
        <v/>
      </c>
      <c r="BI342" s="69" t="str">
        <f>IF(入力シート!S343&gt;=1,INT(MOD(入力シート!S343,10)/1),"")</f>
        <v/>
      </c>
      <c r="BJ342" s="58" t="str">
        <f>IF(入力シート!T343&gt;=1000000,INT(MOD(入力シート!T343,10000000)/1000000),"")</f>
        <v/>
      </c>
      <c r="BK342" s="58" t="str">
        <f>IF(入力シート!T343&gt;=100000,INT(MOD(入力シート!T343,1000000)/100000),"")</f>
        <v/>
      </c>
      <c r="BL342" s="58" t="str">
        <f>IF(入力シート!T343&gt;=10000,INT(MOD(入力シート!T343,100000)/10000),"")</f>
        <v/>
      </c>
      <c r="BM342" s="58" t="str">
        <f>IF(入力シート!T343&gt;=1000,INT(MOD(入力シート!T343,10000)/1000),"")</f>
        <v/>
      </c>
      <c r="BN342" s="58" t="str">
        <f>IF(入力シート!T343&gt;=100,INT(MOD(入力シート!T343,1000)/100),"")</f>
        <v/>
      </c>
      <c r="BO342" s="58" t="str">
        <f>IF(入力シート!T343&gt;=10,INT(MOD(入力シート!T343,100)/10),"")</f>
        <v/>
      </c>
      <c r="BP342" s="69" t="str">
        <f>IF(入力シート!T343&gt;=1,INT(MOD(入力シート!T343,10)/1),"")</f>
        <v/>
      </c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</row>
    <row r="343" spans="1:79" x14ac:dyDescent="0.15">
      <c r="A343" s="70">
        <f t="shared" si="11"/>
        <v>35</v>
      </c>
      <c r="B343" s="22">
        <v>341</v>
      </c>
      <c r="C343" s="10" t="str">
        <f>IF(入力シート!C344&gt;=10000,INT(MOD(入力シート!C344,100000)/10000),"")</f>
        <v/>
      </c>
      <c r="D343" s="10" t="str">
        <f>IF(入力シート!C344&gt;=1000,INT(MOD(入力シート!C344,10000)/1000),"")</f>
        <v/>
      </c>
      <c r="E343" s="10" t="str">
        <f>IF(入力シート!C344&gt;=100,INT(MOD(入力シート!C344,1000)/100),"")</f>
        <v/>
      </c>
      <c r="F343" s="10" t="str">
        <f>IF(入力シート!C344&gt;=10,INT(MOD(入力シート!C344,100)/10),"")</f>
        <v/>
      </c>
      <c r="G343" s="22" t="str">
        <f>IF(入力シート!C344&gt;=1,INT(MOD(入力シート!C344,10)/1),"")</f>
        <v/>
      </c>
      <c r="H343" s="22" t="str">
        <f>IF(入力シート!D344&gt;"",入力シート!D344,"")</f>
        <v/>
      </c>
      <c r="I343" s="22" t="str">
        <f>IF(入力シート!E344&gt;"",入力シート!E344,"")</f>
        <v/>
      </c>
      <c r="J343" s="37" t="str">
        <f>IF(入力シート!F344&gt;0,IF(入力シート!W344=6,MID(入力シート!F344,入力シート!W344-5,1),"0"),"")</f>
        <v/>
      </c>
      <c r="K343" s="37" t="str">
        <f>IF(入力シート!F344&gt;0,MID(入力シート!F344,入力シート!W344-4,1),"")</f>
        <v/>
      </c>
      <c r="L343" s="37" t="str">
        <f>IF(入力シート!F344&gt;0,MID(入力シート!F344,入力シート!W344-3,1),"")</f>
        <v/>
      </c>
      <c r="M343" s="37" t="str">
        <f>IF(入力シート!F344&gt;0,MID(入力シート!F344,入力シート!W344-2,1),"")</f>
        <v/>
      </c>
      <c r="N343" s="37" t="str">
        <f>IF(入力シート!F344&gt;0,MID(入力シート!F344,入力シート!W344-1,1),"")</f>
        <v/>
      </c>
      <c r="O343" s="39" t="str">
        <f>IF(入力シート!F344&gt;0,MID(入力シート!F344,入力シート!W344,1),"")</f>
        <v/>
      </c>
      <c r="P343" s="22" t="str">
        <f>IF(入力シート!G344&gt;"",入力シート!G344,"")</f>
        <v/>
      </c>
      <c r="Q343" s="37" t="str">
        <f>IF(入力シート!H344&gt;0,IF(入力シート!X344=4,MID(入力シート!H344,入力シート!X344-3,1),"0"),"")</f>
        <v/>
      </c>
      <c r="R343" s="37" t="str">
        <f>IF(入力シート!H344&gt;0,MID(入力シート!H344,入力シート!X344-2,1),"")</f>
        <v/>
      </c>
      <c r="S343" s="37" t="str">
        <f>IF(入力シート!H344&gt;0,MID(入力シート!H344,入力シート!X344-1,1),"")</f>
        <v/>
      </c>
      <c r="T343" s="39" t="str">
        <f>IF(入力シート!H344&gt;0,MID(入力シート!H344,入力シート!X344,1),"")</f>
        <v/>
      </c>
      <c r="U343" s="62" t="str">
        <f>IF(入力シート!I344&gt;0,入力シート!I344,"")</f>
        <v/>
      </c>
      <c r="V343" s="50" t="str">
        <f>IF(入力シート!J344&gt;0,入力シート!J344,"")</f>
        <v/>
      </c>
      <c r="W343" s="50" t="str">
        <f>IF(入力シート!K344&gt;=10,INT(MOD(入力シート!K344,100)/10),"")</f>
        <v/>
      </c>
      <c r="X343" s="40" t="str">
        <f>IF(入力シート!K344&gt;=1,INT(MOD(入力シート!K344,10)/1),"")</f>
        <v/>
      </c>
      <c r="Y343" s="51" t="str">
        <f>IF(入力シート!L344&gt;=100000,INT(MOD(入力シート!L344,1000000)/100000),"")</f>
        <v/>
      </c>
      <c r="Z343" s="51" t="str">
        <f>IF(入力シート!L344&gt;=10000,INT(MOD(入力シート!L344,100000)/10000),"")</f>
        <v/>
      </c>
      <c r="AA343" s="51" t="str">
        <f>IF(入力シート!L344&gt;=1000,INT(MOD(入力シート!L344,10000)/1000),"")</f>
        <v/>
      </c>
      <c r="AB343" s="51" t="str">
        <f>IF(入力シート!L344&gt;=100,INT(MOD(入力シート!L344,1000)/100),"")</f>
        <v/>
      </c>
      <c r="AC343" s="51" t="str">
        <f>IF(入力シート!L344&gt;=10,INT(MOD(入力シート!L344,100)/10),"")</f>
        <v/>
      </c>
      <c r="AD343" s="40" t="str">
        <f>IF(入力シート!L344&gt;=1,INT(MOD(入力シート!L344,10)/1),"")</f>
        <v/>
      </c>
      <c r="AE343" s="51" t="str">
        <f>IF(入力シート!M344&gt;=10000,INT(MOD(入力シート!M344,100000)/10000),"")</f>
        <v/>
      </c>
      <c r="AF343" s="51" t="str">
        <f>IF(入力シート!M344&gt;=1000,INT(MOD(入力シート!M344,10000)/1000),"")</f>
        <v/>
      </c>
      <c r="AG343" s="51" t="str">
        <f>IF(入力シート!M344&gt;=100,INT(MOD(入力シート!M344,1000)/100),"")</f>
        <v/>
      </c>
      <c r="AH343" s="51" t="str">
        <f>IF(入力シート!M344&gt;=10,INT(MOD(入力シート!M344,100)/10),"")</f>
        <v/>
      </c>
      <c r="AI343" s="40" t="str">
        <f>IF(入力シート!M344&gt;=1,INT(MOD(入力シート!M344,10)/1),"")</f>
        <v/>
      </c>
      <c r="AJ343" s="51" t="str">
        <f>IF(入力シート!N344&gt;=10000,INT(MOD(入力シート!N344,100000)/10000),"")</f>
        <v/>
      </c>
      <c r="AK343" s="51" t="str">
        <f>IF(入力シート!N344&gt;=1000,INT(MOD(入力シート!N344,10000)/1000),"")</f>
        <v/>
      </c>
      <c r="AL343" s="51" t="str">
        <f>IF(入力シート!N344&gt;=100,INT(MOD(入力シート!N344,1000)/100),"")</f>
        <v/>
      </c>
      <c r="AM343" s="51" t="str">
        <f>IF(入力シート!N344&gt;=10,INT(MOD(入力シート!N344,100)/10),"")</f>
        <v/>
      </c>
      <c r="AN343" s="40" t="str">
        <f>IF(入力シート!N344&gt;=1,INT(MOD(入力シート!N344,10)/1),"")</f>
        <v/>
      </c>
      <c r="AO343" s="51" t="str">
        <f>IF(入力シート!O344&gt;=10000,INT(MOD(入力シート!O344,100000)/10000),"")</f>
        <v/>
      </c>
      <c r="AP343" s="51" t="str">
        <f>IF(入力シート!O344&gt;=1000,INT(MOD(入力シート!O344,10000)/1000),"")</f>
        <v/>
      </c>
      <c r="AQ343" s="51" t="str">
        <f>IF(入力シート!O344&gt;=100,INT(MOD(入力シート!O344,1000)/100),"")</f>
        <v/>
      </c>
      <c r="AR343" s="51" t="str">
        <f>IF(入力シート!O344&gt;=10,INT(MOD(入力シート!O344,100)/10),"")</f>
        <v/>
      </c>
      <c r="AS343" s="40" t="str">
        <f>IF(入力シート!O344&gt;=1,INT(MOD(入力シート!O344,10)/1),"")</f>
        <v/>
      </c>
      <c r="AT343" s="51" t="str">
        <f>IF(入力シート!P344&gt;=1000000,INT(MOD(入力シート!P344,10000000)/1000000),"")</f>
        <v/>
      </c>
      <c r="AU343" s="51" t="str">
        <f>IF(入力シート!P344&gt;=100000,INT(MOD(入力シート!P344,1000000)/100000),"")</f>
        <v/>
      </c>
      <c r="AV343" s="51" t="str">
        <f>IF(入力シート!P344&gt;=10000,INT(MOD(入力シート!P344,100000)/10000),"")</f>
        <v/>
      </c>
      <c r="AW343" s="51" t="str">
        <f>IF(入力シート!P344&gt;=1000,INT(MOD(入力シート!P344,10000)/1000),"")</f>
        <v/>
      </c>
      <c r="AX343" s="51" t="str">
        <f>IF(入力シート!P344&gt;=100,INT(MOD(入力シート!P344,1000)/100),"")</f>
        <v/>
      </c>
      <c r="AY343" s="51" t="str">
        <f>IF(入力シート!P344&gt;=10,INT(MOD(入力シート!P344,100)/10),"")</f>
        <v/>
      </c>
      <c r="AZ343" s="40" t="str">
        <f>IF(入力シート!P344&gt;=1,INT(MOD(入力シート!P344,10)/1),"")</f>
        <v/>
      </c>
      <c r="BA343" s="51" t="str">
        <f>IF(入力シート!Q344&gt;=10,INT(MOD(入力シート!Q344,100)/10),"")</f>
        <v/>
      </c>
      <c r="BB343" s="40" t="str">
        <f>IF(入力シート!Q344&gt;=1,INT(MOD(入力シート!Q344,10)/1),"")</f>
        <v/>
      </c>
      <c r="BC343" s="51" t="str">
        <f>IF(入力シート!R344&gt;=10000,INT(MOD(入力シート!R344,100000)/10000),"")</f>
        <v/>
      </c>
      <c r="BD343" s="51" t="str">
        <f>IF(入力シート!R344&gt;=1000,INT(MOD(入力シート!R344,10000)/1000),"")</f>
        <v/>
      </c>
      <c r="BE343" s="51" t="str">
        <f>IF(入力シート!R344&gt;=100,INT(MOD(入力シート!R344,1000)/100),"")</f>
        <v/>
      </c>
      <c r="BF343" s="51" t="str">
        <f>IF(入力シート!R344&gt;=10,INT(MOD(入力シート!R344,100)/10),"")</f>
        <v/>
      </c>
      <c r="BG343" s="40" t="str">
        <f>IF(入力シート!R344&gt;=1,INT(MOD(入力シート!R344,10)/1),"")</f>
        <v/>
      </c>
      <c r="BP343" s="11"/>
    </row>
    <row r="344" spans="1:79" x14ac:dyDescent="0.15">
      <c r="B344" s="22">
        <v>342</v>
      </c>
      <c r="C344" s="10" t="str">
        <f>IF(入力シート!C345&gt;=10000,INT(MOD(入力シート!C345,100000)/10000),"")</f>
        <v/>
      </c>
      <c r="D344" s="10" t="str">
        <f>IF(入力シート!C345&gt;=1000,INT(MOD(入力シート!C345,10000)/1000),"")</f>
        <v/>
      </c>
      <c r="E344" s="10" t="str">
        <f>IF(入力シート!C345&gt;=100,INT(MOD(入力シート!C345,1000)/100),"")</f>
        <v/>
      </c>
      <c r="F344" s="10" t="str">
        <f>IF(入力シート!C345&gt;=10,INT(MOD(入力シート!C345,100)/10),"")</f>
        <v/>
      </c>
      <c r="G344" s="22" t="str">
        <f>IF(入力シート!C345&gt;=1,INT(MOD(入力シート!C345,10)/1),"")</f>
        <v/>
      </c>
      <c r="H344" s="22" t="str">
        <f>IF(入力シート!D345&gt;"",入力シート!D345,"")</f>
        <v/>
      </c>
      <c r="I344" s="22" t="str">
        <f>IF(入力シート!E345&gt;"",入力シート!E345,"")</f>
        <v/>
      </c>
      <c r="J344" s="37" t="str">
        <f>IF(入力シート!F345&gt;0,IF(入力シート!W345=6,MID(入力シート!F345,入力シート!W345-5,1),"0"),"")</f>
        <v/>
      </c>
      <c r="K344" s="37" t="str">
        <f>IF(入力シート!F345&gt;0,MID(入力シート!F345,入力シート!W345-4,1),"")</f>
        <v/>
      </c>
      <c r="L344" s="37" t="str">
        <f>IF(入力シート!F345&gt;0,MID(入力シート!F345,入力シート!W345-3,1),"")</f>
        <v/>
      </c>
      <c r="M344" s="37" t="str">
        <f>IF(入力シート!F345&gt;0,MID(入力シート!F345,入力シート!W345-2,1),"")</f>
        <v/>
      </c>
      <c r="N344" s="37" t="str">
        <f>IF(入力シート!F345&gt;0,MID(入力シート!F345,入力シート!W345-1,1),"")</f>
        <v/>
      </c>
      <c r="O344" s="39" t="str">
        <f>IF(入力シート!F345&gt;0,MID(入力シート!F345,入力シート!W345,1),"")</f>
        <v/>
      </c>
      <c r="P344" s="22" t="str">
        <f>IF(入力シート!G345&gt;"",入力シート!G345,"")</f>
        <v/>
      </c>
      <c r="Q344" s="37" t="str">
        <f>IF(入力シート!H345&gt;0,IF(入力シート!X345=4,MID(入力シート!H345,入力シート!X345-3,1),"0"),"")</f>
        <v/>
      </c>
      <c r="R344" s="37" t="str">
        <f>IF(入力シート!H345&gt;0,MID(入力シート!H345,入力シート!X345-2,1),"")</f>
        <v/>
      </c>
      <c r="S344" s="37" t="str">
        <f>IF(入力シート!H345&gt;0,MID(入力シート!H345,入力シート!X345-1,1),"")</f>
        <v/>
      </c>
      <c r="T344" s="39" t="str">
        <f>IF(入力シート!H345&gt;0,MID(入力シート!H345,入力シート!X345,1),"")</f>
        <v/>
      </c>
      <c r="U344" s="62" t="str">
        <f>IF(入力シート!I345&gt;0,入力シート!I345,"")</f>
        <v/>
      </c>
      <c r="V344" s="50" t="str">
        <f>IF(入力シート!J345&gt;0,入力シート!J345,"")</f>
        <v/>
      </c>
      <c r="W344" s="50" t="str">
        <f>IF(入力シート!K345&gt;=10,INT(MOD(入力シート!K345,100)/10),"")</f>
        <v/>
      </c>
      <c r="X344" s="40" t="str">
        <f>IF(入力シート!K345&gt;=1,INT(MOD(入力シート!K345,10)/1),"")</f>
        <v/>
      </c>
      <c r="Y344" s="51" t="str">
        <f>IF(入力シート!L345&gt;=100000,INT(MOD(入力シート!L345,1000000)/100000),"")</f>
        <v/>
      </c>
      <c r="Z344" s="51" t="str">
        <f>IF(入力シート!L345&gt;=10000,INT(MOD(入力シート!L345,100000)/10000),"")</f>
        <v/>
      </c>
      <c r="AA344" s="51" t="str">
        <f>IF(入力シート!L345&gt;=1000,INT(MOD(入力シート!L345,10000)/1000),"")</f>
        <v/>
      </c>
      <c r="AB344" s="51" t="str">
        <f>IF(入力シート!L345&gt;=100,INT(MOD(入力シート!L345,1000)/100),"")</f>
        <v/>
      </c>
      <c r="AC344" s="51" t="str">
        <f>IF(入力シート!L345&gt;=10,INT(MOD(入力シート!L345,100)/10),"")</f>
        <v/>
      </c>
      <c r="AD344" s="40" t="str">
        <f>IF(入力シート!L345&gt;=1,INT(MOD(入力シート!L345,10)/1),"")</f>
        <v/>
      </c>
      <c r="AE344" s="51" t="str">
        <f>IF(入力シート!M345&gt;=10000,INT(MOD(入力シート!M345,100000)/10000),"")</f>
        <v/>
      </c>
      <c r="AF344" s="51" t="str">
        <f>IF(入力シート!M345&gt;=1000,INT(MOD(入力シート!M345,10000)/1000),"")</f>
        <v/>
      </c>
      <c r="AG344" s="51" t="str">
        <f>IF(入力シート!M345&gt;=100,INT(MOD(入力シート!M345,1000)/100),"")</f>
        <v/>
      </c>
      <c r="AH344" s="51" t="str">
        <f>IF(入力シート!M345&gt;=10,INT(MOD(入力シート!M345,100)/10),"")</f>
        <v/>
      </c>
      <c r="AI344" s="40" t="str">
        <f>IF(入力シート!M345&gt;=1,INT(MOD(入力シート!M345,10)/1),"")</f>
        <v/>
      </c>
      <c r="AJ344" s="51" t="str">
        <f>IF(入力シート!N345&gt;=10000,INT(MOD(入力シート!N345,100000)/10000),"")</f>
        <v/>
      </c>
      <c r="AK344" s="51" t="str">
        <f>IF(入力シート!N345&gt;=1000,INT(MOD(入力シート!N345,10000)/1000),"")</f>
        <v/>
      </c>
      <c r="AL344" s="51" t="str">
        <f>IF(入力シート!N345&gt;=100,INT(MOD(入力シート!N345,1000)/100),"")</f>
        <v/>
      </c>
      <c r="AM344" s="51" t="str">
        <f>IF(入力シート!N345&gt;=10,INT(MOD(入力シート!N345,100)/10),"")</f>
        <v/>
      </c>
      <c r="AN344" s="40" t="str">
        <f>IF(入力シート!N345&gt;=1,INT(MOD(入力シート!N345,10)/1),"")</f>
        <v/>
      </c>
      <c r="AO344" s="51" t="str">
        <f>IF(入力シート!O345&gt;=10000,INT(MOD(入力シート!O345,100000)/10000),"")</f>
        <v/>
      </c>
      <c r="AP344" s="51" t="str">
        <f>IF(入力シート!O345&gt;=1000,INT(MOD(入力シート!O345,10000)/1000),"")</f>
        <v/>
      </c>
      <c r="AQ344" s="51" t="str">
        <f>IF(入力シート!O345&gt;=100,INT(MOD(入力シート!O345,1000)/100),"")</f>
        <v/>
      </c>
      <c r="AR344" s="51" t="str">
        <f>IF(入力シート!O345&gt;=10,INT(MOD(入力シート!O345,100)/10),"")</f>
        <v/>
      </c>
      <c r="AS344" s="40" t="str">
        <f>IF(入力シート!O345&gt;=1,INT(MOD(入力シート!O345,10)/1),"")</f>
        <v/>
      </c>
      <c r="AT344" s="51" t="str">
        <f>IF(入力シート!P345&gt;=1000000,INT(MOD(入力シート!P345,10000000)/1000000),"")</f>
        <v/>
      </c>
      <c r="AU344" s="51" t="str">
        <f>IF(入力シート!P345&gt;=100000,INT(MOD(入力シート!P345,1000000)/100000),"")</f>
        <v/>
      </c>
      <c r="AV344" s="51" t="str">
        <f>IF(入力シート!P345&gt;=10000,INT(MOD(入力シート!P345,100000)/10000),"")</f>
        <v/>
      </c>
      <c r="AW344" s="51" t="str">
        <f>IF(入力シート!P345&gt;=1000,INT(MOD(入力シート!P345,10000)/1000),"")</f>
        <v/>
      </c>
      <c r="AX344" s="51" t="str">
        <f>IF(入力シート!P345&gt;=100,INT(MOD(入力シート!P345,1000)/100),"")</f>
        <v/>
      </c>
      <c r="AY344" s="51" t="str">
        <f>IF(入力シート!P345&gt;=10,INT(MOD(入力シート!P345,100)/10),"")</f>
        <v/>
      </c>
      <c r="AZ344" s="40" t="str">
        <f>IF(入力シート!P345&gt;=1,INT(MOD(入力シート!P345,10)/1),"")</f>
        <v/>
      </c>
      <c r="BA344" s="51" t="str">
        <f>IF(入力シート!Q345&gt;=10,INT(MOD(入力シート!Q345,100)/10),"")</f>
        <v/>
      </c>
      <c r="BB344" s="40" t="str">
        <f>IF(入力シート!Q345&gt;=1,INT(MOD(入力シート!Q345,10)/1),"")</f>
        <v/>
      </c>
      <c r="BC344" s="51" t="str">
        <f>IF(入力シート!R345&gt;=10000,INT(MOD(入力シート!R345,100000)/10000),"")</f>
        <v/>
      </c>
      <c r="BD344" s="51" t="str">
        <f>IF(入力シート!R345&gt;=1000,INT(MOD(入力シート!R345,10000)/1000),"")</f>
        <v/>
      </c>
      <c r="BE344" s="51" t="str">
        <f>IF(入力シート!R345&gt;=100,INT(MOD(入力シート!R345,1000)/100),"")</f>
        <v/>
      </c>
      <c r="BF344" s="51" t="str">
        <f>IF(入力シート!R345&gt;=10,INT(MOD(入力シート!R345,100)/10),"")</f>
        <v/>
      </c>
      <c r="BG344" s="40" t="str">
        <f>IF(入力シート!R345&gt;=1,INT(MOD(入力シート!R345,10)/1),"")</f>
        <v/>
      </c>
    </row>
    <row r="345" spans="1:79" x14ac:dyDescent="0.15">
      <c r="B345" s="22">
        <v>343</v>
      </c>
      <c r="C345" s="10" t="str">
        <f>IF(入力シート!C346&gt;=10000,INT(MOD(入力シート!C346,100000)/10000),"")</f>
        <v/>
      </c>
      <c r="D345" s="10" t="str">
        <f>IF(入力シート!C346&gt;=1000,INT(MOD(入力シート!C346,10000)/1000),"")</f>
        <v/>
      </c>
      <c r="E345" s="10" t="str">
        <f>IF(入力シート!C346&gt;=100,INT(MOD(入力シート!C346,1000)/100),"")</f>
        <v/>
      </c>
      <c r="F345" s="10" t="str">
        <f>IF(入力シート!C346&gt;=10,INT(MOD(入力シート!C346,100)/10),"")</f>
        <v/>
      </c>
      <c r="G345" s="22" t="str">
        <f>IF(入力シート!C346&gt;=1,INT(MOD(入力シート!C346,10)/1),"")</f>
        <v/>
      </c>
      <c r="H345" s="22" t="str">
        <f>IF(入力シート!D346&gt;"",入力シート!D346,"")</f>
        <v/>
      </c>
      <c r="I345" s="22" t="str">
        <f>IF(入力シート!E346&gt;"",入力シート!E346,"")</f>
        <v/>
      </c>
      <c r="J345" s="37" t="str">
        <f>IF(入力シート!F346&gt;0,IF(入力シート!W346=6,MID(入力シート!F346,入力シート!W346-5,1),"0"),"")</f>
        <v/>
      </c>
      <c r="K345" s="37" t="str">
        <f>IF(入力シート!F346&gt;0,MID(入力シート!F346,入力シート!W346-4,1),"")</f>
        <v/>
      </c>
      <c r="L345" s="37" t="str">
        <f>IF(入力シート!F346&gt;0,MID(入力シート!F346,入力シート!W346-3,1),"")</f>
        <v/>
      </c>
      <c r="M345" s="37" t="str">
        <f>IF(入力シート!F346&gt;0,MID(入力シート!F346,入力シート!W346-2,1),"")</f>
        <v/>
      </c>
      <c r="N345" s="37" t="str">
        <f>IF(入力シート!F346&gt;0,MID(入力シート!F346,入力シート!W346-1,1),"")</f>
        <v/>
      </c>
      <c r="O345" s="39" t="str">
        <f>IF(入力シート!F346&gt;0,MID(入力シート!F346,入力シート!W346,1),"")</f>
        <v/>
      </c>
      <c r="P345" s="22" t="str">
        <f>IF(入力シート!G346&gt;"",入力シート!G346,"")</f>
        <v/>
      </c>
      <c r="Q345" s="37" t="str">
        <f>IF(入力シート!H346&gt;0,IF(入力シート!X346=4,MID(入力シート!H346,入力シート!X346-3,1),"0"),"")</f>
        <v/>
      </c>
      <c r="R345" s="37" t="str">
        <f>IF(入力シート!H346&gt;0,MID(入力シート!H346,入力シート!X346-2,1),"")</f>
        <v/>
      </c>
      <c r="S345" s="37" t="str">
        <f>IF(入力シート!H346&gt;0,MID(入力シート!H346,入力シート!X346-1,1),"")</f>
        <v/>
      </c>
      <c r="T345" s="39" t="str">
        <f>IF(入力シート!H346&gt;0,MID(入力シート!H346,入力シート!X346,1),"")</f>
        <v/>
      </c>
      <c r="U345" s="62" t="str">
        <f>IF(入力シート!I346&gt;0,入力シート!I346,"")</f>
        <v/>
      </c>
      <c r="V345" s="50" t="str">
        <f>IF(入力シート!J346&gt;0,入力シート!J346,"")</f>
        <v/>
      </c>
      <c r="W345" s="50" t="str">
        <f>IF(入力シート!K346&gt;=10,INT(MOD(入力シート!K346,100)/10),"")</f>
        <v/>
      </c>
      <c r="X345" s="40" t="str">
        <f>IF(入力シート!K346&gt;=1,INT(MOD(入力シート!K346,10)/1),"")</f>
        <v/>
      </c>
      <c r="Y345" s="51" t="str">
        <f>IF(入力シート!L346&gt;=100000,INT(MOD(入力シート!L346,1000000)/100000),"")</f>
        <v/>
      </c>
      <c r="Z345" s="51" t="str">
        <f>IF(入力シート!L346&gt;=10000,INT(MOD(入力シート!L346,100000)/10000),"")</f>
        <v/>
      </c>
      <c r="AA345" s="51" t="str">
        <f>IF(入力シート!L346&gt;=1000,INT(MOD(入力シート!L346,10000)/1000),"")</f>
        <v/>
      </c>
      <c r="AB345" s="51" t="str">
        <f>IF(入力シート!L346&gt;=100,INT(MOD(入力シート!L346,1000)/100),"")</f>
        <v/>
      </c>
      <c r="AC345" s="51" t="str">
        <f>IF(入力シート!L346&gt;=10,INT(MOD(入力シート!L346,100)/10),"")</f>
        <v/>
      </c>
      <c r="AD345" s="40" t="str">
        <f>IF(入力シート!L346&gt;=1,INT(MOD(入力シート!L346,10)/1),"")</f>
        <v/>
      </c>
      <c r="AE345" s="51" t="str">
        <f>IF(入力シート!M346&gt;=10000,INT(MOD(入力シート!M346,100000)/10000),"")</f>
        <v/>
      </c>
      <c r="AF345" s="51" t="str">
        <f>IF(入力シート!M346&gt;=1000,INT(MOD(入力シート!M346,10000)/1000),"")</f>
        <v/>
      </c>
      <c r="AG345" s="51" t="str">
        <f>IF(入力シート!M346&gt;=100,INT(MOD(入力シート!M346,1000)/100),"")</f>
        <v/>
      </c>
      <c r="AH345" s="51" t="str">
        <f>IF(入力シート!M346&gt;=10,INT(MOD(入力シート!M346,100)/10),"")</f>
        <v/>
      </c>
      <c r="AI345" s="40" t="str">
        <f>IF(入力シート!M346&gt;=1,INT(MOD(入力シート!M346,10)/1),"")</f>
        <v/>
      </c>
      <c r="AJ345" s="51" t="str">
        <f>IF(入力シート!N346&gt;=10000,INT(MOD(入力シート!N346,100000)/10000),"")</f>
        <v/>
      </c>
      <c r="AK345" s="51" t="str">
        <f>IF(入力シート!N346&gt;=1000,INT(MOD(入力シート!N346,10000)/1000),"")</f>
        <v/>
      </c>
      <c r="AL345" s="51" t="str">
        <f>IF(入力シート!N346&gt;=100,INT(MOD(入力シート!N346,1000)/100),"")</f>
        <v/>
      </c>
      <c r="AM345" s="51" t="str">
        <f>IF(入力シート!N346&gt;=10,INT(MOD(入力シート!N346,100)/10),"")</f>
        <v/>
      </c>
      <c r="AN345" s="40" t="str">
        <f>IF(入力シート!N346&gt;=1,INT(MOD(入力シート!N346,10)/1),"")</f>
        <v/>
      </c>
      <c r="AO345" s="51" t="str">
        <f>IF(入力シート!O346&gt;=10000,INT(MOD(入力シート!O346,100000)/10000),"")</f>
        <v/>
      </c>
      <c r="AP345" s="51" t="str">
        <f>IF(入力シート!O346&gt;=1000,INT(MOD(入力シート!O346,10000)/1000),"")</f>
        <v/>
      </c>
      <c r="AQ345" s="51" t="str">
        <f>IF(入力シート!O346&gt;=100,INT(MOD(入力シート!O346,1000)/100),"")</f>
        <v/>
      </c>
      <c r="AR345" s="51" t="str">
        <f>IF(入力シート!O346&gt;=10,INT(MOD(入力シート!O346,100)/10),"")</f>
        <v/>
      </c>
      <c r="AS345" s="40" t="str">
        <f>IF(入力シート!O346&gt;=1,INT(MOD(入力シート!O346,10)/1),"")</f>
        <v/>
      </c>
      <c r="AT345" s="51" t="str">
        <f>IF(入力シート!P346&gt;=1000000,INT(MOD(入力シート!P346,10000000)/1000000),"")</f>
        <v/>
      </c>
      <c r="AU345" s="51" t="str">
        <f>IF(入力シート!P346&gt;=100000,INT(MOD(入力シート!P346,1000000)/100000),"")</f>
        <v/>
      </c>
      <c r="AV345" s="51" t="str">
        <f>IF(入力シート!P346&gt;=10000,INT(MOD(入力シート!P346,100000)/10000),"")</f>
        <v/>
      </c>
      <c r="AW345" s="51" t="str">
        <f>IF(入力シート!P346&gt;=1000,INT(MOD(入力シート!P346,10000)/1000),"")</f>
        <v/>
      </c>
      <c r="AX345" s="51" t="str">
        <f>IF(入力シート!P346&gt;=100,INT(MOD(入力シート!P346,1000)/100),"")</f>
        <v/>
      </c>
      <c r="AY345" s="51" t="str">
        <f>IF(入力シート!P346&gt;=10,INT(MOD(入力シート!P346,100)/10),"")</f>
        <v/>
      </c>
      <c r="AZ345" s="40" t="str">
        <f>IF(入力シート!P346&gt;=1,INT(MOD(入力シート!P346,10)/1),"")</f>
        <v/>
      </c>
      <c r="BA345" s="51" t="str">
        <f>IF(入力シート!Q346&gt;=10,INT(MOD(入力シート!Q346,100)/10),"")</f>
        <v/>
      </c>
      <c r="BB345" s="40" t="str">
        <f>IF(入力シート!Q346&gt;=1,INT(MOD(入力シート!Q346,10)/1),"")</f>
        <v/>
      </c>
      <c r="BC345" s="51" t="str">
        <f>IF(入力シート!R346&gt;=10000,INT(MOD(入力シート!R346,100000)/10000),"")</f>
        <v/>
      </c>
      <c r="BD345" s="51" t="str">
        <f>IF(入力シート!R346&gt;=1000,INT(MOD(入力シート!R346,10000)/1000),"")</f>
        <v/>
      </c>
      <c r="BE345" s="51" t="str">
        <f>IF(入力シート!R346&gt;=100,INT(MOD(入力シート!R346,1000)/100),"")</f>
        <v/>
      </c>
      <c r="BF345" s="51" t="str">
        <f>IF(入力シート!R346&gt;=10,INT(MOD(入力シート!R346,100)/10),"")</f>
        <v/>
      </c>
      <c r="BG345" s="40" t="str">
        <f>IF(入力シート!R346&gt;=1,INT(MOD(入力シート!R346,10)/1),"")</f>
        <v/>
      </c>
    </row>
    <row r="346" spans="1:79" x14ac:dyDescent="0.15">
      <c r="B346" s="22">
        <v>344</v>
      </c>
      <c r="C346" s="10" t="str">
        <f>IF(入力シート!C347&gt;=10000,INT(MOD(入力シート!C347,100000)/10000),"")</f>
        <v/>
      </c>
      <c r="D346" s="10" t="str">
        <f>IF(入力シート!C347&gt;=1000,INT(MOD(入力シート!C347,10000)/1000),"")</f>
        <v/>
      </c>
      <c r="E346" s="10" t="str">
        <f>IF(入力シート!C347&gt;=100,INT(MOD(入力シート!C347,1000)/100),"")</f>
        <v/>
      </c>
      <c r="F346" s="10" t="str">
        <f>IF(入力シート!C347&gt;=10,INT(MOD(入力シート!C347,100)/10),"")</f>
        <v/>
      </c>
      <c r="G346" s="22" t="str">
        <f>IF(入力シート!C347&gt;=1,INT(MOD(入力シート!C347,10)/1),"")</f>
        <v/>
      </c>
      <c r="H346" s="22" t="str">
        <f>IF(入力シート!D347&gt;"",入力シート!D347,"")</f>
        <v/>
      </c>
      <c r="I346" s="22" t="str">
        <f>IF(入力シート!E347&gt;"",入力シート!E347,"")</f>
        <v/>
      </c>
      <c r="J346" s="37" t="str">
        <f>IF(入力シート!F347&gt;0,IF(入力シート!W347=6,MID(入力シート!F347,入力シート!W347-5,1),"0"),"")</f>
        <v/>
      </c>
      <c r="K346" s="37" t="str">
        <f>IF(入力シート!F347&gt;0,MID(入力シート!F347,入力シート!W347-4,1),"")</f>
        <v/>
      </c>
      <c r="L346" s="37" t="str">
        <f>IF(入力シート!F347&gt;0,MID(入力シート!F347,入力シート!W347-3,1),"")</f>
        <v/>
      </c>
      <c r="M346" s="37" t="str">
        <f>IF(入力シート!F347&gt;0,MID(入力シート!F347,入力シート!W347-2,1),"")</f>
        <v/>
      </c>
      <c r="N346" s="37" t="str">
        <f>IF(入力シート!F347&gt;0,MID(入力シート!F347,入力シート!W347-1,1),"")</f>
        <v/>
      </c>
      <c r="O346" s="39" t="str">
        <f>IF(入力シート!F347&gt;0,MID(入力シート!F347,入力シート!W347,1),"")</f>
        <v/>
      </c>
      <c r="P346" s="22" t="str">
        <f>IF(入力シート!G347&gt;"",入力シート!G347,"")</f>
        <v/>
      </c>
      <c r="Q346" s="37" t="str">
        <f>IF(入力シート!H347&gt;0,IF(入力シート!X347=4,MID(入力シート!H347,入力シート!X347-3,1),"0"),"")</f>
        <v/>
      </c>
      <c r="R346" s="37" t="str">
        <f>IF(入力シート!H347&gt;0,MID(入力シート!H347,入力シート!X347-2,1),"")</f>
        <v/>
      </c>
      <c r="S346" s="37" t="str">
        <f>IF(入力シート!H347&gt;0,MID(入力シート!H347,入力シート!X347-1,1),"")</f>
        <v/>
      </c>
      <c r="T346" s="39" t="str">
        <f>IF(入力シート!H347&gt;0,MID(入力シート!H347,入力シート!X347,1),"")</f>
        <v/>
      </c>
      <c r="U346" s="62" t="str">
        <f>IF(入力シート!I347&gt;0,入力シート!I347,"")</f>
        <v/>
      </c>
      <c r="V346" s="50" t="str">
        <f>IF(入力シート!J347&gt;0,入力シート!J347,"")</f>
        <v/>
      </c>
      <c r="W346" s="50" t="str">
        <f>IF(入力シート!K347&gt;=10,INT(MOD(入力シート!K347,100)/10),"")</f>
        <v/>
      </c>
      <c r="X346" s="40" t="str">
        <f>IF(入力シート!K347&gt;=1,INT(MOD(入力シート!K347,10)/1),"")</f>
        <v/>
      </c>
      <c r="Y346" s="51" t="str">
        <f>IF(入力シート!L347&gt;=100000,INT(MOD(入力シート!L347,1000000)/100000),"")</f>
        <v/>
      </c>
      <c r="Z346" s="51" t="str">
        <f>IF(入力シート!L347&gt;=10000,INT(MOD(入力シート!L347,100000)/10000),"")</f>
        <v/>
      </c>
      <c r="AA346" s="51" t="str">
        <f>IF(入力シート!L347&gt;=1000,INT(MOD(入力シート!L347,10000)/1000),"")</f>
        <v/>
      </c>
      <c r="AB346" s="51" t="str">
        <f>IF(入力シート!L347&gt;=100,INT(MOD(入力シート!L347,1000)/100),"")</f>
        <v/>
      </c>
      <c r="AC346" s="51" t="str">
        <f>IF(入力シート!L347&gt;=10,INT(MOD(入力シート!L347,100)/10),"")</f>
        <v/>
      </c>
      <c r="AD346" s="40" t="str">
        <f>IF(入力シート!L347&gt;=1,INT(MOD(入力シート!L347,10)/1),"")</f>
        <v/>
      </c>
      <c r="AE346" s="51" t="str">
        <f>IF(入力シート!M347&gt;=10000,INT(MOD(入力シート!M347,100000)/10000),"")</f>
        <v/>
      </c>
      <c r="AF346" s="51" t="str">
        <f>IF(入力シート!M347&gt;=1000,INT(MOD(入力シート!M347,10000)/1000),"")</f>
        <v/>
      </c>
      <c r="AG346" s="51" t="str">
        <f>IF(入力シート!M347&gt;=100,INT(MOD(入力シート!M347,1000)/100),"")</f>
        <v/>
      </c>
      <c r="AH346" s="51" t="str">
        <f>IF(入力シート!M347&gt;=10,INT(MOD(入力シート!M347,100)/10),"")</f>
        <v/>
      </c>
      <c r="AI346" s="40" t="str">
        <f>IF(入力シート!M347&gt;=1,INT(MOD(入力シート!M347,10)/1),"")</f>
        <v/>
      </c>
      <c r="AJ346" s="51" t="str">
        <f>IF(入力シート!N347&gt;=10000,INT(MOD(入力シート!N347,100000)/10000),"")</f>
        <v/>
      </c>
      <c r="AK346" s="51" t="str">
        <f>IF(入力シート!N347&gt;=1000,INT(MOD(入力シート!N347,10000)/1000),"")</f>
        <v/>
      </c>
      <c r="AL346" s="51" t="str">
        <f>IF(入力シート!N347&gt;=100,INT(MOD(入力シート!N347,1000)/100),"")</f>
        <v/>
      </c>
      <c r="AM346" s="51" t="str">
        <f>IF(入力シート!N347&gt;=10,INT(MOD(入力シート!N347,100)/10),"")</f>
        <v/>
      </c>
      <c r="AN346" s="40" t="str">
        <f>IF(入力シート!N347&gt;=1,INT(MOD(入力シート!N347,10)/1),"")</f>
        <v/>
      </c>
      <c r="AO346" s="51" t="str">
        <f>IF(入力シート!O347&gt;=10000,INT(MOD(入力シート!O347,100000)/10000),"")</f>
        <v/>
      </c>
      <c r="AP346" s="51" t="str">
        <f>IF(入力シート!O347&gt;=1000,INT(MOD(入力シート!O347,10000)/1000),"")</f>
        <v/>
      </c>
      <c r="AQ346" s="51" t="str">
        <f>IF(入力シート!O347&gt;=100,INT(MOD(入力シート!O347,1000)/100),"")</f>
        <v/>
      </c>
      <c r="AR346" s="51" t="str">
        <f>IF(入力シート!O347&gt;=10,INT(MOD(入力シート!O347,100)/10),"")</f>
        <v/>
      </c>
      <c r="AS346" s="40" t="str">
        <f>IF(入力シート!O347&gt;=1,INT(MOD(入力シート!O347,10)/1),"")</f>
        <v/>
      </c>
      <c r="AT346" s="51" t="str">
        <f>IF(入力シート!P347&gt;=1000000,INT(MOD(入力シート!P347,10000000)/1000000),"")</f>
        <v/>
      </c>
      <c r="AU346" s="51" t="str">
        <f>IF(入力シート!P347&gt;=100000,INT(MOD(入力シート!P347,1000000)/100000),"")</f>
        <v/>
      </c>
      <c r="AV346" s="51" t="str">
        <f>IF(入力シート!P347&gt;=10000,INT(MOD(入力シート!P347,100000)/10000),"")</f>
        <v/>
      </c>
      <c r="AW346" s="51" t="str">
        <f>IF(入力シート!P347&gt;=1000,INT(MOD(入力シート!P347,10000)/1000),"")</f>
        <v/>
      </c>
      <c r="AX346" s="51" t="str">
        <f>IF(入力シート!P347&gt;=100,INT(MOD(入力シート!P347,1000)/100),"")</f>
        <v/>
      </c>
      <c r="AY346" s="51" t="str">
        <f>IF(入力シート!P347&gt;=10,INT(MOD(入力シート!P347,100)/10),"")</f>
        <v/>
      </c>
      <c r="AZ346" s="40" t="str">
        <f>IF(入力シート!P347&gt;=1,INT(MOD(入力シート!P347,10)/1),"")</f>
        <v/>
      </c>
      <c r="BA346" s="51" t="str">
        <f>IF(入力シート!Q347&gt;=10,INT(MOD(入力シート!Q347,100)/10),"")</f>
        <v/>
      </c>
      <c r="BB346" s="40" t="str">
        <f>IF(入力シート!Q347&gt;=1,INT(MOD(入力シート!Q347,10)/1),"")</f>
        <v/>
      </c>
      <c r="BC346" s="51" t="str">
        <f>IF(入力シート!R347&gt;=10000,INT(MOD(入力シート!R347,100000)/10000),"")</f>
        <v/>
      </c>
      <c r="BD346" s="51" t="str">
        <f>IF(入力シート!R347&gt;=1000,INT(MOD(入力シート!R347,10000)/1000),"")</f>
        <v/>
      </c>
      <c r="BE346" s="51" t="str">
        <f>IF(入力シート!R347&gt;=100,INT(MOD(入力シート!R347,1000)/100),"")</f>
        <v/>
      </c>
      <c r="BF346" s="51" t="str">
        <f>IF(入力シート!R347&gt;=10,INT(MOD(入力シート!R347,100)/10),"")</f>
        <v/>
      </c>
      <c r="BG346" s="40" t="str">
        <f>IF(入力シート!R347&gt;=1,INT(MOD(入力シート!R347,10)/1),"")</f>
        <v/>
      </c>
    </row>
    <row r="347" spans="1:79" x14ac:dyDescent="0.15">
      <c r="B347" s="22">
        <v>345</v>
      </c>
      <c r="C347" s="10" t="str">
        <f>IF(入力シート!C348&gt;=10000,INT(MOD(入力シート!C348,100000)/10000),"")</f>
        <v/>
      </c>
      <c r="D347" s="10" t="str">
        <f>IF(入力シート!C348&gt;=1000,INT(MOD(入力シート!C348,10000)/1000),"")</f>
        <v/>
      </c>
      <c r="E347" s="10" t="str">
        <f>IF(入力シート!C348&gt;=100,INT(MOD(入力シート!C348,1000)/100),"")</f>
        <v/>
      </c>
      <c r="F347" s="10" t="str">
        <f>IF(入力シート!C348&gt;=10,INT(MOD(入力シート!C348,100)/10),"")</f>
        <v/>
      </c>
      <c r="G347" s="22" t="str">
        <f>IF(入力シート!C348&gt;=1,INT(MOD(入力シート!C348,10)/1),"")</f>
        <v/>
      </c>
      <c r="H347" s="22" t="str">
        <f>IF(入力シート!D348&gt;"",入力シート!D348,"")</f>
        <v/>
      </c>
      <c r="I347" s="22" t="str">
        <f>IF(入力シート!E348&gt;"",入力シート!E348,"")</f>
        <v/>
      </c>
      <c r="J347" s="37" t="str">
        <f>IF(入力シート!F348&gt;0,IF(入力シート!W348=6,MID(入力シート!F348,入力シート!W348-5,1),"0"),"")</f>
        <v/>
      </c>
      <c r="K347" s="37" t="str">
        <f>IF(入力シート!F348&gt;0,MID(入力シート!F348,入力シート!W348-4,1),"")</f>
        <v/>
      </c>
      <c r="L347" s="37" t="str">
        <f>IF(入力シート!F348&gt;0,MID(入力シート!F348,入力シート!W348-3,1),"")</f>
        <v/>
      </c>
      <c r="M347" s="37" t="str">
        <f>IF(入力シート!F348&gt;0,MID(入力シート!F348,入力シート!W348-2,1),"")</f>
        <v/>
      </c>
      <c r="N347" s="37" t="str">
        <f>IF(入力シート!F348&gt;0,MID(入力シート!F348,入力シート!W348-1,1),"")</f>
        <v/>
      </c>
      <c r="O347" s="39" t="str">
        <f>IF(入力シート!F348&gt;0,MID(入力シート!F348,入力シート!W348,1),"")</f>
        <v/>
      </c>
      <c r="P347" s="22" t="str">
        <f>IF(入力シート!G348&gt;"",入力シート!G348,"")</f>
        <v/>
      </c>
      <c r="Q347" s="37" t="str">
        <f>IF(入力シート!H348&gt;0,IF(入力シート!X348=4,MID(入力シート!H348,入力シート!X348-3,1),"0"),"")</f>
        <v/>
      </c>
      <c r="R347" s="37" t="str">
        <f>IF(入力シート!H348&gt;0,MID(入力シート!H348,入力シート!X348-2,1),"")</f>
        <v/>
      </c>
      <c r="S347" s="37" t="str">
        <f>IF(入力シート!H348&gt;0,MID(入力シート!H348,入力シート!X348-1,1),"")</f>
        <v/>
      </c>
      <c r="T347" s="39" t="str">
        <f>IF(入力シート!H348&gt;0,MID(入力シート!H348,入力シート!X348,1),"")</f>
        <v/>
      </c>
      <c r="U347" s="62" t="str">
        <f>IF(入力シート!I348&gt;0,入力シート!I348,"")</f>
        <v/>
      </c>
      <c r="V347" s="50" t="str">
        <f>IF(入力シート!J348&gt;0,入力シート!J348,"")</f>
        <v/>
      </c>
      <c r="W347" s="50" t="str">
        <f>IF(入力シート!K348&gt;=10,INT(MOD(入力シート!K348,100)/10),"")</f>
        <v/>
      </c>
      <c r="X347" s="40" t="str">
        <f>IF(入力シート!K348&gt;=1,INT(MOD(入力シート!K348,10)/1),"")</f>
        <v/>
      </c>
      <c r="Y347" s="51" t="str">
        <f>IF(入力シート!L348&gt;=100000,INT(MOD(入力シート!L348,1000000)/100000),"")</f>
        <v/>
      </c>
      <c r="Z347" s="51" t="str">
        <f>IF(入力シート!L348&gt;=10000,INT(MOD(入力シート!L348,100000)/10000),"")</f>
        <v/>
      </c>
      <c r="AA347" s="51" t="str">
        <f>IF(入力シート!L348&gt;=1000,INT(MOD(入力シート!L348,10000)/1000),"")</f>
        <v/>
      </c>
      <c r="AB347" s="51" t="str">
        <f>IF(入力シート!L348&gt;=100,INT(MOD(入力シート!L348,1000)/100),"")</f>
        <v/>
      </c>
      <c r="AC347" s="51" t="str">
        <f>IF(入力シート!L348&gt;=10,INT(MOD(入力シート!L348,100)/10),"")</f>
        <v/>
      </c>
      <c r="AD347" s="40" t="str">
        <f>IF(入力シート!L348&gt;=1,INT(MOD(入力シート!L348,10)/1),"")</f>
        <v/>
      </c>
      <c r="AE347" s="51" t="str">
        <f>IF(入力シート!M348&gt;=10000,INT(MOD(入力シート!M348,100000)/10000),"")</f>
        <v/>
      </c>
      <c r="AF347" s="51" t="str">
        <f>IF(入力シート!M348&gt;=1000,INT(MOD(入力シート!M348,10000)/1000),"")</f>
        <v/>
      </c>
      <c r="AG347" s="51" t="str">
        <f>IF(入力シート!M348&gt;=100,INT(MOD(入力シート!M348,1000)/100),"")</f>
        <v/>
      </c>
      <c r="AH347" s="51" t="str">
        <f>IF(入力シート!M348&gt;=10,INT(MOD(入力シート!M348,100)/10),"")</f>
        <v/>
      </c>
      <c r="AI347" s="40" t="str">
        <f>IF(入力シート!M348&gt;=1,INT(MOD(入力シート!M348,10)/1),"")</f>
        <v/>
      </c>
      <c r="AJ347" s="51" t="str">
        <f>IF(入力シート!N348&gt;=10000,INT(MOD(入力シート!N348,100000)/10000),"")</f>
        <v/>
      </c>
      <c r="AK347" s="51" t="str">
        <f>IF(入力シート!N348&gt;=1000,INT(MOD(入力シート!N348,10000)/1000),"")</f>
        <v/>
      </c>
      <c r="AL347" s="51" t="str">
        <f>IF(入力シート!N348&gt;=100,INT(MOD(入力シート!N348,1000)/100),"")</f>
        <v/>
      </c>
      <c r="AM347" s="51" t="str">
        <f>IF(入力シート!N348&gt;=10,INT(MOD(入力シート!N348,100)/10),"")</f>
        <v/>
      </c>
      <c r="AN347" s="40" t="str">
        <f>IF(入力シート!N348&gt;=1,INT(MOD(入力シート!N348,10)/1),"")</f>
        <v/>
      </c>
      <c r="AO347" s="51" t="str">
        <f>IF(入力シート!O348&gt;=10000,INT(MOD(入力シート!O348,100000)/10000),"")</f>
        <v/>
      </c>
      <c r="AP347" s="51" t="str">
        <f>IF(入力シート!O348&gt;=1000,INT(MOD(入力シート!O348,10000)/1000),"")</f>
        <v/>
      </c>
      <c r="AQ347" s="51" t="str">
        <f>IF(入力シート!O348&gt;=100,INT(MOD(入力シート!O348,1000)/100),"")</f>
        <v/>
      </c>
      <c r="AR347" s="51" t="str">
        <f>IF(入力シート!O348&gt;=10,INT(MOD(入力シート!O348,100)/10),"")</f>
        <v/>
      </c>
      <c r="AS347" s="40" t="str">
        <f>IF(入力シート!O348&gt;=1,INT(MOD(入力シート!O348,10)/1),"")</f>
        <v/>
      </c>
      <c r="AT347" s="51" t="str">
        <f>IF(入力シート!P348&gt;=1000000,INT(MOD(入力シート!P348,10000000)/1000000),"")</f>
        <v/>
      </c>
      <c r="AU347" s="51" t="str">
        <f>IF(入力シート!P348&gt;=100000,INT(MOD(入力シート!P348,1000000)/100000),"")</f>
        <v/>
      </c>
      <c r="AV347" s="51" t="str">
        <f>IF(入力シート!P348&gt;=10000,INT(MOD(入力シート!P348,100000)/10000),"")</f>
        <v/>
      </c>
      <c r="AW347" s="51" t="str">
        <f>IF(入力シート!P348&gt;=1000,INT(MOD(入力シート!P348,10000)/1000),"")</f>
        <v/>
      </c>
      <c r="AX347" s="51" t="str">
        <f>IF(入力シート!P348&gt;=100,INT(MOD(入力シート!P348,1000)/100),"")</f>
        <v/>
      </c>
      <c r="AY347" s="51" t="str">
        <f>IF(入力シート!P348&gt;=10,INT(MOD(入力シート!P348,100)/10),"")</f>
        <v/>
      </c>
      <c r="AZ347" s="40" t="str">
        <f>IF(入力シート!P348&gt;=1,INT(MOD(入力シート!P348,10)/1),"")</f>
        <v/>
      </c>
      <c r="BA347" s="51" t="str">
        <f>IF(入力シート!Q348&gt;=10,INT(MOD(入力シート!Q348,100)/10),"")</f>
        <v/>
      </c>
      <c r="BB347" s="40" t="str">
        <f>IF(入力シート!Q348&gt;=1,INT(MOD(入力シート!Q348,10)/1),"")</f>
        <v/>
      </c>
      <c r="BC347" s="51" t="str">
        <f>IF(入力シート!R348&gt;=10000,INT(MOD(入力シート!R348,100000)/10000),"")</f>
        <v/>
      </c>
      <c r="BD347" s="51" t="str">
        <f>IF(入力シート!R348&gt;=1000,INT(MOD(入力シート!R348,10000)/1000),"")</f>
        <v/>
      </c>
      <c r="BE347" s="51" t="str">
        <f>IF(入力シート!R348&gt;=100,INT(MOD(入力シート!R348,1000)/100),"")</f>
        <v/>
      </c>
      <c r="BF347" s="51" t="str">
        <f>IF(入力シート!R348&gt;=10,INT(MOD(入力シート!R348,100)/10),"")</f>
        <v/>
      </c>
      <c r="BG347" s="40" t="str">
        <f>IF(入力シート!R348&gt;=1,INT(MOD(入力シート!R348,10)/1),"")</f>
        <v/>
      </c>
    </row>
    <row r="348" spans="1:79" x14ac:dyDescent="0.15">
      <c r="B348" s="22">
        <v>346</v>
      </c>
      <c r="C348" s="10" t="str">
        <f>IF(入力シート!C349&gt;=10000,INT(MOD(入力シート!C349,100000)/10000),"")</f>
        <v/>
      </c>
      <c r="D348" s="10" t="str">
        <f>IF(入力シート!C349&gt;=1000,INT(MOD(入力シート!C349,10000)/1000),"")</f>
        <v/>
      </c>
      <c r="E348" s="10" t="str">
        <f>IF(入力シート!C349&gt;=100,INT(MOD(入力シート!C349,1000)/100),"")</f>
        <v/>
      </c>
      <c r="F348" s="10" t="str">
        <f>IF(入力シート!C349&gt;=10,INT(MOD(入力シート!C349,100)/10),"")</f>
        <v/>
      </c>
      <c r="G348" s="22" t="str">
        <f>IF(入力シート!C349&gt;=1,INT(MOD(入力シート!C349,10)/1),"")</f>
        <v/>
      </c>
      <c r="H348" s="22" t="str">
        <f>IF(入力シート!D349&gt;"",入力シート!D349,"")</f>
        <v/>
      </c>
      <c r="I348" s="22" t="str">
        <f>IF(入力シート!E349&gt;"",入力シート!E349,"")</f>
        <v/>
      </c>
      <c r="J348" s="37" t="str">
        <f>IF(入力シート!F349&gt;0,IF(入力シート!W349=6,MID(入力シート!F349,入力シート!W349-5,1),"0"),"")</f>
        <v/>
      </c>
      <c r="K348" s="37" t="str">
        <f>IF(入力シート!F349&gt;0,MID(入力シート!F349,入力シート!W349-4,1),"")</f>
        <v/>
      </c>
      <c r="L348" s="37" t="str">
        <f>IF(入力シート!F349&gt;0,MID(入力シート!F349,入力シート!W349-3,1),"")</f>
        <v/>
      </c>
      <c r="M348" s="37" t="str">
        <f>IF(入力シート!F349&gt;0,MID(入力シート!F349,入力シート!W349-2,1),"")</f>
        <v/>
      </c>
      <c r="N348" s="37" t="str">
        <f>IF(入力シート!F349&gt;0,MID(入力シート!F349,入力シート!W349-1,1),"")</f>
        <v/>
      </c>
      <c r="O348" s="39" t="str">
        <f>IF(入力シート!F349&gt;0,MID(入力シート!F349,入力シート!W349,1),"")</f>
        <v/>
      </c>
      <c r="P348" s="22" t="str">
        <f>IF(入力シート!G349&gt;"",入力シート!G349,"")</f>
        <v/>
      </c>
      <c r="Q348" s="37" t="str">
        <f>IF(入力シート!H349&gt;0,IF(入力シート!X349=4,MID(入力シート!H349,入力シート!X349-3,1),"0"),"")</f>
        <v/>
      </c>
      <c r="R348" s="37" t="str">
        <f>IF(入力シート!H349&gt;0,MID(入力シート!H349,入力シート!X349-2,1),"")</f>
        <v/>
      </c>
      <c r="S348" s="37" t="str">
        <f>IF(入力シート!H349&gt;0,MID(入力シート!H349,入力シート!X349-1,1),"")</f>
        <v/>
      </c>
      <c r="T348" s="39" t="str">
        <f>IF(入力シート!H349&gt;0,MID(入力シート!H349,入力シート!X349,1),"")</f>
        <v/>
      </c>
      <c r="U348" s="62" t="str">
        <f>IF(入力シート!I349&gt;0,入力シート!I349,"")</f>
        <v/>
      </c>
      <c r="V348" s="50" t="str">
        <f>IF(入力シート!J349&gt;0,入力シート!J349,"")</f>
        <v/>
      </c>
      <c r="W348" s="50" t="str">
        <f>IF(入力シート!K349&gt;=10,INT(MOD(入力シート!K349,100)/10),"")</f>
        <v/>
      </c>
      <c r="X348" s="40" t="str">
        <f>IF(入力シート!K349&gt;=1,INT(MOD(入力シート!K349,10)/1),"")</f>
        <v/>
      </c>
      <c r="Y348" s="51" t="str">
        <f>IF(入力シート!L349&gt;=100000,INT(MOD(入力シート!L349,1000000)/100000),"")</f>
        <v/>
      </c>
      <c r="Z348" s="51" t="str">
        <f>IF(入力シート!L349&gt;=10000,INT(MOD(入力シート!L349,100000)/10000),"")</f>
        <v/>
      </c>
      <c r="AA348" s="51" t="str">
        <f>IF(入力シート!L349&gt;=1000,INT(MOD(入力シート!L349,10000)/1000),"")</f>
        <v/>
      </c>
      <c r="AB348" s="51" t="str">
        <f>IF(入力シート!L349&gt;=100,INT(MOD(入力シート!L349,1000)/100),"")</f>
        <v/>
      </c>
      <c r="AC348" s="51" t="str">
        <f>IF(入力シート!L349&gt;=10,INT(MOD(入力シート!L349,100)/10),"")</f>
        <v/>
      </c>
      <c r="AD348" s="40" t="str">
        <f>IF(入力シート!L349&gt;=1,INT(MOD(入力シート!L349,10)/1),"")</f>
        <v/>
      </c>
      <c r="AE348" s="51" t="str">
        <f>IF(入力シート!M349&gt;=10000,INT(MOD(入力シート!M349,100000)/10000),"")</f>
        <v/>
      </c>
      <c r="AF348" s="51" t="str">
        <f>IF(入力シート!M349&gt;=1000,INT(MOD(入力シート!M349,10000)/1000),"")</f>
        <v/>
      </c>
      <c r="AG348" s="51" t="str">
        <f>IF(入力シート!M349&gt;=100,INT(MOD(入力シート!M349,1000)/100),"")</f>
        <v/>
      </c>
      <c r="AH348" s="51" t="str">
        <f>IF(入力シート!M349&gt;=10,INT(MOD(入力シート!M349,100)/10),"")</f>
        <v/>
      </c>
      <c r="AI348" s="40" t="str">
        <f>IF(入力シート!M349&gt;=1,INT(MOD(入力シート!M349,10)/1),"")</f>
        <v/>
      </c>
      <c r="AJ348" s="51" t="str">
        <f>IF(入力シート!N349&gt;=10000,INT(MOD(入力シート!N349,100000)/10000),"")</f>
        <v/>
      </c>
      <c r="AK348" s="51" t="str">
        <f>IF(入力シート!N349&gt;=1000,INT(MOD(入力シート!N349,10000)/1000),"")</f>
        <v/>
      </c>
      <c r="AL348" s="51" t="str">
        <f>IF(入力シート!N349&gt;=100,INT(MOD(入力シート!N349,1000)/100),"")</f>
        <v/>
      </c>
      <c r="AM348" s="51" t="str">
        <f>IF(入力シート!N349&gt;=10,INT(MOD(入力シート!N349,100)/10),"")</f>
        <v/>
      </c>
      <c r="AN348" s="40" t="str">
        <f>IF(入力シート!N349&gt;=1,INT(MOD(入力シート!N349,10)/1),"")</f>
        <v/>
      </c>
      <c r="AO348" s="51" t="str">
        <f>IF(入力シート!O349&gt;=10000,INT(MOD(入力シート!O349,100000)/10000),"")</f>
        <v/>
      </c>
      <c r="AP348" s="51" t="str">
        <f>IF(入力シート!O349&gt;=1000,INT(MOD(入力シート!O349,10000)/1000),"")</f>
        <v/>
      </c>
      <c r="AQ348" s="51" t="str">
        <f>IF(入力シート!O349&gt;=100,INT(MOD(入力シート!O349,1000)/100),"")</f>
        <v/>
      </c>
      <c r="AR348" s="51" t="str">
        <f>IF(入力シート!O349&gt;=10,INT(MOD(入力シート!O349,100)/10),"")</f>
        <v/>
      </c>
      <c r="AS348" s="40" t="str">
        <f>IF(入力シート!O349&gt;=1,INT(MOD(入力シート!O349,10)/1),"")</f>
        <v/>
      </c>
      <c r="AT348" s="51" t="str">
        <f>IF(入力シート!P349&gt;=1000000,INT(MOD(入力シート!P349,10000000)/1000000),"")</f>
        <v/>
      </c>
      <c r="AU348" s="51" t="str">
        <f>IF(入力シート!P349&gt;=100000,INT(MOD(入力シート!P349,1000000)/100000),"")</f>
        <v/>
      </c>
      <c r="AV348" s="51" t="str">
        <f>IF(入力シート!P349&gt;=10000,INT(MOD(入力シート!P349,100000)/10000),"")</f>
        <v/>
      </c>
      <c r="AW348" s="51" t="str">
        <f>IF(入力シート!P349&gt;=1000,INT(MOD(入力シート!P349,10000)/1000),"")</f>
        <v/>
      </c>
      <c r="AX348" s="51" t="str">
        <f>IF(入力シート!P349&gt;=100,INT(MOD(入力シート!P349,1000)/100),"")</f>
        <v/>
      </c>
      <c r="AY348" s="51" t="str">
        <f>IF(入力シート!P349&gt;=10,INT(MOD(入力シート!P349,100)/10),"")</f>
        <v/>
      </c>
      <c r="AZ348" s="40" t="str">
        <f>IF(入力シート!P349&gt;=1,INT(MOD(入力シート!P349,10)/1),"")</f>
        <v/>
      </c>
      <c r="BA348" s="51" t="str">
        <f>IF(入力シート!Q349&gt;=10,INT(MOD(入力シート!Q349,100)/10),"")</f>
        <v/>
      </c>
      <c r="BB348" s="40" t="str">
        <f>IF(入力シート!Q349&gt;=1,INT(MOD(入力シート!Q349,10)/1),"")</f>
        <v/>
      </c>
      <c r="BC348" s="51" t="str">
        <f>IF(入力シート!R349&gt;=10000,INT(MOD(入力シート!R349,100000)/10000),"")</f>
        <v/>
      </c>
      <c r="BD348" s="51" t="str">
        <f>IF(入力シート!R349&gt;=1000,INT(MOD(入力シート!R349,10000)/1000),"")</f>
        <v/>
      </c>
      <c r="BE348" s="51" t="str">
        <f>IF(入力シート!R349&gt;=100,INT(MOD(入力シート!R349,1000)/100),"")</f>
        <v/>
      </c>
      <c r="BF348" s="51" t="str">
        <f>IF(入力シート!R349&gt;=10,INT(MOD(入力シート!R349,100)/10),"")</f>
        <v/>
      </c>
      <c r="BG348" s="40" t="str">
        <f>IF(入力シート!R349&gt;=1,INT(MOD(入力シート!R349,10)/1),"")</f>
        <v/>
      </c>
    </row>
    <row r="349" spans="1:79" x14ac:dyDescent="0.15">
      <c r="B349" s="22">
        <v>347</v>
      </c>
      <c r="C349" s="10" t="str">
        <f>IF(入力シート!C350&gt;=10000,INT(MOD(入力シート!C350,100000)/10000),"")</f>
        <v/>
      </c>
      <c r="D349" s="10" t="str">
        <f>IF(入力シート!C350&gt;=1000,INT(MOD(入力シート!C350,10000)/1000),"")</f>
        <v/>
      </c>
      <c r="E349" s="10" t="str">
        <f>IF(入力シート!C350&gt;=100,INT(MOD(入力シート!C350,1000)/100),"")</f>
        <v/>
      </c>
      <c r="F349" s="10" t="str">
        <f>IF(入力シート!C350&gt;=10,INT(MOD(入力シート!C350,100)/10),"")</f>
        <v/>
      </c>
      <c r="G349" s="22" t="str">
        <f>IF(入力シート!C350&gt;=1,INT(MOD(入力シート!C350,10)/1),"")</f>
        <v/>
      </c>
      <c r="H349" s="22" t="str">
        <f>IF(入力シート!D350&gt;"",入力シート!D350,"")</f>
        <v/>
      </c>
      <c r="I349" s="22" t="str">
        <f>IF(入力シート!E350&gt;"",入力シート!E350,"")</f>
        <v/>
      </c>
      <c r="J349" s="37" t="str">
        <f>IF(入力シート!F350&gt;0,IF(入力シート!W350=6,MID(入力シート!F350,入力シート!W350-5,1),"0"),"")</f>
        <v/>
      </c>
      <c r="K349" s="37" t="str">
        <f>IF(入力シート!F350&gt;0,MID(入力シート!F350,入力シート!W350-4,1),"")</f>
        <v/>
      </c>
      <c r="L349" s="37" t="str">
        <f>IF(入力シート!F350&gt;0,MID(入力シート!F350,入力シート!W350-3,1),"")</f>
        <v/>
      </c>
      <c r="M349" s="37" t="str">
        <f>IF(入力シート!F350&gt;0,MID(入力シート!F350,入力シート!W350-2,1),"")</f>
        <v/>
      </c>
      <c r="N349" s="37" t="str">
        <f>IF(入力シート!F350&gt;0,MID(入力シート!F350,入力シート!W350-1,1),"")</f>
        <v/>
      </c>
      <c r="O349" s="39" t="str">
        <f>IF(入力シート!F350&gt;0,MID(入力シート!F350,入力シート!W350,1),"")</f>
        <v/>
      </c>
      <c r="P349" s="22" t="str">
        <f>IF(入力シート!G350&gt;"",入力シート!G350,"")</f>
        <v/>
      </c>
      <c r="Q349" s="37" t="str">
        <f>IF(入力シート!H350&gt;0,IF(入力シート!X350=4,MID(入力シート!H350,入力シート!X350-3,1),"0"),"")</f>
        <v/>
      </c>
      <c r="R349" s="37" t="str">
        <f>IF(入力シート!H350&gt;0,MID(入力シート!H350,入力シート!X350-2,1),"")</f>
        <v/>
      </c>
      <c r="S349" s="37" t="str">
        <f>IF(入力シート!H350&gt;0,MID(入力シート!H350,入力シート!X350-1,1),"")</f>
        <v/>
      </c>
      <c r="T349" s="39" t="str">
        <f>IF(入力シート!H350&gt;0,MID(入力シート!H350,入力シート!X350,1),"")</f>
        <v/>
      </c>
      <c r="U349" s="62" t="str">
        <f>IF(入力シート!I350&gt;0,入力シート!I350,"")</f>
        <v/>
      </c>
      <c r="V349" s="50" t="str">
        <f>IF(入力シート!J350&gt;0,入力シート!J350,"")</f>
        <v/>
      </c>
      <c r="W349" s="50" t="str">
        <f>IF(入力シート!K350&gt;=10,INT(MOD(入力シート!K350,100)/10),"")</f>
        <v/>
      </c>
      <c r="X349" s="40" t="str">
        <f>IF(入力シート!K350&gt;=1,INT(MOD(入力シート!K350,10)/1),"")</f>
        <v/>
      </c>
      <c r="Y349" s="51" t="str">
        <f>IF(入力シート!L350&gt;=100000,INT(MOD(入力シート!L350,1000000)/100000),"")</f>
        <v/>
      </c>
      <c r="Z349" s="51" t="str">
        <f>IF(入力シート!L350&gt;=10000,INT(MOD(入力シート!L350,100000)/10000),"")</f>
        <v/>
      </c>
      <c r="AA349" s="51" t="str">
        <f>IF(入力シート!L350&gt;=1000,INT(MOD(入力シート!L350,10000)/1000),"")</f>
        <v/>
      </c>
      <c r="AB349" s="51" t="str">
        <f>IF(入力シート!L350&gt;=100,INT(MOD(入力シート!L350,1000)/100),"")</f>
        <v/>
      </c>
      <c r="AC349" s="51" t="str">
        <f>IF(入力シート!L350&gt;=10,INT(MOD(入力シート!L350,100)/10),"")</f>
        <v/>
      </c>
      <c r="AD349" s="40" t="str">
        <f>IF(入力シート!L350&gt;=1,INT(MOD(入力シート!L350,10)/1),"")</f>
        <v/>
      </c>
      <c r="AE349" s="51" t="str">
        <f>IF(入力シート!M350&gt;=10000,INT(MOD(入力シート!M350,100000)/10000),"")</f>
        <v/>
      </c>
      <c r="AF349" s="51" t="str">
        <f>IF(入力シート!M350&gt;=1000,INT(MOD(入力シート!M350,10000)/1000),"")</f>
        <v/>
      </c>
      <c r="AG349" s="51" t="str">
        <f>IF(入力シート!M350&gt;=100,INT(MOD(入力シート!M350,1000)/100),"")</f>
        <v/>
      </c>
      <c r="AH349" s="51" t="str">
        <f>IF(入力シート!M350&gt;=10,INT(MOD(入力シート!M350,100)/10),"")</f>
        <v/>
      </c>
      <c r="AI349" s="40" t="str">
        <f>IF(入力シート!M350&gt;=1,INT(MOD(入力シート!M350,10)/1),"")</f>
        <v/>
      </c>
      <c r="AJ349" s="51" t="str">
        <f>IF(入力シート!N350&gt;=10000,INT(MOD(入力シート!N350,100000)/10000),"")</f>
        <v/>
      </c>
      <c r="AK349" s="51" t="str">
        <f>IF(入力シート!N350&gt;=1000,INT(MOD(入力シート!N350,10000)/1000),"")</f>
        <v/>
      </c>
      <c r="AL349" s="51" t="str">
        <f>IF(入力シート!N350&gt;=100,INT(MOD(入力シート!N350,1000)/100),"")</f>
        <v/>
      </c>
      <c r="AM349" s="51" t="str">
        <f>IF(入力シート!N350&gt;=10,INT(MOD(入力シート!N350,100)/10),"")</f>
        <v/>
      </c>
      <c r="AN349" s="40" t="str">
        <f>IF(入力シート!N350&gt;=1,INT(MOD(入力シート!N350,10)/1),"")</f>
        <v/>
      </c>
      <c r="AO349" s="51" t="str">
        <f>IF(入力シート!O350&gt;=10000,INT(MOD(入力シート!O350,100000)/10000),"")</f>
        <v/>
      </c>
      <c r="AP349" s="51" t="str">
        <f>IF(入力シート!O350&gt;=1000,INT(MOD(入力シート!O350,10000)/1000),"")</f>
        <v/>
      </c>
      <c r="AQ349" s="51" t="str">
        <f>IF(入力シート!O350&gt;=100,INT(MOD(入力シート!O350,1000)/100),"")</f>
        <v/>
      </c>
      <c r="AR349" s="51" t="str">
        <f>IF(入力シート!O350&gt;=10,INT(MOD(入力シート!O350,100)/10),"")</f>
        <v/>
      </c>
      <c r="AS349" s="40" t="str">
        <f>IF(入力シート!O350&gt;=1,INT(MOD(入力シート!O350,10)/1),"")</f>
        <v/>
      </c>
      <c r="AT349" s="51" t="str">
        <f>IF(入力シート!P350&gt;=1000000,INT(MOD(入力シート!P350,10000000)/1000000),"")</f>
        <v/>
      </c>
      <c r="AU349" s="51" t="str">
        <f>IF(入力シート!P350&gt;=100000,INT(MOD(入力シート!P350,1000000)/100000),"")</f>
        <v/>
      </c>
      <c r="AV349" s="51" t="str">
        <f>IF(入力シート!P350&gt;=10000,INT(MOD(入力シート!P350,100000)/10000),"")</f>
        <v/>
      </c>
      <c r="AW349" s="51" t="str">
        <f>IF(入力シート!P350&gt;=1000,INT(MOD(入力シート!P350,10000)/1000),"")</f>
        <v/>
      </c>
      <c r="AX349" s="51" t="str">
        <f>IF(入力シート!P350&gt;=100,INT(MOD(入力シート!P350,1000)/100),"")</f>
        <v/>
      </c>
      <c r="AY349" s="51" t="str">
        <f>IF(入力シート!P350&gt;=10,INT(MOD(入力シート!P350,100)/10),"")</f>
        <v/>
      </c>
      <c r="AZ349" s="40" t="str">
        <f>IF(入力シート!P350&gt;=1,INT(MOD(入力シート!P350,10)/1),"")</f>
        <v/>
      </c>
      <c r="BA349" s="51" t="str">
        <f>IF(入力シート!Q350&gt;=10,INT(MOD(入力シート!Q350,100)/10),"")</f>
        <v/>
      </c>
      <c r="BB349" s="40" t="str">
        <f>IF(入力シート!Q350&gt;=1,INT(MOD(入力シート!Q350,10)/1),"")</f>
        <v/>
      </c>
      <c r="BC349" s="51" t="str">
        <f>IF(入力シート!R350&gt;=10000,INT(MOD(入力シート!R350,100000)/10000),"")</f>
        <v/>
      </c>
      <c r="BD349" s="51" t="str">
        <f>IF(入力シート!R350&gt;=1000,INT(MOD(入力シート!R350,10000)/1000),"")</f>
        <v/>
      </c>
      <c r="BE349" s="51" t="str">
        <f>IF(入力シート!R350&gt;=100,INT(MOD(入力シート!R350,1000)/100),"")</f>
        <v/>
      </c>
      <c r="BF349" s="51" t="str">
        <f>IF(入力シート!R350&gt;=10,INT(MOD(入力シート!R350,100)/10),"")</f>
        <v/>
      </c>
      <c r="BG349" s="40" t="str">
        <f>IF(入力シート!R350&gt;=1,INT(MOD(入力シート!R350,10)/1),"")</f>
        <v/>
      </c>
    </row>
    <row r="350" spans="1:79" x14ac:dyDescent="0.15">
      <c r="B350" s="22">
        <v>348</v>
      </c>
      <c r="C350" s="10" t="str">
        <f>IF(入力シート!C351&gt;=10000,INT(MOD(入力シート!C351,100000)/10000),"")</f>
        <v/>
      </c>
      <c r="D350" s="10" t="str">
        <f>IF(入力シート!C351&gt;=1000,INT(MOD(入力シート!C351,10000)/1000),"")</f>
        <v/>
      </c>
      <c r="E350" s="10" t="str">
        <f>IF(入力シート!C351&gt;=100,INT(MOD(入力シート!C351,1000)/100),"")</f>
        <v/>
      </c>
      <c r="F350" s="10" t="str">
        <f>IF(入力シート!C351&gt;=10,INT(MOD(入力シート!C351,100)/10),"")</f>
        <v/>
      </c>
      <c r="G350" s="22" t="str">
        <f>IF(入力シート!C351&gt;=1,INT(MOD(入力シート!C351,10)/1),"")</f>
        <v/>
      </c>
      <c r="H350" s="22" t="str">
        <f>IF(入力シート!D351&gt;"",入力シート!D351,"")</f>
        <v/>
      </c>
      <c r="I350" s="22" t="str">
        <f>IF(入力シート!E351&gt;"",入力シート!E351,"")</f>
        <v/>
      </c>
      <c r="J350" s="37" t="str">
        <f>IF(入力シート!F351&gt;0,IF(入力シート!W351=6,MID(入力シート!F351,入力シート!W351-5,1),"0"),"")</f>
        <v/>
      </c>
      <c r="K350" s="37" t="str">
        <f>IF(入力シート!F351&gt;0,MID(入力シート!F351,入力シート!W351-4,1),"")</f>
        <v/>
      </c>
      <c r="L350" s="37" t="str">
        <f>IF(入力シート!F351&gt;0,MID(入力シート!F351,入力シート!W351-3,1),"")</f>
        <v/>
      </c>
      <c r="M350" s="37" t="str">
        <f>IF(入力シート!F351&gt;0,MID(入力シート!F351,入力シート!W351-2,1),"")</f>
        <v/>
      </c>
      <c r="N350" s="37" t="str">
        <f>IF(入力シート!F351&gt;0,MID(入力シート!F351,入力シート!W351-1,1),"")</f>
        <v/>
      </c>
      <c r="O350" s="39" t="str">
        <f>IF(入力シート!F351&gt;0,MID(入力シート!F351,入力シート!W351,1),"")</f>
        <v/>
      </c>
      <c r="P350" s="22" t="str">
        <f>IF(入力シート!G351&gt;"",入力シート!G351,"")</f>
        <v/>
      </c>
      <c r="Q350" s="37" t="str">
        <f>IF(入力シート!H351&gt;0,IF(入力シート!X351=4,MID(入力シート!H351,入力シート!X351-3,1),"0"),"")</f>
        <v/>
      </c>
      <c r="R350" s="37" t="str">
        <f>IF(入力シート!H351&gt;0,MID(入力シート!H351,入力シート!X351-2,1),"")</f>
        <v/>
      </c>
      <c r="S350" s="37" t="str">
        <f>IF(入力シート!H351&gt;0,MID(入力シート!H351,入力シート!X351-1,1),"")</f>
        <v/>
      </c>
      <c r="T350" s="39" t="str">
        <f>IF(入力シート!H351&gt;0,MID(入力シート!H351,入力シート!X351,1),"")</f>
        <v/>
      </c>
      <c r="U350" s="62" t="str">
        <f>IF(入力シート!I351&gt;0,入力シート!I351,"")</f>
        <v/>
      </c>
      <c r="V350" s="50" t="str">
        <f>IF(入力シート!J351&gt;0,入力シート!J351,"")</f>
        <v/>
      </c>
      <c r="W350" s="50" t="str">
        <f>IF(入力シート!K351&gt;=10,INT(MOD(入力シート!K351,100)/10),"")</f>
        <v/>
      </c>
      <c r="X350" s="40" t="str">
        <f>IF(入力シート!K351&gt;=1,INT(MOD(入力シート!K351,10)/1),"")</f>
        <v/>
      </c>
      <c r="Y350" s="51" t="str">
        <f>IF(入力シート!L351&gt;=100000,INT(MOD(入力シート!L351,1000000)/100000),"")</f>
        <v/>
      </c>
      <c r="Z350" s="51" t="str">
        <f>IF(入力シート!L351&gt;=10000,INT(MOD(入力シート!L351,100000)/10000),"")</f>
        <v/>
      </c>
      <c r="AA350" s="51" t="str">
        <f>IF(入力シート!L351&gt;=1000,INT(MOD(入力シート!L351,10000)/1000),"")</f>
        <v/>
      </c>
      <c r="AB350" s="51" t="str">
        <f>IF(入力シート!L351&gt;=100,INT(MOD(入力シート!L351,1000)/100),"")</f>
        <v/>
      </c>
      <c r="AC350" s="51" t="str">
        <f>IF(入力シート!L351&gt;=10,INT(MOD(入力シート!L351,100)/10),"")</f>
        <v/>
      </c>
      <c r="AD350" s="40" t="str">
        <f>IF(入力シート!L351&gt;=1,INT(MOD(入力シート!L351,10)/1),"")</f>
        <v/>
      </c>
      <c r="AE350" s="51" t="str">
        <f>IF(入力シート!M351&gt;=10000,INT(MOD(入力シート!M351,100000)/10000),"")</f>
        <v/>
      </c>
      <c r="AF350" s="51" t="str">
        <f>IF(入力シート!M351&gt;=1000,INT(MOD(入力シート!M351,10000)/1000),"")</f>
        <v/>
      </c>
      <c r="AG350" s="51" t="str">
        <f>IF(入力シート!M351&gt;=100,INT(MOD(入力シート!M351,1000)/100),"")</f>
        <v/>
      </c>
      <c r="AH350" s="51" t="str">
        <f>IF(入力シート!M351&gt;=10,INT(MOD(入力シート!M351,100)/10),"")</f>
        <v/>
      </c>
      <c r="AI350" s="40" t="str">
        <f>IF(入力シート!M351&gt;=1,INT(MOD(入力シート!M351,10)/1),"")</f>
        <v/>
      </c>
      <c r="AJ350" s="51" t="str">
        <f>IF(入力シート!N351&gt;=10000,INT(MOD(入力シート!N351,100000)/10000),"")</f>
        <v/>
      </c>
      <c r="AK350" s="51" t="str">
        <f>IF(入力シート!N351&gt;=1000,INT(MOD(入力シート!N351,10000)/1000),"")</f>
        <v/>
      </c>
      <c r="AL350" s="51" t="str">
        <f>IF(入力シート!N351&gt;=100,INT(MOD(入力シート!N351,1000)/100),"")</f>
        <v/>
      </c>
      <c r="AM350" s="51" t="str">
        <f>IF(入力シート!N351&gt;=10,INT(MOD(入力シート!N351,100)/10),"")</f>
        <v/>
      </c>
      <c r="AN350" s="40" t="str">
        <f>IF(入力シート!N351&gt;=1,INT(MOD(入力シート!N351,10)/1),"")</f>
        <v/>
      </c>
      <c r="AO350" s="51" t="str">
        <f>IF(入力シート!O351&gt;=10000,INT(MOD(入力シート!O351,100000)/10000),"")</f>
        <v/>
      </c>
      <c r="AP350" s="51" t="str">
        <f>IF(入力シート!O351&gt;=1000,INT(MOD(入力シート!O351,10000)/1000),"")</f>
        <v/>
      </c>
      <c r="AQ350" s="51" t="str">
        <f>IF(入力シート!O351&gt;=100,INT(MOD(入力シート!O351,1000)/100),"")</f>
        <v/>
      </c>
      <c r="AR350" s="51" t="str">
        <f>IF(入力シート!O351&gt;=10,INT(MOD(入力シート!O351,100)/10),"")</f>
        <v/>
      </c>
      <c r="AS350" s="40" t="str">
        <f>IF(入力シート!O351&gt;=1,INT(MOD(入力シート!O351,10)/1),"")</f>
        <v/>
      </c>
      <c r="AT350" s="51" t="str">
        <f>IF(入力シート!P351&gt;=1000000,INT(MOD(入力シート!P351,10000000)/1000000),"")</f>
        <v/>
      </c>
      <c r="AU350" s="51" t="str">
        <f>IF(入力シート!P351&gt;=100000,INT(MOD(入力シート!P351,1000000)/100000),"")</f>
        <v/>
      </c>
      <c r="AV350" s="51" t="str">
        <f>IF(入力シート!P351&gt;=10000,INT(MOD(入力シート!P351,100000)/10000),"")</f>
        <v/>
      </c>
      <c r="AW350" s="51" t="str">
        <f>IF(入力シート!P351&gt;=1000,INT(MOD(入力シート!P351,10000)/1000),"")</f>
        <v/>
      </c>
      <c r="AX350" s="51" t="str">
        <f>IF(入力シート!P351&gt;=100,INT(MOD(入力シート!P351,1000)/100),"")</f>
        <v/>
      </c>
      <c r="AY350" s="51" t="str">
        <f>IF(入力シート!P351&gt;=10,INT(MOD(入力シート!P351,100)/10),"")</f>
        <v/>
      </c>
      <c r="AZ350" s="40" t="str">
        <f>IF(入力シート!P351&gt;=1,INT(MOD(入力シート!P351,10)/1),"")</f>
        <v/>
      </c>
      <c r="BA350" s="51" t="str">
        <f>IF(入力シート!Q351&gt;=10,INT(MOD(入力シート!Q351,100)/10),"")</f>
        <v/>
      </c>
      <c r="BB350" s="40" t="str">
        <f>IF(入力シート!Q351&gt;=1,INT(MOD(入力シート!Q351,10)/1),"")</f>
        <v/>
      </c>
      <c r="BC350" s="51" t="str">
        <f>IF(入力シート!R351&gt;=10000,INT(MOD(入力シート!R351,100000)/10000),"")</f>
        <v/>
      </c>
      <c r="BD350" s="51" t="str">
        <f>IF(入力シート!R351&gt;=1000,INT(MOD(入力シート!R351,10000)/1000),"")</f>
        <v/>
      </c>
      <c r="BE350" s="51" t="str">
        <f>IF(入力シート!R351&gt;=100,INT(MOD(入力シート!R351,1000)/100),"")</f>
        <v/>
      </c>
      <c r="BF350" s="51" t="str">
        <f>IF(入力シート!R351&gt;=10,INT(MOD(入力シート!R351,100)/10),"")</f>
        <v/>
      </c>
      <c r="BG350" s="40" t="str">
        <f>IF(入力シート!R351&gt;=1,INT(MOD(入力シート!R351,10)/1),"")</f>
        <v/>
      </c>
    </row>
    <row r="351" spans="1:79" x14ac:dyDescent="0.15">
      <c r="B351" s="22">
        <v>349</v>
      </c>
      <c r="C351" s="10" t="str">
        <f>IF(入力シート!C352&gt;=10000,INT(MOD(入力シート!C352,100000)/10000),"")</f>
        <v/>
      </c>
      <c r="D351" s="10" t="str">
        <f>IF(入力シート!C352&gt;=1000,INT(MOD(入力シート!C352,10000)/1000),"")</f>
        <v/>
      </c>
      <c r="E351" s="10" t="str">
        <f>IF(入力シート!C352&gt;=100,INT(MOD(入力シート!C352,1000)/100),"")</f>
        <v/>
      </c>
      <c r="F351" s="10" t="str">
        <f>IF(入力シート!C352&gt;=10,INT(MOD(入力シート!C352,100)/10),"")</f>
        <v/>
      </c>
      <c r="G351" s="22" t="str">
        <f>IF(入力シート!C352&gt;=1,INT(MOD(入力シート!C352,10)/1),"")</f>
        <v/>
      </c>
      <c r="H351" s="22" t="str">
        <f>IF(入力シート!D352&gt;"",入力シート!D352,"")</f>
        <v/>
      </c>
      <c r="I351" s="22" t="str">
        <f>IF(入力シート!E352&gt;"",入力シート!E352,"")</f>
        <v/>
      </c>
      <c r="J351" s="37" t="str">
        <f>IF(入力シート!F352&gt;0,IF(入力シート!W352=6,MID(入力シート!F352,入力シート!W352-5,1),"0"),"")</f>
        <v/>
      </c>
      <c r="K351" s="37" t="str">
        <f>IF(入力シート!F352&gt;0,MID(入力シート!F352,入力シート!W352-4,1),"")</f>
        <v/>
      </c>
      <c r="L351" s="37" t="str">
        <f>IF(入力シート!F352&gt;0,MID(入力シート!F352,入力シート!W352-3,1),"")</f>
        <v/>
      </c>
      <c r="M351" s="37" t="str">
        <f>IF(入力シート!F352&gt;0,MID(入力シート!F352,入力シート!W352-2,1),"")</f>
        <v/>
      </c>
      <c r="N351" s="37" t="str">
        <f>IF(入力シート!F352&gt;0,MID(入力シート!F352,入力シート!W352-1,1),"")</f>
        <v/>
      </c>
      <c r="O351" s="39" t="str">
        <f>IF(入力シート!F352&gt;0,MID(入力シート!F352,入力シート!W352,1),"")</f>
        <v/>
      </c>
      <c r="P351" s="22" t="str">
        <f>IF(入力シート!G352&gt;"",入力シート!G352,"")</f>
        <v/>
      </c>
      <c r="Q351" s="37" t="str">
        <f>IF(入力シート!H352&gt;0,IF(入力シート!X352=4,MID(入力シート!H352,入力シート!X352-3,1),"0"),"")</f>
        <v/>
      </c>
      <c r="R351" s="37" t="str">
        <f>IF(入力シート!H352&gt;0,MID(入力シート!H352,入力シート!X352-2,1),"")</f>
        <v/>
      </c>
      <c r="S351" s="37" t="str">
        <f>IF(入力シート!H352&gt;0,MID(入力シート!H352,入力シート!X352-1,1),"")</f>
        <v/>
      </c>
      <c r="T351" s="39" t="str">
        <f>IF(入力シート!H352&gt;0,MID(入力シート!H352,入力シート!X352,1),"")</f>
        <v/>
      </c>
      <c r="U351" s="62" t="str">
        <f>IF(入力シート!I352&gt;0,入力シート!I352,"")</f>
        <v/>
      </c>
      <c r="V351" s="50" t="str">
        <f>IF(入力シート!J352&gt;0,入力シート!J352,"")</f>
        <v/>
      </c>
      <c r="W351" s="50" t="str">
        <f>IF(入力シート!K352&gt;=10,INT(MOD(入力シート!K352,100)/10),"")</f>
        <v/>
      </c>
      <c r="X351" s="40" t="str">
        <f>IF(入力シート!K352&gt;=1,INT(MOD(入力シート!K352,10)/1),"")</f>
        <v/>
      </c>
      <c r="Y351" s="51" t="str">
        <f>IF(入力シート!L352&gt;=100000,INT(MOD(入力シート!L352,1000000)/100000),"")</f>
        <v/>
      </c>
      <c r="Z351" s="51" t="str">
        <f>IF(入力シート!L352&gt;=10000,INT(MOD(入力シート!L352,100000)/10000),"")</f>
        <v/>
      </c>
      <c r="AA351" s="51" t="str">
        <f>IF(入力シート!L352&gt;=1000,INT(MOD(入力シート!L352,10000)/1000),"")</f>
        <v/>
      </c>
      <c r="AB351" s="51" t="str">
        <f>IF(入力シート!L352&gt;=100,INT(MOD(入力シート!L352,1000)/100),"")</f>
        <v/>
      </c>
      <c r="AC351" s="51" t="str">
        <f>IF(入力シート!L352&gt;=10,INT(MOD(入力シート!L352,100)/10),"")</f>
        <v/>
      </c>
      <c r="AD351" s="40" t="str">
        <f>IF(入力シート!L352&gt;=1,INT(MOD(入力シート!L352,10)/1),"")</f>
        <v/>
      </c>
      <c r="AE351" s="51" t="str">
        <f>IF(入力シート!M352&gt;=10000,INT(MOD(入力シート!M352,100000)/10000),"")</f>
        <v/>
      </c>
      <c r="AF351" s="51" t="str">
        <f>IF(入力シート!M352&gt;=1000,INT(MOD(入力シート!M352,10000)/1000),"")</f>
        <v/>
      </c>
      <c r="AG351" s="51" t="str">
        <f>IF(入力シート!M352&gt;=100,INT(MOD(入力シート!M352,1000)/100),"")</f>
        <v/>
      </c>
      <c r="AH351" s="51" t="str">
        <f>IF(入力シート!M352&gt;=10,INT(MOD(入力シート!M352,100)/10),"")</f>
        <v/>
      </c>
      <c r="AI351" s="40" t="str">
        <f>IF(入力シート!M352&gt;=1,INT(MOD(入力シート!M352,10)/1),"")</f>
        <v/>
      </c>
      <c r="AJ351" s="51" t="str">
        <f>IF(入力シート!N352&gt;=10000,INT(MOD(入力シート!N352,100000)/10000),"")</f>
        <v/>
      </c>
      <c r="AK351" s="51" t="str">
        <f>IF(入力シート!N352&gt;=1000,INT(MOD(入力シート!N352,10000)/1000),"")</f>
        <v/>
      </c>
      <c r="AL351" s="51" t="str">
        <f>IF(入力シート!N352&gt;=100,INT(MOD(入力シート!N352,1000)/100),"")</f>
        <v/>
      </c>
      <c r="AM351" s="51" t="str">
        <f>IF(入力シート!N352&gt;=10,INT(MOD(入力シート!N352,100)/10),"")</f>
        <v/>
      </c>
      <c r="AN351" s="40" t="str">
        <f>IF(入力シート!N352&gt;=1,INT(MOD(入力シート!N352,10)/1),"")</f>
        <v/>
      </c>
      <c r="AO351" s="51" t="str">
        <f>IF(入力シート!O352&gt;=10000,INT(MOD(入力シート!O352,100000)/10000),"")</f>
        <v/>
      </c>
      <c r="AP351" s="51" t="str">
        <f>IF(入力シート!O352&gt;=1000,INT(MOD(入力シート!O352,10000)/1000),"")</f>
        <v/>
      </c>
      <c r="AQ351" s="51" t="str">
        <f>IF(入力シート!O352&gt;=100,INT(MOD(入力シート!O352,1000)/100),"")</f>
        <v/>
      </c>
      <c r="AR351" s="51" t="str">
        <f>IF(入力シート!O352&gt;=10,INT(MOD(入力シート!O352,100)/10),"")</f>
        <v/>
      </c>
      <c r="AS351" s="40" t="str">
        <f>IF(入力シート!O352&gt;=1,INT(MOD(入力シート!O352,10)/1),"")</f>
        <v/>
      </c>
      <c r="AT351" s="51" t="str">
        <f>IF(入力シート!P352&gt;=1000000,INT(MOD(入力シート!P352,10000000)/1000000),"")</f>
        <v/>
      </c>
      <c r="AU351" s="51" t="str">
        <f>IF(入力シート!P352&gt;=100000,INT(MOD(入力シート!P352,1000000)/100000),"")</f>
        <v/>
      </c>
      <c r="AV351" s="51" t="str">
        <f>IF(入力シート!P352&gt;=10000,INT(MOD(入力シート!P352,100000)/10000),"")</f>
        <v/>
      </c>
      <c r="AW351" s="51" t="str">
        <f>IF(入力シート!P352&gt;=1000,INT(MOD(入力シート!P352,10000)/1000),"")</f>
        <v/>
      </c>
      <c r="AX351" s="51" t="str">
        <f>IF(入力シート!P352&gt;=100,INT(MOD(入力シート!P352,1000)/100),"")</f>
        <v/>
      </c>
      <c r="AY351" s="51" t="str">
        <f>IF(入力シート!P352&gt;=10,INT(MOD(入力シート!P352,100)/10),"")</f>
        <v/>
      </c>
      <c r="AZ351" s="40" t="str">
        <f>IF(入力シート!P352&gt;=1,INT(MOD(入力シート!P352,10)/1),"")</f>
        <v/>
      </c>
      <c r="BA351" s="51" t="str">
        <f>IF(入力シート!Q352&gt;=10,INT(MOD(入力シート!Q352,100)/10),"")</f>
        <v/>
      </c>
      <c r="BB351" s="40" t="str">
        <f>IF(入力シート!Q352&gt;=1,INT(MOD(入力シート!Q352,10)/1),"")</f>
        <v/>
      </c>
      <c r="BC351" s="51" t="str">
        <f>IF(入力シート!R352&gt;=10000,INT(MOD(入力シート!R352,100000)/10000),"")</f>
        <v/>
      </c>
      <c r="BD351" s="51" t="str">
        <f>IF(入力シート!R352&gt;=1000,INT(MOD(入力シート!R352,10000)/1000),"")</f>
        <v/>
      </c>
      <c r="BE351" s="51" t="str">
        <f>IF(入力シート!R352&gt;=100,INT(MOD(入力シート!R352,1000)/100),"")</f>
        <v/>
      </c>
      <c r="BF351" s="51" t="str">
        <f>IF(入力シート!R352&gt;=10,INT(MOD(入力シート!R352,100)/10),"")</f>
        <v/>
      </c>
      <c r="BG351" s="40" t="str">
        <f>IF(入力シート!R352&gt;=1,INT(MOD(入力シート!R352,10)/1),"")</f>
        <v/>
      </c>
    </row>
    <row r="352" spans="1:79" x14ac:dyDescent="0.15">
      <c r="A352" s="46"/>
      <c r="B352" s="12">
        <v>350</v>
      </c>
      <c r="C352" s="3" t="str">
        <f>IF(入力シート!C353&gt;=10000,INT(MOD(入力シート!C353,100000)/10000),"")</f>
        <v/>
      </c>
      <c r="D352" s="3" t="str">
        <f>IF(入力シート!C353&gt;=1000,INT(MOD(入力シート!C353,10000)/1000),"")</f>
        <v/>
      </c>
      <c r="E352" s="3" t="str">
        <f>IF(入力シート!C353&gt;=100,INT(MOD(入力シート!C353,1000)/100),"")</f>
        <v/>
      </c>
      <c r="F352" s="3" t="str">
        <f>IF(入力シート!C353&gt;=10,INT(MOD(入力シート!C353,100)/10),"")</f>
        <v/>
      </c>
      <c r="G352" s="12" t="str">
        <f>IF(入力シート!C353&gt;=1,INT(MOD(入力シート!C353,10)/1),"")</f>
        <v/>
      </c>
      <c r="H352" s="12" t="str">
        <f>IF(入力シート!D353&gt;"",入力シート!D353,"")</f>
        <v/>
      </c>
      <c r="I352" s="146" t="str">
        <f>IF(入力シート!E353&gt;"",入力シート!E353,"")</f>
        <v/>
      </c>
      <c r="J352" s="162" t="str">
        <f>IF(入力シート!F353&gt;0,IF(入力シート!W353=6,MID(入力シート!F353,入力シート!W353-5,1),"0"),"")</f>
        <v/>
      </c>
      <c r="K352" s="63" t="str">
        <f>IF(入力シート!F353&gt;0,MID(入力シート!F353,入力シート!W353-4,1),"")</f>
        <v/>
      </c>
      <c r="L352" s="63" t="str">
        <f>IF(入力シート!F353&gt;0,MID(入力シート!F353,入力シート!W353-3,1),"")</f>
        <v/>
      </c>
      <c r="M352" s="63" t="str">
        <f>IF(入力シート!F353&gt;0,MID(入力シート!F353,入力シート!W353-2,1),"")</f>
        <v/>
      </c>
      <c r="N352" s="63" t="str">
        <f>IF(入力シート!F353&gt;0,MID(入力シート!F353,入力シート!W353-1,1),"")</f>
        <v/>
      </c>
      <c r="O352" s="64" t="str">
        <f>IF(入力シート!F353&gt;0,MID(入力シート!F353,入力シート!W353,1),"")</f>
        <v/>
      </c>
      <c r="P352" s="146" t="str">
        <f>IF(入力シート!G353&gt;"",入力シート!G353,"")</f>
        <v/>
      </c>
      <c r="Q352" s="162" t="str">
        <f>IF(入力シート!H353&gt;0,IF(入力シート!X353=4,MID(入力シート!H353,入力シート!X353-3,1),"0"),"")</f>
        <v/>
      </c>
      <c r="R352" s="63" t="str">
        <f>IF(入力シート!H353&gt;0,MID(入力シート!H353,入力シート!X353-2,1),"")</f>
        <v/>
      </c>
      <c r="S352" s="63" t="str">
        <f>IF(入力シート!H353&gt;0,MID(入力シート!H353,入力シート!X353-1,1),"")</f>
        <v/>
      </c>
      <c r="T352" s="64" t="str">
        <f>IF(入力シート!H353&gt;0,MID(入力シート!H353,入力シート!X353,1),"")</f>
        <v/>
      </c>
      <c r="U352" s="65" t="str">
        <f>IF(入力シート!I353&gt;0,入力シート!I353,"")</f>
        <v/>
      </c>
      <c r="V352" s="47" t="str">
        <f>IF(入力シート!J353&gt;0,入力シート!J353,"")</f>
        <v/>
      </c>
      <c r="W352" s="47" t="str">
        <f>IF(入力シート!K353&gt;=10,INT(MOD(入力シート!K353,100)/10),"")</f>
        <v/>
      </c>
      <c r="X352" s="48" t="str">
        <f>IF(入力シート!K353&gt;=1,INT(MOD(入力シート!K353,10)/1),"")</f>
        <v/>
      </c>
      <c r="Y352" s="49" t="str">
        <f>IF(入力シート!L353&gt;=100000,INT(MOD(入力シート!L353,1000000)/100000),"")</f>
        <v/>
      </c>
      <c r="Z352" s="49" t="str">
        <f>IF(入力シート!L353&gt;=10000,INT(MOD(入力シート!L353,100000)/10000),"")</f>
        <v/>
      </c>
      <c r="AA352" s="49" t="str">
        <f>IF(入力シート!L353&gt;=1000,INT(MOD(入力シート!L353,10000)/1000),"")</f>
        <v/>
      </c>
      <c r="AB352" s="49" t="str">
        <f>IF(入力シート!L353&gt;=100,INT(MOD(入力シート!L353,1000)/100),"")</f>
        <v/>
      </c>
      <c r="AC352" s="49" t="str">
        <f>IF(入力シート!L353&gt;=10,INT(MOD(入力シート!L353,100)/10),"")</f>
        <v/>
      </c>
      <c r="AD352" s="48" t="str">
        <f>IF(入力シート!L353&gt;=1,INT(MOD(入力シート!L353,10)/1),"")</f>
        <v/>
      </c>
      <c r="AE352" s="49" t="str">
        <f>IF(入力シート!M353&gt;=10000,INT(MOD(入力シート!M353,100000)/10000),"")</f>
        <v/>
      </c>
      <c r="AF352" s="49" t="str">
        <f>IF(入力シート!M353&gt;=1000,INT(MOD(入力シート!M353,10000)/1000),"")</f>
        <v/>
      </c>
      <c r="AG352" s="49" t="str">
        <f>IF(入力シート!M353&gt;=100,INT(MOD(入力シート!M353,1000)/100),"")</f>
        <v/>
      </c>
      <c r="AH352" s="49" t="str">
        <f>IF(入力シート!M353&gt;=10,INT(MOD(入力シート!M353,100)/10),"")</f>
        <v/>
      </c>
      <c r="AI352" s="48" t="str">
        <f>IF(入力シート!M353&gt;=1,INT(MOD(入力シート!M353,10)/1),"")</f>
        <v/>
      </c>
      <c r="AJ352" s="49" t="str">
        <f>IF(入力シート!N353&gt;=10000,INT(MOD(入力シート!N353,100000)/10000),"")</f>
        <v/>
      </c>
      <c r="AK352" s="49" t="str">
        <f>IF(入力シート!N353&gt;=1000,INT(MOD(入力シート!N353,10000)/1000),"")</f>
        <v/>
      </c>
      <c r="AL352" s="49" t="str">
        <f>IF(入力シート!N353&gt;=100,INT(MOD(入力シート!N353,1000)/100),"")</f>
        <v/>
      </c>
      <c r="AM352" s="49" t="str">
        <f>IF(入力シート!N353&gt;=10,INT(MOD(入力シート!N353,100)/10),"")</f>
        <v/>
      </c>
      <c r="AN352" s="48" t="str">
        <f>IF(入力シート!N353&gt;=1,INT(MOD(入力シート!N353,10)/1),"")</f>
        <v/>
      </c>
      <c r="AO352" s="49" t="str">
        <f>IF(入力シート!O353&gt;=10000,INT(MOD(入力シート!O353,100000)/10000),"")</f>
        <v/>
      </c>
      <c r="AP352" s="49" t="str">
        <f>IF(入力シート!O353&gt;=1000,INT(MOD(入力シート!O353,10000)/1000),"")</f>
        <v/>
      </c>
      <c r="AQ352" s="49" t="str">
        <f>IF(入力シート!O353&gt;=100,INT(MOD(入力シート!O353,1000)/100),"")</f>
        <v/>
      </c>
      <c r="AR352" s="49" t="str">
        <f>IF(入力シート!O353&gt;=10,INT(MOD(入力シート!O353,100)/10),"")</f>
        <v/>
      </c>
      <c r="AS352" s="48" t="str">
        <f>IF(入力シート!O353&gt;=1,INT(MOD(入力シート!O353,10)/1),"")</f>
        <v/>
      </c>
      <c r="AT352" s="49" t="str">
        <f>IF(入力シート!P353&gt;=1000000,INT(MOD(入力シート!P353,10000000)/1000000),"")</f>
        <v/>
      </c>
      <c r="AU352" s="49" t="str">
        <f>IF(入力シート!P353&gt;=100000,INT(MOD(入力シート!P353,1000000)/100000),"")</f>
        <v/>
      </c>
      <c r="AV352" s="49" t="str">
        <f>IF(入力シート!P353&gt;=10000,INT(MOD(入力シート!P353,100000)/10000),"")</f>
        <v/>
      </c>
      <c r="AW352" s="49" t="str">
        <f>IF(入力シート!P353&gt;=1000,INT(MOD(入力シート!P353,10000)/1000),"")</f>
        <v/>
      </c>
      <c r="AX352" s="49" t="str">
        <f>IF(入力シート!P353&gt;=100,INT(MOD(入力シート!P353,1000)/100),"")</f>
        <v/>
      </c>
      <c r="AY352" s="49" t="str">
        <f>IF(入力シート!P353&gt;=10,INT(MOD(入力シート!P353,100)/10),"")</f>
        <v/>
      </c>
      <c r="AZ352" s="48" t="str">
        <f>IF(入力シート!P353&gt;=1,INT(MOD(入力シート!P353,10)/1),"")</f>
        <v/>
      </c>
      <c r="BA352" s="49" t="str">
        <f>IF(入力シート!Q353&gt;=10,INT(MOD(入力シート!Q353,100)/10),"")</f>
        <v/>
      </c>
      <c r="BB352" s="48" t="str">
        <f>IF(入力シート!Q353&gt;=1,INT(MOD(入力シート!Q353,10)/1),"")</f>
        <v/>
      </c>
      <c r="BC352" s="49" t="str">
        <f>IF(入力シート!R353&gt;=10000,INT(MOD(入力シート!R353,100000)/10000),"")</f>
        <v/>
      </c>
      <c r="BD352" s="49" t="str">
        <f>IF(入力シート!R353&gt;=1000,INT(MOD(入力シート!R353,10000)/1000),"")</f>
        <v/>
      </c>
      <c r="BE352" s="49" t="str">
        <f>IF(入力シート!R353&gt;=100,INT(MOD(入力シート!R353,1000)/100),"")</f>
        <v/>
      </c>
      <c r="BF352" s="49" t="str">
        <f>IF(入力シート!R353&gt;=10,INT(MOD(入力シート!R353,100)/10),"")</f>
        <v/>
      </c>
      <c r="BG352" s="48" t="str">
        <f>IF(入力シート!R353&gt;=1,INT(MOD(入力シート!R353,10)/1),"")</f>
        <v/>
      </c>
      <c r="BH352" s="58" t="str">
        <f>IF(入力シート!S353&gt;=10,INT(MOD(入力シート!S353,100)/10),"")</f>
        <v/>
      </c>
      <c r="BI352" s="69" t="str">
        <f>IF(入力シート!S353&gt;=1,INT(MOD(入力シート!S353,10)/1),"")</f>
        <v/>
      </c>
      <c r="BJ352" s="58" t="str">
        <f>IF(入力シート!T353&gt;=1000000,INT(MOD(入力シート!T353,10000000)/1000000),"")</f>
        <v/>
      </c>
      <c r="BK352" s="58" t="str">
        <f>IF(入力シート!T353&gt;=100000,INT(MOD(入力シート!T353,1000000)/100000),"")</f>
        <v/>
      </c>
      <c r="BL352" s="58" t="str">
        <f>IF(入力シート!T353&gt;=10000,INT(MOD(入力シート!T353,100000)/10000),"")</f>
        <v/>
      </c>
      <c r="BM352" s="58" t="str">
        <f>IF(入力シート!T353&gt;=1000,INT(MOD(入力シート!T353,10000)/1000),"")</f>
        <v/>
      </c>
      <c r="BN352" s="58" t="str">
        <f>IF(入力シート!T353&gt;=100,INT(MOD(入力シート!T353,1000)/100),"")</f>
        <v/>
      </c>
      <c r="BO352" s="58" t="str">
        <f>IF(入力シート!T353&gt;=10,INT(MOD(入力シート!T353,100)/10),"")</f>
        <v/>
      </c>
      <c r="BP352" s="69" t="str">
        <f>IF(入力シート!T353&gt;=1,INT(MOD(入力シート!T353,10)/1),"")</f>
        <v/>
      </c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</row>
    <row r="353" spans="1:79" x14ac:dyDescent="0.15">
      <c r="A353" s="70">
        <f t="shared" si="11"/>
        <v>36</v>
      </c>
      <c r="B353" s="22">
        <v>351</v>
      </c>
      <c r="C353" s="10" t="str">
        <f>IF(入力シート!C354&gt;=10000,INT(MOD(入力シート!C354,100000)/10000),"")</f>
        <v/>
      </c>
      <c r="D353" s="10" t="str">
        <f>IF(入力シート!C354&gt;=1000,INT(MOD(入力シート!C354,10000)/1000),"")</f>
        <v/>
      </c>
      <c r="E353" s="10" t="str">
        <f>IF(入力シート!C354&gt;=100,INT(MOD(入力シート!C354,1000)/100),"")</f>
        <v/>
      </c>
      <c r="F353" s="10" t="str">
        <f>IF(入力シート!C354&gt;=10,INT(MOD(入力シート!C354,100)/10),"")</f>
        <v/>
      </c>
      <c r="G353" s="22" t="str">
        <f>IF(入力シート!C354&gt;=1,INT(MOD(入力シート!C354,10)/1),"")</f>
        <v/>
      </c>
      <c r="H353" s="22" t="str">
        <f>IF(入力シート!D354&gt;"",入力シート!D354,"")</f>
        <v/>
      </c>
      <c r="I353" s="22" t="str">
        <f>IF(入力シート!E354&gt;"",入力シート!E354,"")</f>
        <v/>
      </c>
      <c r="J353" s="37" t="str">
        <f>IF(入力シート!F354&gt;0,IF(入力シート!W354=6,MID(入力シート!F354,入力シート!W354-5,1),"0"),"")</f>
        <v/>
      </c>
      <c r="K353" s="37" t="str">
        <f>IF(入力シート!F354&gt;0,MID(入力シート!F354,入力シート!W354-4,1),"")</f>
        <v/>
      </c>
      <c r="L353" s="37" t="str">
        <f>IF(入力シート!F354&gt;0,MID(入力シート!F354,入力シート!W354-3,1),"")</f>
        <v/>
      </c>
      <c r="M353" s="37" t="str">
        <f>IF(入力シート!F354&gt;0,MID(入力シート!F354,入力シート!W354-2,1),"")</f>
        <v/>
      </c>
      <c r="N353" s="37" t="str">
        <f>IF(入力シート!F354&gt;0,MID(入力シート!F354,入力シート!W354-1,1),"")</f>
        <v/>
      </c>
      <c r="O353" s="39" t="str">
        <f>IF(入力シート!F354&gt;0,MID(入力シート!F354,入力シート!W354,1),"")</f>
        <v/>
      </c>
      <c r="P353" s="22" t="str">
        <f>IF(入力シート!G354&gt;"",入力シート!G354,"")</f>
        <v/>
      </c>
      <c r="Q353" s="37" t="str">
        <f>IF(入力シート!H354&gt;0,IF(入力シート!X354=4,MID(入力シート!H354,入力シート!X354-3,1),"0"),"")</f>
        <v/>
      </c>
      <c r="R353" s="37" t="str">
        <f>IF(入力シート!H354&gt;0,MID(入力シート!H354,入力シート!X354-2,1),"")</f>
        <v/>
      </c>
      <c r="S353" s="37" t="str">
        <f>IF(入力シート!H354&gt;0,MID(入力シート!H354,入力シート!X354-1,1),"")</f>
        <v/>
      </c>
      <c r="T353" s="39" t="str">
        <f>IF(入力シート!H354&gt;0,MID(入力シート!H354,入力シート!X354,1),"")</f>
        <v/>
      </c>
      <c r="U353" s="62" t="str">
        <f>IF(入力シート!I354&gt;0,入力シート!I354,"")</f>
        <v/>
      </c>
      <c r="V353" s="50" t="str">
        <f>IF(入力シート!J354&gt;0,入力シート!J354,"")</f>
        <v/>
      </c>
      <c r="W353" s="50" t="str">
        <f>IF(入力シート!K354&gt;=10,INT(MOD(入力シート!K354,100)/10),"")</f>
        <v/>
      </c>
      <c r="X353" s="40" t="str">
        <f>IF(入力シート!K354&gt;=1,INT(MOD(入力シート!K354,10)/1),"")</f>
        <v/>
      </c>
      <c r="Y353" s="51" t="str">
        <f>IF(入力シート!L354&gt;=100000,INT(MOD(入力シート!L354,1000000)/100000),"")</f>
        <v/>
      </c>
      <c r="Z353" s="51" t="str">
        <f>IF(入力シート!L354&gt;=10000,INT(MOD(入力シート!L354,100000)/10000),"")</f>
        <v/>
      </c>
      <c r="AA353" s="51" t="str">
        <f>IF(入力シート!L354&gt;=1000,INT(MOD(入力シート!L354,10000)/1000),"")</f>
        <v/>
      </c>
      <c r="AB353" s="51" t="str">
        <f>IF(入力シート!L354&gt;=100,INT(MOD(入力シート!L354,1000)/100),"")</f>
        <v/>
      </c>
      <c r="AC353" s="51" t="str">
        <f>IF(入力シート!L354&gt;=10,INT(MOD(入力シート!L354,100)/10),"")</f>
        <v/>
      </c>
      <c r="AD353" s="40" t="str">
        <f>IF(入力シート!L354&gt;=1,INT(MOD(入力シート!L354,10)/1),"")</f>
        <v/>
      </c>
      <c r="AE353" s="51" t="str">
        <f>IF(入力シート!M354&gt;=10000,INT(MOD(入力シート!M354,100000)/10000),"")</f>
        <v/>
      </c>
      <c r="AF353" s="51" t="str">
        <f>IF(入力シート!M354&gt;=1000,INT(MOD(入力シート!M354,10000)/1000),"")</f>
        <v/>
      </c>
      <c r="AG353" s="51" t="str">
        <f>IF(入力シート!M354&gt;=100,INT(MOD(入力シート!M354,1000)/100),"")</f>
        <v/>
      </c>
      <c r="AH353" s="51" t="str">
        <f>IF(入力シート!M354&gt;=10,INT(MOD(入力シート!M354,100)/10),"")</f>
        <v/>
      </c>
      <c r="AI353" s="40" t="str">
        <f>IF(入力シート!M354&gt;=1,INT(MOD(入力シート!M354,10)/1),"")</f>
        <v/>
      </c>
      <c r="AJ353" s="51" t="str">
        <f>IF(入力シート!N354&gt;=10000,INT(MOD(入力シート!N354,100000)/10000),"")</f>
        <v/>
      </c>
      <c r="AK353" s="51" t="str">
        <f>IF(入力シート!N354&gt;=1000,INT(MOD(入力シート!N354,10000)/1000),"")</f>
        <v/>
      </c>
      <c r="AL353" s="51" t="str">
        <f>IF(入力シート!N354&gt;=100,INT(MOD(入力シート!N354,1000)/100),"")</f>
        <v/>
      </c>
      <c r="AM353" s="51" t="str">
        <f>IF(入力シート!N354&gt;=10,INT(MOD(入力シート!N354,100)/10),"")</f>
        <v/>
      </c>
      <c r="AN353" s="40" t="str">
        <f>IF(入力シート!N354&gt;=1,INT(MOD(入力シート!N354,10)/1),"")</f>
        <v/>
      </c>
      <c r="AO353" s="51" t="str">
        <f>IF(入力シート!O354&gt;=10000,INT(MOD(入力シート!O354,100000)/10000),"")</f>
        <v/>
      </c>
      <c r="AP353" s="51" t="str">
        <f>IF(入力シート!O354&gt;=1000,INT(MOD(入力シート!O354,10000)/1000),"")</f>
        <v/>
      </c>
      <c r="AQ353" s="51" t="str">
        <f>IF(入力シート!O354&gt;=100,INT(MOD(入力シート!O354,1000)/100),"")</f>
        <v/>
      </c>
      <c r="AR353" s="51" t="str">
        <f>IF(入力シート!O354&gt;=10,INT(MOD(入力シート!O354,100)/10),"")</f>
        <v/>
      </c>
      <c r="AS353" s="40" t="str">
        <f>IF(入力シート!O354&gt;=1,INT(MOD(入力シート!O354,10)/1),"")</f>
        <v/>
      </c>
      <c r="AT353" s="51" t="str">
        <f>IF(入力シート!P354&gt;=1000000,INT(MOD(入力シート!P354,10000000)/1000000),"")</f>
        <v/>
      </c>
      <c r="AU353" s="51" t="str">
        <f>IF(入力シート!P354&gt;=100000,INT(MOD(入力シート!P354,1000000)/100000),"")</f>
        <v/>
      </c>
      <c r="AV353" s="51" t="str">
        <f>IF(入力シート!P354&gt;=10000,INT(MOD(入力シート!P354,100000)/10000),"")</f>
        <v/>
      </c>
      <c r="AW353" s="51" t="str">
        <f>IF(入力シート!P354&gt;=1000,INT(MOD(入力シート!P354,10000)/1000),"")</f>
        <v/>
      </c>
      <c r="AX353" s="51" t="str">
        <f>IF(入力シート!P354&gt;=100,INT(MOD(入力シート!P354,1000)/100),"")</f>
        <v/>
      </c>
      <c r="AY353" s="51" t="str">
        <f>IF(入力シート!P354&gt;=10,INT(MOD(入力シート!P354,100)/10),"")</f>
        <v/>
      </c>
      <c r="AZ353" s="40" t="str">
        <f>IF(入力シート!P354&gt;=1,INT(MOD(入力シート!P354,10)/1),"")</f>
        <v/>
      </c>
      <c r="BA353" s="51" t="str">
        <f>IF(入力シート!Q354&gt;=10,INT(MOD(入力シート!Q354,100)/10),"")</f>
        <v/>
      </c>
      <c r="BB353" s="40" t="str">
        <f>IF(入力シート!Q354&gt;=1,INT(MOD(入力シート!Q354,10)/1),"")</f>
        <v/>
      </c>
      <c r="BC353" s="51" t="str">
        <f>IF(入力シート!R354&gt;=10000,INT(MOD(入力シート!R354,100000)/10000),"")</f>
        <v/>
      </c>
      <c r="BD353" s="51" t="str">
        <f>IF(入力シート!R354&gt;=1000,INT(MOD(入力シート!R354,10000)/1000),"")</f>
        <v/>
      </c>
      <c r="BE353" s="51" t="str">
        <f>IF(入力シート!R354&gt;=100,INT(MOD(入力シート!R354,1000)/100),"")</f>
        <v/>
      </c>
      <c r="BF353" s="51" t="str">
        <f>IF(入力シート!R354&gt;=10,INT(MOD(入力シート!R354,100)/10),"")</f>
        <v/>
      </c>
      <c r="BG353" s="40" t="str">
        <f>IF(入力シート!R354&gt;=1,INT(MOD(入力シート!R354,10)/1),"")</f>
        <v/>
      </c>
      <c r="BP353" s="11"/>
    </row>
    <row r="354" spans="1:79" x14ac:dyDescent="0.15">
      <c r="B354" s="22">
        <v>352</v>
      </c>
      <c r="C354" s="10" t="str">
        <f>IF(入力シート!C355&gt;=10000,INT(MOD(入力シート!C355,100000)/10000),"")</f>
        <v/>
      </c>
      <c r="D354" s="10" t="str">
        <f>IF(入力シート!C355&gt;=1000,INT(MOD(入力シート!C355,10000)/1000),"")</f>
        <v/>
      </c>
      <c r="E354" s="10" t="str">
        <f>IF(入力シート!C355&gt;=100,INT(MOD(入力シート!C355,1000)/100),"")</f>
        <v/>
      </c>
      <c r="F354" s="10" t="str">
        <f>IF(入力シート!C355&gt;=10,INT(MOD(入力シート!C355,100)/10),"")</f>
        <v/>
      </c>
      <c r="G354" s="22" t="str">
        <f>IF(入力シート!C355&gt;=1,INT(MOD(入力シート!C355,10)/1),"")</f>
        <v/>
      </c>
      <c r="H354" s="22" t="str">
        <f>IF(入力シート!D355&gt;"",入力シート!D355,"")</f>
        <v/>
      </c>
      <c r="I354" s="22" t="str">
        <f>IF(入力シート!E355&gt;"",入力シート!E355,"")</f>
        <v/>
      </c>
      <c r="J354" s="37" t="str">
        <f>IF(入力シート!F355&gt;0,IF(入力シート!W355=6,MID(入力シート!F355,入力シート!W355-5,1),"0"),"")</f>
        <v/>
      </c>
      <c r="K354" s="37" t="str">
        <f>IF(入力シート!F355&gt;0,MID(入力シート!F355,入力シート!W355-4,1),"")</f>
        <v/>
      </c>
      <c r="L354" s="37" t="str">
        <f>IF(入力シート!F355&gt;0,MID(入力シート!F355,入力シート!W355-3,1),"")</f>
        <v/>
      </c>
      <c r="M354" s="37" t="str">
        <f>IF(入力シート!F355&gt;0,MID(入力シート!F355,入力シート!W355-2,1),"")</f>
        <v/>
      </c>
      <c r="N354" s="37" t="str">
        <f>IF(入力シート!F355&gt;0,MID(入力シート!F355,入力シート!W355-1,1),"")</f>
        <v/>
      </c>
      <c r="O354" s="39" t="str">
        <f>IF(入力シート!F355&gt;0,MID(入力シート!F355,入力シート!W355,1),"")</f>
        <v/>
      </c>
      <c r="P354" s="22" t="str">
        <f>IF(入力シート!G355&gt;"",入力シート!G355,"")</f>
        <v/>
      </c>
      <c r="Q354" s="37" t="str">
        <f>IF(入力シート!H355&gt;0,IF(入力シート!X355=4,MID(入力シート!H355,入力シート!X355-3,1),"0"),"")</f>
        <v/>
      </c>
      <c r="R354" s="37" t="str">
        <f>IF(入力シート!H355&gt;0,MID(入力シート!H355,入力シート!X355-2,1),"")</f>
        <v/>
      </c>
      <c r="S354" s="37" t="str">
        <f>IF(入力シート!H355&gt;0,MID(入力シート!H355,入力シート!X355-1,1),"")</f>
        <v/>
      </c>
      <c r="T354" s="39" t="str">
        <f>IF(入力シート!H355&gt;0,MID(入力シート!H355,入力シート!X355,1),"")</f>
        <v/>
      </c>
      <c r="U354" s="62" t="str">
        <f>IF(入力シート!I355&gt;0,入力シート!I355,"")</f>
        <v/>
      </c>
      <c r="V354" s="50" t="str">
        <f>IF(入力シート!J355&gt;0,入力シート!J355,"")</f>
        <v/>
      </c>
      <c r="W354" s="50" t="str">
        <f>IF(入力シート!K355&gt;=10,INT(MOD(入力シート!K355,100)/10),"")</f>
        <v/>
      </c>
      <c r="X354" s="40" t="str">
        <f>IF(入力シート!K355&gt;=1,INT(MOD(入力シート!K355,10)/1),"")</f>
        <v/>
      </c>
      <c r="Y354" s="51" t="str">
        <f>IF(入力シート!L355&gt;=100000,INT(MOD(入力シート!L355,1000000)/100000),"")</f>
        <v/>
      </c>
      <c r="Z354" s="51" t="str">
        <f>IF(入力シート!L355&gt;=10000,INT(MOD(入力シート!L355,100000)/10000),"")</f>
        <v/>
      </c>
      <c r="AA354" s="51" t="str">
        <f>IF(入力シート!L355&gt;=1000,INT(MOD(入力シート!L355,10000)/1000),"")</f>
        <v/>
      </c>
      <c r="AB354" s="51" t="str">
        <f>IF(入力シート!L355&gt;=100,INT(MOD(入力シート!L355,1000)/100),"")</f>
        <v/>
      </c>
      <c r="AC354" s="51" t="str">
        <f>IF(入力シート!L355&gt;=10,INT(MOD(入力シート!L355,100)/10),"")</f>
        <v/>
      </c>
      <c r="AD354" s="40" t="str">
        <f>IF(入力シート!L355&gt;=1,INT(MOD(入力シート!L355,10)/1),"")</f>
        <v/>
      </c>
      <c r="AE354" s="51" t="str">
        <f>IF(入力シート!M355&gt;=10000,INT(MOD(入力シート!M355,100000)/10000),"")</f>
        <v/>
      </c>
      <c r="AF354" s="51" t="str">
        <f>IF(入力シート!M355&gt;=1000,INT(MOD(入力シート!M355,10000)/1000),"")</f>
        <v/>
      </c>
      <c r="AG354" s="51" t="str">
        <f>IF(入力シート!M355&gt;=100,INT(MOD(入力シート!M355,1000)/100),"")</f>
        <v/>
      </c>
      <c r="AH354" s="51" t="str">
        <f>IF(入力シート!M355&gt;=10,INT(MOD(入力シート!M355,100)/10),"")</f>
        <v/>
      </c>
      <c r="AI354" s="40" t="str">
        <f>IF(入力シート!M355&gt;=1,INT(MOD(入力シート!M355,10)/1),"")</f>
        <v/>
      </c>
      <c r="AJ354" s="51" t="str">
        <f>IF(入力シート!N355&gt;=10000,INT(MOD(入力シート!N355,100000)/10000),"")</f>
        <v/>
      </c>
      <c r="AK354" s="51" t="str">
        <f>IF(入力シート!N355&gt;=1000,INT(MOD(入力シート!N355,10000)/1000),"")</f>
        <v/>
      </c>
      <c r="AL354" s="51" t="str">
        <f>IF(入力シート!N355&gt;=100,INT(MOD(入力シート!N355,1000)/100),"")</f>
        <v/>
      </c>
      <c r="AM354" s="51" t="str">
        <f>IF(入力シート!N355&gt;=10,INT(MOD(入力シート!N355,100)/10),"")</f>
        <v/>
      </c>
      <c r="AN354" s="40" t="str">
        <f>IF(入力シート!N355&gt;=1,INT(MOD(入力シート!N355,10)/1),"")</f>
        <v/>
      </c>
      <c r="AO354" s="51" t="str">
        <f>IF(入力シート!O355&gt;=10000,INT(MOD(入力シート!O355,100000)/10000),"")</f>
        <v/>
      </c>
      <c r="AP354" s="51" t="str">
        <f>IF(入力シート!O355&gt;=1000,INT(MOD(入力シート!O355,10000)/1000),"")</f>
        <v/>
      </c>
      <c r="AQ354" s="51" t="str">
        <f>IF(入力シート!O355&gt;=100,INT(MOD(入力シート!O355,1000)/100),"")</f>
        <v/>
      </c>
      <c r="AR354" s="51" t="str">
        <f>IF(入力シート!O355&gt;=10,INT(MOD(入力シート!O355,100)/10),"")</f>
        <v/>
      </c>
      <c r="AS354" s="40" t="str">
        <f>IF(入力シート!O355&gt;=1,INT(MOD(入力シート!O355,10)/1),"")</f>
        <v/>
      </c>
      <c r="AT354" s="51" t="str">
        <f>IF(入力シート!P355&gt;=1000000,INT(MOD(入力シート!P355,10000000)/1000000),"")</f>
        <v/>
      </c>
      <c r="AU354" s="51" t="str">
        <f>IF(入力シート!P355&gt;=100000,INT(MOD(入力シート!P355,1000000)/100000),"")</f>
        <v/>
      </c>
      <c r="AV354" s="51" t="str">
        <f>IF(入力シート!P355&gt;=10000,INT(MOD(入力シート!P355,100000)/10000),"")</f>
        <v/>
      </c>
      <c r="AW354" s="51" t="str">
        <f>IF(入力シート!P355&gt;=1000,INT(MOD(入力シート!P355,10000)/1000),"")</f>
        <v/>
      </c>
      <c r="AX354" s="51" t="str">
        <f>IF(入力シート!P355&gt;=100,INT(MOD(入力シート!P355,1000)/100),"")</f>
        <v/>
      </c>
      <c r="AY354" s="51" t="str">
        <f>IF(入力シート!P355&gt;=10,INT(MOD(入力シート!P355,100)/10),"")</f>
        <v/>
      </c>
      <c r="AZ354" s="40" t="str">
        <f>IF(入力シート!P355&gt;=1,INT(MOD(入力シート!P355,10)/1),"")</f>
        <v/>
      </c>
      <c r="BA354" s="51" t="str">
        <f>IF(入力シート!Q355&gt;=10,INT(MOD(入力シート!Q355,100)/10),"")</f>
        <v/>
      </c>
      <c r="BB354" s="40" t="str">
        <f>IF(入力シート!Q355&gt;=1,INT(MOD(入力シート!Q355,10)/1),"")</f>
        <v/>
      </c>
      <c r="BC354" s="51" t="str">
        <f>IF(入力シート!R355&gt;=10000,INT(MOD(入力シート!R355,100000)/10000),"")</f>
        <v/>
      </c>
      <c r="BD354" s="51" t="str">
        <f>IF(入力シート!R355&gt;=1000,INT(MOD(入力シート!R355,10000)/1000),"")</f>
        <v/>
      </c>
      <c r="BE354" s="51" t="str">
        <f>IF(入力シート!R355&gt;=100,INT(MOD(入力シート!R355,1000)/100),"")</f>
        <v/>
      </c>
      <c r="BF354" s="51" t="str">
        <f>IF(入力シート!R355&gt;=10,INT(MOD(入力シート!R355,100)/10),"")</f>
        <v/>
      </c>
      <c r="BG354" s="40" t="str">
        <f>IF(入力シート!R355&gt;=1,INT(MOD(入力シート!R355,10)/1),"")</f>
        <v/>
      </c>
    </row>
    <row r="355" spans="1:79" x14ac:dyDescent="0.15">
      <c r="B355" s="22">
        <v>353</v>
      </c>
      <c r="C355" s="10" t="str">
        <f>IF(入力シート!C356&gt;=10000,INT(MOD(入力シート!C356,100000)/10000),"")</f>
        <v/>
      </c>
      <c r="D355" s="10" t="str">
        <f>IF(入力シート!C356&gt;=1000,INT(MOD(入力シート!C356,10000)/1000),"")</f>
        <v/>
      </c>
      <c r="E355" s="10" t="str">
        <f>IF(入力シート!C356&gt;=100,INT(MOD(入力シート!C356,1000)/100),"")</f>
        <v/>
      </c>
      <c r="F355" s="10" t="str">
        <f>IF(入力シート!C356&gt;=10,INT(MOD(入力シート!C356,100)/10),"")</f>
        <v/>
      </c>
      <c r="G355" s="22" t="str">
        <f>IF(入力シート!C356&gt;=1,INT(MOD(入力シート!C356,10)/1),"")</f>
        <v/>
      </c>
      <c r="H355" s="22" t="str">
        <f>IF(入力シート!D356&gt;"",入力シート!D356,"")</f>
        <v/>
      </c>
      <c r="I355" s="22" t="str">
        <f>IF(入力シート!E356&gt;"",入力シート!E356,"")</f>
        <v/>
      </c>
      <c r="J355" s="37" t="str">
        <f>IF(入力シート!F356&gt;0,IF(入力シート!W356=6,MID(入力シート!F356,入力シート!W356-5,1),"0"),"")</f>
        <v/>
      </c>
      <c r="K355" s="37" t="str">
        <f>IF(入力シート!F356&gt;0,MID(入力シート!F356,入力シート!W356-4,1),"")</f>
        <v/>
      </c>
      <c r="L355" s="37" t="str">
        <f>IF(入力シート!F356&gt;0,MID(入力シート!F356,入力シート!W356-3,1),"")</f>
        <v/>
      </c>
      <c r="M355" s="37" t="str">
        <f>IF(入力シート!F356&gt;0,MID(入力シート!F356,入力シート!W356-2,1),"")</f>
        <v/>
      </c>
      <c r="N355" s="37" t="str">
        <f>IF(入力シート!F356&gt;0,MID(入力シート!F356,入力シート!W356-1,1),"")</f>
        <v/>
      </c>
      <c r="O355" s="39" t="str">
        <f>IF(入力シート!F356&gt;0,MID(入力シート!F356,入力シート!W356,1),"")</f>
        <v/>
      </c>
      <c r="P355" s="22" t="str">
        <f>IF(入力シート!G356&gt;"",入力シート!G356,"")</f>
        <v/>
      </c>
      <c r="Q355" s="37" t="str">
        <f>IF(入力シート!H356&gt;0,IF(入力シート!X356=4,MID(入力シート!H356,入力シート!X356-3,1),"0"),"")</f>
        <v/>
      </c>
      <c r="R355" s="37" t="str">
        <f>IF(入力シート!H356&gt;0,MID(入力シート!H356,入力シート!X356-2,1),"")</f>
        <v/>
      </c>
      <c r="S355" s="37" t="str">
        <f>IF(入力シート!H356&gt;0,MID(入力シート!H356,入力シート!X356-1,1),"")</f>
        <v/>
      </c>
      <c r="T355" s="39" t="str">
        <f>IF(入力シート!H356&gt;0,MID(入力シート!H356,入力シート!X356,1),"")</f>
        <v/>
      </c>
      <c r="U355" s="62" t="str">
        <f>IF(入力シート!I356&gt;0,入力シート!I356,"")</f>
        <v/>
      </c>
      <c r="V355" s="50" t="str">
        <f>IF(入力シート!J356&gt;0,入力シート!J356,"")</f>
        <v/>
      </c>
      <c r="W355" s="50" t="str">
        <f>IF(入力シート!K356&gt;=10,INT(MOD(入力シート!K356,100)/10),"")</f>
        <v/>
      </c>
      <c r="X355" s="40" t="str">
        <f>IF(入力シート!K356&gt;=1,INT(MOD(入力シート!K356,10)/1),"")</f>
        <v/>
      </c>
      <c r="Y355" s="51" t="str">
        <f>IF(入力シート!L356&gt;=100000,INT(MOD(入力シート!L356,1000000)/100000),"")</f>
        <v/>
      </c>
      <c r="Z355" s="51" t="str">
        <f>IF(入力シート!L356&gt;=10000,INT(MOD(入力シート!L356,100000)/10000),"")</f>
        <v/>
      </c>
      <c r="AA355" s="51" t="str">
        <f>IF(入力シート!L356&gt;=1000,INT(MOD(入力シート!L356,10000)/1000),"")</f>
        <v/>
      </c>
      <c r="AB355" s="51" t="str">
        <f>IF(入力シート!L356&gt;=100,INT(MOD(入力シート!L356,1000)/100),"")</f>
        <v/>
      </c>
      <c r="AC355" s="51" t="str">
        <f>IF(入力シート!L356&gt;=10,INT(MOD(入力シート!L356,100)/10),"")</f>
        <v/>
      </c>
      <c r="AD355" s="40" t="str">
        <f>IF(入力シート!L356&gt;=1,INT(MOD(入力シート!L356,10)/1),"")</f>
        <v/>
      </c>
      <c r="AE355" s="51" t="str">
        <f>IF(入力シート!M356&gt;=10000,INT(MOD(入力シート!M356,100000)/10000),"")</f>
        <v/>
      </c>
      <c r="AF355" s="51" t="str">
        <f>IF(入力シート!M356&gt;=1000,INT(MOD(入力シート!M356,10000)/1000),"")</f>
        <v/>
      </c>
      <c r="AG355" s="51" t="str">
        <f>IF(入力シート!M356&gt;=100,INT(MOD(入力シート!M356,1000)/100),"")</f>
        <v/>
      </c>
      <c r="AH355" s="51" t="str">
        <f>IF(入力シート!M356&gt;=10,INT(MOD(入力シート!M356,100)/10),"")</f>
        <v/>
      </c>
      <c r="AI355" s="40" t="str">
        <f>IF(入力シート!M356&gt;=1,INT(MOD(入力シート!M356,10)/1),"")</f>
        <v/>
      </c>
      <c r="AJ355" s="51" t="str">
        <f>IF(入力シート!N356&gt;=10000,INT(MOD(入力シート!N356,100000)/10000),"")</f>
        <v/>
      </c>
      <c r="AK355" s="51" t="str">
        <f>IF(入力シート!N356&gt;=1000,INT(MOD(入力シート!N356,10000)/1000),"")</f>
        <v/>
      </c>
      <c r="AL355" s="51" t="str">
        <f>IF(入力シート!N356&gt;=100,INT(MOD(入力シート!N356,1000)/100),"")</f>
        <v/>
      </c>
      <c r="AM355" s="51" t="str">
        <f>IF(入力シート!N356&gt;=10,INT(MOD(入力シート!N356,100)/10),"")</f>
        <v/>
      </c>
      <c r="AN355" s="40" t="str">
        <f>IF(入力シート!N356&gt;=1,INT(MOD(入力シート!N356,10)/1),"")</f>
        <v/>
      </c>
      <c r="AO355" s="51" t="str">
        <f>IF(入力シート!O356&gt;=10000,INT(MOD(入力シート!O356,100000)/10000),"")</f>
        <v/>
      </c>
      <c r="AP355" s="51" t="str">
        <f>IF(入力シート!O356&gt;=1000,INT(MOD(入力シート!O356,10000)/1000),"")</f>
        <v/>
      </c>
      <c r="AQ355" s="51" t="str">
        <f>IF(入力シート!O356&gt;=100,INT(MOD(入力シート!O356,1000)/100),"")</f>
        <v/>
      </c>
      <c r="AR355" s="51" t="str">
        <f>IF(入力シート!O356&gt;=10,INT(MOD(入力シート!O356,100)/10),"")</f>
        <v/>
      </c>
      <c r="AS355" s="40" t="str">
        <f>IF(入力シート!O356&gt;=1,INT(MOD(入力シート!O356,10)/1),"")</f>
        <v/>
      </c>
      <c r="AT355" s="51" t="str">
        <f>IF(入力シート!P356&gt;=1000000,INT(MOD(入力シート!P356,10000000)/1000000),"")</f>
        <v/>
      </c>
      <c r="AU355" s="51" t="str">
        <f>IF(入力シート!P356&gt;=100000,INT(MOD(入力シート!P356,1000000)/100000),"")</f>
        <v/>
      </c>
      <c r="AV355" s="51" t="str">
        <f>IF(入力シート!P356&gt;=10000,INT(MOD(入力シート!P356,100000)/10000),"")</f>
        <v/>
      </c>
      <c r="AW355" s="51" t="str">
        <f>IF(入力シート!P356&gt;=1000,INT(MOD(入力シート!P356,10000)/1000),"")</f>
        <v/>
      </c>
      <c r="AX355" s="51" t="str">
        <f>IF(入力シート!P356&gt;=100,INT(MOD(入力シート!P356,1000)/100),"")</f>
        <v/>
      </c>
      <c r="AY355" s="51" t="str">
        <f>IF(入力シート!P356&gt;=10,INT(MOD(入力シート!P356,100)/10),"")</f>
        <v/>
      </c>
      <c r="AZ355" s="40" t="str">
        <f>IF(入力シート!P356&gt;=1,INT(MOD(入力シート!P356,10)/1),"")</f>
        <v/>
      </c>
      <c r="BA355" s="51" t="str">
        <f>IF(入力シート!Q356&gt;=10,INT(MOD(入力シート!Q356,100)/10),"")</f>
        <v/>
      </c>
      <c r="BB355" s="40" t="str">
        <f>IF(入力シート!Q356&gt;=1,INT(MOD(入力シート!Q356,10)/1),"")</f>
        <v/>
      </c>
      <c r="BC355" s="51" t="str">
        <f>IF(入力シート!R356&gt;=10000,INT(MOD(入力シート!R356,100000)/10000),"")</f>
        <v/>
      </c>
      <c r="BD355" s="51" t="str">
        <f>IF(入力シート!R356&gt;=1000,INT(MOD(入力シート!R356,10000)/1000),"")</f>
        <v/>
      </c>
      <c r="BE355" s="51" t="str">
        <f>IF(入力シート!R356&gt;=100,INT(MOD(入力シート!R356,1000)/100),"")</f>
        <v/>
      </c>
      <c r="BF355" s="51" t="str">
        <f>IF(入力シート!R356&gt;=10,INT(MOD(入力シート!R356,100)/10),"")</f>
        <v/>
      </c>
      <c r="BG355" s="40" t="str">
        <f>IF(入力シート!R356&gt;=1,INT(MOD(入力シート!R356,10)/1),"")</f>
        <v/>
      </c>
    </row>
    <row r="356" spans="1:79" x14ac:dyDescent="0.15">
      <c r="B356" s="22">
        <v>354</v>
      </c>
      <c r="C356" s="10" t="str">
        <f>IF(入力シート!C357&gt;=10000,INT(MOD(入力シート!C357,100000)/10000),"")</f>
        <v/>
      </c>
      <c r="D356" s="10" t="str">
        <f>IF(入力シート!C357&gt;=1000,INT(MOD(入力シート!C357,10000)/1000),"")</f>
        <v/>
      </c>
      <c r="E356" s="10" t="str">
        <f>IF(入力シート!C357&gt;=100,INT(MOD(入力シート!C357,1000)/100),"")</f>
        <v/>
      </c>
      <c r="F356" s="10" t="str">
        <f>IF(入力シート!C357&gt;=10,INT(MOD(入力シート!C357,100)/10),"")</f>
        <v/>
      </c>
      <c r="G356" s="22" t="str">
        <f>IF(入力シート!C357&gt;=1,INT(MOD(入力シート!C357,10)/1),"")</f>
        <v/>
      </c>
      <c r="H356" s="22" t="str">
        <f>IF(入力シート!D357&gt;"",入力シート!D357,"")</f>
        <v/>
      </c>
      <c r="I356" s="22" t="str">
        <f>IF(入力シート!E357&gt;"",入力シート!E357,"")</f>
        <v/>
      </c>
      <c r="J356" s="37" t="str">
        <f>IF(入力シート!F357&gt;0,IF(入力シート!W357=6,MID(入力シート!F357,入力シート!W357-5,1),"0"),"")</f>
        <v/>
      </c>
      <c r="K356" s="37" t="str">
        <f>IF(入力シート!F357&gt;0,MID(入力シート!F357,入力シート!W357-4,1),"")</f>
        <v/>
      </c>
      <c r="L356" s="37" t="str">
        <f>IF(入力シート!F357&gt;0,MID(入力シート!F357,入力シート!W357-3,1),"")</f>
        <v/>
      </c>
      <c r="M356" s="37" t="str">
        <f>IF(入力シート!F357&gt;0,MID(入力シート!F357,入力シート!W357-2,1),"")</f>
        <v/>
      </c>
      <c r="N356" s="37" t="str">
        <f>IF(入力シート!F357&gt;0,MID(入力シート!F357,入力シート!W357-1,1),"")</f>
        <v/>
      </c>
      <c r="O356" s="39" t="str">
        <f>IF(入力シート!F357&gt;0,MID(入力シート!F357,入力シート!W357,1),"")</f>
        <v/>
      </c>
      <c r="P356" s="22" t="str">
        <f>IF(入力シート!G357&gt;"",入力シート!G357,"")</f>
        <v/>
      </c>
      <c r="Q356" s="37" t="str">
        <f>IF(入力シート!H357&gt;0,IF(入力シート!X357=4,MID(入力シート!H357,入力シート!X357-3,1),"0"),"")</f>
        <v/>
      </c>
      <c r="R356" s="37" t="str">
        <f>IF(入力シート!H357&gt;0,MID(入力シート!H357,入力シート!X357-2,1),"")</f>
        <v/>
      </c>
      <c r="S356" s="37" t="str">
        <f>IF(入力シート!H357&gt;0,MID(入力シート!H357,入力シート!X357-1,1),"")</f>
        <v/>
      </c>
      <c r="T356" s="39" t="str">
        <f>IF(入力シート!H357&gt;0,MID(入力シート!H357,入力シート!X357,1),"")</f>
        <v/>
      </c>
      <c r="U356" s="62" t="str">
        <f>IF(入力シート!I357&gt;0,入力シート!I357,"")</f>
        <v/>
      </c>
      <c r="V356" s="50" t="str">
        <f>IF(入力シート!J357&gt;0,入力シート!J357,"")</f>
        <v/>
      </c>
      <c r="W356" s="50" t="str">
        <f>IF(入力シート!K357&gt;=10,INT(MOD(入力シート!K357,100)/10),"")</f>
        <v/>
      </c>
      <c r="X356" s="40" t="str">
        <f>IF(入力シート!K357&gt;=1,INT(MOD(入力シート!K357,10)/1),"")</f>
        <v/>
      </c>
      <c r="Y356" s="51" t="str">
        <f>IF(入力シート!L357&gt;=100000,INT(MOD(入力シート!L357,1000000)/100000),"")</f>
        <v/>
      </c>
      <c r="Z356" s="51" t="str">
        <f>IF(入力シート!L357&gt;=10000,INT(MOD(入力シート!L357,100000)/10000),"")</f>
        <v/>
      </c>
      <c r="AA356" s="51" t="str">
        <f>IF(入力シート!L357&gt;=1000,INT(MOD(入力シート!L357,10000)/1000),"")</f>
        <v/>
      </c>
      <c r="AB356" s="51" t="str">
        <f>IF(入力シート!L357&gt;=100,INT(MOD(入力シート!L357,1000)/100),"")</f>
        <v/>
      </c>
      <c r="AC356" s="51" t="str">
        <f>IF(入力シート!L357&gt;=10,INT(MOD(入力シート!L357,100)/10),"")</f>
        <v/>
      </c>
      <c r="AD356" s="40" t="str">
        <f>IF(入力シート!L357&gt;=1,INT(MOD(入力シート!L357,10)/1),"")</f>
        <v/>
      </c>
      <c r="AE356" s="51" t="str">
        <f>IF(入力シート!M357&gt;=10000,INT(MOD(入力シート!M357,100000)/10000),"")</f>
        <v/>
      </c>
      <c r="AF356" s="51" t="str">
        <f>IF(入力シート!M357&gt;=1000,INT(MOD(入力シート!M357,10000)/1000),"")</f>
        <v/>
      </c>
      <c r="AG356" s="51" t="str">
        <f>IF(入力シート!M357&gt;=100,INT(MOD(入力シート!M357,1000)/100),"")</f>
        <v/>
      </c>
      <c r="AH356" s="51" t="str">
        <f>IF(入力シート!M357&gt;=10,INT(MOD(入力シート!M357,100)/10),"")</f>
        <v/>
      </c>
      <c r="AI356" s="40" t="str">
        <f>IF(入力シート!M357&gt;=1,INT(MOD(入力シート!M357,10)/1),"")</f>
        <v/>
      </c>
      <c r="AJ356" s="51" t="str">
        <f>IF(入力シート!N357&gt;=10000,INT(MOD(入力シート!N357,100000)/10000),"")</f>
        <v/>
      </c>
      <c r="AK356" s="51" t="str">
        <f>IF(入力シート!N357&gt;=1000,INT(MOD(入力シート!N357,10000)/1000),"")</f>
        <v/>
      </c>
      <c r="AL356" s="51" t="str">
        <f>IF(入力シート!N357&gt;=100,INT(MOD(入力シート!N357,1000)/100),"")</f>
        <v/>
      </c>
      <c r="AM356" s="51" t="str">
        <f>IF(入力シート!N357&gt;=10,INT(MOD(入力シート!N357,100)/10),"")</f>
        <v/>
      </c>
      <c r="AN356" s="40" t="str">
        <f>IF(入力シート!N357&gt;=1,INT(MOD(入力シート!N357,10)/1),"")</f>
        <v/>
      </c>
      <c r="AO356" s="51" t="str">
        <f>IF(入力シート!O357&gt;=10000,INT(MOD(入力シート!O357,100000)/10000),"")</f>
        <v/>
      </c>
      <c r="AP356" s="51" t="str">
        <f>IF(入力シート!O357&gt;=1000,INT(MOD(入力シート!O357,10000)/1000),"")</f>
        <v/>
      </c>
      <c r="AQ356" s="51" t="str">
        <f>IF(入力シート!O357&gt;=100,INT(MOD(入力シート!O357,1000)/100),"")</f>
        <v/>
      </c>
      <c r="AR356" s="51" t="str">
        <f>IF(入力シート!O357&gt;=10,INT(MOD(入力シート!O357,100)/10),"")</f>
        <v/>
      </c>
      <c r="AS356" s="40" t="str">
        <f>IF(入力シート!O357&gt;=1,INT(MOD(入力シート!O357,10)/1),"")</f>
        <v/>
      </c>
      <c r="AT356" s="51" t="str">
        <f>IF(入力シート!P357&gt;=1000000,INT(MOD(入力シート!P357,10000000)/1000000),"")</f>
        <v/>
      </c>
      <c r="AU356" s="51" t="str">
        <f>IF(入力シート!P357&gt;=100000,INT(MOD(入力シート!P357,1000000)/100000),"")</f>
        <v/>
      </c>
      <c r="AV356" s="51" t="str">
        <f>IF(入力シート!P357&gt;=10000,INT(MOD(入力シート!P357,100000)/10000),"")</f>
        <v/>
      </c>
      <c r="AW356" s="51" t="str">
        <f>IF(入力シート!P357&gt;=1000,INT(MOD(入力シート!P357,10000)/1000),"")</f>
        <v/>
      </c>
      <c r="AX356" s="51" t="str">
        <f>IF(入力シート!P357&gt;=100,INT(MOD(入力シート!P357,1000)/100),"")</f>
        <v/>
      </c>
      <c r="AY356" s="51" t="str">
        <f>IF(入力シート!P357&gt;=10,INT(MOD(入力シート!P357,100)/10),"")</f>
        <v/>
      </c>
      <c r="AZ356" s="40" t="str">
        <f>IF(入力シート!P357&gt;=1,INT(MOD(入力シート!P357,10)/1),"")</f>
        <v/>
      </c>
      <c r="BA356" s="51" t="str">
        <f>IF(入力シート!Q357&gt;=10,INT(MOD(入力シート!Q357,100)/10),"")</f>
        <v/>
      </c>
      <c r="BB356" s="40" t="str">
        <f>IF(入力シート!Q357&gt;=1,INT(MOD(入力シート!Q357,10)/1),"")</f>
        <v/>
      </c>
      <c r="BC356" s="51" t="str">
        <f>IF(入力シート!R357&gt;=10000,INT(MOD(入力シート!R357,100000)/10000),"")</f>
        <v/>
      </c>
      <c r="BD356" s="51" t="str">
        <f>IF(入力シート!R357&gt;=1000,INT(MOD(入力シート!R357,10000)/1000),"")</f>
        <v/>
      </c>
      <c r="BE356" s="51" t="str">
        <f>IF(入力シート!R357&gt;=100,INT(MOD(入力シート!R357,1000)/100),"")</f>
        <v/>
      </c>
      <c r="BF356" s="51" t="str">
        <f>IF(入力シート!R357&gt;=10,INT(MOD(入力シート!R357,100)/10),"")</f>
        <v/>
      </c>
      <c r="BG356" s="40" t="str">
        <f>IF(入力シート!R357&gt;=1,INT(MOD(入力シート!R357,10)/1),"")</f>
        <v/>
      </c>
    </row>
    <row r="357" spans="1:79" x14ac:dyDescent="0.15">
      <c r="B357" s="22">
        <v>355</v>
      </c>
      <c r="C357" s="10" t="str">
        <f>IF(入力シート!C358&gt;=10000,INT(MOD(入力シート!C358,100000)/10000),"")</f>
        <v/>
      </c>
      <c r="D357" s="10" t="str">
        <f>IF(入力シート!C358&gt;=1000,INT(MOD(入力シート!C358,10000)/1000),"")</f>
        <v/>
      </c>
      <c r="E357" s="10" t="str">
        <f>IF(入力シート!C358&gt;=100,INT(MOD(入力シート!C358,1000)/100),"")</f>
        <v/>
      </c>
      <c r="F357" s="10" t="str">
        <f>IF(入力シート!C358&gt;=10,INT(MOD(入力シート!C358,100)/10),"")</f>
        <v/>
      </c>
      <c r="G357" s="22" t="str">
        <f>IF(入力シート!C358&gt;=1,INT(MOD(入力シート!C358,10)/1),"")</f>
        <v/>
      </c>
      <c r="H357" s="22" t="str">
        <f>IF(入力シート!D358&gt;"",入力シート!D358,"")</f>
        <v/>
      </c>
      <c r="I357" s="22" t="str">
        <f>IF(入力シート!E358&gt;"",入力シート!E358,"")</f>
        <v/>
      </c>
      <c r="J357" s="37" t="str">
        <f>IF(入力シート!F358&gt;0,IF(入力シート!W358=6,MID(入力シート!F358,入力シート!W358-5,1),"0"),"")</f>
        <v/>
      </c>
      <c r="K357" s="37" t="str">
        <f>IF(入力シート!F358&gt;0,MID(入力シート!F358,入力シート!W358-4,1),"")</f>
        <v/>
      </c>
      <c r="L357" s="37" t="str">
        <f>IF(入力シート!F358&gt;0,MID(入力シート!F358,入力シート!W358-3,1),"")</f>
        <v/>
      </c>
      <c r="M357" s="37" t="str">
        <f>IF(入力シート!F358&gt;0,MID(入力シート!F358,入力シート!W358-2,1),"")</f>
        <v/>
      </c>
      <c r="N357" s="37" t="str">
        <f>IF(入力シート!F358&gt;0,MID(入力シート!F358,入力シート!W358-1,1),"")</f>
        <v/>
      </c>
      <c r="O357" s="39" t="str">
        <f>IF(入力シート!F358&gt;0,MID(入力シート!F358,入力シート!W358,1),"")</f>
        <v/>
      </c>
      <c r="P357" s="22" t="str">
        <f>IF(入力シート!G358&gt;"",入力シート!G358,"")</f>
        <v/>
      </c>
      <c r="Q357" s="37" t="str">
        <f>IF(入力シート!H358&gt;0,IF(入力シート!X358=4,MID(入力シート!H358,入力シート!X358-3,1),"0"),"")</f>
        <v/>
      </c>
      <c r="R357" s="37" t="str">
        <f>IF(入力シート!H358&gt;0,MID(入力シート!H358,入力シート!X358-2,1),"")</f>
        <v/>
      </c>
      <c r="S357" s="37" t="str">
        <f>IF(入力シート!H358&gt;0,MID(入力シート!H358,入力シート!X358-1,1),"")</f>
        <v/>
      </c>
      <c r="T357" s="39" t="str">
        <f>IF(入力シート!H358&gt;0,MID(入力シート!H358,入力シート!X358,1),"")</f>
        <v/>
      </c>
      <c r="U357" s="62" t="str">
        <f>IF(入力シート!I358&gt;0,入力シート!I358,"")</f>
        <v/>
      </c>
      <c r="V357" s="50" t="str">
        <f>IF(入力シート!J358&gt;0,入力シート!J358,"")</f>
        <v/>
      </c>
      <c r="W357" s="50" t="str">
        <f>IF(入力シート!K358&gt;=10,INT(MOD(入力シート!K358,100)/10),"")</f>
        <v/>
      </c>
      <c r="X357" s="40" t="str">
        <f>IF(入力シート!K358&gt;=1,INT(MOD(入力シート!K358,10)/1),"")</f>
        <v/>
      </c>
      <c r="Y357" s="51" t="str">
        <f>IF(入力シート!L358&gt;=100000,INT(MOD(入力シート!L358,1000000)/100000),"")</f>
        <v/>
      </c>
      <c r="Z357" s="51" t="str">
        <f>IF(入力シート!L358&gt;=10000,INT(MOD(入力シート!L358,100000)/10000),"")</f>
        <v/>
      </c>
      <c r="AA357" s="51" t="str">
        <f>IF(入力シート!L358&gt;=1000,INT(MOD(入力シート!L358,10000)/1000),"")</f>
        <v/>
      </c>
      <c r="AB357" s="51" t="str">
        <f>IF(入力シート!L358&gt;=100,INT(MOD(入力シート!L358,1000)/100),"")</f>
        <v/>
      </c>
      <c r="AC357" s="51" t="str">
        <f>IF(入力シート!L358&gt;=10,INT(MOD(入力シート!L358,100)/10),"")</f>
        <v/>
      </c>
      <c r="AD357" s="40" t="str">
        <f>IF(入力シート!L358&gt;=1,INT(MOD(入力シート!L358,10)/1),"")</f>
        <v/>
      </c>
      <c r="AE357" s="51" t="str">
        <f>IF(入力シート!M358&gt;=10000,INT(MOD(入力シート!M358,100000)/10000),"")</f>
        <v/>
      </c>
      <c r="AF357" s="51" t="str">
        <f>IF(入力シート!M358&gt;=1000,INT(MOD(入力シート!M358,10000)/1000),"")</f>
        <v/>
      </c>
      <c r="AG357" s="51" t="str">
        <f>IF(入力シート!M358&gt;=100,INT(MOD(入力シート!M358,1000)/100),"")</f>
        <v/>
      </c>
      <c r="AH357" s="51" t="str">
        <f>IF(入力シート!M358&gt;=10,INT(MOD(入力シート!M358,100)/10),"")</f>
        <v/>
      </c>
      <c r="AI357" s="40" t="str">
        <f>IF(入力シート!M358&gt;=1,INT(MOD(入力シート!M358,10)/1),"")</f>
        <v/>
      </c>
      <c r="AJ357" s="51" t="str">
        <f>IF(入力シート!N358&gt;=10000,INT(MOD(入力シート!N358,100000)/10000),"")</f>
        <v/>
      </c>
      <c r="AK357" s="51" t="str">
        <f>IF(入力シート!N358&gt;=1000,INT(MOD(入力シート!N358,10000)/1000),"")</f>
        <v/>
      </c>
      <c r="AL357" s="51" t="str">
        <f>IF(入力シート!N358&gt;=100,INT(MOD(入力シート!N358,1000)/100),"")</f>
        <v/>
      </c>
      <c r="AM357" s="51" t="str">
        <f>IF(入力シート!N358&gt;=10,INT(MOD(入力シート!N358,100)/10),"")</f>
        <v/>
      </c>
      <c r="AN357" s="40" t="str">
        <f>IF(入力シート!N358&gt;=1,INT(MOD(入力シート!N358,10)/1),"")</f>
        <v/>
      </c>
      <c r="AO357" s="51" t="str">
        <f>IF(入力シート!O358&gt;=10000,INT(MOD(入力シート!O358,100000)/10000),"")</f>
        <v/>
      </c>
      <c r="AP357" s="51" t="str">
        <f>IF(入力シート!O358&gt;=1000,INT(MOD(入力シート!O358,10000)/1000),"")</f>
        <v/>
      </c>
      <c r="AQ357" s="51" t="str">
        <f>IF(入力シート!O358&gt;=100,INT(MOD(入力シート!O358,1000)/100),"")</f>
        <v/>
      </c>
      <c r="AR357" s="51" t="str">
        <f>IF(入力シート!O358&gt;=10,INT(MOD(入力シート!O358,100)/10),"")</f>
        <v/>
      </c>
      <c r="AS357" s="40" t="str">
        <f>IF(入力シート!O358&gt;=1,INT(MOD(入力シート!O358,10)/1),"")</f>
        <v/>
      </c>
      <c r="AT357" s="51" t="str">
        <f>IF(入力シート!P358&gt;=1000000,INT(MOD(入力シート!P358,10000000)/1000000),"")</f>
        <v/>
      </c>
      <c r="AU357" s="51" t="str">
        <f>IF(入力シート!P358&gt;=100000,INT(MOD(入力シート!P358,1000000)/100000),"")</f>
        <v/>
      </c>
      <c r="AV357" s="51" t="str">
        <f>IF(入力シート!P358&gt;=10000,INT(MOD(入力シート!P358,100000)/10000),"")</f>
        <v/>
      </c>
      <c r="AW357" s="51" t="str">
        <f>IF(入力シート!P358&gt;=1000,INT(MOD(入力シート!P358,10000)/1000),"")</f>
        <v/>
      </c>
      <c r="AX357" s="51" t="str">
        <f>IF(入力シート!P358&gt;=100,INT(MOD(入力シート!P358,1000)/100),"")</f>
        <v/>
      </c>
      <c r="AY357" s="51" t="str">
        <f>IF(入力シート!P358&gt;=10,INT(MOD(入力シート!P358,100)/10),"")</f>
        <v/>
      </c>
      <c r="AZ357" s="40" t="str">
        <f>IF(入力シート!P358&gt;=1,INT(MOD(入力シート!P358,10)/1),"")</f>
        <v/>
      </c>
      <c r="BA357" s="51" t="str">
        <f>IF(入力シート!Q358&gt;=10,INT(MOD(入力シート!Q358,100)/10),"")</f>
        <v/>
      </c>
      <c r="BB357" s="40" t="str">
        <f>IF(入力シート!Q358&gt;=1,INT(MOD(入力シート!Q358,10)/1),"")</f>
        <v/>
      </c>
      <c r="BC357" s="51" t="str">
        <f>IF(入力シート!R358&gt;=10000,INT(MOD(入力シート!R358,100000)/10000),"")</f>
        <v/>
      </c>
      <c r="BD357" s="51" t="str">
        <f>IF(入力シート!R358&gt;=1000,INT(MOD(入力シート!R358,10000)/1000),"")</f>
        <v/>
      </c>
      <c r="BE357" s="51" t="str">
        <f>IF(入力シート!R358&gt;=100,INT(MOD(入力シート!R358,1000)/100),"")</f>
        <v/>
      </c>
      <c r="BF357" s="51" t="str">
        <f>IF(入力シート!R358&gt;=10,INT(MOD(入力シート!R358,100)/10),"")</f>
        <v/>
      </c>
      <c r="BG357" s="40" t="str">
        <f>IF(入力シート!R358&gt;=1,INT(MOD(入力シート!R358,10)/1),"")</f>
        <v/>
      </c>
    </row>
    <row r="358" spans="1:79" x14ac:dyDescent="0.15">
      <c r="B358" s="22">
        <v>356</v>
      </c>
      <c r="C358" s="10" t="str">
        <f>IF(入力シート!C359&gt;=10000,INT(MOD(入力シート!C359,100000)/10000),"")</f>
        <v/>
      </c>
      <c r="D358" s="10" t="str">
        <f>IF(入力シート!C359&gt;=1000,INT(MOD(入力シート!C359,10000)/1000),"")</f>
        <v/>
      </c>
      <c r="E358" s="10" t="str">
        <f>IF(入力シート!C359&gt;=100,INT(MOD(入力シート!C359,1000)/100),"")</f>
        <v/>
      </c>
      <c r="F358" s="10" t="str">
        <f>IF(入力シート!C359&gt;=10,INT(MOD(入力シート!C359,100)/10),"")</f>
        <v/>
      </c>
      <c r="G358" s="22" t="str">
        <f>IF(入力シート!C359&gt;=1,INT(MOD(入力シート!C359,10)/1),"")</f>
        <v/>
      </c>
      <c r="H358" s="22" t="str">
        <f>IF(入力シート!D359&gt;"",入力シート!D359,"")</f>
        <v/>
      </c>
      <c r="I358" s="22" t="str">
        <f>IF(入力シート!E359&gt;"",入力シート!E359,"")</f>
        <v/>
      </c>
      <c r="J358" s="37" t="str">
        <f>IF(入力シート!F359&gt;0,IF(入力シート!W359=6,MID(入力シート!F359,入力シート!W359-5,1),"0"),"")</f>
        <v/>
      </c>
      <c r="K358" s="37" t="str">
        <f>IF(入力シート!F359&gt;0,MID(入力シート!F359,入力シート!W359-4,1),"")</f>
        <v/>
      </c>
      <c r="L358" s="37" t="str">
        <f>IF(入力シート!F359&gt;0,MID(入力シート!F359,入力シート!W359-3,1),"")</f>
        <v/>
      </c>
      <c r="M358" s="37" t="str">
        <f>IF(入力シート!F359&gt;0,MID(入力シート!F359,入力シート!W359-2,1),"")</f>
        <v/>
      </c>
      <c r="N358" s="37" t="str">
        <f>IF(入力シート!F359&gt;0,MID(入力シート!F359,入力シート!W359-1,1),"")</f>
        <v/>
      </c>
      <c r="O358" s="39" t="str">
        <f>IF(入力シート!F359&gt;0,MID(入力シート!F359,入力シート!W359,1),"")</f>
        <v/>
      </c>
      <c r="P358" s="22" t="str">
        <f>IF(入力シート!G359&gt;"",入力シート!G359,"")</f>
        <v/>
      </c>
      <c r="Q358" s="37" t="str">
        <f>IF(入力シート!H359&gt;0,IF(入力シート!X359=4,MID(入力シート!H359,入力シート!X359-3,1),"0"),"")</f>
        <v/>
      </c>
      <c r="R358" s="37" t="str">
        <f>IF(入力シート!H359&gt;0,MID(入力シート!H359,入力シート!X359-2,1),"")</f>
        <v/>
      </c>
      <c r="S358" s="37" t="str">
        <f>IF(入力シート!H359&gt;0,MID(入力シート!H359,入力シート!X359-1,1),"")</f>
        <v/>
      </c>
      <c r="T358" s="39" t="str">
        <f>IF(入力シート!H359&gt;0,MID(入力シート!H359,入力シート!X359,1),"")</f>
        <v/>
      </c>
      <c r="U358" s="62" t="str">
        <f>IF(入力シート!I359&gt;0,入力シート!I359,"")</f>
        <v/>
      </c>
      <c r="V358" s="50" t="str">
        <f>IF(入力シート!J359&gt;0,入力シート!J359,"")</f>
        <v/>
      </c>
      <c r="W358" s="50" t="str">
        <f>IF(入力シート!K359&gt;=10,INT(MOD(入力シート!K359,100)/10),"")</f>
        <v/>
      </c>
      <c r="X358" s="40" t="str">
        <f>IF(入力シート!K359&gt;=1,INT(MOD(入力シート!K359,10)/1),"")</f>
        <v/>
      </c>
      <c r="Y358" s="51" t="str">
        <f>IF(入力シート!L359&gt;=100000,INT(MOD(入力シート!L359,1000000)/100000),"")</f>
        <v/>
      </c>
      <c r="Z358" s="51" t="str">
        <f>IF(入力シート!L359&gt;=10000,INT(MOD(入力シート!L359,100000)/10000),"")</f>
        <v/>
      </c>
      <c r="AA358" s="51" t="str">
        <f>IF(入力シート!L359&gt;=1000,INT(MOD(入力シート!L359,10000)/1000),"")</f>
        <v/>
      </c>
      <c r="AB358" s="51" t="str">
        <f>IF(入力シート!L359&gt;=100,INT(MOD(入力シート!L359,1000)/100),"")</f>
        <v/>
      </c>
      <c r="AC358" s="51" t="str">
        <f>IF(入力シート!L359&gt;=10,INT(MOD(入力シート!L359,100)/10),"")</f>
        <v/>
      </c>
      <c r="AD358" s="40" t="str">
        <f>IF(入力シート!L359&gt;=1,INT(MOD(入力シート!L359,10)/1),"")</f>
        <v/>
      </c>
      <c r="AE358" s="51" t="str">
        <f>IF(入力シート!M359&gt;=10000,INT(MOD(入力シート!M359,100000)/10000),"")</f>
        <v/>
      </c>
      <c r="AF358" s="51" t="str">
        <f>IF(入力シート!M359&gt;=1000,INT(MOD(入力シート!M359,10000)/1000),"")</f>
        <v/>
      </c>
      <c r="AG358" s="51" t="str">
        <f>IF(入力シート!M359&gt;=100,INT(MOD(入力シート!M359,1000)/100),"")</f>
        <v/>
      </c>
      <c r="AH358" s="51" t="str">
        <f>IF(入力シート!M359&gt;=10,INT(MOD(入力シート!M359,100)/10),"")</f>
        <v/>
      </c>
      <c r="AI358" s="40" t="str">
        <f>IF(入力シート!M359&gt;=1,INT(MOD(入力シート!M359,10)/1),"")</f>
        <v/>
      </c>
      <c r="AJ358" s="51" t="str">
        <f>IF(入力シート!N359&gt;=10000,INT(MOD(入力シート!N359,100000)/10000),"")</f>
        <v/>
      </c>
      <c r="AK358" s="51" t="str">
        <f>IF(入力シート!N359&gt;=1000,INT(MOD(入力シート!N359,10000)/1000),"")</f>
        <v/>
      </c>
      <c r="AL358" s="51" t="str">
        <f>IF(入力シート!N359&gt;=100,INT(MOD(入力シート!N359,1000)/100),"")</f>
        <v/>
      </c>
      <c r="AM358" s="51" t="str">
        <f>IF(入力シート!N359&gt;=10,INT(MOD(入力シート!N359,100)/10),"")</f>
        <v/>
      </c>
      <c r="AN358" s="40" t="str">
        <f>IF(入力シート!N359&gt;=1,INT(MOD(入力シート!N359,10)/1),"")</f>
        <v/>
      </c>
      <c r="AO358" s="51" t="str">
        <f>IF(入力シート!O359&gt;=10000,INT(MOD(入力シート!O359,100000)/10000),"")</f>
        <v/>
      </c>
      <c r="AP358" s="51" t="str">
        <f>IF(入力シート!O359&gt;=1000,INT(MOD(入力シート!O359,10000)/1000),"")</f>
        <v/>
      </c>
      <c r="AQ358" s="51" t="str">
        <f>IF(入力シート!O359&gt;=100,INT(MOD(入力シート!O359,1000)/100),"")</f>
        <v/>
      </c>
      <c r="AR358" s="51" t="str">
        <f>IF(入力シート!O359&gt;=10,INT(MOD(入力シート!O359,100)/10),"")</f>
        <v/>
      </c>
      <c r="AS358" s="40" t="str">
        <f>IF(入力シート!O359&gt;=1,INT(MOD(入力シート!O359,10)/1),"")</f>
        <v/>
      </c>
      <c r="AT358" s="51" t="str">
        <f>IF(入力シート!P359&gt;=1000000,INT(MOD(入力シート!P359,10000000)/1000000),"")</f>
        <v/>
      </c>
      <c r="AU358" s="51" t="str">
        <f>IF(入力シート!P359&gt;=100000,INT(MOD(入力シート!P359,1000000)/100000),"")</f>
        <v/>
      </c>
      <c r="AV358" s="51" t="str">
        <f>IF(入力シート!P359&gt;=10000,INT(MOD(入力シート!P359,100000)/10000),"")</f>
        <v/>
      </c>
      <c r="AW358" s="51" t="str">
        <f>IF(入力シート!P359&gt;=1000,INT(MOD(入力シート!P359,10000)/1000),"")</f>
        <v/>
      </c>
      <c r="AX358" s="51" t="str">
        <f>IF(入力シート!P359&gt;=100,INT(MOD(入力シート!P359,1000)/100),"")</f>
        <v/>
      </c>
      <c r="AY358" s="51" t="str">
        <f>IF(入力シート!P359&gt;=10,INT(MOD(入力シート!P359,100)/10),"")</f>
        <v/>
      </c>
      <c r="AZ358" s="40" t="str">
        <f>IF(入力シート!P359&gt;=1,INT(MOD(入力シート!P359,10)/1),"")</f>
        <v/>
      </c>
      <c r="BA358" s="51" t="str">
        <f>IF(入力シート!Q359&gt;=10,INT(MOD(入力シート!Q359,100)/10),"")</f>
        <v/>
      </c>
      <c r="BB358" s="40" t="str">
        <f>IF(入力シート!Q359&gt;=1,INT(MOD(入力シート!Q359,10)/1),"")</f>
        <v/>
      </c>
      <c r="BC358" s="51" t="str">
        <f>IF(入力シート!R359&gt;=10000,INT(MOD(入力シート!R359,100000)/10000),"")</f>
        <v/>
      </c>
      <c r="BD358" s="51" t="str">
        <f>IF(入力シート!R359&gt;=1000,INT(MOD(入力シート!R359,10000)/1000),"")</f>
        <v/>
      </c>
      <c r="BE358" s="51" t="str">
        <f>IF(入力シート!R359&gt;=100,INT(MOD(入力シート!R359,1000)/100),"")</f>
        <v/>
      </c>
      <c r="BF358" s="51" t="str">
        <f>IF(入力シート!R359&gt;=10,INT(MOD(入力シート!R359,100)/10),"")</f>
        <v/>
      </c>
      <c r="BG358" s="40" t="str">
        <f>IF(入力シート!R359&gt;=1,INT(MOD(入力シート!R359,10)/1),"")</f>
        <v/>
      </c>
    </row>
    <row r="359" spans="1:79" x14ac:dyDescent="0.15">
      <c r="B359" s="22">
        <v>357</v>
      </c>
      <c r="C359" s="10" t="str">
        <f>IF(入力シート!C360&gt;=10000,INT(MOD(入力シート!C360,100000)/10000),"")</f>
        <v/>
      </c>
      <c r="D359" s="10" t="str">
        <f>IF(入力シート!C360&gt;=1000,INT(MOD(入力シート!C360,10000)/1000),"")</f>
        <v/>
      </c>
      <c r="E359" s="10" t="str">
        <f>IF(入力シート!C360&gt;=100,INT(MOD(入力シート!C360,1000)/100),"")</f>
        <v/>
      </c>
      <c r="F359" s="10" t="str">
        <f>IF(入力シート!C360&gt;=10,INT(MOD(入力シート!C360,100)/10),"")</f>
        <v/>
      </c>
      <c r="G359" s="22" t="str">
        <f>IF(入力シート!C360&gt;=1,INT(MOD(入力シート!C360,10)/1),"")</f>
        <v/>
      </c>
      <c r="H359" s="22" t="str">
        <f>IF(入力シート!D360&gt;"",入力シート!D360,"")</f>
        <v/>
      </c>
      <c r="I359" s="22" t="str">
        <f>IF(入力シート!E360&gt;"",入力シート!E360,"")</f>
        <v/>
      </c>
      <c r="J359" s="37" t="str">
        <f>IF(入力シート!F360&gt;0,IF(入力シート!W360=6,MID(入力シート!F360,入力シート!W360-5,1),"0"),"")</f>
        <v/>
      </c>
      <c r="K359" s="37" t="str">
        <f>IF(入力シート!F360&gt;0,MID(入力シート!F360,入力シート!W360-4,1),"")</f>
        <v/>
      </c>
      <c r="L359" s="37" t="str">
        <f>IF(入力シート!F360&gt;0,MID(入力シート!F360,入力シート!W360-3,1),"")</f>
        <v/>
      </c>
      <c r="M359" s="37" t="str">
        <f>IF(入力シート!F360&gt;0,MID(入力シート!F360,入力シート!W360-2,1),"")</f>
        <v/>
      </c>
      <c r="N359" s="37" t="str">
        <f>IF(入力シート!F360&gt;0,MID(入力シート!F360,入力シート!W360-1,1),"")</f>
        <v/>
      </c>
      <c r="O359" s="39" t="str">
        <f>IF(入力シート!F360&gt;0,MID(入力シート!F360,入力シート!W360,1),"")</f>
        <v/>
      </c>
      <c r="P359" s="22" t="str">
        <f>IF(入力シート!G360&gt;"",入力シート!G360,"")</f>
        <v/>
      </c>
      <c r="Q359" s="37" t="str">
        <f>IF(入力シート!H360&gt;0,IF(入力シート!X360=4,MID(入力シート!H360,入力シート!X360-3,1),"0"),"")</f>
        <v/>
      </c>
      <c r="R359" s="37" t="str">
        <f>IF(入力シート!H360&gt;0,MID(入力シート!H360,入力シート!X360-2,1),"")</f>
        <v/>
      </c>
      <c r="S359" s="37" t="str">
        <f>IF(入力シート!H360&gt;0,MID(入力シート!H360,入力シート!X360-1,1),"")</f>
        <v/>
      </c>
      <c r="T359" s="39" t="str">
        <f>IF(入力シート!H360&gt;0,MID(入力シート!H360,入力シート!X360,1),"")</f>
        <v/>
      </c>
      <c r="U359" s="62" t="str">
        <f>IF(入力シート!I360&gt;0,入力シート!I360,"")</f>
        <v/>
      </c>
      <c r="V359" s="50" t="str">
        <f>IF(入力シート!J360&gt;0,入力シート!J360,"")</f>
        <v/>
      </c>
      <c r="W359" s="50" t="str">
        <f>IF(入力シート!K360&gt;=10,INT(MOD(入力シート!K360,100)/10),"")</f>
        <v/>
      </c>
      <c r="X359" s="40" t="str">
        <f>IF(入力シート!K360&gt;=1,INT(MOD(入力シート!K360,10)/1),"")</f>
        <v/>
      </c>
      <c r="Y359" s="51" t="str">
        <f>IF(入力シート!L360&gt;=100000,INT(MOD(入力シート!L360,1000000)/100000),"")</f>
        <v/>
      </c>
      <c r="Z359" s="51" t="str">
        <f>IF(入力シート!L360&gt;=10000,INT(MOD(入力シート!L360,100000)/10000),"")</f>
        <v/>
      </c>
      <c r="AA359" s="51" t="str">
        <f>IF(入力シート!L360&gt;=1000,INT(MOD(入力シート!L360,10000)/1000),"")</f>
        <v/>
      </c>
      <c r="AB359" s="51" t="str">
        <f>IF(入力シート!L360&gt;=100,INT(MOD(入力シート!L360,1000)/100),"")</f>
        <v/>
      </c>
      <c r="AC359" s="51" t="str">
        <f>IF(入力シート!L360&gt;=10,INT(MOD(入力シート!L360,100)/10),"")</f>
        <v/>
      </c>
      <c r="AD359" s="40" t="str">
        <f>IF(入力シート!L360&gt;=1,INT(MOD(入力シート!L360,10)/1),"")</f>
        <v/>
      </c>
      <c r="AE359" s="51" t="str">
        <f>IF(入力シート!M360&gt;=10000,INT(MOD(入力シート!M360,100000)/10000),"")</f>
        <v/>
      </c>
      <c r="AF359" s="51" t="str">
        <f>IF(入力シート!M360&gt;=1000,INT(MOD(入力シート!M360,10000)/1000),"")</f>
        <v/>
      </c>
      <c r="AG359" s="51" t="str">
        <f>IF(入力シート!M360&gt;=100,INT(MOD(入力シート!M360,1000)/100),"")</f>
        <v/>
      </c>
      <c r="AH359" s="51" t="str">
        <f>IF(入力シート!M360&gt;=10,INT(MOD(入力シート!M360,100)/10),"")</f>
        <v/>
      </c>
      <c r="AI359" s="40" t="str">
        <f>IF(入力シート!M360&gt;=1,INT(MOD(入力シート!M360,10)/1),"")</f>
        <v/>
      </c>
      <c r="AJ359" s="51" t="str">
        <f>IF(入力シート!N360&gt;=10000,INT(MOD(入力シート!N360,100000)/10000),"")</f>
        <v/>
      </c>
      <c r="AK359" s="51" t="str">
        <f>IF(入力シート!N360&gt;=1000,INT(MOD(入力シート!N360,10000)/1000),"")</f>
        <v/>
      </c>
      <c r="AL359" s="51" t="str">
        <f>IF(入力シート!N360&gt;=100,INT(MOD(入力シート!N360,1000)/100),"")</f>
        <v/>
      </c>
      <c r="AM359" s="51" t="str">
        <f>IF(入力シート!N360&gt;=10,INT(MOD(入力シート!N360,100)/10),"")</f>
        <v/>
      </c>
      <c r="AN359" s="40" t="str">
        <f>IF(入力シート!N360&gt;=1,INT(MOD(入力シート!N360,10)/1),"")</f>
        <v/>
      </c>
      <c r="AO359" s="51" t="str">
        <f>IF(入力シート!O360&gt;=10000,INT(MOD(入力シート!O360,100000)/10000),"")</f>
        <v/>
      </c>
      <c r="AP359" s="51" t="str">
        <f>IF(入力シート!O360&gt;=1000,INT(MOD(入力シート!O360,10000)/1000),"")</f>
        <v/>
      </c>
      <c r="AQ359" s="51" t="str">
        <f>IF(入力シート!O360&gt;=100,INT(MOD(入力シート!O360,1000)/100),"")</f>
        <v/>
      </c>
      <c r="AR359" s="51" t="str">
        <f>IF(入力シート!O360&gt;=10,INT(MOD(入力シート!O360,100)/10),"")</f>
        <v/>
      </c>
      <c r="AS359" s="40" t="str">
        <f>IF(入力シート!O360&gt;=1,INT(MOD(入力シート!O360,10)/1),"")</f>
        <v/>
      </c>
      <c r="AT359" s="51" t="str">
        <f>IF(入力シート!P360&gt;=1000000,INT(MOD(入力シート!P360,10000000)/1000000),"")</f>
        <v/>
      </c>
      <c r="AU359" s="51" t="str">
        <f>IF(入力シート!P360&gt;=100000,INT(MOD(入力シート!P360,1000000)/100000),"")</f>
        <v/>
      </c>
      <c r="AV359" s="51" t="str">
        <f>IF(入力シート!P360&gt;=10000,INT(MOD(入力シート!P360,100000)/10000),"")</f>
        <v/>
      </c>
      <c r="AW359" s="51" t="str">
        <f>IF(入力シート!P360&gt;=1000,INT(MOD(入力シート!P360,10000)/1000),"")</f>
        <v/>
      </c>
      <c r="AX359" s="51" t="str">
        <f>IF(入力シート!P360&gt;=100,INT(MOD(入力シート!P360,1000)/100),"")</f>
        <v/>
      </c>
      <c r="AY359" s="51" t="str">
        <f>IF(入力シート!P360&gt;=10,INT(MOD(入力シート!P360,100)/10),"")</f>
        <v/>
      </c>
      <c r="AZ359" s="40" t="str">
        <f>IF(入力シート!P360&gt;=1,INT(MOD(入力シート!P360,10)/1),"")</f>
        <v/>
      </c>
      <c r="BA359" s="51" t="str">
        <f>IF(入力シート!Q360&gt;=10,INT(MOD(入力シート!Q360,100)/10),"")</f>
        <v/>
      </c>
      <c r="BB359" s="40" t="str">
        <f>IF(入力シート!Q360&gt;=1,INT(MOD(入力シート!Q360,10)/1),"")</f>
        <v/>
      </c>
      <c r="BC359" s="51" t="str">
        <f>IF(入力シート!R360&gt;=10000,INT(MOD(入力シート!R360,100000)/10000),"")</f>
        <v/>
      </c>
      <c r="BD359" s="51" t="str">
        <f>IF(入力シート!R360&gt;=1000,INT(MOD(入力シート!R360,10000)/1000),"")</f>
        <v/>
      </c>
      <c r="BE359" s="51" t="str">
        <f>IF(入力シート!R360&gt;=100,INT(MOD(入力シート!R360,1000)/100),"")</f>
        <v/>
      </c>
      <c r="BF359" s="51" t="str">
        <f>IF(入力シート!R360&gt;=10,INT(MOD(入力シート!R360,100)/10),"")</f>
        <v/>
      </c>
      <c r="BG359" s="40" t="str">
        <f>IF(入力シート!R360&gt;=1,INT(MOD(入力シート!R360,10)/1),"")</f>
        <v/>
      </c>
    </row>
    <row r="360" spans="1:79" x14ac:dyDescent="0.15">
      <c r="B360" s="22">
        <v>358</v>
      </c>
      <c r="C360" s="10" t="str">
        <f>IF(入力シート!C361&gt;=10000,INT(MOD(入力シート!C361,100000)/10000),"")</f>
        <v/>
      </c>
      <c r="D360" s="10" t="str">
        <f>IF(入力シート!C361&gt;=1000,INT(MOD(入力シート!C361,10000)/1000),"")</f>
        <v/>
      </c>
      <c r="E360" s="10" t="str">
        <f>IF(入力シート!C361&gt;=100,INT(MOD(入力シート!C361,1000)/100),"")</f>
        <v/>
      </c>
      <c r="F360" s="10" t="str">
        <f>IF(入力シート!C361&gt;=10,INT(MOD(入力シート!C361,100)/10),"")</f>
        <v/>
      </c>
      <c r="G360" s="22" t="str">
        <f>IF(入力シート!C361&gt;=1,INT(MOD(入力シート!C361,10)/1),"")</f>
        <v/>
      </c>
      <c r="H360" s="22" t="str">
        <f>IF(入力シート!D361&gt;"",入力シート!D361,"")</f>
        <v/>
      </c>
      <c r="I360" s="22" t="str">
        <f>IF(入力シート!E361&gt;"",入力シート!E361,"")</f>
        <v/>
      </c>
      <c r="J360" s="37" t="str">
        <f>IF(入力シート!F361&gt;0,IF(入力シート!W361=6,MID(入力シート!F361,入力シート!W361-5,1),"0"),"")</f>
        <v/>
      </c>
      <c r="K360" s="37" t="str">
        <f>IF(入力シート!F361&gt;0,MID(入力シート!F361,入力シート!W361-4,1),"")</f>
        <v/>
      </c>
      <c r="L360" s="37" t="str">
        <f>IF(入力シート!F361&gt;0,MID(入力シート!F361,入力シート!W361-3,1),"")</f>
        <v/>
      </c>
      <c r="M360" s="37" t="str">
        <f>IF(入力シート!F361&gt;0,MID(入力シート!F361,入力シート!W361-2,1),"")</f>
        <v/>
      </c>
      <c r="N360" s="37" t="str">
        <f>IF(入力シート!F361&gt;0,MID(入力シート!F361,入力シート!W361-1,1),"")</f>
        <v/>
      </c>
      <c r="O360" s="39" t="str">
        <f>IF(入力シート!F361&gt;0,MID(入力シート!F361,入力シート!W361,1),"")</f>
        <v/>
      </c>
      <c r="P360" s="22" t="str">
        <f>IF(入力シート!G361&gt;"",入力シート!G361,"")</f>
        <v/>
      </c>
      <c r="Q360" s="37" t="str">
        <f>IF(入力シート!H361&gt;0,IF(入力シート!X361=4,MID(入力シート!H361,入力シート!X361-3,1),"0"),"")</f>
        <v/>
      </c>
      <c r="R360" s="37" t="str">
        <f>IF(入力シート!H361&gt;0,MID(入力シート!H361,入力シート!X361-2,1),"")</f>
        <v/>
      </c>
      <c r="S360" s="37" t="str">
        <f>IF(入力シート!H361&gt;0,MID(入力シート!H361,入力シート!X361-1,1),"")</f>
        <v/>
      </c>
      <c r="T360" s="39" t="str">
        <f>IF(入力シート!H361&gt;0,MID(入力シート!H361,入力シート!X361,1),"")</f>
        <v/>
      </c>
      <c r="U360" s="62" t="str">
        <f>IF(入力シート!I361&gt;0,入力シート!I361,"")</f>
        <v/>
      </c>
      <c r="V360" s="50" t="str">
        <f>IF(入力シート!J361&gt;0,入力シート!J361,"")</f>
        <v/>
      </c>
      <c r="W360" s="50" t="str">
        <f>IF(入力シート!K361&gt;=10,INT(MOD(入力シート!K361,100)/10),"")</f>
        <v/>
      </c>
      <c r="X360" s="40" t="str">
        <f>IF(入力シート!K361&gt;=1,INT(MOD(入力シート!K361,10)/1),"")</f>
        <v/>
      </c>
      <c r="Y360" s="51" t="str">
        <f>IF(入力シート!L361&gt;=100000,INT(MOD(入力シート!L361,1000000)/100000),"")</f>
        <v/>
      </c>
      <c r="Z360" s="51" t="str">
        <f>IF(入力シート!L361&gt;=10000,INT(MOD(入力シート!L361,100000)/10000),"")</f>
        <v/>
      </c>
      <c r="AA360" s="51" t="str">
        <f>IF(入力シート!L361&gt;=1000,INT(MOD(入力シート!L361,10000)/1000),"")</f>
        <v/>
      </c>
      <c r="AB360" s="51" t="str">
        <f>IF(入力シート!L361&gt;=100,INT(MOD(入力シート!L361,1000)/100),"")</f>
        <v/>
      </c>
      <c r="AC360" s="51" t="str">
        <f>IF(入力シート!L361&gt;=10,INT(MOD(入力シート!L361,100)/10),"")</f>
        <v/>
      </c>
      <c r="AD360" s="40" t="str">
        <f>IF(入力シート!L361&gt;=1,INT(MOD(入力シート!L361,10)/1),"")</f>
        <v/>
      </c>
      <c r="AE360" s="51" t="str">
        <f>IF(入力シート!M361&gt;=10000,INT(MOD(入力シート!M361,100000)/10000),"")</f>
        <v/>
      </c>
      <c r="AF360" s="51" t="str">
        <f>IF(入力シート!M361&gt;=1000,INT(MOD(入力シート!M361,10000)/1000),"")</f>
        <v/>
      </c>
      <c r="AG360" s="51" t="str">
        <f>IF(入力シート!M361&gt;=100,INT(MOD(入力シート!M361,1000)/100),"")</f>
        <v/>
      </c>
      <c r="AH360" s="51" t="str">
        <f>IF(入力シート!M361&gt;=10,INT(MOD(入力シート!M361,100)/10),"")</f>
        <v/>
      </c>
      <c r="AI360" s="40" t="str">
        <f>IF(入力シート!M361&gt;=1,INT(MOD(入力シート!M361,10)/1),"")</f>
        <v/>
      </c>
      <c r="AJ360" s="51" t="str">
        <f>IF(入力シート!N361&gt;=10000,INT(MOD(入力シート!N361,100000)/10000),"")</f>
        <v/>
      </c>
      <c r="AK360" s="51" t="str">
        <f>IF(入力シート!N361&gt;=1000,INT(MOD(入力シート!N361,10000)/1000),"")</f>
        <v/>
      </c>
      <c r="AL360" s="51" t="str">
        <f>IF(入力シート!N361&gt;=100,INT(MOD(入力シート!N361,1000)/100),"")</f>
        <v/>
      </c>
      <c r="AM360" s="51" t="str">
        <f>IF(入力シート!N361&gt;=10,INT(MOD(入力シート!N361,100)/10),"")</f>
        <v/>
      </c>
      <c r="AN360" s="40" t="str">
        <f>IF(入力シート!N361&gt;=1,INT(MOD(入力シート!N361,10)/1),"")</f>
        <v/>
      </c>
      <c r="AO360" s="51" t="str">
        <f>IF(入力シート!O361&gt;=10000,INT(MOD(入力シート!O361,100000)/10000),"")</f>
        <v/>
      </c>
      <c r="AP360" s="51" t="str">
        <f>IF(入力シート!O361&gt;=1000,INT(MOD(入力シート!O361,10000)/1000),"")</f>
        <v/>
      </c>
      <c r="AQ360" s="51" t="str">
        <f>IF(入力シート!O361&gt;=100,INT(MOD(入力シート!O361,1000)/100),"")</f>
        <v/>
      </c>
      <c r="AR360" s="51" t="str">
        <f>IF(入力シート!O361&gt;=10,INT(MOD(入力シート!O361,100)/10),"")</f>
        <v/>
      </c>
      <c r="AS360" s="40" t="str">
        <f>IF(入力シート!O361&gt;=1,INT(MOD(入力シート!O361,10)/1),"")</f>
        <v/>
      </c>
      <c r="AT360" s="51" t="str">
        <f>IF(入力シート!P361&gt;=1000000,INT(MOD(入力シート!P361,10000000)/1000000),"")</f>
        <v/>
      </c>
      <c r="AU360" s="51" t="str">
        <f>IF(入力シート!P361&gt;=100000,INT(MOD(入力シート!P361,1000000)/100000),"")</f>
        <v/>
      </c>
      <c r="AV360" s="51" t="str">
        <f>IF(入力シート!P361&gt;=10000,INT(MOD(入力シート!P361,100000)/10000),"")</f>
        <v/>
      </c>
      <c r="AW360" s="51" t="str">
        <f>IF(入力シート!P361&gt;=1000,INT(MOD(入力シート!P361,10000)/1000),"")</f>
        <v/>
      </c>
      <c r="AX360" s="51" t="str">
        <f>IF(入力シート!P361&gt;=100,INT(MOD(入力シート!P361,1000)/100),"")</f>
        <v/>
      </c>
      <c r="AY360" s="51" t="str">
        <f>IF(入力シート!P361&gt;=10,INT(MOD(入力シート!P361,100)/10),"")</f>
        <v/>
      </c>
      <c r="AZ360" s="40" t="str">
        <f>IF(入力シート!P361&gt;=1,INT(MOD(入力シート!P361,10)/1),"")</f>
        <v/>
      </c>
      <c r="BA360" s="51" t="str">
        <f>IF(入力シート!Q361&gt;=10,INT(MOD(入力シート!Q361,100)/10),"")</f>
        <v/>
      </c>
      <c r="BB360" s="40" t="str">
        <f>IF(入力シート!Q361&gt;=1,INT(MOD(入力シート!Q361,10)/1),"")</f>
        <v/>
      </c>
      <c r="BC360" s="51" t="str">
        <f>IF(入力シート!R361&gt;=10000,INT(MOD(入力シート!R361,100000)/10000),"")</f>
        <v/>
      </c>
      <c r="BD360" s="51" t="str">
        <f>IF(入力シート!R361&gt;=1000,INT(MOD(入力シート!R361,10000)/1000),"")</f>
        <v/>
      </c>
      <c r="BE360" s="51" t="str">
        <f>IF(入力シート!R361&gt;=100,INT(MOD(入力シート!R361,1000)/100),"")</f>
        <v/>
      </c>
      <c r="BF360" s="51" t="str">
        <f>IF(入力シート!R361&gt;=10,INT(MOD(入力シート!R361,100)/10),"")</f>
        <v/>
      </c>
      <c r="BG360" s="40" t="str">
        <f>IF(入力シート!R361&gt;=1,INT(MOD(入力シート!R361,10)/1),"")</f>
        <v/>
      </c>
    </row>
    <row r="361" spans="1:79" x14ac:dyDescent="0.15">
      <c r="B361" s="22">
        <v>359</v>
      </c>
      <c r="C361" s="10" t="str">
        <f>IF(入力シート!C362&gt;=10000,INT(MOD(入力シート!C362,100000)/10000),"")</f>
        <v/>
      </c>
      <c r="D361" s="10" t="str">
        <f>IF(入力シート!C362&gt;=1000,INT(MOD(入力シート!C362,10000)/1000),"")</f>
        <v/>
      </c>
      <c r="E361" s="10" t="str">
        <f>IF(入力シート!C362&gt;=100,INT(MOD(入力シート!C362,1000)/100),"")</f>
        <v/>
      </c>
      <c r="F361" s="10" t="str">
        <f>IF(入力シート!C362&gt;=10,INT(MOD(入力シート!C362,100)/10),"")</f>
        <v/>
      </c>
      <c r="G361" s="22" t="str">
        <f>IF(入力シート!C362&gt;=1,INT(MOD(入力シート!C362,10)/1),"")</f>
        <v/>
      </c>
      <c r="H361" s="22" t="str">
        <f>IF(入力シート!D362&gt;"",入力シート!D362,"")</f>
        <v/>
      </c>
      <c r="I361" s="22" t="str">
        <f>IF(入力シート!E362&gt;"",入力シート!E362,"")</f>
        <v/>
      </c>
      <c r="J361" s="37" t="str">
        <f>IF(入力シート!F362&gt;0,IF(入力シート!W362=6,MID(入力シート!F362,入力シート!W362-5,1),"0"),"")</f>
        <v/>
      </c>
      <c r="K361" s="37" t="str">
        <f>IF(入力シート!F362&gt;0,MID(入力シート!F362,入力シート!W362-4,1),"")</f>
        <v/>
      </c>
      <c r="L361" s="37" t="str">
        <f>IF(入力シート!F362&gt;0,MID(入力シート!F362,入力シート!W362-3,1),"")</f>
        <v/>
      </c>
      <c r="M361" s="37" t="str">
        <f>IF(入力シート!F362&gt;0,MID(入力シート!F362,入力シート!W362-2,1),"")</f>
        <v/>
      </c>
      <c r="N361" s="37" t="str">
        <f>IF(入力シート!F362&gt;0,MID(入力シート!F362,入力シート!W362-1,1),"")</f>
        <v/>
      </c>
      <c r="O361" s="39" t="str">
        <f>IF(入力シート!F362&gt;0,MID(入力シート!F362,入力シート!W362,1),"")</f>
        <v/>
      </c>
      <c r="P361" s="22" t="str">
        <f>IF(入力シート!G362&gt;"",入力シート!G362,"")</f>
        <v/>
      </c>
      <c r="Q361" s="37" t="str">
        <f>IF(入力シート!H362&gt;0,IF(入力シート!X362=4,MID(入力シート!H362,入力シート!X362-3,1),"0"),"")</f>
        <v/>
      </c>
      <c r="R361" s="37" t="str">
        <f>IF(入力シート!H362&gt;0,MID(入力シート!H362,入力シート!X362-2,1),"")</f>
        <v/>
      </c>
      <c r="S361" s="37" t="str">
        <f>IF(入力シート!H362&gt;0,MID(入力シート!H362,入力シート!X362-1,1),"")</f>
        <v/>
      </c>
      <c r="T361" s="39" t="str">
        <f>IF(入力シート!H362&gt;0,MID(入力シート!H362,入力シート!X362,1),"")</f>
        <v/>
      </c>
      <c r="U361" s="62" t="str">
        <f>IF(入力シート!I362&gt;0,入力シート!I362,"")</f>
        <v/>
      </c>
      <c r="V361" s="50" t="str">
        <f>IF(入力シート!J362&gt;0,入力シート!J362,"")</f>
        <v/>
      </c>
      <c r="W361" s="50" t="str">
        <f>IF(入力シート!K362&gt;=10,INT(MOD(入力シート!K362,100)/10),"")</f>
        <v/>
      </c>
      <c r="X361" s="40" t="str">
        <f>IF(入力シート!K362&gt;=1,INT(MOD(入力シート!K362,10)/1),"")</f>
        <v/>
      </c>
      <c r="Y361" s="51" t="str">
        <f>IF(入力シート!L362&gt;=100000,INT(MOD(入力シート!L362,1000000)/100000),"")</f>
        <v/>
      </c>
      <c r="Z361" s="51" t="str">
        <f>IF(入力シート!L362&gt;=10000,INT(MOD(入力シート!L362,100000)/10000),"")</f>
        <v/>
      </c>
      <c r="AA361" s="51" t="str">
        <f>IF(入力シート!L362&gt;=1000,INT(MOD(入力シート!L362,10000)/1000),"")</f>
        <v/>
      </c>
      <c r="AB361" s="51" t="str">
        <f>IF(入力シート!L362&gt;=100,INT(MOD(入力シート!L362,1000)/100),"")</f>
        <v/>
      </c>
      <c r="AC361" s="51" t="str">
        <f>IF(入力シート!L362&gt;=10,INT(MOD(入力シート!L362,100)/10),"")</f>
        <v/>
      </c>
      <c r="AD361" s="40" t="str">
        <f>IF(入力シート!L362&gt;=1,INT(MOD(入力シート!L362,10)/1),"")</f>
        <v/>
      </c>
      <c r="AE361" s="51" t="str">
        <f>IF(入力シート!M362&gt;=10000,INT(MOD(入力シート!M362,100000)/10000),"")</f>
        <v/>
      </c>
      <c r="AF361" s="51" t="str">
        <f>IF(入力シート!M362&gt;=1000,INT(MOD(入力シート!M362,10000)/1000),"")</f>
        <v/>
      </c>
      <c r="AG361" s="51" t="str">
        <f>IF(入力シート!M362&gt;=100,INT(MOD(入力シート!M362,1000)/100),"")</f>
        <v/>
      </c>
      <c r="AH361" s="51" t="str">
        <f>IF(入力シート!M362&gt;=10,INT(MOD(入力シート!M362,100)/10),"")</f>
        <v/>
      </c>
      <c r="AI361" s="40" t="str">
        <f>IF(入力シート!M362&gt;=1,INT(MOD(入力シート!M362,10)/1),"")</f>
        <v/>
      </c>
      <c r="AJ361" s="51" t="str">
        <f>IF(入力シート!N362&gt;=10000,INT(MOD(入力シート!N362,100000)/10000),"")</f>
        <v/>
      </c>
      <c r="AK361" s="51" t="str">
        <f>IF(入力シート!N362&gt;=1000,INT(MOD(入力シート!N362,10000)/1000),"")</f>
        <v/>
      </c>
      <c r="AL361" s="51" t="str">
        <f>IF(入力シート!N362&gt;=100,INT(MOD(入力シート!N362,1000)/100),"")</f>
        <v/>
      </c>
      <c r="AM361" s="51" t="str">
        <f>IF(入力シート!N362&gt;=10,INT(MOD(入力シート!N362,100)/10),"")</f>
        <v/>
      </c>
      <c r="AN361" s="40" t="str">
        <f>IF(入力シート!N362&gt;=1,INT(MOD(入力シート!N362,10)/1),"")</f>
        <v/>
      </c>
      <c r="AO361" s="51" t="str">
        <f>IF(入力シート!O362&gt;=10000,INT(MOD(入力シート!O362,100000)/10000),"")</f>
        <v/>
      </c>
      <c r="AP361" s="51" t="str">
        <f>IF(入力シート!O362&gt;=1000,INT(MOD(入力シート!O362,10000)/1000),"")</f>
        <v/>
      </c>
      <c r="AQ361" s="51" t="str">
        <f>IF(入力シート!O362&gt;=100,INT(MOD(入力シート!O362,1000)/100),"")</f>
        <v/>
      </c>
      <c r="AR361" s="51" t="str">
        <f>IF(入力シート!O362&gt;=10,INT(MOD(入力シート!O362,100)/10),"")</f>
        <v/>
      </c>
      <c r="AS361" s="40" t="str">
        <f>IF(入力シート!O362&gt;=1,INT(MOD(入力シート!O362,10)/1),"")</f>
        <v/>
      </c>
      <c r="AT361" s="51" t="str">
        <f>IF(入力シート!P362&gt;=1000000,INT(MOD(入力シート!P362,10000000)/1000000),"")</f>
        <v/>
      </c>
      <c r="AU361" s="51" t="str">
        <f>IF(入力シート!P362&gt;=100000,INT(MOD(入力シート!P362,1000000)/100000),"")</f>
        <v/>
      </c>
      <c r="AV361" s="51" t="str">
        <f>IF(入力シート!P362&gt;=10000,INT(MOD(入力シート!P362,100000)/10000),"")</f>
        <v/>
      </c>
      <c r="AW361" s="51" t="str">
        <f>IF(入力シート!P362&gt;=1000,INT(MOD(入力シート!P362,10000)/1000),"")</f>
        <v/>
      </c>
      <c r="AX361" s="51" t="str">
        <f>IF(入力シート!P362&gt;=100,INT(MOD(入力シート!P362,1000)/100),"")</f>
        <v/>
      </c>
      <c r="AY361" s="51" t="str">
        <f>IF(入力シート!P362&gt;=10,INT(MOD(入力シート!P362,100)/10),"")</f>
        <v/>
      </c>
      <c r="AZ361" s="40" t="str">
        <f>IF(入力シート!P362&gt;=1,INT(MOD(入力シート!P362,10)/1),"")</f>
        <v/>
      </c>
      <c r="BA361" s="51" t="str">
        <f>IF(入力シート!Q362&gt;=10,INT(MOD(入力シート!Q362,100)/10),"")</f>
        <v/>
      </c>
      <c r="BB361" s="40" t="str">
        <f>IF(入力シート!Q362&gt;=1,INT(MOD(入力シート!Q362,10)/1),"")</f>
        <v/>
      </c>
      <c r="BC361" s="51" t="str">
        <f>IF(入力シート!R362&gt;=10000,INT(MOD(入力シート!R362,100000)/10000),"")</f>
        <v/>
      </c>
      <c r="BD361" s="51" t="str">
        <f>IF(入力シート!R362&gt;=1000,INT(MOD(入力シート!R362,10000)/1000),"")</f>
        <v/>
      </c>
      <c r="BE361" s="51" t="str">
        <f>IF(入力シート!R362&gt;=100,INT(MOD(入力シート!R362,1000)/100),"")</f>
        <v/>
      </c>
      <c r="BF361" s="51" t="str">
        <f>IF(入力シート!R362&gt;=10,INT(MOD(入力シート!R362,100)/10),"")</f>
        <v/>
      </c>
      <c r="BG361" s="40" t="str">
        <f>IF(入力シート!R362&gt;=1,INT(MOD(入力シート!R362,10)/1),"")</f>
        <v/>
      </c>
    </row>
    <row r="362" spans="1:79" x14ac:dyDescent="0.15">
      <c r="A362" s="46"/>
      <c r="B362" s="12">
        <v>360</v>
      </c>
      <c r="C362" s="3" t="str">
        <f>IF(入力シート!C363&gt;=10000,INT(MOD(入力シート!C363,100000)/10000),"")</f>
        <v/>
      </c>
      <c r="D362" s="3" t="str">
        <f>IF(入力シート!C363&gt;=1000,INT(MOD(入力シート!C363,10000)/1000),"")</f>
        <v/>
      </c>
      <c r="E362" s="3" t="str">
        <f>IF(入力シート!C363&gt;=100,INT(MOD(入力シート!C363,1000)/100),"")</f>
        <v/>
      </c>
      <c r="F362" s="3" t="str">
        <f>IF(入力シート!C363&gt;=10,INT(MOD(入力シート!C363,100)/10),"")</f>
        <v/>
      </c>
      <c r="G362" s="12" t="str">
        <f>IF(入力シート!C363&gt;=1,INT(MOD(入力シート!C363,10)/1),"")</f>
        <v/>
      </c>
      <c r="H362" s="12" t="str">
        <f>IF(入力シート!D363&gt;"",入力シート!D363,"")</f>
        <v/>
      </c>
      <c r="I362" s="146" t="str">
        <f>IF(入力シート!E363&gt;"",入力シート!E363,"")</f>
        <v/>
      </c>
      <c r="J362" s="162" t="str">
        <f>IF(入力シート!F363&gt;0,IF(入力シート!W363=6,MID(入力シート!F363,入力シート!W363-5,1),"0"),"")</f>
        <v/>
      </c>
      <c r="K362" s="63" t="str">
        <f>IF(入力シート!F363&gt;0,MID(入力シート!F363,入力シート!W363-4,1),"")</f>
        <v/>
      </c>
      <c r="L362" s="63" t="str">
        <f>IF(入力シート!F363&gt;0,MID(入力シート!F363,入力シート!W363-3,1),"")</f>
        <v/>
      </c>
      <c r="M362" s="63" t="str">
        <f>IF(入力シート!F363&gt;0,MID(入力シート!F363,入力シート!W363-2,1),"")</f>
        <v/>
      </c>
      <c r="N362" s="63" t="str">
        <f>IF(入力シート!F363&gt;0,MID(入力シート!F363,入力シート!W363-1,1),"")</f>
        <v/>
      </c>
      <c r="O362" s="64" t="str">
        <f>IF(入力シート!F363&gt;0,MID(入力シート!F363,入力シート!W363,1),"")</f>
        <v/>
      </c>
      <c r="P362" s="146" t="str">
        <f>IF(入力シート!G363&gt;"",入力シート!G363,"")</f>
        <v/>
      </c>
      <c r="Q362" s="162" t="str">
        <f>IF(入力シート!H363&gt;0,IF(入力シート!X363=4,MID(入力シート!H363,入力シート!X363-3,1),"0"),"")</f>
        <v/>
      </c>
      <c r="R362" s="63" t="str">
        <f>IF(入力シート!H363&gt;0,MID(入力シート!H363,入力シート!X363-2,1),"")</f>
        <v/>
      </c>
      <c r="S362" s="63" t="str">
        <f>IF(入力シート!H363&gt;0,MID(入力シート!H363,入力シート!X363-1,1),"")</f>
        <v/>
      </c>
      <c r="T362" s="64" t="str">
        <f>IF(入力シート!H363&gt;0,MID(入力シート!H363,入力シート!X363,1),"")</f>
        <v/>
      </c>
      <c r="U362" s="65" t="str">
        <f>IF(入力シート!I363&gt;0,入力シート!I363,"")</f>
        <v/>
      </c>
      <c r="V362" s="47" t="str">
        <f>IF(入力シート!J363&gt;0,入力シート!J363,"")</f>
        <v/>
      </c>
      <c r="W362" s="47" t="str">
        <f>IF(入力シート!K363&gt;=10,INT(MOD(入力シート!K363,100)/10),"")</f>
        <v/>
      </c>
      <c r="X362" s="48" t="str">
        <f>IF(入力シート!K363&gt;=1,INT(MOD(入力シート!K363,10)/1),"")</f>
        <v/>
      </c>
      <c r="Y362" s="49" t="str">
        <f>IF(入力シート!L363&gt;=100000,INT(MOD(入力シート!L363,1000000)/100000),"")</f>
        <v/>
      </c>
      <c r="Z362" s="49" t="str">
        <f>IF(入力シート!L363&gt;=10000,INT(MOD(入力シート!L363,100000)/10000),"")</f>
        <v/>
      </c>
      <c r="AA362" s="49" t="str">
        <f>IF(入力シート!L363&gt;=1000,INT(MOD(入力シート!L363,10000)/1000),"")</f>
        <v/>
      </c>
      <c r="AB362" s="49" t="str">
        <f>IF(入力シート!L363&gt;=100,INT(MOD(入力シート!L363,1000)/100),"")</f>
        <v/>
      </c>
      <c r="AC362" s="49" t="str">
        <f>IF(入力シート!L363&gt;=10,INT(MOD(入力シート!L363,100)/10),"")</f>
        <v/>
      </c>
      <c r="AD362" s="48" t="str">
        <f>IF(入力シート!L363&gt;=1,INT(MOD(入力シート!L363,10)/1),"")</f>
        <v/>
      </c>
      <c r="AE362" s="49" t="str">
        <f>IF(入力シート!M363&gt;=10000,INT(MOD(入力シート!M363,100000)/10000),"")</f>
        <v/>
      </c>
      <c r="AF362" s="49" t="str">
        <f>IF(入力シート!M363&gt;=1000,INT(MOD(入力シート!M363,10000)/1000),"")</f>
        <v/>
      </c>
      <c r="AG362" s="49" t="str">
        <f>IF(入力シート!M363&gt;=100,INT(MOD(入力シート!M363,1000)/100),"")</f>
        <v/>
      </c>
      <c r="AH362" s="49" t="str">
        <f>IF(入力シート!M363&gt;=10,INT(MOD(入力シート!M363,100)/10),"")</f>
        <v/>
      </c>
      <c r="AI362" s="48" t="str">
        <f>IF(入力シート!M363&gt;=1,INT(MOD(入力シート!M363,10)/1),"")</f>
        <v/>
      </c>
      <c r="AJ362" s="49" t="str">
        <f>IF(入力シート!N363&gt;=10000,INT(MOD(入力シート!N363,100000)/10000),"")</f>
        <v/>
      </c>
      <c r="AK362" s="49" t="str">
        <f>IF(入力シート!N363&gt;=1000,INT(MOD(入力シート!N363,10000)/1000),"")</f>
        <v/>
      </c>
      <c r="AL362" s="49" t="str">
        <f>IF(入力シート!N363&gt;=100,INT(MOD(入力シート!N363,1000)/100),"")</f>
        <v/>
      </c>
      <c r="AM362" s="49" t="str">
        <f>IF(入力シート!N363&gt;=10,INT(MOD(入力シート!N363,100)/10),"")</f>
        <v/>
      </c>
      <c r="AN362" s="48" t="str">
        <f>IF(入力シート!N363&gt;=1,INT(MOD(入力シート!N363,10)/1),"")</f>
        <v/>
      </c>
      <c r="AO362" s="49" t="str">
        <f>IF(入力シート!O363&gt;=10000,INT(MOD(入力シート!O363,100000)/10000),"")</f>
        <v/>
      </c>
      <c r="AP362" s="49" t="str">
        <f>IF(入力シート!O363&gt;=1000,INT(MOD(入力シート!O363,10000)/1000),"")</f>
        <v/>
      </c>
      <c r="AQ362" s="49" t="str">
        <f>IF(入力シート!O363&gt;=100,INT(MOD(入力シート!O363,1000)/100),"")</f>
        <v/>
      </c>
      <c r="AR362" s="49" t="str">
        <f>IF(入力シート!O363&gt;=10,INT(MOD(入力シート!O363,100)/10),"")</f>
        <v/>
      </c>
      <c r="AS362" s="48" t="str">
        <f>IF(入力シート!O363&gt;=1,INT(MOD(入力シート!O363,10)/1),"")</f>
        <v/>
      </c>
      <c r="AT362" s="49" t="str">
        <f>IF(入力シート!P363&gt;=1000000,INT(MOD(入力シート!P363,10000000)/1000000),"")</f>
        <v/>
      </c>
      <c r="AU362" s="49" t="str">
        <f>IF(入力シート!P363&gt;=100000,INT(MOD(入力シート!P363,1000000)/100000),"")</f>
        <v/>
      </c>
      <c r="AV362" s="49" t="str">
        <f>IF(入力シート!P363&gt;=10000,INT(MOD(入力シート!P363,100000)/10000),"")</f>
        <v/>
      </c>
      <c r="AW362" s="49" t="str">
        <f>IF(入力シート!P363&gt;=1000,INT(MOD(入力シート!P363,10000)/1000),"")</f>
        <v/>
      </c>
      <c r="AX362" s="49" t="str">
        <f>IF(入力シート!P363&gt;=100,INT(MOD(入力シート!P363,1000)/100),"")</f>
        <v/>
      </c>
      <c r="AY362" s="49" t="str">
        <f>IF(入力シート!P363&gt;=10,INT(MOD(入力シート!P363,100)/10),"")</f>
        <v/>
      </c>
      <c r="AZ362" s="48" t="str">
        <f>IF(入力シート!P363&gt;=1,INT(MOD(入力シート!P363,10)/1),"")</f>
        <v/>
      </c>
      <c r="BA362" s="49" t="str">
        <f>IF(入力シート!Q363&gt;=10,INT(MOD(入力シート!Q363,100)/10),"")</f>
        <v/>
      </c>
      <c r="BB362" s="48" t="str">
        <f>IF(入力シート!Q363&gt;=1,INT(MOD(入力シート!Q363,10)/1),"")</f>
        <v/>
      </c>
      <c r="BC362" s="49" t="str">
        <f>IF(入力シート!R363&gt;=10000,INT(MOD(入力シート!R363,100000)/10000),"")</f>
        <v/>
      </c>
      <c r="BD362" s="49" t="str">
        <f>IF(入力シート!R363&gt;=1000,INT(MOD(入力シート!R363,10000)/1000),"")</f>
        <v/>
      </c>
      <c r="BE362" s="49" t="str">
        <f>IF(入力シート!R363&gt;=100,INT(MOD(入力シート!R363,1000)/100),"")</f>
        <v/>
      </c>
      <c r="BF362" s="49" t="str">
        <f>IF(入力シート!R363&gt;=10,INT(MOD(入力シート!R363,100)/10),"")</f>
        <v/>
      </c>
      <c r="BG362" s="48" t="str">
        <f>IF(入力シート!R363&gt;=1,INT(MOD(入力シート!R363,10)/1),"")</f>
        <v/>
      </c>
      <c r="BH362" s="58" t="str">
        <f>IF(入力シート!S363&gt;=10,INT(MOD(入力シート!S363,100)/10),"")</f>
        <v/>
      </c>
      <c r="BI362" s="69" t="str">
        <f>IF(入力シート!S363&gt;=1,INT(MOD(入力シート!S363,10)/1),"")</f>
        <v/>
      </c>
      <c r="BJ362" s="58" t="str">
        <f>IF(入力シート!T363&gt;=1000000,INT(MOD(入力シート!T363,10000000)/1000000),"")</f>
        <v/>
      </c>
      <c r="BK362" s="58" t="str">
        <f>IF(入力シート!T363&gt;=100000,INT(MOD(入力シート!T363,1000000)/100000),"")</f>
        <v/>
      </c>
      <c r="BL362" s="58" t="str">
        <f>IF(入力シート!T363&gt;=10000,INT(MOD(入力シート!T363,100000)/10000),"")</f>
        <v/>
      </c>
      <c r="BM362" s="58" t="str">
        <f>IF(入力シート!T363&gt;=1000,INT(MOD(入力シート!T363,10000)/1000),"")</f>
        <v/>
      </c>
      <c r="BN362" s="58" t="str">
        <f>IF(入力シート!T363&gt;=100,INT(MOD(入力シート!T363,1000)/100),"")</f>
        <v/>
      </c>
      <c r="BO362" s="58" t="str">
        <f>IF(入力シート!T363&gt;=10,INT(MOD(入力シート!T363,100)/10),"")</f>
        <v/>
      </c>
      <c r="BP362" s="69" t="str">
        <f>IF(入力シート!T363&gt;=1,INT(MOD(入力シート!T363,10)/1),"")</f>
        <v/>
      </c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</row>
    <row r="363" spans="1:79" x14ac:dyDescent="0.15">
      <c r="A363" s="70">
        <f t="shared" si="11"/>
        <v>37</v>
      </c>
      <c r="B363" s="22">
        <v>361</v>
      </c>
      <c r="C363" s="10" t="str">
        <f>IF(入力シート!C364&gt;=10000,INT(MOD(入力シート!C364,100000)/10000),"")</f>
        <v/>
      </c>
      <c r="D363" s="10" t="str">
        <f>IF(入力シート!C364&gt;=1000,INT(MOD(入力シート!C364,10000)/1000),"")</f>
        <v/>
      </c>
      <c r="E363" s="10" t="str">
        <f>IF(入力シート!C364&gt;=100,INT(MOD(入力シート!C364,1000)/100),"")</f>
        <v/>
      </c>
      <c r="F363" s="10" t="str">
        <f>IF(入力シート!C364&gt;=10,INT(MOD(入力シート!C364,100)/10),"")</f>
        <v/>
      </c>
      <c r="G363" s="22" t="str">
        <f>IF(入力シート!C364&gt;=1,INT(MOD(入力シート!C364,10)/1),"")</f>
        <v/>
      </c>
      <c r="H363" s="22" t="str">
        <f>IF(入力シート!D364&gt;"",入力シート!D364,"")</f>
        <v/>
      </c>
      <c r="I363" s="22" t="str">
        <f>IF(入力シート!E364&gt;"",入力シート!E364,"")</f>
        <v/>
      </c>
      <c r="J363" s="37" t="str">
        <f>IF(入力シート!F364&gt;0,IF(入力シート!W364=6,MID(入力シート!F364,入力シート!W364-5,1),"0"),"")</f>
        <v/>
      </c>
      <c r="K363" s="37" t="str">
        <f>IF(入力シート!F364&gt;0,MID(入力シート!F364,入力シート!W364-4,1),"")</f>
        <v/>
      </c>
      <c r="L363" s="37" t="str">
        <f>IF(入力シート!F364&gt;0,MID(入力シート!F364,入力シート!W364-3,1),"")</f>
        <v/>
      </c>
      <c r="M363" s="37" t="str">
        <f>IF(入力シート!F364&gt;0,MID(入力シート!F364,入力シート!W364-2,1),"")</f>
        <v/>
      </c>
      <c r="N363" s="37" t="str">
        <f>IF(入力シート!F364&gt;0,MID(入力シート!F364,入力シート!W364-1,1),"")</f>
        <v/>
      </c>
      <c r="O363" s="39" t="str">
        <f>IF(入力シート!F364&gt;0,MID(入力シート!F364,入力シート!W364,1),"")</f>
        <v/>
      </c>
      <c r="P363" s="22" t="str">
        <f>IF(入力シート!G364&gt;"",入力シート!G364,"")</f>
        <v/>
      </c>
      <c r="Q363" s="37" t="str">
        <f>IF(入力シート!H364&gt;0,IF(入力シート!X364=4,MID(入力シート!H364,入力シート!X364-3,1),"0"),"")</f>
        <v/>
      </c>
      <c r="R363" s="37" t="str">
        <f>IF(入力シート!H364&gt;0,MID(入力シート!H364,入力シート!X364-2,1),"")</f>
        <v/>
      </c>
      <c r="S363" s="37" t="str">
        <f>IF(入力シート!H364&gt;0,MID(入力シート!H364,入力シート!X364-1,1),"")</f>
        <v/>
      </c>
      <c r="T363" s="39" t="str">
        <f>IF(入力シート!H364&gt;0,MID(入力シート!H364,入力シート!X364,1),"")</f>
        <v/>
      </c>
      <c r="U363" s="62" t="str">
        <f>IF(入力シート!I364&gt;0,入力シート!I364,"")</f>
        <v/>
      </c>
      <c r="V363" s="50" t="str">
        <f>IF(入力シート!J364&gt;0,入力シート!J364,"")</f>
        <v/>
      </c>
      <c r="W363" s="50" t="str">
        <f>IF(入力シート!K364&gt;=10,INT(MOD(入力シート!K364,100)/10),"")</f>
        <v/>
      </c>
      <c r="X363" s="40" t="str">
        <f>IF(入力シート!K364&gt;=1,INT(MOD(入力シート!K364,10)/1),"")</f>
        <v/>
      </c>
      <c r="Y363" s="51" t="str">
        <f>IF(入力シート!L364&gt;=100000,INT(MOD(入力シート!L364,1000000)/100000),"")</f>
        <v/>
      </c>
      <c r="Z363" s="51" t="str">
        <f>IF(入力シート!L364&gt;=10000,INT(MOD(入力シート!L364,100000)/10000),"")</f>
        <v/>
      </c>
      <c r="AA363" s="51" t="str">
        <f>IF(入力シート!L364&gt;=1000,INT(MOD(入力シート!L364,10000)/1000),"")</f>
        <v/>
      </c>
      <c r="AB363" s="51" t="str">
        <f>IF(入力シート!L364&gt;=100,INT(MOD(入力シート!L364,1000)/100),"")</f>
        <v/>
      </c>
      <c r="AC363" s="51" t="str">
        <f>IF(入力シート!L364&gt;=10,INT(MOD(入力シート!L364,100)/10),"")</f>
        <v/>
      </c>
      <c r="AD363" s="40" t="str">
        <f>IF(入力シート!L364&gt;=1,INT(MOD(入力シート!L364,10)/1),"")</f>
        <v/>
      </c>
      <c r="AE363" s="51" t="str">
        <f>IF(入力シート!M364&gt;=10000,INT(MOD(入力シート!M364,100000)/10000),"")</f>
        <v/>
      </c>
      <c r="AF363" s="51" t="str">
        <f>IF(入力シート!M364&gt;=1000,INT(MOD(入力シート!M364,10000)/1000),"")</f>
        <v/>
      </c>
      <c r="AG363" s="51" t="str">
        <f>IF(入力シート!M364&gt;=100,INT(MOD(入力シート!M364,1000)/100),"")</f>
        <v/>
      </c>
      <c r="AH363" s="51" t="str">
        <f>IF(入力シート!M364&gt;=10,INT(MOD(入力シート!M364,100)/10),"")</f>
        <v/>
      </c>
      <c r="AI363" s="40" t="str">
        <f>IF(入力シート!M364&gt;=1,INT(MOD(入力シート!M364,10)/1),"")</f>
        <v/>
      </c>
      <c r="AJ363" s="51" t="str">
        <f>IF(入力シート!N364&gt;=10000,INT(MOD(入力シート!N364,100000)/10000),"")</f>
        <v/>
      </c>
      <c r="AK363" s="51" t="str">
        <f>IF(入力シート!N364&gt;=1000,INT(MOD(入力シート!N364,10000)/1000),"")</f>
        <v/>
      </c>
      <c r="AL363" s="51" t="str">
        <f>IF(入力シート!N364&gt;=100,INT(MOD(入力シート!N364,1000)/100),"")</f>
        <v/>
      </c>
      <c r="AM363" s="51" t="str">
        <f>IF(入力シート!N364&gt;=10,INT(MOD(入力シート!N364,100)/10),"")</f>
        <v/>
      </c>
      <c r="AN363" s="40" t="str">
        <f>IF(入力シート!N364&gt;=1,INT(MOD(入力シート!N364,10)/1),"")</f>
        <v/>
      </c>
      <c r="AO363" s="51" t="str">
        <f>IF(入力シート!O364&gt;=10000,INT(MOD(入力シート!O364,100000)/10000),"")</f>
        <v/>
      </c>
      <c r="AP363" s="51" t="str">
        <f>IF(入力シート!O364&gt;=1000,INT(MOD(入力シート!O364,10000)/1000),"")</f>
        <v/>
      </c>
      <c r="AQ363" s="51" t="str">
        <f>IF(入力シート!O364&gt;=100,INT(MOD(入力シート!O364,1000)/100),"")</f>
        <v/>
      </c>
      <c r="AR363" s="51" t="str">
        <f>IF(入力シート!O364&gt;=10,INT(MOD(入力シート!O364,100)/10),"")</f>
        <v/>
      </c>
      <c r="AS363" s="40" t="str">
        <f>IF(入力シート!O364&gt;=1,INT(MOD(入力シート!O364,10)/1),"")</f>
        <v/>
      </c>
      <c r="AT363" s="51" t="str">
        <f>IF(入力シート!P364&gt;=1000000,INT(MOD(入力シート!P364,10000000)/1000000),"")</f>
        <v/>
      </c>
      <c r="AU363" s="51" t="str">
        <f>IF(入力シート!P364&gt;=100000,INT(MOD(入力シート!P364,1000000)/100000),"")</f>
        <v/>
      </c>
      <c r="AV363" s="51" t="str">
        <f>IF(入力シート!P364&gt;=10000,INT(MOD(入力シート!P364,100000)/10000),"")</f>
        <v/>
      </c>
      <c r="AW363" s="51" t="str">
        <f>IF(入力シート!P364&gt;=1000,INT(MOD(入力シート!P364,10000)/1000),"")</f>
        <v/>
      </c>
      <c r="AX363" s="51" t="str">
        <f>IF(入力シート!P364&gt;=100,INT(MOD(入力シート!P364,1000)/100),"")</f>
        <v/>
      </c>
      <c r="AY363" s="51" t="str">
        <f>IF(入力シート!P364&gt;=10,INT(MOD(入力シート!P364,100)/10),"")</f>
        <v/>
      </c>
      <c r="AZ363" s="40" t="str">
        <f>IF(入力シート!P364&gt;=1,INT(MOD(入力シート!P364,10)/1),"")</f>
        <v/>
      </c>
      <c r="BA363" s="51" t="str">
        <f>IF(入力シート!Q364&gt;=10,INT(MOD(入力シート!Q364,100)/10),"")</f>
        <v/>
      </c>
      <c r="BB363" s="40" t="str">
        <f>IF(入力シート!Q364&gt;=1,INT(MOD(入力シート!Q364,10)/1),"")</f>
        <v/>
      </c>
      <c r="BC363" s="51" t="str">
        <f>IF(入力シート!R364&gt;=10000,INT(MOD(入力シート!R364,100000)/10000),"")</f>
        <v/>
      </c>
      <c r="BD363" s="51" t="str">
        <f>IF(入力シート!R364&gt;=1000,INT(MOD(入力シート!R364,10000)/1000),"")</f>
        <v/>
      </c>
      <c r="BE363" s="51" t="str">
        <f>IF(入力シート!R364&gt;=100,INT(MOD(入力シート!R364,1000)/100),"")</f>
        <v/>
      </c>
      <c r="BF363" s="51" t="str">
        <f>IF(入力シート!R364&gt;=10,INT(MOD(入力シート!R364,100)/10),"")</f>
        <v/>
      </c>
      <c r="BG363" s="40" t="str">
        <f>IF(入力シート!R364&gt;=1,INT(MOD(入力シート!R364,10)/1),"")</f>
        <v/>
      </c>
      <c r="BP363" s="11"/>
    </row>
    <row r="364" spans="1:79" x14ac:dyDescent="0.15">
      <c r="B364" s="22">
        <v>362</v>
      </c>
      <c r="C364" s="10" t="str">
        <f>IF(入力シート!C365&gt;=10000,INT(MOD(入力シート!C365,100000)/10000),"")</f>
        <v/>
      </c>
      <c r="D364" s="10" t="str">
        <f>IF(入力シート!C365&gt;=1000,INT(MOD(入力シート!C365,10000)/1000),"")</f>
        <v/>
      </c>
      <c r="E364" s="10" t="str">
        <f>IF(入力シート!C365&gt;=100,INT(MOD(入力シート!C365,1000)/100),"")</f>
        <v/>
      </c>
      <c r="F364" s="10" t="str">
        <f>IF(入力シート!C365&gt;=10,INT(MOD(入力シート!C365,100)/10),"")</f>
        <v/>
      </c>
      <c r="G364" s="22" t="str">
        <f>IF(入力シート!C365&gt;=1,INT(MOD(入力シート!C365,10)/1),"")</f>
        <v/>
      </c>
      <c r="H364" s="22" t="str">
        <f>IF(入力シート!D365&gt;"",入力シート!D365,"")</f>
        <v/>
      </c>
      <c r="I364" s="22" t="str">
        <f>IF(入力シート!E365&gt;"",入力シート!E365,"")</f>
        <v/>
      </c>
      <c r="J364" s="37" t="str">
        <f>IF(入力シート!F365&gt;0,IF(入力シート!W365=6,MID(入力シート!F365,入力シート!W365-5,1),"0"),"")</f>
        <v/>
      </c>
      <c r="K364" s="37" t="str">
        <f>IF(入力シート!F365&gt;0,MID(入力シート!F365,入力シート!W365-4,1),"")</f>
        <v/>
      </c>
      <c r="L364" s="37" t="str">
        <f>IF(入力シート!F365&gt;0,MID(入力シート!F365,入力シート!W365-3,1),"")</f>
        <v/>
      </c>
      <c r="M364" s="37" t="str">
        <f>IF(入力シート!F365&gt;0,MID(入力シート!F365,入力シート!W365-2,1),"")</f>
        <v/>
      </c>
      <c r="N364" s="37" t="str">
        <f>IF(入力シート!F365&gt;0,MID(入力シート!F365,入力シート!W365-1,1),"")</f>
        <v/>
      </c>
      <c r="O364" s="39" t="str">
        <f>IF(入力シート!F365&gt;0,MID(入力シート!F365,入力シート!W365,1),"")</f>
        <v/>
      </c>
      <c r="P364" s="22" t="str">
        <f>IF(入力シート!G365&gt;"",入力シート!G365,"")</f>
        <v/>
      </c>
      <c r="Q364" s="37" t="str">
        <f>IF(入力シート!H365&gt;0,IF(入力シート!X365=4,MID(入力シート!H365,入力シート!X365-3,1),"0"),"")</f>
        <v/>
      </c>
      <c r="R364" s="37" t="str">
        <f>IF(入力シート!H365&gt;0,MID(入力シート!H365,入力シート!X365-2,1),"")</f>
        <v/>
      </c>
      <c r="S364" s="37" t="str">
        <f>IF(入力シート!H365&gt;0,MID(入力シート!H365,入力シート!X365-1,1),"")</f>
        <v/>
      </c>
      <c r="T364" s="39" t="str">
        <f>IF(入力シート!H365&gt;0,MID(入力シート!H365,入力シート!X365,1),"")</f>
        <v/>
      </c>
      <c r="U364" s="62" t="str">
        <f>IF(入力シート!I365&gt;0,入力シート!I365,"")</f>
        <v/>
      </c>
      <c r="V364" s="50" t="str">
        <f>IF(入力シート!J365&gt;0,入力シート!J365,"")</f>
        <v/>
      </c>
      <c r="W364" s="50" t="str">
        <f>IF(入力シート!K365&gt;=10,INT(MOD(入力シート!K365,100)/10),"")</f>
        <v/>
      </c>
      <c r="X364" s="40" t="str">
        <f>IF(入力シート!K365&gt;=1,INT(MOD(入力シート!K365,10)/1),"")</f>
        <v/>
      </c>
      <c r="Y364" s="51" t="str">
        <f>IF(入力シート!L365&gt;=100000,INT(MOD(入力シート!L365,1000000)/100000),"")</f>
        <v/>
      </c>
      <c r="Z364" s="51" t="str">
        <f>IF(入力シート!L365&gt;=10000,INT(MOD(入力シート!L365,100000)/10000),"")</f>
        <v/>
      </c>
      <c r="AA364" s="51" t="str">
        <f>IF(入力シート!L365&gt;=1000,INT(MOD(入力シート!L365,10000)/1000),"")</f>
        <v/>
      </c>
      <c r="AB364" s="51" t="str">
        <f>IF(入力シート!L365&gt;=100,INT(MOD(入力シート!L365,1000)/100),"")</f>
        <v/>
      </c>
      <c r="AC364" s="51" t="str">
        <f>IF(入力シート!L365&gt;=10,INT(MOD(入力シート!L365,100)/10),"")</f>
        <v/>
      </c>
      <c r="AD364" s="40" t="str">
        <f>IF(入力シート!L365&gt;=1,INT(MOD(入力シート!L365,10)/1),"")</f>
        <v/>
      </c>
      <c r="AE364" s="51" t="str">
        <f>IF(入力シート!M365&gt;=10000,INT(MOD(入力シート!M365,100000)/10000),"")</f>
        <v/>
      </c>
      <c r="AF364" s="51" t="str">
        <f>IF(入力シート!M365&gt;=1000,INT(MOD(入力シート!M365,10000)/1000),"")</f>
        <v/>
      </c>
      <c r="AG364" s="51" t="str">
        <f>IF(入力シート!M365&gt;=100,INT(MOD(入力シート!M365,1000)/100),"")</f>
        <v/>
      </c>
      <c r="AH364" s="51" t="str">
        <f>IF(入力シート!M365&gt;=10,INT(MOD(入力シート!M365,100)/10),"")</f>
        <v/>
      </c>
      <c r="AI364" s="40" t="str">
        <f>IF(入力シート!M365&gt;=1,INT(MOD(入力シート!M365,10)/1),"")</f>
        <v/>
      </c>
      <c r="AJ364" s="51" t="str">
        <f>IF(入力シート!N365&gt;=10000,INT(MOD(入力シート!N365,100000)/10000),"")</f>
        <v/>
      </c>
      <c r="AK364" s="51" t="str">
        <f>IF(入力シート!N365&gt;=1000,INT(MOD(入力シート!N365,10000)/1000),"")</f>
        <v/>
      </c>
      <c r="AL364" s="51" t="str">
        <f>IF(入力シート!N365&gt;=100,INT(MOD(入力シート!N365,1000)/100),"")</f>
        <v/>
      </c>
      <c r="AM364" s="51" t="str">
        <f>IF(入力シート!N365&gt;=10,INT(MOD(入力シート!N365,100)/10),"")</f>
        <v/>
      </c>
      <c r="AN364" s="40" t="str">
        <f>IF(入力シート!N365&gt;=1,INT(MOD(入力シート!N365,10)/1),"")</f>
        <v/>
      </c>
      <c r="AO364" s="51" t="str">
        <f>IF(入力シート!O365&gt;=10000,INT(MOD(入力シート!O365,100000)/10000),"")</f>
        <v/>
      </c>
      <c r="AP364" s="51" t="str">
        <f>IF(入力シート!O365&gt;=1000,INT(MOD(入力シート!O365,10000)/1000),"")</f>
        <v/>
      </c>
      <c r="AQ364" s="51" t="str">
        <f>IF(入力シート!O365&gt;=100,INT(MOD(入力シート!O365,1000)/100),"")</f>
        <v/>
      </c>
      <c r="AR364" s="51" t="str">
        <f>IF(入力シート!O365&gt;=10,INT(MOD(入力シート!O365,100)/10),"")</f>
        <v/>
      </c>
      <c r="AS364" s="40" t="str">
        <f>IF(入力シート!O365&gt;=1,INT(MOD(入力シート!O365,10)/1),"")</f>
        <v/>
      </c>
      <c r="AT364" s="51" t="str">
        <f>IF(入力シート!P365&gt;=1000000,INT(MOD(入力シート!P365,10000000)/1000000),"")</f>
        <v/>
      </c>
      <c r="AU364" s="51" t="str">
        <f>IF(入力シート!P365&gt;=100000,INT(MOD(入力シート!P365,1000000)/100000),"")</f>
        <v/>
      </c>
      <c r="AV364" s="51" t="str">
        <f>IF(入力シート!P365&gt;=10000,INT(MOD(入力シート!P365,100000)/10000),"")</f>
        <v/>
      </c>
      <c r="AW364" s="51" t="str">
        <f>IF(入力シート!P365&gt;=1000,INT(MOD(入力シート!P365,10000)/1000),"")</f>
        <v/>
      </c>
      <c r="AX364" s="51" t="str">
        <f>IF(入力シート!P365&gt;=100,INT(MOD(入力シート!P365,1000)/100),"")</f>
        <v/>
      </c>
      <c r="AY364" s="51" t="str">
        <f>IF(入力シート!P365&gt;=10,INT(MOD(入力シート!P365,100)/10),"")</f>
        <v/>
      </c>
      <c r="AZ364" s="40" t="str">
        <f>IF(入力シート!P365&gt;=1,INT(MOD(入力シート!P365,10)/1),"")</f>
        <v/>
      </c>
      <c r="BA364" s="51" t="str">
        <f>IF(入力シート!Q365&gt;=10,INT(MOD(入力シート!Q365,100)/10),"")</f>
        <v/>
      </c>
      <c r="BB364" s="40" t="str">
        <f>IF(入力シート!Q365&gt;=1,INT(MOD(入力シート!Q365,10)/1),"")</f>
        <v/>
      </c>
      <c r="BC364" s="51" t="str">
        <f>IF(入力シート!R365&gt;=10000,INT(MOD(入力シート!R365,100000)/10000),"")</f>
        <v/>
      </c>
      <c r="BD364" s="51" t="str">
        <f>IF(入力シート!R365&gt;=1000,INT(MOD(入力シート!R365,10000)/1000),"")</f>
        <v/>
      </c>
      <c r="BE364" s="51" t="str">
        <f>IF(入力シート!R365&gt;=100,INT(MOD(入力シート!R365,1000)/100),"")</f>
        <v/>
      </c>
      <c r="BF364" s="51" t="str">
        <f>IF(入力シート!R365&gt;=10,INT(MOD(入力シート!R365,100)/10),"")</f>
        <v/>
      </c>
      <c r="BG364" s="40" t="str">
        <f>IF(入力シート!R365&gt;=1,INT(MOD(入力シート!R365,10)/1),"")</f>
        <v/>
      </c>
    </row>
    <row r="365" spans="1:79" x14ac:dyDescent="0.15">
      <c r="B365" s="22">
        <v>363</v>
      </c>
      <c r="C365" s="10" t="str">
        <f>IF(入力シート!C366&gt;=10000,INT(MOD(入力シート!C366,100000)/10000),"")</f>
        <v/>
      </c>
      <c r="D365" s="10" t="str">
        <f>IF(入力シート!C366&gt;=1000,INT(MOD(入力シート!C366,10000)/1000),"")</f>
        <v/>
      </c>
      <c r="E365" s="10" t="str">
        <f>IF(入力シート!C366&gt;=100,INT(MOD(入力シート!C366,1000)/100),"")</f>
        <v/>
      </c>
      <c r="F365" s="10" t="str">
        <f>IF(入力シート!C366&gt;=10,INT(MOD(入力シート!C366,100)/10),"")</f>
        <v/>
      </c>
      <c r="G365" s="22" t="str">
        <f>IF(入力シート!C366&gt;=1,INT(MOD(入力シート!C366,10)/1),"")</f>
        <v/>
      </c>
      <c r="H365" s="22" t="str">
        <f>IF(入力シート!D366&gt;"",入力シート!D366,"")</f>
        <v/>
      </c>
      <c r="I365" s="22" t="str">
        <f>IF(入力シート!E366&gt;"",入力シート!E366,"")</f>
        <v/>
      </c>
      <c r="J365" s="37" t="str">
        <f>IF(入力シート!F366&gt;0,IF(入力シート!W366=6,MID(入力シート!F366,入力シート!W366-5,1),"0"),"")</f>
        <v/>
      </c>
      <c r="K365" s="37" t="str">
        <f>IF(入力シート!F366&gt;0,MID(入力シート!F366,入力シート!W366-4,1),"")</f>
        <v/>
      </c>
      <c r="L365" s="37" t="str">
        <f>IF(入力シート!F366&gt;0,MID(入力シート!F366,入力シート!W366-3,1),"")</f>
        <v/>
      </c>
      <c r="M365" s="37" t="str">
        <f>IF(入力シート!F366&gt;0,MID(入力シート!F366,入力シート!W366-2,1),"")</f>
        <v/>
      </c>
      <c r="N365" s="37" t="str">
        <f>IF(入力シート!F366&gt;0,MID(入力シート!F366,入力シート!W366-1,1),"")</f>
        <v/>
      </c>
      <c r="O365" s="39" t="str">
        <f>IF(入力シート!F366&gt;0,MID(入力シート!F366,入力シート!W366,1),"")</f>
        <v/>
      </c>
      <c r="P365" s="22" t="str">
        <f>IF(入力シート!G366&gt;"",入力シート!G366,"")</f>
        <v/>
      </c>
      <c r="Q365" s="37" t="str">
        <f>IF(入力シート!H366&gt;0,IF(入力シート!X366=4,MID(入力シート!H366,入力シート!X366-3,1),"0"),"")</f>
        <v/>
      </c>
      <c r="R365" s="37" t="str">
        <f>IF(入力シート!H366&gt;0,MID(入力シート!H366,入力シート!X366-2,1),"")</f>
        <v/>
      </c>
      <c r="S365" s="37" t="str">
        <f>IF(入力シート!H366&gt;0,MID(入力シート!H366,入力シート!X366-1,1),"")</f>
        <v/>
      </c>
      <c r="T365" s="39" t="str">
        <f>IF(入力シート!H366&gt;0,MID(入力シート!H366,入力シート!X366,1),"")</f>
        <v/>
      </c>
      <c r="U365" s="62" t="str">
        <f>IF(入力シート!I366&gt;0,入力シート!I366,"")</f>
        <v/>
      </c>
      <c r="V365" s="50" t="str">
        <f>IF(入力シート!J366&gt;0,入力シート!J366,"")</f>
        <v/>
      </c>
      <c r="W365" s="50" t="str">
        <f>IF(入力シート!K366&gt;=10,INT(MOD(入力シート!K366,100)/10),"")</f>
        <v/>
      </c>
      <c r="X365" s="40" t="str">
        <f>IF(入力シート!K366&gt;=1,INT(MOD(入力シート!K366,10)/1),"")</f>
        <v/>
      </c>
      <c r="Y365" s="51" t="str">
        <f>IF(入力シート!L366&gt;=100000,INT(MOD(入力シート!L366,1000000)/100000),"")</f>
        <v/>
      </c>
      <c r="Z365" s="51" t="str">
        <f>IF(入力シート!L366&gt;=10000,INT(MOD(入力シート!L366,100000)/10000),"")</f>
        <v/>
      </c>
      <c r="AA365" s="51" t="str">
        <f>IF(入力シート!L366&gt;=1000,INT(MOD(入力シート!L366,10000)/1000),"")</f>
        <v/>
      </c>
      <c r="AB365" s="51" t="str">
        <f>IF(入力シート!L366&gt;=100,INT(MOD(入力シート!L366,1000)/100),"")</f>
        <v/>
      </c>
      <c r="AC365" s="51" t="str">
        <f>IF(入力シート!L366&gt;=10,INT(MOD(入力シート!L366,100)/10),"")</f>
        <v/>
      </c>
      <c r="AD365" s="40" t="str">
        <f>IF(入力シート!L366&gt;=1,INT(MOD(入力シート!L366,10)/1),"")</f>
        <v/>
      </c>
      <c r="AE365" s="51" t="str">
        <f>IF(入力シート!M366&gt;=10000,INT(MOD(入力シート!M366,100000)/10000),"")</f>
        <v/>
      </c>
      <c r="AF365" s="51" t="str">
        <f>IF(入力シート!M366&gt;=1000,INT(MOD(入力シート!M366,10000)/1000),"")</f>
        <v/>
      </c>
      <c r="AG365" s="51" t="str">
        <f>IF(入力シート!M366&gt;=100,INT(MOD(入力シート!M366,1000)/100),"")</f>
        <v/>
      </c>
      <c r="AH365" s="51" t="str">
        <f>IF(入力シート!M366&gt;=10,INT(MOD(入力シート!M366,100)/10),"")</f>
        <v/>
      </c>
      <c r="AI365" s="40" t="str">
        <f>IF(入力シート!M366&gt;=1,INT(MOD(入力シート!M366,10)/1),"")</f>
        <v/>
      </c>
      <c r="AJ365" s="51" t="str">
        <f>IF(入力シート!N366&gt;=10000,INT(MOD(入力シート!N366,100000)/10000),"")</f>
        <v/>
      </c>
      <c r="AK365" s="51" t="str">
        <f>IF(入力シート!N366&gt;=1000,INT(MOD(入力シート!N366,10000)/1000),"")</f>
        <v/>
      </c>
      <c r="AL365" s="51" t="str">
        <f>IF(入力シート!N366&gt;=100,INT(MOD(入力シート!N366,1000)/100),"")</f>
        <v/>
      </c>
      <c r="AM365" s="51" t="str">
        <f>IF(入力シート!N366&gt;=10,INT(MOD(入力シート!N366,100)/10),"")</f>
        <v/>
      </c>
      <c r="AN365" s="40" t="str">
        <f>IF(入力シート!N366&gt;=1,INT(MOD(入力シート!N366,10)/1),"")</f>
        <v/>
      </c>
      <c r="AO365" s="51" t="str">
        <f>IF(入力シート!O366&gt;=10000,INT(MOD(入力シート!O366,100000)/10000),"")</f>
        <v/>
      </c>
      <c r="AP365" s="51" t="str">
        <f>IF(入力シート!O366&gt;=1000,INT(MOD(入力シート!O366,10000)/1000),"")</f>
        <v/>
      </c>
      <c r="AQ365" s="51" t="str">
        <f>IF(入力シート!O366&gt;=100,INT(MOD(入力シート!O366,1000)/100),"")</f>
        <v/>
      </c>
      <c r="AR365" s="51" t="str">
        <f>IF(入力シート!O366&gt;=10,INT(MOD(入力シート!O366,100)/10),"")</f>
        <v/>
      </c>
      <c r="AS365" s="40" t="str">
        <f>IF(入力シート!O366&gt;=1,INT(MOD(入力シート!O366,10)/1),"")</f>
        <v/>
      </c>
      <c r="AT365" s="51" t="str">
        <f>IF(入力シート!P366&gt;=1000000,INT(MOD(入力シート!P366,10000000)/1000000),"")</f>
        <v/>
      </c>
      <c r="AU365" s="51" t="str">
        <f>IF(入力シート!P366&gt;=100000,INT(MOD(入力シート!P366,1000000)/100000),"")</f>
        <v/>
      </c>
      <c r="AV365" s="51" t="str">
        <f>IF(入力シート!P366&gt;=10000,INT(MOD(入力シート!P366,100000)/10000),"")</f>
        <v/>
      </c>
      <c r="AW365" s="51" t="str">
        <f>IF(入力シート!P366&gt;=1000,INT(MOD(入力シート!P366,10000)/1000),"")</f>
        <v/>
      </c>
      <c r="AX365" s="51" t="str">
        <f>IF(入力シート!P366&gt;=100,INT(MOD(入力シート!P366,1000)/100),"")</f>
        <v/>
      </c>
      <c r="AY365" s="51" t="str">
        <f>IF(入力シート!P366&gt;=10,INT(MOD(入力シート!P366,100)/10),"")</f>
        <v/>
      </c>
      <c r="AZ365" s="40" t="str">
        <f>IF(入力シート!P366&gt;=1,INT(MOD(入力シート!P366,10)/1),"")</f>
        <v/>
      </c>
      <c r="BA365" s="51" t="str">
        <f>IF(入力シート!Q366&gt;=10,INT(MOD(入力シート!Q366,100)/10),"")</f>
        <v/>
      </c>
      <c r="BB365" s="40" t="str">
        <f>IF(入力シート!Q366&gt;=1,INT(MOD(入力シート!Q366,10)/1),"")</f>
        <v/>
      </c>
      <c r="BC365" s="51" t="str">
        <f>IF(入力シート!R366&gt;=10000,INT(MOD(入力シート!R366,100000)/10000),"")</f>
        <v/>
      </c>
      <c r="BD365" s="51" t="str">
        <f>IF(入力シート!R366&gt;=1000,INT(MOD(入力シート!R366,10000)/1000),"")</f>
        <v/>
      </c>
      <c r="BE365" s="51" t="str">
        <f>IF(入力シート!R366&gt;=100,INT(MOD(入力シート!R366,1000)/100),"")</f>
        <v/>
      </c>
      <c r="BF365" s="51" t="str">
        <f>IF(入力シート!R366&gt;=10,INT(MOD(入力シート!R366,100)/10),"")</f>
        <v/>
      </c>
      <c r="BG365" s="40" t="str">
        <f>IF(入力シート!R366&gt;=1,INT(MOD(入力シート!R366,10)/1),"")</f>
        <v/>
      </c>
    </row>
    <row r="366" spans="1:79" x14ac:dyDescent="0.15">
      <c r="B366" s="22">
        <v>364</v>
      </c>
      <c r="C366" s="10" t="str">
        <f>IF(入力シート!C367&gt;=10000,INT(MOD(入力シート!C367,100000)/10000),"")</f>
        <v/>
      </c>
      <c r="D366" s="10" t="str">
        <f>IF(入力シート!C367&gt;=1000,INT(MOD(入力シート!C367,10000)/1000),"")</f>
        <v/>
      </c>
      <c r="E366" s="10" t="str">
        <f>IF(入力シート!C367&gt;=100,INT(MOD(入力シート!C367,1000)/100),"")</f>
        <v/>
      </c>
      <c r="F366" s="10" t="str">
        <f>IF(入力シート!C367&gt;=10,INT(MOD(入力シート!C367,100)/10),"")</f>
        <v/>
      </c>
      <c r="G366" s="22" t="str">
        <f>IF(入力シート!C367&gt;=1,INT(MOD(入力シート!C367,10)/1),"")</f>
        <v/>
      </c>
      <c r="H366" s="22" t="str">
        <f>IF(入力シート!D367&gt;"",入力シート!D367,"")</f>
        <v/>
      </c>
      <c r="I366" s="22" t="str">
        <f>IF(入力シート!E367&gt;"",入力シート!E367,"")</f>
        <v/>
      </c>
      <c r="J366" s="37" t="str">
        <f>IF(入力シート!F367&gt;0,IF(入力シート!W367=6,MID(入力シート!F367,入力シート!W367-5,1),"0"),"")</f>
        <v/>
      </c>
      <c r="K366" s="37" t="str">
        <f>IF(入力シート!F367&gt;0,MID(入力シート!F367,入力シート!W367-4,1),"")</f>
        <v/>
      </c>
      <c r="L366" s="37" t="str">
        <f>IF(入力シート!F367&gt;0,MID(入力シート!F367,入力シート!W367-3,1),"")</f>
        <v/>
      </c>
      <c r="M366" s="37" t="str">
        <f>IF(入力シート!F367&gt;0,MID(入力シート!F367,入力シート!W367-2,1),"")</f>
        <v/>
      </c>
      <c r="N366" s="37" t="str">
        <f>IF(入力シート!F367&gt;0,MID(入力シート!F367,入力シート!W367-1,1),"")</f>
        <v/>
      </c>
      <c r="O366" s="39" t="str">
        <f>IF(入力シート!F367&gt;0,MID(入力シート!F367,入力シート!W367,1),"")</f>
        <v/>
      </c>
      <c r="P366" s="22" t="str">
        <f>IF(入力シート!G367&gt;"",入力シート!G367,"")</f>
        <v/>
      </c>
      <c r="Q366" s="37" t="str">
        <f>IF(入力シート!H367&gt;0,IF(入力シート!X367=4,MID(入力シート!H367,入力シート!X367-3,1),"0"),"")</f>
        <v/>
      </c>
      <c r="R366" s="37" t="str">
        <f>IF(入力シート!H367&gt;0,MID(入力シート!H367,入力シート!X367-2,1),"")</f>
        <v/>
      </c>
      <c r="S366" s="37" t="str">
        <f>IF(入力シート!H367&gt;0,MID(入力シート!H367,入力シート!X367-1,1),"")</f>
        <v/>
      </c>
      <c r="T366" s="39" t="str">
        <f>IF(入力シート!H367&gt;0,MID(入力シート!H367,入力シート!X367,1),"")</f>
        <v/>
      </c>
      <c r="U366" s="62" t="str">
        <f>IF(入力シート!I367&gt;0,入力シート!I367,"")</f>
        <v/>
      </c>
      <c r="V366" s="50" t="str">
        <f>IF(入力シート!J367&gt;0,入力シート!J367,"")</f>
        <v/>
      </c>
      <c r="W366" s="50" t="str">
        <f>IF(入力シート!K367&gt;=10,INT(MOD(入力シート!K367,100)/10),"")</f>
        <v/>
      </c>
      <c r="X366" s="40" t="str">
        <f>IF(入力シート!K367&gt;=1,INT(MOD(入力シート!K367,10)/1),"")</f>
        <v/>
      </c>
      <c r="Y366" s="51" t="str">
        <f>IF(入力シート!L367&gt;=100000,INT(MOD(入力シート!L367,1000000)/100000),"")</f>
        <v/>
      </c>
      <c r="Z366" s="51" t="str">
        <f>IF(入力シート!L367&gt;=10000,INT(MOD(入力シート!L367,100000)/10000),"")</f>
        <v/>
      </c>
      <c r="AA366" s="51" t="str">
        <f>IF(入力シート!L367&gt;=1000,INT(MOD(入力シート!L367,10000)/1000),"")</f>
        <v/>
      </c>
      <c r="AB366" s="51" t="str">
        <f>IF(入力シート!L367&gt;=100,INT(MOD(入力シート!L367,1000)/100),"")</f>
        <v/>
      </c>
      <c r="AC366" s="51" t="str">
        <f>IF(入力シート!L367&gt;=10,INT(MOD(入力シート!L367,100)/10),"")</f>
        <v/>
      </c>
      <c r="AD366" s="40" t="str">
        <f>IF(入力シート!L367&gt;=1,INT(MOD(入力シート!L367,10)/1),"")</f>
        <v/>
      </c>
      <c r="AE366" s="51" t="str">
        <f>IF(入力シート!M367&gt;=10000,INT(MOD(入力シート!M367,100000)/10000),"")</f>
        <v/>
      </c>
      <c r="AF366" s="51" t="str">
        <f>IF(入力シート!M367&gt;=1000,INT(MOD(入力シート!M367,10000)/1000),"")</f>
        <v/>
      </c>
      <c r="AG366" s="51" t="str">
        <f>IF(入力シート!M367&gt;=100,INT(MOD(入力シート!M367,1000)/100),"")</f>
        <v/>
      </c>
      <c r="AH366" s="51" t="str">
        <f>IF(入力シート!M367&gt;=10,INT(MOD(入力シート!M367,100)/10),"")</f>
        <v/>
      </c>
      <c r="AI366" s="40" t="str">
        <f>IF(入力シート!M367&gt;=1,INT(MOD(入力シート!M367,10)/1),"")</f>
        <v/>
      </c>
      <c r="AJ366" s="51" t="str">
        <f>IF(入力シート!N367&gt;=10000,INT(MOD(入力シート!N367,100000)/10000),"")</f>
        <v/>
      </c>
      <c r="AK366" s="51" t="str">
        <f>IF(入力シート!N367&gt;=1000,INT(MOD(入力シート!N367,10000)/1000),"")</f>
        <v/>
      </c>
      <c r="AL366" s="51" t="str">
        <f>IF(入力シート!N367&gt;=100,INT(MOD(入力シート!N367,1000)/100),"")</f>
        <v/>
      </c>
      <c r="AM366" s="51" t="str">
        <f>IF(入力シート!N367&gt;=10,INT(MOD(入力シート!N367,100)/10),"")</f>
        <v/>
      </c>
      <c r="AN366" s="40" t="str">
        <f>IF(入力シート!N367&gt;=1,INT(MOD(入力シート!N367,10)/1),"")</f>
        <v/>
      </c>
      <c r="AO366" s="51" t="str">
        <f>IF(入力シート!O367&gt;=10000,INT(MOD(入力シート!O367,100000)/10000),"")</f>
        <v/>
      </c>
      <c r="AP366" s="51" t="str">
        <f>IF(入力シート!O367&gt;=1000,INT(MOD(入力シート!O367,10000)/1000),"")</f>
        <v/>
      </c>
      <c r="AQ366" s="51" t="str">
        <f>IF(入力シート!O367&gt;=100,INT(MOD(入力シート!O367,1000)/100),"")</f>
        <v/>
      </c>
      <c r="AR366" s="51" t="str">
        <f>IF(入力シート!O367&gt;=10,INT(MOD(入力シート!O367,100)/10),"")</f>
        <v/>
      </c>
      <c r="AS366" s="40" t="str">
        <f>IF(入力シート!O367&gt;=1,INT(MOD(入力シート!O367,10)/1),"")</f>
        <v/>
      </c>
      <c r="AT366" s="51" t="str">
        <f>IF(入力シート!P367&gt;=1000000,INT(MOD(入力シート!P367,10000000)/1000000),"")</f>
        <v/>
      </c>
      <c r="AU366" s="51" t="str">
        <f>IF(入力シート!P367&gt;=100000,INT(MOD(入力シート!P367,1000000)/100000),"")</f>
        <v/>
      </c>
      <c r="AV366" s="51" t="str">
        <f>IF(入力シート!P367&gt;=10000,INT(MOD(入力シート!P367,100000)/10000),"")</f>
        <v/>
      </c>
      <c r="AW366" s="51" t="str">
        <f>IF(入力シート!P367&gt;=1000,INT(MOD(入力シート!P367,10000)/1000),"")</f>
        <v/>
      </c>
      <c r="AX366" s="51" t="str">
        <f>IF(入力シート!P367&gt;=100,INT(MOD(入力シート!P367,1000)/100),"")</f>
        <v/>
      </c>
      <c r="AY366" s="51" t="str">
        <f>IF(入力シート!P367&gt;=10,INT(MOD(入力シート!P367,100)/10),"")</f>
        <v/>
      </c>
      <c r="AZ366" s="40" t="str">
        <f>IF(入力シート!P367&gt;=1,INT(MOD(入力シート!P367,10)/1),"")</f>
        <v/>
      </c>
      <c r="BA366" s="51" t="str">
        <f>IF(入力シート!Q367&gt;=10,INT(MOD(入力シート!Q367,100)/10),"")</f>
        <v/>
      </c>
      <c r="BB366" s="40" t="str">
        <f>IF(入力シート!Q367&gt;=1,INT(MOD(入力シート!Q367,10)/1),"")</f>
        <v/>
      </c>
      <c r="BC366" s="51" t="str">
        <f>IF(入力シート!R367&gt;=10000,INT(MOD(入力シート!R367,100000)/10000),"")</f>
        <v/>
      </c>
      <c r="BD366" s="51" t="str">
        <f>IF(入力シート!R367&gt;=1000,INT(MOD(入力シート!R367,10000)/1000),"")</f>
        <v/>
      </c>
      <c r="BE366" s="51" t="str">
        <f>IF(入力シート!R367&gt;=100,INT(MOD(入力シート!R367,1000)/100),"")</f>
        <v/>
      </c>
      <c r="BF366" s="51" t="str">
        <f>IF(入力シート!R367&gt;=10,INT(MOD(入力シート!R367,100)/10),"")</f>
        <v/>
      </c>
      <c r="BG366" s="40" t="str">
        <f>IF(入力シート!R367&gt;=1,INT(MOD(入力シート!R367,10)/1),"")</f>
        <v/>
      </c>
    </row>
    <row r="367" spans="1:79" x14ac:dyDescent="0.15">
      <c r="B367" s="22">
        <v>365</v>
      </c>
      <c r="C367" s="10" t="str">
        <f>IF(入力シート!C368&gt;=10000,INT(MOD(入力シート!C368,100000)/10000),"")</f>
        <v/>
      </c>
      <c r="D367" s="10" t="str">
        <f>IF(入力シート!C368&gt;=1000,INT(MOD(入力シート!C368,10000)/1000),"")</f>
        <v/>
      </c>
      <c r="E367" s="10" t="str">
        <f>IF(入力シート!C368&gt;=100,INT(MOD(入力シート!C368,1000)/100),"")</f>
        <v/>
      </c>
      <c r="F367" s="10" t="str">
        <f>IF(入力シート!C368&gt;=10,INT(MOD(入力シート!C368,100)/10),"")</f>
        <v/>
      </c>
      <c r="G367" s="22" t="str">
        <f>IF(入力シート!C368&gt;=1,INT(MOD(入力シート!C368,10)/1),"")</f>
        <v/>
      </c>
      <c r="H367" s="22" t="str">
        <f>IF(入力シート!D368&gt;"",入力シート!D368,"")</f>
        <v/>
      </c>
      <c r="I367" s="22" t="str">
        <f>IF(入力シート!E368&gt;"",入力シート!E368,"")</f>
        <v/>
      </c>
      <c r="J367" s="37" t="str">
        <f>IF(入力シート!F368&gt;0,IF(入力シート!W368=6,MID(入力シート!F368,入力シート!W368-5,1),"0"),"")</f>
        <v/>
      </c>
      <c r="K367" s="37" t="str">
        <f>IF(入力シート!F368&gt;0,MID(入力シート!F368,入力シート!W368-4,1),"")</f>
        <v/>
      </c>
      <c r="L367" s="37" t="str">
        <f>IF(入力シート!F368&gt;0,MID(入力シート!F368,入力シート!W368-3,1),"")</f>
        <v/>
      </c>
      <c r="M367" s="37" t="str">
        <f>IF(入力シート!F368&gt;0,MID(入力シート!F368,入力シート!W368-2,1),"")</f>
        <v/>
      </c>
      <c r="N367" s="37" t="str">
        <f>IF(入力シート!F368&gt;0,MID(入力シート!F368,入力シート!W368-1,1),"")</f>
        <v/>
      </c>
      <c r="O367" s="39" t="str">
        <f>IF(入力シート!F368&gt;0,MID(入力シート!F368,入力シート!W368,1),"")</f>
        <v/>
      </c>
      <c r="P367" s="22" t="str">
        <f>IF(入力シート!G368&gt;"",入力シート!G368,"")</f>
        <v/>
      </c>
      <c r="Q367" s="37" t="str">
        <f>IF(入力シート!H368&gt;0,IF(入力シート!X368=4,MID(入力シート!H368,入力シート!X368-3,1),"0"),"")</f>
        <v/>
      </c>
      <c r="R367" s="37" t="str">
        <f>IF(入力シート!H368&gt;0,MID(入力シート!H368,入力シート!X368-2,1),"")</f>
        <v/>
      </c>
      <c r="S367" s="37" t="str">
        <f>IF(入力シート!H368&gt;0,MID(入力シート!H368,入力シート!X368-1,1),"")</f>
        <v/>
      </c>
      <c r="T367" s="39" t="str">
        <f>IF(入力シート!H368&gt;0,MID(入力シート!H368,入力シート!X368,1),"")</f>
        <v/>
      </c>
      <c r="U367" s="62" t="str">
        <f>IF(入力シート!I368&gt;0,入力シート!I368,"")</f>
        <v/>
      </c>
      <c r="V367" s="50" t="str">
        <f>IF(入力シート!J368&gt;0,入力シート!J368,"")</f>
        <v/>
      </c>
      <c r="W367" s="50" t="str">
        <f>IF(入力シート!K368&gt;=10,INT(MOD(入力シート!K368,100)/10),"")</f>
        <v/>
      </c>
      <c r="X367" s="40" t="str">
        <f>IF(入力シート!K368&gt;=1,INT(MOD(入力シート!K368,10)/1),"")</f>
        <v/>
      </c>
      <c r="Y367" s="51" t="str">
        <f>IF(入力シート!L368&gt;=100000,INT(MOD(入力シート!L368,1000000)/100000),"")</f>
        <v/>
      </c>
      <c r="Z367" s="51" t="str">
        <f>IF(入力シート!L368&gt;=10000,INT(MOD(入力シート!L368,100000)/10000),"")</f>
        <v/>
      </c>
      <c r="AA367" s="51" t="str">
        <f>IF(入力シート!L368&gt;=1000,INT(MOD(入力シート!L368,10000)/1000),"")</f>
        <v/>
      </c>
      <c r="AB367" s="51" t="str">
        <f>IF(入力シート!L368&gt;=100,INT(MOD(入力シート!L368,1000)/100),"")</f>
        <v/>
      </c>
      <c r="AC367" s="51" t="str">
        <f>IF(入力シート!L368&gt;=10,INT(MOD(入力シート!L368,100)/10),"")</f>
        <v/>
      </c>
      <c r="AD367" s="40" t="str">
        <f>IF(入力シート!L368&gt;=1,INT(MOD(入力シート!L368,10)/1),"")</f>
        <v/>
      </c>
      <c r="AE367" s="51" t="str">
        <f>IF(入力シート!M368&gt;=10000,INT(MOD(入力シート!M368,100000)/10000),"")</f>
        <v/>
      </c>
      <c r="AF367" s="51" t="str">
        <f>IF(入力シート!M368&gt;=1000,INT(MOD(入力シート!M368,10000)/1000),"")</f>
        <v/>
      </c>
      <c r="AG367" s="51" t="str">
        <f>IF(入力シート!M368&gt;=100,INT(MOD(入力シート!M368,1000)/100),"")</f>
        <v/>
      </c>
      <c r="AH367" s="51" t="str">
        <f>IF(入力シート!M368&gt;=10,INT(MOD(入力シート!M368,100)/10),"")</f>
        <v/>
      </c>
      <c r="AI367" s="40" t="str">
        <f>IF(入力シート!M368&gt;=1,INT(MOD(入力シート!M368,10)/1),"")</f>
        <v/>
      </c>
      <c r="AJ367" s="51" t="str">
        <f>IF(入力シート!N368&gt;=10000,INT(MOD(入力シート!N368,100000)/10000),"")</f>
        <v/>
      </c>
      <c r="AK367" s="51" t="str">
        <f>IF(入力シート!N368&gt;=1000,INT(MOD(入力シート!N368,10000)/1000),"")</f>
        <v/>
      </c>
      <c r="AL367" s="51" t="str">
        <f>IF(入力シート!N368&gt;=100,INT(MOD(入力シート!N368,1000)/100),"")</f>
        <v/>
      </c>
      <c r="AM367" s="51" t="str">
        <f>IF(入力シート!N368&gt;=10,INT(MOD(入力シート!N368,100)/10),"")</f>
        <v/>
      </c>
      <c r="AN367" s="40" t="str">
        <f>IF(入力シート!N368&gt;=1,INT(MOD(入力シート!N368,10)/1),"")</f>
        <v/>
      </c>
      <c r="AO367" s="51" t="str">
        <f>IF(入力シート!O368&gt;=10000,INT(MOD(入力シート!O368,100000)/10000),"")</f>
        <v/>
      </c>
      <c r="AP367" s="51" t="str">
        <f>IF(入力シート!O368&gt;=1000,INT(MOD(入力シート!O368,10000)/1000),"")</f>
        <v/>
      </c>
      <c r="AQ367" s="51" t="str">
        <f>IF(入力シート!O368&gt;=100,INT(MOD(入力シート!O368,1000)/100),"")</f>
        <v/>
      </c>
      <c r="AR367" s="51" t="str">
        <f>IF(入力シート!O368&gt;=10,INT(MOD(入力シート!O368,100)/10),"")</f>
        <v/>
      </c>
      <c r="AS367" s="40" t="str">
        <f>IF(入力シート!O368&gt;=1,INT(MOD(入力シート!O368,10)/1),"")</f>
        <v/>
      </c>
      <c r="AT367" s="51" t="str">
        <f>IF(入力シート!P368&gt;=1000000,INT(MOD(入力シート!P368,10000000)/1000000),"")</f>
        <v/>
      </c>
      <c r="AU367" s="51" t="str">
        <f>IF(入力シート!P368&gt;=100000,INT(MOD(入力シート!P368,1000000)/100000),"")</f>
        <v/>
      </c>
      <c r="AV367" s="51" t="str">
        <f>IF(入力シート!P368&gt;=10000,INT(MOD(入力シート!P368,100000)/10000),"")</f>
        <v/>
      </c>
      <c r="AW367" s="51" t="str">
        <f>IF(入力シート!P368&gt;=1000,INT(MOD(入力シート!P368,10000)/1000),"")</f>
        <v/>
      </c>
      <c r="AX367" s="51" t="str">
        <f>IF(入力シート!P368&gt;=100,INT(MOD(入力シート!P368,1000)/100),"")</f>
        <v/>
      </c>
      <c r="AY367" s="51" t="str">
        <f>IF(入力シート!P368&gt;=10,INT(MOD(入力シート!P368,100)/10),"")</f>
        <v/>
      </c>
      <c r="AZ367" s="40" t="str">
        <f>IF(入力シート!P368&gt;=1,INT(MOD(入力シート!P368,10)/1),"")</f>
        <v/>
      </c>
      <c r="BA367" s="51" t="str">
        <f>IF(入力シート!Q368&gt;=10,INT(MOD(入力シート!Q368,100)/10),"")</f>
        <v/>
      </c>
      <c r="BB367" s="40" t="str">
        <f>IF(入力シート!Q368&gt;=1,INT(MOD(入力シート!Q368,10)/1),"")</f>
        <v/>
      </c>
      <c r="BC367" s="51" t="str">
        <f>IF(入力シート!R368&gt;=10000,INT(MOD(入力シート!R368,100000)/10000),"")</f>
        <v/>
      </c>
      <c r="BD367" s="51" t="str">
        <f>IF(入力シート!R368&gt;=1000,INT(MOD(入力シート!R368,10000)/1000),"")</f>
        <v/>
      </c>
      <c r="BE367" s="51" t="str">
        <f>IF(入力シート!R368&gt;=100,INT(MOD(入力シート!R368,1000)/100),"")</f>
        <v/>
      </c>
      <c r="BF367" s="51" t="str">
        <f>IF(入力シート!R368&gt;=10,INT(MOD(入力シート!R368,100)/10),"")</f>
        <v/>
      </c>
      <c r="BG367" s="40" t="str">
        <f>IF(入力シート!R368&gt;=1,INT(MOD(入力シート!R368,10)/1),"")</f>
        <v/>
      </c>
    </row>
    <row r="368" spans="1:79" x14ac:dyDescent="0.15">
      <c r="B368" s="22">
        <v>366</v>
      </c>
      <c r="C368" s="10" t="str">
        <f>IF(入力シート!C369&gt;=10000,INT(MOD(入力シート!C369,100000)/10000),"")</f>
        <v/>
      </c>
      <c r="D368" s="10" t="str">
        <f>IF(入力シート!C369&gt;=1000,INT(MOD(入力シート!C369,10000)/1000),"")</f>
        <v/>
      </c>
      <c r="E368" s="10" t="str">
        <f>IF(入力シート!C369&gt;=100,INT(MOD(入力シート!C369,1000)/100),"")</f>
        <v/>
      </c>
      <c r="F368" s="10" t="str">
        <f>IF(入力シート!C369&gt;=10,INT(MOD(入力シート!C369,100)/10),"")</f>
        <v/>
      </c>
      <c r="G368" s="22" t="str">
        <f>IF(入力シート!C369&gt;=1,INT(MOD(入力シート!C369,10)/1),"")</f>
        <v/>
      </c>
      <c r="H368" s="22" t="str">
        <f>IF(入力シート!D369&gt;"",入力シート!D369,"")</f>
        <v/>
      </c>
      <c r="I368" s="22" t="str">
        <f>IF(入力シート!E369&gt;"",入力シート!E369,"")</f>
        <v/>
      </c>
      <c r="J368" s="37" t="str">
        <f>IF(入力シート!F369&gt;0,IF(入力シート!W369=6,MID(入力シート!F369,入力シート!W369-5,1),"0"),"")</f>
        <v/>
      </c>
      <c r="K368" s="37" t="str">
        <f>IF(入力シート!F369&gt;0,MID(入力シート!F369,入力シート!W369-4,1),"")</f>
        <v/>
      </c>
      <c r="L368" s="37" t="str">
        <f>IF(入力シート!F369&gt;0,MID(入力シート!F369,入力シート!W369-3,1),"")</f>
        <v/>
      </c>
      <c r="M368" s="37" t="str">
        <f>IF(入力シート!F369&gt;0,MID(入力シート!F369,入力シート!W369-2,1),"")</f>
        <v/>
      </c>
      <c r="N368" s="37" t="str">
        <f>IF(入力シート!F369&gt;0,MID(入力シート!F369,入力シート!W369-1,1),"")</f>
        <v/>
      </c>
      <c r="O368" s="39" t="str">
        <f>IF(入力シート!F369&gt;0,MID(入力シート!F369,入力シート!W369,1),"")</f>
        <v/>
      </c>
      <c r="P368" s="22" t="str">
        <f>IF(入力シート!G369&gt;"",入力シート!G369,"")</f>
        <v/>
      </c>
      <c r="Q368" s="37" t="str">
        <f>IF(入力シート!H369&gt;0,IF(入力シート!X369=4,MID(入力シート!H369,入力シート!X369-3,1),"0"),"")</f>
        <v/>
      </c>
      <c r="R368" s="37" t="str">
        <f>IF(入力シート!H369&gt;0,MID(入力シート!H369,入力シート!X369-2,1),"")</f>
        <v/>
      </c>
      <c r="S368" s="37" t="str">
        <f>IF(入力シート!H369&gt;0,MID(入力シート!H369,入力シート!X369-1,1),"")</f>
        <v/>
      </c>
      <c r="T368" s="39" t="str">
        <f>IF(入力シート!H369&gt;0,MID(入力シート!H369,入力シート!X369,1),"")</f>
        <v/>
      </c>
      <c r="U368" s="62" t="str">
        <f>IF(入力シート!I369&gt;0,入力シート!I369,"")</f>
        <v/>
      </c>
      <c r="V368" s="50" t="str">
        <f>IF(入力シート!J369&gt;0,入力シート!J369,"")</f>
        <v/>
      </c>
      <c r="W368" s="50" t="str">
        <f>IF(入力シート!K369&gt;=10,INT(MOD(入力シート!K369,100)/10),"")</f>
        <v/>
      </c>
      <c r="X368" s="40" t="str">
        <f>IF(入力シート!K369&gt;=1,INT(MOD(入力シート!K369,10)/1),"")</f>
        <v/>
      </c>
      <c r="Y368" s="51" t="str">
        <f>IF(入力シート!L369&gt;=100000,INT(MOD(入力シート!L369,1000000)/100000),"")</f>
        <v/>
      </c>
      <c r="Z368" s="51" t="str">
        <f>IF(入力シート!L369&gt;=10000,INT(MOD(入力シート!L369,100000)/10000),"")</f>
        <v/>
      </c>
      <c r="AA368" s="51" t="str">
        <f>IF(入力シート!L369&gt;=1000,INT(MOD(入力シート!L369,10000)/1000),"")</f>
        <v/>
      </c>
      <c r="AB368" s="51" t="str">
        <f>IF(入力シート!L369&gt;=100,INT(MOD(入力シート!L369,1000)/100),"")</f>
        <v/>
      </c>
      <c r="AC368" s="51" t="str">
        <f>IF(入力シート!L369&gt;=10,INT(MOD(入力シート!L369,100)/10),"")</f>
        <v/>
      </c>
      <c r="AD368" s="40" t="str">
        <f>IF(入力シート!L369&gt;=1,INT(MOD(入力シート!L369,10)/1),"")</f>
        <v/>
      </c>
      <c r="AE368" s="51" t="str">
        <f>IF(入力シート!M369&gt;=10000,INT(MOD(入力シート!M369,100000)/10000),"")</f>
        <v/>
      </c>
      <c r="AF368" s="51" t="str">
        <f>IF(入力シート!M369&gt;=1000,INT(MOD(入力シート!M369,10000)/1000),"")</f>
        <v/>
      </c>
      <c r="AG368" s="51" t="str">
        <f>IF(入力シート!M369&gt;=100,INT(MOD(入力シート!M369,1000)/100),"")</f>
        <v/>
      </c>
      <c r="AH368" s="51" t="str">
        <f>IF(入力シート!M369&gt;=10,INT(MOD(入力シート!M369,100)/10),"")</f>
        <v/>
      </c>
      <c r="AI368" s="40" t="str">
        <f>IF(入力シート!M369&gt;=1,INT(MOD(入力シート!M369,10)/1),"")</f>
        <v/>
      </c>
      <c r="AJ368" s="51" t="str">
        <f>IF(入力シート!N369&gt;=10000,INT(MOD(入力シート!N369,100000)/10000),"")</f>
        <v/>
      </c>
      <c r="AK368" s="51" t="str">
        <f>IF(入力シート!N369&gt;=1000,INT(MOD(入力シート!N369,10000)/1000),"")</f>
        <v/>
      </c>
      <c r="AL368" s="51" t="str">
        <f>IF(入力シート!N369&gt;=100,INT(MOD(入力シート!N369,1000)/100),"")</f>
        <v/>
      </c>
      <c r="AM368" s="51" t="str">
        <f>IF(入力シート!N369&gt;=10,INT(MOD(入力シート!N369,100)/10),"")</f>
        <v/>
      </c>
      <c r="AN368" s="40" t="str">
        <f>IF(入力シート!N369&gt;=1,INT(MOD(入力シート!N369,10)/1),"")</f>
        <v/>
      </c>
      <c r="AO368" s="51" t="str">
        <f>IF(入力シート!O369&gt;=10000,INT(MOD(入力シート!O369,100000)/10000),"")</f>
        <v/>
      </c>
      <c r="AP368" s="51" t="str">
        <f>IF(入力シート!O369&gt;=1000,INT(MOD(入力シート!O369,10000)/1000),"")</f>
        <v/>
      </c>
      <c r="AQ368" s="51" t="str">
        <f>IF(入力シート!O369&gt;=100,INT(MOD(入力シート!O369,1000)/100),"")</f>
        <v/>
      </c>
      <c r="AR368" s="51" t="str">
        <f>IF(入力シート!O369&gt;=10,INT(MOD(入力シート!O369,100)/10),"")</f>
        <v/>
      </c>
      <c r="AS368" s="40" t="str">
        <f>IF(入力シート!O369&gt;=1,INT(MOD(入力シート!O369,10)/1),"")</f>
        <v/>
      </c>
      <c r="AT368" s="51" t="str">
        <f>IF(入力シート!P369&gt;=1000000,INT(MOD(入力シート!P369,10000000)/1000000),"")</f>
        <v/>
      </c>
      <c r="AU368" s="51" t="str">
        <f>IF(入力シート!P369&gt;=100000,INT(MOD(入力シート!P369,1000000)/100000),"")</f>
        <v/>
      </c>
      <c r="AV368" s="51" t="str">
        <f>IF(入力シート!P369&gt;=10000,INT(MOD(入力シート!P369,100000)/10000),"")</f>
        <v/>
      </c>
      <c r="AW368" s="51" t="str">
        <f>IF(入力シート!P369&gt;=1000,INT(MOD(入力シート!P369,10000)/1000),"")</f>
        <v/>
      </c>
      <c r="AX368" s="51" t="str">
        <f>IF(入力シート!P369&gt;=100,INT(MOD(入力シート!P369,1000)/100),"")</f>
        <v/>
      </c>
      <c r="AY368" s="51" t="str">
        <f>IF(入力シート!P369&gt;=10,INT(MOD(入力シート!P369,100)/10),"")</f>
        <v/>
      </c>
      <c r="AZ368" s="40" t="str">
        <f>IF(入力シート!P369&gt;=1,INT(MOD(入力シート!P369,10)/1),"")</f>
        <v/>
      </c>
      <c r="BA368" s="51" t="str">
        <f>IF(入力シート!Q369&gt;=10,INT(MOD(入力シート!Q369,100)/10),"")</f>
        <v/>
      </c>
      <c r="BB368" s="40" t="str">
        <f>IF(入力シート!Q369&gt;=1,INT(MOD(入力シート!Q369,10)/1),"")</f>
        <v/>
      </c>
      <c r="BC368" s="51" t="str">
        <f>IF(入力シート!R369&gt;=10000,INT(MOD(入力シート!R369,100000)/10000),"")</f>
        <v/>
      </c>
      <c r="BD368" s="51" t="str">
        <f>IF(入力シート!R369&gt;=1000,INT(MOD(入力シート!R369,10000)/1000),"")</f>
        <v/>
      </c>
      <c r="BE368" s="51" t="str">
        <f>IF(入力シート!R369&gt;=100,INT(MOD(入力シート!R369,1000)/100),"")</f>
        <v/>
      </c>
      <c r="BF368" s="51" t="str">
        <f>IF(入力シート!R369&gt;=10,INT(MOD(入力シート!R369,100)/10),"")</f>
        <v/>
      </c>
      <c r="BG368" s="40" t="str">
        <f>IF(入力シート!R369&gt;=1,INT(MOD(入力シート!R369,10)/1),"")</f>
        <v/>
      </c>
    </row>
    <row r="369" spans="1:79" x14ac:dyDescent="0.15">
      <c r="B369" s="22">
        <v>367</v>
      </c>
      <c r="C369" s="10" t="str">
        <f>IF(入力シート!C370&gt;=10000,INT(MOD(入力シート!C370,100000)/10000),"")</f>
        <v/>
      </c>
      <c r="D369" s="10" t="str">
        <f>IF(入力シート!C370&gt;=1000,INT(MOD(入力シート!C370,10000)/1000),"")</f>
        <v/>
      </c>
      <c r="E369" s="10" t="str">
        <f>IF(入力シート!C370&gt;=100,INT(MOD(入力シート!C370,1000)/100),"")</f>
        <v/>
      </c>
      <c r="F369" s="10" t="str">
        <f>IF(入力シート!C370&gt;=10,INT(MOD(入力シート!C370,100)/10),"")</f>
        <v/>
      </c>
      <c r="G369" s="22" t="str">
        <f>IF(入力シート!C370&gt;=1,INT(MOD(入力シート!C370,10)/1),"")</f>
        <v/>
      </c>
      <c r="H369" s="22" t="str">
        <f>IF(入力シート!D370&gt;"",入力シート!D370,"")</f>
        <v/>
      </c>
      <c r="I369" s="22" t="str">
        <f>IF(入力シート!E370&gt;"",入力シート!E370,"")</f>
        <v/>
      </c>
      <c r="J369" s="37" t="str">
        <f>IF(入力シート!F370&gt;0,IF(入力シート!W370=6,MID(入力シート!F370,入力シート!W370-5,1),"0"),"")</f>
        <v/>
      </c>
      <c r="K369" s="37" t="str">
        <f>IF(入力シート!F370&gt;0,MID(入力シート!F370,入力シート!W370-4,1),"")</f>
        <v/>
      </c>
      <c r="L369" s="37" t="str">
        <f>IF(入力シート!F370&gt;0,MID(入力シート!F370,入力シート!W370-3,1),"")</f>
        <v/>
      </c>
      <c r="M369" s="37" t="str">
        <f>IF(入力シート!F370&gt;0,MID(入力シート!F370,入力シート!W370-2,1),"")</f>
        <v/>
      </c>
      <c r="N369" s="37" t="str">
        <f>IF(入力シート!F370&gt;0,MID(入力シート!F370,入力シート!W370-1,1),"")</f>
        <v/>
      </c>
      <c r="O369" s="39" t="str">
        <f>IF(入力シート!F370&gt;0,MID(入力シート!F370,入力シート!W370,1),"")</f>
        <v/>
      </c>
      <c r="P369" s="22" t="str">
        <f>IF(入力シート!G370&gt;"",入力シート!G370,"")</f>
        <v/>
      </c>
      <c r="Q369" s="37" t="str">
        <f>IF(入力シート!H370&gt;0,IF(入力シート!X370=4,MID(入力シート!H370,入力シート!X370-3,1),"0"),"")</f>
        <v/>
      </c>
      <c r="R369" s="37" t="str">
        <f>IF(入力シート!H370&gt;0,MID(入力シート!H370,入力シート!X370-2,1),"")</f>
        <v/>
      </c>
      <c r="S369" s="37" t="str">
        <f>IF(入力シート!H370&gt;0,MID(入力シート!H370,入力シート!X370-1,1),"")</f>
        <v/>
      </c>
      <c r="T369" s="39" t="str">
        <f>IF(入力シート!H370&gt;0,MID(入力シート!H370,入力シート!X370,1),"")</f>
        <v/>
      </c>
      <c r="U369" s="62" t="str">
        <f>IF(入力シート!I370&gt;0,入力シート!I370,"")</f>
        <v/>
      </c>
      <c r="V369" s="50" t="str">
        <f>IF(入力シート!J370&gt;0,入力シート!J370,"")</f>
        <v/>
      </c>
      <c r="W369" s="50" t="str">
        <f>IF(入力シート!K370&gt;=10,INT(MOD(入力シート!K370,100)/10),"")</f>
        <v/>
      </c>
      <c r="X369" s="40" t="str">
        <f>IF(入力シート!K370&gt;=1,INT(MOD(入力シート!K370,10)/1),"")</f>
        <v/>
      </c>
      <c r="Y369" s="51" t="str">
        <f>IF(入力シート!L370&gt;=100000,INT(MOD(入力シート!L370,1000000)/100000),"")</f>
        <v/>
      </c>
      <c r="Z369" s="51" t="str">
        <f>IF(入力シート!L370&gt;=10000,INT(MOD(入力シート!L370,100000)/10000),"")</f>
        <v/>
      </c>
      <c r="AA369" s="51" t="str">
        <f>IF(入力シート!L370&gt;=1000,INT(MOD(入力シート!L370,10000)/1000),"")</f>
        <v/>
      </c>
      <c r="AB369" s="51" t="str">
        <f>IF(入力シート!L370&gt;=100,INT(MOD(入力シート!L370,1000)/100),"")</f>
        <v/>
      </c>
      <c r="AC369" s="51" t="str">
        <f>IF(入力シート!L370&gt;=10,INT(MOD(入力シート!L370,100)/10),"")</f>
        <v/>
      </c>
      <c r="AD369" s="40" t="str">
        <f>IF(入力シート!L370&gt;=1,INT(MOD(入力シート!L370,10)/1),"")</f>
        <v/>
      </c>
      <c r="AE369" s="51" t="str">
        <f>IF(入力シート!M370&gt;=10000,INT(MOD(入力シート!M370,100000)/10000),"")</f>
        <v/>
      </c>
      <c r="AF369" s="51" t="str">
        <f>IF(入力シート!M370&gt;=1000,INT(MOD(入力シート!M370,10000)/1000),"")</f>
        <v/>
      </c>
      <c r="AG369" s="51" t="str">
        <f>IF(入力シート!M370&gt;=100,INT(MOD(入力シート!M370,1000)/100),"")</f>
        <v/>
      </c>
      <c r="AH369" s="51" t="str">
        <f>IF(入力シート!M370&gt;=10,INT(MOD(入力シート!M370,100)/10),"")</f>
        <v/>
      </c>
      <c r="AI369" s="40" t="str">
        <f>IF(入力シート!M370&gt;=1,INT(MOD(入力シート!M370,10)/1),"")</f>
        <v/>
      </c>
      <c r="AJ369" s="51" t="str">
        <f>IF(入力シート!N370&gt;=10000,INT(MOD(入力シート!N370,100000)/10000),"")</f>
        <v/>
      </c>
      <c r="AK369" s="51" t="str">
        <f>IF(入力シート!N370&gt;=1000,INT(MOD(入力シート!N370,10000)/1000),"")</f>
        <v/>
      </c>
      <c r="AL369" s="51" t="str">
        <f>IF(入力シート!N370&gt;=100,INT(MOD(入力シート!N370,1000)/100),"")</f>
        <v/>
      </c>
      <c r="AM369" s="51" t="str">
        <f>IF(入力シート!N370&gt;=10,INT(MOD(入力シート!N370,100)/10),"")</f>
        <v/>
      </c>
      <c r="AN369" s="40" t="str">
        <f>IF(入力シート!N370&gt;=1,INT(MOD(入力シート!N370,10)/1),"")</f>
        <v/>
      </c>
      <c r="AO369" s="51" t="str">
        <f>IF(入力シート!O370&gt;=10000,INT(MOD(入力シート!O370,100000)/10000),"")</f>
        <v/>
      </c>
      <c r="AP369" s="51" t="str">
        <f>IF(入力シート!O370&gt;=1000,INT(MOD(入力シート!O370,10000)/1000),"")</f>
        <v/>
      </c>
      <c r="AQ369" s="51" t="str">
        <f>IF(入力シート!O370&gt;=100,INT(MOD(入力シート!O370,1000)/100),"")</f>
        <v/>
      </c>
      <c r="AR369" s="51" t="str">
        <f>IF(入力シート!O370&gt;=10,INT(MOD(入力シート!O370,100)/10),"")</f>
        <v/>
      </c>
      <c r="AS369" s="40" t="str">
        <f>IF(入力シート!O370&gt;=1,INT(MOD(入力シート!O370,10)/1),"")</f>
        <v/>
      </c>
      <c r="AT369" s="51" t="str">
        <f>IF(入力シート!P370&gt;=1000000,INT(MOD(入力シート!P370,10000000)/1000000),"")</f>
        <v/>
      </c>
      <c r="AU369" s="51" t="str">
        <f>IF(入力シート!P370&gt;=100000,INT(MOD(入力シート!P370,1000000)/100000),"")</f>
        <v/>
      </c>
      <c r="AV369" s="51" t="str">
        <f>IF(入力シート!P370&gt;=10000,INT(MOD(入力シート!P370,100000)/10000),"")</f>
        <v/>
      </c>
      <c r="AW369" s="51" t="str">
        <f>IF(入力シート!P370&gt;=1000,INT(MOD(入力シート!P370,10000)/1000),"")</f>
        <v/>
      </c>
      <c r="AX369" s="51" t="str">
        <f>IF(入力シート!P370&gt;=100,INT(MOD(入力シート!P370,1000)/100),"")</f>
        <v/>
      </c>
      <c r="AY369" s="51" t="str">
        <f>IF(入力シート!P370&gt;=10,INT(MOD(入力シート!P370,100)/10),"")</f>
        <v/>
      </c>
      <c r="AZ369" s="40" t="str">
        <f>IF(入力シート!P370&gt;=1,INT(MOD(入力シート!P370,10)/1),"")</f>
        <v/>
      </c>
      <c r="BA369" s="51" t="str">
        <f>IF(入力シート!Q370&gt;=10,INT(MOD(入力シート!Q370,100)/10),"")</f>
        <v/>
      </c>
      <c r="BB369" s="40" t="str">
        <f>IF(入力シート!Q370&gt;=1,INT(MOD(入力シート!Q370,10)/1),"")</f>
        <v/>
      </c>
      <c r="BC369" s="51" t="str">
        <f>IF(入力シート!R370&gt;=10000,INT(MOD(入力シート!R370,100000)/10000),"")</f>
        <v/>
      </c>
      <c r="BD369" s="51" t="str">
        <f>IF(入力シート!R370&gt;=1000,INT(MOD(入力シート!R370,10000)/1000),"")</f>
        <v/>
      </c>
      <c r="BE369" s="51" t="str">
        <f>IF(入力シート!R370&gt;=100,INT(MOD(入力シート!R370,1000)/100),"")</f>
        <v/>
      </c>
      <c r="BF369" s="51" t="str">
        <f>IF(入力シート!R370&gt;=10,INT(MOD(入力シート!R370,100)/10),"")</f>
        <v/>
      </c>
      <c r="BG369" s="40" t="str">
        <f>IF(入力シート!R370&gt;=1,INT(MOD(入力シート!R370,10)/1),"")</f>
        <v/>
      </c>
    </row>
    <row r="370" spans="1:79" x14ac:dyDescent="0.15">
      <c r="B370" s="22">
        <v>368</v>
      </c>
      <c r="C370" s="10" t="str">
        <f>IF(入力シート!C371&gt;=10000,INT(MOD(入力シート!C371,100000)/10000),"")</f>
        <v/>
      </c>
      <c r="D370" s="10" t="str">
        <f>IF(入力シート!C371&gt;=1000,INT(MOD(入力シート!C371,10000)/1000),"")</f>
        <v/>
      </c>
      <c r="E370" s="10" t="str">
        <f>IF(入力シート!C371&gt;=100,INT(MOD(入力シート!C371,1000)/100),"")</f>
        <v/>
      </c>
      <c r="F370" s="10" t="str">
        <f>IF(入力シート!C371&gt;=10,INT(MOD(入力シート!C371,100)/10),"")</f>
        <v/>
      </c>
      <c r="G370" s="22" t="str">
        <f>IF(入力シート!C371&gt;=1,INT(MOD(入力シート!C371,10)/1),"")</f>
        <v/>
      </c>
      <c r="H370" s="22" t="str">
        <f>IF(入力シート!D371&gt;"",入力シート!D371,"")</f>
        <v/>
      </c>
      <c r="I370" s="22" t="str">
        <f>IF(入力シート!E371&gt;"",入力シート!E371,"")</f>
        <v/>
      </c>
      <c r="J370" s="37" t="str">
        <f>IF(入力シート!F371&gt;0,IF(入力シート!W371=6,MID(入力シート!F371,入力シート!W371-5,1),"0"),"")</f>
        <v/>
      </c>
      <c r="K370" s="37" t="str">
        <f>IF(入力シート!F371&gt;0,MID(入力シート!F371,入力シート!W371-4,1),"")</f>
        <v/>
      </c>
      <c r="L370" s="37" t="str">
        <f>IF(入力シート!F371&gt;0,MID(入力シート!F371,入力シート!W371-3,1),"")</f>
        <v/>
      </c>
      <c r="M370" s="37" t="str">
        <f>IF(入力シート!F371&gt;0,MID(入力シート!F371,入力シート!W371-2,1),"")</f>
        <v/>
      </c>
      <c r="N370" s="37" t="str">
        <f>IF(入力シート!F371&gt;0,MID(入力シート!F371,入力シート!W371-1,1),"")</f>
        <v/>
      </c>
      <c r="O370" s="39" t="str">
        <f>IF(入力シート!F371&gt;0,MID(入力シート!F371,入力シート!W371,1),"")</f>
        <v/>
      </c>
      <c r="P370" s="22" t="str">
        <f>IF(入力シート!G371&gt;"",入力シート!G371,"")</f>
        <v/>
      </c>
      <c r="Q370" s="37" t="str">
        <f>IF(入力シート!H371&gt;0,IF(入力シート!X371=4,MID(入力シート!H371,入力シート!X371-3,1),"0"),"")</f>
        <v/>
      </c>
      <c r="R370" s="37" t="str">
        <f>IF(入力シート!H371&gt;0,MID(入力シート!H371,入力シート!X371-2,1),"")</f>
        <v/>
      </c>
      <c r="S370" s="37" t="str">
        <f>IF(入力シート!H371&gt;0,MID(入力シート!H371,入力シート!X371-1,1),"")</f>
        <v/>
      </c>
      <c r="T370" s="39" t="str">
        <f>IF(入力シート!H371&gt;0,MID(入力シート!H371,入力シート!X371,1),"")</f>
        <v/>
      </c>
      <c r="U370" s="62" t="str">
        <f>IF(入力シート!I371&gt;0,入力シート!I371,"")</f>
        <v/>
      </c>
      <c r="V370" s="50" t="str">
        <f>IF(入力シート!J371&gt;0,入力シート!J371,"")</f>
        <v/>
      </c>
      <c r="W370" s="50" t="str">
        <f>IF(入力シート!K371&gt;=10,INT(MOD(入力シート!K371,100)/10),"")</f>
        <v/>
      </c>
      <c r="X370" s="40" t="str">
        <f>IF(入力シート!K371&gt;=1,INT(MOD(入力シート!K371,10)/1),"")</f>
        <v/>
      </c>
      <c r="Y370" s="51" t="str">
        <f>IF(入力シート!L371&gt;=100000,INT(MOD(入力シート!L371,1000000)/100000),"")</f>
        <v/>
      </c>
      <c r="Z370" s="51" t="str">
        <f>IF(入力シート!L371&gt;=10000,INT(MOD(入力シート!L371,100000)/10000),"")</f>
        <v/>
      </c>
      <c r="AA370" s="51" t="str">
        <f>IF(入力シート!L371&gt;=1000,INT(MOD(入力シート!L371,10000)/1000),"")</f>
        <v/>
      </c>
      <c r="AB370" s="51" t="str">
        <f>IF(入力シート!L371&gt;=100,INT(MOD(入力シート!L371,1000)/100),"")</f>
        <v/>
      </c>
      <c r="AC370" s="51" t="str">
        <f>IF(入力シート!L371&gt;=10,INT(MOD(入力シート!L371,100)/10),"")</f>
        <v/>
      </c>
      <c r="AD370" s="40" t="str">
        <f>IF(入力シート!L371&gt;=1,INT(MOD(入力シート!L371,10)/1),"")</f>
        <v/>
      </c>
      <c r="AE370" s="51" t="str">
        <f>IF(入力シート!M371&gt;=10000,INT(MOD(入力シート!M371,100000)/10000),"")</f>
        <v/>
      </c>
      <c r="AF370" s="51" t="str">
        <f>IF(入力シート!M371&gt;=1000,INT(MOD(入力シート!M371,10000)/1000),"")</f>
        <v/>
      </c>
      <c r="AG370" s="51" t="str">
        <f>IF(入力シート!M371&gt;=100,INT(MOD(入力シート!M371,1000)/100),"")</f>
        <v/>
      </c>
      <c r="AH370" s="51" t="str">
        <f>IF(入力シート!M371&gt;=10,INT(MOD(入力シート!M371,100)/10),"")</f>
        <v/>
      </c>
      <c r="AI370" s="40" t="str">
        <f>IF(入力シート!M371&gt;=1,INT(MOD(入力シート!M371,10)/1),"")</f>
        <v/>
      </c>
      <c r="AJ370" s="51" t="str">
        <f>IF(入力シート!N371&gt;=10000,INT(MOD(入力シート!N371,100000)/10000),"")</f>
        <v/>
      </c>
      <c r="AK370" s="51" t="str">
        <f>IF(入力シート!N371&gt;=1000,INT(MOD(入力シート!N371,10000)/1000),"")</f>
        <v/>
      </c>
      <c r="AL370" s="51" t="str">
        <f>IF(入力シート!N371&gt;=100,INT(MOD(入力シート!N371,1000)/100),"")</f>
        <v/>
      </c>
      <c r="AM370" s="51" t="str">
        <f>IF(入力シート!N371&gt;=10,INT(MOD(入力シート!N371,100)/10),"")</f>
        <v/>
      </c>
      <c r="AN370" s="40" t="str">
        <f>IF(入力シート!N371&gt;=1,INT(MOD(入力シート!N371,10)/1),"")</f>
        <v/>
      </c>
      <c r="AO370" s="51" t="str">
        <f>IF(入力シート!O371&gt;=10000,INT(MOD(入力シート!O371,100000)/10000),"")</f>
        <v/>
      </c>
      <c r="AP370" s="51" t="str">
        <f>IF(入力シート!O371&gt;=1000,INT(MOD(入力シート!O371,10000)/1000),"")</f>
        <v/>
      </c>
      <c r="AQ370" s="51" t="str">
        <f>IF(入力シート!O371&gt;=100,INT(MOD(入力シート!O371,1000)/100),"")</f>
        <v/>
      </c>
      <c r="AR370" s="51" t="str">
        <f>IF(入力シート!O371&gt;=10,INT(MOD(入力シート!O371,100)/10),"")</f>
        <v/>
      </c>
      <c r="AS370" s="40" t="str">
        <f>IF(入力シート!O371&gt;=1,INT(MOD(入力シート!O371,10)/1),"")</f>
        <v/>
      </c>
      <c r="AT370" s="51" t="str">
        <f>IF(入力シート!P371&gt;=1000000,INT(MOD(入力シート!P371,10000000)/1000000),"")</f>
        <v/>
      </c>
      <c r="AU370" s="51" t="str">
        <f>IF(入力シート!P371&gt;=100000,INT(MOD(入力シート!P371,1000000)/100000),"")</f>
        <v/>
      </c>
      <c r="AV370" s="51" t="str">
        <f>IF(入力シート!P371&gt;=10000,INT(MOD(入力シート!P371,100000)/10000),"")</f>
        <v/>
      </c>
      <c r="AW370" s="51" t="str">
        <f>IF(入力シート!P371&gt;=1000,INT(MOD(入力シート!P371,10000)/1000),"")</f>
        <v/>
      </c>
      <c r="AX370" s="51" t="str">
        <f>IF(入力シート!P371&gt;=100,INT(MOD(入力シート!P371,1000)/100),"")</f>
        <v/>
      </c>
      <c r="AY370" s="51" t="str">
        <f>IF(入力シート!P371&gt;=10,INT(MOD(入力シート!P371,100)/10),"")</f>
        <v/>
      </c>
      <c r="AZ370" s="40" t="str">
        <f>IF(入力シート!P371&gt;=1,INT(MOD(入力シート!P371,10)/1),"")</f>
        <v/>
      </c>
      <c r="BA370" s="51" t="str">
        <f>IF(入力シート!Q371&gt;=10,INT(MOD(入力シート!Q371,100)/10),"")</f>
        <v/>
      </c>
      <c r="BB370" s="40" t="str">
        <f>IF(入力シート!Q371&gt;=1,INT(MOD(入力シート!Q371,10)/1),"")</f>
        <v/>
      </c>
      <c r="BC370" s="51" t="str">
        <f>IF(入力シート!R371&gt;=10000,INT(MOD(入力シート!R371,100000)/10000),"")</f>
        <v/>
      </c>
      <c r="BD370" s="51" t="str">
        <f>IF(入力シート!R371&gt;=1000,INT(MOD(入力シート!R371,10000)/1000),"")</f>
        <v/>
      </c>
      <c r="BE370" s="51" t="str">
        <f>IF(入力シート!R371&gt;=100,INT(MOD(入力シート!R371,1000)/100),"")</f>
        <v/>
      </c>
      <c r="BF370" s="51" t="str">
        <f>IF(入力シート!R371&gt;=10,INT(MOD(入力シート!R371,100)/10),"")</f>
        <v/>
      </c>
      <c r="BG370" s="40" t="str">
        <f>IF(入力シート!R371&gt;=1,INT(MOD(入力シート!R371,10)/1),"")</f>
        <v/>
      </c>
    </row>
    <row r="371" spans="1:79" x14ac:dyDescent="0.15">
      <c r="B371" s="22">
        <v>369</v>
      </c>
      <c r="C371" s="10" t="str">
        <f>IF(入力シート!C372&gt;=10000,INT(MOD(入力シート!C372,100000)/10000),"")</f>
        <v/>
      </c>
      <c r="D371" s="10" t="str">
        <f>IF(入力シート!C372&gt;=1000,INT(MOD(入力シート!C372,10000)/1000),"")</f>
        <v/>
      </c>
      <c r="E371" s="10" t="str">
        <f>IF(入力シート!C372&gt;=100,INT(MOD(入力シート!C372,1000)/100),"")</f>
        <v/>
      </c>
      <c r="F371" s="10" t="str">
        <f>IF(入力シート!C372&gt;=10,INT(MOD(入力シート!C372,100)/10),"")</f>
        <v/>
      </c>
      <c r="G371" s="22" t="str">
        <f>IF(入力シート!C372&gt;=1,INT(MOD(入力シート!C372,10)/1),"")</f>
        <v/>
      </c>
      <c r="H371" s="22" t="str">
        <f>IF(入力シート!D372&gt;"",入力シート!D372,"")</f>
        <v/>
      </c>
      <c r="I371" s="22" t="str">
        <f>IF(入力シート!E372&gt;"",入力シート!E372,"")</f>
        <v/>
      </c>
      <c r="J371" s="37" t="str">
        <f>IF(入力シート!F372&gt;0,IF(入力シート!W372=6,MID(入力シート!F372,入力シート!W372-5,1),"0"),"")</f>
        <v/>
      </c>
      <c r="K371" s="37" t="str">
        <f>IF(入力シート!F372&gt;0,MID(入力シート!F372,入力シート!W372-4,1),"")</f>
        <v/>
      </c>
      <c r="L371" s="37" t="str">
        <f>IF(入力シート!F372&gt;0,MID(入力シート!F372,入力シート!W372-3,1),"")</f>
        <v/>
      </c>
      <c r="M371" s="37" t="str">
        <f>IF(入力シート!F372&gt;0,MID(入力シート!F372,入力シート!W372-2,1),"")</f>
        <v/>
      </c>
      <c r="N371" s="37" t="str">
        <f>IF(入力シート!F372&gt;0,MID(入力シート!F372,入力シート!W372-1,1),"")</f>
        <v/>
      </c>
      <c r="O371" s="39" t="str">
        <f>IF(入力シート!F372&gt;0,MID(入力シート!F372,入力シート!W372,1),"")</f>
        <v/>
      </c>
      <c r="P371" s="22" t="str">
        <f>IF(入力シート!G372&gt;"",入力シート!G372,"")</f>
        <v/>
      </c>
      <c r="Q371" s="37" t="str">
        <f>IF(入力シート!H372&gt;0,IF(入力シート!X372=4,MID(入力シート!H372,入力シート!X372-3,1),"0"),"")</f>
        <v/>
      </c>
      <c r="R371" s="37" t="str">
        <f>IF(入力シート!H372&gt;0,MID(入力シート!H372,入力シート!X372-2,1),"")</f>
        <v/>
      </c>
      <c r="S371" s="37" t="str">
        <f>IF(入力シート!H372&gt;0,MID(入力シート!H372,入力シート!X372-1,1),"")</f>
        <v/>
      </c>
      <c r="T371" s="39" t="str">
        <f>IF(入力シート!H372&gt;0,MID(入力シート!H372,入力シート!X372,1),"")</f>
        <v/>
      </c>
      <c r="U371" s="62" t="str">
        <f>IF(入力シート!I372&gt;0,入力シート!I372,"")</f>
        <v/>
      </c>
      <c r="V371" s="50" t="str">
        <f>IF(入力シート!J372&gt;0,入力シート!J372,"")</f>
        <v/>
      </c>
      <c r="W371" s="50" t="str">
        <f>IF(入力シート!K372&gt;=10,INT(MOD(入力シート!K372,100)/10),"")</f>
        <v/>
      </c>
      <c r="X371" s="40" t="str">
        <f>IF(入力シート!K372&gt;=1,INT(MOD(入力シート!K372,10)/1),"")</f>
        <v/>
      </c>
      <c r="Y371" s="51" t="str">
        <f>IF(入力シート!L372&gt;=100000,INT(MOD(入力シート!L372,1000000)/100000),"")</f>
        <v/>
      </c>
      <c r="Z371" s="51" t="str">
        <f>IF(入力シート!L372&gt;=10000,INT(MOD(入力シート!L372,100000)/10000),"")</f>
        <v/>
      </c>
      <c r="AA371" s="51" t="str">
        <f>IF(入力シート!L372&gt;=1000,INT(MOD(入力シート!L372,10000)/1000),"")</f>
        <v/>
      </c>
      <c r="AB371" s="51" t="str">
        <f>IF(入力シート!L372&gt;=100,INT(MOD(入力シート!L372,1000)/100),"")</f>
        <v/>
      </c>
      <c r="AC371" s="51" t="str">
        <f>IF(入力シート!L372&gt;=10,INT(MOD(入力シート!L372,100)/10),"")</f>
        <v/>
      </c>
      <c r="AD371" s="40" t="str">
        <f>IF(入力シート!L372&gt;=1,INT(MOD(入力シート!L372,10)/1),"")</f>
        <v/>
      </c>
      <c r="AE371" s="51" t="str">
        <f>IF(入力シート!M372&gt;=10000,INT(MOD(入力シート!M372,100000)/10000),"")</f>
        <v/>
      </c>
      <c r="AF371" s="51" t="str">
        <f>IF(入力シート!M372&gt;=1000,INT(MOD(入力シート!M372,10000)/1000),"")</f>
        <v/>
      </c>
      <c r="AG371" s="51" t="str">
        <f>IF(入力シート!M372&gt;=100,INT(MOD(入力シート!M372,1000)/100),"")</f>
        <v/>
      </c>
      <c r="AH371" s="51" t="str">
        <f>IF(入力シート!M372&gt;=10,INT(MOD(入力シート!M372,100)/10),"")</f>
        <v/>
      </c>
      <c r="AI371" s="40" t="str">
        <f>IF(入力シート!M372&gt;=1,INT(MOD(入力シート!M372,10)/1),"")</f>
        <v/>
      </c>
      <c r="AJ371" s="51" t="str">
        <f>IF(入力シート!N372&gt;=10000,INT(MOD(入力シート!N372,100000)/10000),"")</f>
        <v/>
      </c>
      <c r="AK371" s="51" t="str">
        <f>IF(入力シート!N372&gt;=1000,INT(MOD(入力シート!N372,10000)/1000),"")</f>
        <v/>
      </c>
      <c r="AL371" s="51" t="str">
        <f>IF(入力シート!N372&gt;=100,INT(MOD(入力シート!N372,1000)/100),"")</f>
        <v/>
      </c>
      <c r="AM371" s="51" t="str">
        <f>IF(入力シート!N372&gt;=10,INT(MOD(入力シート!N372,100)/10),"")</f>
        <v/>
      </c>
      <c r="AN371" s="40" t="str">
        <f>IF(入力シート!N372&gt;=1,INT(MOD(入力シート!N372,10)/1),"")</f>
        <v/>
      </c>
      <c r="AO371" s="51" t="str">
        <f>IF(入力シート!O372&gt;=10000,INT(MOD(入力シート!O372,100000)/10000),"")</f>
        <v/>
      </c>
      <c r="AP371" s="51" t="str">
        <f>IF(入力シート!O372&gt;=1000,INT(MOD(入力シート!O372,10000)/1000),"")</f>
        <v/>
      </c>
      <c r="AQ371" s="51" t="str">
        <f>IF(入力シート!O372&gt;=100,INT(MOD(入力シート!O372,1000)/100),"")</f>
        <v/>
      </c>
      <c r="AR371" s="51" t="str">
        <f>IF(入力シート!O372&gt;=10,INT(MOD(入力シート!O372,100)/10),"")</f>
        <v/>
      </c>
      <c r="AS371" s="40" t="str">
        <f>IF(入力シート!O372&gt;=1,INT(MOD(入力シート!O372,10)/1),"")</f>
        <v/>
      </c>
      <c r="AT371" s="51" t="str">
        <f>IF(入力シート!P372&gt;=1000000,INT(MOD(入力シート!P372,10000000)/1000000),"")</f>
        <v/>
      </c>
      <c r="AU371" s="51" t="str">
        <f>IF(入力シート!P372&gt;=100000,INT(MOD(入力シート!P372,1000000)/100000),"")</f>
        <v/>
      </c>
      <c r="AV371" s="51" t="str">
        <f>IF(入力シート!P372&gt;=10000,INT(MOD(入力シート!P372,100000)/10000),"")</f>
        <v/>
      </c>
      <c r="AW371" s="51" t="str">
        <f>IF(入力シート!P372&gt;=1000,INT(MOD(入力シート!P372,10000)/1000),"")</f>
        <v/>
      </c>
      <c r="AX371" s="51" t="str">
        <f>IF(入力シート!P372&gt;=100,INT(MOD(入力シート!P372,1000)/100),"")</f>
        <v/>
      </c>
      <c r="AY371" s="51" t="str">
        <f>IF(入力シート!P372&gt;=10,INT(MOD(入力シート!P372,100)/10),"")</f>
        <v/>
      </c>
      <c r="AZ371" s="40" t="str">
        <f>IF(入力シート!P372&gt;=1,INT(MOD(入力シート!P372,10)/1),"")</f>
        <v/>
      </c>
      <c r="BA371" s="51" t="str">
        <f>IF(入力シート!Q372&gt;=10,INT(MOD(入力シート!Q372,100)/10),"")</f>
        <v/>
      </c>
      <c r="BB371" s="40" t="str">
        <f>IF(入力シート!Q372&gt;=1,INT(MOD(入力シート!Q372,10)/1),"")</f>
        <v/>
      </c>
      <c r="BC371" s="51" t="str">
        <f>IF(入力シート!R372&gt;=10000,INT(MOD(入力シート!R372,100000)/10000),"")</f>
        <v/>
      </c>
      <c r="BD371" s="51" t="str">
        <f>IF(入力シート!R372&gt;=1000,INT(MOD(入力シート!R372,10000)/1000),"")</f>
        <v/>
      </c>
      <c r="BE371" s="51" t="str">
        <f>IF(入力シート!R372&gt;=100,INT(MOD(入力シート!R372,1000)/100),"")</f>
        <v/>
      </c>
      <c r="BF371" s="51" t="str">
        <f>IF(入力シート!R372&gt;=10,INT(MOD(入力シート!R372,100)/10),"")</f>
        <v/>
      </c>
      <c r="BG371" s="40" t="str">
        <f>IF(入力シート!R372&gt;=1,INT(MOD(入力シート!R372,10)/1),"")</f>
        <v/>
      </c>
    </row>
    <row r="372" spans="1:79" x14ac:dyDescent="0.15">
      <c r="A372" s="46"/>
      <c r="B372" s="12">
        <v>370</v>
      </c>
      <c r="C372" s="3" t="str">
        <f>IF(入力シート!C373&gt;=10000,INT(MOD(入力シート!C373,100000)/10000),"")</f>
        <v/>
      </c>
      <c r="D372" s="3" t="str">
        <f>IF(入力シート!C373&gt;=1000,INT(MOD(入力シート!C373,10000)/1000),"")</f>
        <v/>
      </c>
      <c r="E372" s="3" t="str">
        <f>IF(入力シート!C373&gt;=100,INT(MOD(入力シート!C373,1000)/100),"")</f>
        <v/>
      </c>
      <c r="F372" s="3" t="str">
        <f>IF(入力シート!C373&gt;=10,INT(MOD(入力シート!C373,100)/10),"")</f>
        <v/>
      </c>
      <c r="G372" s="12" t="str">
        <f>IF(入力シート!C373&gt;=1,INT(MOD(入力シート!C373,10)/1),"")</f>
        <v/>
      </c>
      <c r="H372" s="12" t="str">
        <f>IF(入力シート!D373&gt;"",入力シート!D373,"")</f>
        <v/>
      </c>
      <c r="I372" s="146" t="str">
        <f>IF(入力シート!E373&gt;"",入力シート!E373,"")</f>
        <v/>
      </c>
      <c r="J372" s="162" t="str">
        <f>IF(入力シート!F373&gt;0,IF(入力シート!W373=6,MID(入力シート!F373,入力シート!W373-5,1),"0"),"")</f>
        <v/>
      </c>
      <c r="K372" s="63" t="str">
        <f>IF(入力シート!F373&gt;0,MID(入力シート!F373,入力シート!W373-4,1),"")</f>
        <v/>
      </c>
      <c r="L372" s="63" t="str">
        <f>IF(入力シート!F373&gt;0,MID(入力シート!F373,入力シート!W373-3,1),"")</f>
        <v/>
      </c>
      <c r="M372" s="63" t="str">
        <f>IF(入力シート!F373&gt;0,MID(入力シート!F373,入力シート!W373-2,1),"")</f>
        <v/>
      </c>
      <c r="N372" s="63" t="str">
        <f>IF(入力シート!F373&gt;0,MID(入力シート!F373,入力シート!W373-1,1),"")</f>
        <v/>
      </c>
      <c r="O372" s="64" t="str">
        <f>IF(入力シート!F373&gt;0,MID(入力シート!F373,入力シート!W373,1),"")</f>
        <v/>
      </c>
      <c r="P372" s="146" t="str">
        <f>IF(入力シート!G373&gt;"",入力シート!G373,"")</f>
        <v/>
      </c>
      <c r="Q372" s="162" t="str">
        <f>IF(入力シート!H373&gt;0,IF(入力シート!X373=4,MID(入力シート!H373,入力シート!X373-3,1),"0"),"")</f>
        <v/>
      </c>
      <c r="R372" s="63" t="str">
        <f>IF(入力シート!H373&gt;0,MID(入力シート!H373,入力シート!X373-2,1),"")</f>
        <v/>
      </c>
      <c r="S372" s="63" t="str">
        <f>IF(入力シート!H373&gt;0,MID(入力シート!H373,入力シート!X373-1,1),"")</f>
        <v/>
      </c>
      <c r="T372" s="64" t="str">
        <f>IF(入力シート!H373&gt;0,MID(入力シート!H373,入力シート!X373,1),"")</f>
        <v/>
      </c>
      <c r="U372" s="65" t="str">
        <f>IF(入力シート!I373&gt;0,入力シート!I373,"")</f>
        <v/>
      </c>
      <c r="V372" s="47" t="str">
        <f>IF(入力シート!J373&gt;0,入力シート!J373,"")</f>
        <v/>
      </c>
      <c r="W372" s="47" t="str">
        <f>IF(入力シート!K373&gt;=10,INT(MOD(入力シート!K373,100)/10),"")</f>
        <v/>
      </c>
      <c r="X372" s="48" t="str">
        <f>IF(入力シート!K373&gt;=1,INT(MOD(入力シート!K373,10)/1),"")</f>
        <v/>
      </c>
      <c r="Y372" s="49" t="str">
        <f>IF(入力シート!L373&gt;=100000,INT(MOD(入力シート!L373,1000000)/100000),"")</f>
        <v/>
      </c>
      <c r="Z372" s="49" t="str">
        <f>IF(入力シート!L373&gt;=10000,INT(MOD(入力シート!L373,100000)/10000),"")</f>
        <v/>
      </c>
      <c r="AA372" s="49" t="str">
        <f>IF(入力シート!L373&gt;=1000,INT(MOD(入力シート!L373,10000)/1000),"")</f>
        <v/>
      </c>
      <c r="AB372" s="49" t="str">
        <f>IF(入力シート!L373&gt;=100,INT(MOD(入力シート!L373,1000)/100),"")</f>
        <v/>
      </c>
      <c r="AC372" s="49" t="str">
        <f>IF(入力シート!L373&gt;=10,INT(MOD(入力シート!L373,100)/10),"")</f>
        <v/>
      </c>
      <c r="AD372" s="48" t="str">
        <f>IF(入力シート!L373&gt;=1,INT(MOD(入力シート!L373,10)/1),"")</f>
        <v/>
      </c>
      <c r="AE372" s="49" t="str">
        <f>IF(入力シート!M373&gt;=10000,INT(MOD(入力シート!M373,100000)/10000),"")</f>
        <v/>
      </c>
      <c r="AF372" s="49" t="str">
        <f>IF(入力シート!M373&gt;=1000,INT(MOD(入力シート!M373,10000)/1000),"")</f>
        <v/>
      </c>
      <c r="AG372" s="49" t="str">
        <f>IF(入力シート!M373&gt;=100,INT(MOD(入力シート!M373,1000)/100),"")</f>
        <v/>
      </c>
      <c r="AH372" s="49" t="str">
        <f>IF(入力シート!M373&gt;=10,INT(MOD(入力シート!M373,100)/10),"")</f>
        <v/>
      </c>
      <c r="AI372" s="48" t="str">
        <f>IF(入力シート!M373&gt;=1,INT(MOD(入力シート!M373,10)/1),"")</f>
        <v/>
      </c>
      <c r="AJ372" s="49" t="str">
        <f>IF(入力シート!N373&gt;=10000,INT(MOD(入力シート!N373,100000)/10000),"")</f>
        <v/>
      </c>
      <c r="AK372" s="49" t="str">
        <f>IF(入力シート!N373&gt;=1000,INT(MOD(入力シート!N373,10000)/1000),"")</f>
        <v/>
      </c>
      <c r="AL372" s="49" t="str">
        <f>IF(入力シート!N373&gt;=100,INT(MOD(入力シート!N373,1000)/100),"")</f>
        <v/>
      </c>
      <c r="AM372" s="49" t="str">
        <f>IF(入力シート!N373&gt;=10,INT(MOD(入力シート!N373,100)/10),"")</f>
        <v/>
      </c>
      <c r="AN372" s="48" t="str">
        <f>IF(入力シート!N373&gt;=1,INT(MOD(入力シート!N373,10)/1),"")</f>
        <v/>
      </c>
      <c r="AO372" s="49" t="str">
        <f>IF(入力シート!O373&gt;=10000,INT(MOD(入力シート!O373,100000)/10000),"")</f>
        <v/>
      </c>
      <c r="AP372" s="49" t="str">
        <f>IF(入力シート!O373&gt;=1000,INT(MOD(入力シート!O373,10000)/1000),"")</f>
        <v/>
      </c>
      <c r="AQ372" s="49" t="str">
        <f>IF(入力シート!O373&gt;=100,INT(MOD(入力シート!O373,1000)/100),"")</f>
        <v/>
      </c>
      <c r="AR372" s="49" t="str">
        <f>IF(入力シート!O373&gt;=10,INT(MOD(入力シート!O373,100)/10),"")</f>
        <v/>
      </c>
      <c r="AS372" s="48" t="str">
        <f>IF(入力シート!O373&gt;=1,INT(MOD(入力シート!O373,10)/1),"")</f>
        <v/>
      </c>
      <c r="AT372" s="49" t="str">
        <f>IF(入力シート!P373&gt;=1000000,INT(MOD(入力シート!P373,10000000)/1000000),"")</f>
        <v/>
      </c>
      <c r="AU372" s="49" t="str">
        <f>IF(入力シート!P373&gt;=100000,INT(MOD(入力シート!P373,1000000)/100000),"")</f>
        <v/>
      </c>
      <c r="AV372" s="49" t="str">
        <f>IF(入力シート!P373&gt;=10000,INT(MOD(入力シート!P373,100000)/10000),"")</f>
        <v/>
      </c>
      <c r="AW372" s="49" t="str">
        <f>IF(入力シート!P373&gt;=1000,INT(MOD(入力シート!P373,10000)/1000),"")</f>
        <v/>
      </c>
      <c r="AX372" s="49" t="str">
        <f>IF(入力シート!P373&gt;=100,INT(MOD(入力シート!P373,1000)/100),"")</f>
        <v/>
      </c>
      <c r="AY372" s="49" t="str">
        <f>IF(入力シート!P373&gt;=10,INT(MOD(入力シート!P373,100)/10),"")</f>
        <v/>
      </c>
      <c r="AZ372" s="48" t="str">
        <f>IF(入力シート!P373&gt;=1,INT(MOD(入力シート!P373,10)/1),"")</f>
        <v/>
      </c>
      <c r="BA372" s="49" t="str">
        <f>IF(入力シート!Q373&gt;=10,INT(MOD(入力シート!Q373,100)/10),"")</f>
        <v/>
      </c>
      <c r="BB372" s="48" t="str">
        <f>IF(入力シート!Q373&gt;=1,INT(MOD(入力シート!Q373,10)/1),"")</f>
        <v/>
      </c>
      <c r="BC372" s="49" t="str">
        <f>IF(入力シート!R373&gt;=10000,INT(MOD(入力シート!R373,100000)/10000),"")</f>
        <v/>
      </c>
      <c r="BD372" s="49" t="str">
        <f>IF(入力シート!R373&gt;=1000,INT(MOD(入力シート!R373,10000)/1000),"")</f>
        <v/>
      </c>
      <c r="BE372" s="49" t="str">
        <f>IF(入力シート!R373&gt;=100,INT(MOD(入力シート!R373,1000)/100),"")</f>
        <v/>
      </c>
      <c r="BF372" s="49" t="str">
        <f>IF(入力シート!R373&gt;=10,INT(MOD(入力シート!R373,100)/10),"")</f>
        <v/>
      </c>
      <c r="BG372" s="48" t="str">
        <f>IF(入力シート!R373&gt;=1,INT(MOD(入力シート!R373,10)/1),"")</f>
        <v/>
      </c>
      <c r="BH372" s="58" t="str">
        <f>IF(入力シート!S373&gt;=10,INT(MOD(入力シート!S373,100)/10),"")</f>
        <v/>
      </c>
      <c r="BI372" s="69" t="str">
        <f>IF(入力シート!S373&gt;=1,INT(MOD(入力シート!S373,10)/1),"")</f>
        <v/>
      </c>
      <c r="BJ372" s="58" t="str">
        <f>IF(入力シート!T373&gt;=1000000,INT(MOD(入力シート!T373,10000000)/1000000),"")</f>
        <v/>
      </c>
      <c r="BK372" s="58" t="str">
        <f>IF(入力シート!T373&gt;=100000,INT(MOD(入力シート!T373,1000000)/100000),"")</f>
        <v/>
      </c>
      <c r="BL372" s="58" t="str">
        <f>IF(入力シート!T373&gt;=10000,INT(MOD(入力シート!T373,100000)/10000),"")</f>
        <v/>
      </c>
      <c r="BM372" s="58" t="str">
        <f>IF(入力シート!T373&gt;=1000,INT(MOD(入力シート!T373,10000)/1000),"")</f>
        <v/>
      </c>
      <c r="BN372" s="58" t="str">
        <f>IF(入力シート!T373&gt;=100,INT(MOD(入力シート!T373,1000)/100),"")</f>
        <v/>
      </c>
      <c r="BO372" s="58" t="str">
        <f>IF(入力シート!T373&gt;=10,INT(MOD(入力シート!T373,100)/10),"")</f>
        <v/>
      </c>
      <c r="BP372" s="69" t="str">
        <f>IF(入力シート!T373&gt;=1,INT(MOD(入力シート!T373,10)/1),"")</f>
        <v/>
      </c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</row>
    <row r="373" spans="1:79" x14ac:dyDescent="0.15">
      <c r="A373" s="70">
        <f t="shared" si="11"/>
        <v>38</v>
      </c>
      <c r="B373" s="22">
        <v>371</v>
      </c>
      <c r="C373" s="10" t="str">
        <f>IF(入力シート!C374&gt;=10000,INT(MOD(入力シート!C374,100000)/10000),"")</f>
        <v/>
      </c>
      <c r="D373" s="10" t="str">
        <f>IF(入力シート!C374&gt;=1000,INT(MOD(入力シート!C374,10000)/1000),"")</f>
        <v/>
      </c>
      <c r="E373" s="10" t="str">
        <f>IF(入力シート!C374&gt;=100,INT(MOD(入力シート!C374,1000)/100),"")</f>
        <v/>
      </c>
      <c r="F373" s="10" t="str">
        <f>IF(入力シート!C374&gt;=10,INT(MOD(入力シート!C374,100)/10),"")</f>
        <v/>
      </c>
      <c r="G373" s="22" t="str">
        <f>IF(入力シート!C374&gt;=1,INT(MOD(入力シート!C374,10)/1),"")</f>
        <v/>
      </c>
      <c r="H373" s="22" t="str">
        <f>IF(入力シート!D374&gt;"",入力シート!D374,"")</f>
        <v/>
      </c>
      <c r="I373" s="22" t="str">
        <f>IF(入力シート!E374&gt;"",入力シート!E374,"")</f>
        <v/>
      </c>
      <c r="J373" s="37" t="str">
        <f>IF(入力シート!F374&gt;0,IF(入力シート!W374=6,MID(入力シート!F374,入力シート!W374-5,1),"0"),"")</f>
        <v/>
      </c>
      <c r="K373" s="37" t="str">
        <f>IF(入力シート!F374&gt;0,MID(入力シート!F374,入力シート!W374-4,1),"")</f>
        <v/>
      </c>
      <c r="L373" s="37" t="str">
        <f>IF(入力シート!F374&gt;0,MID(入力シート!F374,入力シート!W374-3,1),"")</f>
        <v/>
      </c>
      <c r="M373" s="37" t="str">
        <f>IF(入力シート!F374&gt;0,MID(入力シート!F374,入力シート!W374-2,1),"")</f>
        <v/>
      </c>
      <c r="N373" s="37" t="str">
        <f>IF(入力シート!F374&gt;0,MID(入力シート!F374,入力シート!W374-1,1),"")</f>
        <v/>
      </c>
      <c r="O373" s="39" t="str">
        <f>IF(入力シート!F374&gt;0,MID(入力シート!F374,入力シート!W374,1),"")</f>
        <v/>
      </c>
      <c r="P373" s="22" t="str">
        <f>IF(入力シート!G374&gt;"",入力シート!G374,"")</f>
        <v/>
      </c>
      <c r="Q373" s="37" t="str">
        <f>IF(入力シート!H374&gt;0,IF(入力シート!X374=4,MID(入力シート!H374,入力シート!X374-3,1),"0"),"")</f>
        <v/>
      </c>
      <c r="R373" s="37" t="str">
        <f>IF(入力シート!H374&gt;0,MID(入力シート!H374,入力シート!X374-2,1),"")</f>
        <v/>
      </c>
      <c r="S373" s="37" t="str">
        <f>IF(入力シート!H374&gt;0,MID(入力シート!H374,入力シート!X374-1,1),"")</f>
        <v/>
      </c>
      <c r="T373" s="39" t="str">
        <f>IF(入力シート!H374&gt;0,MID(入力シート!H374,入力シート!X374,1),"")</f>
        <v/>
      </c>
      <c r="U373" s="62" t="str">
        <f>IF(入力シート!I374&gt;0,入力シート!I374,"")</f>
        <v/>
      </c>
      <c r="V373" s="50" t="str">
        <f>IF(入力シート!J374&gt;0,入力シート!J374,"")</f>
        <v/>
      </c>
      <c r="W373" s="50" t="str">
        <f>IF(入力シート!K374&gt;=10,INT(MOD(入力シート!K374,100)/10),"")</f>
        <v/>
      </c>
      <c r="X373" s="40" t="str">
        <f>IF(入力シート!K374&gt;=1,INT(MOD(入力シート!K374,10)/1),"")</f>
        <v/>
      </c>
      <c r="Y373" s="51" t="str">
        <f>IF(入力シート!L374&gt;=100000,INT(MOD(入力シート!L374,1000000)/100000),"")</f>
        <v/>
      </c>
      <c r="Z373" s="51" t="str">
        <f>IF(入力シート!L374&gt;=10000,INT(MOD(入力シート!L374,100000)/10000),"")</f>
        <v/>
      </c>
      <c r="AA373" s="51" t="str">
        <f>IF(入力シート!L374&gt;=1000,INT(MOD(入力シート!L374,10000)/1000),"")</f>
        <v/>
      </c>
      <c r="AB373" s="51" t="str">
        <f>IF(入力シート!L374&gt;=100,INT(MOD(入力シート!L374,1000)/100),"")</f>
        <v/>
      </c>
      <c r="AC373" s="51" t="str">
        <f>IF(入力シート!L374&gt;=10,INT(MOD(入力シート!L374,100)/10),"")</f>
        <v/>
      </c>
      <c r="AD373" s="40" t="str">
        <f>IF(入力シート!L374&gt;=1,INT(MOD(入力シート!L374,10)/1),"")</f>
        <v/>
      </c>
      <c r="AE373" s="51" t="str">
        <f>IF(入力シート!M374&gt;=10000,INT(MOD(入力シート!M374,100000)/10000),"")</f>
        <v/>
      </c>
      <c r="AF373" s="51" t="str">
        <f>IF(入力シート!M374&gt;=1000,INT(MOD(入力シート!M374,10000)/1000),"")</f>
        <v/>
      </c>
      <c r="AG373" s="51" t="str">
        <f>IF(入力シート!M374&gt;=100,INT(MOD(入力シート!M374,1000)/100),"")</f>
        <v/>
      </c>
      <c r="AH373" s="51" t="str">
        <f>IF(入力シート!M374&gt;=10,INT(MOD(入力シート!M374,100)/10),"")</f>
        <v/>
      </c>
      <c r="AI373" s="40" t="str">
        <f>IF(入力シート!M374&gt;=1,INT(MOD(入力シート!M374,10)/1),"")</f>
        <v/>
      </c>
      <c r="AJ373" s="51" t="str">
        <f>IF(入力シート!N374&gt;=10000,INT(MOD(入力シート!N374,100000)/10000),"")</f>
        <v/>
      </c>
      <c r="AK373" s="51" t="str">
        <f>IF(入力シート!N374&gt;=1000,INT(MOD(入力シート!N374,10000)/1000),"")</f>
        <v/>
      </c>
      <c r="AL373" s="51" t="str">
        <f>IF(入力シート!N374&gt;=100,INT(MOD(入力シート!N374,1000)/100),"")</f>
        <v/>
      </c>
      <c r="AM373" s="51" t="str">
        <f>IF(入力シート!N374&gt;=10,INT(MOD(入力シート!N374,100)/10),"")</f>
        <v/>
      </c>
      <c r="AN373" s="40" t="str">
        <f>IF(入力シート!N374&gt;=1,INT(MOD(入力シート!N374,10)/1),"")</f>
        <v/>
      </c>
      <c r="AO373" s="51" t="str">
        <f>IF(入力シート!O374&gt;=10000,INT(MOD(入力シート!O374,100000)/10000),"")</f>
        <v/>
      </c>
      <c r="AP373" s="51" t="str">
        <f>IF(入力シート!O374&gt;=1000,INT(MOD(入力シート!O374,10000)/1000),"")</f>
        <v/>
      </c>
      <c r="AQ373" s="51" t="str">
        <f>IF(入力シート!O374&gt;=100,INT(MOD(入力シート!O374,1000)/100),"")</f>
        <v/>
      </c>
      <c r="AR373" s="51" t="str">
        <f>IF(入力シート!O374&gt;=10,INT(MOD(入力シート!O374,100)/10),"")</f>
        <v/>
      </c>
      <c r="AS373" s="40" t="str">
        <f>IF(入力シート!O374&gt;=1,INT(MOD(入力シート!O374,10)/1),"")</f>
        <v/>
      </c>
      <c r="AT373" s="51" t="str">
        <f>IF(入力シート!P374&gt;=1000000,INT(MOD(入力シート!P374,10000000)/1000000),"")</f>
        <v/>
      </c>
      <c r="AU373" s="51" t="str">
        <f>IF(入力シート!P374&gt;=100000,INT(MOD(入力シート!P374,1000000)/100000),"")</f>
        <v/>
      </c>
      <c r="AV373" s="51" t="str">
        <f>IF(入力シート!P374&gt;=10000,INT(MOD(入力シート!P374,100000)/10000),"")</f>
        <v/>
      </c>
      <c r="AW373" s="51" t="str">
        <f>IF(入力シート!P374&gt;=1000,INT(MOD(入力シート!P374,10000)/1000),"")</f>
        <v/>
      </c>
      <c r="AX373" s="51" t="str">
        <f>IF(入力シート!P374&gt;=100,INT(MOD(入力シート!P374,1000)/100),"")</f>
        <v/>
      </c>
      <c r="AY373" s="51" t="str">
        <f>IF(入力シート!P374&gt;=10,INT(MOD(入力シート!P374,100)/10),"")</f>
        <v/>
      </c>
      <c r="AZ373" s="40" t="str">
        <f>IF(入力シート!P374&gt;=1,INT(MOD(入力シート!P374,10)/1),"")</f>
        <v/>
      </c>
      <c r="BA373" s="51" t="str">
        <f>IF(入力シート!Q374&gt;=10,INT(MOD(入力シート!Q374,100)/10),"")</f>
        <v/>
      </c>
      <c r="BB373" s="40" t="str">
        <f>IF(入力シート!Q374&gt;=1,INT(MOD(入力シート!Q374,10)/1),"")</f>
        <v/>
      </c>
      <c r="BC373" s="51" t="str">
        <f>IF(入力シート!R374&gt;=10000,INT(MOD(入力シート!R374,100000)/10000),"")</f>
        <v/>
      </c>
      <c r="BD373" s="51" t="str">
        <f>IF(入力シート!R374&gt;=1000,INT(MOD(入力シート!R374,10000)/1000),"")</f>
        <v/>
      </c>
      <c r="BE373" s="51" t="str">
        <f>IF(入力シート!R374&gt;=100,INT(MOD(入力シート!R374,1000)/100),"")</f>
        <v/>
      </c>
      <c r="BF373" s="51" t="str">
        <f>IF(入力シート!R374&gt;=10,INT(MOD(入力シート!R374,100)/10),"")</f>
        <v/>
      </c>
      <c r="BG373" s="40" t="str">
        <f>IF(入力シート!R374&gt;=1,INT(MOD(入力シート!R374,10)/1),"")</f>
        <v/>
      </c>
      <c r="BP373" s="11"/>
    </row>
    <row r="374" spans="1:79" x14ac:dyDescent="0.15">
      <c r="B374" s="22">
        <v>372</v>
      </c>
      <c r="C374" s="10" t="str">
        <f>IF(入力シート!C375&gt;=10000,INT(MOD(入力シート!C375,100000)/10000),"")</f>
        <v/>
      </c>
      <c r="D374" s="10" t="str">
        <f>IF(入力シート!C375&gt;=1000,INT(MOD(入力シート!C375,10000)/1000),"")</f>
        <v/>
      </c>
      <c r="E374" s="10" t="str">
        <f>IF(入力シート!C375&gt;=100,INT(MOD(入力シート!C375,1000)/100),"")</f>
        <v/>
      </c>
      <c r="F374" s="10" t="str">
        <f>IF(入力シート!C375&gt;=10,INT(MOD(入力シート!C375,100)/10),"")</f>
        <v/>
      </c>
      <c r="G374" s="22" t="str">
        <f>IF(入力シート!C375&gt;=1,INT(MOD(入力シート!C375,10)/1),"")</f>
        <v/>
      </c>
      <c r="H374" s="22" t="str">
        <f>IF(入力シート!D375&gt;"",入力シート!D375,"")</f>
        <v/>
      </c>
      <c r="I374" s="22" t="str">
        <f>IF(入力シート!E375&gt;"",入力シート!E375,"")</f>
        <v/>
      </c>
      <c r="J374" s="37" t="str">
        <f>IF(入力シート!F375&gt;0,IF(入力シート!W375=6,MID(入力シート!F375,入力シート!W375-5,1),"0"),"")</f>
        <v/>
      </c>
      <c r="K374" s="37" t="str">
        <f>IF(入力シート!F375&gt;0,MID(入力シート!F375,入力シート!W375-4,1),"")</f>
        <v/>
      </c>
      <c r="L374" s="37" t="str">
        <f>IF(入力シート!F375&gt;0,MID(入力シート!F375,入力シート!W375-3,1),"")</f>
        <v/>
      </c>
      <c r="M374" s="37" t="str">
        <f>IF(入力シート!F375&gt;0,MID(入力シート!F375,入力シート!W375-2,1),"")</f>
        <v/>
      </c>
      <c r="N374" s="37" t="str">
        <f>IF(入力シート!F375&gt;0,MID(入力シート!F375,入力シート!W375-1,1),"")</f>
        <v/>
      </c>
      <c r="O374" s="39" t="str">
        <f>IF(入力シート!F375&gt;0,MID(入力シート!F375,入力シート!W375,1),"")</f>
        <v/>
      </c>
      <c r="P374" s="22" t="str">
        <f>IF(入力シート!G375&gt;"",入力シート!G375,"")</f>
        <v/>
      </c>
      <c r="Q374" s="37" t="str">
        <f>IF(入力シート!H375&gt;0,IF(入力シート!X375=4,MID(入力シート!H375,入力シート!X375-3,1),"0"),"")</f>
        <v/>
      </c>
      <c r="R374" s="37" t="str">
        <f>IF(入力シート!H375&gt;0,MID(入力シート!H375,入力シート!X375-2,1),"")</f>
        <v/>
      </c>
      <c r="S374" s="37" t="str">
        <f>IF(入力シート!H375&gt;0,MID(入力シート!H375,入力シート!X375-1,1),"")</f>
        <v/>
      </c>
      <c r="T374" s="39" t="str">
        <f>IF(入力シート!H375&gt;0,MID(入力シート!H375,入力シート!X375,1),"")</f>
        <v/>
      </c>
      <c r="U374" s="62" t="str">
        <f>IF(入力シート!I375&gt;0,入力シート!I375,"")</f>
        <v/>
      </c>
      <c r="V374" s="50" t="str">
        <f>IF(入力シート!J375&gt;0,入力シート!J375,"")</f>
        <v/>
      </c>
      <c r="W374" s="50" t="str">
        <f>IF(入力シート!K375&gt;=10,INT(MOD(入力シート!K375,100)/10),"")</f>
        <v/>
      </c>
      <c r="X374" s="40" t="str">
        <f>IF(入力シート!K375&gt;=1,INT(MOD(入力シート!K375,10)/1),"")</f>
        <v/>
      </c>
      <c r="Y374" s="51" t="str">
        <f>IF(入力シート!L375&gt;=100000,INT(MOD(入力シート!L375,1000000)/100000),"")</f>
        <v/>
      </c>
      <c r="Z374" s="51" t="str">
        <f>IF(入力シート!L375&gt;=10000,INT(MOD(入力シート!L375,100000)/10000),"")</f>
        <v/>
      </c>
      <c r="AA374" s="51" t="str">
        <f>IF(入力シート!L375&gt;=1000,INT(MOD(入力シート!L375,10000)/1000),"")</f>
        <v/>
      </c>
      <c r="AB374" s="51" t="str">
        <f>IF(入力シート!L375&gt;=100,INT(MOD(入力シート!L375,1000)/100),"")</f>
        <v/>
      </c>
      <c r="AC374" s="51" t="str">
        <f>IF(入力シート!L375&gt;=10,INT(MOD(入力シート!L375,100)/10),"")</f>
        <v/>
      </c>
      <c r="AD374" s="40" t="str">
        <f>IF(入力シート!L375&gt;=1,INT(MOD(入力シート!L375,10)/1),"")</f>
        <v/>
      </c>
      <c r="AE374" s="51" t="str">
        <f>IF(入力シート!M375&gt;=10000,INT(MOD(入力シート!M375,100000)/10000),"")</f>
        <v/>
      </c>
      <c r="AF374" s="51" t="str">
        <f>IF(入力シート!M375&gt;=1000,INT(MOD(入力シート!M375,10000)/1000),"")</f>
        <v/>
      </c>
      <c r="AG374" s="51" t="str">
        <f>IF(入力シート!M375&gt;=100,INT(MOD(入力シート!M375,1000)/100),"")</f>
        <v/>
      </c>
      <c r="AH374" s="51" t="str">
        <f>IF(入力シート!M375&gt;=10,INT(MOD(入力シート!M375,100)/10),"")</f>
        <v/>
      </c>
      <c r="AI374" s="40" t="str">
        <f>IF(入力シート!M375&gt;=1,INT(MOD(入力シート!M375,10)/1),"")</f>
        <v/>
      </c>
      <c r="AJ374" s="51" t="str">
        <f>IF(入力シート!N375&gt;=10000,INT(MOD(入力シート!N375,100000)/10000),"")</f>
        <v/>
      </c>
      <c r="AK374" s="51" t="str">
        <f>IF(入力シート!N375&gt;=1000,INT(MOD(入力シート!N375,10000)/1000),"")</f>
        <v/>
      </c>
      <c r="AL374" s="51" t="str">
        <f>IF(入力シート!N375&gt;=100,INT(MOD(入力シート!N375,1000)/100),"")</f>
        <v/>
      </c>
      <c r="AM374" s="51" t="str">
        <f>IF(入力シート!N375&gt;=10,INT(MOD(入力シート!N375,100)/10),"")</f>
        <v/>
      </c>
      <c r="AN374" s="40" t="str">
        <f>IF(入力シート!N375&gt;=1,INT(MOD(入力シート!N375,10)/1),"")</f>
        <v/>
      </c>
      <c r="AO374" s="51" t="str">
        <f>IF(入力シート!O375&gt;=10000,INT(MOD(入力シート!O375,100000)/10000),"")</f>
        <v/>
      </c>
      <c r="AP374" s="51" t="str">
        <f>IF(入力シート!O375&gt;=1000,INT(MOD(入力シート!O375,10000)/1000),"")</f>
        <v/>
      </c>
      <c r="AQ374" s="51" t="str">
        <f>IF(入力シート!O375&gt;=100,INT(MOD(入力シート!O375,1000)/100),"")</f>
        <v/>
      </c>
      <c r="AR374" s="51" t="str">
        <f>IF(入力シート!O375&gt;=10,INT(MOD(入力シート!O375,100)/10),"")</f>
        <v/>
      </c>
      <c r="AS374" s="40" t="str">
        <f>IF(入力シート!O375&gt;=1,INT(MOD(入力シート!O375,10)/1),"")</f>
        <v/>
      </c>
      <c r="AT374" s="51" t="str">
        <f>IF(入力シート!P375&gt;=1000000,INT(MOD(入力シート!P375,10000000)/1000000),"")</f>
        <v/>
      </c>
      <c r="AU374" s="51" t="str">
        <f>IF(入力シート!P375&gt;=100000,INT(MOD(入力シート!P375,1000000)/100000),"")</f>
        <v/>
      </c>
      <c r="AV374" s="51" t="str">
        <f>IF(入力シート!P375&gt;=10000,INT(MOD(入力シート!P375,100000)/10000),"")</f>
        <v/>
      </c>
      <c r="AW374" s="51" t="str">
        <f>IF(入力シート!P375&gt;=1000,INT(MOD(入力シート!P375,10000)/1000),"")</f>
        <v/>
      </c>
      <c r="AX374" s="51" t="str">
        <f>IF(入力シート!P375&gt;=100,INT(MOD(入力シート!P375,1000)/100),"")</f>
        <v/>
      </c>
      <c r="AY374" s="51" t="str">
        <f>IF(入力シート!P375&gt;=10,INT(MOD(入力シート!P375,100)/10),"")</f>
        <v/>
      </c>
      <c r="AZ374" s="40" t="str">
        <f>IF(入力シート!P375&gt;=1,INT(MOD(入力シート!P375,10)/1),"")</f>
        <v/>
      </c>
      <c r="BA374" s="51" t="str">
        <f>IF(入力シート!Q375&gt;=10,INT(MOD(入力シート!Q375,100)/10),"")</f>
        <v/>
      </c>
      <c r="BB374" s="40" t="str">
        <f>IF(入力シート!Q375&gt;=1,INT(MOD(入力シート!Q375,10)/1),"")</f>
        <v/>
      </c>
      <c r="BC374" s="51" t="str">
        <f>IF(入力シート!R375&gt;=10000,INT(MOD(入力シート!R375,100000)/10000),"")</f>
        <v/>
      </c>
      <c r="BD374" s="51" t="str">
        <f>IF(入力シート!R375&gt;=1000,INT(MOD(入力シート!R375,10000)/1000),"")</f>
        <v/>
      </c>
      <c r="BE374" s="51" t="str">
        <f>IF(入力シート!R375&gt;=100,INT(MOD(入力シート!R375,1000)/100),"")</f>
        <v/>
      </c>
      <c r="BF374" s="51" t="str">
        <f>IF(入力シート!R375&gt;=10,INT(MOD(入力シート!R375,100)/10),"")</f>
        <v/>
      </c>
      <c r="BG374" s="40" t="str">
        <f>IF(入力シート!R375&gt;=1,INT(MOD(入力シート!R375,10)/1),"")</f>
        <v/>
      </c>
    </row>
    <row r="375" spans="1:79" x14ac:dyDescent="0.15">
      <c r="B375" s="22">
        <v>373</v>
      </c>
      <c r="C375" s="10" t="str">
        <f>IF(入力シート!C376&gt;=10000,INT(MOD(入力シート!C376,100000)/10000),"")</f>
        <v/>
      </c>
      <c r="D375" s="10" t="str">
        <f>IF(入力シート!C376&gt;=1000,INT(MOD(入力シート!C376,10000)/1000),"")</f>
        <v/>
      </c>
      <c r="E375" s="10" t="str">
        <f>IF(入力シート!C376&gt;=100,INT(MOD(入力シート!C376,1000)/100),"")</f>
        <v/>
      </c>
      <c r="F375" s="10" t="str">
        <f>IF(入力シート!C376&gt;=10,INT(MOD(入力シート!C376,100)/10),"")</f>
        <v/>
      </c>
      <c r="G375" s="22" t="str">
        <f>IF(入力シート!C376&gt;=1,INT(MOD(入力シート!C376,10)/1),"")</f>
        <v/>
      </c>
      <c r="H375" s="22" t="str">
        <f>IF(入力シート!D376&gt;"",入力シート!D376,"")</f>
        <v/>
      </c>
      <c r="I375" s="22" t="str">
        <f>IF(入力シート!E376&gt;"",入力シート!E376,"")</f>
        <v/>
      </c>
      <c r="J375" s="37" t="str">
        <f>IF(入力シート!F376&gt;0,IF(入力シート!W376=6,MID(入力シート!F376,入力シート!W376-5,1),"0"),"")</f>
        <v/>
      </c>
      <c r="K375" s="37" t="str">
        <f>IF(入力シート!F376&gt;0,MID(入力シート!F376,入力シート!W376-4,1),"")</f>
        <v/>
      </c>
      <c r="L375" s="37" t="str">
        <f>IF(入力シート!F376&gt;0,MID(入力シート!F376,入力シート!W376-3,1),"")</f>
        <v/>
      </c>
      <c r="M375" s="37" t="str">
        <f>IF(入力シート!F376&gt;0,MID(入力シート!F376,入力シート!W376-2,1),"")</f>
        <v/>
      </c>
      <c r="N375" s="37" t="str">
        <f>IF(入力シート!F376&gt;0,MID(入力シート!F376,入力シート!W376-1,1),"")</f>
        <v/>
      </c>
      <c r="O375" s="39" t="str">
        <f>IF(入力シート!F376&gt;0,MID(入力シート!F376,入力シート!W376,1),"")</f>
        <v/>
      </c>
      <c r="P375" s="22" t="str">
        <f>IF(入力シート!G376&gt;"",入力シート!G376,"")</f>
        <v/>
      </c>
      <c r="Q375" s="37" t="str">
        <f>IF(入力シート!H376&gt;0,IF(入力シート!X376=4,MID(入力シート!H376,入力シート!X376-3,1),"0"),"")</f>
        <v/>
      </c>
      <c r="R375" s="37" t="str">
        <f>IF(入力シート!H376&gt;0,MID(入力シート!H376,入力シート!X376-2,1),"")</f>
        <v/>
      </c>
      <c r="S375" s="37" t="str">
        <f>IF(入力シート!H376&gt;0,MID(入力シート!H376,入力シート!X376-1,1),"")</f>
        <v/>
      </c>
      <c r="T375" s="39" t="str">
        <f>IF(入力シート!H376&gt;0,MID(入力シート!H376,入力シート!X376,1),"")</f>
        <v/>
      </c>
      <c r="U375" s="62" t="str">
        <f>IF(入力シート!I376&gt;0,入力シート!I376,"")</f>
        <v/>
      </c>
      <c r="V375" s="50" t="str">
        <f>IF(入力シート!J376&gt;0,入力シート!J376,"")</f>
        <v/>
      </c>
      <c r="W375" s="50" t="str">
        <f>IF(入力シート!K376&gt;=10,INT(MOD(入力シート!K376,100)/10),"")</f>
        <v/>
      </c>
      <c r="X375" s="40" t="str">
        <f>IF(入力シート!K376&gt;=1,INT(MOD(入力シート!K376,10)/1),"")</f>
        <v/>
      </c>
      <c r="Y375" s="51" t="str">
        <f>IF(入力シート!L376&gt;=100000,INT(MOD(入力シート!L376,1000000)/100000),"")</f>
        <v/>
      </c>
      <c r="Z375" s="51" t="str">
        <f>IF(入力シート!L376&gt;=10000,INT(MOD(入力シート!L376,100000)/10000),"")</f>
        <v/>
      </c>
      <c r="AA375" s="51" t="str">
        <f>IF(入力シート!L376&gt;=1000,INT(MOD(入力シート!L376,10000)/1000),"")</f>
        <v/>
      </c>
      <c r="AB375" s="51" t="str">
        <f>IF(入力シート!L376&gt;=100,INT(MOD(入力シート!L376,1000)/100),"")</f>
        <v/>
      </c>
      <c r="AC375" s="51" t="str">
        <f>IF(入力シート!L376&gt;=10,INT(MOD(入力シート!L376,100)/10),"")</f>
        <v/>
      </c>
      <c r="AD375" s="40" t="str">
        <f>IF(入力シート!L376&gt;=1,INT(MOD(入力シート!L376,10)/1),"")</f>
        <v/>
      </c>
      <c r="AE375" s="51" t="str">
        <f>IF(入力シート!M376&gt;=10000,INT(MOD(入力シート!M376,100000)/10000),"")</f>
        <v/>
      </c>
      <c r="AF375" s="51" t="str">
        <f>IF(入力シート!M376&gt;=1000,INT(MOD(入力シート!M376,10000)/1000),"")</f>
        <v/>
      </c>
      <c r="AG375" s="51" t="str">
        <f>IF(入力シート!M376&gt;=100,INT(MOD(入力シート!M376,1000)/100),"")</f>
        <v/>
      </c>
      <c r="AH375" s="51" t="str">
        <f>IF(入力シート!M376&gt;=10,INT(MOD(入力シート!M376,100)/10),"")</f>
        <v/>
      </c>
      <c r="AI375" s="40" t="str">
        <f>IF(入力シート!M376&gt;=1,INT(MOD(入力シート!M376,10)/1),"")</f>
        <v/>
      </c>
      <c r="AJ375" s="51" t="str">
        <f>IF(入力シート!N376&gt;=10000,INT(MOD(入力シート!N376,100000)/10000),"")</f>
        <v/>
      </c>
      <c r="AK375" s="51" t="str">
        <f>IF(入力シート!N376&gt;=1000,INT(MOD(入力シート!N376,10000)/1000),"")</f>
        <v/>
      </c>
      <c r="AL375" s="51" t="str">
        <f>IF(入力シート!N376&gt;=100,INT(MOD(入力シート!N376,1000)/100),"")</f>
        <v/>
      </c>
      <c r="AM375" s="51" t="str">
        <f>IF(入力シート!N376&gt;=10,INT(MOD(入力シート!N376,100)/10),"")</f>
        <v/>
      </c>
      <c r="AN375" s="40" t="str">
        <f>IF(入力シート!N376&gt;=1,INT(MOD(入力シート!N376,10)/1),"")</f>
        <v/>
      </c>
      <c r="AO375" s="51" t="str">
        <f>IF(入力シート!O376&gt;=10000,INT(MOD(入力シート!O376,100000)/10000),"")</f>
        <v/>
      </c>
      <c r="AP375" s="51" t="str">
        <f>IF(入力シート!O376&gt;=1000,INT(MOD(入力シート!O376,10000)/1000),"")</f>
        <v/>
      </c>
      <c r="AQ375" s="51" t="str">
        <f>IF(入力シート!O376&gt;=100,INT(MOD(入力シート!O376,1000)/100),"")</f>
        <v/>
      </c>
      <c r="AR375" s="51" t="str">
        <f>IF(入力シート!O376&gt;=10,INT(MOD(入力シート!O376,100)/10),"")</f>
        <v/>
      </c>
      <c r="AS375" s="40" t="str">
        <f>IF(入力シート!O376&gt;=1,INT(MOD(入力シート!O376,10)/1),"")</f>
        <v/>
      </c>
      <c r="AT375" s="51" t="str">
        <f>IF(入力シート!P376&gt;=1000000,INT(MOD(入力シート!P376,10000000)/1000000),"")</f>
        <v/>
      </c>
      <c r="AU375" s="51" t="str">
        <f>IF(入力シート!P376&gt;=100000,INT(MOD(入力シート!P376,1000000)/100000),"")</f>
        <v/>
      </c>
      <c r="AV375" s="51" t="str">
        <f>IF(入力シート!P376&gt;=10000,INT(MOD(入力シート!P376,100000)/10000),"")</f>
        <v/>
      </c>
      <c r="AW375" s="51" t="str">
        <f>IF(入力シート!P376&gt;=1000,INT(MOD(入力シート!P376,10000)/1000),"")</f>
        <v/>
      </c>
      <c r="AX375" s="51" t="str">
        <f>IF(入力シート!P376&gt;=100,INT(MOD(入力シート!P376,1000)/100),"")</f>
        <v/>
      </c>
      <c r="AY375" s="51" t="str">
        <f>IF(入力シート!P376&gt;=10,INT(MOD(入力シート!P376,100)/10),"")</f>
        <v/>
      </c>
      <c r="AZ375" s="40" t="str">
        <f>IF(入力シート!P376&gt;=1,INT(MOD(入力シート!P376,10)/1),"")</f>
        <v/>
      </c>
      <c r="BA375" s="51" t="str">
        <f>IF(入力シート!Q376&gt;=10,INT(MOD(入力シート!Q376,100)/10),"")</f>
        <v/>
      </c>
      <c r="BB375" s="40" t="str">
        <f>IF(入力シート!Q376&gt;=1,INT(MOD(入力シート!Q376,10)/1),"")</f>
        <v/>
      </c>
      <c r="BC375" s="51" t="str">
        <f>IF(入力シート!R376&gt;=10000,INT(MOD(入力シート!R376,100000)/10000),"")</f>
        <v/>
      </c>
      <c r="BD375" s="51" t="str">
        <f>IF(入力シート!R376&gt;=1000,INT(MOD(入力シート!R376,10000)/1000),"")</f>
        <v/>
      </c>
      <c r="BE375" s="51" t="str">
        <f>IF(入力シート!R376&gt;=100,INT(MOD(入力シート!R376,1000)/100),"")</f>
        <v/>
      </c>
      <c r="BF375" s="51" t="str">
        <f>IF(入力シート!R376&gt;=10,INT(MOD(入力シート!R376,100)/10),"")</f>
        <v/>
      </c>
      <c r="BG375" s="40" t="str">
        <f>IF(入力シート!R376&gt;=1,INT(MOD(入力シート!R376,10)/1),"")</f>
        <v/>
      </c>
    </row>
    <row r="376" spans="1:79" x14ac:dyDescent="0.15">
      <c r="B376" s="22">
        <v>374</v>
      </c>
      <c r="C376" s="10" t="str">
        <f>IF(入力シート!C377&gt;=10000,INT(MOD(入力シート!C377,100000)/10000),"")</f>
        <v/>
      </c>
      <c r="D376" s="10" t="str">
        <f>IF(入力シート!C377&gt;=1000,INT(MOD(入力シート!C377,10000)/1000),"")</f>
        <v/>
      </c>
      <c r="E376" s="10" t="str">
        <f>IF(入力シート!C377&gt;=100,INT(MOD(入力シート!C377,1000)/100),"")</f>
        <v/>
      </c>
      <c r="F376" s="10" t="str">
        <f>IF(入力シート!C377&gt;=10,INT(MOD(入力シート!C377,100)/10),"")</f>
        <v/>
      </c>
      <c r="G376" s="22" t="str">
        <f>IF(入力シート!C377&gt;=1,INT(MOD(入力シート!C377,10)/1),"")</f>
        <v/>
      </c>
      <c r="H376" s="22" t="str">
        <f>IF(入力シート!D377&gt;"",入力シート!D377,"")</f>
        <v/>
      </c>
      <c r="I376" s="22" t="str">
        <f>IF(入力シート!E377&gt;"",入力シート!E377,"")</f>
        <v/>
      </c>
      <c r="J376" s="37" t="str">
        <f>IF(入力シート!F377&gt;0,IF(入力シート!W377=6,MID(入力シート!F377,入力シート!W377-5,1),"0"),"")</f>
        <v/>
      </c>
      <c r="K376" s="37" t="str">
        <f>IF(入力シート!F377&gt;0,MID(入力シート!F377,入力シート!W377-4,1),"")</f>
        <v/>
      </c>
      <c r="L376" s="37" t="str">
        <f>IF(入力シート!F377&gt;0,MID(入力シート!F377,入力シート!W377-3,1),"")</f>
        <v/>
      </c>
      <c r="M376" s="37" t="str">
        <f>IF(入力シート!F377&gt;0,MID(入力シート!F377,入力シート!W377-2,1),"")</f>
        <v/>
      </c>
      <c r="N376" s="37" t="str">
        <f>IF(入力シート!F377&gt;0,MID(入力シート!F377,入力シート!W377-1,1),"")</f>
        <v/>
      </c>
      <c r="O376" s="39" t="str">
        <f>IF(入力シート!F377&gt;0,MID(入力シート!F377,入力シート!W377,1),"")</f>
        <v/>
      </c>
      <c r="P376" s="22" t="str">
        <f>IF(入力シート!G377&gt;"",入力シート!G377,"")</f>
        <v/>
      </c>
      <c r="Q376" s="37" t="str">
        <f>IF(入力シート!H377&gt;0,IF(入力シート!X377=4,MID(入力シート!H377,入力シート!X377-3,1),"0"),"")</f>
        <v/>
      </c>
      <c r="R376" s="37" t="str">
        <f>IF(入力シート!H377&gt;0,MID(入力シート!H377,入力シート!X377-2,1),"")</f>
        <v/>
      </c>
      <c r="S376" s="37" t="str">
        <f>IF(入力シート!H377&gt;0,MID(入力シート!H377,入力シート!X377-1,1),"")</f>
        <v/>
      </c>
      <c r="T376" s="39" t="str">
        <f>IF(入力シート!H377&gt;0,MID(入力シート!H377,入力シート!X377,1),"")</f>
        <v/>
      </c>
      <c r="U376" s="62" t="str">
        <f>IF(入力シート!I377&gt;0,入力シート!I377,"")</f>
        <v/>
      </c>
      <c r="V376" s="50" t="str">
        <f>IF(入力シート!J377&gt;0,入力シート!J377,"")</f>
        <v/>
      </c>
      <c r="W376" s="50" t="str">
        <f>IF(入力シート!K377&gt;=10,INT(MOD(入力シート!K377,100)/10),"")</f>
        <v/>
      </c>
      <c r="X376" s="40" t="str">
        <f>IF(入力シート!K377&gt;=1,INT(MOD(入力シート!K377,10)/1),"")</f>
        <v/>
      </c>
      <c r="Y376" s="51" t="str">
        <f>IF(入力シート!L377&gt;=100000,INT(MOD(入力シート!L377,1000000)/100000),"")</f>
        <v/>
      </c>
      <c r="Z376" s="51" t="str">
        <f>IF(入力シート!L377&gt;=10000,INT(MOD(入力シート!L377,100000)/10000),"")</f>
        <v/>
      </c>
      <c r="AA376" s="51" t="str">
        <f>IF(入力シート!L377&gt;=1000,INT(MOD(入力シート!L377,10000)/1000),"")</f>
        <v/>
      </c>
      <c r="AB376" s="51" t="str">
        <f>IF(入力シート!L377&gt;=100,INT(MOD(入力シート!L377,1000)/100),"")</f>
        <v/>
      </c>
      <c r="AC376" s="51" t="str">
        <f>IF(入力シート!L377&gt;=10,INT(MOD(入力シート!L377,100)/10),"")</f>
        <v/>
      </c>
      <c r="AD376" s="40" t="str">
        <f>IF(入力シート!L377&gt;=1,INT(MOD(入力シート!L377,10)/1),"")</f>
        <v/>
      </c>
      <c r="AE376" s="51" t="str">
        <f>IF(入力シート!M377&gt;=10000,INT(MOD(入力シート!M377,100000)/10000),"")</f>
        <v/>
      </c>
      <c r="AF376" s="51" t="str">
        <f>IF(入力シート!M377&gt;=1000,INT(MOD(入力シート!M377,10000)/1000),"")</f>
        <v/>
      </c>
      <c r="AG376" s="51" t="str">
        <f>IF(入力シート!M377&gt;=100,INT(MOD(入力シート!M377,1000)/100),"")</f>
        <v/>
      </c>
      <c r="AH376" s="51" t="str">
        <f>IF(入力シート!M377&gt;=10,INT(MOD(入力シート!M377,100)/10),"")</f>
        <v/>
      </c>
      <c r="AI376" s="40" t="str">
        <f>IF(入力シート!M377&gt;=1,INT(MOD(入力シート!M377,10)/1),"")</f>
        <v/>
      </c>
      <c r="AJ376" s="51" t="str">
        <f>IF(入力シート!N377&gt;=10000,INT(MOD(入力シート!N377,100000)/10000),"")</f>
        <v/>
      </c>
      <c r="AK376" s="51" t="str">
        <f>IF(入力シート!N377&gt;=1000,INT(MOD(入力シート!N377,10000)/1000),"")</f>
        <v/>
      </c>
      <c r="AL376" s="51" t="str">
        <f>IF(入力シート!N377&gt;=100,INT(MOD(入力シート!N377,1000)/100),"")</f>
        <v/>
      </c>
      <c r="AM376" s="51" t="str">
        <f>IF(入力シート!N377&gt;=10,INT(MOD(入力シート!N377,100)/10),"")</f>
        <v/>
      </c>
      <c r="AN376" s="40" t="str">
        <f>IF(入力シート!N377&gt;=1,INT(MOD(入力シート!N377,10)/1),"")</f>
        <v/>
      </c>
      <c r="AO376" s="51" t="str">
        <f>IF(入力シート!O377&gt;=10000,INT(MOD(入力シート!O377,100000)/10000),"")</f>
        <v/>
      </c>
      <c r="AP376" s="51" t="str">
        <f>IF(入力シート!O377&gt;=1000,INT(MOD(入力シート!O377,10000)/1000),"")</f>
        <v/>
      </c>
      <c r="AQ376" s="51" t="str">
        <f>IF(入力シート!O377&gt;=100,INT(MOD(入力シート!O377,1000)/100),"")</f>
        <v/>
      </c>
      <c r="AR376" s="51" t="str">
        <f>IF(入力シート!O377&gt;=10,INT(MOD(入力シート!O377,100)/10),"")</f>
        <v/>
      </c>
      <c r="AS376" s="40" t="str">
        <f>IF(入力シート!O377&gt;=1,INT(MOD(入力シート!O377,10)/1),"")</f>
        <v/>
      </c>
      <c r="AT376" s="51" t="str">
        <f>IF(入力シート!P377&gt;=1000000,INT(MOD(入力シート!P377,10000000)/1000000),"")</f>
        <v/>
      </c>
      <c r="AU376" s="51" t="str">
        <f>IF(入力シート!P377&gt;=100000,INT(MOD(入力シート!P377,1000000)/100000),"")</f>
        <v/>
      </c>
      <c r="AV376" s="51" t="str">
        <f>IF(入力シート!P377&gt;=10000,INT(MOD(入力シート!P377,100000)/10000),"")</f>
        <v/>
      </c>
      <c r="AW376" s="51" t="str">
        <f>IF(入力シート!P377&gt;=1000,INT(MOD(入力シート!P377,10000)/1000),"")</f>
        <v/>
      </c>
      <c r="AX376" s="51" t="str">
        <f>IF(入力シート!P377&gt;=100,INT(MOD(入力シート!P377,1000)/100),"")</f>
        <v/>
      </c>
      <c r="AY376" s="51" t="str">
        <f>IF(入力シート!P377&gt;=10,INT(MOD(入力シート!P377,100)/10),"")</f>
        <v/>
      </c>
      <c r="AZ376" s="40" t="str">
        <f>IF(入力シート!P377&gt;=1,INT(MOD(入力シート!P377,10)/1),"")</f>
        <v/>
      </c>
      <c r="BA376" s="51" t="str">
        <f>IF(入力シート!Q377&gt;=10,INT(MOD(入力シート!Q377,100)/10),"")</f>
        <v/>
      </c>
      <c r="BB376" s="40" t="str">
        <f>IF(入力シート!Q377&gt;=1,INT(MOD(入力シート!Q377,10)/1),"")</f>
        <v/>
      </c>
      <c r="BC376" s="51" t="str">
        <f>IF(入力シート!R377&gt;=10000,INT(MOD(入力シート!R377,100000)/10000),"")</f>
        <v/>
      </c>
      <c r="BD376" s="51" t="str">
        <f>IF(入力シート!R377&gt;=1000,INT(MOD(入力シート!R377,10000)/1000),"")</f>
        <v/>
      </c>
      <c r="BE376" s="51" t="str">
        <f>IF(入力シート!R377&gt;=100,INT(MOD(入力シート!R377,1000)/100),"")</f>
        <v/>
      </c>
      <c r="BF376" s="51" t="str">
        <f>IF(入力シート!R377&gt;=10,INT(MOD(入力シート!R377,100)/10),"")</f>
        <v/>
      </c>
      <c r="BG376" s="40" t="str">
        <f>IF(入力シート!R377&gt;=1,INT(MOD(入力シート!R377,10)/1),"")</f>
        <v/>
      </c>
    </row>
    <row r="377" spans="1:79" x14ac:dyDescent="0.15">
      <c r="B377" s="22">
        <v>375</v>
      </c>
      <c r="C377" s="10" t="str">
        <f>IF(入力シート!C378&gt;=10000,INT(MOD(入力シート!C378,100000)/10000),"")</f>
        <v/>
      </c>
      <c r="D377" s="10" t="str">
        <f>IF(入力シート!C378&gt;=1000,INT(MOD(入力シート!C378,10000)/1000),"")</f>
        <v/>
      </c>
      <c r="E377" s="10" t="str">
        <f>IF(入力シート!C378&gt;=100,INT(MOD(入力シート!C378,1000)/100),"")</f>
        <v/>
      </c>
      <c r="F377" s="10" t="str">
        <f>IF(入力シート!C378&gt;=10,INT(MOD(入力シート!C378,100)/10),"")</f>
        <v/>
      </c>
      <c r="G377" s="22" t="str">
        <f>IF(入力シート!C378&gt;=1,INT(MOD(入力シート!C378,10)/1),"")</f>
        <v/>
      </c>
      <c r="H377" s="22" t="str">
        <f>IF(入力シート!D378&gt;"",入力シート!D378,"")</f>
        <v/>
      </c>
      <c r="I377" s="22" t="str">
        <f>IF(入力シート!E378&gt;"",入力シート!E378,"")</f>
        <v/>
      </c>
      <c r="J377" s="37" t="str">
        <f>IF(入力シート!F378&gt;0,IF(入力シート!W378=6,MID(入力シート!F378,入力シート!W378-5,1),"0"),"")</f>
        <v/>
      </c>
      <c r="K377" s="37" t="str">
        <f>IF(入力シート!F378&gt;0,MID(入力シート!F378,入力シート!W378-4,1),"")</f>
        <v/>
      </c>
      <c r="L377" s="37" t="str">
        <f>IF(入力シート!F378&gt;0,MID(入力シート!F378,入力シート!W378-3,1),"")</f>
        <v/>
      </c>
      <c r="M377" s="37" t="str">
        <f>IF(入力シート!F378&gt;0,MID(入力シート!F378,入力シート!W378-2,1),"")</f>
        <v/>
      </c>
      <c r="N377" s="37" t="str">
        <f>IF(入力シート!F378&gt;0,MID(入力シート!F378,入力シート!W378-1,1),"")</f>
        <v/>
      </c>
      <c r="O377" s="39" t="str">
        <f>IF(入力シート!F378&gt;0,MID(入力シート!F378,入力シート!W378,1),"")</f>
        <v/>
      </c>
      <c r="P377" s="22" t="str">
        <f>IF(入力シート!G378&gt;"",入力シート!G378,"")</f>
        <v/>
      </c>
      <c r="Q377" s="37" t="str">
        <f>IF(入力シート!H378&gt;0,IF(入力シート!X378=4,MID(入力シート!H378,入力シート!X378-3,1),"0"),"")</f>
        <v/>
      </c>
      <c r="R377" s="37" t="str">
        <f>IF(入力シート!H378&gt;0,MID(入力シート!H378,入力シート!X378-2,1),"")</f>
        <v/>
      </c>
      <c r="S377" s="37" t="str">
        <f>IF(入力シート!H378&gt;0,MID(入力シート!H378,入力シート!X378-1,1),"")</f>
        <v/>
      </c>
      <c r="T377" s="39" t="str">
        <f>IF(入力シート!H378&gt;0,MID(入力シート!H378,入力シート!X378,1),"")</f>
        <v/>
      </c>
      <c r="U377" s="62" t="str">
        <f>IF(入力シート!I378&gt;0,入力シート!I378,"")</f>
        <v/>
      </c>
      <c r="V377" s="50" t="str">
        <f>IF(入力シート!J378&gt;0,入力シート!J378,"")</f>
        <v/>
      </c>
      <c r="W377" s="50" t="str">
        <f>IF(入力シート!K378&gt;=10,INT(MOD(入力シート!K378,100)/10),"")</f>
        <v/>
      </c>
      <c r="X377" s="40" t="str">
        <f>IF(入力シート!K378&gt;=1,INT(MOD(入力シート!K378,10)/1),"")</f>
        <v/>
      </c>
      <c r="Y377" s="51" t="str">
        <f>IF(入力シート!L378&gt;=100000,INT(MOD(入力シート!L378,1000000)/100000),"")</f>
        <v/>
      </c>
      <c r="Z377" s="51" t="str">
        <f>IF(入力シート!L378&gt;=10000,INT(MOD(入力シート!L378,100000)/10000),"")</f>
        <v/>
      </c>
      <c r="AA377" s="51" t="str">
        <f>IF(入力シート!L378&gt;=1000,INT(MOD(入力シート!L378,10000)/1000),"")</f>
        <v/>
      </c>
      <c r="AB377" s="51" t="str">
        <f>IF(入力シート!L378&gt;=100,INT(MOD(入力シート!L378,1000)/100),"")</f>
        <v/>
      </c>
      <c r="AC377" s="51" t="str">
        <f>IF(入力シート!L378&gt;=10,INT(MOD(入力シート!L378,100)/10),"")</f>
        <v/>
      </c>
      <c r="AD377" s="40" t="str">
        <f>IF(入力シート!L378&gt;=1,INT(MOD(入力シート!L378,10)/1),"")</f>
        <v/>
      </c>
      <c r="AE377" s="51" t="str">
        <f>IF(入力シート!M378&gt;=10000,INT(MOD(入力シート!M378,100000)/10000),"")</f>
        <v/>
      </c>
      <c r="AF377" s="51" t="str">
        <f>IF(入力シート!M378&gt;=1000,INT(MOD(入力シート!M378,10000)/1000),"")</f>
        <v/>
      </c>
      <c r="AG377" s="51" t="str">
        <f>IF(入力シート!M378&gt;=100,INT(MOD(入力シート!M378,1000)/100),"")</f>
        <v/>
      </c>
      <c r="AH377" s="51" t="str">
        <f>IF(入力シート!M378&gt;=10,INT(MOD(入力シート!M378,100)/10),"")</f>
        <v/>
      </c>
      <c r="AI377" s="40" t="str">
        <f>IF(入力シート!M378&gt;=1,INT(MOD(入力シート!M378,10)/1),"")</f>
        <v/>
      </c>
      <c r="AJ377" s="51" t="str">
        <f>IF(入力シート!N378&gt;=10000,INT(MOD(入力シート!N378,100000)/10000),"")</f>
        <v/>
      </c>
      <c r="AK377" s="51" t="str">
        <f>IF(入力シート!N378&gt;=1000,INT(MOD(入力シート!N378,10000)/1000),"")</f>
        <v/>
      </c>
      <c r="AL377" s="51" t="str">
        <f>IF(入力シート!N378&gt;=100,INT(MOD(入力シート!N378,1000)/100),"")</f>
        <v/>
      </c>
      <c r="AM377" s="51" t="str">
        <f>IF(入力シート!N378&gt;=10,INT(MOD(入力シート!N378,100)/10),"")</f>
        <v/>
      </c>
      <c r="AN377" s="40" t="str">
        <f>IF(入力シート!N378&gt;=1,INT(MOD(入力シート!N378,10)/1),"")</f>
        <v/>
      </c>
      <c r="AO377" s="51" t="str">
        <f>IF(入力シート!O378&gt;=10000,INT(MOD(入力シート!O378,100000)/10000),"")</f>
        <v/>
      </c>
      <c r="AP377" s="51" t="str">
        <f>IF(入力シート!O378&gt;=1000,INT(MOD(入力シート!O378,10000)/1000),"")</f>
        <v/>
      </c>
      <c r="AQ377" s="51" t="str">
        <f>IF(入力シート!O378&gt;=100,INT(MOD(入力シート!O378,1000)/100),"")</f>
        <v/>
      </c>
      <c r="AR377" s="51" t="str">
        <f>IF(入力シート!O378&gt;=10,INT(MOD(入力シート!O378,100)/10),"")</f>
        <v/>
      </c>
      <c r="AS377" s="40" t="str">
        <f>IF(入力シート!O378&gt;=1,INT(MOD(入力シート!O378,10)/1),"")</f>
        <v/>
      </c>
      <c r="AT377" s="51" t="str">
        <f>IF(入力シート!P378&gt;=1000000,INT(MOD(入力シート!P378,10000000)/1000000),"")</f>
        <v/>
      </c>
      <c r="AU377" s="51" t="str">
        <f>IF(入力シート!P378&gt;=100000,INT(MOD(入力シート!P378,1000000)/100000),"")</f>
        <v/>
      </c>
      <c r="AV377" s="51" t="str">
        <f>IF(入力シート!P378&gt;=10000,INT(MOD(入力シート!P378,100000)/10000),"")</f>
        <v/>
      </c>
      <c r="AW377" s="51" t="str">
        <f>IF(入力シート!P378&gt;=1000,INT(MOD(入力シート!P378,10000)/1000),"")</f>
        <v/>
      </c>
      <c r="AX377" s="51" t="str">
        <f>IF(入力シート!P378&gt;=100,INT(MOD(入力シート!P378,1000)/100),"")</f>
        <v/>
      </c>
      <c r="AY377" s="51" t="str">
        <f>IF(入力シート!P378&gt;=10,INT(MOD(入力シート!P378,100)/10),"")</f>
        <v/>
      </c>
      <c r="AZ377" s="40" t="str">
        <f>IF(入力シート!P378&gt;=1,INT(MOD(入力シート!P378,10)/1),"")</f>
        <v/>
      </c>
      <c r="BA377" s="51" t="str">
        <f>IF(入力シート!Q378&gt;=10,INT(MOD(入力シート!Q378,100)/10),"")</f>
        <v/>
      </c>
      <c r="BB377" s="40" t="str">
        <f>IF(入力シート!Q378&gt;=1,INT(MOD(入力シート!Q378,10)/1),"")</f>
        <v/>
      </c>
      <c r="BC377" s="51" t="str">
        <f>IF(入力シート!R378&gt;=10000,INT(MOD(入力シート!R378,100000)/10000),"")</f>
        <v/>
      </c>
      <c r="BD377" s="51" t="str">
        <f>IF(入力シート!R378&gt;=1000,INT(MOD(入力シート!R378,10000)/1000),"")</f>
        <v/>
      </c>
      <c r="BE377" s="51" t="str">
        <f>IF(入力シート!R378&gt;=100,INT(MOD(入力シート!R378,1000)/100),"")</f>
        <v/>
      </c>
      <c r="BF377" s="51" t="str">
        <f>IF(入力シート!R378&gt;=10,INT(MOD(入力シート!R378,100)/10),"")</f>
        <v/>
      </c>
      <c r="BG377" s="40" t="str">
        <f>IF(入力シート!R378&gt;=1,INT(MOD(入力シート!R378,10)/1),"")</f>
        <v/>
      </c>
    </row>
    <row r="378" spans="1:79" x14ac:dyDescent="0.15">
      <c r="B378" s="22">
        <v>376</v>
      </c>
      <c r="C378" s="10" t="str">
        <f>IF(入力シート!C379&gt;=10000,INT(MOD(入力シート!C379,100000)/10000),"")</f>
        <v/>
      </c>
      <c r="D378" s="10" t="str">
        <f>IF(入力シート!C379&gt;=1000,INT(MOD(入力シート!C379,10000)/1000),"")</f>
        <v/>
      </c>
      <c r="E378" s="10" t="str">
        <f>IF(入力シート!C379&gt;=100,INT(MOD(入力シート!C379,1000)/100),"")</f>
        <v/>
      </c>
      <c r="F378" s="10" t="str">
        <f>IF(入力シート!C379&gt;=10,INT(MOD(入力シート!C379,100)/10),"")</f>
        <v/>
      </c>
      <c r="G378" s="22" t="str">
        <f>IF(入力シート!C379&gt;=1,INT(MOD(入力シート!C379,10)/1),"")</f>
        <v/>
      </c>
      <c r="H378" s="22" t="str">
        <f>IF(入力シート!D379&gt;"",入力シート!D379,"")</f>
        <v/>
      </c>
      <c r="I378" s="22" t="str">
        <f>IF(入力シート!E379&gt;"",入力シート!E379,"")</f>
        <v/>
      </c>
      <c r="J378" s="37" t="str">
        <f>IF(入力シート!F379&gt;0,IF(入力シート!W379=6,MID(入力シート!F379,入力シート!W379-5,1),"0"),"")</f>
        <v/>
      </c>
      <c r="K378" s="37" t="str">
        <f>IF(入力シート!F379&gt;0,MID(入力シート!F379,入力シート!W379-4,1),"")</f>
        <v/>
      </c>
      <c r="L378" s="37" t="str">
        <f>IF(入力シート!F379&gt;0,MID(入力シート!F379,入力シート!W379-3,1),"")</f>
        <v/>
      </c>
      <c r="M378" s="37" t="str">
        <f>IF(入力シート!F379&gt;0,MID(入力シート!F379,入力シート!W379-2,1),"")</f>
        <v/>
      </c>
      <c r="N378" s="37" t="str">
        <f>IF(入力シート!F379&gt;0,MID(入力シート!F379,入力シート!W379-1,1),"")</f>
        <v/>
      </c>
      <c r="O378" s="39" t="str">
        <f>IF(入力シート!F379&gt;0,MID(入力シート!F379,入力シート!W379,1),"")</f>
        <v/>
      </c>
      <c r="P378" s="22" t="str">
        <f>IF(入力シート!G379&gt;"",入力シート!G379,"")</f>
        <v/>
      </c>
      <c r="Q378" s="37" t="str">
        <f>IF(入力シート!H379&gt;0,IF(入力シート!X379=4,MID(入力シート!H379,入力シート!X379-3,1),"0"),"")</f>
        <v/>
      </c>
      <c r="R378" s="37" t="str">
        <f>IF(入力シート!H379&gt;0,MID(入力シート!H379,入力シート!X379-2,1),"")</f>
        <v/>
      </c>
      <c r="S378" s="37" t="str">
        <f>IF(入力シート!H379&gt;0,MID(入力シート!H379,入力シート!X379-1,1),"")</f>
        <v/>
      </c>
      <c r="T378" s="39" t="str">
        <f>IF(入力シート!H379&gt;0,MID(入力シート!H379,入力シート!X379,1),"")</f>
        <v/>
      </c>
      <c r="U378" s="62" t="str">
        <f>IF(入力シート!I379&gt;0,入力シート!I379,"")</f>
        <v/>
      </c>
      <c r="V378" s="50" t="str">
        <f>IF(入力シート!J379&gt;0,入力シート!J379,"")</f>
        <v/>
      </c>
      <c r="W378" s="50" t="str">
        <f>IF(入力シート!K379&gt;=10,INT(MOD(入力シート!K379,100)/10),"")</f>
        <v/>
      </c>
      <c r="X378" s="40" t="str">
        <f>IF(入力シート!K379&gt;=1,INT(MOD(入力シート!K379,10)/1),"")</f>
        <v/>
      </c>
      <c r="Y378" s="51" t="str">
        <f>IF(入力シート!L379&gt;=100000,INT(MOD(入力シート!L379,1000000)/100000),"")</f>
        <v/>
      </c>
      <c r="Z378" s="51" t="str">
        <f>IF(入力シート!L379&gt;=10000,INT(MOD(入力シート!L379,100000)/10000),"")</f>
        <v/>
      </c>
      <c r="AA378" s="51" t="str">
        <f>IF(入力シート!L379&gt;=1000,INT(MOD(入力シート!L379,10000)/1000),"")</f>
        <v/>
      </c>
      <c r="AB378" s="51" t="str">
        <f>IF(入力シート!L379&gt;=100,INT(MOD(入力シート!L379,1000)/100),"")</f>
        <v/>
      </c>
      <c r="AC378" s="51" t="str">
        <f>IF(入力シート!L379&gt;=10,INT(MOD(入力シート!L379,100)/10),"")</f>
        <v/>
      </c>
      <c r="AD378" s="40" t="str">
        <f>IF(入力シート!L379&gt;=1,INT(MOD(入力シート!L379,10)/1),"")</f>
        <v/>
      </c>
      <c r="AE378" s="51" t="str">
        <f>IF(入力シート!M379&gt;=10000,INT(MOD(入力シート!M379,100000)/10000),"")</f>
        <v/>
      </c>
      <c r="AF378" s="51" t="str">
        <f>IF(入力シート!M379&gt;=1000,INT(MOD(入力シート!M379,10000)/1000),"")</f>
        <v/>
      </c>
      <c r="AG378" s="51" t="str">
        <f>IF(入力シート!M379&gt;=100,INT(MOD(入力シート!M379,1000)/100),"")</f>
        <v/>
      </c>
      <c r="AH378" s="51" t="str">
        <f>IF(入力シート!M379&gt;=10,INT(MOD(入力シート!M379,100)/10),"")</f>
        <v/>
      </c>
      <c r="AI378" s="40" t="str">
        <f>IF(入力シート!M379&gt;=1,INT(MOD(入力シート!M379,10)/1),"")</f>
        <v/>
      </c>
      <c r="AJ378" s="51" t="str">
        <f>IF(入力シート!N379&gt;=10000,INT(MOD(入力シート!N379,100000)/10000),"")</f>
        <v/>
      </c>
      <c r="AK378" s="51" t="str">
        <f>IF(入力シート!N379&gt;=1000,INT(MOD(入力シート!N379,10000)/1000),"")</f>
        <v/>
      </c>
      <c r="AL378" s="51" t="str">
        <f>IF(入力シート!N379&gt;=100,INT(MOD(入力シート!N379,1000)/100),"")</f>
        <v/>
      </c>
      <c r="AM378" s="51" t="str">
        <f>IF(入力シート!N379&gt;=10,INT(MOD(入力シート!N379,100)/10),"")</f>
        <v/>
      </c>
      <c r="AN378" s="40" t="str">
        <f>IF(入力シート!N379&gt;=1,INT(MOD(入力シート!N379,10)/1),"")</f>
        <v/>
      </c>
      <c r="AO378" s="51" t="str">
        <f>IF(入力シート!O379&gt;=10000,INT(MOD(入力シート!O379,100000)/10000),"")</f>
        <v/>
      </c>
      <c r="AP378" s="51" t="str">
        <f>IF(入力シート!O379&gt;=1000,INT(MOD(入力シート!O379,10000)/1000),"")</f>
        <v/>
      </c>
      <c r="AQ378" s="51" t="str">
        <f>IF(入力シート!O379&gt;=100,INT(MOD(入力シート!O379,1000)/100),"")</f>
        <v/>
      </c>
      <c r="AR378" s="51" t="str">
        <f>IF(入力シート!O379&gt;=10,INT(MOD(入力シート!O379,100)/10),"")</f>
        <v/>
      </c>
      <c r="AS378" s="40" t="str">
        <f>IF(入力シート!O379&gt;=1,INT(MOD(入力シート!O379,10)/1),"")</f>
        <v/>
      </c>
      <c r="AT378" s="51" t="str">
        <f>IF(入力シート!P379&gt;=1000000,INT(MOD(入力シート!P379,10000000)/1000000),"")</f>
        <v/>
      </c>
      <c r="AU378" s="51" t="str">
        <f>IF(入力シート!P379&gt;=100000,INT(MOD(入力シート!P379,1000000)/100000),"")</f>
        <v/>
      </c>
      <c r="AV378" s="51" t="str">
        <f>IF(入力シート!P379&gt;=10000,INT(MOD(入力シート!P379,100000)/10000),"")</f>
        <v/>
      </c>
      <c r="AW378" s="51" t="str">
        <f>IF(入力シート!P379&gt;=1000,INT(MOD(入力シート!P379,10000)/1000),"")</f>
        <v/>
      </c>
      <c r="AX378" s="51" t="str">
        <f>IF(入力シート!P379&gt;=100,INT(MOD(入力シート!P379,1000)/100),"")</f>
        <v/>
      </c>
      <c r="AY378" s="51" t="str">
        <f>IF(入力シート!P379&gt;=10,INT(MOD(入力シート!P379,100)/10),"")</f>
        <v/>
      </c>
      <c r="AZ378" s="40" t="str">
        <f>IF(入力シート!P379&gt;=1,INT(MOD(入力シート!P379,10)/1),"")</f>
        <v/>
      </c>
      <c r="BA378" s="51" t="str">
        <f>IF(入力シート!Q379&gt;=10,INT(MOD(入力シート!Q379,100)/10),"")</f>
        <v/>
      </c>
      <c r="BB378" s="40" t="str">
        <f>IF(入力シート!Q379&gt;=1,INT(MOD(入力シート!Q379,10)/1),"")</f>
        <v/>
      </c>
      <c r="BC378" s="51" t="str">
        <f>IF(入力シート!R379&gt;=10000,INT(MOD(入力シート!R379,100000)/10000),"")</f>
        <v/>
      </c>
      <c r="BD378" s="51" t="str">
        <f>IF(入力シート!R379&gt;=1000,INT(MOD(入力シート!R379,10000)/1000),"")</f>
        <v/>
      </c>
      <c r="BE378" s="51" t="str">
        <f>IF(入力シート!R379&gt;=100,INT(MOD(入力シート!R379,1000)/100),"")</f>
        <v/>
      </c>
      <c r="BF378" s="51" t="str">
        <f>IF(入力シート!R379&gt;=10,INT(MOD(入力シート!R379,100)/10),"")</f>
        <v/>
      </c>
      <c r="BG378" s="40" t="str">
        <f>IF(入力シート!R379&gt;=1,INT(MOD(入力シート!R379,10)/1),"")</f>
        <v/>
      </c>
    </row>
    <row r="379" spans="1:79" x14ac:dyDescent="0.15">
      <c r="B379" s="22">
        <v>377</v>
      </c>
      <c r="C379" s="10" t="str">
        <f>IF(入力シート!C380&gt;=10000,INT(MOD(入力シート!C380,100000)/10000),"")</f>
        <v/>
      </c>
      <c r="D379" s="10" t="str">
        <f>IF(入力シート!C380&gt;=1000,INT(MOD(入力シート!C380,10000)/1000),"")</f>
        <v/>
      </c>
      <c r="E379" s="10" t="str">
        <f>IF(入力シート!C380&gt;=100,INT(MOD(入力シート!C380,1000)/100),"")</f>
        <v/>
      </c>
      <c r="F379" s="10" t="str">
        <f>IF(入力シート!C380&gt;=10,INT(MOD(入力シート!C380,100)/10),"")</f>
        <v/>
      </c>
      <c r="G379" s="22" t="str">
        <f>IF(入力シート!C380&gt;=1,INT(MOD(入力シート!C380,10)/1),"")</f>
        <v/>
      </c>
      <c r="H379" s="22" t="str">
        <f>IF(入力シート!D380&gt;"",入力シート!D380,"")</f>
        <v/>
      </c>
      <c r="I379" s="22" t="str">
        <f>IF(入力シート!E380&gt;"",入力シート!E380,"")</f>
        <v/>
      </c>
      <c r="J379" s="37" t="str">
        <f>IF(入力シート!F380&gt;0,IF(入力シート!W380=6,MID(入力シート!F380,入力シート!W380-5,1),"0"),"")</f>
        <v/>
      </c>
      <c r="K379" s="37" t="str">
        <f>IF(入力シート!F380&gt;0,MID(入力シート!F380,入力シート!W380-4,1),"")</f>
        <v/>
      </c>
      <c r="L379" s="37" t="str">
        <f>IF(入力シート!F380&gt;0,MID(入力シート!F380,入力シート!W380-3,1),"")</f>
        <v/>
      </c>
      <c r="M379" s="37" t="str">
        <f>IF(入力シート!F380&gt;0,MID(入力シート!F380,入力シート!W380-2,1),"")</f>
        <v/>
      </c>
      <c r="N379" s="37" t="str">
        <f>IF(入力シート!F380&gt;0,MID(入力シート!F380,入力シート!W380-1,1),"")</f>
        <v/>
      </c>
      <c r="O379" s="39" t="str">
        <f>IF(入力シート!F380&gt;0,MID(入力シート!F380,入力シート!W380,1),"")</f>
        <v/>
      </c>
      <c r="P379" s="22" t="str">
        <f>IF(入力シート!G380&gt;"",入力シート!G380,"")</f>
        <v/>
      </c>
      <c r="Q379" s="37" t="str">
        <f>IF(入力シート!H380&gt;0,IF(入力シート!X380=4,MID(入力シート!H380,入力シート!X380-3,1),"0"),"")</f>
        <v/>
      </c>
      <c r="R379" s="37" t="str">
        <f>IF(入力シート!H380&gt;0,MID(入力シート!H380,入力シート!X380-2,1),"")</f>
        <v/>
      </c>
      <c r="S379" s="37" t="str">
        <f>IF(入力シート!H380&gt;0,MID(入力シート!H380,入力シート!X380-1,1),"")</f>
        <v/>
      </c>
      <c r="T379" s="39" t="str">
        <f>IF(入力シート!H380&gt;0,MID(入力シート!H380,入力シート!X380,1),"")</f>
        <v/>
      </c>
      <c r="U379" s="62" t="str">
        <f>IF(入力シート!I380&gt;0,入力シート!I380,"")</f>
        <v/>
      </c>
      <c r="V379" s="50" t="str">
        <f>IF(入力シート!J380&gt;0,入力シート!J380,"")</f>
        <v/>
      </c>
      <c r="W379" s="50" t="str">
        <f>IF(入力シート!K380&gt;=10,INT(MOD(入力シート!K380,100)/10),"")</f>
        <v/>
      </c>
      <c r="X379" s="40" t="str">
        <f>IF(入力シート!K380&gt;=1,INT(MOD(入力シート!K380,10)/1),"")</f>
        <v/>
      </c>
      <c r="Y379" s="51" t="str">
        <f>IF(入力シート!L380&gt;=100000,INT(MOD(入力シート!L380,1000000)/100000),"")</f>
        <v/>
      </c>
      <c r="Z379" s="51" t="str">
        <f>IF(入力シート!L380&gt;=10000,INT(MOD(入力シート!L380,100000)/10000),"")</f>
        <v/>
      </c>
      <c r="AA379" s="51" t="str">
        <f>IF(入力シート!L380&gt;=1000,INT(MOD(入力シート!L380,10000)/1000),"")</f>
        <v/>
      </c>
      <c r="AB379" s="51" t="str">
        <f>IF(入力シート!L380&gt;=100,INT(MOD(入力シート!L380,1000)/100),"")</f>
        <v/>
      </c>
      <c r="AC379" s="51" t="str">
        <f>IF(入力シート!L380&gt;=10,INT(MOD(入力シート!L380,100)/10),"")</f>
        <v/>
      </c>
      <c r="AD379" s="40" t="str">
        <f>IF(入力シート!L380&gt;=1,INT(MOD(入力シート!L380,10)/1),"")</f>
        <v/>
      </c>
      <c r="AE379" s="51" t="str">
        <f>IF(入力シート!M380&gt;=10000,INT(MOD(入力シート!M380,100000)/10000),"")</f>
        <v/>
      </c>
      <c r="AF379" s="51" t="str">
        <f>IF(入力シート!M380&gt;=1000,INT(MOD(入力シート!M380,10000)/1000),"")</f>
        <v/>
      </c>
      <c r="AG379" s="51" t="str">
        <f>IF(入力シート!M380&gt;=100,INT(MOD(入力シート!M380,1000)/100),"")</f>
        <v/>
      </c>
      <c r="AH379" s="51" t="str">
        <f>IF(入力シート!M380&gt;=10,INT(MOD(入力シート!M380,100)/10),"")</f>
        <v/>
      </c>
      <c r="AI379" s="40" t="str">
        <f>IF(入力シート!M380&gt;=1,INT(MOD(入力シート!M380,10)/1),"")</f>
        <v/>
      </c>
      <c r="AJ379" s="51" t="str">
        <f>IF(入力シート!N380&gt;=10000,INT(MOD(入力シート!N380,100000)/10000),"")</f>
        <v/>
      </c>
      <c r="AK379" s="51" t="str">
        <f>IF(入力シート!N380&gt;=1000,INT(MOD(入力シート!N380,10000)/1000),"")</f>
        <v/>
      </c>
      <c r="AL379" s="51" t="str">
        <f>IF(入力シート!N380&gt;=100,INT(MOD(入力シート!N380,1000)/100),"")</f>
        <v/>
      </c>
      <c r="AM379" s="51" t="str">
        <f>IF(入力シート!N380&gt;=10,INT(MOD(入力シート!N380,100)/10),"")</f>
        <v/>
      </c>
      <c r="AN379" s="40" t="str">
        <f>IF(入力シート!N380&gt;=1,INT(MOD(入力シート!N380,10)/1),"")</f>
        <v/>
      </c>
      <c r="AO379" s="51" t="str">
        <f>IF(入力シート!O380&gt;=10000,INT(MOD(入力シート!O380,100000)/10000),"")</f>
        <v/>
      </c>
      <c r="AP379" s="51" t="str">
        <f>IF(入力シート!O380&gt;=1000,INT(MOD(入力シート!O380,10000)/1000),"")</f>
        <v/>
      </c>
      <c r="AQ379" s="51" t="str">
        <f>IF(入力シート!O380&gt;=100,INT(MOD(入力シート!O380,1000)/100),"")</f>
        <v/>
      </c>
      <c r="AR379" s="51" t="str">
        <f>IF(入力シート!O380&gt;=10,INT(MOD(入力シート!O380,100)/10),"")</f>
        <v/>
      </c>
      <c r="AS379" s="40" t="str">
        <f>IF(入力シート!O380&gt;=1,INT(MOD(入力シート!O380,10)/1),"")</f>
        <v/>
      </c>
      <c r="AT379" s="51" t="str">
        <f>IF(入力シート!P380&gt;=1000000,INT(MOD(入力シート!P380,10000000)/1000000),"")</f>
        <v/>
      </c>
      <c r="AU379" s="51" t="str">
        <f>IF(入力シート!P380&gt;=100000,INT(MOD(入力シート!P380,1000000)/100000),"")</f>
        <v/>
      </c>
      <c r="AV379" s="51" t="str">
        <f>IF(入力シート!P380&gt;=10000,INT(MOD(入力シート!P380,100000)/10000),"")</f>
        <v/>
      </c>
      <c r="AW379" s="51" t="str">
        <f>IF(入力シート!P380&gt;=1000,INT(MOD(入力シート!P380,10000)/1000),"")</f>
        <v/>
      </c>
      <c r="AX379" s="51" t="str">
        <f>IF(入力シート!P380&gt;=100,INT(MOD(入力シート!P380,1000)/100),"")</f>
        <v/>
      </c>
      <c r="AY379" s="51" t="str">
        <f>IF(入力シート!P380&gt;=10,INT(MOD(入力シート!P380,100)/10),"")</f>
        <v/>
      </c>
      <c r="AZ379" s="40" t="str">
        <f>IF(入力シート!P380&gt;=1,INT(MOD(入力シート!P380,10)/1),"")</f>
        <v/>
      </c>
      <c r="BA379" s="51" t="str">
        <f>IF(入力シート!Q380&gt;=10,INT(MOD(入力シート!Q380,100)/10),"")</f>
        <v/>
      </c>
      <c r="BB379" s="40" t="str">
        <f>IF(入力シート!Q380&gt;=1,INT(MOD(入力シート!Q380,10)/1),"")</f>
        <v/>
      </c>
      <c r="BC379" s="51" t="str">
        <f>IF(入力シート!R380&gt;=10000,INT(MOD(入力シート!R380,100000)/10000),"")</f>
        <v/>
      </c>
      <c r="BD379" s="51" t="str">
        <f>IF(入力シート!R380&gt;=1000,INT(MOD(入力シート!R380,10000)/1000),"")</f>
        <v/>
      </c>
      <c r="BE379" s="51" t="str">
        <f>IF(入力シート!R380&gt;=100,INT(MOD(入力シート!R380,1000)/100),"")</f>
        <v/>
      </c>
      <c r="BF379" s="51" t="str">
        <f>IF(入力シート!R380&gt;=10,INT(MOD(入力シート!R380,100)/10),"")</f>
        <v/>
      </c>
      <c r="BG379" s="40" t="str">
        <f>IF(入力シート!R380&gt;=1,INT(MOD(入力シート!R380,10)/1),"")</f>
        <v/>
      </c>
    </row>
    <row r="380" spans="1:79" x14ac:dyDescent="0.15">
      <c r="B380" s="22">
        <v>378</v>
      </c>
      <c r="C380" s="10" t="str">
        <f>IF(入力シート!C381&gt;=10000,INT(MOD(入力シート!C381,100000)/10000),"")</f>
        <v/>
      </c>
      <c r="D380" s="10" t="str">
        <f>IF(入力シート!C381&gt;=1000,INT(MOD(入力シート!C381,10000)/1000),"")</f>
        <v/>
      </c>
      <c r="E380" s="10" t="str">
        <f>IF(入力シート!C381&gt;=100,INT(MOD(入力シート!C381,1000)/100),"")</f>
        <v/>
      </c>
      <c r="F380" s="10" t="str">
        <f>IF(入力シート!C381&gt;=10,INT(MOD(入力シート!C381,100)/10),"")</f>
        <v/>
      </c>
      <c r="G380" s="22" t="str">
        <f>IF(入力シート!C381&gt;=1,INT(MOD(入力シート!C381,10)/1),"")</f>
        <v/>
      </c>
      <c r="H380" s="22" t="str">
        <f>IF(入力シート!D381&gt;"",入力シート!D381,"")</f>
        <v/>
      </c>
      <c r="I380" s="22" t="str">
        <f>IF(入力シート!E381&gt;"",入力シート!E381,"")</f>
        <v/>
      </c>
      <c r="J380" s="37" t="str">
        <f>IF(入力シート!F381&gt;0,IF(入力シート!W381=6,MID(入力シート!F381,入力シート!W381-5,1),"0"),"")</f>
        <v/>
      </c>
      <c r="K380" s="37" t="str">
        <f>IF(入力シート!F381&gt;0,MID(入力シート!F381,入力シート!W381-4,1),"")</f>
        <v/>
      </c>
      <c r="L380" s="37" t="str">
        <f>IF(入力シート!F381&gt;0,MID(入力シート!F381,入力シート!W381-3,1),"")</f>
        <v/>
      </c>
      <c r="M380" s="37" t="str">
        <f>IF(入力シート!F381&gt;0,MID(入力シート!F381,入力シート!W381-2,1),"")</f>
        <v/>
      </c>
      <c r="N380" s="37" t="str">
        <f>IF(入力シート!F381&gt;0,MID(入力シート!F381,入力シート!W381-1,1),"")</f>
        <v/>
      </c>
      <c r="O380" s="39" t="str">
        <f>IF(入力シート!F381&gt;0,MID(入力シート!F381,入力シート!W381,1),"")</f>
        <v/>
      </c>
      <c r="P380" s="22" t="str">
        <f>IF(入力シート!G381&gt;"",入力シート!G381,"")</f>
        <v/>
      </c>
      <c r="Q380" s="37" t="str">
        <f>IF(入力シート!H381&gt;0,IF(入力シート!X381=4,MID(入力シート!H381,入力シート!X381-3,1),"0"),"")</f>
        <v/>
      </c>
      <c r="R380" s="37" t="str">
        <f>IF(入力シート!H381&gt;0,MID(入力シート!H381,入力シート!X381-2,1),"")</f>
        <v/>
      </c>
      <c r="S380" s="37" t="str">
        <f>IF(入力シート!H381&gt;0,MID(入力シート!H381,入力シート!X381-1,1),"")</f>
        <v/>
      </c>
      <c r="T380" s="39" t="str">
        <f>IF(入力シート!H381&gt;0,MID(入力シート!H381,入力シート!X381,1),"")</f>
        <v/>
      </c>
      <c r="U380" s="62" t="str">
        <f>IF(入力シート!I381&gt;0,入力シート!I381,"")</f>
        <v/>
      </c>
      <c r="V380" s="50" t="str">
        <f>IF(入力シート!J381&gt;0,入力シート!J381,"")</f>
        <v/>
      </c>
      <c r="W380" s="50" t="str">
        <f>IF(入力シート!K381&gt;=10,INT(MOD(入力シート!K381,100)/10),"")</f>
        <v/>
      </c>
      <c r="X380" s="40" t="str">
        <f>IF(入力シート!K381&gt;=1,INT(MOD(入力シート!K381,10)/1),"")</f>
        <v/>
      </c>
      <c r="Y380" s="51" t="str">
        <f>IF(入力シート!L381&gt;=100000,INT(MOD(入力シート!L381,1000000)/100000),"")</f>
        <v/>
      </c>
      <c r="Z380" s="51" t="str">
        <f>IF(入力シート!L381&gt;=10000,INT(MOD(入力シート!L381,100000)/10000),"")</f>
        <v/>
      </c>
      <c r="AA380" s="51" t="str">
        <f>IF(入力シート!L381&gt;=1000,INT(MOD(入力シート!L381,10000)/1000),"")</f>
        <v/>
      </c>
      <c r="AB380" s="51" t="str">
        <f>IF(入力シート!L381&gt;=100,INT(MOD(入力シート!L381,1000)/100),"")</f>
        <v/>
      </c>
      <c r="AC380" s="51" t="str">
        <f>IF(入力シート!L381&gt;=10,INT(MOD(入力シート!L381,100)/10),"")</f>
        <v/>
      </c>
      <c r="AD380" s="40" t="str">
        <f>IF(入力シート!L381&gt;=1,INT(MOD(入力シート!L381,10)/1),"")</f>
        <v/>
      </c>
      <c r="AE380" s="51" t="str">
        <f>IF(入力シート!M381&gt;=10000,INT(MOD(入力シート!M381,100000)/10000),"")</f>
        <v/>
      </c>
      <c r="AF380" s="51" t="str">
        <f>IF(入力シート!M381&gt;=1000,INT(MOD(入力シート!M381,10000)/1000),"")</f>
        <v/>
      </c>
      <c r="AG380" s="51" t="str">
        <f>IF(入力シート!M381&gt;=100,INT(MOD(入力シート!M381,1000)/100),"")</f>
        <v/>
      </c>
      <c r="AH380" s="51" t="str">
        <f>IF(入力シート!M381&gt;=10,INT(MOD(入力シート!M381,100)/10),"")</f>
        <v/>
      </c>
      <c r="AI380" s="40" t="str">
        <f>IF(入力シート!M381&gt;=1,INT(MOD(入力シート!M381,10)/1),"")</f>
        <v/>
      </c>
      <c r="AJ380" s="51" t="str">
        <f>IF(入力シート!N381&gt;=10000,INT(MOD(入力シート!N381,100000)/10000),"")</f>
        <v/>
      </c>
      <c r="AK380" s="51" t="str">
        <f>IF(入力シート!N381&gt;=1000,INT(MOD(入力シート!N381,10000)/1000),"")</f>
        <v/>
      </c>
      <c r="AL380" s="51" t="str">
        <f>IF(入力シート!N381&gt;=100,INT(MOD(入力シート!N381,1000)/100),"")</f>
        <v/>
      </c>
      <c r="AM380" s="51" t="str">
        <f>IF(入力シート!N381&gt;=10,INT(MOD(入力シート!N381,100)/10),"")</f>
        <v/>
      </c>
      <c r="AN380" s="40" t="str">
        <f>IF(入力シート!N381&gt;=1,INT(MOD(入力シート!N381,10)/1),"")</f>
        <v/>
      </c>
      <c r="AO380" s="51" t="str">
        <f>IF(入力シート!O381&gt;=10000,INT(MOD(入力シート!O381,100000)/10000),"")</f>
        <v/>
      </c>
      <c r="AP380" s="51" t="str">
        <f>IF(入力シート!O381&gt;=1000,INT(MOD(入力シート!O381,10000)/1000),"")</f>
        <v/>
      </c>
      <c r="AQ380" s="51" t="str">
        <f>IF(入力シート!O381&gt;=100,INT(MOD(入力シート!O381,1000)/100),"")</f>
        <v/>
      </c>
      <c r="AR380" s="51" t="str">
        <f>IF(入力シート!O381&gt;=10,INT(MOD(入力シート!O381,100)/10),"")</f>
        <v/>
      </c>
      <c r="AS380" s="40" t="str">
        <f>IF(入力シート!O381&gt;=1,INT(MOD(入力シート!O381,10)/1),"")</f>
        <v/>
      </c>
      <c r="AT380" s="51" t="str">
        <f>IF(入力シート!P381&gt;=1000000,INT(MOD(入力シート!P381,10000000)/1000000),"")</f>
        <v/>
      </c>
      <c r="AU380" s="51" t="str">
        <f>IF(入力シート!P381&gt;=100000,INT(MOD(入力シート!P381,1000000)/100000),"")</f>
        <v/>
      </c>
      <c r="AV380" s="51" t="str">
        <f>IF(入力シート!P381&gt;=10000,INT(MOD(入力シート!P381,100000)/10000),"")</f>
        <v/>
      </c>
      <c r="AW380" s="51" t="str">
        <f>IF(入力シート!P381&gt;=1000,INT(MOD(入力シート!P381,10000)/1000),"")</f>
        <v/>
      </c>
      <c r="AX380" s="51" t="str">
        <f>IF(入力シート!P381&gt;=100,INT(MOD(入力シート!P381,1000)/100),"")</f>
        <v/>
      </c>
      <c r="AY380" s="51" t="str">
        <f>IF(入力シート!P381&gt;=10,INT(MOD(入力シート!P381,100)/10),"")</f>
        <v/>
      </c>
      <c r="AZ380" s="40" t="str">
        <f>IF(入力シート!P381&gt;=1,INT(MOD(入力シート!P381,10)/1),"")</f>
        <v/>
      </c>
      <c r="BA380" s="51" t="str">
        <f>IF(入力シート!Q381&gt;=10,INT(MOD(入力シート!Q381,100)/10),"")</f>
        <v/>
      </c>
      <c r="BB380" s="40" t="str">
        <f>IF(入力シート!Q381&gt;=1,INT(MOD(入力シート!Q381,10)/1),"")</f>
        <v/>
      </c>
      <c r="BC380" s="51" t="str">
        <f>IF(入力シート!R381&gt;=10000,INT(MOD(入力シート!R381,100000)/10000),"")</f>
        <v/>
      </c>
      <c r="BD380" s="51" t="str">
        <f>IF(入力シート!R381&gt;=1000,INT(MOD(入力シート!R381,10000)/1000),"")</f>
        <v/>
      </c>
      <c r="BE380" s="51" t="str">
        <f>IF(入力シート!R381&gt;=100,INT(MOD(入力シート!R381,1000)/100),"")</f>
        <v/>
      </c>
      <c r="BF380" s="51" t="str">
        <f>IF(入力シート!R381&gt;=10,INT(MOD(入力シート!R381,100)/10),"")</f>
        <v/>
      </c>
      <c r="BG380" s="40" t="str">
        <f>IF(入力シート!R381&gt;=1,INT(MOD(入力シート!R381,10)/1),"")</f>
        <v/>
      </c>
    </row>
    <row r="381" spans="1:79" x14ac:dyDescent="0.15">
      <c r="B381" s="22">
        <v>379</v>
      </c>
      <c r="C381" s="10" t="str">
        <f>IF(入力シート!C382&gt;=10000,INT(MOD(入力シート!C382,100000)/10000),"")</f>
        <v/>
      </c>
      <c r="D381" s="10" t="str">
        <f>IF(入力シート!C382&gt;=1000,INT(MOD(入力シート!C382,10000)/1000),"")</f>
        <v/>
      </c>
      <c r="E381" s="10" t="str">
        <f>IF(入力シート!C382&gt;=100,INT(MOD(入力シート!C382,1000)/100),"")</f>
        <v/>
      </c>
      <c r="F381" s="10" t="str">
        <f>IF(入力シート!C382&gt;=10,INT(MOD(入力シート!C382,100)/10),"")</f>
        <v/>
      </c>
      <c r="G381" s="22" t="str">
        <f>IF(入力シート!C382&gt;=1,INT(MOD(入力シート!C382,10)/1),"")</f>
        <v/>
      </c>
      <c r="H381" s="22" t="str">
        <f>IF(入力シート!D382&gt;"",入力シート!D382,"")</f>
        <v/>
      </c>
      <c r="I381" s="22" t="str">
        <f>IF(入力シート!E382&gt;"",入力シート!E382,"")</f>
        <v/>
      </c>
      <c r="J381" s="37" t="str">
        <f>IF(入力シート!F382&gt;0,IF(入力シート!W382=6,MID(入力シート!F382,入力シート!W382-5,1),"0"),"")</f>
        <v/>
      </c>
      <c r="K381" s="37" t="str">
        <f>IF(入力シート!F382&gt;0,MID(入力シート!F382,入力シート!W382-4,1),"")</f>
        <v/>
      </c>
      <c r="L381" s="37" t="str">
        <f>IF(入力シート!F382&gt;0,MID(入力シート!F382,入力シート!W382-3,1),"")</f>
        <v/>
      </c>
      <c r="M381" s="37" t="str">
        <f>IF(入力シート!F382&gt;0,MID(入力シート!F382,入力シート!W382-2,1),"")</f>
        <v/>
      </c>
      <c r="N381" s="37" t="str">
        <f>IF(入力シート!F382&gt;0,MID(入力シート!F382,入力シート!W382-1,1),"")</f>
        <v/>
      </c>
      <c r="O381" s="39" t="str">
        <f>IF(入力シート!F382&gt;0,MID(入力シート!F382,入力シート!W382,1),"")</f>
        <v/>
      </c>
      <c r="P381" s="22" t="str">
        <f>IF(入力シート!G382&gt;"",入力シート!G382,"")</f>
        <v/>
      </c>
      <c r="Q381" s="37" t="str">
        <f>IF(入力シート!H382&gt;0,IF(入力シート!X382=4,MID(入力シート!H382,入力シート!X382-3,1),"0"),"")</f>
        <v/>
      </c>
      <c r="R381" s="37" t="str">
        <f>IF(入力シート!H382&gt;0,MID(入力シート!H382,入力シート!X382-2,1),"")</f>
        <v/>
      </c>
      <c r="S381" s="37" t="str">
        <f>IF(入力シート!H382&gt;0,MID(入力シート!H382,入力シート!X382-1,1),"")</f>
        <v/>
      </c>
      <c r="T381" s="39" t="str">
        <f>IF(入力シート!H382&gt;0,MID(入力シート!H382,入力シート!X382,1),"")</f>
        <v/>
      </c>
      <c r="U381" s="62" t="str">
        <f>IF(入力シート!I382&gt;0,入力シート!I382,"")</f>
        <v/>
      </c>
      <c r="V381" s="50" t="str">
        <f>IF(入力シート!J382&gt;0,入力シート!J382,"")</f>
        <v/>
      </c>
      <c r="W381" s="50" t="str">
        <f>IF(入力シート!K382&gt;=10,INT(MOD(入力シート!K382,100)/10),"")</f>
        <v/>
      </c>
      <c r="X381" s="40" t="str">
        <f>IF(入力シート!K382&gt;=1,INT(MOD(入力シート!K382,10)/1),"")</f>
        <v/>
      </c>
      <c r="Y381" s="51" t="str">
        <f>IF(入力シート!L382&gt;=100000,INT(MOD(入力シート!L382,1000000)/100000),"")</f>
        <v/>
      </c>
      <c r="Z381" s="51" t="str">
        <f>IF(入力シート!L382&gt;=10000,INT(MOD(入力シート!L382,100000)/10000),"")</f>
        <v/>
      </c>
      <c r="AA381" s="51" t="str">
        <f>IF(入力シート!L382&gt;=1000,INT(MOD(入力シート!L382,10000)/1000),"")</f>
        <v/>
      </c>
      <c r="AB381" s="51" t="str">
        <f>IF(入力シート!L382&gt;=100,INT(MOD(入力シート!L382,1000)/100),"")</f>
        <v/>
      </c>
      <c r="AC381" s="51" t="str">
        <f>IF(入力シート!L382&gt;=10,INT(MOD(入力シート!L382,100)/10),"")</f>
        <v/>
      </c>
      <c r="AD381" s="40" t="str">
        <f>IF(入力シート!L382&gt;=1,INT(MOD(入力シート!L382,10)/1),"")</f>
        <v/>
      </c>
      <c r="AE381" s="51" t="str">
        <f>IF(入力シート!M382&gt;=10000,INT(MOD(入力シート!M382,100000)/10000),"")</f>
        <v/>
      </c>
      <c r="AF381" s="51" t="str">
        <f>IF(入力シート!M382&gt;=1000,INT(MOD(入力シート!M382,10000)/1000),"")</f>
        <v/>
      </c>
      <c r="AG381" s="51" t="str">
        <f>IF(入力シート!M382&gt;=100,INT(MOD(入力シート!M382,1000)/100),"")</f>
        <v/>
      </c>
      <c r="AH381" s="51" t="str">
        <f>IF(入力シート!M382&gt;=10,INT(MOD(入力シート!M382,100)/10),"")</f>
        <v/>
      </c>
      <c r="AI381" s="40" t="str">
        <f>IF(入力シート!M382&gt;=1,INT(MOD(入力シート!M382,10)/1),"")</f>
        <v/>
      </c>
      <c r="AJ381" s="51" t="str">
        <f>IF(入力シート!N382&gt;=10000,INT(MOD(入力シート!N382,100000)/10000),"")</f>
        <v/>
      </c>
      <c r="AK381" s="51" t="str">
        <f>IF(入力シート!N382&gt;=1000,INT(MOD(入力シート!N382,10000)/1000),"")</f>
        <v/>
      </c>
      <c r="AL381" s="51" t="str">
        <f>IF(入力シート!N382&gt;=100,INT(MOD(入力シート!N382,1000)/100),"")</f>
        <v/>
      </c>
      <c r="AM381" s="51" t="str">
        <f>IF(入力シート!N382&gt;=10,INT(MOD(入力シート!N382,100)/10),"")</f>
        <v/>
      </c>
      <c r="AN381" s="40" t="str">
        <f>IF(入力シート!N382&gt;=1,INT(MOD(入力シート!N382,10)/1),"")</f>
        <v/>
      </c>
      <c r="AO381" s="51" t="str">
        <f>IF(入力シート!O382&gt;=10000,INT(MOD(入力シート!O382,100000)/10000),"")</f>
        <v/>
      </c>
      <c r="AP381" s="51" t="str">
        <f>IF(入力シート!O382&gt;=1000,INT(MOD(入力シート!O382,10000)/1000),"")</f>
        <v/>
      </c>
      <c r="AQ381" s="51" t="str">
        <f>IF(入力シート!O382&gt;=100,INT(MOD(入力シート!O382,1000)/100),"")</f>
        <v/>
      </c>
      <c r="AR381" s="51" t="str">
        <f>IF(入力シート!O382&gt;=10,INT(MOD(入力シート!O382,100)/10),"")</f>
        <v/>
      </c>
      <c r="AS381" s="40" t="str">
        <f>IF(入力シート!O382&gt;=1,INT(MOD(入力シート!O382,10)/1),"")</f>
        <v/>
      </c>
      <c r="AT381" s="51" t="str">
        <f>IF(入力シート!P382&gt;=1000000,INT(MOD(入力シート!P382,10000000)/1000000),"")</f>
        <v/>
      </c>
      <c r="AU381" s="51" t="str">
        <f>IF(入力シート!P382&gt;=100000,INT(MOD(入力シート!P382,1000000)/100000),"")</f>
        <v/>
      </c>
      <c r="AV381" s="51" t="str">
        <f>IF(入力シート!P382&gt;=10000,INT(MOD(入力シート!P382,100000)/10000),"")</f>
        <v/>
      </c>
      <c r="AW381" s="51" t="str">
        <f>IF(入力シート!P382&gt;=1000,INT(MOD(入力シート!P382,10000)/1000),"")</f>
        <v/>
      </c>
      <c r="AX381" s="51" t="str">
        <f>IF(入力シート!P382&gt;=100,INT(MOD(入力シート!P382,1000)/100),"")</f>
        <v/>
      </c>
      <c r="AY381" s="51" t="str">
        <f>IF(入力シート!P382&gt;=10,INT(MOD(入力シート!P382,100)/10),"")</f>
        <v/>
      </c>
      <c r="AZ381" s="40" t="str">
        <f>IF(入力シート!P382&gt;=1,INT(MOD(入力シート!P382,10)/1),"")</f>
        <v/>
      </c>
      <c r="BA381" s="51" t="str">
        <f>IF(入力シート!Q382&gt;=10,INT(MOD(入力シート!Q382,100)/10),"")</f>
        <v/>
      </c>
      <c r="BB381" s="40" t="str">
        <f>IF(入力シート!Q382&gt;=1,INT(MOD(入力シート!Q382,10)/1),"")</f>
        <v/>
      </c>
      <c r="BC381" s="51" t="str">
        <f>IF(入力シート!R382&gt;=10000,INT(MOD(入力シート!R382,100000)/10000),"")</f>
        <v/>
      </c>
      <c r="BD381" s="51" t="str">
        <f>IF(入力シート!R382&gt;=1000,INT(MOD(入力シート!R382,10000)/1000),"")</f>
        <v/>
      </c>
      <c r="BE381" s="51" t="str">
        <f>IF(入力シート!R382&gt;=100,INT(MOD(入力シート!R382,1000)/100),"")</f>
        <v/>
      </c>
      <c r="BF381" s="51" t="str">
        <f>IF(入力シート!R382&gt;=10,INT(MOD(入力シート!R382,100)/10),"")</f>
        <v/>
      </c>
      <c r="BG381" s="40" t="str">
        <f>IF(入力シート!R382&gt;=1,INT(MOD(入力シート!R382,10)/1),"")</f>
        <v/>
      </c>
    </row>
    <row r="382" spans="1:79" x14ac:dyDescent="0.15">
      <c r="A382" s="46"/>
      <c r="B382" s="12">
        <v>380</v>
      </c>
      <c r="C382" s="3" t="str">
        <f>IF(入力シート!C383&gt;=10000,INT(MOD(入力シート!C383,100000)/10000),"")</f>
        <v/>
      </c>
      <c r="D382" s="3" t="str">
        <f>IF(入力シート!C383&gt;=1000,INT(MOD(入力シート!C383,10000)/1000),"")</f>
        <v/>
      </c>
      <c r="E382" s="3" t="str">
        <f>IF(入力シート!C383&gt;=100,INT(MOD(入力シート!C383,1000)/100),"")</f>
        <v/>
      </c>
      <c r="F382" s="3" t="str">
        <f>IF(入力シート!C383&gt;=10,INT(MOD(入力シート!C383,100)/10),"")</f>
        <v/>
      </c>
      <c r="G382" s="12" t="str">
        <f>IF(入力シート!C383&gt;=1,INT(MOD(入力シート!C383,10)/1),"")</f>
        <v/>
      </c>
      <c r="H382" s="12" t="str">
        <f>IF(入力シート!D383&gt;"",入力シート!D383,"")</f>
        <v/>
      </c>
      <c r="I382" s="146" t="str">
        <f>IF(入力シート!E383&gt;"",入力シート!E383,"")</f>
        <v/>
      </c>
      <c r="J382" s="162" t="str">
        <f>IF(入力シート!F383&gt;0,IF(入力シート!W383=6,MID(入力シート!F383,入力シート!W383-5,1),"0"),"")</f>
        <v/>
      </c>
      <c r="K382" s="63" t="str">
        <f>IF(入力シート!F383&gt;0,MID(入力シート!F383,入力シート!W383-4,1),"")</f>
        <v/>
      </c>
      <c r="L382" s="63" t="str">
        <f>IF(入力シート!F383&gt;0,MID(入力シート!F383,入力シート!W383-3,1),"")</f>
        <v/>
      </c>
      <c r="M382" s="63" t="str">
        <f>IF(入力シート!F383&gt;0,MID(入力シート!F383,入力シート!W383-2,1),"")</f>
        <v/>
      </c>
      <c r="N382" s="63" t="str">
        <f>IF(入力シート!F383&gt;0,MID(入力シート!F383,入力シート!W383-1,1),"")</f>
        <v/>
      </c>
      <c r="O382" s="64" t="str">
        <f>IF(入力シート!F383&gt;0,MID(入力シート!F383,入力シート!W383,1),"")</f>
        <v/>
      </c>
      <c r="P382" s="146" t="str">
        <f>IF(入力シート!G383&gt;"",入力シート!G383,"")</f>
        <v/>
      </c>
      <c r="Q382" s="162" t="str">
        <f>IF(入力シート!H383&gt;0,IF(入力シート!X383=4,MID(入力シート!H383,入力シート!X383-3,1),"0"),"")</f>
        <v/>
      </c>
      <c r="R382" s="63" t="str">
        <f>IF(入力シート!H383&gt;0,MID(入力シート!H383,入力シート!X383-2,1),"")</f>
        <v/>
      </c>
      <c r="S382" s="63" t="str">
        <f>IF(入力シート!H383&gt;0,MID(入力シート!H383,入力シート!X383-1,1),"")</f>
        <v/>
      </c>
      <c r="T382" s="64" t="str">
        <f>IF(入力シート!H383&gt;0,MID(入力シート!H383,入力シート!X383,1),"")</f>
        <v/>
      </c>
      <c r="U382" s="65" t="str">
        <f>IF(入力シート!I383&gt;0,入力シート!I383,"")</f>
        <v/>
      </c>
      <c r="V382" s="47" t="str">
        <f>IF(入力シート!J383&gt;0,入力シート!J383,"")</f>
        <v/>
      </c>
      <c r="W382" s="47" t="str">
        <f>IF(入力シート!K383&gt;=10,INT(MOD(入力シート!K383,100)/10),"")</f>
        <v/>
      </c>
      <c r="X382" s="48" t="str">
        <f>IF(入力シート!K383&gt;=1,INT(MOD(入力シート!K383,10)/1),"")</f>
        <v/>
      </c>
      <c r="Y382" s="49" t="str">
        <f>IF(入力シート!L383&gt;=100000,INT(MOD(入力シート!L383,1000000)/100000),"")</f>
        <v/>
      </c>
      <c r="Z382" s="49" t="str">
        <f>IF(入力シート!L383&gt;=10000,INT(MOD(入力シート!L383,100000)/10000),"")</f>
        <v/>
      </c>
      <c r="AA382" s="49" t="str">
        <f>IF(入力シート!L383&gt;=1000,INT(MOD(入力シート!L383,10000)/1000),"")</f>
        <v/>
      </c>
      <c r="AB382" s="49" t="str">
        <f>IF(入力シート!L383&gt;=100,INT(MOD(入力シート!L383,1000)/100),"")</f>
        <v/>
      </c>
      <c r="AC382" s="49" t="str">
        <f>IF(入力シート!L383&gt;=10,INT(MOD(入力シート!L383,100)/10),"")</f>
        <v/>
      </c>
      <c r="AD382" s="48" t="str">
        <f>IF(入力シート!L383&gt;=1,INT(MOD(入力シート!L383,10)/1),"")</f>
        <v/>
      </c>
      <c r="AE382" s="49" t="str">
        <f>IF(入力シート!M383&gt;=10000,INT(MOD(入力シート!M383,100000)/10000),"")</f>
        <v/>
      </c>
      <c r="AF382" s="49" t="str">
        <f>IF(入力シート!M383&gt;=1000,INT(MOD(入力シート!M383,10000)/1000),"")</f>
        <v/>
      </c>
      <c r="AG382" s="49" t="str">
        <f>IF(入力シート!M383&gt;=100,INT(MOD(入力シート!M383,1000)/100),"")</f>
        <v/>
      </c>
      <c r="AH382" s="49" t="str">
        <f>IF(入力シート!M383&gt;=10,INT(MOD(入力シート!M383,100)/10),"")</f>
        <v/>
      </c>
      <c r="AI382" s="48" t="str">
        <f>IF(入力シート!M383&gt;=1,INT(MOD(入力シート!M383,10)/1),"")</f>
        <v/>
      </c>
      <c r="AJ382" s="49" t="str">
        <f>IF(入力シート!N383&gt;=10000,INT(MOD(入力シート!N383,100000)/10000),"")</f>
        <v/>
      </c>
      <c r="AK382" s="49" t="str">
        <f>IF(入力シート!N383&gt;=1000,INT(MOD(入力シート!N383,10000)/1000),"")</f>
        <v/>
      </c>
      <c r="AL382" s="49" t="str">
        <f>IF(入力シート!N383&gt;=100,INT(MOD(入力シート!N383,1000)/100),"")</f>
        <v/>
      </c>
      <c r="AM382" s="49" t="str">
        <f>IF(入力シート!N383&gt;=10,INT(MOD(入力シート!N383,100)/10),"")</f>
        <v/>
      </c>
      <c r="AN382" s="48" t="str">
        <f>IF(入力シート!N383&gt;=1,INT(MOD(入力シート!N383,10)/1),"")</f>
        <v/>
      </c>
      <c r="AO382" s="49" t="str">
        <f>IF(入力シート!O383&gt;=10000,INT(MOD(入力シート!O383,100000)/10000),"")</f>
        <v/>
      </c>
      <c r="AP382" s="49" t="str">
        <f>IF(入力シート!O383&gt;=1000,INT(MOD(入力シート!O383,10000)/1000),"")</f>
        <v/>
      </c>
      <c r="AQ382" s="49" t="str">
        <f>IF(入力シート!O383&gt;=100,INT(MOD(入力シート!O383,1000)/100),"")</f>
        <v/>
      </c>
      <c r="AR382" s="49" t="str">
        <f>IF(入力シート!O383&gt;=10,INT(MOD(入力シート!O383,100)/10),"")</f>
        <v/>
      </c>
      <c r="AS382" s="48" t="str">
        <f>IF(入力シート!O383&gt;=1,INT(MOD(入力シート!O383,10)/1),"")</f>
        <v/>
      </c>
      <c r="AT382" s="49" t="str">
        <f>IF(入力シート!P383&gt;=1000000,INT(MOD(入力シート!P383,10000000)/1000000),"")</f>
        <v/>
      </c>
      <c r="AU382" s="49" t="str">
        <f>IF(入力シート!P383&gt;=100000,INT(MOD(入力シート!P383,1000000)/100000),"")</f>
        <v/>
      </c>
      <c r="AV382" s="49" t="str">
        <f>IF(入力シート!P383&gt;=10000,INT(MOD(入力シート!P383,100000)/10000),"")</f>
        <v/>
      </c>
      <c r="AW382" s="49" t="str">
        <f>IF(入力シート!P383&gt;=1000,INT(MOD(入力シート!P383,10000)/1000),"")</f>
        <v/>
      </c>
      <c r="AX382" s="49" t="str">
        <f>IF(入力シート!P383&gt;=100,INT(MOD(入力シート!P383,1000)/100),"")</f>
        <v/>
      </c>
      <c r="AY382" s="49" t="str">
        <f>IF(入力シート!P383&gt;=10,INT(MOD(入力シート!P383,100)/10),"")</f>
        <v/>
      </c>
      <c r="AZ382" s="48" t="str">
        <f>IF(入力シート!P383&gt;=1,INT(MOD(入力シート!P383,10)/1),"")</f>
        <v/>
      </c>
      <c r="BA382" s="49" t="str">
        <f>IF(入力シート!Q383&gt;=10,INT(MOD(入力シート!Q383,100)/10),"")</f>
        <v/>
      </c>
      <c r="BB382" s="48" t="str">
        <f>IF(入力シート!Q383&gt;=1,INT(MOD(入力シート!Q383,10)/1),"")</f>
        <v/>
      </c>
      <c r="BC382" s="49" t="str">
        <f>IF(入力シート!R383&gt;=10000,INT(MOD(入力シート!R383,100000)/10000),"")</f>
        <v/>
      </c>
      <c r="BD382" s="49" t="str">
        <f>IF(入力シート!R383&gt;=1000,INT(MOD(入力シート!R383,10000)/1000),"")</f>
        <v/>
      </c>
      <c r="BE382" s="49" t="str">
        <f>IF(入力シート!R383&gt;=100,INT(MOD(入力シート!R383,1000)/100),"")</f>
        <v/>
      </c>
      <c r="BF382" s="49" t="str">
        <f>IF(入力シート!R383&gt;=10,INT(MOD(入力シート!R383,100)/10),"")</f>
        <v/>
      </c>
      <c r="BG382" s="48" t="str">
        <f>IF(入力シート!R383&gt;=1,INT(MOD(入力シート!R383,10)/1),"")</f>
        <v/>
      </c>
      <c r="BH382" s="58" t="str">
        <f>IF(入力シート!S383&gt;=10,INT(MOD(入力シート!S383,100)/10),"")</f>
        <v/>
      </c>
      <c r="BI382" s="69" t="str">
        <f>IF(入力シート!S383&gt;=1,INT(MOD(入力シート!S383,10)/1),"")</f>
        <v/>
      </c>
      <c r="BJ382" s="58" t="str">
        <f>IF(入力シート!T383&gt;=1000000,INT(MOD(入力シート!T383,10000000)/1000000),"")</f>
        <v/>
      </c>
      <c r="BK382" s="58" t="str">
        <f>IF(入力シート!T383&gt;=100000,INT(MOD(入力シート!T383,1000000)/100000),"")</f>
        <v/>
      </c>
      <c r="BL382" s="58" t="str">
        <f>IF(入力シート!T383&gt;=10000,INT(MOD(入力シート!T383,100000)/10000),"")</f>
        <v/>
      </c>
      <c r="BM382" s="58" t="str">
        <f>IF(入力シート!T383&gt;=1000,INT(MOD(入力シート!T383,10000)/1000),"")</f>
        <v/>
      </c>
      <c r="BN382" s="58" t="str">
        <f>IF(入力シート!T383&gt;=100,INT(MOD(入力シート!T383,1000)/100),"")</f>
        <v/>
      </c>
      <c r="BO382" s="58" t="str">
        <f>IF(入力シート!T383&gt;=10,INT(MOD(入力シート!T383,100)/10),"")</f>
        <v/>
      </c>
      <c r="BP382" s="69" t="str">
        <f>IF(入力シート!T383&gt;=1,INT(MOD(入力シート!T383,10)/1),"")</f>
        <v/>
      </c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</row>
    <row r="383" spans="1:79" x14ac:dyDescent="0.15">
      <c r="A383" s="70">
        <f t="shared" ref="A383:A443" si="12">A373+1</f>
        <v>39</v>
      </c>
      <c r="B383" s="22">
        <v>381</v>
      </c>
      <c r="C383" s="10" t="str">
        <f>IF(入力シート!C384&gt;=10000,INT(MOD(入力シート!C384,100000)/10000),"")</f>
        <v/>
      </c>
      <c r="D383" s="10" t="str">
        <f>IF(入力シート!C384&gt;=1000,INT(MOD(入力シート!C384,10000)/1000),"")</f>
        <v/>
      </c>
      <c r="E383" s="10" t="str">
        <f>IF(入力シート!C384&gt;=100,INT(MOD(入力シート!C384,1000)/100),"")</f>
        <v/>
      </c>
      <c r="F383" s="10" t="str">
        <f>IF(入力シート!C384&gt;=10,INT(MOD(入力シート!C384,100)/10),"")</f>
        <v/>
      </c>
      <c r="G383" s="22" t="str">
        <f>IF(入力シート!C384&gt;=1,INT(MOD(入力シート!C384,10)/1),"")</f>
        <v/>
      </c>
      <c r="H383" s="22" t="str">
        <f>IF(入力シート!D384&gt;"",入力シート!D384,"")</f>
        <v/>
      </c>
      <c r="I383" s="22" t="str">
        <f>IF(入力シート!E384&gt;"",入力シート!E384,"")</f>
        <v/>
      </c>
      <c r="J383" s="37" t="str">
        <f>IF(入力シート!F384&gt;0,IF(入力シート!W384=6,MID(入力シート!F384,入力シート!W384-5,1),"0"),"")</f>
        <v/>
      </c>
      <c r="K383" s="37" t="str">
        <f>IF(入力シート!F384&gt;0,MID(入力シート!F384,入力シート!W384-4,1),"")</f>
        <v/>
      </c>
      <c r="L383" s="37" t="str">
        <f>IF(入力シート!F384&gt;0,MID(入力シート!F384,入力シート!W384-3,1),"")</f>
        <v/>
      </c>
      <c r="M383" s="37" t="str">
        <f>IF(入力シート!F384&gt;0,MID(入力シート!F384,入力シート!W384-2,1),"")</f>
        <v/>
      </c>
      <c r="N383" s="37" t="str">
        <f>IF(入力シート!F384&gt;0,MID(入力シート!F384,入力シート!W384-1,1),"")</f>
        <v/>
      </c>
      <c r="O383" s="39" t="str">
        <f>IF(入力シート!F384&gt;0,MID(入力シート!F384,入力シート!W384,1),"")</f>
        <v/>
      </c>
      <c r="P383" s="22" t="str">
        <f>IF(入力シート!G384&gt;"",入力シート!G384,"")</f>
        <v/>
      </c>
      <c r="Q383" s="37" t="str">
        <f>IF(入力シート!H384&gt;0,IF(入力シート!X384=4,MID(入力シート!H384,入力シート!X384-3,1),"0"),"")</f>
        <v/>
      </c>
      <c r="R383" s="37" t="str">
        <f>IF(入力シート!H384&gt;0,MID(入力シート!H384,入力シート!X384-2,1),"")</f>
        <v/>
      </c>
      <c r="S383" s="37" t="str">
        <f>IF(入力シート!H384&gt;0,MID(入力シート!H384,入力シート!X384-1,1),"")</f>
        <v/>
      </c>
      <c r="T383" s="39" t="str">
        <f>IF(入力シート!H384&gt;0,MID(入力シート!H384,入力シート!X384,1),"")</f>
        <v/>
      </c>
      <c r="U383" s="62" t="str">
        <f>IF(入力シート!I384&gt;0,入力シート!I384,"")</f>
        <v/>
      </c>
      <c r="V383" s="50" t="str">
        <f>IF(入力シート!J384&gt;0,入力シート!J384,"")</f>
        <v/>
      </c>
      <c r="W383" s="50" t="str">
        <f>IF(入力シート!K384&gt;=10,INT(MOD(入力シート!K384,100)/10),"")</f>
        <v/>
      </c>
      <c r="X383" s="40" t="str">
        <f>IF(入力シート!K384&gt;=1,INT(MOD(入力シート!K384,10)/1),"")</f>
        <v/>
      </c>
      <c r="Y383" s="51" t="str">
        <f>IF(入力シート!L384&gt;=100000,INT(MOD(入力シート!L384,1000000)/100000),"")</f>
        <v/>
      </c>
      <c r="Z383" s="51" t="str">
        <f>IF(入力シート!L384&gt;=10000,INT(MOD(入力シート!L384,100000)/10000),"")</f>
        <v/>
      </c>
      <c r="AA383" s="51" t="str">
        <f>IF(入力シート!L384&gt;=1000,INT(MOD(入力シート!L384,10000)/1000),"")</f>
        <v/>
      </c>
      <c r="AB383" s="51" t="str">
        <f>IF(入力シート!L384&gt;=100,INT(MOD(入力シート!L384,1000)/100),"")</f>
        <v/>
      </c>
      <c r="AC383" s="51" t="str">
        <f>IF(入力シート!L384&gt;=10,INT(MOD(入力シート!L384,100)/10),"")</f>
        <v/>
      </c>
      <c r="AD383" s="40" t="str">
        <f>IF(入力シート!L384&gt;=1,INT(MOD(入力シート!L384,10)/1),"")</f>
        <v/>
      </c>
      <c r="AE383" s="51" t="str">
        <f>IF(入力シート!M384&gt;=10000,INT(MOD(入力シート!M384,100000)/10000),"")</f>
        <v/>
      </c>
      <c r="AF383" s="51" t="str">
        <f>IF(入力シート!M384&gt;=1000,INT(MOD(入力シート!M384,10000)/1000),"")</f>
        <v/>
      </c>
      <c r="AG383" s="51" t="str">
        <f>IF(入力シート!M384&gt;=100,INT(MOD(入力シート!M384,1000)/100),"")</f>
        <v/>
      </c>
      <c r="AH383" s="51" t="str">
        <f>IF(入力シート!M384&gt;=10,INT(MOD(入力シート!M384,100)/10),"")</f>
        <v/>
      </c>
      <c r="AI383" s="40" t="str">
        <f>IF(入力シート!M384&gt;=1,INT(MOD(入力シート!M384,10)/1),"")</f>
        <v/>
      </c>
      <c r="AJ383" s="51" t="str">
        <f>IF(入力シート!N384&gt;=10000,INT(MOD(入力シート!N384,100000)/10000),"")</f>
        <v/>
      </c>
      <c r="AK383" s="51" t="str">
        <f>IF(入力シート!N384&gt;=1000,INT(MOD(入力シート!N384,10000)/1000),"")</f>
        <v/>
      </c>
      <c r="AL383" s="51" t="str">
        <f>IF(入力シート!N384&gt;=100,INT(MOD(入力シート!N384,1000)/100),"")</f>
        <v/>
      </c>
      <c r="AM383" s="51" t="str">
        <f>IF(入力シート!N384&gt;=10,INT(MOD(入力シート!N384,100)/10),"")</f>
        <v/>
      </c>
      <c r="AN383" s="40" t="str">
        <f>IF(入力シート!N384&gt;=1,INT(MOD(入力シート!N384,10)/1),"")</f>
        <v/>
      </c>
      <c r="AO383" s="51" t="str">
        <f>IF(入力シート!O384&gt;=10000,INT(MOD(入力シート!O384,100000)/10000),"")</f>
        <v/>
      </c>
      <c r="AP383" s="51" t="str">
        <f>IF(入力シート!O384&gt;=1000,INT(MOD(入力シート!O384,10000)/1000),"")</f>
        <v/>
      </c>
      <c r="AQ383" s="51" t="str">
        <f>IF(入力シート!O384&gt;=100,INT(MOD(入力シート!O384,1000)/100),"")</f>
        <v/>
      </c>
      <c r="AR383" s="51" t="str">
        <f>IF(入力シート!O384&gt;=10,INT(MOD(入力シート!O384,100)/10),"")</f>
        <v/>
      </c>
      <c r="AS383" s="40" t="str">
        <f>IF(入力シート!O384&gt;=1,INT(MOD(入力シート!O384,10)/1),"")</f>
        <v/>
      </c>
      <c r="AT383" s="51" t="str">
        <f>IF(入力シート!P384&gt;=1000000,INT(MOD(入力シート!P384,10000000)/1000000),"")</f>
        <v/>
      </c>
      <c r="AU383" s="51" t="str">
        <f>IF(入力シート!P384&gt;=100000,INT(MOD(入力シート!P384,1000000)/100000),"")</f>
        <v/>
      </c>
      <c r="AV383" s="51" t="str">
        <f>IF(入力シート!P384&gt;=10000,INT(MOD(入力シート!P384,100000)/10000),"")</f>
        <v/>
      </c>
      <c r="AW383" s="51" t="str">
        <f>IF(入力シート!P384&gt;=1000,INT(MOD(入力シート!P384,10000)/1000),"")</f>
        <v/>
      </c>
      <c r="AX383" s="51" t="str">
        <f>IF(入力シート!P384&gt;=100,INT(MOD(入力シート!P384,1000)/100),"")</f>
        <v/>
      </c>
      <c r="AY383" s="51" t="str">
        <f>IF(入力シート!P384&gt;=10,INT(MOD(入力シート!P384,100)/10),"")</f>
        <v/>
      </c>
      <c r="AZ383" s="40" t="str">
        <f>IF(入力シート!P384&gt;=1,INT(MOD(入力シート!P384,10)/1),"")</f>
        <v/>
      </c>
      <c r="BA383" s="51" t="str">
        <f>IF(入力シート!Q384&gt;=10,INT(MOD(入力シート!Q384,100)/10),"")</f>
        <v/>
      </c>
      <c r="BB383" s="40" t="str">
        <f>IF(入力シート!Q384&gt;=1,INT(MOD(入力シート!Q384,10)/1),"")</f>
        <v/>
      </c>
      <c r="BC383" s="51" t="str">
        <f>IF(入力シート!R384&gt;=10000,INT(MOD(入力シート!R384,100000)/10000),"")</f>
        <v/>
      </c>
      <c r="BD383" s="51" t="str">
        <f>IF(入力シート!R384&gt;=1000,INT(MOD(入力シート!R384,10000)/1000),"")</f>
        <v/>
      </c>
      <c r="BE383" s="51" t="str">
        <f>IF(入力シート!R384&gt;=100,INT(MOD(入力シート!R384,1000)/100),"")</f>
        <v/>
      </c>
      <c r="BF383" s="51" t="str">
        <f>IF(入力シート!R384&gt;=10,INT(MOD(入力シート!R384,100)/10),"")</f>
        <v/>
      </c>
      <c r="BG383" s="40" t="str">
        <f>IF(入力シート!R384&gt;=1,INT(MOD(入力シート!R384,10)/1),"")</f>
        <v/>
      </c>
      <c r="BP383" s="11"/>
    </row>
    <row r="384" spans="1:79" x14ac:dyDescent="0.15">
      <c r="B384" s="22">
        <v>382</v>
      </c>
      <c r="C384" s="10" t="str">
        <f>IF(入力シート!C385&gt;=10000,INT(MOD(入力シート!C385,100000)/10000),"")</f>
        <v/>
      </c>
      <c r="D384" s="10" t="str">
        <f>IF(入力シート!C385&gt;=1000,INT(MOD(入力シート!C385,10000)/1000),"")</f>
        <v/>
      </c>
      <c r="E384" s="10" t="str">
        <f>IF(入力シート!C385&gt;=100,INT(MOD(入力シート!C385,1000)/100),"")</f>
        <v/>
      </c>
      <c r="F384" s="10" t="str">
        <f>IF(入力シート!C385&gt;=10,INT(MOD(入力シート!C385,100)/10),"")</f>
        <v/>
      </c>
      <c r="G384" s="22" t="str">
        <f>IF(入力シート!C385&gt;=1,INT(MOD(入力シート!C385,10)/1),"")</f>
        <v/>
      </c>
      <c r="H384" s="22" t="str">
        <f>IF(入力シート!D385&gt;"",入力シート!D385,"")</f>
        <v/>
      </c>
      <c r="I384" s="22" t="str">
        <f>IF(入力シート!E385&gt;"",入力シート!E385,"")</f>
        <v/>
      </c>
      <c r="J384" s="37" t="str">
        <f>IF(入力シート!F385&gt;0,IF(入力シート!W385=6,MID(入力シート!F385,入力シート!W385-5,1),"0"),"")</f>
        <v/>
      </c>
      <c r="K384" s="37" t="str">
        <f>IF(入力シート!F385&gt;0,MID(入力シート!F385,入力シート!W385-4,1),"")</f>
        <v/>
      </c>
      <c r="L384" s="37" t="str">
        <f>IF(入力シート!F385&gt;0,MID(入力シート!F385,入力シート!W385-3,1),"")</f>
        <v/>
      </c>
      <c r="M384" s="37" t="str">
        <f>IF(入力シート!F385&gt;0,MID(入力シート!F385,入力シート!W385-2,1),"")</f>
        <v/>
      </c>
      <c r="N384" s="37" t="str">
        <f>IF(入力シート!F385&gt;0,MID(入力シート!F385,入力シート!W385-1,1),"")</f>
        <v/>
      </c>
      <c r="O384" s="39" t="str">
        <f>IF(入力シート!F385&gt;0,MID(入力シート!F385,入力シート!W385,1),"")</f>
        <v/>
      </c>
      <c r="P384" s="22" t="str">
        <f>IF(入力シート!G385&gt;"",入力シート!G385,"")</f>
        <v/>
      </c>
      <c r="Q384" s="37" t="str">
        <f>IF(入力シート!H385&gt;0,IF(入力シート!X385=4,MID(入力シート!H385,入力シート!X385-3,1),"0"),"")</f>
        <v/>
      </c>
      <c r="R384" s="37" t="str">
        <f>IF(入力シート!H385&gt;0,MID(入力シート!H385,入力シート!X385-2,1),"")</f>
        <v/>
      </c>
      <c r="S384" s="37" t="str">
        <f>IF(入力シート!H385&gt;0,MID(入力シート!H385,入力シート!X385-1,1),"")</f>
        <v/>
      </c>
      <c r="T384" s="39" t="str">
        <f>IF(入力シート!H385&gt;0,MID(入力シート!H385,入力シート!X385,1),"")</f>
        <v/>
      </c>
      <c r="U384" s="62" t="str">
        <f>IF(入力シート!I385&gt;0,入力シート!I385,"")</f>
        <v/>
      </c>
      <c r="V384" s="50" t="str">
        <f>IF(入力シート!J385&gt;0,入力シート!J385,"")</f>
        <v/>
      </c>
      <c r="W384" s="50" t="str">
        <f>IF(入力シート!K385&gt;=10,INT(MOD(入力シート!K385,100)/10),"")</f>
        <v/>
      </c>
      <c r="X384" s="40" t="str">
        <f>IF(入力シート!K385&gt;=1,INT(MOD(入力シート!K385,10)/1),"")</f>
        <v/>
      </c>
      <c r="Y384" s="51" t="str">
        <f>IF(入力シート!L385&gt;=100000,INT(MOD(入力シート!L385,1000000)/100000),"")</f>
        <v/>
      </c>
      <c r="Z384" s="51" t="str">
        <f>IF(入力シート!L385&gt;=10000,INT(MOD(入力シート!L385,100000)/10000),"")</f>
        <v/>
      </c>
      <c r="AA384" s="51" t="str">
        <f>IF(入力シート!L385&gt;=1000,INT(MOD(入力シート!L385,10000)/1000),"")</f>
        <v/>
      </c>
      <c r="AB384" s="51" t="str">
        <f>IF(入力シート!L385&gt;=100,INT(MOD(入力シート!L385,1000)/100),"")</f>
        <v/>
      </c>
      <c r="AC384" s="51" t="str">
        <f>IF(入力シート!L385&gt;=10,INT(MOD(入力シート!L385,100)/10),"")</f>
        <v/>
      </c>
      <c r="AD384" s="40" t="str">
        <f>IF(入力シート!L385&gt;=1,INT(MOD(入力シート!L385,10)/1),"")</f>
        <v/>
      </c>
      <c r="AE384" s="51" t="str">
        <f>IF(入力シート!M385&gt;=10000,INT(MOD(入力シート!M385,100000)/10000),"")</f>
        <v/>
      </c>
      <c r="AF384" s="51" t="str">
        <f>IF(入力シート!M385&gt;=1000,INT(MOD(入力シート!M385,10000)/1000),"")</f>
        <v/>
      </c>
      <c r="AG384" s="51" t="str">
        <f>IF(入力シート!M385&gt;=100,INT(MOD(入力シート!M385,1000)/100),"")</f>
        <v/>
      </c>
      <c r="AH384" s="51" t="str">
        <f>IF(入力シート!M385&gt;=10,INT(MOD(入力シート!M385,100)/10),"")</f>
        <v/>
      </c>
      <c r="AI384" s="40" t="str">
        <f>IF(入力シート!M385&gt;=1,INT(MOD(入力シート!M385,10)/1),"")</f>
        <v/>
      </c>
      <c r="AJ384" s="51" t="str">
        <f>IF(入力シート!N385&gt;=10000,INT(MOD(入力シート!N385,100000)/10000),"")</f>
        <v/>
      </c>
      <c r="AK384" s="51" t="str">
        <f>IF(入力シート!N385&gt;=1000,INT(MOD(入力シート!N385,10000)/1000),"")</f>
        <v/>
      </c>
      <c r="AL384" s="51" t="str">
        <f>IF(入力シート!N385&gt;=100,INT(MOD(入力シート!N385,1000)/100),"")</f>
        <v/>
      </c>
      <c r="AM384" s="51" t="str">
        <f>IF(入力シート!N385&gt;=10,INT(MOD(入力シート!N385,100)/10),"")</f>
        <v/>
      </c>
      <c r="AN384" s="40" t="str">
        <f>IF(入力シート!N385&gt;=1,INT(MOD(入力シート!N385,10)/1),"")</f>
        <v/>
      </c>
      <c r="AO384" s="51" t="str">
        <f>IF(入力シート!O385&gt;=10000,INT(MOD(入力シート!O385,100000)/10000),"")</f>
        <v/>
      </c>
      <c r="AP384" s="51" t="str">
        <f>IF(入力シート!O385&gt;=1000,INT(MOD(入力シート!O385,10000)/1000),"")</f>
        <v/>
      </c>
      <c r="AQ384" s="51" t="str">
        <f>IF(入力シート!O385&gt;=100,INT(MOD(入力シート!O385,1000)/100),"")</f>
        <v/>
      </c>
      <c r="AR384" s="51" t="str">
        <f>IF(入力シート!O385&gt;=10,INT(MOD(入力シート!O385,100)/10),"")</f>
        <v/>
      </c>
      <c r="AS384" s="40" t="str">
        <f>IF(入力シート!O385&gt;=1,INT(MOD(入力シート!O385,10)/1),"")</f>
        <v/>
      </c>
      <c r="AT384" s="51" t="str">
        <f>IF(入力シート!P385&gt;=1000000,INT(MOD(入力シート!P385,10000000)/1000000),"")</f>
        <v/>
      </c>
      <c r="AU384" s="51" t="str">
        <f>IF(入力シート!P385&gt;=100000,INT(MOD(入力シート!P385,1000000)/100000),"")</f>
        <v/>
      </c>
      <c r="AV384" s="51" t="str">
        <f>IF(入力シート!P385&gt;=10000,INT(MOD(入力シート!P385,100000)/10000),"")</f>
        <v/>
      </c>
      <c r="AW384" s="51" t="str">
        <f>IF(入力シート!P385&gt;=1000,INT(MOD(入力シート!P385,10000)/1000),"")</f>
        <v/>
      </c>
      <c r="AX384" s="51" t="str">
        <f>IF(入力シート!P385&gt;=100,INT(MOD(入力シート!P385,1000)/100),"")</f>
        <v/>
      </c>
      <c r="AY384" s="51" t="str">
        <f>IF(入力シート!P385&gt;=10,INT(MOD(入力シート!P385,100)/10),"")</f>
        <v/>
      </c>
      <c r="AZ384" s="40" t="str">
        <f>IF(入力シート!P385&gt;=1,INT(MOD(入力シート!P385,10)/1),"")</f>
        <v/>
      </c>
      <c r="BA384" s="51" t="str">
        <f>IF(入力シート!Q385&gt;=10,INT(MOD(入力シート!Q385,100)/10),"")</f>
        <v/>
      </c>
      <c r="BB384" s="40" t="str">
        <f>IF(入力シート!Q385&gt;=1,INT(MOD(入力シート!Q385,10)/1),"")</f>
        <v/>
      </c>
      <c r="BC384" s="51" t="str">
        <f>IF(入力シート!R385&gt;=10000,INT(MOD(入力シート!R385,100000)/10000),"")</f>
        <v/>
      </c>
      <c r="BD384" s="51" t="str">
        <f>IF(入力シート!R385&gt;=1000,INT(MOD(入力シート!R385,10000)/1000),"")</f>
        <v/>
      </c>
      <c r="BE384" s="51" t="str">
        <f>IF(入力シート!R385&gt;=100,INT(MOD(入力シート!R385,1000)/100),"")</f>
        <v/>
      </c>
      <c r="BF384" s="51" t="str">
        <f>IF(入力シート!R385&gt;=10,INT(MOD(入力シート!R385,100)/10),"")</f>
        <v/>
      </c>
      <c r="BG384" s="40" t="str">
        <f>IF(入力シート!R385&gt;=1,INT(MOD(入力シート!R385,10)/1),"")</f>
        <v/>
      </c>
    </row>
    <row r="385" spans="1:79" x14ac:dyDescent="0.15">
      <c r="B385" s="22">
        <v>383</v>
      </c>
      <c r="C385" s="10" t="str">
        <f>IF(入力シート!C386&gt;=10000,INT(MOD(入力シート!C386,100000)/10000),"")</f>
        <v/>
      </c>
      <c r="D385" s="10" t="str">
        <f>IF(入力シート!C386&gt;=1000,INT(MOD(入力シート!C386,10000)/1000),"")</f>
        <v/>
      </c>
      <c r="E385" s="10" t="str">
        <f>IF(入力シート!C386&gt;=100,INT(MOD(入力シート!C386,1000)/100),"")</f>
        <v/>
      </c>
      <c r="F385" s="10" t="str">
        <f>IF(入力シート!C386&gt;=10,INT(MOD(入力シート!C386,100)/10),"")</f>
        <v/>
      </c>
      <c r="G385" s="22" t="str">
        <f>IF(入力シート!C386&gt;=1,INT(MOD(入力シート!C386,10)/1),"")</f>
        <v/>
      </c>
      <c r="H385" s="22" t="str">
        <f>IF(入力シート!D386&gt;"",入力シート!D386,"")</f>
        <v/>
      </c>
      <c r="I385" s="22" t="str">
        <f>IF(入力シート!E386&gt;"",入力シート!E386,"")</f>
        <v/>
      </c>
      <c r="J385" s="37" t="str">
        <f>IF(入力シート!F386&gt;0,IF(入力シート!W386=6,MID(入力シート!F386,入力シート!W386-5,1),"0"),"")</f>
        <v/>
      </c>
      <c r="K385" s="37" t="str">
        <f>IF(入力シート!F386&gt;0,MID(入力シート!F386,入力シート!W386-4,1),"")</f>
        <v/>
      </c>
      <c r="L385" s="37" t="str">
        <f>IF(入力シート!F386&gt;0,MID(入力シート!F386,入力シート!W386-3,1),"")</f>
        <v/>
      </c>
      <c r="M385" s="37" t="str">
        <f>IF(入力シート!F386&gt;0,MID(入力シート!F386,入力シート!W386-2,1),"")</f>
        <v/>
      </c>
      <c r="N385" s="37" t="str">
        <f>IF(入力シート!F386&gt;0,MID(入力シート!F386,入力シート!W386-1,1),"")</f>
        <v/>
      </c>
      <c r="O385" s="39" t="str">
        <f>IF(入力シート!F386&gt;0,MID(入力シート!F386,入力シート!W386,1),"")</f>
        <v/>
      </c>
      <c r="P385" s="22" t="str">
        <f>IF(入力シート!G386&gt;"",入力シート!G386,"")</f>
        <v/>
      </c>
      <c r="Q385" s="37" t="str">
        <f>IF(入力シート!H386&gt;0,IF(入力シート!X386=4,MID(入力シート!H386,入力シート!X386-3,1),"0"),"")</f>
        <v/>
      </c>
      <c r="R385" s="37" t="str">
        <f>IF(入力シート!H386&gt;0,MID(入力シート!H386,入力シート!X386-2,1),"")</f>
        <v/>
      </c>
      <c r="S385" s="37" t="str">
        <f>IF(入力シート!H386&gt;0,MID(入力シート!H386,入力シート!X386-1,1),"")</f>
        <v/>
      </c>
      <c r="T385" s="39" t="str">
        <f>IF(入力シート!H386&gt;0,MID(入力シート!H386,入力シート!X386,1),"")</f>
        <v/>
      </c>
      <c r="U385" s="62" t="str">
        <f>IF(入力シート!I386&gt;0,入力シート!I386,"")</f>
        <v/>
      </c>
      <c r="V385" s="50" t="str">
        <f>IF(入力シート!J386&gt;0,入力シート!J386,"")</f>
        <v/>
      </c>
      <c r="W385" s="50" t="str">
        <f>IF(入力シート!K386&gt;=10,INT(MOD(入力シート!K386,100)/10),"")</f>
        <v/>
      </c>
      <c r="X385" s="40" t="str">
        <f>IF(入力シート!K386&gt;=1,INT(MOD(入力シート!K386,10)/1),"")</f>
        <v/>
      </c>
      <c r="Y385" s="51" t="str">
        <f>IF(入力シート!L386&gt;=100000,INT(MOD(入力シート!L386,1000000)/100000),"")</f>
        <v/>
      </c>
      <c r="Z385" s="51" t="str">
        <f>IF(入力シート!L386&gt;=10000,INT(MOD(入力シート!L386,100000)/10000),"")</f>
        <v/>
      </c>
      <c r="AA385" s="51" t="str">
        <f>IF(入力シート!L386&gt;=1000,INT(MOD(入力シート!L386,10000)/1000),"")</f>
        <v/>
      </c>
      <c r="AB385" s="51" t="str">
        <f>IF(入力シート!L386&gt;=100,INT(MOD(入力シート!L386,1000)/100),"")</f>
        <v/>
      </c>
      <c r="AC385" s="51" t="str">
        <f>IF(入力シート!L386&gt;=10,INT(MOD(入力シート!L386,100)/10),"")</f>
        <v/>
      </c>
      <c r="AD385" s="40" t="str">
        <f>IF(入力シート!L386&gt;=1,INT(MOD(入力シート!L386,10)/1),"")</f>
        <v/>
      </c>
      <c r="AE385" s="51" t="str">
        <f>IF(入力シート!M386&gt;=10000,INT(MOD(入力シート!M386,100000)/10000),"")</f>
        <v/>
      </c>
      <c r="AF385" s="51" t="str">
        <f>IF(入力シート!M386&gt;=1000,INT(MOD(入力シート!M386,10000)/1000),"")</f>
        <v/>
      </c>
      <c r="AG385" s="51" t="str">
        <f>IF(入力シート!M386&gt;=100,INT(MOD(入力シート!M386,1000)/100),"")</f>
        <v/>
      </c>
      <c r="AH385" s="51" t="str">
        <f>IF(入力シート!M386&gt;=10,INT(MOD(入力シート!M386,100)/10),"")</f>
        <v/>
      </c>
      <c r="AI385" s="40" t="str">
        <f>IF(入力シート!M386&gt;=1,INT(MOD(入力シート!M386,10)/1),"")</f>
        <v/>
      </c>
      <c r="AJ385" s="51" t="str">
        <f>IF(入力シート!N386&gt;=10000,INT(MOD(入力シート!N386,100000)/10000),"")</f>
        <v/>
      </c>
      <c r="AK385" s="51" t="str">
        <f>IF(入力シート!N386&gt;=1000,INT(MOD(入力シート!N386,10000)/1000),"")</f>
        <v/>
      </c>
      <c r="AL385" s="51" t="str">
        <f>IF(入力シート!N386&gt;=100,INT(MOD(入力シート!N386,1000)/100),"")</f>
        <v/>
      </c>
      <c r="AM385" s="51" t="str">
        <f>IF(入力シート!N386&gt;=10,INT(MOD(入力シート!N386,100)/10),"")</f>
        <v/>
      </c>
      <c r="AN385" s="40" t="str">
        <f>IF(入力シート!N386&gt;=1,INT(MOD(入力シート!N386,10)/1),"")</f>
        <v/>
      </c>
      <c r="AO385" s="51" t="str">
        <f>IF(入力シート!O386&gt;=10000,INT(MOD(入力シート!O386,100000)/10000),"")</f>
        <v/>
      </c>
      <c r="AP385" s="51" t="str">
        <f>IF(入力シート!O386&gt;=1000,INT(MOD(入力シート!O386,10000)/1000),"")</f>
        <v/>
      </c>
      <c r="AQ385" s="51" t="str">
        <f>IF(入力シート!O386&gt;=100,INT(MOD(入力シート!O386,1000)/100),"")</f>
        <v/>
      </c>
      <c r="AR385" s="51" t="str">
        <f>IF(入力シート!O386&gt;=10,INT(MOD(入力シート!O386,100)/10),"")</f>
        <v/>
      </c>
      <c r="AS385" s="40" t="str">
        <f>IF(入力シート!O386&gt;=1,INT(MOD(入力シート!O386,10)/1),"")</f>
        <v/>
      </c>
      <c r="AT385" s="51" t="str">
        <f>IF(入力シート!P386&gt;=1000000,INT(MOD(入力シート!P386,10000000)/1000000),"")</f>
        <v/>
      </c>
      <c r="AU385" s="51" t="str">
        <f>IF(入力シート!P386&gt;=100000,INT(MOD(入力シート!P386,1000000)/100000),"")</f>
        <v/>
      </c>
      <c r="AV385" s="51" t="str">
        <f>IF(入力シート!P386&gt;=10000,INT(MOD(入力シート!P386,100000)/10000),"")</f>
        <v/>
      </c>
      <c r="AW385" s="51" t="str">
        <f>IF(入力シート!P386&gt;=1000,INT(MOD(入力シート!P386,10000)/1000),"")</f>
        <v/>
      </c>
      <c r="AX385" s="51" t="str">
        <f>IF(入力シート!P386&gt;=100,INT(MOD(入力シート!P386,1000)/100),"")</f>
        <v/>
      </c>
      <c r="AY385" s="51" t="str">
        <f>IF(入力シート!P386&gt;=10,INT(MOD(入力シート!P386,100)/10),"")</f>
        <v/>
      </c>
      <c r="AZ385" s="40" t="str">
        <f>IF(入力シート!P386&gt;=1,INT(MOD(入力シート!P386,10)/1),"")</f>
        <v/>
      </c>
      <c r="BA385" s="51" t="str">
        <f>IF(入力シート!Q386&gt;=10,INT(MOD(入力シート!Q386,100)/10),"")</f>
        <v/>
      </c>
      <c r="BB385" s="40" t="str">
        <f>IF(入力シート!Q386&gt;=1,INT(MOD(入力シート!Q386,10)/1),"")</f>
        <v/>
      </c>
      <c r="BC385" s="51" t="str">
        <f>IF(入力シート!R386&gt;=10000,INT(MOD(入力シート!R386,100000)/10000),"")</f>
        <v/>
      </c>
      <c r="BD385" s="51" t="str">
        <f>IF(入力シート!R386&gt;=1000,INT(MOD(入力シート!R386,10000)/1000),"")</f>
        <v/>
      </c>
      <c r="BE385" s="51" t="str">
        <f>IF(入力シート!R386&gt;=100,INT(MOD(入力シート!R386,1000)/100),"")</f>
        <v/>
      </c>
      <c r="BF385" s="51" t="str">
        <f>IF(入力シート!R386&gt;=10,INT(MOD(入力シート!R386,100)/10),"")</f>
        <v/>
      </c>
      <c r="BG385" s="40" t="str">
        <f>IF(入力シート!R386&gt;=1,INT(MOD(入力シート!R386,10)/1),"")</f>
        <v/>
      </c>
    </row>
    <row r="386" spans="1:79" x14ac:dyDescent="0.15">
      <c r="B386" s="22">
        <v>384</v>
      </c>
      <c r="C386" s="10" t="str">
        <f>IF(入力シート!C387&gt;=10000,INT(MOD(入力シート!C387,100000)/10000),"")</f>
        <v/>
      </c>
      <c r="D386" s="10" t="str">
        <f>IF(入力シート!C387&gt;=1000,INT(MOD(入力シート!C387,10000)/1000),"")</f>
        <v/>
      </c>
      <c r="E386" s="10" t="str">
        <f>IF(入力シート!C387&gt;=100,INT(MOD(入力シート!C387,1000)/100),"")</f>
        <v/>
      </c>
      <c r="F386" s="10" t="str">
        <f>IF(入力シート!C387&gt;=10,INT(MOD(入力シート!C387,100)/10),"")</f>
        <v/>
      </c>
      <c r="G386" s="22" t="str">
        <f>IF(入力シート!C387&gt;=1,INT(MOD(入力シート!C387,10)/1),"")</f>
        <v/>
      </c>
      <c r="H386" s="22" t="str">
        <f>IF(入力シート!D387&gt;"",入力シート!D387,"")</f>
        <v/>
      </c>
      <c r="I386" s="22" t="str">
        <f>IF(入力シート!E387&gt;"",入力シート!E387,"")</f>
        <v/>
      </c>
      <c r="J386" s="37" t="str">
        <f>IF(入力シート!F387&gt;0,IF(入力シート!W387=6,MID(入力シート!F387,入力シート!W387-5,1),"0"),"")</f>
        <v/>
      </c>
      <c r="K386" s="37" t="str">
        <f>IF(入力シート!F387&gt;0,MID(入力シート!F387,入力シート!W387-4,1),"")</f>
        <v/>
      </c>
      <c r="L386" s="37" t="str">
        <f>IF(入力シート!F387&gt;0,MID(入力シート!F387,入力シート!W387-3,1),"")</f>
        <v/>
      </c>
      <c r="M386" s="37" t="str">
        <f>IF(入力シート!F387&gt;0,MID(入力シート!F387,入力シート!W387-2,1),"")</f>
        <v/>
      </c>
      <c r="N386" s="37" t="str">
        <f>IF(入力シート!F387&gt;0,MID(入力シート!F387,入力シート!W387-1,1),"")</f>
        <v/>
      </c>
      <c r="O386" s="39" t="str">
        <f>IF(入力シート!F387&gt;0,MID(入力シート!F387,入力シート!W387,1),"")</f>
        <v/>
      </c>
      <c r="P386" s="22" t="str">
        <f>IF(入力シート!G387&gt;"",入力シート!G387,"")</f>
        <v/>
      </c>
      <c r="Q386" s="37" t="str">
        <f>IF(入力シート!H387&gt;0,IF(入力シート!X387=4,MID(入力シート!H387,入力シート!X387-3,1),"0"),"")</f>
        <v/>
      </c>
      <c r="R386" s="37" t="str">
        <f>IF(入力シート!H387&gt;0,MID(入力シート!H387,入力シート!X387-2,1),"")</f>
        <v/>
      </c>
      <c r="S386" s="37" t="str">
        <f>IF(入力シート!H387&gt;0,MID(入力シート!H387,入力シート!X387-1,1),"")</f>
        <v/>
      </c>
      <c r="T386" s="39" t="str">
        <f>IF(入力シート!H387&gt;0,MID(入力シート!H387,入力シート!X387,1),"")</f>
        <v/>
      </c>
      <c r="U386" s="62" t="str">
        <f>IF(入力シート!I387&gt;0,入力シート!I387,"")</f>
        <v/>
      </c>
      <c r="V386" s="50" t="str">
        <f>IF(入力シート!J387&gt;0,入力シート!J387,"")</f>
        <v/>
      </c>
      <c r="W386" s="50" t="str">
        <f>IF(入力シート!K387&gt;=10,INT(MOD(入力シート!K387,100)/10),"")</f>
        <v/>
      </c>
      <c r="X386" s="40" t="str">
        <f>IF(入力シート!K387&gt;=1,INT(MOD(入力シート!K387,10)/1),"")</f>
        <v/>
      </c>
      <c r="Y386" s="51" t="str">
        <f>IF(入力シート!L387&gt;=100000,INT(MOD(入力シート!L387,1000000)/100000),"")</f>
        <v/>
      </c>
      <c r="Z386" s="51" t="str">
        <f>IF(入力シート!L387&gt;=10000,INT(MOD(入力シート!L387,100000)/10000),"")</f>
        <v/>
      </c>
      <c r="AA386" s="51" t="str">
        <f>IF(入力シート!L387&gt;=1000,INT(MOD(入力シート!L387,10000)/1000),"")</f>
        <v/>
      </c>
      <c r="AB386" s="51" t="str">
        <f>IF(入力シート!L387&gt;=100,INT(MOD(入力シート!L387,1000)/100),"")</f>
        <v/>
      </c>
      <c r="AC386" s="51" t="str">
        <f>IF(入力シート!L387&gt;=10,INT(MOD(入力シート!L387,100)/10),"")</f>
        <v/>
      </c>
      <c r="AD386" s="40" t="str">
        <f>IF(入力シート!L387&gt;=1,INT(MOD(入力シート!L387,10)/1),"")</f>
        <v/>
      </c>
      <c r="AE386" s="51" t="str">
        <f>IF(入力シート!M387&gt;=10000,INT(MOD(入力シート!M387,100000)/10000),"")</f>
        <v/>
      </c>
      <c r="AF386" s="51" t="str">
        <f>IF(入力シート!M387&gt;=1000,INT(MOD(入力シート!M387,10000)/1000),"")</f>
        <v/>
      </c>
      <c r="AG386" s="51" t="str">
        <f>IF(入力シート!M387&gt;=100,INT(MOD(入力シート!M387,1000)/100),"")</f>
        <v/>
      </c>
      <c r="AH386" s="51" t="str">
        <f>IF(入力シート!M387&gt;=10,INT(MOD(入力シート!M387,100)/10),"")</f>
        <v/>
      </c>
      <c r="AI386" s="40" t="str">
        <f>IF(入力シート!M387&gt;=1,INT(MOD(入力シート!M387,10)/1),"")</f>
        <v/>
      </c>
      <c r="AJ386" s="51" t="str">
        <f>IF(入力シート!N387&gt;=10000,INT(MOD(入力シート!N387,100000)/10000),"")</f>
        <v/>
      </c>
      <c r="AK386" s="51" t="str">
        <f>IF(入力シート!N387&gt;=1000,INT(MOD(入力シート!N387,10000)/1000),"")</f>
        <v/>
      </c>
      <c r="AL386" s="51" t="str">
        <f>IF(入力シート!N387&gt;=100,INT(MOD(入力シート!N387,1000)/100),"")</f>
        <v/>
      </c>
      <c r="AM386" s="51" t="str">
        <f>IF(入力シート!N387&gt;=10,INT(MOD(入力シート!N387,100)/10),"")</f>
        <v/>
      </c>
      <c r="AN386" s="40" t="str">
        <f>IF(入力シート!N387&gt;=1,INT(MOD(入力シート!N387,10)/1),"")</f>
        <v/>
      </c>
      <c r="AO386" s="51" t="str">
        <f>IF(入力シート!O387&gt;=10000,INT(MOD(入力シート!O387,100000)/10000),"")</f>
        <v/>
      </c>
      <c r="AP386" s="51" t="str">
        <f>IF(入力シート!O387&gt;=1000,INT(MOD(入力シート!O387,10000)/1000),"")</f>
        <v/>
      </c>
      <c r="AQ386" s="51" t="str">
        <f>IF(入力シート!O387&gt;=100,INT(MOD(入力シート!O387,1000)/100),"")</f>
        <v/>
      </c>
      <c r="AR386" s="51" t="str">
        <f>IF(入力シート!O387&gt;=10,INT(MOD(入力シート!O387,100)/10),"")</f>
        <v/>
      </c>
      <c r="AS386" s="40" t="str">
        <f>IF(入力シート!O387&gt;=1,INT(MOD(入力シート!O387,10)/1),"")</f>
        <v/>
      </c>
      <c r="AT386" s="51" t="str">
        <f>IF(入力シート!P387&gt;=1000000,INT(MOD(入力シート!P387,10000000)/1000000),"")</f>
        <v/>
      </c>
      <c r="AU386" s="51" t="str">
        <f>IF(入力シート!P387&gt;=100000,INT(MOD(入力シート!P387,1000000)/100000),"")</f>
        <v/>
      </c>
      <c r="AV386" s="51" t="str">
        <f>IF(入力シート!P387&gt;=10000,INT(MOD(入力シート!P387,100000)/10000),"")</f>
        <v/>
      </c>
      <c r="AW386" s="51" t="str">
        <f>IF(入力シート!P387&gt;=1000,INT(MOD(入力シート!P387,10000)/1000),"")</f>
        <v/>
      </c>
      <c r="AX386" s="51" t="str">
        <f>IF(入力シート!P387&gt;=100,INT(MOD(入力シート!P387,1000)/100),"")</f>
        <v/>
      </c>
      <c r="AY386" s="51" t="str">
        <f>IF(入力シート!P387&gt;=10,INT(MOD(入力シート!P387,100)/10),"")</f>
        <v/>
      </c>
      <c r="AZ386" s="40" t="str">
        <f>IF(入力シート!P387&gt;=1,INT(MOD(入力シート!P387,10)/1),"")</f>
        <v/>
      </c>
      <c r="BA386" s="51" t="str">
        <f>IF(入力シート!Q387&gt;=10,INT(MOD(入力シート!Q387,100)/10),"")</f>
        <v/>
      </c>
      <c r="BB386" s="40" t="str">
        <f>IF(入力シート!Q387&gt;=1,INT(MOD(入力シート!Q387,10)/1),"")</f>
        <v/>
      </c>
      <c r="BC386" s="51" t="str">
        <f>IF(入力シート!R387&gt;=10000,INT(MOD(入力シート!R387,100000)/10000),"")</f>
        <v/>
      </c>
      <c r="BD386" s="51" t="str">
        <f>IF(入力シート!R387&gt;=1000,INT(MOD(入力シート!R387,10000)/1000),"")</f>
        <v/>
      </c>
      <c r="BE386" s="51" t="str">
        <f>IF(入力シート!R387&gt;=100,INT(MOD(入力シート!R387,1000)/100),"")</f>
        <v/>
      </c>
      <c r="BF386" s="51" t="str">
        <f>IF(入力シート!R387&gt;=10,INT(MOD(入力シート!R387,100)/10),"")</f>
        <v/>
      </c>
      <c r="BG386" s="40" t="str">
        <f>IF(入力シート!R387&gt;=1,INT(MOD(入力シート!R387,10)/1),"")</f>
        <v/>
      </c>
    </row>
    <row r="387" spans="1:79" x14ac:dyDescent="0.15">
      <c r="B387" s="22">
        <v>385</v>
      </c>
      <c r="C387" s="10" t="str">
        <f>IF(入力シート!C388&gt;=10000,INT(MOD(入力シート!C388,100000)/10000),"")</f>
        <v/>
      </c>
      <c r="D387" s="10" t="str">
        <f>IF(入力シート!C388&gt;=1000,INT(MOD(入力シート!C388,10000)/1000),"")</f>
        <v/>
      </c>
      <c r="E387" s="10" t="str">
        <f>IF(入力シート!C388&gt;=100,INT(MOD(入力シート!C388,1000)/100),"")</f>
        <v/>
      </c>
      <c r="F387" s="10" t="str">
        <f>IF(入力シート!C388&gt;=10,INT(MOD(入力シート!C388,100)/10),"")</f>
        <v/>
      </c>
      <c r="G387" s="22" t="str">
        <f>IF(入力シート!C388&gt;=1,INT(MOD(入力シート!C388,10)/1),"")</f>
        <v/>
      </c>
      <c r="H387" s="22" t="str">
        <f>IF(入力シート!D388&gt;"",入力シート!D388,"")</f>
        <v/>
      </c>
      <c r="I387" s="22" t="str">
        <f>IF(入力シート!E388&gt;"",入力シート!E388,"")</f>
        <v/>
      </c>
      <c r="J387" s="37" t="str">
        <f>IF(入力シート!F388&gt;0,IF(入力シート!W388=6,MID(入力シート!F388,入力シート!W388-5,1),"0"),"")</f>
        <v/>
      </c>
      <c r="K387" s="37" t="str">
        <f>IF(入力シート!F388&gt;0,MID(入力シート!F388,入力シート!W388-4,1),"")</f>
        <v/>
      </c>
      <c r="L387" s="37" t="str">
        <f>IF(入力シート!F388&gt;0,MID(入力シート!F388,入力シート!W388-3,1),"")</f>
        <v/>
      </c>
      <c r="M387" s="37" t="str">
        <f>IF(入力シート!F388&gt;0,MID(入力シート!F388,入力シート!W388-2,1),"")</f>
        <v/>
      </c>
      <c r="N387" s="37" t="str">
        <f>IF(入力シート!F388&gt;0,MID(入力シート!F388,入力シート!W388-1,1),"")</f>
        <v/>
      </c>
      <c r="O387" s="39" t="str">
        <f>IF(入力シート!F388&gt;0,MID(入力シート!F388,入力シート!W388,1),"")</f>
        <v/>
      </c>
      <c r="P387" s="22" t="str">
        <f>IF(入力シート!G388&gt;"",入力シート!G388,"")</f>
        <v/>
      </c>
      <c r="Q387" s="37" t="str">
        <f>IF(入力シート!H388&gt;0,IF(入力シート!X388=4,MID(入力シート!H388,入力シート!X388-3,1),"0"),"")</f>
        <v/>
      </c>
      <c r="R387" s="37" t="str">
        <f>IF(入力シート!H388&gt;0,MID(入力シート!H388,入力シート!X388-2,1),"")</f>
        <v/>
      </c>
      <c r="S387" s="37" t="str">
        <f>IF(入力シート!H388&gt;0,MID(入力シート!H388,入力シート!X388-1,1),"")</f>
        <v/>
      </c>
      <c r="T387" s="39" t="str">
        <f>IF(入力シート!H388&gt;0,MID(入力シート!H388,入力シート!X388,1),"")</f>
        <v/>
      </c>
      <c r="U387" s="62" t="str">
        <f>IF(入力シート!I388&gt;0,入力シート!I388,"")</f>
        <v/>
      </c>
      <c r="V387" s="50" t="str">
        <f>IF(入力シート!J388&gt;0,入力シート!J388,"")</f>
        <v/>
      </c>
      <c r="W387" s="50" t="str">
        <f>IF(入力シート!K388&gt;=10,INT(MOD(入力シート!K388,100)/10),"")</f>
        <v/>
      </c>
      <c r="X387" s="40" t="str">
        <f>IF(入力シート!K388&gt;=1,INT(MOD(入力シート!K388,10)/1),"")</f>
        <v/>
      </c>
      <c r="Y387" s="51" t="str">
        <f>IF(入力シート!L388&gt;=100000,INT(MOD(入力シート!L388,1000000)/100000),"")</f>
        <v/>
      </c>
      <c r="Z387" s="51" t="str">
        <f>IF(入力シート!L388&gt;=10000,INT(MOD(入力シート!L388,100000)/10000),"")</f>
        <v/>
      </c>
      <c r="AA387" s="51" t="str">
        <f>IF(入力シート!L388&gt;=1000,INT(MOD(入力シート!L388,10000)/1000),"")</f>
        <v/>
      </c>
      <c r="AB387" s="51" t="str">
        <f>IF(入力シート!L388&gt;=100,INT(MOD(入力シート!L388,1000)/100),"")</f>
        <v/>
      </c>
      <c r="AC387" s="51" t="str">
        <f>IF(入力シート!L388&gt;=10,INT(MOD(入力シート!L388,100)/10),"")</f>
        <v/>
      </c>
      <c r="AD387" s="40" t="str">
        <f>IF(入力シート!L388&gt;=1,INT(MOD(入力シート!L388,10)/1),"")</f>
        <v/>
      </c>
      <c r="AE387" s="51" t="str">
        <f>IF(入力シート!M388&gt;=10000,INT(MOD(入力シート!M388,100000)/10000),"")</f>
        <v/>
      </c>
      <c r="AF387" s="51" t="str">
        <f>IF(入力シート!M388&gt;=1000,INT(MOD(入力シート!M388,10000)/1000),"")</f>
        <v/>
      </c>
      <c r="AG387" s="51" t="str">
        <f>IF(入力シート!M388&gt;=100,INT(MOD(入力シート!M388,1000)/100),"")</f>
        <v/>
      </c>
      <c r="AH387" s="51" t="str">
        <f>IF(入力シート!M388&gt;=10,INT(MOD(入力シート!M388,100)/10),"")</f>
        <v/>
      </c>
      <c r="AI387" s="40" t="str">
        <f>IF(入力シート!M388&gt;=1,INT(MOD(入力シート!M388,10)/1),"")</f>
        <v/>
      </c>
      <c r="AJ387" s="51" t="str">
        <f>IF(入力シート!N388&gt;=10000,INT(MOD(入力シート!N388,100000)/10000),"")</f>
        <v/>
      </c>
      <c r="AK387" s="51" t="str">
        <f>IF(入力シート!N388&gt;=1000,INT(MOD(入力シート!N388,10000)/1000),"")</f>
        <v/>
      </c>
      <c r="AL387" s="51" t="str">
        <f>IF(入力シート!N388&gt;=100,INT(MOD(入力シート!N388,1000)/100),"")</f>
        <v/>
      </c>
      <c r="AM387" s="51" t="str">
        <f>IF(入力シート!N388&gt;=10,INT(MOD(入力シート!N388,100)/10),"")</f>
        <v/>
      </c>
      <c r="AN387" s="40" t="str">
        <f>IF(入力シート!N388&gt;=1,INT(MOD(入力シート!N388,10)/1),"")</f>
        <v/>
      </c>
      <c r="AO387" s="51" t="str">
        <f>IF(入力シート!O388&gt;=10000,INT(MOD(入力シート!O388,100000)/10000),"")</f>
        <v/>
      </c>
      <c r="AP387" s="51" t="str">
        <f>IF(入力シート!O388&gt;=1000,INT(MOD(入力シート!O388,10000)/1000),"")</f>
        <v/>
      </c>
      <c r="AQ387" s="51" t="str">
        <f>IF(入力シート!O388&gt;=100,INT(MOD(入力シート!O388,1000)/100),"")</f>
        <v/>
      </c>
      <c r="AR387" s="51" t="str">
        <f>IF(入力シート!O388&gt;=10,INT(MOD(入力シート!O388,100)/10),"")</f>
        <v/>
      </c>
      <c r="AS387" s="40" t="str">
        <f>IF(入力シート!O388&gt;=1,INT(MOD(入力シート!O388,10)/1),"")</f>
        <v/>
      </c>
      <c r="AT387" s="51" t="str">
        <f>IF(入力シート!P388&gt;=1000000,INT(MOD(入力シート!P388,10000000)/1000000),"")</f>
        <v/>
      </c>
      <c r="AU387" s="51" t="str">
        <f>IF(入力シート!P388&gt;=100000,INT(MOD(入力シート!P388,1000000)/100000),"")</f>
        <v/>
      </c>
      <c r="AV387" s="51" t="str">
        <f>IF(入力シート!P388&gt;=10000,INT(MOD(入力シート!P388,100000)/10000),"")</f>
        <v/>
      </c>
      <c r="AW387" s="51" t="str">
        <f>IF(入力シート!P388&gt;=1000,INT(MOD(入力シート!P388,10000)/1000),"")</f>
        <v/>
      </c>
      <c r="AX387" s="51" t="str">
        <f>IF(入力シート!P388&gt;=100,INT(MOD(入力シート!P388,1000)/100),"")</f>
        <v/>
      </c>
      <c r="AY387" s="51" t="str">
        <f>IF(入力シート!P388&gt;=10,INT(MOD(入力シート!P388,100)/10),"")</f>
        <v/>
      </c>
      <c r="AZ387" s="40" t="str">
        <f>IF(入力シート!P388&gt;=1,INT(MOD(入力シート!P388,10)/1),"")</f>
        <v/>
      </c>
      <c r="BA387" s="51" t="str">
        <f>IF(入力シート!Q388&gt;=10,INT(MOD(入力シート!Q388,100)/10),"")</f>
        <v/>
      </c>
      <c r="BB387" s="40" t="str">
        <f>IF(入力シート!Q388&gt;=1,INT(MOD(入力シート!Q388,10)/1),"")</f>
        <v/>
      </c>
      <c r="BC387" s="51" t="str">
        <f>IF(入力シート!R388&gt;=10000,INT(MOD(入力シート!R388,100000)/10000),"")</f>
        <v/>
      </c>
      <c r="BD387" s="51" t="str">
        <f>IF(入力シート!R388&gt;=1000,INT(MOD(入力シート!R388,10000)/1000),"")</f>
        <v/>
      </c>
      <c r="BE387" s="51" t="str">
        <f>IF(入力シート!R388&gt;=100,INT(MOD(入力シート!R388,1000)/100),"")</f>
        <v/>
      </c>
      <c r="BF387" s="51" t="str">
        <f>IF(入力シート!R388&gt;=10,INT(MOD(入力シート!R388,100)/10),"")</f>
        <v/>
      </c>
      <c r="BG387" s="40" t="str">
        <f>IF(入力シート!R388&gt;=1,INT(MOD(入力シート!R388,10)/1),"")</f>
        <v/>
      </c>
    </row>
    <row r="388" spans="1:79" x14ac:dyDescent="0.15">
      <c r="B388" s="22">
        <v>386</v>
      </c>
      <c r="C388" s="10" t="str">
        <f>IF(入力シート!C389&gt;=10000,INT(MOD(入力シート!C389,100000)/10000),"")</f>
        <v/>
      </c>
      <c r="D388" s="10" t="str">
        <f>IF(入力シート!C389&gt;=1000,INT(MOD(入力シート!C389,10000)/1000),"")</f>
        <v/>
      </c>
      <c r="E388" s="10" t="str">
        <f>IF(入力シート!C389&gt;=100,INT(MOD(入力シート!C389,1000)/100),"")</f>
        <v/>
      </c>
      <c r="F388" s="10" t="str">
        <f>IF(入力シート!C389&gt;=10,INT(MOD(入力シート!C389,100)/10),"")</f>
        <v/>
      </c>
      <c r="G388" s="22" t="str">
        <f>IF(入力シート!C389&gt;=1,INT(MOD(入力シート!C389,10)/1),"")</f>
        <v/>
      </c>
      <c r="H388" s="22" t="str">
        <f>IF(入力シート!D389&gt;"",入力シート!D389,"")</f>
        <v/>
      </c>
      <c r="I388" s="22" t="str">
        <f>IF(入力シート!E389&gt;"",入力シート!E389,"")</f>
        <v/>
      </c>
      <c r="J388" s="37" t="str">
        <f>IF(入力シート!F389&gt;0,IF(入力シート!W389=6,MID(入力シート!F389,入力シート!W389-5,1),"0"),"")</f>
        <v/>
      </c>
      <c r="K388" s="37" t="str">
        <f>IF(入力シート!F389&gt;0,MID(入力シート!F389,入力シート!W389-4,1),"")</f>
        <v/>
      </c>
      <c r="L388" s="37" t="str">
        <f>IF(入力シート!F389&gt;0,MID(入力シート!F389,入力シート!W389-3,1),"")</f>
        <v/>
      </c>
      <c r="M388" s="37" t="str">
        <f>IF(入力シート!F389&gt;0,MID(入力シート!F389,入力シート!W389-2,1),"")</f>
        <v/>
      </c>
      <c r="N388" s="37" t="str">
        <f>IF(入力シート!F389&gt;0,MID(入力シート!F389,入力シート!W389-1,1),"")</f>
        <v/>
      </c>
      <c r="O388" s="39" t="str">
        <f>IF(入力シート!F389&gt;0,MID(入力シート!F389,入力シート!W389,1),"")</f>
        <v/>
      </c>
      <c r="P388" s="22" t="str">
        <f>IF(入力シート!G389&gt;"",入力シート!G389,"")</f>
        <v/>
      </c>
      <c r="Q388" s="37" t="str">
        <f>IF(入力シート!H389&gt;0,IF(入力シート!X389=4,MID(入力シート!H389,入力シート!X389-3,1),"0"),"")</f>
        <v/>
      </c>
      <c r="R388" s="37" t="str">
        <f>IF(入力シート!H389&gt;0,MID(入力シート!H389,入力シート!X389-2,1),"")</f>
        <v/>
      </c>
      <c r="S388" s="37" t="str">
        <f>IF(入力シート!H389&gt;0,MID(入力シート!H389,入力シート!X389-1,1),"")</f>
        <v/>
      </c>
      <c r="T388" s="39" t="str">
        <f>IF(入力シート!H389&gt;0,MID(入力シート!H389,入力シート!X389,1),"")</f>
        <v/>
      </c>
      <c r="U388" s="62" t="str">
        <f>IF(入力シート!I389&gt;0,入力シート!I389,"")</f>
        <v/>
      </c>
      <c r="V388" s="50" t="str">
        <f>IF(入力シート!J389&gt;0,入力シート!J389,"")</f>
        <v/>
      </c>
      <c r="W388" s="50" t="str">
        <f>IF(入力シート!K389&gt;=10,INT(MOD(入力シート!K389,100)/10),"")</f>
        <v/>
      </c>
      <c r="X388" s="40" t="str">
        <f>IF(入力シート!K389&gt;=1,INT(MOD(入力シート!K389,10)/1),"")</f>
        <v/>
      </c>
      <c r="Y388" s="51" t="str">
        <f>IF(入力シート!L389&gt;=100000,INT(MOD(入力シート!L389,1000000)/100000),"")</f>
        <v/>
      </c>
      <c r="Z388" s="51" t="str">
        <f>IF(入力シート!L389&gt;=10000,INT(MOD(入力シート!L389,100000)/10000),"")</f>
        <v/>
      </c>
      <c r="AA388" s="51" t="str">
        <f>IF(入力シート!L389&gt;=1000,INT(MOD(入力シート!L389,10000)/1000),"")</f>
        <v/>
      </c>
      <c r="AB388" s="51" t="str">
        <f>IF(入力シート!L389&gt;=100,INT(MOD(入力シート!L389,1000)/100),"")</f>
        <v/>
      </c>
      <c r="AC388" s="51" t="str">
        <f>IF(入力シート!L389&gt;=10,INT(MOD(入力シート!L389,100)/10),"")</f>
        <v/>
      </c>
      <c r="AD388" s="40" t="str">
        <f>IF(入力シート!L389&gt;=1,INT(MOD(入力シート!L389,10)/1),"")</f>
        <v/>
      </c>
      <c r="AE388" s="51" t="str">
        <f>IF(入力シート!M389&gt;=10000,INT(MOD(入力シート!M389,100000)/10000),"")</f>
        <v/>
      </c>
      <c r="AF388" s="51" t="str">
        <f>IF(入力シート!M389&gt;=1000,INT(MOD(入力シート!M389,10000)/1000),"")</f>
        <v/>
      </c>
      <c r="AG388" s="51" t="str">
        <f>IF(入力シート!M389&gt;=100,INT(MOD(入力シート!M389,1000)/100),"")</f>
        <v/>
      </c>
      <c r="AH388" s="51" t="str">
        <f>IF(入力シート!M389&gt;=10,INT(MOD(入力シート!M389,100)/10),"")</f>
        <v/>
      </c>
      <c r="AI388" s="40" t="str">
        <f>IF(入力シート!M389&gt;=1,INT(MOD(入力シート!M389,10)/1),"")</f>
        <v/>
      </c>
      <c r="AJ388" s="51" t="str">
        <f>IF(入力シート!N389&gt;=10000,INT(MOD(入力シート!N389,100000)/10000),"")</f>
        <v/>
      </c>
      <c r="AK388" s="51" t="str">
        <f>IF(入力シート!N389&gt;=1000,INT(MOD(入力シート!N389,10000)/1000),"")</f>
        <v/>
      </c>
      <c r="AL388" s="51" t="str">
        <f>IF(入力シート!N389&gt;=100,INT(MOD(入力シート!N389,1000)/100),"")</f>
        <v/>
      </c>
      <c r="AM388" s="51" t="str">
        <f>IF(入力シート!N389&gt;=10,INT(MOD(入力シート!N389,100)/10),"")</f>
        <v/>
      </c>
      <c r="AN388" s="40" t="str">
        <f>IF(入力シート!N389&gt;=1,INT(MOD(入力シート!N389,10)/1),"")</f>
        <v/>
      </c>
      <c r="AO388" s="51" t="str">
        <f>IF(入力シート!O389&gt;=10000,INT(MOD(入力シート!O389,100000)/10000),"")</f>
        <v/>
      </c>
      <c r="AP388" s="51" t="str">
        <f>IF(入力シート!O389&gt;=1000,INT(MOD(入力シート!O389,10000)/1000),"")</f>
        <v/>
      </c>
      <c r="AQ388" s="51" t="str">
        <f>IF(入力シート!O389&gt;=100,INT(MOD(入力シート!O389,1000)/100),"")</f>
        <v/>
      </c>
      <c r="AR388" s="51" t="str">
        <f>IF(入力シート!O389&gt;=10,INT(MOD(入力シート!O389,100)/10),"")</f>
        <v/>
      </c>
      <c r="AS388" s="40" t="str">
        <f>IF(入力シート!O389&gt;=1,INT(MOD(入力シート!O389,10)/1),"")</f>
        <v/>
      </c>
      <c r="AT388" s="51" t="str">
        <f>IF(入力シート!P389&gt;=1000000,INT(MOD(入力シート!P389,10000000)/1000000),"")</f>
        <v/>
      </c>
      <c r="AU388" s="51" t="str">
        <f>IF(入力シート!P389&gt;=100000,INT(MOD(入力シート!P389,1000000)/100000),"")</f>
        <v/>
      </c>
      <c r="AV388" s="51" t="str">
        <f>IF(入力シート!P389&gt;=10000,INT(MOD(入力シート!P389,100000)/10000),"")</f>
        <v/>
      </c>
      <c r="AW388" s="51" t="str">
        <f>IF(入力シート!P389&gt;=1000,INT(MOD(入力シート!P389,10000)/1000),"")</f>
        <v/>
      </c>
      <c r="AX388" s="51" t="str">
        <f>IF(入力シート!P389&gt;=100,INT(MOD(入力シート!P389,1000)/100),"")</f>
        <v/>
      </c>
      <c r="AY388" s="51" t="str">
        <f>IF(入力シート!P389&gt;=10,INT(MOD(入力シート!P389,100)/10),"")</f>
        <v/>
      </c>
      <c r="AZ388" s="40" t="str">
        <f>IF(入力シート!P389&gt;=1,INT(MOD(入力シート!P389,10)/1),"")</f>
        <v/>
      </c>
      <c r="BA388" s="51" t="str">
        <f>IF(入力シート!Q389&gt;=10,INT(MOD(入力シート!Q389,100)/10),"")</f>
        <v/>
      </c>
      <c r="BB388" s="40" t="str">
        <f>IF(入力シート!Q389&gt;=1,INT(MOD(入力シート!Q389,10)/1),"")</f>
        <v/>
      </c>
      <c r="BC388" s="51" t="str">
        <f>IF(入力シート!R389&gt;=10000,INT(MOD(入力シート!R389,100000)/10000),"")</f>
        <v/>
      </c>
      <c r="BD388" s="51" t="str">
        <f>IF(入力シート!R389&gt;=1000,INT(MOD(入力シート!R389,10000)/1000),"")</f>
        <v/>
      </c>
      <c r="BE388" s="51" t="str">
        <f>IF(入力シート!R389&gt;=100,INT(MOD(入力シート!R389,1000)/100),"")</f>
        <v/>
      </c>
      <c r="BF388" s="51" t="str">
        <f>IF(入力シート!R389&gt;=10,INT(MOD(入力シート!R389,100)/10),"")</f>
        <v/>
      </c>
      <c r="BG388" s="40" t="str">
        <f>IF(入力シート!R389&gt;=1,INT(MOD(入力シート!R389,10)/1),"")</f>
        <v/>
      </c>
    </row>
    <row r="389" spans="1:79" x14ac:dyDescent="0.15">
      <c r="B389" s="22">
        <v>387</v>
      </c>
      <c r="C389" s="10" t="str">
        <f>IF(入力シート!C390&gt;=10000,INT(MOD(入力シート!C390,100000)/10000),"")</f>
        <v/>
      </c>
      <c r="D389" s="10" t="str">
        <f>IF(入力シート!C390&gt;=1000,INT(MOD(入力シート!C390,10000)/1000),"")</f>
        <v/>
      </c>
      <c r="E389" s="10" t="str">
        <f>IF(入力シート!C390&gt;=100,INT(MOD(入力シート!C390,1000)/100),"")</f>
        <v/>
      </c>
      <c r="F389" s="10" t="str">
        <f>IF(入力シート!C390&gt;=10,INT(MOD(入力シート!C390,100)/10),"")</f>
        <v/>
      </c>
      <c r="G389" s="22" t="str">
        <f>IF(入力シート!C390&gt;=1,INT(MOD(入力シート!C390,10)/1),"")</f>
        <v/>
      </c>
      <c r="H389" s="22" t="str">
        <f>IF(入力シート!D390&gt;"",入力シート!D390,"")</f>
        <v/>
      </c>
      <c r="I389" s="22" t="str">
        <f>IF(入力シート!E390&gt;"",入力シート!E390,"")</f>
        <v/>
      </c>
      <c r="J389" s="37" t="str">
        <f>IF(入力シート!F390&gt;0,IF(入力シート!W390=6,MID(入力シート!F390,入力シート!W390-5,1),"0"),"")</f>
        <v/>
      </c>
      <c r="K389" s="37" t="str">
        <f>IF(入力シート!F390&gt;0,MID(入力シート!F390,入力シート!W390-4,1),"")</f>
        <v/>
      </c>
      <c r="L389" s="37" t="str">
        <f>IF(入力シート!F390&gt;0,MID(入力シート!F390,入力シート!W390-3,1),"")</f>
        <v/>
      </c>
      <c r="M389" s="37" t="str">
        <f>IF(入力シート!F390&gt;0,MID(入力シート!F390,入力シート!W390-2,1),"")</f>
        <v/>
      </c>
      <c r="N389" s="37" t="str">
        <f>IF(入力シート!F390&gt;0,MID(入力シート!F390,入力シート!W390-1,1),"")</f>
        <v/>
      </c>
      <c r="O389" s="39" t="str">
        <f>IF(入力シート!F390&gt;0,MID(入力シート!F390,入力シート!W390,1),"")</f>
        <v/>
      </c>
      <c r="P389" s="22" t="str">
        <f>IF(入力シート!G390&gt;"",入力シート!G390,"")</f>
        <v/>
      </c>
      <c r="Q389" s="37" t="str">
        <f>IF(入力シート!H390&gt;0,IF(入力シート!X390=4,MID(入力シート!H390,入力シート!X390-3,1),"0"),"")</f>
        <v/>
      </c>
      <c r="R389" s="37" t="str">
        <f>IF(入力シート!H390&gt;0,MID(入力シート!H390,入力シート!X390-2,1),"")</f>
        <v/>
      </c>
      <c r="S389" s="37" t="str">
        <f>IF(入力シート!H390&gt;0,MID(入力シート!H390,入力シート!X390-1,1),"")</f>
        <v/>
      </c>
      <c r="T389" s="39" t="str">
        <f>IF(入力シート!H390&gt;0,MID(入力シート!H390,入力シート!X390,1),"")</f>
        <v/>
      </c>
      <c r="U389" s="62" t="str">
        <f>IF(入力シート!I390&gt;0,入力シート!I390,"")</f>
        <v/>
      </c>
      <c r="V389" s="50" t="str">
        <f>IF(入力シート!J390&gt;0,入力シート!J390,"")</f>
        <v/>
      </c>
      <c r="W389" s="50" t="str">
        <f>IF(入力シート!K390&gt;=10,INT(MOD(入力シート!K390,100)/10),"")</f>
        <v/>
      </c>
      <c r="X389" s="40" t="str">
        <f>IF(入力シート!K390&gt;=1,INT(MOD(入力シート!K390,10)/1),"")</f>
        <v/>
      </c>
      <c r="Y389" s="51" t="str">
        <f>IF(入力シート!L390&gt;=100000,INT(MOD(入力シート!L390,1000000)/100000),"")</f>
        <v/>
      </c>
      <c r="Z389" s="51" t="str">
        <f>IF(入力シート!L390&gt;=10000,INT(MOD(入力シート!L390,100000)/10000),"")</f>
        <v/>
      </c>
      <c r="AA389" s="51" t="str">
        <f>IF(入力シート!L390&gt;=1000,INT(MOD(入力シート!L390,10000)/1000),"")</f>
        <v/>
      </c>
      <c r="AB389" s="51" t="str">
        <f>IF(入力シート!L390&gt;=100,INT(MOD(入力シート!L390,1000)/100),"")</f>
        <v/>
      </c>
      <c r="AC389" s="51" t="str">
        <f>IF(入力シート!L390&gt;=10,INT(MOD(入力シート!L390,100)/10),"")</f>
        <v/>
      </c>
      <c r="AD389" s="40" t="str">
        <f>IF(入力シート!L390&gt;=1,INT(MOD(入力シート!L390,10)/1),"")</f>
        <v/>
      </c>
      <c r="AE389" s="51" t="str">
        <f>IF(入力シート!M390&gt;=10000,INT(MOD(入力シート!M390,100000)/10000),"")</f>
        <v/>
      </c>
      <c r="AF389" s="51" t="str">
        <f>IF(入力シート!M390&gt;=1000,INT(MOD(入力シート!M390,10000)/1000),"")</f>
        <v/>
      </c>
      <c r="AG389" s="51" t="str">
        <f>IF(入力シート!M390&gt;=100,INT(MOD(入力シート!M390,1000)/100),"")</f>
        <v/>
      </c>
      <c r="AH389" s="51" t="str">
        <f>IF(入力シート!M390&gt;=10,INT(MOD(入力シート!M390,100)/10),"")</f>
        <v/>
      </c>
      <c r="AI389" s="40" t="str">
        <f>IF(入力シート!M390&gt;=1,INT(MOD(入力シート!M390,10)/1),"")</f>
        <v/>
      </c>
      <c r="AJ389" s="51" t="str">
        <f>IF(入力シート!N390&gt;=10000,INT(MOD(入力シート!N390,100000)/10000),"")</f>
        <v/>
      </c>
      <c r="AK389" s="51" t="str">
        <f>IF(入力シート!N390&gt;=1000,INT(MOD(入力シート!N390,10000)/1000),"")</f>
        <v/>
      </c>
      <c r="AL389" s="51" t="str">
        <f>IF(入力シート!N390&gt;=100,INT(MOD(入力シート!N390,1000)/100),"")</f>
        <v/>
      </c>
      <c r="AM389" s="51" t="str">
        <f>IF(入力シート!N390&gt;=10,INT(MOD(入力シート!N390,100)/10),"")</f>
        <v/>
      </c>
      <c r="AN389" s="40" t="str">
        <f>IF(入力シート!N390&gt;=1,INT(MOD(入力シート!N390,10)/1),"")</f>
        <v/>
      </c>
      <c r="AO389" s="51" t="str">
        <f>IF(入力シート!O390&gt;=10000,INT(MOD(入力シート!O390,100000)/10000),"")</f>
        <v/>
      </c>
      <c r="AP389" s="51" t="str">
        <f>IF(入力シート!O390&gt;=1000,INT(MOD(入力シート!O390,10000)/1000),"")</f>
        <v/>
      </c>
      <c r="AQ389" s="51" t="str">
        <f>IF(入力シート!O390&gt;=100,INT(MOD(入力シート!O390,1000)/100),"")</f>
        <v/>
      </c>
      <c r="AR389" s="51" t="str">
        <f>IF(入力シート!O390&gt;=10,INT(MOD(入力シート!O390,100)/10),"")</f>
        <v/>
      </c>
      <c r="AS389" s="40" t="str">
        <f>IF(入力シート!O390&gt;=1,INT(MOD(入力シート!O390,10)/1),"")</f>
        <v/>
      </c>
      <c r="AT389" s="51" t="str">
        <f>IF(入力シート!P390&gt;=1000000,INT(MOD(入力シート!P390,10000000)/1000000),"")</f>
        <v/>
      </c>
      <c r="AU389" s="51" t="str">
        <f>IF(入力シート!P390&gt;=100000,INT(MOD(入力シート!P390,1000000)/100000),"")</f>
        <v/>
      </c>
      <c r="AV389" s="51" t="str">
        <f>IF(入力シート!P390&gt;=10000,INT(MOD(入力シート!P390,100000)/10000),"")</f>
        <v/>
      </c>
      <c r="AW389" s="51" t="str">
        <f>IF(入力シート!P390&gt;=1000,INT(MOD(入力シート!P390,10000)/1000),"")</f>
        <v/>
      </c>
      <c r="AX389" s="51" t="str">
        <f>IF(入力シート!P390&gt;=100,INT(MOD(入力シート!P390,1000)/100),"")</f>
        <v/>
      </c>
      <c r="AY389" s="51" t="str">
        <f>IF(入力シート!P390&gt;=10,INT(MOD(入力シート!P390,100)/10),"")</f>
        <v/>
      </c>
      <c r="AZ389" s="40" t="str">
        <f>IF(入力シート!P390&gt;=1,INT(MOD(入力シート!P390,10)/1),"")</f>
        <v/>
      </c>
      <c r="BA389" s="51" t="str">
        <f>IF(入力シート!Q390&gt;=10,INT(MOD(入力シート!Q390,100)/10),"")</f>
        <v/>
      </c>
      <c r="BB389" s="40" t="str">
        <f>IF(入力シート!Q390&gt;=1,INT(MOD(入力シート!Q390,10)/1),"")</f>
        <v/>
      </c>
      <c r="BC389" s="51" t="str">
        <f>IF(入力シート!R390&gt;=10000,INT(MOD(入力シート!R390,100000)/10000),"")</f>
        <v/>
      </c>
      <c r="BD389" s="51" t="str">
        <f>IF(入力シート!R390&gt;=1000,INT(MOD(入力シート!R390,10000)/1000),"")</f>
        <v/>
      </c>
      <c r="BE389" s="51" t="str">
        <f>IF(入力シート!R390&gt;=100,INT(MOD(入力シート!R390,1000)/100),"")</f>
        <v/>
      </c>
      <c r="BF389" s="51" t="str">
        <f>IF(入力シート!R390&gt;=10,INT(MOD(入力シート!R390,100)/10),"")</f>
        <v/>
      </c>
      <c r="BG389" s="40" t="str">
        <f>IF(入力シート!R390&gt;=1,INT(MOD(入力シート!R390,10)/1),"")</f>
        <v/>
      </c>
    </row>
    <row r="390" spans="1:79" x14ac:dyDescent="0.15">
      <c r="B390" s="22">
        <v>388</v>
      </c>
      <c r="C390" s="10" t="str">
        <f>IF(入力シート!C391&gt;=10000,INT(MOD(入力シート!C391,100000)/10000),"")</f>
        <v/>
      </c>
      <c r="D390" s="10" t="str">
        <f>IF(入力シート!C391&gt;=1000,INT(MOD(入力シート!C391,10000)/1000),"")</f>
        <v/>
      </c>
      <c r="E390" s="10" t="str">
        <f>IF(入力シート!C391&gt;=100,INT(MOD(入力シート!C391,1000)/100),"")</f>
        <v/>
      </c>
      <c r="F390" s="10" t="str">
        <f>IF(入力シート!C391&gt;=10,INT(MOD(入力シート!C391,100)/10),"")</f>
        <v/>
      </c>
      <c r="G390" s="22" t="str">
        <f>IF(入力シート!C391&gt;=1,INT(MOD(入力シート!C391,10)/1),"")</f>
        <v/>
      </c>
      <c r="H390" s="22" t="str">
        <f>IF(入力シート!D391&gt;"",入力シート!D391,"")</f>
        <v/>
      </c>
      <c r="I390" s="22" t="str">
        <f>IF(入力シート!E391&gt;"",入力シート!E391,"")</f>
        <v/>
      </c>
      <c r="J390" s="37" t="str">
        <f>IF(入力シート!F391&gt;0,IF(入力シート!W391=6,MID(入力シート!F391,入力シート!W391-5,1),"0"),"")</f>
        <v/>
      </c>
      <c r="K390" s="37" t="str">
        <f>IF(入力シート!F391&gt;0,MID(入力シート!F391,入力シート!W391-4,1),"")</f>
        <v/>
      </c>
      <c r="L390" s="37" t="str">
        <f>IF(入力シート!F391&gt;0,MID(入力シート!F391,入力シート!W391-3,1),"")</f>
        <v/>
      </c>
      <c r="M390" s="37" t="str">
        <f>IF(入力シート!F391&gt;0,MID(入力シート!F391,入力シート!W391-2,1),"")</f>
        <v/>
      </c>
      <c r="N390" s="37" t="str">
        <f>IF(入力シート!F391&gt;0,MID(入力シート!F391,入力シート!W391-1,1),"")</f>
        <v/>
      </c>
      <c r="O390" s="39" t="str">
        <f>IF(入力シート!F391&gt;0,MID(入力シート!F391,入力シート!W391,1),"")</f>
        <v/>
      </c>
      <c r="P390" s="22" t="str">
        <f>IF(入力シート!G391&gt;"",入力シート!G391,"")</f>
        <v/>
      </c>
      <c r="Q390" s="37" t="str">
        <f>IF(入力シート!H391&gt;0,IF(入力シート!X391=4,MID(入力シート!H391,入力シート!X391-3,1),"0"),"")</f>
        <v/>
      </c>
      <c r="R390" s="37" t="str">
        <f>IF(入力シート!H391&gt;0,MID(入力シート!H391,入力シート!X391-2,1),"")</f>
        <v/>
      </c>
      <c r="S390" s="37" t="str">
        <f>IF(入力シート!H391&gt;0,MID(入力シート!H391,入力シート!X391-1,1),"")</f>
        <v/>
      </c>
      <c r="T390" s="39" t="str">
        <f>IF(入力シート!H391&gt;0,MID(入力シート!H391,入力シート!X391,1),"")</f>
        <v/>
      </c>
      <c r="U390" s="62" t="str">
        <f>IF(入力シート!I391&gt;0,入力シート!I391,"")</f>
        <v/>
      </c>
      <c r="V390" s="50" t="str">
        <f>IF(入力シート!J391&gt;0,入力シート!J391,"")</f>
        <v/>
      </c>
      <c r="W390" s="50" t="str">
        <f>IF(入力シート!K391&gt;=10,INT(MOD(入力シート!K391,100)/10),"")</f>
        <v/>
      </c>
      <c r="X390" s="40" t="str">
        <f>IF(入力シート!K391&gt;=1,INT(MOD(入力シート!K391,10)/1),"")</f>
        <v/>
      </c>
      <c r="Y390" s="51" t="str">
        <f>IF(入力シート!L391&gt;=100000,INT(MOD(入力シート!L391,1000000)/100000),"")</f>
        <v/>
      </c>
      <c r="Z390" s="51" t="str">
        <f>IF(入力シート!L391&gt;=10000,INT(MOD(入力シート!L391,100000)/10000),"")</f>
        <v/>
      </c>
      <c r="AA390" s="51" t="str">
        <f>IF(入力シート!L391&gt;=1000,INT(MOD(入力シート!L391,10000)/1000),"")</f>
        <v/>
      </c>
      <c r="AB390" s="51" t="str">
        <f>IF(入力シート!L391&gt;=100,INT(MOD(入力シート!L391,1000)/100),"")</f>
        <v/>
      </c>
      <c r="AC390" s="51" t="str">
        <f>IF(入力シート!L391&gt;=10,INT(MOD(入力シート!L391,100)/10),"")</f>
        <v/>
      </c>
      <c r="AD390" s="40" t="str">
        <f>IF(入力シート!L391&gt;=1,INT(MOD(入力シート!L391,10)/1),"")</f>
        <v/>
      </c>
      <c r="AE390" s="51" t="str">
        <f>IF(入力シート!M391&gt;=10000,INT(MOD(入力シート!M391,100000)/10000),"")</f>
        <v/>
      </c>
      <c r="AF390" s="51" t="str">
        <f>IF(入力シート!M391&gt;=1000,INT(MOD(入力シート!M391,10000)/1000),"")</f>
        <v/>
      </c>
      <c r="AG390" s="51" t="str">
        <f>IF(入力シート!M391&gt;=100,INT(MOD(入力シート!M391,1000)/100),"")</f>
        <v/>
      </c>
      <c r="AH390" s="51" t="str">
        <f>IF(入力シート!M391&gt;=10,INT(MOD(入力シート!M391,100)/10),"")</f>
        <v/>
      </c>
      <c r="AI390" s="40" t="str">
        <f>IF(入力シート!M391&gt;=1,INT(MOD(入力シート!M391,10)/1),"")</f>
        <v/>
      </c>
      <c r="AJ390" s="51" t="str">
        <f>IF(入力シート!N391&gt;=10000,INT(MOD(入力シート!N391,100000)/10000),"")</f>
        <v/>
      </c>
      <c r="AK390" s="51" t="str">
        <f>IF(入力シート!N391&gt;=1000,INT(MOD(入力シート!N391,10000)/1000),"")</f>
        <v/>
      </c>
      <c r="AL390" s="51" t="str">
        <f>IF(入力シート!N391&gt;=100,INT(MOD(入力シート!N391,1000)/100),"")</f>
        <v/>
      </c>
      <c r="AM390" s="51" t="str">
        <f>IF(入力シート!N391&gt;=10,INT(MOD(入力シート!N391,100)/10),"")</f>
        <v/>
      </c>
      <c r="AN390" s="40" t="str">
        <f>IF(入力シート!N391&gt;=1,INT(MOD(入力シート!N391,10)/1),"")</f>
        <v/>
      </c>
      <c r="AO390" s="51" t="str">
        <f>IF(入力シート!O391&gt;=10000,INT(MOD(入力シート!O391,100000)/10000),"")</f>
        <v/>
      </c>
      <c r="AP390" s="51" t="str">
        <f>IF(入力シート!O391&gt;=1000,INT(MOD(入力シート!O391,10000)/1000),"")</f>
        <v/>
      </c>
      <c r="AQ390" s="51" t="str">
        <f>IF(入力シート!O391&gt;=100,INT(MOD(入力シート!O391,1000)/100),"")</f>
        <v/>
      </c>
      <c r="AR390" s="51" t="str">
        <f>IF(入力シート!O391&gt;=10,INT(MOD(入力シート!O391,100)/10),"")</f>
        <v/>
      </c>
      <c r="AS390" s="40" t="str">
        <f>IF(入力シート!O391&gt;=1,INT(MOD(入力シート!O391,10)/1),"")</f>
        <v/>
      </c>
      <c r="AT390" s="51" t="str">
        <f>IF(入力シート!P391&gt;=1000000,INT(MOD(入力シート!P391,10000000)/1000000),"")</f>
        <v/>
      </c>
      <c r="AU390" s="51" t="str">
        <f>IF(入力シート!P391&gt;=100000,INT(MOD(入力シート!P391,1000000)/100000),"")</f>
        <v/>
      </c>
      <c r="AV390" s="51" t="str">
        <f>IF(入力シート!P391&gt;=10000,INT(MOD(入力シート!P391,100000)/10000),"")</f>
        <v/>
      </c>
      <c r="AW390" s="51" t="str">
        <f>IF(入力シート!P391&gt;=1000,INT(MOD(入力シート!P391,10000)/1000),"")</f>
        <v/>
      </c>
      <c r="AX390" s="51" t="str">
        <f>IF(入力シート!P391&gt;=100,INT(MOD(入力シート!P391,1000)/100),"")</f>
        <v/>
      </c>
      <c r="AY390" s="51" t="str">
        <f>IF(入力シート!P391&gt;=10,INT(MOD(入力シート!P391,100)/10),"")</f>
        <v/>
      </c>
      <c r="AZ390" s="40" t="str">
        <f>IF(入力シート!P391&gt;=1,INT(MOD(入力シート!P391,10)/1),"")</f>
        <v/>
      </c>
      <c r="BA390" s="51" t="str">
        <f>IF(入力シート!Q391&gt;=10,INT(MOD(入力シート!Q391,100)/10),"")</f>
        <v/>
      </c>
      <c r="BB390" s="40" t="str">
        <f>IF(入力シート!Q391&gt;=1,INT(MOD(入力シート!Q391,10)/1),"")</f>
        <v/>
      </c>
      <c r="BC390" s="51" t="str">
        <f>IF(入力シート!R391&gt;=10000,INT(MOD(入力シート!R391,100000)/10000),"")</f>
        <v/>
      </c>
      <c r="BD390" s="51" t="str">
        <f>IF(入力シート!R391&gt;=1000,INT(MOD(入力シート!R391,10000)/1000),"")</f>
        <v/>
      </c>
      <c r="BE390" s="51" t="str">
        <f>IF(入力シート!R391&gt;=100,INT(MOD(入力シート!R391,1000)/100),"")</f>
        <v/>
      </c>
      <c r="BF390" s="51" t="str">
        <f>IF(入力シート!R391&gt;=10,INT(MOD(入力シート!R391,100)/10),"")</f>
        <v/>
      </c>
      <c r="BG390" s="40" t="str">
        <f>IF(入力シート!R391&gt;=1,INT(MOD(入力シート!R391,10)/1),"")</f>
        <v/>
      </c>
    </row>
    <row r="391" spans="1:79" x14ac:dyDescent="0.15">
      <c r="B391" s="22">
        <v>389</v>
      </c>
      <c r="C391" s="10" t="str">
        <f>IF(入力シート!C392&gt;=10000,INT(MOD(入力シート!C392,100000)/10000),"")</f>
        <v/>
      </c>
      <c r="D391" s="10" t="str">
        <f>IF(入力シート!C392&gt;=1000,INT(MOD(入力シート!C392,10000)/1000),"")</f>
        <v/>
      </c>
      <c r="E391" s="10" t="str">
        <f>IF(入力シート!C392&gt;=100,INT(MOD(入力シート!C392,1000)/100),"")</f>
        <v/>
      </c>
      <c r="F391" s="10" t="str">
        <f>IF(入力シート!C392&gt;=10,INT(MOD(入力シート!C392,100)/10),"")</f>
        <v/>
      </c>
      <c r="G391" s="22" t="str">
        <f>IF(入力シート!C392&gt;=1,INT(MOD(入力シート!C392,10)/1),"")</f>
        <v/>
      </c>
      <c r="H391" s="22" t="str">
        <f>IF(入力シート!D392&gt;"",入力シート!D392,"")</f>
        <v/>
      </c>
      <c r="I391" s="22" t="str">
        <f>IF(入力シート!E392&gt;"",入力シート!E392,"")</f>
        <v/>
      </c>
      <c r="J391" s="37" t="str">
        <f>IF(入力シート!F392&gt;0,IF(入力シート!W392=6,MID(入力シート!F392,入力シート!W392-5,1),"0"),"")</f>
        <v/>
      </c>
      <c r="K391" s="37" t="str">
        <f>IF(入力シート!F392&gt;0,MID(入力シート!F392,入力シート!W392-4,1),"")</f>
        <v/>
      </c>
      <c r="L391" s="37" t="str">
        <f>IF(入力シート!F392&gt;0,MID(入力シート!F392,入力シート!W392-3,1),"")</f>
        <v/>
      </c>
      <c r="M391" s="37" t="str">
        <f>IF(入力シート!F392&gt;0,MID(入力シート!F392,入力シート!W392-2,1),"")</f>
        <v/>
      </c>
      <c r="N391" s="37" t="str">
        <f>IF(入力シート!F392&gt;0,MID(入力シート!F392,入力シート!W392-1,1),"")</f>
        <v/>
      </c>
      <c r="O391" s="39" t="str">
        <f>IF(入力シート!F392&gt;0,MID(入力シート!F392,入力シート!W392,1),"")</f>
        <v/>
      </c>
      <c r="P391" s="22" t="str">
        <f>IF(入力シート!G392&gt;"",入力シート!G392,"")</f>
        <v/>
      </c>
      <c r="Q391" s="37" t="str">
        <f>IF(入力シート!H392&gt;0,IF(入力シート!X392=4,MID(入力シート!H392,入力シート!X392-3,1),"0"),"")</f>
        <v/>
      </c>
      <c r="R391" s="37" t="str">
        <f>IF(入力シート!H392&gt;0,MID(入力シート!H392,入力シート!X392-2,1),"")</f>
        <v/>
      </c>
      <c r="S391" s="37" t="str">
        <f>IF(入力シート!H392&gt;0,MID(入力シート!H392,入力シート!X392-1,1),"")</f>
        <v/>
      </c>
      <c r="T391" s="39" t="str">
        <f>IF(入力シート!H392&gt;0,MID(入力シート!H392,入力シート!X392,1),"")</f>
        <v/>
      </c>
      <c r="U391" s="62" t="str">
        <f>IF(入力シート!I392&gt;0,入力シート!I392,"")</f>
        <v/>
      </c>
      <c r="V391" s="50" t="str">
        <f>IF(入力シート!J392&gt;0,入力シート!J392,"")</f>
        <v/>
      </c>
      <c r="W391" s="50" t="str">
        <f>IF(入力シート!K392&gt;=10,INT(MOD(入力シート!K392,100)/10),"")</f>
        <v/>
      </c>
      <c r="X391" s="40" t="str">
        <f>IF(入力シート!K392&gt;=1,INT(MOD(入力シート!K392,10)/1),"")</f>
        <v/>
      </c>
      <c r="Y391" s="51" t="str">
        <f>IF(入力シート!L392&gt;=100000,INT(MOD(入力シート!L392,1000000)/100000),"")</f>
        <v/>
      </c>
      <c r="Z391" s="51" t="str">
        <f>IF(入力シート!L392&gt;=10000,INT(MOD(入力シート!L392,100000)/10000),"")</f>
        <v/>
      </c>
      <c r="AA391" s="51" t="str">
        <f>IF(入力シート!L392&gt;=1000,INT(MOD(入力シート!L392,10000)/1000),"")</f>
        <v/>
      </c>
      <c r="AB391" s="51" t="str">
        <f>IF(入力シート!L392&gt;=100,INT(MOD(入力シート!L392,1000)/100),"")</f>
        <v/>
      </c>
      <c r="AC391" s="51" t="str">
        <f>IF(入力シート!L392&gt;=10,INT(MOD(入力シート!L392,100)/10),"")</f>
        <v/>
      </c>
      <c r="AD391" s="40" t="str">
        <f>IF(入力シート!L392&gt;=1,INT(MOD(入力シート!L392,10)/1),"")</f>
        <v/>
      </c>
      <c r="AE391" s="51" t="str">
        <f>IF(入力シート!M392&gt;=10000,INT(MOD(入力シート!M392,100000)/10000),"")</f>
        <v/>
      </c>
      <c r="AF391" s="51" t="str">
        <f>IF(入力シート!M392&gt;=1000,INT(MOD(入力シート!M392,10000)/1000),"")</f>
        <v/>
      </c>
      <c r="AG391" s="51" t="str">
        <f>IF(入力シート!M392&gt;=100,INT(MOD(入力シート!M392,1000)/100),"")</f>
        <v/>
      </c>
      <c r="AH391" s="51" t="str">
        <f>IF(入力シート!M392&gt;=10,INT(MOD(入力シート!M392,100)/10),"")</f>
        <v/>
      </c>
      <c r="AI391" s="40" t="str">
        <f>IF(入力シート!M392&gt;=1,INT(MOD(入力シート!M392,10)/1),"")</f>
        <v/>
      </c>
      <c r="AJ391" s="51" t="str">
        <f>IF(入力シート!N392&gt;=10000,INT(MOD(入力シート!N392,100000)/10000),"")</f>
        <v/>
      </c>
      <c r="AK391" s="51" t="str">
        <f>IF(入力シート!N392&gt;=1000,INT(MOD(入力シート!N392,10000)/1000),"")</f>
        <v/>
      </c>
      <c r="AL391" s="51" t="str">
        <f>IF(入力シート!N392&gt;=100,INT(MOD(入力シート!N392,1000)/100),"")</f>
        <v/>
      </c>
      <c r="AM391" s="51" t="str">
        <f>IF(入力シート!N392&gt;=10,INT(MOD(入力シート!N392,100)/10),"")</f>
        <v/>
      </c>
      <c r="AN391" s="40" t="str">
        <f>IF(入力シート!N392&gt;=1,INT(MOD(入力シート!N392,10)/1),"")</f>
        <v/>
      </c>
      <c r="AO391" s="51" t="str">
        <f>IF(入力シート!O392&gt;=10000,INT(MOD(入力シート!O392,100000)/10000),"")</f>
        <v/>
      </c>
      <c r="AP391" s="51" t="str">
        <f>IF(入力シート!O392&gt;=1000,INT(MOD(入力シート!O392,10000)/1000),"")</f>
        <v/>
      </c>
      <c r="AQ391" s="51" t="str">
        <f>IF(入力シート!O392&gt;=100,INT(MOD(入力シート!O392,1000)/100),"")</f>
        <v/>
      </c>
      <c r="AR391" s="51" t="str">
        <f>IF(入力シート!O392&gt;=10,INT(MOD(入力シート!O392,100)/10),"")</f>
        <v/>
      </c>
      <c r="AS391" s="40" t="str">
        <f>IF(入力シート!O392&gt;=1,INT(MOD(入力シート!O392,10)/1),"")</f>
        <v/>
      </c>
      <c r="AT391" s="51" t="str">
        <f>IF(入力シート!P392&gt;=1000000,INT(MOD(入力シート!P392,10000000)/1000000),"")</f>
        <v/>
      </c>
      <c r="AU391" s="51" t="str">
        <f>IF(入力シート!P392&gt;=100000,INT(MOD(入力シート!P392,1000000)/100000),"")</f>
        <v/>
      </c>
      <c r="AV391" s="51" t="str">
        <f>IF(入力シート!P392&gt;=10000,INT(MOD(入力シート!P392,100000)/10000),"")</f>
        <v/>
      </c>
      <c r="AW391" s="51" t="str">
        <f>IF(入力シート!P392&gt;=1000,INT(MOD(入力シート!P392,10000)/1000),"")</f>
        <v/>
      </c>
      <c r="AX391" s="51" t="str">
        <f>IF(入力シート!P392&gt;=100,INT(MOD(入力シート!P392,1000)/100),"")</f>
        <v/>
      </c>
      <c r="AY391" s="51" t="str">
        <f>IF(入力シート!P392&gt;=10,INT(MOD(入力シート!P392,100)/10),"")</f>
        <v/>
      </c>
      <c r="AZ391" s="40" t="str">
        <f>IF(入力シート!P392&gt;=1,INT(MOD(入力シート!P392,10)/1),"")</f>
        <v/>
      </c>
      <c r="BA391" s="51" t="str">
        <f>IF(入力シート!Q392&gt;=10,INT(MOD(入力シート!Q392,100)/10),"")</f>
        <v/>
      </c>
      <c r="BB391" s="40" t="str">
        <f>IF(入力シート!Q392&gt;=1,INT(MOD(入力シート!Q392,10)/1),"")</f>
        <v/>
      </c>
      <c r="BC391" s="51" t="str">
        <f>IF(入力シート!R392&gt;=10000,INT(MOD(入力シート!R392,100000)/10000),"")</f>
        <v/>
      </c>
      <c r="BD391" s="51" t="str">
        <f>IF(入力シート!R392&gt;=1000,INT(MOD(入力シート!R392,10000)/1000),"")</f>
        <v/>
      </c>
      <c r="BE391" s="51" t="str">
        <f>IF(入力シート!R392&gt;=100,INT(MOD(入力シート!R392,1000)/100),"")</f>
        <v/>
      </c>
      <c r="BF391" s="51" t="str">
        <f>IF(入力シート!R392&gt;=10,INT(MOD(入力シート!R392,100)/10),"")</f>
        <v/>
      </c>
      <c r="BG391" s="40" t="str">
        <f>IF(入力シート!R392&gt;=1,INT(MOD(入力シート!R392,10)/1),"")</f>
        <v/>
      </c>
    </row>
    <row r="392" spans="1:79" x14ac:dyDescent="0.15">
      <c r="A392" s="46"/>
      <c r="B392" s="12">
        <v>390</v>
      </c>
      <c r="C392" s="3" t="str">
        <f>IF(入力シート!C393&gt;=10000,INT(MOD(入力シート!C393,100000)/10000),"")</f>
        <v/>
      </c>
      <c r="D392" s="3" t="str">
        <f>IF(入力シート!C393&gt;=1000,INT(MOD(入力シート!C393,10000)/1000),"")</f>
        <v/>
      </c>
      <c r="E392" s="3" t="str">
        <f>IF(入力シート!C393&gt;=100,INT(MOD(入力シート!C393,1000)/100),"")</f>
        <v/>
      </c>
      <c r="F392" s="3" t="str">
        <f>IF(入力シート!C393&gt;=10,INT(MOD(入力シート!C393,100)/10),"")</f>
        <v/>
      </c>
      <c r="G392" s="12" t="str">
        <f>IF(入力シート!C393&gt;=1,INT(MOD(入力シート!C393,10)/1),"")</f>
        <v/>
      </c>
      <c r="H392" s="12" t="str">
        <f>IF(入力シート!D393&gt;"",入力シート!D393,"")</f>
        <v/>
      </c>
      <c r="I392" s="146" t="str">
        <f>IF(入力シート!E393&gt;"",入力シート!E393,"")</f>
        <v/>
      </c>
      <c r="J392" s="162" t="str">
        <f>IF(入力シート!F393&gt;0,IF(入力シート!W393=6,MID(入力シート!F393,入力シート!W393-5,1),"0"),"")</f>
        <v/>
      </c>
      <c r="K392" s="63" t="str">
        <f>IF(入力シート!F393&gt;0,MID(入力シート!F393,入力シート!W393-4,1),"")</f>
        <v/>
      </c>
      <c r="L392" s="63" t="str">
        <f>IF(入力シート!F393&gt;0,MID(入力シート!F393,入力シート!W393-3,1),"")</f>
        <v/>
      </c>
      <c r="M392" s="63" t="str">
        <f>IF(入力シート!F393&gt;0,MID(入力シート!F393,入力シート!W393-2,1),"")</f>
        <v/>
      </c>
      <c r="N392" s="63" t="str">
        <f>IF(入力シート!F393&gt;0,MID(入力シート!F393,入力シート!W393-1,1),"")</f>
        <v/>
      </c>
      <c r="O392" s="64" t="str">
        <f>IF(入力シート!F393&gt;0,MID(入力シート!F393,入力シート!W393,1),"")</f>
        <v/>
      </c>
      <c r="P392" s="146" t="str">
        <f>IF(入力シート!G393&gt;"",入力シート!G393,"")</f>
        <v/>
      </c>
      <c r="Q392" s="162" t="str">
        <f>IF(入力シート!H393&gt;0,IF(入力シート!X393=4,MID(入力シート!H393,入力シート!X393-3,1),"0"),"")</f>
        <v/>
      </c>
      <c r="R392" s="63" t="str">
        <f>IF(入力シート!H393&gt;0,MID(入力シート!H393,入力シート!X393-2,1),"")</f>
        <v/>
      </c>
      <c r="S392" s="63" t="str">
        <f>IF(入力シート!H393&gt;0,MID(入力シート!H393,入力シート!X393-1,1),"")</f>
        <v/>
      </c>
      <c r="T392" s="64" t="str">
        <f>IF(入力シート!H393&gt;0,MID(入力シート!H393,入力シート!X393,1),"")</f>
        <v/>
      </c>
      <c r="U392" s="65" t="str">
        <f>IF(入力シート!I393&gt;0,入力シート!I393,"")</f>
        <v/>
      </c>
      <c r="V392" s="47" t="str">
        <f>IF(入力シート!J393&gt;0,入力シート!J393,"")</f>
        <v/>
      </c>
      <c r="W392" s="47" t="str">
        <f>IF(入力シート!K393&gt;=10,INT(MOD(入力シート!K393,100)/10),"")</f>
        <v/>
      </c>
      <c r="X392" s="48" t="str">
        <f>IF(入力シート!K393&gt;=1,INT(MOD(入力シート!K393,10)/1),"")</f>
        <v/>
      </c>
      <c r="Y392" s="49" t="str">
        <f>IF(入力シート!L393&gt;=100000,INT(MOD(入力シート!L393,1000000)/100000),"")</f>
        <v/>
      </c>
      <c r="Z392" s="49" t="str">
        <f>IF(入力シート!L393&gt;=10000,INT(MOD(入力シート!L393,100000)/10000),"")</f>
        <v/>
      </c>
      <c r="AA392" s="49" t="str">
        <f>IF(入力シート!L393&gt;=1000,INT(MOD(入力シート!L393,10000)/1000),"")</f>
        <v/>
      </c>
      <c r="AB392" s="49" t="str">
        <f>IF(入力シート!L393&gt;=100,INT(MOD(入力シート!L393,1000)/100),"")</f>
        <v/>
      </c>
      <c r="AC392" s="49" t="str">
        <f>IF(入力シート!L393&gt;=10,INT(MOD(入力シート!L393,100)/10),"")</f>
        <v/>
      </c>
      <c r="AD392" s="48" t="str">
        <f>IF(入力シート!L393&gt;=1,INT(MOD(入力シート!L393,10)/1),"")</f>
        <v/>
      </c>
      <c r="AE392" s="49" t="str">
        <f>IF(入力シート!M393&gt;=10000,INT(MOD(入力シート!M393,100000)/10000),"")</f>
        <v/>
      </c>
      <c r="AF392" s="49" t="str">
        <f>IF(入力シート!M393&gt;=1000,INT(MOD(入力シート!M393,10000)/1000),"")</f>
        <v/>
      </c>
      <c r="AG392" s="49" t="str">
        <f>IF(入力シート!M393&gt;=100,INT(MOD(入力シート!M393,1000)/100),"")</f>
        <v/>
      </c>
      <c r="AH392" s="49" t="str">
        <f>IF(入力シート!M393&gt;=10,INT(MOD(入力シート!M393,100)/10),"")</f>
        <v/>
      </c>
      <c r="AI392" s="48" t="str">
        <f>IF(入力シート!M393&gt;=1,INT(MOD(入力シート!M393,10)/1),"")</f>
        <v/>
      </c>
      <c r="AJ392" s="49" t="str">
        <f>IF(入力シート!N393&gt;=10000,INT(MOD(入力シート!N393,100000)/10000),"")</f>
        <v/>
      </c>
      <c r="AK392" s="49" t="str">
        <f>IF(入力シート!N393&gt;=1000,INT(MOD(入力シート!N393,10000)/1000),"")</f>
        <v/>
      </c>
      <c r="AL392" s="49" t="str">
        <f>IF(入力シート!N393&gt;=100,INT(MOD(入力シート!N393,1000)/100),"")</f>
        <v/>
      </c>
      <c r="AM392" s="49" t="str">
        <f>IF(入力シート!N393&gt;=10,INT(MOD(入力シート!N393,100)/10),"")</f>
        <v/>
      </c>
      <c r="AN392" s="48" t="str">
        <f>IF(入力シート!N393&gt;=1,INT(MOD(入力シート!N393,10)/1),"")</f>
        <v/>
      </c>
      <c r="AO392" s="49" t="str">
        <f>IF(入力シート!O393&gt;=10000,INT(MOD(入力シート!O393,100000)/10000),"")</f>
        <v/>
      </c>
      <c r="AP392" s="49" t="str">
        <f>IF(入力シート!O393&gt;=1000,INT(MOD(入力シート!O393,10000)/1000),"")</f>
        <v/>
      </c>
      <c r="AQ392" s="49" t="str">
        <f>IF(入力シート!O393&gt;=100,INT(MOD(入力シート!O393,1000)/100),"")</f>
        <v/>
      </c>
      <c r="AR392" s="49" t="str">
        <f>IF(入力シート!O393&gt;=10,INT(MOD(入力シート!O393,100)/10),"")</f>
        <v/>
      </c>
      <c r="AS392" s="48" t="str">
        <f>IF(入力シート!O393&gt;=1,INT(MOD(入力シート!O393,10)/1),"")</f>
        <v/>
      </c>
      <c r="AT392" s="49" t="str">
        <f>IF(入力シート!P393&gt;=1000000,INT(MOD(入力シート!P393,10000000)/1000000),"")</f>
        <v/>
      </c>
      <c r="AU392" s="49" t="str">
        <f>IF(入力シート!P393&gt;=100000,INT(MOD(入力シート!P393,1000000)/100000),"")</f>
        <v/>
      </c>
      <c r="AV392" s="49" t="str">
        <f>IF(入力シート!P393&gt;=10000,INT(MOD(入力シート!P393,100000)/10000),"")</f>
        <v/>
      </c>
      <c r="AW392" s="49" t="str">
        <f>IF(入力シート!P393&gt;=1000,INT(MOD(入力シート!P393,10000)/1000),"")</f>
        <v/>
      </c>
      <c r="AX392" s="49" t="str">
        <f>IF(入力シート!P393&gt;=100,INT(MOD(入力シート!P393,1000)/100),"")</f>
        <v/>
      </c>
      <c r="AY392" s="49" t="str">
        <f>IF(入力シート!P393&gt;=10,INT(MOD(入力シート!P393,100)/10),"")</f>
        <v/>
      </c>
      <c r="AZ392" s="48" t="str">
        <f>IF(入力シート!P393&gt;=1,INT(MOD(入力シート!P393,10)/1),"")</f>
        <v/>
      </c>
      <c r="BA392" s="49" t="str">
        <f>IF(入力シート!Q393&gt;=10,INT(MOD(入力シート!Q393,100)/10),"")</f>
        <v/>
      </c>
      <c r="BB392" s="48" t="str">
        <f>IF(入力シート!Q393&gt;=1,INT(MOD(入力シート!Q393,10)/1),"")</f>
        <v/>
      </c>
      <c r="BC392" s="49" t="str">
        <f>IF(入力シート!R393&gt;=10000,INT(MOD(入力シート!R393,100000)/10000),"")</f>
        <v/>
      </c>
      <c r="BD392" s="49" t="str">
        <f>IF(入力シート!R393&gt;=1000,INT(MOD(入力シート!R393,10000)/1000),"")</f>
        <v/>
      </c>
      <c r="BE392" s="49" t="str">
        <f>IF(入力シート!R393&gt;=100,INT(MOD(入力シート!R393,1000)/100),"")</f>
        <v/>
      </c>
      <c r="BF392" s="49" t="str">
        <f>IF(入力シート!R393&gt;=10,INT(MOD(入力シート!R393,100)/10),"")</f>
        <v/>
      </c>
      <c r="BG392" s="48" t="str">
        <f>IF(入力シート!R393&gt;=1,INT(MOD(入力シート!R393,10)/1),"")</f>
        <v/>
      </c>
      <c r="BH392" s="58" t="str">
        <f>IF(入力シート!S393&gt;=10,INT(MOD(入力シート!S393,100)/10),"")</f>
        <v/>
      </c>
      <c r="BI392" s="69" t="str">
        <f>IF(入力シート!S393&gt;=1,INT(MOD(入力シート!S393,10)/1),"")</f>
        <v/>
      </c>
      <c r="BJ392" s="58" t="str">
        <f>IF(入力シート!T393&gt;=1000000,INT(MOD(入力シート!T393,10000000)/1000000),"")</f>
        <v/>
      </c>
      <c r="BK392" s="58" t="str">
        <f>IF(入力シート!T393&gt;=100000,INT(MOD(入力シート!T393,1000000)/100000),"")</f>
        <v/>
      </c>
      <c r="BL392" s="58" t="str">
        <f>IF(入力シート!T393&gt;=10000,INT(MOD(入力シート!T393,100000)/10000),"")</f>
        <v/>
      </c>
      <c r="BM392" s="58" t="str">
        <f>IF(入力シート!T393&gt;=1000,INT(MOD(入力シート!T393,10000)/1000),"")</f>
        <v/>
      </c>
      <c r="BN392" s="58" t="str">
        <f>IF(入力シート!T393&gt;=100,INT(MOD(入力シート!T393,1000)/100),"")</f>
        <v/>
      </c>
      <c r="BO392" s="58" t="str">
        <f>IF(入力シート!T393&gt;=10,INT(MOD(入力シート!T393,100)/10),"")</f>
        <v/>
      </c>
      <c r="BP392" s="69" t="str">
        <f>IF(入力シート!T393&gt;=1,INT(MOD(入力シート!T393,10)/1),"")</f>
        <v/>
      </c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</row>
    <row r="393" spans="1:79" x14ac:dyDescent="0.15">
      <c r="A393" s="70">
        <f t="shared" si="12"/>
        <v>40</v>
      </c>
      <c r="B393" s="22">
        <v>391</v>
      </c>
      <c r="C393" s="10" t="str">
        <f>IF(入力シート!C394&gt;=10000,INT(MOD(入力シート!C394,100000)/10000),"")</f>
        <v/>
      </c>
      <c r="D393" s="10" t="str">
        <f>IF(入力シート!C394&gt;=1000,INT(MOD(入力シート!C394,10000)/1000),"")</f>
        <v/>
      </c>
      <c r="E393" s="10" t="str">
        <f>IF(入力シート!C394&gt;=100,INT(MOD(入力シート!C394,1000)/100),"")</f>
        <v/>
      </c>
      <c r="F393" s="10" t="str">
        <f>IF(入力シート!C394&gt;=10,INT(MOD(入力シート!C394,100)/10),"")</f>
        <v/>
      </c>
      <c r="G393" s="22" t="str">
        <f>IF(入力シート!C394&gt;=1,INT(MOD(入力シート!C394,10)/1),"")</f>
        <v/>
      </c>
      <c r="H393" s="22" t="str">
        <f>IF(入力シート!D394&gt;"",入力シート!D394,"")</f>
        <v/>
      </c>
      <c r="I393" s="22" t="str">
        <f>IF(入力シート!E394&gt;"",入力シート!E394,"")</f>
        <v/>
      </c>
      <c r="J393" s="37" t="str">
        <f>IF(入力シート!F394&gt;0,IF(入力シート!W394=6,MID(入力シート!F394,入力シート!W394-5,1),"0"),"")</f>
        <v/>
      </c>
      <c r="K393" s="37" t="str">
        <f>IF(入力シート!F394&gt;0,MID(入力シート!F394,入力シート!W394-4,1),"")</f>
        <v/>
      </c>
      <c r="L393" s="37" t="str">
        <f>IF(入力シート!F394&gt;0,MID(入力シート!F394,入力シート!W394-3,1),"")</f>
        <v/>
      </c>
      <c r="M393" s="37" t="str">
        <f>IF(入力シート!F394&gt;0,MID(入力シート!F394,入力シート!W394-2,1),"")</f>
        <v/>
      </c>
      <c r="N393" s="37" t="str">
        <f>IF(入力シート!F394&gt;0,MID(入力シート!F394,入力シート!W394-1,1),"")</f>
        <v/>
      </c>
      <c r="O393" s="39" t="str">
        <f>IF(入力シート!F394&gt;0,MID(入力シート!F394,入力シート!W394,1),"")</f>
        <v/>
      </c>
      <c r="P393" s="22" t="str">
        <f>IF(入力シート!G394&gt;"",入力シート!G394,"")</f>
        <v/>
      </c>
      <c r="Q393" s="37" t="str">
        <f>IF(入力シート!H394&gt;0,IF(入力シート!X394=4,MID(入力シート!H394,入力シート!X394-3,1),"0"),"")</f>
        <v/>
      </c>
      <c r="R393" s="37" t="str">
        <f>IF(入力シート!H394&gt;0,MID(入力シート!H394,入力シート!X394-2,1),"")</f>
        <v/>
      </c>
      <c r="S393" s="37" t="str">
        <f>IF(入力シート!H394&gt;0,MID(入力シート!H394,入力シート!X394-1,1),"")</f>
        <v/>
      </c>
      <c r="T393" s="39" t="str">
        <f>IF(入力シート!H394&gt;0,MID(入力シート!H394,入力シート!X394,1),"")</f>
        <v/>
      </c>
      <c r="U393" s="62" t="str">
        <f>IF(入力シート!I394&gt;0,入力シート!I394,"")</f>
        <v/>
      </c>
      <c r="V393" s="50" t="str">
        <f>IF(入力シート!J394&gt;0,入力シート!J394,"")</f>
        <v/>
      </c>
      <c r="W393" s="50" t="str">
        <f>IF(入力シート!K394&gt;=10,INT(MOD(入力シート!K394,100)/10),"")</f>
        <v/>
      </c>
      <c r="X393" s="40" t="str">
        <f>IF(入力シート!K394&gt;=1,INT(MOD(入力シート!K394,10)/1),"")</f>
        <v/>
      </c>
      <c r="Y393" s="51" t="str">
        <f>IF(入力シート!L394&gt;=100000,INT(MOD(入力シート!L394,1000000)/100000),"")</f>
        <v/>
      </c>
      <c r="Z393" s="51" t="str">
        <f>IF(入力シート!L394&gt;=10000,INT(MOD(入力シート!L394,100000)/10000),"")</f>
        <v/>
      </c>
      <c r="AA393" s="51" t="str">
        <f>IF(入力シート!L394&gt;=1000,INT(MOD(入力シート!L394,10000)/1000),"")</f>
        <v/>
      </c>
      <c r="AB393" s="51" t="str">
        <f>IF(入力シート!L394&gt;=100,INT(MOD(入力シート!L394,1000)/100),"")</f>
        <v/>
      </c>
      <c r="AC393" s="51" t="str">
        <f>IF(入力シート!L394&gt;=10,INT(MOD(入力シート!L394,100)/10),"")</f>
        <v/>
      </c>
      <c r="AD393" s="40" t="str">
        <f>IF(入力シート!L394&gt;=1,INT(MOD(入力シート!L394,10)/1),"")</f>
        <v/>
      </c>
      <c r="AE393" s="51" t="str">
        <f>IF(入力シート!M394&gt;=10000,INT(MOD(入力シート!M394,100000)/10000),"")</f>
        <v/>
      </c>
      <c r="AF393" s="51" t="str">
        <f>IF(入力シート!M394&gt;=1000,INT(MOD(入力シート!M394,10000)/1000),"")</f>
        <v/>
      </c>
      <c r="AG393" s="51" t="str">
        <f>IF(入力シート!M394&gt;=100,INT(MOD(入力シート!M394,1000)/100),"")</f>
        <v/>
      </c>
      <c r="AH393" s="51" t="str">
        <f>IF(入力シート!M394&gt;=10,INT(MOD(入力シート!M394,100)/10),"")</f>
        <v/>
      </c>
      <c r="AI393" s="40" t="str">
        <f>IF(入力シート!M394&gt;=1,INT(MOD(入力シート!M394,10)/1),"")</f>
        <v/>
      </c>
      <c r="AJ393" s="51" t="str">
        <f>IF(入力シート!N394&gt;=10000,INT(MOD(入力シート!N394,100000)/10000),"")</f>
        <v/>
      </c>
      <c r="AK393" s="51" t="str">
        <f>IF(入力シート!N394&gt;=1000,INT(MOD(入力シート!N394,10000)/1000),"")</f>
        <v/>
      </c>
      <c r="AL393" s="51" t="str">
        <f>IF(入力シート!N394&gt;=100,INT(MOD(入力シート!N394,1000)/100),"")</f>
        <v/>
      </c>
      <c r="AM393" s="51" t="str">
        <f>IF(入力シート!N394&gt;=10,INT(MOD(入力シート!N394,100)/10),"")</f>
        <v/>
      </c>
      <c r="AN393" s="40" t="str">
        <f>IF(入力シート!N394&gt;=1,INT(MOD(入力シート!N394,10)/1),"")</f>
        <v/>
      </c>
      <c r="AO393" s="51" t="str">
        <f>IF(入力シート!O394&gt;=10000,INT(MOD(入力シート!O394,100000)/10000),"")</f>
        <v/>
      </c>
      <c r="AP393" s="51" t="str">
        <f>IF(入力シート!O394&gt;=1000,INT(MOD(入力シート!O394,10000)/1000),"")</f>
        <v/>
      </c>
      <c r="AQ393" s="51" t="str">
        <f>IF(入力シート!O394&gt;=100,INT(MOD(入力シート!O394,1000)/100),"")</f>
        <v/>
      </c>
      <c r="AR393" s="51" t="str">
        <f>IF(入力シート!O394&gt;=10,INT(MOD(入力シート!O394,100)/10),"")</f>
        <v/>
      </c>
      <c r="AS393" s="40" t="str">
        <f>IF(入力シート!O394&gt;=1,INT(MOD(入力シート!O394,10)/1),"")</f>
        <v/>
      </c>
      <c r="AT393" s="51" t="str">
        <f>IF(入力シート!P394&gt;=1000000,INT(MOD(入力シート!P394,10000000)/1000000),"")</f>
        <v/>
      </c>
      <c r="AU393" s="51" t="str">
        <f>IF(入力シート!P394&gt;=100000,INT(MOD(入力シート!P394,1000000)/100000),"")</f>
        <v/>
      </c>
      <c r="AV393" s="51" t="str">
        <f>IF(入力シート!P394&gt;=10000,INT(MOD(入力シート!P394,100000)/10000),"")</f>
        <v/>
      </c>
      <c r="AW393" s="51" t="str">
        <f>IF(入力シート!P394&gt;=1000,INT(MOD(入力シート!P394,10000)/1000),"")</f>
        <v/>
      </c>
      <c r="AX393" s="51" t="str">
        <f>IF(入力シート!P394&gt;=100,INT(MOD(入力シート!P394,1000)/100),"")</f>
        <v/>
      </c>
      <c r="AY393" s="51" t="str">
        <f>IF(入力シート!P394&gt;=10,INT(MOD(入力シート!P394,100)/10),"")</f>
        <v/>
      </c>
      <c r="AZ393" s="40" t="str">
        <f>IF(入力シート!P394&gt;=1,INT(MOD(入力シート!P394,10)/1),"")</f>
        <v/>
      </c>
      <c r="BA393" s="51" t="str">
        <f>IF(入力シート!Q394&gt;=10,INT(MOD(入力シート!Q394,100)/10),"")</f>
        <v/>
      </c>
      <c r="BB393" s="40" t="str">
        <f>IF(入力シート!Q394&gt;=1,INT(MOD(入力シート!Q394,10)/1),"")</f>
        <v/>
      </c>
      <c r="BC393" s="51" t="str">
        <f>IF(入力シート!R394&gt;=10000,INT(MOD(入力シート!R394,100000)/10000),"")</f>
        <v/>
      </c>
      <c r="BD393" s="51" t="str">
        <f>IF(入力シート!R394&gt;=1000,INT(MOD(入力シート!R394,10000)/1000),"")</f>
        <v/>
      </c>
      <c r="BE393" s="51" t="str">
        <f>IF(入力シート!R394&gt;=100,INT(MOD(入力シート!R394,1000)/100),"")</f>
        <v/>
      </c>
      <c r="BF393" s="51" t="str">
        <f>IF(入力シート!R394&gt;=10,INT(MOD(入力シート!R394,100)/10),"")</f>
        <v/>
      </c>
      <c r="BG393" s="40" t="str">
        <f>IF(入力シート!R394&gt;=1,INT(MOD(入力シート!R394,10)/1),"")</f>
        <v/>
      </c>
      <c r="BP393" s="11"/>
    </row>
    <row r="394" spans="1:79" x14ac:dyDescent="0.15">
      <c r="B394" s="22">
        <v>392</v>
      </c>
      <c r="C394" s="10" t="str">
        <f>IF(入力シート!C395&gt;=10000,INT(MOD(入力シート!C395,100000)/10000),"")</f>
        <v/>
      </c>
      <c r="D394" s="10" t="str">
        <f>IF(入力シート!C395&gt;=1000,INT(MOD(入力シート!C395,10000)/1000),"")</f>
        <v/>
      </c>
      <c r="E394" s="10" t="str">
        <f>IF(入力シート!C395&gt;=100,INT(MOD(入力シート!C395,1000)/100),"")</f>
        <v/>
      </c>
      <c r="F394" s="10" t="str">
        <f>IF(入力シート!C395&gt;=10,INT(MOD(入力シート!C395,100)/10),"")</f>
        <v/>
      </c>
      <c r="G394" s="22" t="str">
        <f>IF(入力シート!C395&gt;=1,INT(MOD(入力シート!C395,10)/1),"")</f>
        <v/>
      </c>
      <c r="H394" s="22" t="str">
        <f>IF(入力シート!D395&gt;"",入力シート!D395,"")</f>
        <v/>
      </c>
      <c r="I394" s="22" t="str">
        <f>IF(入力シート!E395&gt;"",入力シート!E395,"")</f>
        <v/>
      </c>
      <c r="J394" s="37" t="str">
        <f>IF(入力シート!F395&gt;0,IF(入力シート!W395=6,MID(入力シート!F395,入力シート!W395-5,1),"0"),"")</f>
        <v/>
      </c>
      <c r="K394" s="37" t="str">
        <f>IF(入力シート!F395&gt;0,MID(入力シート!F395,入力シート!W395-4,1),"")</f>
        <v/>
      </c>
      <c r="L394" s="37" t="str">
        <f>IF(入力シート!F395&gt;0,MID(入力シート!F395,入力シート!W395-3,1),"")</f>
        <v/>
      </c>
      <c r="M394" s="37" t="str">
        <f>IF(入力シート!F395&gt;0,MID(入力シート!F395,入力シート!W395-2,1),"")</f>
        <v/>
      </c>
      <c r="N394" s="37" t="str">
        <f>IF(入力シート!F395&gt;0,MID(入力シート!F395,入力シート!W395-1,1),"")</f>
        <v/>
      </c>
      <c r="O394" s="39" t="str">
        <f>IF(入力シート!F395&gt;0,MID(入力シート!F395,入力シート!W395,1),"")</f>
        <v/>
      </c>
      <c r="P394" s="22" t="str">
        <f>IF(入力シート!G395&gt;"",入力シート!G395,"")</f>
        <v/>
      </c>
      <c r="Q394" s="37" t="str">
        <f>IF(入力シート!H395&gt;0,IF(入力シート!X395=4,MID(入力シート!H395,入力シート!X395-3,1),"0"),"")</f>
        <v/>
      </c>
      <c r="R394" s="37" t="str">
        <f>IF(入力シート!H395&gt;0,MID(入力シート!H395,入力シート!X395-2,1),"")</f>
        <v/>
      </c>
      <c r="S394" s="37" t="str">
        <f>IF(入力シート!H395&gt;0,MID(入力シート!H395,入力シート!X395-1,1),"")</f>
        <v/>
      </c>
      <c r="T394" s="39" t="str">
        <f>IF(入力シート!H395&gt;0,MID(入力シート!H395,入力シート!X395,1),"")</f>
        <v/>
      </c>
      <c r="U394" s="62" t="str">
        <f>IF(入力シート!I395&gt;0,入力シート!I395,"")</f>
        <v/>
      </c>
      <c r="V394" s="50" t="str">
        <f>IF(入力シート!J395&gt;0,入力シート!J395,"")</f>
        <v/>
      </c>
      <c r="W394" s="50" t="str">
        <f>IF(入力シート!K395&gt;=10,INT(MOD(入力シート!K395,100)/10),"")</f>
        <v/>
      </c>
      <c r="X394" s="40" t="str">
        <f>IF(入力シート!K395&gt;=1,INT(MOD(入力シート!K395,10)/1),"")</f>
        <v/>
      </c>
      <c r="Y394" s="51" t="str">
        <f>IF(入力シート!L395&gt;=100000,INT(MOD(入力シート!L395,1000000)/100000),"")</f>
        <v/>
      </c>
      <c r="Z394" s="51" t="str">
        <f>IF(入力シート!L395&gt;=10000,INT(MOD(入力シート!L395,100000)/10000),"")</f>
        <v/>
      </c>
      <c r="AA394" s="51" t="str">
        <f>IF(入力シート!L395&gt;=1000,INT(MOD(入力シート!L395,10000)/1000),"")</f>
        <v/>
      </c>
      <c r="AB394" s="51" t="str">
        <f>IF(入力シート!L395&gt;=100,INT(MOD(入力シート!L395,1000)/100),"")</f>
        <v/>
      </c>
      <c r="AC394" s="51" t="str">
        <f>IF(入力シート!L395&gt;=10,INT(MOD(入力シート!L395,100)/10),"")</f>
        <v/>
      </c>
      <c r="AD394" s="40" t="str">
        <f>IF(入力シート!L395&gt;=1,INT(MOD(入力シート!L395,10)/1),"")</f>
        <v/>
      </c>
      <c r="AE394" s="51" t="str">
        <f>IF(入力シート!M395&gt;=10000,INT(MOD(入力シート!M395,100000)/10000),"")</f>
        <v/>
      </c>
      <c r="AF394" s="51" t="str">
        <f>IF(入力シート!M395&gt;=1000,INT(MOD(入力シート!M395,10000)/1000),"")</f>
        <v/>
      </c>
      <c r="AG394" s="51" t="str">
        <f>IF(入力シート!M395&gt;=100,INT(MOD(入力シート!M395,1000)/100),"")</f>
        <v/>
      </c>
      <c r="AH394" s="51" t="str">
        <f>IF(入力シート!M395&gt;=10,INT(MOD(入力シート!M395,100)/10),"")</f>
        <v/>
      </c>
      <c r="AI394" s="40" t="str">
        <f>IF(入力シート!M395&gt;=1,INT(MOD(入力シート!M395,10)/1),"")</f>
        <v/>
      </c>
      <c r="AJ394" s="51" t="str">
        <f>IF(入力シート!N395&gt;=10000,INT(MOD(入力シート!N395,100000)/10000),"")</f>
        <v/>
      </c>
      <c r="AK394" s="51" t="str">
        <f>IF(入力シート!N395&gt;=1000,INT(MOD(入力シート!N395,10000)/1000),"")</f>
        <v/>
      </c>
      <c r="AL394" s="51" t="str">
        <f>IF(入力シート!N395&gt;=100,INT(MOD(入力シート!N395,1000)/100),"")</f>
        <v/>
      </c>
      <c r="AM394" s="51" t="str">
        <f>IF(入力シート!N395&gt;=10,INT(MOD(入力シート!N395,100)/10),"")</f>
        <v/>
      </c>
      <c r="AN394" s="40" t="str">
        <f>IF(入力シート!N395&gt;=1,INT(MOD(入力シート!N395,10)/1),"")</f>
        <v/>
      </c>
      <c r="AO394" s="51" t="str">
        <f>IF(入力シート!O395&gt;=10000,INT(MOD(入力シート!O395,100000)/10000),"")</f>
        <v/>
      </c>
      <c r="AP394" s="51" t="str">
        <f>IF(入力シート!O395&gt;=1000,INT(MOD(入力シート!O395,10000)/1000),"")</f>
        <v/>
      </c>
      <c r="AQ394" s="51" t="str">
        <f>IF(入力シート!O395&gt;=100,INT(MOD(入力シート!O395,1000)/100),"")</f>
        <v/>
      </c>
      <c r="AR394" s="51" t="str">
        <f>IF(入力シート!O395&gt;=10,INT(MOD(入力シート!O395,100)/10),"")</f>
        <v/>
      </c>
      <c r="AS394" s="40" t="str">
        <f>IF(入力シート!O395&gt;=1,INT(MOD(入力シート!O395,10)/1),"")</f>
        <v/>
      </c>
      <c r="AT394" s="51" t="str">
        <f>IF(入力シート!P395&gt;=1000000,INT(MOD(入力シート!P395,10000000)/1000000),"")</f>
        <v/>
      </c>
      <c r="AU394" s="51" t="str">
        <f>IF(入力シート!P395&gt;=100000,INT(MOD(入力シート!P395,1000000)/100000),"")</f>
        <v/>
      </c>
      <c r="AV394" s="51" t="str">
        <f>IF(入力シート!P395&gt;=10000,INT(MOD(入力シート!P395,100000)/10000),"")</f>
        <v/>
      </c>
      <c r="AW394" s="51" t="str">
        <f>IF(入力シート!P395&gt;=1000,INT(MOD(入力シート!P395,10000)/1000),"")</f>
        <v/>
      </c>
      <c r="AX394" s="51" t="str">
        <f>IF(入力シート!P395&gt;=100,INT(MOD(入力シート!P395,1000)/100),"")</f>
        <v/>
      </c>
      <c r="AY394" s="51" t="str">
        <f>IF(入力シート!P395&gt;=10,INT(MOD(入力シート!P395,100)/10),"")</f>
        <v/>
      </c>
      <c r="AZ394" s="40" t="str">
        <f>IF(入力シート!P395&gt;=1,INT(MOD(入力シート!P395,10)/1),"")</f>
        <v/>
      </c>
      <c r="BA394" s="51" t="str">
        <f>IF(入力シート!Q395&gt;=10,INT(MOD(入力シート!Q395,100)/10),"")</f>
        <v/>
      </c>
      <c r="BB394" s="40" t="str">
        <f>IF(入力シート!Q395&gt;=1,INT(MOD(入力シート!Q395,10)/1),"")</f>
        <v/>
      </c>
      <c r="BC394" s="51" t="str">
        <f>IF(入力シート!R395&gt;=10000,INT(MOD(入力シート!R395,100000)/10000),"")</f>
        <v/>
      </c>
      <c r="BD394" s="51" t="str">
        <f>IF(入力シート!R395&gt;=1000,INT(MOD(入力シート!R395,10000)/1000),"")</f>
        <v/>
      </c>
      <c r="BE394" s="51" t="str">
        <f>IF(入力シート!R395&gt;=100,INT(MOD(入力シート!R395,1000)/100),"")</f>
        <v/>
      </c>
      <c r="BF394" s="51" t="str">
        <f>IF(入力シート!R395&gt;=10,INT(MOD(入力シート!R395,100)/10),"")</f>
        <v/>
      </c>
      <c r="BG394" s="40" t="str">
        <f>IF(入力シート!R395&gt;=1,INT(MOD(入力シート!R395,10)/1),"")</f>
        <v/>
      </c>
    </row>
    <row r="395" spans="1:79" x14ac:dyDescent="0.15">
      <c r="B395" s="22">
        <v>393</v>
      </c>
      <c r="C395" s="10" t="str">
        <f>IF(入力シート!C396&gt;=10000,INT(MOD(入力シート!C396,100000)/10000),"")</f>
        <v/>
      </c>
      <c r="D395" s="10" t="str">
        <f>IF(入力シート!C396&gt;=1000,INT(MOD(入力シート!C396,10000)/1000),"")</f>
        <v/>
      </c>
      <c r="E395" s="10" t="str">
        <f>IF(入力シート!C396&gt;=100,INT(MOD(入力シート!C396,1000)/100),"")</f>
        <v/>
      </c>
      <c r="F395" s="10" t="str">
        <f>IF(入力シート!C396&gt;=10,INT(MOD(入力シート!C396,100)/10),"")</f>
        <v/>
      </c>
      <c r="G395" s="22" t="str">
        <f>IF(入力シート!C396&gt;=1,INT(MOD(入力シート!C396,10)/1),"")</f>
        <v/>
      </c>
      <c r="H395" s="22" t="str">
        <f>IF(入力シート!D396&gt;"",入力シート!D396,"")</f>
        <v/>
      </c>
      <c r="I395" s="22" t="str">
        <f>IF(入力シート!E396&gt;"",入力シート!E396,"")</f>
        <v/>
      </c>
      <c r="J395" s="37" t="str">
        <f>IF(入力シート!F396&gt;0,IF(入力シート!W396=6,MID(入力シート!F396,入力シート!W396-5,1),"0"),"")</f>
        <v/>
      </c>
      <c r="K395" s="37" t="str">
        <f>IF(入力シート!F396&gt;0,MID(入力シート!F396,入力シート!W396-4,1),"")</f>
        <v/>
      </c>
      <c r="L395" s="37" t="str">
        <f>IF(入力シート!F396&gt;0,MID(入力シート!F396,入力シート!W396-3,1),"")</f>
        <v/>
      </c>
      <c r="M395" s="37" t="str">
        <f>IF(入力シート!F396&gt;0,MID(入力シート!F396,入力シート!W396-2,1),"")</f>
        <v/>
      </c>
      <c r="N395" s="37" t="str">
        <f>IF(入力シート!F396&gt;0,MID(入力シート!F396,入力シート!W396-1,1),"")</f>
        <v/>
      </c>
      <c r="O395" s="39" t="str">
        <f>IF(入力シート!F396&gt;0,MID(入力シート!F396,入力シート!W396,1),"")</f>
        <v/>
      </c>
      <c r="P395" s="22" t="str">
        <f>IF(入力シート!G396&gt;"",入力シート!G396,"")</f>
        <v/>
      </c>
      <c r="Q395" s="37" t="str">
        <f>IF(入力シート!H396&gt;0,IF(入力シート!X396=4,MID(入力シート!H396,入力シート!X396-3,1),"0"),"")</f>
        <v/>
      </c>
      <c r="R395" s="37" t="str">
        <f>IF(入力シート!H396&gt;0,MID(入力シート!H396,入力シート!X396-2,1),"")</f>
        <v/>
      </c>
      <c r="S395" s="37" t="str">
        <f>IF(入力シート!H396&gt;0,MID(入力シート!H396,入力シート!X396-1,1),"")</f>
        <v/>
      </c>
      <c r="T395" s="39" t="str">
        <f>IF(入力シート!H396&gt;0,MID(入力シート!H396,入力シート!X396,1),"")</f>
        <v/>
      </c>
      <c r="U395" s="62" t="str">
        <f>IF(入力シート!I396&gt;0,入力シート!I396,"")</f>
        <v/>
      </c>
      <c r="V395" s="50" t="str">
        <f>IF(入力シート!J396&gt;0,入力シート!J396,"")</f>
        <v/>
      </c>
      <c r="W395" s="50" t="str">
        <f>IF(入力シート!K396&gt;=10,INT(MOD(入力シート!K396,100)/10),"")</f>
        <v/>
      </c>
      <c r="X395" s="40" t="str">
        <f>IF(入力シート!K396&gt;=1,INT(MOD(入力シート!K396,10)/1),"")</f>
        <v/>
      </c>
      <c r="Y395" s="51" t="str">
        <f>IF(入力シート!L396&gt;=100000,INT(MOD(入力シート!L396,1000000)/100000),"")</f>
        <v/>
      </c>
      <c r="Z395" s="51" t="str">
        <f>IF(入力シート!L396&gt;=10000,INT(MOD(入力シート!L396,100000)/10000),"")</f>
        <v/>
      </c>
      <c r="AA395" s="51" t="str">
        <f>IF(入力シート!L396&gt;=1000,INT(MOD(入力シート!L396,10000)/1000),"")</f>
        <v/>
      </c>
      <c r="AB395" s="51" t="str">
        <f>IF(入力シート!L396&gt;=100,INT(MOD(入力シート!L396,1000)/100),"")</f>
        <v/>
      </c>
      <c r="AC395" s="51" t="str">
        <f>IF(入力シート!L396&gt;=10,INT(MOD(入力シート!L396,100)/10),"")</f>
        <v/>
      </c>
      <c r="AD395" s="40" t="str">
        <f>IF(入力シート!L396&gt;=1,INT(MOD(入力シート!L396,10)/1),"")</f>
        <v/>
      </c>
      <c r="AE395" s="51" t="str">
        <f>IF(入力シート!M396&gt;=10000,INT(MOD(入力シート!M396,100000)/10000),"")</f>
        <v/>
      </c>
      <c r="AF395" s="51" t="str">
        <f>IF(入力シート!M396&gt;=1000,INT(MOD(入力シート!M396,10000)/1000),"")</f>
        <v/>
      </c>
      <c r="AG395" s="51" t="str">
        <f>IF(入力シート!M396&gt;=100,INT(MOD(入力シート!M396,1000)/100),"")</f>
        <v/>
      </c>
      <c r="AH395" s="51" t="str">
        <f>IF(入力シート!M396&gt;=10,INT(MOD(入力シート!M396,100)/10),"")</f>
        <v/>
      </c>
      <c r="AI395" s="40" t="str">
        <f>IF(入力シート!M396&gt;=1,INT(MOD(入力シート!M396,10)/1),"")</f>
        <v/>
      </c>
      <c r="AJ395" s="51" t="str">
        <f>IF(入力シート!N396&gt;=10000,INT(MOD(入力シート!N396,100000)/10000),"")</f>
        <v/>
      </c>
      <c r="AK395" s="51" t="str">
        <f>IF(入力シート!N396&gt;=1000,INT(MOD(入力シート!N396,10000)/1000),"")</f>
        <v/>
      </c>
      <c r="AL395" s="51" t="str">
        <f>IF(入力シート!N396&gt;=100,INT(MOD(入力シート!N396,1000)/100),"")</f>
        <v/>
      </c>
      <c r="AM395" s="51" t="str">
        <f>IF(入力シート!N396&gt;=10,INT(MOD(入力シート!N396,100)/10),"")</f>
        <v/>
      </c>
      <c r="AN395" s="40" t="str">
        <f>IF(入力シート!N396&gt;=1,INT(MOD(入力シート!N396,10)/1),"")</f>
        <v/>
      </c>
      <c r="AO395" s="51" t="str">
        <f>IF(入力シート!O396&gt;=10000,INT(MOD(入力シート!O396,100000)/10000),"")</f>
        <v/>
      </c>
      <c r="AP395" s="51" t="str">
        <f>IF(入力シート!O396&gt;=1000,INT(MOD(入力シート!O396,10000)/1000),"")</f>
        <v/>
      </c>
      <c r="AQ395" s="51" t="str">
        <f>IF(入力シート!O396&gt;=100,INT(MOD(入力シート!O396,1000)/100),"")</f>
        <v/>
      </c>
      <c r="AR395" s="51" t="str">
        <f>IF(入力シート!O396&gt;=10,INT(MOD(入力シート!O396,100)/10),"")</f>
        <v/>
      </c>
      <c r="AS395" s="40" t="str">
        <f>IF(入力シート!O396&gt;=1,INT(MOD(入力シート!O396,10)/1),"")</f>
        <v/>
      </c>
      <c r="AT395" s="51" t="str">
        <f>IF(入力シート!P396&gt;=1000000,INT(MOD(入力シート!P396,10000000)/1000000),"")</f>
        <v/>
      </c>
      <c r="AU395" s="51" t="str">
        <f>IF(入力シート!P396&gt;=100000,INT(MOD(入力シート!P396,1000000)/100000),"")</f>
        <v/>
      </c>
      <c r="AV395" s="51" t="str">
        <f>IF(入力シート!P396&gt;=10000,INT(MOD(入力シート!P396,100000)/10000),"")</f>
        <v/>
      </c>
      <c r="AW395" s="51" t="str">
        <f>IF(入力シート!P396&gt;=1000,INT(MOD(入力シート!P396,10000)/1000),"")</f>
        <v/>
      </c>
      <c r="AX395" s="51" t="str">
        <f>IF(入力シート!P396&gt;=100,INT(MOD(入力シート!P396,1000)/100),"")</f>
        <v/>
      </c>
      <c r="AY395" s="51" t="str">
        <f>IF(入力シート!P396&gt;=10,INT(MOD(入力シート!P396,100)/10),"")</f>
        <v/>
      </c>
      <c r="AZ395" s="40" t="str">
        <f>IF(入力シート!P396&gt;=1,INT(MOD(入力シート!P396,10)/1),"")</f>
        <v/>
      </c>
      <c r="BA395" s="51" t="str">
        <f>IF(入力シート!Q396&gt;=10,INT(MOD(入力シート!Q396,100)/10),"")</f>
        <v/>
      </c>
      <c r="BB395" s="40" t="str">
        <f>IF(入力シート!Q396&gt;=1,INT(MOD(入力シート!Q396,10)/1),"")</f>
        <v/>
      </c>
      <c r="BC395" s="51" t="str">
        <f>IF(入力シート!R396&gt;=10000,INT(MOD(入力シート!R396,100000)/10000),"")</f>
        <v/>
      </c>
      <c r="BD395" s="51" t="str">
        <f>IF(入力シート!R396&gt;=1000,INT(MOD(入力シート!R396,10000)/1000),"")</f>
        <v/>
      </c>
      <c r="BE395" s="51" t="str">
        <f>IF(入力シート!R396&gt;=100,INT(MOD(入力シート!R396,1000)/100),"")</f>
        <v/>
      </c>
      <c r="BF395" s="51" t="str">
        <f>IF(入力シート!R396&gt;=10,INT(MOD(入力シート!R396,100)/10),"")</f>
        <v/>
      </c>
      <c r="BG395" s="40" t="str">
        <f>IF(入力シート!R396&gt;=1,INT(MOD(入力シート!R396,10)/1),"")</f>
        <v/>
      </c>
    </row>
    <row r="396" spans="1:79" x14ac:dyDescent="0.15">
      <c r="B396" s="22">
        <v>394</v>
      </c>
      <c r="C396" s="10" t="str">
        <f>IF(入力シート!C397&gt;=10000,INT(MOD(入力シート!C397,100000)/10000),"")</f>
        <v/>
      </c>
      <c r="D396" s="10" t="str">
        <f>IF(入力シート!C397&gt;=1000,INT(MOD(入力シート!C397,10000)/1000),"")</f>
        <v/>
      </c>
      <c r="E396" s="10" t="str">
        <f>IF(入力シート!C397&gt;=100,INT(MOD(入力シート!C397,1000)/100),"")</f>
        <v/>
      </c>
      <c r="F396" s="10" t="str">
        <f>IF(入力シート!C397&gt;=10,INT(MOD(入力シート!C397,100)/10),"")</f>
        <v/>
      </c>
      <c r="G396" s="22" t="str">
        <f>IF(入力シート!C397&gt;=1,INT(MOD(入力シート!C397,10)/1),"")</f>
        <v/>
      </c>
      <c r="H396" s="22" t="str">
        <f>IF(入力シート!D397&gt;"",入力シート!D397,"")</f>
        <v/>
      </c>
      <c r="I396" s="22" t="str">
        <f>IF(入力シート!E397&gt;"",入力シート!E397,"")</f>
        <v/>
      </c>
      <c r="J396" s="37" t="str">
        <f>IF(入力シート!F397&gt;0,IF(入力シート!W397=6,MID(入力シート!F397,入力シート!W397-5,1),"0"),"")</f>
        <v/>
      </c>
      <c r="K396" s="37" t="str">
        <f>IF(入力シート!F397&gt;0,MID(入力シート!F397,入力シート!W397-4,1),"")</f>
        <v/>
      </c>
      <c r="L396" s="37" t="str">
        <f>IF(入力シート!F397&gt;0,MID(入力シート!F397,入力シート!W397-3,1),"")</f>
        <v/>
      </c>
      <c r="M396" s="37" t="str">
        <f>IF(入力シート!F397&gt;0,MID(入力シート!F397,入力シート!W397-2,1),"")</f>
        <v/>
      </c>
      <c r="N396" s="37" t="str">
        <f>IF(入力シート!F397&gt;0,MID(入力シート!F397,入力シート!W397-1,1),"")</f>
        <v/>
      </c>
      <c r="O396" s="39" t="str">
        <f>IF(入力シート!F397&gt;0,MID(入力シート!F397,入力シート!W397,1),"")</f>
        <v/>
      </c>
      <c r="P396" s="22" t="str">
        <f>IF(入力シート!G397&gt;"",入力シート!G397,"")</f>
        <v/>
      </c>
      <c r="Q396" s="37" t="str">
        <f>IF(入力シート!H397&gt;0,IF(入力シート!X397=4,MID(入力シート!H397,入力シート!X397-3,1),"0"),"")</f>
        <v/>
      </c>
      <c r="R396" s="37" t="str">
        <f>IF(入力シート!H397&gt;0,MID(入力シート!H397,入力シート!X397-2,1),"")</f>
        <v/>
      </c>
      <c r="S396" s="37" t="str">
        <f>IF(入力シート!H397&gt;0,MID(入力シート!H397,入力シート!X397-1,1),"")</f>
        <v/>
      </c>
      <c r="T396" s="39" t="str">
        <f>IF(入力シート!H397&gt;0,MID(入力シート!H397,入力シート!X397,1),"")</f>
        <v/>
      </c>
      <c r="U396" s="62" t="str">
        <f>IF(入力シート!I397&gt;0,入力シート!I397,"")</f>
        <v/>
      </c>
      <c r="V396" s="50" t="str">
        <f>IF(入力シート!J397&gt;0,入力シート!J397,"")</f>
        <v/>
      </c>
      <c r="W396" s="50" t="str">
        <f>IF(入力シート!K397&gt;=10,INT(MOD(入力シート!K397,100)/10),"")</f>
        <v/>
      </c>
      <c r="X396" s="40" t="str">
        <f>IF(入力シート!K397&gt;=1,INT(MOD(入力シート!K397,10)/1),"")</f>
        <v/>
      </c>
      <c r="Y396" s="51" t="str">
        <f>IF(入力シート!L397&gt;=100000,INT(MOD(入力シート!L397,1000000)/100000),"")</f>
        <v/>
      </c>
      <c r="Z396" s="51" t="str">
        <f>IF(入力シート!L397&gt;=10000,INT(MOD(入力シート!L397,100000)/10000),"")</f>
        <v/>
      </c>
      <c r="AA396" s="51" t="str">
        <f>IF(入力シート!L397&gt;=1000,INT(MOD(入力シート!L397,10000)/1000),"")</f>
        <v/>
      </c>
      <c r="AB396" s="51" t="str">
        <f>IF(入力シート!L397&gt;=100,INT(MOD(入力シート!L397,1000)/100),"")</f>
        <v/>
      </c>
      <c r="AC396" s="51" t="str">
        <f>IF(入力シート!L397&gt;=10,INT(MOD(入力シート!L397,100)/10),"")</f>
        <v/>
      </c>
      <c r="AD396" s="40" t="str">
        <f>IF(入力シート!L397&gt;=1,INT(MOD(入力シート!L397,10)/1),"")</f>
        <v/>
      </c>
      <c r="AE396" s="51" t="str">
        <f>IF(入力シート!M397&gt;=10000,INT(MOD(入力シート!M397,100000)/10000),"")</f>
        <v/>
      </c>
      <c r="AF396" s="51" t="str">
        <f>IF(入力シート!M397&gt;=1000,INT(MOD(入力シート!M397,10000)/1000),"")</f>
        <v/>
      </c>
      <c r="AG396" s="51" t="str">
        <f>IF(入力シート!M397&gt;=100,INT(MOD(入力シート!M397,1000)/100),"")</f>
        <v/>
      </c>
      <c r="AH396" s="51" t="str">
        <f>IF(入力シート!M397&gt;=10,INT(MOD(入力シート!M397,100)/10),"")</f>
        <v/>
      </c>
      <c r="AI396" s="40" t="str">
        <f>IF(入力シート!M397&gt;=1,INT(MOD(入力シート!M397,10)/1),"")</f>
        <v/>
      </c>
      <c r="AJ396" s="51" t="str">
        <f>IF(入力シート!N397&gt;=10000,INT(MOD(入力シート!N397,100000)/10000),"")</f>
        <v/>
      </c>
      <c r="AK396" s="51" t="str">
        <f>IF(入力シート!N397&gt;=1000,INT(MOD(入力シート!N397,10000)/1000),"")</f>
        <v/>
      </c>
      <c r="AL396" s="51" t="str">
        <f>IF(入力シート!N397&gt;=100,INT(MOD(入力シート!N397,1000)/100),"")</f>
        <v/>
      </c>
      <c r="AM396" s="51" t="str">
        <f>IF(入力シート!N397&gt;=10,INT(MOD(入力シート!N397,100)/10),"")</f>
        <v/>
      </c>
      <c r="AN396" s="40" t="str">
        <f>IF(入力シート!N397&gt;=1,INT(MOD(入力シート!N397,10)/1),"")</f>
        <v/>
      </c>
      <c r="AO396" s="51" t="str">
        <f>IF(入力シート!O397&gt;=10000,INT(MOD(入力シート!O397,100000)/10000),"")</f>
        <v/>
      </c>
      <c r="AP396" s="51" t="str">
        <f>IF(入力シート!O397&gt;=1000,INT(MOD(入力シート!O397,10000)/1000),"")</f>
        <v/>
      </c>
      <c r="AQ396" s="51" t="str">
        <f>IF(入力シート!O397&gt;=100,INT(MOD(入力シート!O397,1000)/100),"")</f>
        <v/>
      </c>
      <c r="AR396" s="51" t="str">
        <f>IF(入力シート!O397&gt;=10,INT(MOD(入力シート!O397,100)/10),"")</f>
        <v/>
      </c>
      <c r="AS396" s="40" t="str">
        <f>IF(入力シート!O397&gt;=1,INT(MOD(入力シート!O397,10)/1),"")</f>
        <v/>
      </c>
      <c r="AT396" s="51" t="str">
        <f>IF(入力シート!P397&gt;=1000000,INT(MOD(入力シート!P397,10000000)/1000000),"")</f>
        <v/>
      </c>
      <c r="AU396" s="51" t="str">
        <f>IF(入力シート!P397&gt;=100000,INT(MOD(入力シート!P397,1000000)/100000),"")</f>
        <v/>
      </c>
      <c r="AV396" s="51" t="str">
        <f>IF(入力シート!P397&gt;=10000,INT(MOD(入力シート!P397,100000)/10000),"")</f>
        <v/>
      </c>
      <c r="AW396" s="51" t="str">
        <f>IF(入力シート!P397&gt;=1000,INT(MOD(入力シート!P397,10000)/1000),"")</f>
        <v/>
      </c>
      <c r="AX396" s="51" t="str">
        <f>IF(入力シート!P397&gt;=100,INT(MOD(入力シート!P397,1000)/100),"")</f>
        <v/>
      </c>
      <c r="AY396" s="51" t="str">
        <f>IF(入力シート!P397&gt;=10,INT(MOD(入力シート!P397,100)/10),"")</f>
        <v/>
      </c>
      <c r="AZ396" s="40" t="str">
        <f>IF(入力シート!P397&gt;=1,INT(MOD(入力シート!P397,10)/1),"")</f>
        <v/>
      </c>
      <c r="BA396" s="51" t="str">
        <f>IF(入力シート!Q397&gt;=10,INT(MOD(入力シート!Q397,100)/10),"")</f>
        <v/>
      </c>
      <c r="BB396" s="40" t="str">
        <f>IF(入力シート!Q397&gt;=1,INT(MOD(入力シート!Q397,10)/1),"")</f>
        <v/>
      </c>
      <c r="BC396" s="51" t="str">
        <f>IF(入力シート!R397&gt;=10000,INT(MOD(入力シート!R397,100000)/10000),"")</f>
        <v/>
      </c>
      <c r="BD396" s="51" t="str">
        <f>IF(入力シート!R397&gt;=1000,INT(MOD(入力シート!R397,10000)/1000),"")</f>
        <v/>
      </c>
      <c r="BE396" s="51" t="str">
        <f>IF(入力シート!R397&gt;=100,INT(MOD(入力シート!R397,1000)/100),"")</f>
        <v/>
      </c>
      <c r="BF396" s="51" t="str">
        <f>IF(入力シート!R397&gt;=10,INT(MOD(入力シート!R397,100)/10),"")</f>
        <v/>
      </c>
      <c r="BG396" s="40" t="str">
        <f>IF(入力シート!R397&gt;=1,INT(MOD(入力シート!R397,10)/1),"")</f>
        <v/>
      </c>
    </row>
    <row r="397" spans="1:79" x14ac:dyDescent="0.15">
      <c r="B397" s="22">
        <v>395</v>
      </c>
      <c r="C397" s="10" t="str">
        <f>IF(入力シート!C398&gt;=10000,INT(MOD(入力シート!C398,100000)/10000),"")</f>
        <v/>
      </c>
      <c r="D397" s="10" t="str">
        <f>IF(入力シート!C398&gt;=1000,INT(MOD(入力シート!C398,10000)/1000),"")</f>
        <v/>
      </c>
      <c r="E397" s="10" t="str">
        <f>IF(入力シート!C398&gt;=100,INT(MOD(入力シート!C398,1000)/100),"")</f>
        <v/>
      </c>
      <c r="F397" s="10" t="str">
        <f>IF(入力シート!C398&gt;=10,INT(MOD(入力シート!C398,100)/10),"")</f>
        <v/>
      </c>
      <c r="G397" s="22" t="str">
        <f>IF(入力シート!C398&gt;=1,INT(MOD(入力シート!C398,10)/1),"")</f>
        <v/>
      </c>
      <c r="H397" s="22" t="str">
        <f>IF(入力シート!D398&gt;"",入力シート!D398,"")</f>
        <v/>
      </c>
      <c r="I397" s="22" t="str">
        <f>IF(入力シート!E398&gt;"",入力シート!E398,"")</f>
        <v/>
      </c>
      <c r="J397" s="37" t="str">
        <f>IF(入力シート!F398&gt;0,IF(入力シート!W398=6,MID(入力シート!F398,入力シート!W398-5,1),"0"),"")</f>
        <v/>
      </c>
      <c r="K397" s="37" t="str">
        <f>IF(入力シート!F398&gt;0,MID(入力シート!F398,入力シート!W398-4,1),"")</f>
        <v/>
      </c>
      <c r="L397" s="37" t="str">
        <f>IF(入力シート!F398&gt;0,MID(入力シート!F398,入力シート!W398-3,1),"")</f>
        <v/>
      </c>
      <c r="M397" s="37" t="str">
        <f>IF(入力シート!F398&gt;0,MID(入力シート!F398,入力シート!W398-2,1),"")</f>
        <v/>
      </c>
      <c r="N397" s="37" t="str">
        <f>IF(入力シート!F398&gt;0,MID(入力シート!F398,入力シート!W398-1,1),"")</f>
        <v/>
      </c>
      <c r="O397" s="39" t="str">
        <f>IF(入力シート!F398&gt;0,MID(入力シート!F398,入力シート!W398,1),"")</f>
        <v/>
      </c>
      <c r="P397" s="22" t="str">
        <f>IF(入力シート!G398&gt;"",入力シート!G398,"")</f>
        <v/>
      </c>
      <c r="Q397" s="37" t="str">
        <f>IF(入力シート!H398&gt;0,IF(入力シート!X398=4,MID(入力シート!H398,入力シート!X398-3,1),"0"),"")</f>
        <v/>
      </c>
      <c r="R397" s="37" t="str">
        <f>IF(入力シート!H398&gt;0,MID(入力シート!H398,入力シート!X398-2,1),"")</f>
        <v/>
      </c>
      <c r="S397" s="37" t="str">
        <f>IF(入力シート!H398&gt;0,MID(入力シート!H398,入力シート!X398-1,1),"")</f>
        <v/>
      </c>
      <c r="T397" s="39" t="str">
        <f>IF(入力シート!H398&gt;0,MID(入力シート!H398,入力シート!X398,1),"")</f>
        <v/>
      </c>
      <c r="U397" s="62" t="str">
        <f>IF(入力シート!I398&gt;0,入力シート!I398,"")</f>
        <v/>
      </c>
      <c r="V397" s="50" t="str">
        <f>IF(入力シート!J398&gt;0,入力シート!J398,"")</f>
        <v/>
      </c>
      <c r="W397" s="50" t="str">
        <f>IF(入力シート!K398&gt;=10,INT(MOD(入力シート!K398,100)/10),"")</f>
        <v/>
      </c>
      <c r="X397" s="40" t="str">
        <f>IF(入力シート!K398&gt;=1,INT(MOD(入力シート!K398,10)/1),"")</f>
        <v/>
      </c>
      <c r="Y397" s="51" t="str">
        <f>IF(入力シート!L398&gt;=100000,INT(MOD(入力シート!L398,1000000)/100000),"")</f>
        <v/>
      </c>
      <c r="Z397" s="51" t="str">
        <f>IF(入力シート!L398&gt;=10000,INT(MOD(入力シート!L398,100000)/10000),"")</f>
        <v/>
      </c>
      <c r="AA397" s="51" t="str">
        <f>IF(入力シート!L398&gt;=1000,INT(MOD(入力シート!L398,10000)/1000),"")</f>
        <v/>
      </c>
      <c r="AB397" s="51" t="str">
        <f>IF(入力シート!L398&gt;=100,INT(MOD(入力シート!L398,1000)/100),"")</f>
        <v/>
      </c>
      <c r="AC397" s="51" t="str">
        <f>IF(入力シート!L398&gt;=10,INT(MOD(入力シート!L398,100)/10),"")</f>
        <v/>
      </c>
      <c r="AD397" s="40" t="str">
        <f>IF(入力シート!L398&gt;=1,INT(MOD(入力シート!L398,10)/1),"")</f>
        <v/>
      </c>
      <c r="AE397" s="51" t="str">
        <f>IF(入力シート!M398&gt;=10000,INT(MOD(入力シート!M398,100000)/10000),"")</f>
        <v/>
      </c>
      <c r="AF397" s="51" t="str">
        <f>IF(入力シート!M398&gt;=1000,INT(MOD(入力シート!M398,10000)/1000),"")</f>
        <v/>
      </c>
      <c r="AG397" s="51" t="str">
        <f>IF(入力シート!M398&gt;=100,INT(MOD(入力シート!M398,1000)/100),"")</f>
        <v/>
      </c>
      <c r="AH397" s="51" t="str">
        <f>IF(入力シート!M398&gt;=10,INT(MOD(入力シート!M398,100)/10),"")</f>
        <v/>
      </c>
      <c r="AI397" s="40" t="str">
        <f>IF(入力シート!M398&gt;=1,INT(MOD(入力シート!M398,10)/1),"")</f>
        <v/>
      </c>
      <c r="AJ397" s="51" t="str">
        <f>IF(入力シート!N398&gt;=10000,INT(MOD(入力シート!N398,100000)/10000),"")</f>
        <v/>
      </c>
      <c r="AK397" s="51" t="str">
        <f>IF(入力シート!N398&gt;=1000,INT(MOD(入力シート!N398,10000)/1000),"")</f>
        <v/>
      </c>
      <c r="AL397" s="51" t="str">
        <f>IF(入力シート!N398&gt;=100,INT(MOD(入力シート!N398,1000)/100),"")</f>
        <v/>
      </c>
      <c r="AM397" s="51" t="str">
        <f>IF(入力シート!N398&gt;=10,INT(MOD(入力シート!N398,100)/10),"")</f>
        <v/>
      </c>
      <c r="AN397" s="40" t="str">
        <f>IF(入力シート!N398&gt;=1,INT(MOD(入力シート!N398,10)/1),"")</f>
        <v/>
      </c>
      <c r="AO397" s="51" t="str">
        <f>IF(入力シート!O398&gt;=10000,INT(MOD(入力シート!O398,100000)/10000),"")</f>
        <v/>
      </c>
      <c r="AP397" s="51" t="str">
        <f>IF(入力シート!O398&gt;=1000,INT(MOD(入力シート!O398,10000)/1000),"")</f>
        <v/>
      </c>
      <c r="AQ397" s="51" t="str">
        <f>IF(入力シート!O398&gt;=100,INT(MOD(入力シート!O398,1000)/100),"")</f>
        <v/>
      </c>
      <c r="AR397" s="51" t="str">
        <f>IF(入力シート!O398&gt;=10,INT(MOD(入力シート!O398,100)/10),"")</f>
        <v/>
      </c>
      <c r="AS397" s="40" t="str">
        <f>IF(入力シート!O398&gt;=1,INT(MOD(入力シート!O398,10)/1),"")</f>
        <v/>
      </c>
      <c r="AT397" s="51" t="str">
        <f>IF(入力シート!P398&gt;=1000000,INT(MOD(入力シート!P398,10000000)/1000000),"")</f>
        <v/>
      </c>
      <c r="AU397" s="51" t="str">
        <f>IF(入力シート!P398&gt;=100000,INT(MOD(入力シート!P398,1000000)/100000),"")</f>
        <v/>
      </c>
      <c r="AV397" s="51" t="str">
        <f>IF(入力シート!P398&gt;=10000,INT(MOD(入力シート!P398,100000)/10000),"")</f>
        <v/>
      </c>
      <c r="AW397" s="51" t="str">
        <f>IF(入力シート!P398&gt;=1000,INT(MOD(入力シート!P398,10000)/1000),"")</f>
        <v/>
      </c>
      <c r="AX397" s="51" t="str">
        <f>IF(入力シート!P398&gt;=100,INT(MOD(入力シート!P398,1000)/100),"")</f>
        <v/>
      </c>
      <c r="AY397" s="51" t="str">
        <f>IF(入力シート!P398&gt;=10,INT(MOD(入力シート!P398,100)/10),"")</f>
        <v/>
      </c>
      <c r="AZ397" s="40" t="str">
        <f>IF(入力シート!P398&gt;=1,INT(MOD(入力シート!P398,10)/1),"")</f>
        <v/>
      </c>
      <c r="BA397" s="51" t="str">
        <f>IF(入力シート!Q398&gt;=10,INT(MOD(入力シート!Q398,100)/10),"")</f>
        <v/>
      </c>
      <c r="BB397" s="40" t="str">
        <f>IF(入力シート!Q398&gt;=1,INT(MOD(入力シート!Q398,10)/1),"")</f>
        <v/>
      </c>
      <c r="BC397" s="51" t="str">
        <f>IF(入力シート!R398&gt;=10000,INT(MOD(入力シート!R398,100000)/10000),"")</f>
        <v/>
      </c>
      <c r="BD397" s="51" t="str">
        <f>IF(入力シート!R398&gt;=1000,INT(MOD(入力シート!R398,10000)/1000),"")</f>
        <v/>
      </c>
      <c r="BE397" s="51" t="str">
        <f>IF(入力シート!R398&gt;=100,INT(MOD(入力シート!R398,1000)/100),"")</f>
        <v/>
      </c>
      <c r="BF397" s="51" t="str">
        <f>IF(入力シート!R398&gt;=10,INT(MOD(入力シート!R398,100)/10),"")</f>
        <v/>
      </c>
      <c r="BG397" s="40" t="str">
        <f>IF(入力シート!R398&gt;=1,INT(MOD(入力シート!R398,10)/1),"")</f>
        <v/>
      </c>
    </row>
    <row r="398" spans="1:79" x14ac:dyDescent="0.15">
      <c r="B398" s="22">
        <v>396</v>
      </c>
      <c r="C398" s="10" t="str">
        <f>IF(入力シート!C399&gt;=10000,INT(MOD(入力シート!C399,100000)/10000),"")</f>
        <v/>
      </c>
      <c r="D398" s="10" t="str">
        <f>IF(入力シート!C399&gt;=1000,INT(MOD(入力シート!C399,10000)/1000),"")</f>
        <v/>
      </c>
      <c r="E398" s="10" t="str">
        <f>IF(入力シート!C399&gt;=100,INT(MOD(入力シート!C399,1000)/100),"")</f>
        <v/>
      </c>
      <c r="F398" s="10" t="str">
        <f>IF(入力シート!C399&gt;=10,INT(MOD(入力シート!C399,100)/10),"")</f>
        <v/>
      </c>
      <c r="G398" s="22" t="str">
        <f>IF(入力シート!C399&gt;=1,INT(MOD(入力シート!C399,10)/1),"")</f>
        <v/>
      </c>
      <c r="H398" s="22" t="str">
        <f>IF(入力シート!D399&gt;"",入力シート!D399,"")</f>
        <v/>
      </c>
      <c r="I398" s="22" t="str">
        <f>IF(入力シート!E399&gt;"",入力シート!E399,"")</f>
        <v/>
      </c>
      <c r="J398" s="37" t="str">
        <f>IF(入力シート!F399&gt;0,IF(入力シート!W399=6,MID(入力シート!F399,入力シート!W399-5,1),"0"),"")</f>
        <v/>
      </c>
      <c r="K398" s="37" t="str">
        <f>IF(入力シート!F399&gt;0,MID(入力シート!F399,入力シート!W399-4,1),"")</f>
        <v/>
      </c>
      <c r="L398" s="37" t="str">
        <f>IF(入力シート!F399&gt;0,MID(入力シート!F399,入力シート!W399-3,1),"")</f>
        <v/>
      </c>
      <c r="M398" s="37" t="str">
        <f>IF(入力シート!F399&gt;0,MID(入力シート!F399,入力シート!W399-2,1),"")</f>
        <v/>
      </c>
      <c r="N398" s="37" t="str">
        <f>IF(入力シート!F399&gt;0,MID(入力シート!F399,入力シート!W399-1,1),"")</f>
        <v/>
      </c>
      <c r="O398" s="39" t="str">
        <f>IF(入力シート!F399&gt;0,MID(入力シート!F399,入力シート!W399,1),"")</f>
        <v/>
      </c>
      <c r="P398" s="22" t="str">
        <f>IF(入力シート!G399&gt;"",入力シート!G399,"")</f>
        <v/>
      </c>
      <c r="Q398" s="37" t="str">
        <f>IF(入力シート!H399&gt;0,IF(入力シート!X399=4,MID(入力シート!H399,入力シート!X399-3,1),"0"),"")</f>
        <v/>
      </c>
      <c r="R398" s="37" t="str">
        <f>IF(入力シート!H399&gt;0,MID(入力シート!H399,入力シート!X399-2,1),"")</f>
        <v/>
      </c>
      <c r="S398" s="37" t="str">
        <f>IF(入力シート!H399&gt;0,MID(入力シート!H399,入力シート!X399-1,1),"")</f>
        <v/>
      </c>
      <c r="T398" s="39" t="str">
        <f>IF(入力シート!H399&gt;0,MID(入力シート!H399,入力シート!X399,1),"")</f>
        <v/>
      </c>
      <c r="U398" s="62" t="str">
        <f>IF(入力シート!I399&gt;0,入力シート!I399,"")</f>
        <v/>
      </c>
      <c r="V398" s="50" t="str">
        <f>IF(入力シート!J399&gt;0,入力シート!J399,"")</f>
        <v/>
      </c>
      <c r="W398" s="50" t="str">
        <f>IF(入力シート!K399&gt;=10,INT(MOD(入力シート!K399,100)/10),"")</f>
        <v/>
      </c>
      <c r="X398" s="40" t="str">
        <f>IF(入力シート!K399&gt;=1,INT(MOD(入力シート!K399,10)/1),"")</f>
        <v/>
      </c>
      <c r="Y398" s="51" t="str">
        <f>IF(入力シート!L399&gt;=100000,INT(MOD(入力シート!L399,1000000)/100000),"")</f>
        <v/>
      </c>
      <c r="Z398" s="51" t="str">
        <f>IF(入力シート!L399&gt;=10000,INT(MOD(入力シート!L399,100000)/10000),"")</f>
        <v/>
      </c>
      <c r="AA398" s="51" t="str">
        <f>IF(入力シート!L399&gt;=1000,INT(MOD(入力シート!L399,10000)/1000),"")</f>
        <v/>
      </c>
      <c r="AB398" s="51" t="str">
        <f>IF(入力シート!L399&gt;=100,INT(MOD(入力シート!L399,1000)/100),"")</f>
        <v/>
      </c>
      <c r="AC398" s="51" t="str">
        <f>IF(入力シート!L399&gt;=10,INT(MOD(入力シート!L399,100)/10),"")</f>
        <v/>
      </c>
      <c r="AD398" s="40" t="str">
        <f>IF(入力シート!L399&gt;=1,INT(MOD(入力シート!L399,10)/1),"")</f>
        <v/>
      </c>
      <c r="AE398" s="51" t="str">
        <f>IF(入力シート!M399&gt;=10000,INT(MOD(入力シート!M399,100000)/10000),"")</f>
        <v/>
      </c>
      <c r="AF398" s="51" t="str">
        <f>IF(入力シート!M399&gt;=1000,INT(MOD(入力シート!M399,10000)/1000),"")</f>
        <v/>
      </c>
      <c r="AG398" s="51" t="str">
        <f>IF(入力シート!M399&gt;=100,INT(MOD(入力シート!M399,1000)/100),"")</f>
        <v/>
      </c>
      <c r="AH398" s="51" t="str">
        <f>IF(入力シート!M399&gt;=10,INT(MOD(入力シート!M399,100)/10),"")</f>
        <v/>
      </c>
      <c r="AI398" s="40" t="str">
        <f>IF(入力シート!M399&gt;=1,INT(MOD(入力シート!M399,10)/1),"")</f>
        <v/>
      </c>
      <c r="AJ398" s="51" t="str">
        <f>IF(入力シート!N399&gt;=10000,INT(MOD(入力シート!N399,100000)/10000),"")</f>
        <v/>
      </c>
      <c r="AK398" s="51" t="str">
        <f>IF(入力シート!N399&gt;=1000,INT(MOD(入力シート!N399,10000)/1000),"")</f>
        <v/>
      </c>
      <c r="AL398" s="51" t="str">
        <f>IF(入力シート!N399&gt;=100,INT(MOD(入力シート!N399,1000)/100),"")</f>
        <v/>
      </c>
      <c r="AM398" s="51" t="str">
        <f>IF(入力シート!N399&gt;=10,INT(MOD(入力シート!N399,100)/10),"")</f>
        <v/>
      </c>
      <c r="AN398" s="40" t="str">
        <f>IF(入力シート!N399&gt;=1,INT(MOD(入力シート!N399,10)/1),"")</f>
        <v/>
      </c>
      <c r="AO398" s="51" t="str">
        <f>IF(入力シート!O399&gt;=10000,INT(MOD(入力シート!O399,100000)/10000),"")</f>
        <v/>
      </c>
      <c r="AP398" s="51" t="str">
        <f>IF(入力シート!O399&gt;=1000,INT(MOD(入力シート!O399,10000)/1000),"")</f>
        <v/>
      </c>
      <c r="AQ398" s="51" t="str">
        <f>IF(入力シート!O399&gt;=100,INT(MOD(入力シート!O399,1000)/100),"")</f>
        <v/>
      </c>
      <c r="AR398" s="51" t="str">
        <f>IF(入力シート!O399&gt;=10,INT(MOD(入力シート!O399,100)/10),"")</f>
        <v/>
      </c>
      <c r="AS398" s="40" t="str">
        <f>IF(入力シート!O399&gt;=1,INT(MOD(入力シート!O399,10)/1),"")</f>
        <v/>
      </c>
      <c r="AT398" s="51" t="str">
        <f>IF(入力シート!P399&gt;=1000000,INT(MOD(入力シート!P399,10000000)/1000000),"")</f>
        <v/>
      </c>
      <c r="AU398" s="51" t="str">
        <f>IF(入力シート!P399&gt;=100000,INT(MOD(入力シート!P399,1000000)/100000),"")</f>
        <v/>
      </c>
      <c r="AV398" s="51" t="str">
        <f>IF(入力シート!P399&gt;=10000,INT(MOD(入力シート!P399,100000)/10000),"")</f>
        <v/>
      </c>
      <c r="AW398" s="51" t="str">
        <f>IF(入力シート!P399&gt;=1000,INT(MOD(入力シート!P399,10000)/1000),"")</f>
        <v/>
      </c>
      <c r="AX398" s="51" t="str">
        <f>IF(入力シート!P399&gt;=100,INT(MOD(入力シート!P399,1000)/100),"")</f>
        <v/>
      </c>
      <c r="AY398" s="51" t="str">
        <f>IF(入力シート!P399&gt;=10,INT(MOD(入力シート!P399,100)/10),"")</f>
        <v/>
      </c>
      <c r="AZ398" s="40" t="str">
        <f>IF(入力シート!P399&gt;=1,INT(MOD(入力シート!P399,10)/1),"")</f>
        <v/>
      </c>
      <c r="BA398" s="51" t="str">
        <f>IF(入力シート!Q399&gt;=10,INT(MOD(入力シート!Q399,100)/10),"")</f>
        <v/>
      </c>
      <c r="BB398" s="40" t="str">
        <f>IF(入力シート!Q399&gt;=1,INT(MOD(入力シート!Q399,10)/1),"")</f>
        <v/>
      </c>
      <c r="BC398" s="51" t="str">
        <f>IF(入力シート!R399&gt;=10000,INT(MOD(入力シート!R399,100000)/10000),"")</f>
        <v/>
      </c>
      <c r="BD398" s="51" t="str">
        <f>IF(入力シート!R399&gt;=1000,INT(MOD(入力シート!R399,10000)/1000),"")</f>
        <v/>
      </c>
      <c r="BE398" s="51" t="str">
        <f>IF(入力シート!R399&gt;=100,INT(MOD(入力シート!R399,1000)/100),"")</f>
        <v/>
      </c>
      <c r="BF398" s="51" t="str">
        <f>IF(入力シート!R399&gt;=10,INT(MOD(入力シート!R399,100)/10),"")</f>
        <v/>
      </c>
      <c r="BG398" s="40" t="str">
        <f>IF(入力シート!R399&gt;=1,INT(MOD(入力シート!R399,10)/1),"")</f>
        <v/>
      </c>
    </row>
    <row r="399" spans="1:79" x14ac:dyDescent="0.15">
      <c r="B399" s="22">
        <v>397</v>
      </c>
      <c r="C399" s="10" t="str">
        <f>IF(入力シート!C400&gt;=10000,INT(MOD(入力シート!C400,100000)/10000),"")</f>
        <v/>
      </c>
      <c r="D399" s="10" t="str">
        <f>IF(入力シート!C400&gt;=1000,INT(MOD(入力シート!C400,10000)/1000),"")</f>
        <v/>
      </c>
      <c r="E399" s="10" t="str">
        <f>IF(入力シート!C400&gt;=100,INT(MOD(入力シート!C400,1000)/100),"")</f>
        <v/>
      </c>
      <c r="F399" s="10" t="str">
        <f>IF(入力シート!C400&gt;=10,INT(MOD(入力シート!C400,100)/10),"")</f>
        <v/>
      </c>
      <c r="G399" s="22" t="str">
        <f>IF(入力シート!C400&gt;=1,INT(MOD(入力シート!C400,10)/1),"")</f>
        <v/>
      </c>
      <c r="H399" s="22" t="str">
        <f>IF(入力シート!D400&gt;"",入力シート!D400,"")</f>
        <v/>
      </c>
      <c r="I399" s="22" t="str">
        <f>IF(入力シート!E400&gt;"",入力シート!E400,"")</f>
        <v/>
      </c>
      <c r="J399" s="37" t="str">
        <f>IF(入力シート!F400&gt;0,IF(入力シート!W400=6,MID(入力シート!F400,入力シート!W400-5,1),"0"),"")</f>
        <v/>
      </c>
      <c r="K399" s="37" t="str">
        <f>IF(入力シート!F400&gt;0,MID(入力シート!F400,入力シート!W400-4,1),"")</f>
        <v/>
      </c>
      <c r="L399" s="37" t="str">
        <f>IF(入力シート!F400&gt;0,MID(入力シート!F400,入力シート!W400-3,1),"")</f>
        <v/>
      </c>
      <c r="M399" s="37" t="str">
        <f>IF(入力シート!F400&gt;0,MID(入力シート!F400,入力シート!W400-2,1),"")</f>
        <v/>
      </c>
      <c r="N399" s="37" t="str">
        <f>IF(入力シート!F400&gt;0,MID(入力シート!F400,入力シート!W400-1,1),"")</f>
        <v/>
      </c>
      <c r="O399" s="39" t="str">
        <f>IF(入力シート!F400&gt;0,MID(入力シート!F400,入力シート!W400,1),"")</f>
        <v/>
      </c>
      <c r="P399" s="22" t="str">
        <f>IF(入力シート!G400&gt;"",入力シート!G400,"")</f>
        <v/>
      </c>
      <c r="Q399" s="37" t="str">
        <f>IF(入力シート!H400&gt;0,IF(入力シート!X400=4,MID(入力シート!H400,入力シート!X400-3,1),"0"),"")</f>
        <v/>
      </c>
      <c r="R399" s="37" t="str">
        <f>IF(入力シート!H400&gt;0,MID(入力シート!H400,入力シート!X400-2,1),"")</f>
        <v/>
      </c>
      <c r="S399" s="37" t="str">
        <f>IF(入力シート!H400&gt;0,MID(入力シート!H400,入力シート!X400-1,1),"")</f>
        <v/>
      </c>
      <c r="T399" s="39" t="str">
        <f>IF(入力シート!H400&gt;0,MID(入力シート!H400,入力シート!X400,1),"")</f>
        <v/>
      </c>
      <c r="U399" s="62" t="str">
        <f>IF(入力シート!I400&gt;0,入力シート!I400,"")</f>
        <v/>
      </c>
      <c r="V399" s="50" t="str">
        <f>IF(入力シート!J400&gt;0,入力シート!J400,"")</f>
        <v/>
      </c>
      <c r="W399" s="50" t="str">
        <f>IF(入力シート!K400&gt;=10,INT(MOD(入力シート!K400,100)/10),"")</f>
        <v/>
      </c>
      <c r="X399" s="40" t="str">
        <f>IF(入力シート!K400&gt;=1,INT(MOD(入力シート!K400,10)/1),"")</f>
        <v/>
      </c>
      <c r="Y399" s="51" t="str">
        <f>IF(入力シート!L400&gt;=100000,INT(MOD(入力シート!L400,1000000)/100000),"")</f>
        <v/>
      </c>
      <c r="Z399" s="51" t="str">
        <f>IF(入力シート!L400&gt;=10000,INT(MOD(入力シート!L400,100000)/10000),"")</f>
        <v/>
      </c>
      <c r="AA399" s="51" t="str">
        <f>IF(入力シート!L400&gt;=1000,INT(MOD(入力シート!L400,10000)/1000),"")</f>
        <v/>
      </c>
      <c r="AB399" s="51" t="str">
        <f>IF(入力シート!L400&gt;=100,INT(MOD(入力シート!L400,1000)/100),"")</f>
        <v/>
      </c>
      <c r="AC399" s="51" t="str">
        <f>IF(入力シート!L400&gt;=10,INT(MOD(入力シート!L400,100)/10),"")</f>
        <v/>
      </c>
      <c r="AD399" s="40" t="str">
        <f>IF(入力シート!L400&gt;=1,INT(MOD(入力シート!L400,10)/1),"")</f>
        <v/>
      </c>
      <c r="AE399" s="51" t="str">
        <f>IF(入力シート!M400&gt;=10000,INT(MOD(入力シート!M400,100000)/10000),"")</f>
        <v/>
      </c>
      <c r="AF399" s="51" t="str">
        <f>IF(入力シート!M400&gt;=1000,INT(MOD(入力シート!M400,10000)/1000),"")</f>
        <v/>
      </c>
      <c r="AG399" s="51" t="str">
        <f>IF(入力シート!M400&gt;=100,INT(MOD(入力シート!M400,1000)/100),"")</f>
        <v/>
      </c>
      <c r="AH399" s="51" t="str">
        <f>IF(入力シート!M400&gt;=10,INT(MOD(入力シート!M400,100)/10),"")</f>
        <v/>
      </c>
      <c r="AI399" s="40" t="str">
        <f>IF(入力シート!M400&gt;=1,INT(MOD(入力シート!M400,10)/1),"")</f>
        <v/>
      </c>
      <c r="AJ399" s="51" t="str">
        <f>IF(入力シート!N400&gt;=10000,INT(MOD(入力シート!N400,100000)/10000),"")</f>
        <v/>
      </c>
      <c r="AK399" s="51" t="str">
        <f>IF(入力シート!N400&gt;=1000,INT(MOD(入力シート!N400,10000)/1000),"")</f>
        <v/>
      </c>
      <c r="AL399" s="51" t="str">
        <f>IF(入力シート!N400&gt;=100,INT(MOD(入力シート!N400,1000)/100),"")</f>
        <v/>
      </c>
      <c r="AM399" s="51" t="str">
        <f>IF(入力シート!N400&gt;=10,INT(MOD(入力シート!N400,100)/10),"")</f>
        <v/>
      </c>
      <c r="AN399" s="40" t="str">
        <f>IF(入力シート!N400&gt;=1,INT(MOD(入力シート!N400,10)/1),"")</f>
        <v/>
      </c>
      <c r="AO399" s="51" t="str">
        <f>IF(入力シート!O400&gt;=10000,INT(MOD(入力シート!O400,100000)/10000),"")</f>
        <v/>
      </c>
      <c r="AP399" s="51" t="str">
        <f>IF(入力シート!O400&gt;=1000,INT(MOD(入力シート!O400,10000)/1000),"")</f>
        <v/>
      </c>
      <c r="AQ399" s="51" t="str">
        <f>IF(入力シート!O400&gt;=100,INT(MOD(入力シート!O400,1000)/100),"")</f>
        <v/>
      </c>
      <c r="AR399" s="51" t="str">
        <f>IF(入力シート!O400&gt;=10,INT(MOD(入力シート!O400,100)/10),"")</f>
        <v/>
      </c>
      <c r="AS399" s="40" t="str">
        <f>IF(入力シート!O400&gt;=1,INT(MOD(入力シート!O400,10)/1),"")</f>
        <v/>
      </c>
      <c r="AT399" s="51" t="str">
        <f>IF(入力シート!P400&gt;=1000000,INT(MOD(入力シート!P400,10000000)/1000000),"")</f>
        <v/>
      </c>
      <c r="AU399" s="51" t="str">
        <f>IF(入力シート!P400&gt;=100000,INT(MOD(入力シート!P400,1000000)/100000),"")</f>
        <v/>
      </c>
      <c r="AV399" s="51" t="str">
        <f>IF(入力シート!P400&gt;=10000,INT(MOD(入力シート!P400,100000)/10000),"")</f>
        <v/>
      </c>
      <c r="AW399" s="51" t="str">
        <f>IF(入力シート!P400&gt;=1000,INT(MOD(入力シート!P400,10000)/1000),"")</f>
        <v/>
      </c>
      <c r="AX399" s="51" t="str">
        <f>IF(入力シート!P400&gt;=100,INT(MOD(入力シート!P400,1000)/100),"")</f>
        <v/>
      </c>
      <c r="AY399" s="51" t="str">
        <f>IF(入力シート!P400&gt;=10,INT(MOD(入力シート!P400,100)/10),"")</f>
        <v/>
      </c>
      <c r="AZ399" s="40" t="str">
        <f>IF(入力シート!P400&gt;=1,INT(MOD(入力シート!P400,10)/1),"")</f>
        <v/>
      </c>
      <c r="BA399" s="51" t="str">
        <f>IF(入力シート!Q400&gt;=10,INT(MOD(入力シート!Q400,100)/10),"")</f>
        <v/>
      </c>
      <c r="BB399" s="40" t="str">
        <f>IF(入力シート!Q400&gt;=1,INT(MOD(入力シート!Q400,10)/1),"")</f>
        <v/>
      </c>
      <c r="BC399" s="51" t="str">
        <f>IF(入力シート!R400&gt;=10000,INT(MOD(入力シート!R400,100000)/10000),"")</f>
        <v/>
      </c>
      <c r="BD399" s="51" t="str">
        <f>IF(入力シート!R400&gt;=1000,INT(MOD(入力シート!R400,10000)/1000),"")</f>
        <v/>
      </c>
      <c r="BE399" s="51" t="str">
        <f>IF(入力シート!R400&gt;=100,INT(MOD(入力シート!R400,1000)/100),"")</f>
        <v/>
      </c>
      <c r="BF399" s="51" t="str">
        <f>IF(入力シート!R400&gt;=10,INT(MOD(入力シート!R400,100)/10),"")</f>
        <v/>
      </c>
      <c r="BG399" s="40" t="str">
        <f>IF(入力シート!R400&gt;=1,INT(MOD(入力シート!R400,10)/1),"")</f>
        <v/>
      </c>
    </row>
    <row r="400" spans="1:79" x14ac:dyDescent="0.15">
      <c r="B400" s="22">
        <v>398</v>
      </c>
      <c r="C400" s="10" t="str">
        <f>IF(入力シート!C401&gt;=10000,INT(MOD(入力シート!C401,100000)/10000),"")</f>
        <v/>
      </c>
      <c r="D400" s="10" t="str">
        <f>IF(入力シート!C401&gt;=1000,INT(MOD(入力シート!C401,10000)/1000),"")</f>
        <v/>
      </c>
      <c r="E400" s="10" t="str">
        <f>IF(入力シート!C401&gt;=100,INT(MOD(入力シート!C401,1000)/100),"")</f>
        <v/>
      </c>
      <c r="F400" s="10" t="str">
        <f>IF(入力シート!C401&gt;=10,INT(MOD(入力シート!C401,100)/10),"")</f>
        <v/>
      </c>
      <c r="G400" s="22" t="str">
        <f>IF(入力シート!C401&gt;=1,INT(MOD(入力シート!C401,10)/1),"")</f>
        <v/>
      </c>
      <c r="H400" s="22" t="str">
        <f>IF(入力シート!D401&gt;"",入力シート!D401,"")</f>
        <v/>
      </c>
      <c r="I400" s="22" t="str">
        <f>IF(入力シート!E401&gt;"",入力シート!E401,"")</f>
        <v/>
      </c>
      <c r="J400" s="37" t="str">
        <f>IF(入力シート!F401&gt;0,IF(入力シート!W401=6,MID(入力シート!F401,入力シート!W401-5,1),"0"),"")</f>
        <v/>
      </c>
      <c r="K400" s="37" t="str">
        <f>IF(入力シート!F401&gt;0,MID(入力シート!F401,入力シート!W401-4,1),"")</f>
        <v/>
      </c>
      <c r="L400" s="37" t="str">
        <f>IF(入力シート!F401&gt;0,MID(入力シート!F401,入力シート!W401-3,1),"")</f>
        <v/>
      </c>
      <c r="M400" s="37" t="str">
        <f>IF(入力シート!F401&gt;0,MID(入力シート!F401,入力シート!W401-2,1),"")</f>
        <v/>
      </c>
      <c r="N400" s="37" t="str">
        <f>IF(入力シート!F401&gt;0,MID(入力シート!F401,入力シート!W401-1,1),"")</f>
        <v/>
      </c>
      <c r="O400" s="39" t="str">
        <f>IF(入力シート!F401&gt;0,MID(入力シート!F401,入力シート!W401,1),"")</f>
        <v/>
      </c>
      <c r="P400" s="22" t="str">
        <f>IF(入力シート!G401&gt;"",入力シート!G401,"")</f>
        <v/>
      </c>
      <c r="Q400" s="37" t="str">
        <f>IF(入力シート!H401&gt;0,IF(入力シート!X401=4,MID(入力シート!H401,入力シート!X401-3,1),"0"),"")</f>
        <v/>
      </c>
      <c r="R400" s="37" t="str">
        <f>IF(入力シート!H401&gt;0,MID(入力シート!H401,入力シート!X401-2,1),"")</f>
        <v/>
      </c>
      <c r="S400" s="37" t="str">
        <f>IF(入力シート!H401&gt;0,MID(入力シート!H401,入力シート!X401-1,1),"")</f>
        <v/>
      </c>
      <c r="T400" s="39" t="str">
        <f>IF(入力シート!H401&gt;0,MID(入力シート!H401,入力シート!X401,1),"")</f>
        <v/>
      </c>
      <c r="U400" s="62" t="str">
        <f>IF(入力シート!I401&gt;0,入力シート!I401,"")</f>
        <v/>
      </c>
      <c r="V400" s="50" t="str">
        <f>IF(入力シート!J401&gt;0,入力シート!J401,"")</f>
        <v/>
      </c>
      <c r="W400" s="50" t="str">
        <f>IF(入力シート!K401&gt;=10,INT(MOD(入力シート!K401,100)/10),"")</f>
        <v/>
      </c>
      <c r="X400" s="40" t="str">
        <f>IF(入力シート!K401&gt;=1,INT(MOD(入力シート!K401,10)/1),"")</f>
        <v/>
      </c>
      <c r="Y400" s="51" t="str">
        <f>IF(入力シート!L401&gt;=100000,INT(MOD(入力シート!L401,1000000)/100000),"")</f>
        <v/>
      </c>
      <c r="Z400" s="51" t="str">
        <f>IF(入力シート!L401&gt;=10000,INT(MOD(入力シート!L401,100000)/10000),"")</f>
        <v/>
      </c>
      <c r="AA400" s="51" t="str">
        <f>IF(入力シート!L401&gt;=1000,INT(MOD(入力シート!L401,10000)/1000),"")</f>
        <v/>
      </c>
      <c r="AB400" s="51" t="str">
        <f>IF(入力シート!L401&gt;=100,INT(MOD(入力シート!L401,1000)/100),"")</f>
        <v/>
      </c>
      <c r="AC400" s="51" t="str">
        <f>IF(入力シート!L401&gt;=10,INT(MOD(入力シート!L401,100)/10),"")</f>
        <v/>
      </c>
      <c r="AD400" s="40" t="str">
        <f>IF(入力シート!L401&gt;=1,INT(MOD(入力シート!L401,10)/1),"")</f>
        <v/>
      </c>
      <c r="AE400" s="51" t="str">
        <f>IF(入力シート!M401&gt;=10000,INT(MOD(入力シート!M401,100000)/10000),"")</f>
        <v/>
      </c>
      <c r="AF400" s="51" t="str">
        <f>IF(入力シート!M401&gt;=1000,INT(MOD(入力シート!M401,10000)/1000),"")</f>
        <v/>
      </c>
      <c r="AG400" s="51" t="str">
        <f>IF(入力シート!M401&gt;=100,INT(MOD(入力シート!M401,1000)/100),"")</f>
        <v/>
      </c>
      <c r="AH400" s="51" t="str">
        <f>IF(入力シート!M401&gt;=10,INT(MOD(入力シート!M401,100)/10),"")</f>
        <v/>
      </c>
      <c r="AI400" s="40" t="str">
        <f>IF(入力シート!M401&gt;=1,INT(MOD(入力シート!M401,10)/1),"")</f>
        <v/>
      </c>
      <c r="AJ400" s="51" t="str">
        <f>IF(入力シート!N401&gt;=10000,INT(MOD(入力シート!N401,100000)/10000),"")</f>
        <v/>
      </c>
      <c r="AK400" s="51" t="str">
        <f>IF(入力シート!N401&gt;=1000,INT(MOD(入力シート!N401,10000)/1000),"")</f>
        <v/>
      </c>
      <c r="AL400" s="51" t="str">
        <f>IF(入力シート!N401&gt;=100,INT(MOD(入力シート!N401,1000)/100),"")</f>
        <v/>
      </c>
      <c r="AM400" s="51" t="str">
        <f>IF(入力シート!N401&gt;=10,INT(MOD(入力シート!N401,100)/10),"")</f>
        <v/>
      </c>
      <c r="AN400" s="40" t="str">
        <f>IF(入力シート!N401&gt;=1,INT(MOD(入力シート!N401,10)/1),"")</f>
        <v/>
      </c>
      <c r="AO400" s="51" t="str">
        <f>IF(入力シート!O401&gt;=10000,INT(MOD(入力シート!O401,100000)/10000),"")</f>
        <v/>
      </c>
      <c r="AP400" s="51" t="str">
        <f>IF(入力シート!O401&gt;=1000,INT(MOD(入力シート!O401,10000)/1000),"")</f>
        <v/>
      </c>
      <c r="AQ400" s="51" t="str">
        <f>IF(入力シート!O401&gt;=100,INT(MOD(入力シート!O401,1000)/100),"")</f>
        <v/>
      </c>
      <c r="AR400" s="51" t="str">
        <f>IF(入力シート!O401&gt;=10,INT(MOD(入力シート!O401,100)/10),"")</f>
        <v/>
      </c>
      <c r="AS400" s="40" t="str">
        <f>IF(入力シート!O401&gt;=1,INT(MOD(入力シート!O401,10)/1),"")</f>
        <v/>
      </c>
      <c r="AT400" s="51" t="str">
        <f>IF(入力シート!P401&gt;=1000000,INT(MOD(入力シート!P401,10000000)/1000000),"")</f>
        <v/>
      </c>
      <c r="AU400" s="51" t="str">
        <f>IF(入力シート!P401&gt;=100000,INT(MOD(入力シート!P401,1000000)/100000),"")</f>
        <v/>
      </c>
      <c r="AV400" s="51" t="str">
        <f>IF(入力シート!P401&gt;=10000,INT(MOD(入力シート!P401,100000)/10000),"")</f>
        <v/>
      </c>
      <c r="AW400" s="51" t="str">
        <f>IF(入力シート!P401&gt;=1000,INT(MOD(入力シート!P401,10000)/1000),"")</f>
        <v/>
      </c>
      <c r="AX400" s="51" t="str">
        <f>IF(入力シート!P401&gt;=100,INT(MOD(入力シート!P401,1000)/100),"")</f>
        <v/>
      </c>
      <c r="AY400" s="51" t="str">
        <f>IF(入力シート!P401&gt;=10,INT(MOD(入力シート!P401,100)/10),"")</f>
        <v/>
      </c>
      <c r="AZ400" s="40" t="str">
        <f>IF(入力シート!P401&gt;=1,INT(MOD(入力シート!P401,10)/1),"")</f>
        <v/>
      </c>
      <c r="BA400" s="51" t="str">
        <f>IF(入力シート!Q401&gt;=10,INT(MOD(入力シート!Q401,100)/10),"")</f>
        <v/>
      </c>
      <c r="BB400" s="40" t="str">
        <f>IF(入力シート!Q401&gt;=1,INT(MOD(入力シート!Q401,10)/1),"")</f>
        <v/>
      </c>
      <c r="BC400" s="51" t="str">
        <f>IF(入力シート!R401&gt;=10000,INT(MOD(入力シート!R401,100000)/10000),"")</f>
        <v/>
      </c>
      <c r="BD400" s="51" t="str">
        <f>IF(入力シート!R401&gt;=1000,INT(MOD(入力シート!R401,10000)/1000),"")</f>
        <v/>
      </c>
      <c r="BE400" s="51" t="str">
        <f>IF(入力シート!R401&gt;=100,INT(MOD(入力シート!R401,1000)/100),"")</f>
        <v/>
      </c>
      <c r="BF400" s="51" t="str">
        <f>IF(入力シート!R401&gt;=10,INT(MOD(入力シート!R401,100)/10),"")</f>
        <v/>
      </c>
      <c r="BG400" s="40" t="str">
        <f>IF(入力シート!R401&gt;=1,INT(MOD(入力シート!R401,10)/1),"")</f>
        <v/>
      </c>
    </row>
    <row r="401" spans="1:79" x14ac:dyDescent="0.15">
      <c r="B401" s="22">
        <v>399</v>
      </c>
      <c r="C401" s="10" t="str">
        <f>IF(入力シート!C402&gt;=10000,INT(MOD(入力シート!C402,100000)/10000),"")</f>
        <v/>
      </c>
      <c r="D401" s="10" t="str">
        <f>IF(入力シート!C402&gt;=1000,INT(MOD(入力シート!C402,10000)/1000),"")</f>
        <v/>
      </c>
      <c r="E401" s="10" t="str">
        <f>IF(入力シート!C402&gt;=100,INT(MOD(入力シート!C402,1000)/100),"")</f>
        <v/>
      </c>
      <c r="F401" s="10" t="str">
        <f>IF(入力シート!C402&gt;=10,INT(MOD(入力シート!C402,100)/10),"")</f>
        <v/>
      </c>
      <c r="G401" s="22" t="str">
        <f>IF(入力シート!C402&gt;=1,INT(MOD(入力シート!C402,10)/1),"")</f>
        <v/>
      </c>
      <c r="H401" s="22" t="str">
        <f>IF(入力シート!D402&gt;"",入力シート!D402,"")</f>
        <v/>
      </c>
      <c r="I401" s="22" t="str">
        <f>IF(入力シート!E402&gt;"",入力シート!E402,"")</f>
        <v/>
      </c>
      <c r="J401" s="37" t="str">
        <f>IF(入力シート!F402&gt;0,IF(入力シート!W402=6,MID(入力シート!F402,入力シート!W402-5,1),"0"),"")</f>
        <v/>
      </c>
      <c r="K401" s="37" t="str">
        <f>IF(入力シート!F402&gt;0,MID(入力シート!F402,入力シート!W402-4,1),"")</f>
        <v/>
      </c>
      <c r="L401" s="37" t="str">
        <f>IF(入力シート!F402&gt;0,MID(入力シート!F402,入力シート!W402-3,1),"")</f>
        <v/>
      </c>
      <c r="M401" s="37" t="str">
        <f>IF(入力シート!F402&gt;0,MID(入力シート!F402,入力シート!W402-2,1),"")</f>
        <v/>
      </c>
      <c r="N401" s="37" t="str">
        <f>IF(入力シート!F402&gt;0,MID(入力シート!F402,入力シート!W402-1,1),"")</f>
        <v/>
      </c>
      <c r="O401" s="39" t="str">
        <f>IF(入力シート!F402&gt;0,MID(入力シート!F402,入力シート!W402,1),"")</f>
        <v/>
      </c>
      <c r="P401" s="22" t="str">
        <f>IF(入力シート!G402&gt;"",入力シート!G402,"")</f>
        <v/>
      </c>
      <c r="Q401" s="37" t="str">
        <f>IF(入力シート!H402&gt;0,IF(入力シート!X402=4,MID(入力シート!H402,入力シート!X402-3,1),"0"),"")</f>
        <v/>
      </c>
      <c r="R401" s="37" t="str">
        <f>IF(入力シート!H402&gt;0,MID(入力シート!H402,入力シート!X402-2,1),"")</f>
        <v/>
      </c>
      <c r="S401" s="37" t="str">
        <f>IF(入力シート!H402&gt;0,MID(入力シート!H402,入力シート!X402-1,1),"")</f>
        <v/>
      </c>
      <c r="T401" s="39" t="str">
        <f>IF(入力シート!H402&gt;0,MID(入力シート!H402,入力シート!X402,1),"")</f>
        <v/>
      </c>
      <c r="U401" s="62" t="str">
        <f>IF(入力シート!I402&gt;0,入力シート!I402,"")</f>
        <v/>
      </c>
      <c r="V401" s="50" t="str">
        <f>IF(入力シート!J402&gt;0,入力シート!J402,"")</f>
        <v/>
      </c>
      <c r="W401" s="50" t="str">
        <f>IF(入力シート!K402&gt;=10,INT(MOD(入力シート!K402,100)/10),"")</f>
        <v/>
      </c>
      <c r="X401" s="40" t="str">
        <f>IF(入力シート!K402&gt;=1,INT(MOD(入力シート!K402,10)/1),"")</f>
        <v/>
      </c>
      <c r="Y401" s="51" t="str">
        <f>IF(入力シート!L402&gt;=100000,INT(MOD(入力シート!L402,1000000)/100000),"")</f>
        <v/>
      </c>
      <c r="Z401" s="51" t="str">
        <f>IF(入力シート!L402&gt;=10000,INT(MOD(入力シート!L402,100000)/10000),"")</f>
        <v/>
      </c>
      <c r="AA401" s="51" t="str">
        <f>IF(入力シート!L402&gt;=1000,INT(MOD(入力シート!L402,10000)/1000),"")</f>
        <v/>
      </c>
      <c r="AB401" s="51" t="str">
        <f>IF(入力シート!L402&gt;=100,INT(MOD(入力シート!L402,1000)/100),"")</f>
        <v/>
      </c>
      <c r="AC401" s="51" t="str">
        <f>IF(入力シート!L402&gt;=10,INT(MOD(入力シート!L402,100)/10),"")</f>
        <v/>
      </c>
      <c r="AD401" s="40" t="str">
        <f>IF(入力シート!L402&gt;=1,INT(MOD(入力シート!L402,10)/1),"")</f>
        <v/>
      </c>
      <c r="AE401" s="51" t="str">
        <f>IF(入力シート!M402&gt;=10000,INT(MOD(入力シート!M402,100000)/10000),"")</f>
        <v/>
      </c>
      <c r="AF401" s="51" t="str">
        <f>IF(入力シート!M402&gt;=1000,INT(MOD(入力シート!M402,10000)/1000),"")</f>
        <v/>
      </c>
      <c r="AG401" s="51" t="str">
        <f>IF(入力シート!M402&gt;=100,INT(MOD(入力シート!M402,1000)/100),"")</f>
        <v/>
      </c>
      <c r="AH401" s="51" t="str">
        <f>IF(入力シート!M402&gt;=10,INT(MOD(入力シート!M402,100)/10),"")</f>
        <v/>
      </c>
      <c r="AI401" s="40" t="str">
        <f>IF(入力シート!M402&gt;=1,INT(MOD(入力シート!M402,10)/1),"")</f>
        <v/>
      </c>
      <c r="AJ401" s="51" t="str">
        <f>IF(入力シート!N402&gt;=10000,INT(MOD(入力シート!N402,100000)/10000),"")</f>
        <v/>
      </c>
      <c r="AK401" s="51" t="str">
        <f>IF(入力シート!N402&gt;=1000,INT(MOD(入力シート!N402,10000)/1000),"")</f>
        <v/>
      </c>
      <c r="AL401" s="51" t="str">
        <f>IF(入力シート!N402&gt;=100,INT(MOD(入力シート!N402,1000)/100),"")</f>
        <v/>
      </c>
      <c r="AM401" s="51" t="str">
        <f>IF(入力シート!N402&gt;=10,INT(MOD(入力シート!N402,100)/10),"")</f>
        <v/>
      </c>
      <c r="AN401" s="40" t="str">
        <f>IF(入力シート!N402&gt;=1,INT(MOD(入力シート!N402,10)/1),"")</f>
        <v/>
      </c>
      <c r="AO401" s="51" t="str">
        <f>IF(入力シート!O402&gt;=10000,INT(MOD(入力シート!O402,100000)/10000),"")</f>
        <v/>
      </c>
      <c r="AP401" s="51" t="str">
        <f>IF(入力シート!O402&gt;=1000,INT(MOD(入力シート!O402,10000)/1000),"")</f>
        <v/>
      </c>
      <c r="AQ401" s="51" t="str">
        <f>IF(入力シート!O402&gt;=100,INT(MOD(入力シート!O402,1000)/100),"")</f>
        <v/>
      </c>
      <c r="AR401" s="51" t="str">
        <f>IF(入力シート!O402&gt;=10,INT(MOD(入力シート!O402,100)/10),"")</f>
        <v/>
      </c>
      <c r="AS401" s="40" t="str">
        <f>IF(入力シート!O402&gt;=1,INT(MOD(入力シート!O402,10)/1),"")</f>
        <v/>
      </c>
      <c r="AT401" s="51" t="str">
        <f>IF(入力シート!P402&gt;=1000000,INT(MOD(入力シート!P402,10000000)/1000000),"")</f>
        <v/>
      </c>
      <c r="AU401" s="51" t="str">
        <f>IF(入力シート!P402&gt;=100000,INT(MOD(入力シート!P402,1000000)/100000),"")</f>
        <v/>
      </c>
      <c r="AV401" s="51" t="str">
        <f>IF(入力シート!P402&gt;=10000,INT(MOD(入力シート!P402,100000)/10000),"")</f>
        <v/>
      </c>
      <c r="AW401" s="51" t="str">
        <f>IF(入力シート!P402&gt;=1000,INT(MOD(入力シート!P402,10000)/1000),"")</f>
        <v/>
      </c>
      <c r="AX401" s="51" t="str">
        <f>IF(入力シート!P402&gt;=100,INT(MOD(入力シート!P402,1000)/100),"")</f>
        <v/>
      </c>
      <c r="AY401" s="51" t="str">
        <f>IF(入力シート!P402&gt;=10,INT(MOD(入力シート!P402,100)/10),"")</f>
        <v/>
      </c>
      <c r="AZ401" s="40" t="str">
        <f>IF(入力シート!P402&gt;=1,INT(MOD(入力シート!P402,10)/1),"")</f>
        <v/>
      </c>
      <c r="BA401" s="51" t="str">
        <f>IF(入力シート!Q402&gt;=10,INT(MOD(入力シート!Q402,100)/10),"")</f>
        <v/>
      </c>
      <c r="BB401" s="40" t="str">
        <f>IF(入力シート!Q402&gt;=1,INT(MOD(入力シート!Q402,10)/1),"")</f>
        <v/>
      </c>
      <c r="BC401" s="51" t="str">
        <f>IF(入力シート!R402&gt;=10000,INT(MOD(入力シート!R402,100000)/10000),"")</f>
        <v/>
      </c>
      <c r="BD401" s="51" t="str">
        <f>IF(入力シート!R402&gt;=1000,INT(MOD(入力シート!R402,10000)/1000),"")</f>
        <v/>
      </c>
      <c r="BE401" s="51" t="str">
        <f>IF(入力シート!R402&gt;=100,INT(MOD(入力シート!R402,1000)/100),"")</f>
        <v/>
      </c>
      <c r="BF401" s="51" t="str">
        <f>IF(入力シート!R402&gt;=10,INT(MOD(入力シート!R402,100)/10),"")</f>
        <v/>
      </c>
      <c r="BG401" s="40" t="str">
        <f>IF(入力シート!R402&gt;=1,INT(MOD(入力シート!R402,10)/1),"")</f>
        <v/>
      </c>
    </row>
    <row r="402" spans="1:79" x14ac:dyDescent="0.15">
      <c r="A402" s="46"/>
      <c r="B402" s="12">
        <v>400</v>
      </c>
      <c r="C402" s="3" t="str">
        <f>IF(入力シート!C403&gt;=10000,INT(MOD(入力シート!C403,100000)/10000),"")</f>
        <v/>
      </c>
      <c r="D402" s="3" t="str">
        <f>IF(入力シート!C403&gt;=1000,INT(MOD(入力シート!C403,10000)/1000),"")</f>
        <v/>
      </c>
      <c r="E402" s="3" t="str">
        <f>IF(入力シート!C403&gt;=100,INT(MOD(入力シート!C403,1000)/100),"")</f>
        <v/>
      </c>
      <c r="F402" s="3" t="str">
        <f>IF(入力シート!C403&gt;=10,INT(MOD(入力シート!C403,100)/10),"")</f>
        <v/>
      </c>
      <c r="G402" s="12" t="str">
        <f>IF(入力シート!C403&gt;=1,INT(MOD(入力シート!C403,10)/1),"")</f>
        <v/>
      </c>
      <c r="H402" s="12" t="str">
        <f>IF(入力シート!D403&gt;"",入力シート!D403,"")</f>
        <v/>
      </c>
      <c r="I402" s="146" t="str">
        <f>IF(入力シート!E403&gt;"",入力シート!E403,"")</f>
        <v/>
      </c>
      <c r="J402" s="162" t="str">
        <f>IF(入力シート!F403&gt;0,IF(入力シート!W403=6,MID(入力シート!F403,入力シート!W403-5,1),"0"),"")</f>
        <v/>
      </c>
      <c r="K402" s="63" t="str">
        <f>IF(入力シート!F403&gt;0,MID(入力シート!F403,入力シート!W403-4,1),"")</f>
        <v/>
      </c>
      <c r="L402" s="63" t="str">
        <f>IF(入力シート!F403&gt;0,MID(入力シート!F403,入力シート!W403-3,1),"")</f>
        <v/>
      </c>
      <c r="M402" s="63" t="str">
        <f>IF(入力シート!F403&gt;0,MID(入力シート!F403,入力シート!W403-2,1),"")</f>
        <v/>
      </c>
      <c r="N402" s="63" t="str">
        <f>IF(入力シート!F403&gt;0,MID(入力シート!F403,入力シート!W403-1,1),"")</f>
        <v/>
      </c>
      <c r="O402" s="64" t="str">
        <f>IF(入力シート!F403&gt;0,MID(入力シート!F403,入力シート!W403,1),"")</f>
        <v/>
      </c>
      <c r="P402" s="146" t="str">
        <f>IF(入力シート!G403&gt;"",入力シート!G403,"")</f>
        <v/>
      </c>
      <c r="Q402" s="162" t="str">
        <f>IF(入力シート!H403&gt;0,IF(入力シート!X403=4,MID(入力シート!H403,入力シート!X403-3,1),"0"),"")</f>
        <v/>
      </c>
      <c r="R402" s="63" t="str">
        <f>IF(入力シート!H403&gt;0,MID(入力シート!H403,入力シート!X403-2,1),"")</f>
        <v/>
      </c>
      <c r="S402" s="63" t="str">
        <f>IF(入力シート!H403&gt;0,MID(入力シート!H403,入力シート!X403-1,1),"")</f>
        <v/>
      </c>
      <c r="T402" s="64" t="str">
        <f>IF(入力シート!H403&gt;0,MID(入力シート!H403,入力シート!X403,1),"")</f>
        <v/>
      </c>
      <c r="U402" s="65" t="str">
        <f>IF(入力シート!I403&gt;0,入力シート!I403,"")</f>
        <v/>
      </c>
      <c r="V402" s="47" t="str">
        <f>IF(入力シート!J403&gt;0,入力シート!J403,"")</f>
        <v/>
      </c>
      <c r="W402" s="47" t="str">
        <f>IF(入力シート!K403&gt;=10,INT(MOD(入力シート!K403,100)/10),"")</f>
        <v/>
      </c>
      <c r="X402" s="48" t="str">
        <f>IF(入力シート!K403&gt;=1,INT(MOD(入力シート!K403,10)/1),"")</f>
        <v/>
      </c>
      <c r="Y402" s="49" t="str">
        <f>IF(入力シート!L403&gt;=100000,INT(MOD(入力シート!L403,1000000)/100000),"")</f>
        <v/>
      </c>
      <c r="Z402" s="49" t="str">
        <f>IF(入力シート!L403&gt;=10000,INT(MOD(入力シート!L403,100000)/10000),"")</f>
        <v/>
      </c>
      <c r="AA402" s="49" t="str">
        <f>IF(入力シート!L403&gt;=1000,INT(MOD(入力シート!L403,10000)/1000),"")</f>
        <v/>
      </c>
      <c r="AB402" s="49" t="str">
        <f>IF(入力シート!L403&gt;=100,INT(MOD(入力シート!L403,1000)/100),"")</f>
        <v/>
      </c>
      <c r="AC402" s="49" t="str">
        <f>IF(入力シート!L403&gt;=10,INT(MOD(入力シート!L403,100)/10),"")</f>
        <v/>
      </c>
      <c r="AD402" s="48" t="str">
        <f>IF(入力シート!L403&gt;=1,INT(MOD(入力シート!L403,10)/1),"")</f>
        <v/>
      </c>
      <c r="AE402" s="49" t="str">
        <f>IF(入力シート!M403&gt;=10000,INT(MOD(入力シート!M403,100000)/10000),"")</f>
        <v/>
      </c>
      <c r="AF402" s="49" t="str">
        <f>IF(入力シート!M403&gt;=1000,INT(MOD(入力シート!M403,10000)/1000),"")</f>
        <v/>
      </c>
      <c r="AG402" s="49" t="str">
        <f>IF(入力シート!M403&gt;=100,INT(MOD(入力シート!M403,1000)/100),"")</f>
        <v/>
      </c>
      <c r="AH402" s="49" t="str">
        <f>IF(入力シート!M403&gt;=10,INT(MOD(入力シート!M403,100)/10),"")</f>
        <v/>
      </c>
      <c r="AI402" s="48" t="str">
        <f>IF(入力シート!M403&gt;=1,INT(MOD(入力シート!M403,10)/1),"")</f>
        <v/>
      </c>
      <c r="AJ402" s="49" t="str">
        <f>IF(入力シート!N403&gt;=10000,INT(MOD(入力シート!N403,100000)/10000),"")</f>
        <v/>
      </c>
      <c r="AK402" s="49" t="str">
        <f>IF(入力シート!N403&gt;=1000,INT(MOD(入力シート!N403,10000)/1000),"")</f>
        <v/>
      </c>
      <c r="AL402" s="49" t="str">
        <f>IF(入力シート!N403&gt;=100,INT(MOD(入力シート!N403,1000)/100),"")</f>
        <v/>
      </c>
      <c r="AM402" s="49" t="str">
        <f>IF(入力シート!N403&gt;=10,INT(MOD(入力シート!N403,100)/10),"")</f>
        <v/>
      </c>
      <c r="AN402" s="48" t="str">
        <f>IF(入力シート!N403&gt;=1,INT(MOD(入力シート!N403,10)/1),"")</f>
        <v/>
      </c>
      <c r="AO402" s="49" t="str">
        <f>IF(入力シート!O403&gt;=10000,INT(MOD(入力シート!O403,100000)/10000),"")</f>
        <v/>
      </c>
      <c r="AP402" s="49" t="str">
        <f>IF(入力シート!O403&gt;=1000,INT(MOD(入力シート!O403,10000)/1000),"")</f>
        <v/>
      </c>
      <c r="AQ402" s="49" t="str">
        <f>IF(入力シート!O403&gt;=100,INT(MOD(入力シート!O403,1000)/100),"")</f>
        <v/>
      </c>
      <c r="AR402" s="49" t="str">
        <f>IF(入力シート!O403&gt;=10,INT(MOD(入力シート!O403,100)/10),"")</f>
        <v/>
      </c>
      <c r="AS402" s="48" t="str">
        <f>IF(入力シート!O403&gt;=1,INT(MOD(入力シート!O403,10)/1),"")</f>
        <v/>
      </c>
      <c r="AT402" s="49" t="str">
        <f>IF(入力シート!P403&gt;=1000000,INT(MOD(入力シート!P403,10000000)/1000000),"")</f>
        <v/>
      </c>
      <c r="AU402" s="49" t="str">
        <f>IF(入力シート!P403&gt;=100000,INT(MOD(入力シート!P403,1000000)/100000),"")</f>
        <v/>
      </c>
      <c r="AV402" s="49" t="str">
        <f>IF(入力シート!P403&gt;=10000,INT(MOD(入力シート!P403,100000)/10000),"")</f>
        <v/>
      </c>
      <c r="AW402" s="49" t="str">
        <f>IF(入力シート!P403&gt;=1000,INT(MOD(入力シート!P403,10000)/1000),"")</f>
        <v/>
      </c>
      <c r="AX402" s="49" t="str">
        <f>IF(入力シート!P403&gt;=100,INT(MOD(入力シート!P403,1000)/100),"")</f>
        <v/>
      </c>
      <c r="AY402" s="49" t="str">
        <f>IF(入力シート!P403&gt;=10,INT(MOD(入力シート!P403,100)/10),"")</f>
        <v/>
      </c>
      <c r="AZ402" s="48" t="str">
        <f>IF(入力シート!P403&gt;=1,INT(MOD(入力シート!P403,10)/1),"")</f>
        <v/>
      </c>
      <c r="BA402" s="49" t="str">
        <f>IF(入力シート!Q403&gt;=10,INT(MOD(入力シート!Q403,100)/10),"")</f>
        <v/>
      </c>
      <c r="BB402" s="48" t="str">
        <f>IF(入力シート!Q403&gt;=1,INT(MOD(入力シート!Q403,10)/1),"")</f>
        <v/>
      </c>
      <c r="BC402" s="49" t="str">
        <f>IF(入力シート!R403&gt;=10000,INT(MOD(入力シート!R403,100000)/10000),"")</f>
        <v/>
      </c>
      <c r="BD402" s="49" t="str">
        <f>IF(入力シート!R403&gt;=1000,INT(MOD(入力シート!R403,10000)/1000),"")</f>
        <v/>
      </c>
      <c r="BE402" s="49" t="str">
        <f>IF(入力シート!R403&gt;=100,INT(MOD(入力シート!R403,1000)/100),"")</f>
        <v/>
      </c>
      <c r="BF402" s="49" t="str">
        <f>IF(入力シート!R403&gt;=10,INT(MOD(入力シート!R403,100)/10),"")</f>
        <v/>
      </c>
      <c r="BG402" s="48" t="str">
        <f>IF(入力シート!R403&gt;=1,INT(MOD(入力シート!R403,10)/1),"")</f>
        <v/>
      </c>
      <c r="BH402" s="58" t="str">
        <f>IF(入力シート!S403&gt;=10,INT(MOD(入力シート!S403,100)/10),"")</f>
        <v/>
      </c>
      <c r="BI402" s="69" t="str">
        <f>IF(入力シート!S403&gt;=1,INT(MOD(入力シート!S403,10)/1),"")</f>
        <v/>
      </c>
      <c r="BJ402" s="58" t="str">
        <f>IF(入力シート!T403&gt;=1000000,INT(MOD(入力シート!T403,10000000)/1000000),"")</f>
        <v/>
      </c>
      <c r="BK402" s="58" t="str">
        <f>IF(入力シート!T403&gt;=100000,INT(MOD(入力シート!T403,1000000)/100000),"")</f>
        <v/>
      </c>
      <c r="BL402" s="58" t="str">
        <f>IF(入力シート!T403&gt;=10000,INT(MOD(入力シート!T403,100000)/10000),"")</f>
        <v/>
      </c>
      <c r="BM402" s="58" t="str">
        <f>IF(入力シート!T403&gt;=1000,INT(MOD(入力シート!T403,10000)/1000),"")</f>
        <v/>
      </c>
      <c r="BN402" s="58" t="str">
        <f>IF(入力シート!T403&gt;=100,INT(MOD(入力シート!T403,1000)/100),"")</f>
        <v/>
      </c>
      <c r="BO402" s="58" t="str">
        <f>IF(入力シート!T403&gt;=10,INT(MOD(入力シート!T403,100)/10),"")</f>
        <v/>
      </c>
      <c r="BP402" s="69" t="str">
        <f>IF(入力シート!T403&gt;=1,INT(MOD(入力シート!T403,10)/1),"")</f>
        <v/>
      </c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</row>
    <row r="403" spans="1:79" x14ac:dyDescent="0.15">
      <c r="A403" s="70">
        <f t="shared" si="12"/>
        <v>41</v>
      </c>
      <c r="B403" s="22">
        <v>401</v>
      </c>
      <c r="C403" s="10" t="str">
        <f>IF(入力シート!C404&gt;=10000,INT(MOD(入力シート!C404,100000)/10000),"")</f>
        <v/>
      </c>
      <c r="D403" s="10" t="str">
        <f>IF(入力シート!C404&gt;=1000,INT(MOD(入力シート!C404,10000)/1000),"")</f>
        <v/>
      </c>
      <c r="E403" s="10" t="str">
        <f>IF(入力シート!C404&gt;=100,INT(MOD(入力シート!C404,1000)/100),"")</f>
        <v/>
      </c>
      <c r="F403" s="10" t="str">
        <f>IF(入力シート!C404&gt;=10,INT(MOD(入力シート!C404,100)/10),"")</f>
        <v/>
      </c>
      <c r="G403" s="22" t="str">
        <f>IF(入力シート!C404&gt;=1,INT(MOD(入力シート!C404,10)/1),"")</f>
        <v/>
      </c>
      <c r="H403" s="22" t="str">
        <f>IF(入力シート!D404&gt;"",入力シート!D404,"")</f>
        <v/>
      </c>
      <c r="I403" s="22" t="str">
        <f>IF(入力シート!E404&gt;"",入力シート!E404,"")</f>
        <v/>
      </c>
      <c r="J403" s="37" t="str">
        <f>IF(入力シート!F404&gt;0,IF(入力シート!W404=6,MID(入力シート!F404,入力シート!W404-5,1),"0"),"")</f>
        <v/>
      </c>
      <c r="K403" s="37" t="str">
        <f>IF(入力シート!F404&gt;0,MID(入力シート!F404,入力シート!W404-4,1),"")</f>
        <v/>
      </c>
      <c r="L403" s="37" t="str">
        <f>IF(入力シート!F404&gt;0,MID(入力シート!F404,入力シート!W404-3,1),"")</f>
        <v/>
      </c>
      <c r="M403" s="37" t="str">
        <f>IF(入力シート!F404&gt;0,MID(入力シート!F404,入力シート!W404-2,1),"")</f>
        <v/>
      </c>
      <c r="N403" s="37" t="str">
        <f>IF(入力シート!F404&gt;0,MID(入力シート!F404,入力シート!W404-1,1),"")</f>
        <v/>
      </c>
      <c r="O403" s="39" t="str">
        <f>IF(入力シート!F404&gt;0,MID(入力シート!F404,入力シート!W404,1),"")</f>
        <v/>
      </c>
      <c r="P403" s="22" t="str">
        <f>IF(入力シート!G404&gt;"",入力シート!G404,"")</f>
        <v/>
      </c>
      <c r="Q403" s="37" t="str">
        <f>IF(入力シート!H404&gt;0,IF(入力シート!X404=4,MID(入力シート!H404,入力シート!X404-3,1),"0"),"")</f>
        <v/>
      </c>
      <c r="R403" s="37" t="str">
        <f>IF(入力シート!H404&gt;0,MID(入力シート!H404,入力シート!X404-2,1),"")</f>
        <v/>
      </c>
      <c r="S403" s="37" t="str">
        <f>IF(入力シート!H404&gt;0,MID(入力シート!H404,入力シート!X404-1,1),"")</f>
        <v/>
      </c>
      <c r="T403" s="39" t="str">
        <f>IF(入力シート!H404&gt;0,MID(入力シート!H404,入力シート!X404,1),"")</f>
        <v/>
      </c>
      <c r="U403" s="62" t="str">
        <f>IF(入力シート!I404&gt;0,入力シート!I404,"")</f>
        <v/>
      </c>
      <c r="V403" s="50" t="str">
        <f>IF(入力シート!J404&gt;0,入力シート!J404,"")</f>
        <v/>
      </c>
      <c r="W403" s="50" t="str">
        <f>IF(入力シート!K404&gt;=10,INT(MOD(入力シート!K404,100)/10),"")</f>
        <v/>
      </c>
      <c r="X403" s="40" t="str">
        <f>IF(入力シート!K404&gt;=1,INT(MOD(入力シート!K404,10)/1),"")</f>
        <v/>
      </c>
      <c r="Y403" s="51" t="str">
        <f>IF(入力シート!L404&gt;=100000,INT(MOD(入力シート!L404,1000000)/100000),"")</f>
        <v/>
      </c>
      <c r="Z403" s="51" t="str">
        <f>IF(入力シート!L404&gt;=10000,INT(MOD(入力シート!L404,100000)/10000),"")</f>
        <v/>
      </c>
      <c r="AA403" s="51" t="str">
        <f>IF(入力シート!L404&gt;=1000,INT(MOD(入力シート!L404,10000)/1000),"")</f>
        <v/>
      </c>
      <c r="AB403" s="51" t="str">
        <f>IF(入力シート!L404&gt;=100,INT(MOD(入力シート!L404,1000)/100),"")</f>
        <v/>
      </c>
      <c r="AC403" s="51" t="str">
        <f>IF(入力シート!L404&gt;=10,INT(MOD(入力シート!L404,100)/10),"")</f>
        <v/>
      </c>
      <c r="AD403" s="40" t="str">
        <f>IF(入力シート!L404&gt;=1,INT(MOD(入力シート!L404,10)/1),"")</f>
        <v/>
      </c>
      <c r="AE403" s="51" t="str">
        <f>IF(入力シート!M404&gt;=10000,INT(MOD(入力シート!M404,100000)/10000),"")</f>
        <v/>
      </c>
      <c r="AF403" s="51" t="str">
        <f>IF(入力シート!M404&gt;=1000,INT(MOD(入力シート!M404,10000)/1000),"")</f>
        <v/>
      </c>
      <c r="AG403" s="51" t="str">
        <f>IF(入力シート!M404&gt;=100,INT(MOD(入力シート!M404,1000)/100),"")</f>
        <v/>
      </c>
      <c r="AH403" s="51" t="str">
        <f>IF(入力シート!M404&gt;=10,INT(MOD(入力シート!M404,100)/10),"")</f>
        <v/>
      </c>
      <c r="AI403" s="40" t="str">
        <f>IF(入力シート!M404&gt;=1,INT(MOD(入力シート!M404,10)/1),"")</f>
        <v/>
      </c>
      <c r="AJ403" s="51" t="str">
        <f>IF(入力シート!N404&gt;=10000,INT(MOD(入力シート!N404,100000)/10000),"")</f>
        <v/>
      </c>
      <c r="AK403" s="51" t="str">
        <f>IF(入力シート!N404&gt;=1000,INT(MOD(入力シート!N404,10000)/1000),"")</f>
        <v/>
      </c>
      <c r="AL403" s="51" t="str">
        <f>IF(入力シート!N404&gt;=100,INT(MOD(入力シート!N404,1000)/100),"")</f>
        <v/>
      </c>
      <c r="AM403" s="51" t="str">
        <f>IF(入力シート!N404&gt;=10,INT(MOD(入力シート!N404,100)/10),"")</f>
        <v/>
      </c>
      <c r="AN403" s="40" t="str">
        <f>IF(入力シート!N404&gt;=1,INT(MOD(入力シート!N404,10)/1),"")</f>
        <v/>
      </c>
      <c r="AO403" s="51" t="str">
        <f>IF(入力シート!O404&gt;=10000,INT(MOD(入力シート!O404,100000)/10000),"")</f>
        <v/>
      </c>
      <c r="AP403" s="51" t="str">
        <f>IF(入力シート!O404&gt;=1000,INT(MOD(入力シート!O404,10000)/1000),"")</f>
        <v/>
      </c>
      <c r="AQ403" s="51" t="str">
        <f>IF(入力シート!O404&gt;=100,INT(MOD(入力シート!O404,1000)/100),"")</f>
        <v/>
      </c>
      <c r="AR403" s="51" t="str">
        <f>IF(入力シート!O404&gt;=10,INT(MOD(入力シート!O404,100)/10),"")</f>
        <v/>
      </c>
      <c r="AS403" s="40" t="str">
        <f>IF(入力シート!O404&gt;=1,INT(MOD(入力シート!O404,10)/1),"")</f>
        <v/>
      </c>
      <c r="AT403" s="51" t="str">
        <f>IF(入力シート!P404&gt;=1000000,INT(MOD(入力シート!P404,10000000)/1000000),"")</f>
        <v/>
      </c>
      <c r="AU403" s="51" t="str">
        <f>IF(入力シート!P404&gt;=100000,INT(MOD(入力シート!P404,1000000)/100000),"")</f>
        <v/>
      </c>
      <c r="AV403" s="51" t="str">
        <f>IF(入力シート!P404&gt;=10000,INT(MOD(入力シート!P404,100000)/10000),"")</f>
        <v/>
      </c>
      <c r="AW403" s="51" t="str">
        <f>IF(入力シート!P404&gt;=1000,INT(MOD(入力シート!P404,10000)/1000),"")</f>
        <v/>
      </c>
      <c r="AX403" s="51" t="str">
        <f>IF(入力シート!P404&gt;=100,INT(MOD(入力シート!P404,1000)/100),"")</f>
        <v/>
      </c>
      <c r="AY403" s="51" t="str">
        <f>IF(入力シート!P404&gt;=10,INT(MOD(入力シート!P404,100)/10),"")</f>
        <v/>
      </c>
      <c r="AZ403" s="40" t="str">
        <f>IF(入力シート!P404&gt;=1,INT(MOD(入力シート!P404,10)/1),"")</f>
        <v/>
      </c>
      <c r="BA403" s="51" t="str">
        <f>IF(入力シート!Q404&gt;=10,INT(MOD(入力シート!Q404,100)/10),"")</f>
        <v/>
      </c>
      <c r="BB403" s="40" t="str">
        <f>IF(入力シート!Q404&gt;=1,INT(MOD(入力シート!Q404,10)/1),"")</f>
        <v/>
      </c>
      <c r="BC403" s="51" t="str">
        <f>IF(入力シート!R404&gt;=10000,INT(MOD(入力シート!R404,100000)/10000),"")</f>
        <v/>
      </c>
      <c r="BD403" s="51" t="str">
        <f>IF(入力シート!R404&gt;=1000,INT(MOD(入力シート!R404,10000)/1000),"")</f>
        <v/>
      </c>
      <c r="BE403" s="51" t="str">
        <f>IF(入力シート!R404&gt;=100,INT(MOD(入力シート!R404,1000)/100),"")</f>
        <v/>
      </c>
      <c r="BF403" s="51" t="str">
        <f>IF(入力シート!R404&gt;=10,INT(MOD(入力シート!R404,100)/10),"")</f>
        <v/>
      </c>
      <c r="BG403" s="40" t="str">
        <f>IF(入力シート!R404&gt;=1,INT(MOD(入力シート!R404,10)/1),"")</f>
        <v/>
      </c>
      <c r="BP403" s="11"/>
    </row>
    <row r="404" spans="1:79" x14ac:dyDescent="0.15">
      <c r="B404" s="22">
        <v>402</v>
      </c>
      <c r="C404" s="10" t="str">
        <f>IF(入力シート!C405&gt;=10000,INT(MOD(入力シート!C405,100000)/10000),"")</f>
        <v/>
      </c>
      <c r="D404" s="10" t="str">
        <f>IF(入力シート!C405&gt;=1000,INT(MOD(入力シート!C405,10000)/1000),"")</f>
        <v/>
      </c>
      <c r="E404" s="10" t="str">
        <f>IF(入力シート!C405&gt;=100,INT(MOD(入力シート!C405,1000)/100),"")</f>
        <v/>
      </c>
      <c r="F404" s="10" t="str">
        <f>IF(入力シート!C405&gt;=10,INT(MOD(入力シート!C405,100)/10),"")</f>
        <v/>
      </c>
      <c r="G404" s="22" t="str">
        <f>IF(入力シート!C405&gt;=1,INT(MOD(入力シート!C405,10)/1),"")</f>
        <v/>
      </c>
      <c r="H404" s="22" t="str">
        <f>IF(入力シート!D405&gt;"",入力シート!D405,"")</f>
        <v/>
      </c>
      <c r="I404" s="22" t="str">
        <f>IF(入力シート!E405&gt;"",入力シート!E405,"")</f>
        <v/>
      </c>
      <c r="J404" s="37" t="str">
        <f>IF(入力シート!F405&gt;0,IF(入力シート!W405=6,MID(入力シート!F405,入力シート!W405-5,1),"0"),"")</f>
        <v/>
      </c>
      <c r="K404" s="37" t="str">
        <f>IF(入力シート!F405&gt;0,MID(入力シート!F405,入力シート!W405-4,1),"")</f>
        <v/>
      </c>
      <c r="L404" s="37" t="str">
        <f>IF(入力シート!F405&gt;0,MID(入力シート!F405,入力シート!W405-3,1),"")</f>
        <v/>
      </c>
      <c r="M404" s="37" t="str">
        <f>IF(入力シート!F405&gt;0,MID(入力シート!F405,入力シート!W405-2,1),"")</f>
        <v/>
      </c>
      <c r="N404" s="37" t="str">
        <f>IF(入力シート!F405&gt;0,MID(入力シート!F405,入力シート!W405-1,1),"")</f>
        <v/>
      </c>
      <c r="O404" s="39" t="str">
        <f>IF(入力シート!F405&gt;0,MID(入力シート!F405,入力シート!W405,1),"")</f>
        <v/>
      </c>
      <c r="P404" s="22" t="str">
        <f>IF(入力シート!G405&gt;"",入力シート!G405,"")</f>
        <v/>
      </c>
      <c r="Q404" s="37" t="str">
        <f>IF(入力シート!H405&gt;0,IF(入力シート!X405=4,MID(入力シート!H405,入力シート!X405-3,1),"0"),"")</f>
        <v/>
      </c>
      <c r="R404" s="37" t="str">
        <f>IF(入力シート!H405&gt;0,MID(入力シート!H405,入力シート!X405-2,1),"")</f>
        <v/>
      </c>
      <c r="S404" s="37" t="str">
        <f>IF(入力シート!H405&gt;0,MID(入力シート!H405,入力シート!X405-1,1),"")</f>
        <v/>
      </c>
      <c r="T404" s="39" t="str">
        <f>IF(入力シート!H405&gt;0,MID(入力シート!H405,入力シート!X405,1),"")</f>
        <v/>
      </c>
      <c r="U404" s="62" t="str">
        <f>IF(入力シート!I405&gt;0,入力シート!I405,"")</f>
        <v/>
      </c>
      <c r="V404" s="50" t="str">
        <f>IF(入力シート!J405&gt;0,入力シート!J405,"")</f>
        <v/>
      </c>
      <c r="W404" s="50" t="str">
        <f>IF(入力シート!K405&gt;=10,INT(MOD(入力シート!K405,100)/10),"")</f>
        <v/>
      </c>
      <c r="X404" s="40" t="str">
        <f>IF(入力シート!K405&gt;=1,INT(MOD(入力シート!K405,10)/1),"")</f>
        <v/>
      </c>
      <c r="Y404" s="51" t="str">
        <f>IF(入力シート!L405&gt;=100000,INT(MOD(入力シート!L405,1000000)/100000),"")</f>
        <v/>
      </c>
      <c r="Z404" s="51" t="str">
        <f>IF(入力シート!L405&gt;=10000,INT(MOD(入力シート!L405,100000)/10000),"")</f>
        <v/>
      </c>
      <c r="AA404" s="51" t="str">
        <f>IF(入力シート!L405&gt;=1000,INT(MOD(入力シート!L405,10000)/1000),"")</f>
        <v/>
      </c>
      <c r="AB404" s="51" t="str">
        <f>IF(入力シート!L405&gt;=100,INT(MOD(入力シート!L405,1000)/100),"")</f>
        <v/>
      </c>
      <c r="AC404" s="51" t="str">
        <f>IF(入力シート!L405&gt;=10,INT(MOD(入力シート!L405,100)/10),"")</f>
        <v/>
      </c>
      <c r="AD404" s="40" t="str">
        <f>IF(入力シート!L405&gt;=1,INT(MOD(入力シート!L405,10)/1),"")</f>
        <v/>
      </c>
      <c r="AE404" s="51" t="str">
        <f>IF(入力シート!M405&gt;=10000,INT(MOD(入力シート!M405,100000)/10000),"")</f>
        <v/>
      </c>
      <c r="AF404" s="51" t="str">
        <f>IF(入力シート!M405&gt;=1000,INT(MOD(入力シート!M405,10000)/1000),"")</f>
        <v/>
      </c>
      <c r="AG404" s="51" t="str">
        <f>IF(入力シート!M405&gt;=100,INT(MOD(入力シート!M405,1000)/100),"")</f>
        <v/>
      </c>
      <c r="AH404" s="51" t="str">
        <f>IF(入力シート!M405&gt;=10,INT(MOD(入力シート!M405,100)/10),"")</f>
        <v/>
      </c>
      <c r="AI404" s="40" t="str">
        <f>IF(入力シート!M405&gt;=1,INT(MOD(入力シート!M405,10)/1),"")</f>
        <v/>
      </c>
      <c r="AJ404" s="51" t="str">
        <f>IF(入力シート!N405&gt;=10000,INT(MOD(入力シート!N405,100000)/10000),"")</f>
        <v/>
      </c>
      <c r="AK404" s="51" t="str">
        <f>IF(入力シート!N405&gt;=1000,INT(MOD(入力シート!N405,10000)/1000),"")</f>
        <v/>
      </c>
      <c r="AL404" s="51" t="str">
        <f>IF(入力シート!N405&gt;=100,INT(MOD(入力シート!N405,1000)/100),"")</f>
        <v/>
      </c>
      <c r="AM404" s="51" t="str">
        <f>IF(入力シート!N405&gt;=10,INT(MOD(入力シート!N405,100)/10),"")</f>
        <v/>
      </c>
      <c r="AN404" s="40" t="str">
        <f>IF(入力シート!N405&gt;=1,INT(MOD(入力シート!N405,10)/1),"")</f>
        <v/>
      </c>
      <c r="AO404" s="51" t="str">
        <f>IF(入力シート!O405&gt;=10000,INT(MOD(入力シート!O405,100000)/10000),"")</f>
        <v/>
      </c>
      <c r="AP404" s="51" t="str">
        <f>IF(入力シート!O405&gt;=1000,INT(MOD(入力シート!O405,10000)/1000),"")</f>
        <v/>
      </c>
      <c r="AQ404" s="51" t="str">
        <f>IF(入力シート!O405&gt;=100,INT(MOD(入力シート!O405,1000)/100),"")</f>
        <v/>
      </c>
      <c r="AR404" s="51" t="str">
        <f>IF(入力シート!O405&gt;=10,INT(MOD(入力シート!O405,100)/10),"")</f>
        <v/>
      </c>
      <c r="AS404" s="40" t="str">
        <f>IF(入力シート!O405&gt;=1,INT(MOD(入力シート!O405,10)/1),"")</f>
        <v/>
      </c>
      <c r="AT404" s="51" t="str">
        <f>IF(入力シート!P405&gt;=1000000,INT(MOD(入力シート!P405,10000000)/1000000),"")</f>
        <v/>
      </c>
      <c r="AU404" s="51" t="str">
        <f>IF(入力シート!P405&gt;=100000,INT(MOD(入力シート!P405,1000000)/100000),"")</f>
        <v/>
      </c>
      <c r="AV404" s="51" t="str">
        <f>IF(入力シート!P405&gt;=10000,INT(MOD(入力シート!P405,100000)/10000),"")</f>
        <v/>
      </c>
      <c r="AW404" s="51" t="str">
        <f>IF(入力シート!P405&gt;=1000,INT(MOD(入力シート!P405,10000)/1000),"")</f>
        <v/>
      </c>
      <c r="AX404" s="51" t="str">
        <f>IF(入力シート!P405&gt;=100,INT(MOD(入力シート!P405,1000)/100),"")</f>
        <v/>
      </c>
      <c r="AY404" s="51" t="str">
        <f>IF(入力シート!P405&gt;=10,INT(MOD(入力シート!P405,100)/10),"")</f>
        <v/>
      </c>
      <c r="AZ404" s="40" t="str">
        <f>IF(入力シート!P405&gt;=1,INT(MOD(入力シート!P405,10)/1),"")</f>
        <v/>
      </c>
      <c r="BA404" s="51" t="str">
        <f>IF(入力シート!Q405&gt;=10,INT(MOD(入力シート!Q405,100)/10),"")</f>
        <v/>
      </c>
      <c r="BB404" s="40" t="str">
        <f>IF(入力シート!Q405&gt;=1,INT(MOD(入力シート!Q405,10)/1),"")</f>
        <v/>
      </c>
      <c r="BC404" s="51" t="str">
        <f>IF(入力シート!R405&gt;=10000,INT(MOD(入力シート!R405,100000)/10000),"")</f>
        <v/>
      </c>
      <c r="BD404" s="51" t="str">
        <f>IF(入力シート!R405&gt;=1000,INT(MOD(入力シート!R405,10000)/1000),"")</f>
        <v/>
      </c>
      <c r="BE404" s="51" t="str">
        <f>IF(入力シート!R405&gt;=100,INT(MOD(入力シート!R405,1000)/100),"")</f>
        <v/>
      </c>
      <c r="BF404" s="51" t="str">
        <f>IF(入力シート!R405&gt;=10,INT(MOD(入力シート!R405,100)/10),"")</f>
        <v/>
      </c>
      <c r="BG404" s="40" t="str">
        <f>IF(入力シート!R405&gt;=1,INT(MOD(入力シート!R405,10)/1),"")</f>
        <v/>
      </c>
    </row>
    <row r="405" spans="1:79" x14ac:dyDescent="0.15">
      <c r="B405" s="22">
        <v>403</v>
      </c>
      <c r="C405" s="10" t="str">
        <f>IF(入力シート!C406&gt;=10000,INT(MOD(入力シート!C406,100000)/10000),"")</f>
        <v/>
      </c>
      <c r="D405" s="10" t="str">
        <f>IF(入力シート!C406&gt;=1000,INT(MOD(入力シート!C406,10000)/1000),"")</f>
        <v/>
      </c>
      <c r="E405" s="10" t="str">
        <f>IF(入力シート!C406&gt;=100,INT(MOD(入力シート!C406,1000)/100),"")</f>
        <v/>
      </c>
      <c r="F405" s="10" t="str">
        <f>IF(入力シート!C406&gt;=10,INT(MOD(入力シート!C406,100)/10),"")</f>
        <v/>
      </c>
      <c r="G405" s="22" t="str">
        <f>IF(入力シート!C406&gt;=1,INT(MOD(入力シート!C406,10)/1),"")</f>
        <v/>
      </c>
      <c r="H405" s="22" t="str">
        <f>IF(入力シート!D406&gt;"",入力シート!D406,"")</f>
        <v/>
      </c>
      <c r="I405" s="22" t="str">
        <f>IF(入力シート!E406&gt;"",入力シート!E406,"")</f>
        <v/>
      </c>
      <c r="J405" s="37" t="str">
        <f>IF(入力シート!F406&gt;0,IF(入力シート!W406=6,MID(入力シート!F406,入力シート!W406-5,1),"0"),"")</f>
        <v/>
      </c>
      <c r="K405" s="37" t="str">
        <f>IF(入力シート!F406&gt;0,MID(入力シート!F406,入力シート!W406-4,1),"")</f>
        <v/>
      </c>
      <c r="L405" s="37" t="str">
        <f>IF(入力シート!F406&gt;0,MID(入力シート!F406,入力シート!W406-3,1),"")</f>
        <v/>
      </c>
      <c r="M405" s="37" t="str">
        <f>IF(入力シート!F406&gt;0,MID(入力シート!F406,入力シート!W406-2,1),"")</f>
        <v/>
      </c>
      <c r="N405" s="37" t="str">
        <f>IF(入力シート!F406&gt;0,MID(入力シート!F406,入力シート!W406-1,1),"")</f>
        <v/>
      </c>
      <c r="O405" s="39" t="str">
        <f>IF(入力シート!F406&gt;0,MID(入力シート!F406,入力シート!W406,1),"")</f>
        <v/>
      </c>
      <c r="P405" s="22" t="str">
        <f>IF(入力シート!G406&gt;"",入力シート!G406,"")</f>
        <v/>
      </c>
      <c r="Q405" s="37" t="str">
        <f>IF(入力シート!H406&gt;0,IF(入力シート!X406=4,MID(入力シート!H406,入力シート!X406-3,1),"0"),"")</f>
        <v/>
      </c>
      <c r="R405" s="37" t="str">
        <f>IF(入力シート!H406&gt;0,MID(入力シート!H406,入力シート!X406-2,1),"")</f>
        <v/>
      </c>
      <c r="S405" s="37" t="str">
        <f>IF(入力シート!H406&gt;0,MID(入力シート!H406,入力シート!X406-1,1),"")</f>
        <v/>
      </c>
      <c r="T405" s="39" t="str">
        <f>IF(入力シート!H406&gt;0,MID(入力シート!H406,入力シート!X406,1),"")</f>
        <v/>
      </c>
      <c r="U405" s="62" t="str">
        <f>IF(入力シート!I406&gt;0,入力シート!I406,"")</f>
        <v/>
      </c>
      <c r="V405" s="50" t="str">
        <f>IF(入力シート!J406&gt;0,入力シート!J406,"")</f>
        <v/>
      </c>
      <c r="W405" s="50" t="str">
        <f>IF(入力シート!K406&gt;=10,INT(MOD(入力シート!K406,100)/10),"")</f>
        <v/>
      </c>
      <c r="X405" s="40" t="str">
        <f>IF(入力シート!K406&gt;=1,INT(MOD(入力シート!K406,10)/1),"")</f>
        <v/>
      </c>
      <c r="Y405" s="51" t="str">
        <f>IF(入力シート!L406&gt;=100000,INT(MOD(入力シート!L406,1000000)/100000),"")</f>
        <v/>
      </c>
      <c r="Z405" s="51" t="str">
        <f>IF(入力シート!L406&gt;=10000,INT(MOD(入力シート!L406,100000)/10000),"")</f>
        <v/>
      </c>
      <c r="AA405" s="51" t="str">
        <f>IF(入力シート!L406&gt;=1000,INT(MOD(入力シート!L406,10000)/1000),"")</f>
        <v/>
      </c>
      <c r="AB405" s="51" t="str">
        <f>IF(入力シート!L406&gt;=100,INT(MOD(入力シート!L406,1000)/100),"")</f>
        <v/>
      </c>
      <c r="AC405" s="51" t="str">
        <f>IF(入力シート!L406&gt;=10,INT(MOD(入力シート!L406,100)/10),"")</f>
        <v/>
      </c>
      <c r="AD405" s="40" t="str">
        <f>IF(入力シート!L406&gt;=1,INT(MOD(入力シート!L406,10)/1),"")</f>
        <v/>
      </c>
      <c r="AE405" s="51" t="str">
        <f>IF(入力シート!M406&gt;=10000,INT(MOD(入力シート!M406,100000)/10000),"")</f>
        <v/>
      </c>
      <c r="AF405" s="51" t="str">
        <f>IF(入力シート!M406&gt;=1000,INT(MOD(入力シート!M406,10000)/1000),"")</f>
        <v/>
      </c>
      <c r="AG405" s="51" t="str">
        <f>IF(入力シート!M406&gt;=100,INT(MOD(入力シート!M406,1000)/100),"")</f>
        <v/>
      </c>
      <c r="AH405" s="51" t="str">
        <f>IF(入力シート!M406&gt;=10,INT(MOD(入力シート!M406,100)/10),"")</f>
        <v/>
      </c>
      <c r="AI405" s="40" t="str">
        <f>IF(入力シート!M406&gt;=1,INT(MOD(入力シート!M406,10)/1),"")</f>
        <v/>
      </c>
      <c r="AJ405" s="51" t="str">
        <f>IF(入力シート!N406&gt;=10000,INT(MOD(入力シート!N406,100000)/10000),"")</f>
        <v/>
      </c>
      <c r="AK405" s="51" t="str">
        <f>IF(入力シート!N406&gt;=1000,INT(MOD(入力シート!N406,10000)/1000),"")</f>
        <v/>
      </c>
      <c r="AL405" s="51" t="str">
        <f>IF(入力シート!N406&gt;=100,INT(MOD(入力シート!N406,1000)/100),"")</f>
        <v/>
      </c>
      <c r="AM405" s="51" t="str">
        <f>IF(入力シート!N406&gt;=10,INT(MOD(入力シート!N406,100)/10),"")</f>
        <v/>
      </c>
      <c r="AN405" s="40" t="str">
        <f>IF(入力シート!N406&gt;=1,INT(MOD(入力シート!N406,10)/1),"")</f>
        <v/>
      </c>
      <c r="AO405" s="51" t="str">
        <f>IF(入力シート!O406&gt;=10000,INT(MOD(入力シート!O406,100000)/10000),"")</f>
        <v/>
      </c>
      <c r="AP405" s="51" t="str">
        <f>IF(入力シート!O406&gt;=1000,INT(MOD(入力シート!O406,10000)/1000),"")</f>
        <v/>
      </c>
      <c r="AQ405" s="51" t="str">
        <f>IF(入力シート!O406&gt;=100,INT(MOD(入力シート!O406,1000)/100),"")</f>
        <v/>
      </c>
      <c r="AR405" s="51" t="str">
        <f>IF(入力シート!O406&gt;=10,INT(MOD(入力シート!O406,100)/10),"")</f>
        <v/>
      </c>
      <c r="AS405" s="40" t="str">
        <f>IF(入力シート!O406&gt;=1,INT(MOD(入力シート!O406,10)/1),"")</f>
        <v/>
      </c>
      <c r="AT405" s="51" t="str">
        <f>IF(入力シート!P406&gt;=1000000,INT(MOD(入力シート!P406,10000000)/1000000),"")</f>
        <v/>
      </c>
      <c r="AU405" s="51" t="str">
        <f>IF(入力シート!P406&gt;=100000,INT(MOD(入力シート!P406,1000000)/100000),"")</f>
        <v/>
      </c>
      <c r="AV405" s="51" t="str">
        <f>IF(入力シート!P406&gt;=10000,INT(MOD(入力シート!P406,100000)/10000),"")</f>
        <v/>
      </c>
      <c r="AW405" s="51" t="str">
        <f>IF(入力シート!P406&gt;=1000,INT(MOD(入力シート!P406,10000)/1000),"")</f>
        <v/>
      </c>
      <c r="AX405" s="51" t="str">
        <f>IF(入力シート!P406&gt;=100,INT(MOD(入力シート!P406,1000)/100),"")</f>
        <v/>
      </c>
      <c r="AY405" s="51" t="str">
        <f>IF(入力シート!P406&gt;=10,INT(MOD(入力シート!P406,100)/10),"")</f>
        <v/>
      </c>
      <c r="AZ405" s="40" t="str">
        <f>IF(入力シート!P406&gt;=1,INT(MOD(入力シート!P406,10)/1),"")</f>
        <v/>
      </c>
      <c r="BA405" s="51" t="str">
        <f>IF(入力シート!Q406&gt;=10,INT(MOD(入力シート!Q406,100)/10),"")</f>
        <v/>
      </c>
      <c r="BB405" s="40" t="str">
        <f>IF(入力シート!Q406&gt;=1,INT(MOD(入力シート!Q406,10)/1),"")</f>
        <v/>
      </c>
      <c r="BC405" s="51" t="str">
        <f>IF(入力シート!R406&gt;=10000,INT(MOD(入力シート!R406,100000)/10000),"")</f>
        <v/>
      </c>
      <c r="BD405" s="51" t="str">
        <f>IF(入力シート!R406&gt;=1000,INT(MOD(入力シート!R406,10000)/1000),"")</f>
        <v/>
      </c>
      <c r="BE405" s="51" t="str">
        <f>IF(入力シート!R406&gt;=100,INT(MOD(入力シート!R406,1000)/100),"")</f>
        <v/>
      </c>
      <c r="BF405" s="51" t="str">
        <f>IF(入力シート!R406&gt;=10,INT(MOD(入力シート!R406,100)/10),"")</f>
        <v/>
      </c>
      <c r="BG405" s="40" t="str">
        <f>IF(入力シート!R406&gt;=1,INT(MOD(入力シート!R406,10)/1),"")</f>
        <v/>
      </c>
    </row>
    <row r="406" spans="1:79" x14ac:dyDescent="0.15">
      <c r="B406" s="22">
        <v>404</v>
      </c>
      <c r="C406" s="10" t="str">
        <f>IF(入力シート!C407&gt;=10000,INT(MOD(入力シート!C407,100000)/10000),"")</f>
        <v/>
      </c>
      <c r="D406" s="10" t="str">
        <f>IF(入力シート!C407&gt;=1000,INT(MOD(入力シート!C407,10000)/1000),"")</f>
        <v/>
      </c>
      <c r="E406" s="10" t="str">
        <f>IF(入力シート!C407&gt;=100,INT(MOD(入力シート!C407,1000)/100),"")</f>
        <v/>
      </c>
      <c r="F406" s="10" t="str">
        <f>IF(入力シート!C407&gt;=10,INT(MOD(入力シート!C407,100)/10),"")</f>
        <v/>
      </c>
      <c r="G406" s="22" t="str">
        <f>IF(入力シート!C407&gt;=1,INT(MOD(入力シート!C407,10)/1),"")</f>
        <v/>
      </c>
      <c r="H406" s="22" t="str">
        <f>IF(入力シート!D407&gt;"",入力シート!D407,"")</f>
        <v/>
      </c>
      <c r="I406" s="22" t="str">
        <f>IF(入力シート!E407&gt;"",入力シート!E407,"")</f>
        <v/>
      </c>
      <c r="J406" s="37" t="str">
        <f>IF(入力シート!F407&gt;0,IF(入力シート!W407=6,MID(入力シート!F407,入力シート!W407-5,1),"0"),"")</f>
        <v/>
      </c>
      <c r="K406" s="37" t="str">
        <f>IF(入力シート!F407&gt;0,MID(入力シート!F407,入力シート!W407-4,1),"")</f>
        <v/>
      </c>
      <c r="L406" s="37" t="str">
        <f>IF(入力シート!F407&gt;0,MID(入力シート!F407,入力シート!W407-3,1),"")</f>
        <v/>
      </c>
      <c r="M406" s="37" t="str">
        <f>IF(入力シート!F407&gt;0,MID(入力シート!F407,入力シート!W407-2,1),"")</f>
        <v/>
      </c>
      <c r="N406" s="37" t="str">
        <f>IF(入力シート!F407&gt;0,MID(入力シート!F407,入力シート!W407-1,1),"")</f>
        <v/>
      </c>
      <c r="O406" s="39" t="str">
        <f>IF(入力シート!F407&gt;0,MID(入力シート!F407,入力シート!W407,1),"")</f>
        <v/>
      </c>
      <c r="P406" s="22" t="str">
        <f>IF(入力シート!G407&gt;"",入力シート!G407,"")</f>
        <v/>
      </c>
      <c r="Q406" s="37" t="str">
        <f>IF(入力シート!H407&gt;0,IF(入力シート!X407=4,MID(入力シート!H407,入力シート!X407-3,1),"0"),"")</f>
        <v/>
      </c>
      <c r="R406" s="37" t="str">
        <f>IF(入力シート!H407&gt;0,MID(入力シート!H407,入力シート!X407-2,1),"")</f>
        <v/>
      </c>
      <c r="S406" s="37" t="str">
        <f>IF(入力シート!H407&gt;0,MID(入力シート!H407,入力シート!X407-1,1),"")</f>
        <v/>
      </c>
      <c r="T406" s="39" t="str">
        <f>IF(入力シート!H407&gt;0,MID(入力シート!H407,入力シート!X407,1),"")</f>
        <v/>
      </c>
      <c r="U406" s="62" t="str">
        <f>IF(入力シート!I407&gt;0,入力シート!I407,"")</f>
        <v/>
      </c>
      <c r="V406" s="50" t="str">
        <f>IF(入力シート!J407&gt;0,入力シート!J407,"")</f>
        <v/>
      </c>
      <c r="W406" s="50" t="str">
        <f>IF(入力シート!K407&gt;=10,INT(MOD(入力シート!K407,100)/10),"")</f>
        <v/>
      </c>
      <c r="X406" s="40" t="str">
        <f>IF(入力シート!K407&gt;=1,INT(MOD(入力シート!K407,10)/1),"")</f>
        <v/>
      </c>
      <c r="Y406" s="51" t="str">
        <f>IF(入力シート!L407&gt;=100000,INT(MOD(入力シート!L407,1000000)/100000),"")</f>
        <v/>
      </c>
      <c r="Z406" s="51" t="str">
        <f>IF(入力シート!L407&gt;=10000,INT(MOD(入力シート!L407,100000)/10000),"")</f>
        <v/>
      </c>
      <c r="AA406" s="51" t="str">
        <f>IF(入力シート!L407&gt;=1000,INT(MOD(入力シート!L407,10000)/1000),"")</f>
        <v/>
      </c>
      <c r="AB406" s="51" t="str">
        <f>IF(入力シート!L407&gt;=100,INT(MOD(入力シート!L407,1000)/100),"")</f>
        <v/>
      </c>
      <c r="AC406" s="51" t="str">
        <f>IF(入力シート!L407&gt;=10,INT(MOD(入力シート!L407,100)/10),"")</f>
        <v/>
      </c>
      <c r="AD406" s="40" t="str">
        <f>IF(入力シート!L407&gt;=1,INT(MOD(入力シート!L407,10)/1),"")</f>
        <v/>
      </c>
      <c r="AE406" s="51" t="str">
        <f>IF(入力シート!M407&gt;=10000,INT(MOD(入力シート!M407,100000)/10000),"")</f>
        <v/>
      </c>
      <c r="AF406" s="51" t="str">
        <f>IF(入力シート!M407&gt;=1000,INT(MOD(入力シート!M407,10000)/1000),"")</f>
        <v/>
      </c>
      <c r="AG406" s="51" t="str">
        <f>IF(入力シート!M407&gt;=100,INT(MOD(入力シート!M407,1000)/100),"")</f>
        <v/>
      </c>
      <c r="AH406" s="51" t="str">
        <f>IF(入力シート!M407&gt;=10,INT(MOD(入力シート!M407,100)/10),"")</f>
        <v/>
      </c>
      <c r="AI406" s="40" t="str">
        <f>IF(入力シート!M407&gt;=1,INT(MOD(入力シート!M407,10)/1),"")</f>
        <v/>
      </c>
      <c r="AJ406" s="51" t="str">
        <f>IF(入力シート!N407&gt;=10000,INT(MOD(入力シート!N407,100000)/10000),"")</f>
        <v/>
      </c>
      <c r="AK406" s="51" t="str">
        <f>IF(入力シート!N407&gt;=1000,INT(MOD(入力シート!N407,10000)/1000),"")</f>
        <v/>
      </c>
      <c r="AL406" s="51" t="str">
        <f>IF(入力シート!N407&gt;=100,INT(MOD(入力シート!N407,1000)/100),"")</f>
        <v/>
      </c>
      <c r="AM406" s="51" t="str">
        <f>IF(入力シート!N407&gt;=10,INT(MOD(入力シート!N407,100)/10),"")</f>
        <v/>
      </c>
      <c r="AN406" s="40" t="str">
        <f>IF(入力シート!N407&gt;=1,INT(MOD(入力シート!N407,10)/1),"")</f>
        <v/>
      </c>
      <c r="AO406" s="51" t="str">
        <f>IF(入力シート!O407&gt;=10000,INT(MOD(入力シート!O407,100000)/10000),"")</f>
        <v/>
      </c>
      <c r="AP406" s="51" t="str">
        <f>IF(入力シート!O407&gt;=1000,INT(MOD(入力シート!O407,10000)/1000),"")</f>
        <v/>
      </c>
      <c r="AQ406" s="51" t="str">
        <f>IF(入力シート!O407&gt;=100,INT(MOD(入力シート!O407,1000)/100),"")</f>
        <v/>
      </c>
      <c r="AR406" s="51" t="str">
        <f>IF(入力シート!O407&gt;=10,INT(MOD(入力シート!O407,100)/10),"")</f>
        <v/>
      </c>
      <c r="AS406" s="40" t="str">
        <f>IF(入力シート!O407&gt;=1,INT(MOD(入力シート!O407,10)/1),"")</f>
        <v/>
      </c>
      <c r="AT406" s="51" t="str">
        <f>IF(入力シート!P407&gt;=1000000,INT(MOD(入力シート!P407,10000000)/1000000),"")</f>
        <v/>
      </c>
      <c r="AU406" s="51" t="str">
        <f>IF(入力シート!P407&gt;=100000,INT(MOD(入力シート!P407,1000000)/100000),"")</f>
        <v/>
      </c>
      <c r="AV406" s="51" t="str">
        <f>IF(入力シート!P407&gt;=10000,INT(MOD(入力シート!P407,100000)/10000),"")</f>
        <v/>
      </c>
      <c r="AW406" s="51" t="str">
        <f>IF(入力シート!P407&gt;=1000,INT(MOD(入力シート!P407,10000)/1000),"")</f>
        <v/>
      </c>
      <c r="AX406" s="51" t="str">
        <f>IF(入力シート!P407&gt;=100,INT(MOD(入力シート!P407,1000)/100),"")</f>
        <v/>
      </c>
      <c r="AY406" s="51" t="str">
        <f>IF(入力シート!P407&gt;=10,INT(MOD(入力シート!P407,100)/10),"")</f>
        <v/>
      </c>
      <c r="AZ406" s="40" t="str">
        <f>IF(入力シート!P407&gt;=1,INT(MOD(入力シート!P407,10)/1),"")</f>
        <v/>
      </c>
      <c r="BA406" s="51" t="str">
        <f>IF(入力シート!Q407&gt;=10,INT(MOD(入力シート!Q407,100)/10),"")</f>
        <v/>
      </c>
      <c r="BB406" s="40" t="str">
        <f>IF(入力シート!Q407&gt;=1,INT(MOD(入力シート!Q407,10)/1),"")</f>
        <v/>
      </c>
      <c r="BC406" s="51" t="str">
        <f>IF(入力シート!R407&gt;=10000,INT(MOD(入力シート!R407,100000)/10000),"")</f>
        <v/>
      </c>
      <c r="BD406" s="51" t="str">
        <f>IF(入力シート!R407&gt;=1000,INT(MOD(入力シート!R407,10000)/1000),"")</f>
        <v/>
      </c>
      <c r="BE406" s="51" t="str">
        <f>IF(入力シート!R407&gt;=100,INT(MOD(入力シート!R407,1000)/100),"")</f>
        <v/>
      </c>
      <c r="BF406" s="51" t="str">
        <f>IF(入力シート!R407&gt;=10,INT(MOD(入力シート!R407,100)/10),"")</f>
        <v/>
      </c>
      <c r="BG406" s="40" t="str">
        <f>IF(入力シート!R407&gt;=1,INT(MOD(入力シート!R407,10)/1),"")</f>
        <v/>
      </c>
    </row>
    <row r="407" spans="1:79" x14ac:dyDescent="0.15">
      <c r="B407" s="22">
        <v>405</v>
      </c>
      <c r="C407" s="10" t="str">
        <f>IF(入力シート!C408&gt;=10000,INT(MOD(入力シート!C408,100000)/10000),"")</f>
        <v/>
      </c>
      <c r="D407" s="10" t="str">
        <f>IF(入力シート!C408&gt;=1000,INT(MOD(入力シート!C408,10000)/1000),"")</f>
        <v/>
      </c>
      <c r="E407" s="10" t="str">
        <f>IF(入力シート!C408&gt;=100,INT(MOD(入力シート!C408,1000)/100),"")</f>
        <v/>
      </c>
      <c r="F407" s="10" t="str">
        <f>IF(入力シート!C408&gt;=10,INT(MOD(入力シート!C408,100)/10),"")</f>
        <v/>
      </c>
      <c r="G407" s="22" t="str">
        <f>IF(入力シート!C408&gt;=1,INT(MOD(入力シート!C408,10)/1),"")</f>
        <v/>
      </c>
      <c r="H407" s="22" t="str">
        <f>IF(入力シート!D408&gt;"",入力シート!D408,"")</f>
        <v/>
      </c>
      <c r="I407" s="22" t="str">
        <f>IF(入力シート!E408&gt;"",入力シート!E408,"")</f>
        <v/>
      </c>
      <c r="J407" s="37" t="str">
        <f>IF(入力シート!F408&gt;0,IF(入力シート!W408=6,MID(入力シート!F408,入力シート!W408-5,1),"0"),"")</f>
        <v/>
      </c>
      <c r="K407" s="37" t="str">
        <f>IF(入力シート!F408&gt;0,MID(入力シート!F408,入力シート!W408-4,1),"")</f>
        <v/>
      </c>
      <c r="L407" s="37" t="str">
        <f>IF(入力シート!F408&gt;0,MID(入力シート!F408,入力シート!W408-3,1),"")</f>
        <v/>
      </c>
      <c r="M407" s="37" t="str">
        <f>IF(入力シート!F408&gt;0,MID(入力シート!F408,入力シート!W408-2,1),"")</f>
        <v/>
      </c>
      <c r="N407" s="37" t="str">
        <f>IF(入力シート!F408&gt;0,MID(入力シート!F408,入力シート!W408-1,1),"")</f>
        <v/>
      </c>
      <c r="O407" s="39" t="str">
        <f>IF(入力シート!F408&gt;0,MID(入力シート!F408,入力シート!W408,1),"")</f>
        <v/>
      </c>
      <c r="P407" s="22" t="str">
        <f>IF(入力シート!G408&gt;"",入力シート!G408,"")</f>
        <v/>
      </c>
      <c r="Q407" s="37" t="str">
        <f>IF(入力シート!H408&gt;0,IF(入力シート!X408=4,MID(入力シート!H408,入力シート!X408-3,1),"0"),"")</f>
        <v/>
      </c>
      <c r="R407" s="37" t="str">
        <f>IF(入力シート!H408&gt;0,MID(入力シート!H408,入力シート!X408-2,1),"")</f>
        <v/>
      </c>
      <c r="S407" s="37" t="str">
        <f>IF(入力シート!H408&gt;0,MID(入力シート!H408,入力シート!X408-1,1),"")</f>
        <v/>
      </c>
      <c r="T407" s="39" t="str">
        <f>IF(入力シート!H408&gt;0,MID(入力シート!H408,入力シート!X408,1),"")</f>
        <v/>
      </c>
      <c r="U407" s="62" t="str">
        <f>IF(入力シート!I408&gt;0,入力シート!I408,"")</f>
        <v/>
      </c>
      <c r="V407" s="50" t="str">
        <f>IF(入力シート!J408&gt;0,入力シート!J408,"")</f>
        <v/>
      </c>
      <c r="W407" s="50" t="str">
        <f>IF(入力シート!K408&gt;=10,INT(MOD(入力シート!K408,100)/10),"")</f>
        <v/>
      </c>
      <c r="X407" s="40" t="str">
        <f>IF(入力シート!K408&gt;=1,INT(MOD(入力シート!K408,10)/1),"")</f>
        <v/>
      </c>
      <c r="Y407" s="51" t="str">
        <f>IF(入力シート!L408&gt;=100000,INT(MOD(入力シート!L408,1000000)/100000),"")</f>
        <v/>
      </c>
      <c r="Z407" s="51" t="str">
        <f>IF(入力シート!L408&gt;=10000,INT(MOD(入力シート!L408,100000)/10000),"")</f>
        <v/>
      </c>
      <c r="AA407" s="51" t="str">
        <f>IF(入力シート!L408&gt;=1000,INT(MOD(入力シート!L408,10000)/1000),"")</f>
        <v/>
      </c>
      <c r="AB407" s="51" t="str">
        <f>IF(入力シート!L408&gt;=100,INT(MOD(入力シート!L408,1000)/100),"")</f>
        <v/>
      </c>
      <c r="AC407" s="51" t="str">
        <f>IF(入力シート!L408&gt;=10,INT(MOD(入力シート!L408,100)/10),"")</f>
        <v/>
      </c>
      <c r="AD407" s="40" t="str">
        <f>IF(入力シート!L408&gt;=1,INT(MOD(入力シート!L408,10)/1),"")</f>
        <v/>
      </c>
      <c r="AE407" s="51" t="str">
        <f>IF(入力シート!M408&gt;=10000,INT(MOD(入力シート!M408,100000)/10000),"")</f>
        <v/>
      </c>
      <c r="AF407" s="51" t="str">
        <f>IF(入力シート!M408&gt;=1000,INT(MOD(入力シート!M408,10000)/1000),"")</f>
        <v/>
      </c>
      <c r="AG407" s="51" t="str">
        <f>IF(入力シート!M408&gt;=100,INT(MOD(入力シート!M408,1000)/100),"")</f>
        <v/>
      </c>
      <c r="AH407" s="51" t="str">
        <f>IF(入力シート!M408&gt;=10,INT(MOD(入力シート!M408,100)/10),"")</f>
        <v/>
      </c>
      <c r="AI407" s="40" t="str">
        <f>IF(入力シート!M408&gt;=1,INT(MOD(入力シート!M408,10)/1),"")</f>
        <v/>
      </c>
      <c r="AJ407" s="51" t="str">
        <f>IF(入力シート!N408&gt;=10000,INT(MOD(入力シート!N408,100000)/10000),"")</f>
        <v/>
      </c>
      <c r="AK407" s="51" t="str">
        <f>IF(入力シート!N408&gt;=1000,INT(MOD(入力シート!N408,10000)/1000),"")</f>
        <v/>
      </c>
      <c r="AL407" s="51" t="str">
        <f>IF(入力シート!N408&gt;=100,INT(MOD(入力シート!N408,1000)/100),"")</f>
        <v/>
      </c>
      <c r="AM407" s="51" t="str">
        <f>IF(入力シート!N408&gt;=10,INT(MOD(入力シート!N408,100)/10),"")</f>
        <v/>
      </c>
      <c r="AN407" s="40" t="str">
        <f>IF(入力シート!N408&gt;=1,INT(MOD(入力シート!N408,10)/1),"")</f>
        <v/>
      </c>
      <c r="AO407" s="51" t="str">
        <f>IF(入力シート!O408&gt;=10000,INT(MOD(入力シート!O408,100000)/10000),"")</f>
        <v/>
      </c>
      <c r="AP407" s="51" t="str">
        <f>IF(入力シート!O408&gt;=1000,INT(MOD(入力シート!O408,10000)/1000),"")</f>
        <v/>
      </c>
      <c r="AQ407" s="51" t="str">
        <f>IF(入力シート!O408&gt;=100,INT(MOD(入力シート!O408,1000)/100),"")</f>
        <v/>
      </c>
      <c r="AR407" s="51" t="str">
        <f>IF(入力シート!O408&gt;=10,INT(MOD(入力シート!O408,100)/10),"")</f>
        <v/>
      </c>
      <c r="AS407" s="40" t="str">
        <f>IF(入力シート!O408&gt;=1,INT(MOD(入力シート!O408,10)/1),"")</f>
        <v/>
      </c>
      <c r="AT407" s="51" t="str">
        <f>IF(入力シート!P408&gt;=1000000,INT(MOD(入力シート!P408,10000000)/1000000),"")</f>
        <v/>
      </c>
      <c r="AU407" s="51" t="str">
        <f>IF(入力シート!P408&gt;=100000,INT(MOD(入力シート!P408,1000000)/100000),"")</f>
        <v/>
      </c>
      <c r="AV407" s="51" t="str">
        <f>IF(入力シート!P408&gt;=10000,INT(MOD(入力シート!P408,100000)/10000),"")</f>
        <v/>
      </c>
      <c r="AW407" s="51" t="str">
        <f>IF(入力シート!P408&gt;=1000,INT(MOD(入力シート!P408,10000)/1000),"")</f>
        <v/>
      </c>
      <c r="AX407" s="51" t="str">
        <f>IF(入力シート!P408&gt;=100,INT(MOD(入力シート!P408,1000)/100),"")</f>
        <v/>
      </c>
      <c r="AY407" s="51" t="str">
        <f>IF(入力シート!P408&gt;=10,INT(MOD(入力シート!P408,100)/10),"")</f>
        <v/>
      </c>
      <c r="AZ407" s="40" t="str">
        <f>IF(入力シート!P408&gt;=1,INT(MOD(入力シート!P408,10)/1),"")</f>
        <v/>
      </c>
      <c r="BA407" s="51" t="str">
        <f>IF(入力シート!Q408&gt;=10,INT(MOD(入力シート!Q408,100)/10),"")</f>
        <v/>
      </c>
      <c r="BB407" s="40" t="str">
        <f>IF(入力シート!Q408&gt;=1,INT(MOD(入力シート!Q408,10)/1),"")</f>
        <v/>
      </c>
      <c r="BC407" s="51" t="str">
        <f>IF(入力シート!R408&gt;=10000,INT(MOD(入力シート!R408,100000)/10000),"")</f>
        <v/>
      </c>
      <c r="BD407" s="51" t="str">
        <f>IF(入力シート!R408&gt;=1000,INT(MOD(入力シート!R408,10000)/1000),"")</f>
        <v/>
      </c>
      <c r="BE407" s="51" t="str">
        <f>IF(入力シート!R408&gt;=100,INT(MOD(入力シート!R408,1000)/100),"")</f>
        <v/>
      </c>
      <c r="BF407" s="51" t="str">
        <f>IF(入力シート!R408&gt;=10,INT(MOD(入力シート!R408,100)/10),"")</f>
        <v/>
      </c>
      <c r="BG407" s="40" t="str">
        <f>IF(入力シート!R408&gt;=1,INT(MOD(入力シート!R408,10)/1),"")</f>
        <v/>
      </c>
    </row>
    <row r="408" spans="1:79" x14ac:dyDescent="0.15">
      <c r="B408" s="22">
        <v>406</v>
      </c>
      <c r="C408" s="10" t="str">
        <f>IF(入力シート!C409&gt;=10000,INT(MOD(入力シート!C409,100000)/10000),"")</f>
        <v/>
      </c>
      <c r="D408" s="10" t="str">
        <f>IF(入力シート!C409&gt;=1000,INT(MOD(入力シート!C409,10000)/1000),"")</f>
        <v/>
      </c>
      <c r="E408" s="10" t="str">
        <f>IF(入力シート!C409&gt;=100,INT(MOD(入力シート!C409,1000)/100),"")</f>
        <v/>
      </c>
      <c r="F408" s="10" t="str">
        <f>IF(入力シート!C409&gt;=10,INT(MOD(入力シート!C409,100)/10),"")</f>
        <v/>
      </c>
      <c r="G408" s="22" t="str">
        <f>IF(入力シート!C409&gt;=1,INT(MOD(入力シート!C409,10)/1),"")</f>
        <v/>
      </c>
      <c r="H408" s="22" t="str">
        <f>IF(入力シート!D409&gt;"",入力シート!D409,"")</f>
        <v/>
      </c>
      <c r="I408" s="22" t="str">
        <f>IF(入力シート!E409&gt;"",入力シート!E409,"")</f>
        <v/>
      </c>
      <c r="J408" s="37" t="str">
        <f>IF(入力シート!F409&gt;0,IF(入力シート!W409=6,MID(入力シート!F409,入力シート!W409-5,1),"0"),"")</f>
        <v/>
      </c>
      <c r="K408" s="37" t="str">
        <f>IF(入力シート!F409&gt;0,MID(入力シート!F409,入力シート!W409-4,1),"")</f>
        <v/>
      </c>
      <c r="L408" s="37" t="str">
        <f>IF(入力シート!F409&gt;0,MID(入力シート!F409,入力シート!W409-3,1),"")</f>
        <v/>
      </c>
      <c r="M408" s="37" t="str">
        <f>IF(入力シート!F409&gt;0,MID(入力シート!F409,入力シート!W409-2,1),"")</f>
        <v/>
      </c>
      <c r="N408" s="37" t="str">
        <f>IF(入力シート!F409&gt;0,MID(入力シート!F409,入力シート!W409-1,1),"")</f>
        <v/>
      </c>
      <c r="O408" s="39" t="str">
        <f>IF(入力シート!F409&gt;0,MID(入力シート!F409,入力シート!W409,1),"")</f>
        <v/>
      </c>
      <c r="P408" s="22" t="str">
        <f>IF(入力シート!G409&gt;"",入力シート!G409,"")</f>
        <v/>
      </c>
      <c r="Q408" s="37" t="str">
        <f>IF(入力シート!H409&gt;0,IF(入力シート!X409=4,MID(入力シート!H409,入力シート!X409-3,1),"0"),"")</f>
        <v/>
      </c>
      <c r="R408" s="37" t="str">
        <f>IF(入力シート!H409&gt;0,MID(入力シート!H409,入力シート!X409-2,1),"")</f>
        <v/>
      </c>
      <c r="S408" s="37" t="str">
        <f>IF(入力シート!H409&gt;0,MID(入力シート!H409,入力シート!X409-1,1),"")</f>
        <v/>
      </c>
      <c r="T408" s="39" t="str">
        <f>IF(入力シート!H409&gt;0,MID(入力シート!H409,入力シート!X409,1),"")</f>
        <v/>
      </c>
      <c r="U408" s="62" t="str">
        <f>IF(入力シート!I409&gt;0,入力シート!I409,"")</f>
        <v/>
      </c>
      <c r="V408" s="50" t="str">
        <f>IF(入力シート!J409&gt;0,入力シート!J409,"")</f>
        <v/>
      </c>
      <c r="W408" s="50" t="str">
        <f>IF(入力シート!K409&gt;=10,INT(MOD(入力シート!K409,100)/10),"")</f>
        <v/>
      </c>
      <c r="X408" s="40" t="str">
        <f>IF(入力シート!K409&gt;=1,INT(MOD(入力シート!K409,10)/1),"")</f>
        <v/>
      </c>
      <c r="Y408" s="51" t="str">
        <f>IF(入力シート!L409&gt;=100000,INT(MOD(入力シート!L409,1000000)/100000),"")</f>
        <v/>
      </c>
      <c r="Z408" s="51" t="str">
        <f>IF(入力シート!L409&gt;=10000,INT(MOD(入力シート!L409,100000)/10000),"")</f>
        <v/>
      </c>
      <c r="AA408" s="51" t="str">
        <f>IF(入力シート!L409&gt;=1000,INT(MOD(入力シート!L409,10000)/1000),"")</f>
        <v/>
      </c>
      <c r="AB408" s="51" t="str">
        <f>IF(入力シート!L409&gt;=100,INT(MOD(入力シート!L409,1000)/100),"")</f>
        <v/>
      </c>
      <c r="AC408" s="51" t="str">
        <f>IF(入力シート!L409&gt;=10,INT(MOD(入力シート!L409,100)/10),"")</f>
        <v/>
      </c>
      <c r="AD408" s="40" t="str">
        <f>IF(入力シート!L409&gt;=1,INT(MOD(入力シート!L409,10)/1),"")</f>
        <v/>
      </c>
      <c r="AE408" s="51" t="str">
        <f>IF(入力シート!M409&gt;=10000,INT(MOD(入力シート!M409,100000)/10000),"")</f>
        <v/>
      </c>
      <c r="AF408" s="51" t="str">
        <f>IF(入力シート!M409&gt;=1000,INT(MOD(入力シート!M409,10000)/1000),"")</f>
        <v/>
      </c>
      <c r="AG408" s="51" t="str">
        <f>IF(入力シート!M409&gt;=100,INT(MOD(入力シート!M409,1000)/100),"")</f>
        <v/>
      </c>
      <c r="AH408" s="51" t="str">
        <f>IF(入力シート!M409&gt;=10,INT(MOD(入力シート!M409,100)/10),"")</f>
        <v/>
      </c>
      <c r="AI408" s="40" t="str">
        <f>IF(入力シート!M409&gt;=1,INT(MOD(入力シート!M409,10)/1),"")</f>
        <v/>
      </c>
      <c r="AJ408" s="51" t="str">
        <f>IF(入力シート!N409&gt;=10000,INT(MOD(入力シート!N409,100000)/10000),"")</f>
        <v/>
      </c>
      <c r="AK408" s="51" t="str">
        <f>IF(入力シート!N409&gt;=1000,INT(MOD(入力シート!N409,10000)/1000),"")</f>
        <v/>
      </c>
      <c r="AL408" s="51" t="str">
        <f>IF(入力シート!N409&gt;=100,INT(MOD(入力シート!N409,1000)/100),"")</f>
        <v/>
      </c>
      <c r="AM408" s="51" t="str">
        <f>IF(入力シート!N409&gt;=10,INT(MOD(入力シート!N409,100)/10),"")</f>
        <v/>
      </c>
      <c r="AN408" s="40" t="str">
        <f>IF(入力シート!N409&gt;=1,INT(MOD(入力シート!N409,10)/1),"")</f>
        <v/>
      </c>
      <c r="AO408" s="51" t="str">
        <f>IF(入力シート!O409&gt;=10000,INT(MOD(入力シート!O409,100000)/10000),"")</f>
        <v/>
      </c>
      <c r="AP408" s="51" t="str">
        <f>IF(入力シート!O409&gt;=1000,INT(MOD(入力シート!O409,10000)/1000),"")</f>
        <v/>
      </c>
      <c r="AQ408" s="51" t="str">
        <f>IF(入力シート!O409&gt;=100,INT(MOD(入力シート!O409,1000)/100),"")</f>
        <v/>
      </c>
      <c r="AR408" s="51" t="str">
        <f>IF(入力シート!O409&gt;=10,INT(MOD(入力シート!O409,100)/10),"")</f>
        <v/>
      </c>
      <c r="AS408" s="40" t="str">
        <f>IF(入力シート!O409&gt;=1,INT(MOD(入力シート!O409,10)/1),"")</f>
        <v/>
      </c>
      <c r="AT408" s="51" t="str">
        <f>IF(入力シート!P409&gt;=1000000,INT(MOD(入力シート!P409,10000000)/1000000),"")</f>
        <v/>
      </c>
      <c r="AU408" s="51" t="str">
        <f>IF(入力シート!P409&gt;=100000,INT(MOD(入力シート!P409,1000000)/100000),"")</f>
        <v/>
      </c>
      <c r="AV408" s="51" t="str">
        <f>IF(入力シート!P409&gt;=10000,INT(MOD(入力シート!P409,100000)/10000),"")</f>
        <v/>
      </c>
      <c r="AW408" s="51" t="str">
        <f>IF(入力シート!P409&gt;=1000,INT(MOD(入力シート!P409,10000)/1000),"")</f>
        <v/>
      </c>
      <c r="AX408" s="51" t="str">
        <f>IF(入力シート!P409&gt;=100,INT(MOD(入力シート!P409,1000)/100),"")</f>
        <v/>
      </c>
      <c r="AY408" s="51" t="str">
        <f>IF(入力シート!P409&gt;=10,INT(MOD(入力シート!P409,100)/10),"")</f>
        <v/>
      </c>
      <c r="AZ408" s="40" t="str">
        <f>IF(入力シート!P409&gt;=1,INT(MOD(入力シート!P409,10)/1),"")</f>
        <v/>
      </c>
      <c r="BA408" s="51" t="str">
        <f>IF(入力シート!Q409&gt;=10,INT(MOD(入力シート!Q409,100)/10),"")</f>
        <v/>
      </c>
      <c r="BB408" s="40" t="str">
        <f>IF(入力シート!Q409&gt;=1,INT(MOD(入力シート!Q409,10)/1),"")</f>
        <v/>
      </c>
      <c r="BC408" s="51" t="str">
        <f>IF(入力シート!R409&gt;=10000,INT(MOD(入力シート!R409,100000)/10000),"")</f>
        <v/>
      </c>
      <c r="BD408" s="51" t="str">
        <f>IF(入力シート!R409&gt;=1000,INT(MOD(入力シート!R409,10000)/1000),"")</f>
        <v/>
      </c>
      <c r="BE408" s="51" t="str">
        <f>IF(入力シート!R409&gt;=100,INT(MOD(入力シート!R409,1000)/100),"")</f>
        <v/>
      </c>
      <c r="BF408" s="51" t="str">
        <f>IF(入力シート!R409&gt;=10,INT(MOD(入力シート!R409,100)/10),"")</f>
        <v/>
      </c>
      <c r="BG408" s="40" t="str">
        <f>IF(入力シート!R409&gt;=1,INT(MOD(入力シート!R409,10)/1),"")</f>
        <v/>
      </c>
    </row>
    <row r="409" spans="1:79" x14ac:dyDescent="0.15">
      <c r="B409" s="22">
        <v>407</v>
      </c>
      <c r="C409" s="10" t="str">
        <f>IF(入力シート!C410&gt;=10000,INT(MOD(入力シート!C410,100000)/10000),"")</f>
        <v/>
      </c>
      <c r="D409" s="10" t="str">
        <f>IF(入力シート!C410&gt;=1000,INT(MOD(入力シート!C410,10000)/1000),"")</f>
        <v/>
      </c>
      <c r="E409" s="10" t="str">
        <f>IF(入力シート!C410&gt;=100,INT(MOD(入力シート!C410,1000)/100),"")</f>
        <v/>
      </c>
      <c r="F409" s="10" t="str">
        <f>IF(入力シート!C410&gt;=10,INT(MOD(入力シート!C410,100)/10),"")</f>
        <v/>
      </c>
      <c r="G409" s="22" t="str">
        <f>IF(入力シート!C410&gt;=1,INT(MOD(入力シート!C410,10)/1),"")</f>
        <v/>
      </c>
      <c r="H409" s="22" t="str">
        <f>IF(入力シート!D410&gt;"",入力シート!D410,"")</f>
        <v/>
      </c>
      <c r="I409" s="22" t="str">
        <f>IF(入力シート!E410&gt;"",入力シート!E410,"")</f>
        <v/>
      </c>
      <c r="J409" s="37" t="str">
        <f>IF(入力シート!F410&gt;0,IF(入力シート!W410=6,MID(入力シート!F410,入力シート!W410-5,1),"0"),"")</f>
        <v/>
      </c>
      <c r="K409" s="37" t="str">
        <f>IF(入力シート!F410&gt;0,MID(入力シート!F410,入力シート!W410-4,1),"")</f>
        <v/>
      </c>
      <c r="L409" s="37" t="str">
        <f>IF(入力シート!F410&gt;0,MID(入力シート!F410,入力シート!W410-3,1),"")</f>
        <v/>
      </c>
      <c r="M409" s="37" t="str">
        <f>IF(入力シート!F410&gt;0,MID(入力シート!F410,入力シート!W410-2,1),"")</f>
        <v/>
      </c>
      <c r="N409" s="37" t="str">
        <f>IF(入力シート!F410&gt;0,MID(入力シート!F410,入力シート!W410-1,1),"")</f>
        <v/>
      </c>
      <c r="O409" s="39" t="str">
        <f>IF(入力シート!F410&gt;0,MID(入力シート!F410,入力シート!W410,1),"")</f>
        <v/>
      </c>
      <c r="P409" s="22" t="str">
        <f>IF(入力シート!G410&gt;"",入力シート!G410,"")</f>
        <v/>
      </c>
      <c r="Q409" s="37" t="str">
        <f>IF(入力シート!H410&gt;0,IF(入力シート!X410=4,MID(入力シート!H410,入力シート!X410-3,1),"0"),"")</f>
        <v/>
      </c>
      <c r="R409" s="37" t="str">
        <f>IF(入力シート!H410&gt;0,MID(入力シート!H410,入力シート!X410-2,1),"")</f>
        <v/>
      </c>
      <c r="S409" s="37" t="str">
        <f>IF(入力シート!H410&gt;0,MID(入力シート!H410,入力シート!X410-1,1),"")</f>
        <v/>
      </c>
      <c r="T409" s="39" t="str">
        <f>IF(入力シート!H410&gt;0,MID(入力シート!H410,入力シート!X410,1),"")</f>
        <v/>
      </c>
      <c r="U409" s="62" t="str">
        <f>IF(入力シート!I410&gt;0,入力シート!I410,"")</f>
        <v/>
      </c>
      <c r="V409" s="50" t="str">
        <f>IF(入力シート!J410&gt;0,入力シート!J410,"")</f>
        <v/>
      </c>
      <c r="W409" s="50" t="str">
        <f>IF(入力シート!K410&gt;=10,INT(MOD(入力シート!K410,100)/10),"")</f>
        <v/>
      </c>
      <c r="X409" s="40" t="str">
        <f>IF(入力シート!K410&gt;=1,INT(MOD(入力シート!K410,10)/1),"")</f>
        <v/>
      </c>
      <c r="Y409" s="51" t="str">
        <f>IF(入力シート!L410&gt;=100000,INT(MOD(入力シート!L410,1000000)/100000),"")</f>
        <v/>
      </c>
      <c r="Z409" s="51" t="str">
        <f>IF(入力シート!L410&gt;=10000,INT(MOD(入力シート!L410,100000)/10000),"")</f>
        <v/>
      </c>
      <c r="AA409" s="51" t="str">
        <f>IF(入力シート!L410&gt;=1000,INT(MOD(入力シート!L410,10000)/1000),"")</f>
        <v/>
      </c>
      <c r="AB409" s="51" t="str">
        <f>IF(入力シート!L410&gt;=100,INT(MOD(入力シート!L410,1000)/100),"")</f>
        <v/>
      </c>
      <c r="AC409" s="51" t="str">
        <f>IF(入力シート!L410&gt;=10,INT(MOD(入力シート!L410,100)/10),"")</f>
        <v/>
      </c>
      <c r="AD409" s="40" t="str">
        <f>IF(入力シート!L410&gt;=1,INT(MOD(入力シート!L410,10)/1),"")</f>
        <v/>
      </c>
      <c r="AE409" s="51" t="str">
        <f>IF(入力シート!M410&gt;=10000,INT(MOD(入力シート!M410,100000)/10000),"")</f>
        <v/>
      </c>
      <c r="AF409" s="51" t="str">
        <f>IF(入力シート!M410&gt;=1000,INT(MOD(入力シート!M410,10000)/1000),"")</f>
        <v/>
      </c>
      <c r="AG409" s="51" t="str">
        <f>IF(入力シート!M410&gt;=100,INT(MOD(入力シート!M410,1000)/100),"")</f>
        <v/>
      </c>
      <c r="AH409" s="51" t="str">
        <f>IF(入力シート!M410&gt;=10,INT(MOD(入力シート!M410,100)/10),"")</f>
        <v/>
      </c>
      <c r="AI409" s="40" t="str">
        <f>IF(入力シート!M410&gt;=1,INT(MOD(入力シート!M410,10)/1),"")</f>
        <v/>
      </c>
      <c r="AJ409" s="51" t="str">
        <f>IF(入力シート!N410&gt;=10000,INT(MOD(入力シート!N410,100000)/10000),"")</f>
        <v/>
      </c>
      <c r="AK409" s="51" t="str">
        <f>IF(入力シート!N410&gt;=1000,INT(MOD(入力シート!N410,10000)/1000),"")</f>
        <v/>
      </c>
      <c r="AL409" s="51" t="str">
        <f>IF(入力シート!N410&gt;=100,INT(MOD(入力シート!N410,1000)/100),"")</f>
        <v/>
      </c>
      <c r="AM409" s="51" t="str">
        <f>IF(入力シート!N410&gt;=10,INT(MOD(入力シート!N410,100)/10),"")</f>
        <v/>
      </c>
      <c r="AN409" s="40" t="str">
        <f>IF(入力シート!N410&gt;=1,INT(MOD(入力シート!N410,10)/1),"")</f>
        <v/>
      </c>
      <c r="AO409" s="51" t="str">
        <f>IF(入力シート!O410&gt;=10000,INT(MOD(入力シート!O410,100000)/10000),"")</f>
        <v/>
      </c>
      <c r="AP409" s="51" t="str">
        <f>IF(入力シート!O410&gt;=1000,INT(MOD(入力シート!O410,10000)/1000),"")</f>
        <v/>
      </c>
      <c r="AQ409" s="51" t="str">
        <f>IF(入力シート!O410&gt;=100,INT(MOD(入力シート!O410,1000)/100),"")</f>
        <v/>
      </c>
      <c r="AR409" s="51" t="str">
        <f>IF(入力シート!O410&gt;=10,INT(MOD(入力シート!O410,100)/10),"")</f>
        <v/>
      </c>
      <c r="AS409" s="40" t="str">
        <f>IF(入力シート!O410&gt;=1,INT(MOD(入力シート!O410,10)/1),"")</f>
        <v/>
      </c>
      <c r="AT409" s="51" t="str">
        <f>IF(入力シート!P410&gt;=1000000,INT(MOD(入力シート!P410,10000000)/1000000),"")</f>
        <v/>
      </c>
      <c r="AU409" s="51" t="str">
        <f>IF(入力シート!P410&gt;=100000,INT(MOD(入力シート!P410,1000000)/100000),"")</f>
        <v/>
      </c>
      <c r="AV409" s="51" t="str">
        <f>IF(入力シート!P410&gt;=10000,INT(MOD(入力シート!P410,100000)/10000),"")</f>
        <v/>
      </c>
      <c r="AW409" s="51" t="str">
        <f>IF(入力シート!P410&gt;=1000,INT(MOD(入力シート!P410,10000)/1000),"")</f>
        <v/>
      </c>
      <c r="AX409" s="51" t="str">
        <f>IF(入力シート!P410&gt;=100,INT(MOD(入力シート!P410,1000)/100),"")</f>
        <v/>
      </c>
      <c r="AY409" s="51" t="str">
        <f>IF(入力シート!P410&gt;=10,INT(MOD(入力シート!P410,100)/10),"")</f>
        <v/>
      </c>
      <c r="AZ409" s="40" t="str">
        <f>IF(入力シート!P410&gt;=1,INT(MOD(入力シート!P410,10)/1),"")</f>
        <v/>
      </c>
      <c r="BA409" s="51" t="str">
        <f>IF(入力シート!Q410&gt;=10,INT(MOD(入力シート!Q410,100)/10),"")</f>
        <v/>
      </c>
      <c r="BB409" s="40" t="str">
        <f>IF(入力シート!Q410&gt;=1,INT(MOD(入力シート!Q410,10)/1),"")</f>
        <v/>
      </c>
      <c r="BC409" s="51" t="str">
        <f>IF(入力シート!R410&gt;=10000,INT(MOD(入力シート!R410,100000)/10000),"")</f>
        <v/>
      </c>
      <c r="BD409" s="51" t="str">
        <f>IF(入力シート!R410&gt;=1000,INT(MOD(入力シート!R410,10000)/1000),"")</f>
        <v/>
      </c>
      <c r="BE409" s="51" t="str">
        <f>IF(入力シート!R410&gt;=100,INT(MOD(入力シート!R410,1000)/100),"")</f>
        <v/>
      </c>
      <c r="BF409" s="51" t="str">
        <f>IF(入力シート!R410&gt;=10,INT(MOD(入力シート!R410,100)/10),"")</f>
        <v/>
      </c>
      <c r="BG409" s="40" t="str">
        <f>IF(入力シート!R410&gt;=1,INT(MOD(入力シート!R410,10)/1),"")</f>
        <v/>
      </c>
    </row>
    <row r="410" spans="1:79" x14ac:dyDescent="0.15">
      <c r="B410" s="22">
        <v>408</v>
      </c>
      <c r="C410" s="10" t="str">
        <f>IF(入力シート!C411&gt;=10000,INT(MOD(入力シート!C411,100000)/10000),"")</f>
        <v/>
      </c>
      <c r="D410" s="10" t="str">
        <f>IF(入力シート!C411&gt;=1000,INT(MOD(入力シート!C411,10000)/1000),"")</f>
        <v/>
      </c>
      <c r="E410" s="10" t="str">
        <f>IF(入力シート!C411&gt;=100,INT(MOD(入力シート!C411,1000)/100),"")</f>
        <v/>
      </c>
      <c r="F410" s="10" t="str">
        <f>IF(入力シート!C411&gt;=10,INT(MOD(入力シート!C411,100)/10),"")</f>
        <v/>
      </c>
      <c r="G410" s="22" t="str">
        <f>IF(入力シート!C411&gt;=1,INT(MOD(入力シート!C411,10)/1),"")</f>
        <v/>
      </c>
      <c r="H410" s="22" t="str">
        <f>IF(入力シート!D411&gt;"",入力シート!D411,"")</f>
        <v/>
      </c>
      <c r="I410" s="22" t="str">
        <f>IF(入力シート!E411&gt;"",入力シート!E411,"")</f>
        <v/>
      </c>
      <c r="J410" s="37" t="str">
        <f>IF(入力シート!F411&gt;0,IF(入力シート!W411=6,MID(入力シート!F411,入力シート!W411-5,1),"0"),"")</f>
        <v/>
      </c>
      <c r="K410" s="37" t="str">
        <f>IF(入力シート!F411&gt;0,MID(入力シート!F411,入力シート!W411-4,1),"")</f>
        <v/>
      </c>
      <c r="L410" s="37" t="str">
        <f>IF(入力シート!F411&gt;0,MID(入力シート!F411,入力シート!W411-3,1),"")</f>
        <v/>
      </c>
      <c r="M410" s="37" t="str">
        <f>IF(入力シート!F411&gt;0,MID(入力シート!F411,入力シート!W411-2,1),"")</f>
        <v/>
      </c>
      <c r="N410" s="37" t="str">
        <f>IF(入力シート!F411&gt;0,MID(入力シート!F411,入力シート!W411-1,1),"")</f>
        <v/>
      </c>
      <c r="O410" s="39" t="str">
        <f>IF(入力シート!F411&gt;0,MID(入力シート!F411,入力シート!W411,1),"")</f>
        <v/>
      </c>
      <c r="P410" s="22" t="str">
        <f>IF(入力シート!G411&gt;"",入力シート!G411,"")</f>
        <v/>
      </c>
      <c r="Q410" s="37" t="str">
        <f>IF(入力シート!H411&gt;0,IF(入力シート!X411=4,MID(入力シート!H411,入力シート!X411-3,1),"0"),"")</f>
        <v/>
      </c>
      <c r="R410" s="37" t="str">
        <f>IF(入力シート!H411&gt;0,MID(入力シート!H411,入力シート!X411-2,1),"")</f>
        <v/>
      </c>
      <c r="S410" s="37" t="str">
        <f>IF(入力シート!H411&gt;0,MID(入力シート!H411,入力シート!X411-1,1),"")</f>
        <v/>
      </c>
      <c r="T410" s="39" t="str">
        <f>IF(入力シート!H411&gt;0,MID(入力シート!H411,入力シート!X411,1),"")</f>
        <v/>
      </c>
      <c r="U410" s="62" t="str">
        <f>IF(入力シート!I411&gt;0,入力シート!I411,"")</f>
        <v/>
      </c>
      <c r="V410" s="50" t="str">
        <f>IF(入力シート!J411&gt;0,入力シート!J411,"")</f>
        <v/>
      </c>
      <c r="W410" s="50" t="str">
        <f>IF(入力シート!K411&gt;=10,INT(MOD(入力シート!K411,100)/10),"")</f>
        <v/>
      </c>
      <c r="X410" s="40" t="str">
        <f>IF(入力シート!K411&gt;=1,INT(MOD(入力シート!K411,10)/1),"")</f>
        <v/>
      </c>
      <c r="Y410" s="51" t="str">
        <f>IF(入力シート!L411&gt;=100000,INT(MOD(入力シート!L411,1000000)/100000),"")</f>
        <v/>
      </c>
      <c r="Z410" s="51" t="str">
        <f>IF(入力シート!L411&gt;=10000,INT(MOD(入力シート!L411,100000)/10000),"")</f>
        <v/>
      </c>
      <c r="AA410" s="51" t="str">
        <f>IF(入力シート!L411&gt;=1000,INT(MOD(入力シート!L411,10000)/1000),"")</f>
        <v/>
      </c>
      <c r="AB410" s="51" t="str">
        <f>IF(入力シート!L411&gt;=100,INT(MOD(入力シート!L411,1000)/100),"")</f>
        <v/>
      </c>
      <c r="AC410" s="51" t="str">
        <f>IF(入力シート!L411&gt;=10,INT(MOD(入力シート!L411,100)/10),"")</f>
        <v/>
      </c>
      <c r="AD410" s="40" t="str">
        <f>IF(入力シート!L411&gt;=1,INT(MOD(入力シート!L411,10)/1),"")</f>
        <v/>
      </c>
      <c r="AE410" s="51" t="str">
        <f>IF(入力シート!M411&gt;=10000,INT(MOD(入力シート!M411,100000)/10000),"")</f>
        <v/>
      </c>
      <c r="AF410" s="51" t="str">
        <f>IF(入力シート!M411&gt;=1000,INT(MOD(入力シート!M411,10000)/1000),"")</f>
        <v/>
      </c>
      <c r="AG410" s="51" t="str">
        <f>IF(入力シート!M411&gt;=100,INT(MOD(入力シート!M411,1000)/100),"")</f>
        <v/>
      </c>
      <c r="AH410" s="51" t="str">
        <f>IF(入力シート!M411&gt;=10,INT(MOD(入力シート!M411,100)/10),"")</f>
        <v/>
      </c>
      <c r="AI410" s="40" t="str">
        <f>IF(入力シート!M411&gt;=1,INT(MOD(入力シート!M411,10)/1),"")</f>
        <v/>
      </c>
      <c r="AJ410" s="51" t="str">
        <f>IF(入力シート!N411&gt;=10000,INT(MOD(入力シート!N411,100000)/10000),"")</f>
        <v/>
      </c>
      <c r="AK410" s="51" t="str">
        <f>IF(入力シート!N411&gt;=1000,INT(MOD(入力シート!N411,10000)/1000),"")</f>
        <v/>
      </c>
      <c r="AL410" s="51" t="str">
        <f>IF(入力シート!N411&gt;=100,INT(MOD(入力シート!N411,1000)/100),"")</f>
        <v/>
      </c>
      <c r="AM410" s="51" t="str">
        <f>IF(入力シート!N411&gt;=10,INT(MOD(入力シート!N411,100)/10),"")</f>
        <v/>
      </c>
      <c r="AN410" s="40" t="str">
        <f>IF(入力シート!N411&gt;=1,INT(MOD(入力シート!N411,10)/1),"")</f>
        <v/>
      </c>
      <c r="AO410" s="51" t="str">
        <f>IF(入力シート!O411&gt;=10000,INT(MOD(入力シート!O411,100000)/10000),"")</f>
        <v/>
      </c>
      <c r="AP410" s="51" t="str">
        <f>IF(入力シート!O411&gt;=1000,INT(MOD(入力シート!O411,10000)/1000),"")</f>
        <v/>
      </c>
      <c r="AQ410" s="51" t="str">
        <f>IF(入力シート!O411&gt;=100,INT(MOD(入力シート!O411,1000)/100),"")</f>
        <v/>
      </c>
      <c r="AR410" s="51" t="str">
        <f>IF(入力シート!O411&gt;=10,INT(MOD(入力シート!O411,100)/10),"")</f>
        <v/>
      </c>
      <c r="AS410" s="40" t="str">
        <f>IF(入力シート!O411&gt;=1,INT(MOD(入力シート!O411,10)/1),"")</f>
        <v/>
      </c>
      <c r="AT410" s="51" t="str">
        <f>IF(入力シート!P411&gt;=1000000,INT(MOD(入力シート!P411,10000000)/1000000),"")</f>
        <v/>
      </c>
      <c r="AU410" s="51" t="str">
        <f>IF(入力シート!P411&gt;=100000,INT(MOD(入力シート!P411,1000000)/100000),"")</f>
        <v/>
      </c>
      <c r="AV410" s="51" t="str">
        <f>IF(入力シート!P411&gt;=10000,INT(MOD(入力シート!P411,100000)/10000),"")</f>
        <v/>
      </c>
      <c r="AW410" s="51" t="str">
        <f>IF(入力シート!P411&gt;=1000,INT(MOD(入力シート!P411,10000)/1000),"")</f>
        <v/>
      </c>
      <c r="AX410" s="51" t="str">
        <f>IF(入力シート!P411&gt;=100,INT(MOD(入力シート!P411,1000)/100),"")</f>
        <v/>
      </c>
      <c r="AY410" s="51" t="str">
        <f>IF(入力シート!P411&gt;=10,INT(MOD(入力シート!P411,100)/10),"")</f>
        <v/>
      </c>
      <c r="AZ410" s="40" t="str">
        <f>IF(入力シート!P411&gt;=1,INT(MOD(入力シート!P411,10)/1),"")</f>
        <v/>
      </c>
      <c r="BA410" s="51" t="str">
        <f>IF(入力シート!Q411&gt;=10,INT(MOD(入力シート!Q411,100)/10),"")</f>
        <v/>
      </c>
      <c r="BB410" s="40" t="str">
        <f>IF(入力シート!Q411&gt;=1,INT(MOD(入力シート!Q411,10)/1),"")</f>
        <v/>
      </c>
      <c r="BC410" s="51" t="str">
        <f>IF(入力シート!R411&gt;=10000,INT(MOD(入力シート!R411,100000)/10000),"")</f>
        <v/>
      </c>
      <c r="BD410" s="51" t="str">
        <f>IF(入力シート!R411&gt;=1000,INT(MOD(入力シート!R411,10000)/1000),"")</f>
        <v/>
      </c>
      <c r="BE410" s="51" t="str">
        <f>IF(入力シート!R411&gt;=100,INT(MOD(入力シート!R411,1000)/100),"")</f>
        <v/>
      </c>
      <c r="BF410" s="51" t="str">
        <f>IF(入力シート!R411&gt;=10,INT(MOD(入力シート!R411,100)/10),"")</f>
        <v/>
      </c>
      <c r="BG410" s="40" t="str">
        <f>IF(入力シート!R411&gt;=1,INT(MOD(入力シート!R411,10)/1),"")</f>
        <v/>
      </c>
    </row>
    <row r="411" spans="1:79" x14ac:dyDescent="0.15">
      <c r="B411" s="22">
        <v>409</v>
      </c>
      <c r="C411" s="10" t="str">
        <f>IF(入力シート!C412&gt;=10000,INT(MOD(入力シート!C412,100000)/10000),"")</f>
        <v/>
      </c>
      <c r="D411" s="10" t="str">
        <f>IF(入力シート!C412&gt;=1000,INT(MOD(入力シート!C412,10000)/1000),"")</f>
        <v/>
      </c>
      <c r="E411" s="10" t="str">
        <f>IF(入力シート!C412&gt;=100,INT(MOD(入力シート!C412,1000)/100),"")</f>
        <v/>
      </c>
      <c r="F411" s="10" t="str">
        <f>IF(入力シート!C412&gt;=10,INT(MOD(入力シート!C412,100)/10),"")</f>
        <v/>
      </c>
      <c r="G411" s="22" t="str">
        <f>IF(入力シート!C412&gt;=1,INT(MOD(入力シート!C412,10)/1),"")</f>
        <v/>
      </c>
      <c r="H411" s="22" t="str">
        <f>IF(入力シート!D412&gt;"",入力シート!D412,"")</f>
        <v/>
      </c>
      <c r="I411" s="22" t="str">
        <f>IF(入力シート!E412&gt;"",入力シート!E412,"")</f>
        <v/>
      </c>
      <c r="J411" s="37" t="str">
        <f>IF(入力シート!F412&gt;0,IF(入力シート!W412=6,MID(入力シート!F412,入力シート!W412-5,1),"0"),"")</f>
        <v/>
      </c>
      <c r="K411" s="37" t="str">
        <f>IF(入力シート!F412&gt;0,MID(入力シート!F412,入力シート!W412-4,1),"")</f>
        <v/>
      </c>
      <c r="L411" s="37" t="str">
        <f>IF(入力シート!F412&gt;0,MID(入力シート!F412,入力シート!W412-3,1),"")</f>
        <v/>
      </c>
      <c r="M411" s="37" t="str">
        <f>IF(入力シート!F412&gt;0,MID(入力シート!F412,入力シート!W412-2,1),"")</f>
        <v/>
      </c>
      <c r="N411" s="37" t="str">
        <f>IF(入力シート!F412&gt;0,MID(入力シート!F412,入力シート!W412-1,1),"")</f>
        <v/>
      </c>
      <c r="O411" s="39" t="str">
        <f>IF(入力シート!F412&gt;0,MID(入力シート!F412,入力シート!W412,1),"")</f>
        <v/>
      </c>
      <c r="P411" s="22" t="str">
        <f>IF(入力シート!G412&gt;"",入力シート!G412,"")</f>
        <v/>
      </c>
      <c r="Q411" s="37" t="str">
        <f>IF(入力シート!H412&gt;0,IF(入力シート!X412=4,MID(入力シート!H412,入力シート!X412-3,1),"0"),"")</f>
        <v/>
      </c>
      <c r="R411" s="37" t="str">
        <f>IF(入力シート!H412&gt;0,MID(入力シート!H412,入力シート!X412-2,1),"")</f>
        <v/>
      </c>
      <c r="S411" s="37" t="str">
        <f>IF(入力シート!H412&gt;0,MID(入力シート!H412,入力シート!X412-1,1),"")</f>
        <v/>
      </c>
      <c r="T411" s="39" t="str">
        <f>IF(入力シート!H412&gt;0,MID(入力シート!H412,入力シート!X412,1),"")</f>
        <v/>
      </c>
      <c r="U411" s="62" t="str">
        <f>IF(入力シート!I412&gt;0,入力シート!I412,"")</f>
        <v/>
      </c>
      <c r="V411" s="50" t="str">
        <f>IF(入力シート!J412&gt;0,入力シート!J412,"")</f>
        <v/>
      </c>
      <c r="W411" s="50" t="str">
        <f>IF(入力シート!K412&gt;=10,INT(MOD(入力シート!K412,100)/10),"")</f>
        <v/>
      </c>
      <c r="X411" s="40" t="str">
        <f>IF(入力シート!K412&gt;=1,INT(MOD(入力シート!K412,10)/1),"")</f>
        <v/>
      </c>
      <c r="Y411" s="51" t="str">
        <f>IF(入力シート!L412&gt;=100000,INT(MOD(入力シート!L412,1000000)/100000),"")</f>
        <v/>
      </c>
      <c r="Z411" s="51" t="str">
        <f>IF(入力シート!L412&gt;=10000,INT(MOD(入力シート!L412,100000)/10000),"")</f>
        <v/>
      </c>
      <c r="AA411" s="51" t="str">
        <f>IF(入力シート!L412&gt;=1000,INT(MOD(入力シート!L412,10000)/1000),"")</f>
        <v/>
      </c>
      <c r="AB411" s="51" t="str">
        <f>IF(入力シート!L412&gt;=100,INT(MOD(入力シート!L412,1000)/100),"")</f>
        <v/>
      </c>
      <c r="AC411" s="51" t="str">
        <f>IF(入力シート!L412&gt;=10,INT(MOD(入力シート!L412,100)/10),"")</f>
        <v/>
      </c>
      <c r="AD411" s="40" t="str">
        <f>IF(入力シート!L412&gt;=1,INT(MOD(入力シート!L412,10)/1),"")</f>
        <v/>
      </c>
      <c r="AE411" s="51" t="str">
        <f>IF(入力シート!M412&gt;=10000,INT(MOD(入力シート!M412,100000)/10000),"")</f>
        <v/>
      </c>
      <c r="AF411" s="51" t="str">
        <f>IF(入力シート!M412&gt;=1000,INT(MOD(入力シート!M412,10000)/1000),"")</f>
        <v/>
      </c>
      <c r="AG411" s="51" t="str">
        <f>IF(入力シート!M412&gt;=100,INT(MOD(入力シート!M412,1000)/100),"")</f>
        <v/>
      </c>
      <c r="AH411" s="51" t="str">
        <f>IF(入力シート!M412&gt;=10,INT(MOD(入力シート!M412,100)/10),"")</f>
        <v/>
      </c>
      <c r="AI411" s="40" t="str">
        <f>IF(入力シート!M412&gt;=1,INT(MOD(入力シート!M412,10)/1),"")</f>
        <v/>
      </c>
      <c r="AJ411" s="51" t="str">
        <f>IF(入力シート!N412&gt;=10000,INT(MOD(入力シート!N412,100000)/10000),"")</f>
        <v/>
      </c>
      <c r="AK411" s="51" t="str">
        <f>IF(入力シート!N412&gt;=1000,INT(MOD(入力シート!N412,10000)/1000),"")</f>
        <v/>
      </c>
      <c r="AL411" s="51" t="str">
        <f>IF(入力シート!N412&gt;=100,INT(MOD(入力シート!N412,1000)/100),"")</f>
        <v/>
      </c>
      <c r="AM411" s="51" t="str">
        <f>IF(入力シート!N412&gt;=10,INT(MOD(入力シート!N412,100)/10),"")</f>
        <v/>
      </c>
      <c r="AN411" s="40" t="str">
        <f>IF(入力シート!N412&gt;=1,INT(MOD(入力シート!N412,10)/1),"")</f>
        <v/>
      </c>
      <c r="AO411" s="51" t="str">
        <f>IF(入力シート!O412&gt;=10000,INT(MOD(入力シート!O412,100000)/10000),"")</f>
        <v/>
      </c>
      <c r="AP411" s="51" t="str">
        <f>IF(入力シート!O412&gt;=1000,INT(MOD(入力シート!O412,10000)/1000),"")</f>
        <v/>
      </c>
      <c r="AQ411" s="51" t="str">
        <f>IF(入力シート!O412&gt;=100,INT(MOD(入力シート!O412,1000)/100),"")</f>
        <v/>
      </c>
      <c r="AR411" s="51" t="str">
        <f>IF(入力シート!O412&gt;=10,INT(MOD(入力シート!O412,100)/10),"")</f>
        <v/>
      </c>
      <c r="AS411" s="40" t="str">
        <f>IF(入力シート!O412&gt;=1,INT(MOD(入力シート!O412,10)/1),"")</f>
        <v/>
      </c>
      <c r="AT411" s="51" t="str">
        <f>IF(入力シート!P412&gt;=1000000,INT(MOD(入力シート!P412,10000000)/1000000),"")</f>
        <v/>
      </c>
      <c r="AU411" s="51" t="str">
        <f>IF(入力シート!P412&gt;=100000,INT(MOD(入力シート!P412,1000000)/100000),"")</f>
        <v/>
      </c>
      <c r="AV411" s="51" t="str">
        <f>IF(入力シート!P412&gt;=10000,INT(MOD(入力シート!P412,100000)/10000),"")</f>
        <v/>
      </c>
      <c r="AW411" s="51" t="str">
        <f>IF(入力シート!P412&gt;=1000,INT(MOD(入力シート!P412,10000)/1000),"")</f>
        <v/>
      </c>
      <c r="AX411" s="51" t="str">
        <f>IF(入力シート!P412&gt;=100,INT(MOD(入力シート!P412,1000)/100),"")</f>
        <v/>
      </c>
      <c r="AY411" s="51" t="str">
        <f>IF(入力シート!P412&gt;=10,INT(MOD(入力シート!P412,100)/10),"")</f>
        <v/>
      </c>
      <c r="AZ411" s="40" t="str">
        <f>IF(入力シート!P412&gt;=1,INT(MOD(入力シート!P412,10)/1),"")</f>
        <v/>
      </c>
      <c r="BA411" s="51" t="str">
        <f>IF(入力シート!Q412&gt;=10,INT(MOD(入力シート!Q412,100)/10),"")</f>
        <v/>
      </c>
      <c r="BB411" s="40" t="str">
        <f>IF(入力シート!Q412&gt;=1,INT(MOD(入力シート!Q412,10)/1),"")</f>
        <v/>
      </c>
      <c r="BC411" s="51" t="str">
        <f>IF(入力シート!R412&gt;=10000,INT(MOD(入力シート!R412,100000)/10000),"")</f>
        <v/>
      </c>
      <c r="BD411" s="51" t="str">
        <f>IF(入力シート!R412&gt;=1000,INT(MOD(入力シート!R412,10000)/1000),"")</f>
        <v/>
      </c>
      <c r="BE411" s="51" t="str">
        <f>IF(入力シート!R412&gt;=100,INT(MOD(入力シート!R412,1000)/100),"")</f>
        <v/>
      </c>
      <c r="BF411" s="51" t="str">
        <f>IF(入力シート!R412&gt;=10,INT(MOD(入力シート!R412,100)/10),"")</f>
        <v/>
      </c>
      <c r="BG411" s="40" t="str">
        <f>IF(入力シート!R412&gt;=1,INT(MOD(入力シート!R412,10)/1),"")</f>
        <v/>
      </c>
    </row>
    <row r="412" spans="1:79" x14ac:dyDescent="0.15">
      <c r="A412" s="46"/>
      <c r="B412" s="12">
        <v>410</v>
      </c>
      <c r="C412" s="3" t="str">
        <f>IF(入力シート!C413&gt;=10000,INT(MOD(入力シート!C413,100000)/10000),"")</f>
        <v/>
      </c>
      <c r="D412" s="3" t="str">
        <f>IF(入力シート!C413&gt;=1000,INT(MOD(入力シート!C413,10000)/1000),"")</f>
        <v/>
      </c>
      <c r="E412" s="3" t="str">
        <f>IF(入力シート!C413&gt;=100,INT(MOD(入力シート!C413,1000)/100),"")</f>
        <v/>
      </c>
      <c r="F412" s="3" t="str">
        <f>IF(入力シート!C413&gt;=10,INT(MOD(入力シート!C413,100)/10),"")</f>
        <v/>
      </c>
      <c r="G412" s="12" t="str">
        <f>IF(入力シート!C413&gt;=1,INT(MOD(入力シート!C413,10)/1),"")</f>
        <v/>
      </c>
      <c r="H412" s="12" t="str">
        <f>IF(入力シート!D413&gt;"",入力シート!D413,"")</f>
        <v/>
      </c>
      <c r="I412" s="146" t="str">
        <f>IF(入力シート!E413&gt;"",入力シート!E413,"")</f>
        <v/>
      </c>
      <c r="J412" s="162" t="str">
        <f>IF(入力シート!F413&gt;0,IF(入力シート!W413=6,MID(入力シート!F413,入力シート!W413-5,1),"0"),"")</f>
        <v/>
      </c>
      <c r="K412" s="63" t="str">
        <f>IF(入力シート!F413&gt;0,MID(入力シート!F413,入力シート!W413-4,1),"")</f>
        <v/>
      </c>
      <c r="L412" s="63" t="str">
        <f>IF(入力シート!F413&gt;0,MID(入力シート!F413,入力シート!W413-3,1),"")</f>
        <v/>
      </c>
      <c r="M412" s="63" t="str">
        <f>IF(入力シート!F413&gt;0,MID(入力シート!F413,入力シート!W413-2,1),"")</f>
        <v/>
      </c>
      <c r="N412" s="63" t="str">
        <f>IF(入力シート!F413&gt;0,MID(入力シート!F413,入力シート!W413-1,1),"")</f>
        <v/>
      </c>
      <c r="O412" s="64" t="str">
        <f>IF(入力シート!F413&gt;0,MID(入力シート!F413,入力シート!W413,1),"")</f>
        <v/>
      </c>
      <c r="P412" s="146" t="str">
        <f>IF(入力シート!G413&gt;"",入力シート!G413,"")</f>
        <v/>
      </c>
      <c r="Q412" s="162" t="str">
        <f>IF(入力シート!H413&gt;0,IF(入力シート!X413=4,MID(入力シート!H413,入力シート!X413-3,1),"0"),"")</f>
        <v/>
      </c>
      <c r="R412" s="63" t="str">
        <f>IF(入力シート!H413&gt;0,MID(入力シート!H413,入力シート!X413-2,1),"")</f>
        <v/>
      </c>
      <c r="S412" s="63" t="str">
        <f>IF(入力シート!H413&gt;0,MID(入力シート!H413,入力シート!X413-1,1),"")</f>
        <v/>
      </c>
      <c r="T412" s="64" t="str">
        <f>IF(入力シート!H413&gt;0,MID(入力シート!H413,入力シート!X413,1),"")</f>
        <v/>
      </c>
      <c r="U412" s="65" t="str">
        <f>IF(入力シート!I413&gt;0,入力シート!I413,"")</f>
        <v/>
      </c>
      <c r="V412" s="47" t="str">
        <f>IF(入力シート!J413&gt;0,入力シート!J413,"")</f>
        <v/>
      </c>
      <c r="W412" s="47" t="str">
        <f>IF(入力シート!K413&gt;=10,INT(MOD(入力シート!K413,100)/10),"")</f>
        <v/>
      </c>
      <c r="X412" s="48" t="str">
        <f>IF(入力シート!K413&gt;=1,INT(MOD(入力シート!K413,10)/1),"")</f>
        <v/>
      </c>
      <c r="Y412" s="49" t="str">
        <f>IF(入力シート!L413&gt;=100000,INT(MOD(入力シート!L413,1000000)/100000),"")</f>
        <v/>
      </c>
      <c r="Z412" s="49" t="str">
        <f>IF(入力シート!L413&gt;=10000,INT(MOD(入力シート!L413,100000)/10000),"")</f>
        <v/>
      </c>
      <c r="AA412" s="49" t="str">
        <f>IF(入力シート!L413&gt;=1000,INT(MOD(入力シート!L413,10000)/1000),"")</f>
        <v/>
      </c>
      <c r="AB412" s="49" t="str">
        <f>IF(入力シート!L413&gt;=100,INT(MOD(入力シート!L413,1000)/100),"")</f>
        <v/>
      </c>
      <c r="AC412" s="49" t="str">
        <f>IF(入力シート!L413&gt;=10,INT(MOD(入力シート!L413,100)/10),"")</f>
        <v/>
      </c>
      <c r="AD412" s="48" t="str">
        <f>IF(入力シート!L413&gt;=1,INT(MOD(入力シート!L413,10)/1),"")</f>
        <v/>
      </c>
      <c r="AE412" s="49" t="str">
        <f>IF(入力シート!M413&gt;=10000,INT(MOD(入力シート!M413,100000)/10000),"")</f>
        <v/>
      </c>
      <c r="AF412" s="49" t="str">
        <f>IF(入力シート!M413&gt;=1000,INT(MOD(入力シート!M413,10000)/1000),"")</f>
        <v/>
      </c>
      <c r="AG412" s="49" t="str">
        <f>IF(入力シート!M413&gt;=100,INT(MOD(入力シート!M413,1000)/100),"")</f>
        <v/>
      </c>
      <c r="AH412" s="49" t="str">
        <f>IF(入力シート!M413&gt;=10,INT(MOD(入力シート!M413,100)/10),"")</f>
        <v/>
      </c>
      <c r="AI412" s="48" t="str">
        <f>IF(入力シート!M413&gt;=1,INT(MOD(入力シート!M413,10)/1),"")</f>
        <v/>
      </c>
      <c r="AJ412" s="49" t="str">
        <f>IF(入力シート!N413&gt;=10000,INT(MOD(入力シート!N413,100000)/10000),"")</f>
        <v/>
      </c>
      <c r="AK412" s="49" t="str">
        <f>IF(入力シート!N413&gt;=1000,INT(MOD(入力シート!N413,10000)/1000),"")</f>
        <v/>
      </c>
      <c r="AL412" s="49" t="str">
        <f>IF(入力シート!N413&gt;=100,INT(MOD(入力シート!N413,1000)/100),"")</f>
        <v/>
      </c>
      <c r="AM412" s="49" t="str">
        <f>IF(入力シート!N413&gt;=10,INT(MOD(入力シート!N413,100)/10),"")</f>
        <v/>
      </c>
      <c r="AN412" s="48" t="str">
        <f>IF(入力シート!N413&gt;=1,INT(MOD(入力シート!N413,10)/1),"")</f>
        <v/>
      </c>
      <c r="AO412" s="49" t="str">
        <f>IF(入力シート!O413&gt;=10000,INT(MOD(入力シート!O413,100000)/10000),"")</f>
        <v/>
      </c>
      <c r="AP412" s="49" t="str">
        <f>IF(入力シート!O413&gt;=1000,INT(MOD(入力シート!O413,10000)/1000),"")</f>
        <v/>
      </c>
      <c r="AQ412" s="49" t="str">
        <f>IF(入力シート!O413&gt;=100,INT(MOD(入力シート!O413,1000)/100),"")</f>
        <v/>
      </c>
      <c r="AR412" s="49" t="str">
        <f>IF(入力シート!O413&gt;=10,INT(MOD(入力シート!O413,100)/10),"")</f>
        <v/>
      </c>
      <c r="AS412" s="48" t="str">
        <f>IF(入力シート!O413&gt;=1,INT(MOD(入力シート!O413,10)/1),"")</f>
        <v/>
      </c>
      <c r="AT412" s="49" t="str">
        <f>IF(入力シート!P413&gt;=1000000,INT(MOD(入力シート!P413,10000000)/1000000),"")</f>
        <v/>
      </c>
      <c r="AU412" s="49" t="str">
        <f>IF(入力シート!P413&gt;=100000,INT(MOD(入力シート!P413,1000000)/100000),"")</f>
        <v/>
      </c>
      <c r="AV412" s="49" t="str">
        <f>IF(入力シート!P413&gt;=10000,INT(MOD(入力シート!P413,100000)/10000),"")</f>
        <v/>
      </c>
      <c r="AW412" s="49" t="str">
        <f>IF(入力シート!P413&gt;=1000,INT(MOD(入力シート!P413,10000)/1000),"")</f>
        <v/>
      </c>
      <c r="AX412" s="49" t="str">
        <f>IF(入力シート!P413&gt;=100,INT(MOD(入力シート!P413,1000)/100),"")</f>
        <v/>
      </c>
      <c r="AY412" s="49" t="str">
        <f>IF(入力シート!P413&gt;=10,INT(MOD(入力シート!P413,100)/10),"")</f>
        <v/>
      </c>
      <c r="AZ412" s="48" t="str">
        <f>IF(入力シート!P413&gt;=1,INT(MOD(入力シート!P413,10)/1),"")</f>
        <v/>
      </c>
      <c r="BA412" s="49" t="str">
        <f>IF(入力シート!Q413&gt;=10,INT(MOD(入力シート!Q413,100)/10),"")</f>
        <v/>
      </c>
      <c r="BB412" s="48" t="str">
        <f>IF(入力シート!Q413&gt;=1,INT(MOD(入力シート!Q413,10)/1),"")</f>
        <v/>
      </c>
      <c r="BC412" s="49" t="str">
        <f>IF(入力シート!R413&gt;=10000,INT(MOD(入力シート!R413,100000)/10000),"")</f>
        <v/>
      </c>
      <c r="BD412" s="49" t="str">
        <f>IF(入力シート!R413&gt;=1000,INT(MOD(入力シート!R413,10000)/1000),"")</f>
        <v/>
      </c>
      <c r="BE412" s="49" t="str">
        <f>IF(入力シート!R413&gt;=100,INT(MOD(入力シート!R413,1000)/100),"")</f>
        <v/>
      </c>
      <c r="BF412" s="49" t="str">
        <f>IF(入力シート!R413&gt;=10,INT(MOD(入力シート!R413,100)/10),"")</f>
        <v/>
      </c>
      <c r="BG412" s="48" t="str">
        <f>IF(入力シート!R413&gt;=1,INT(MOD(入力シート!R413,10)/1),"")</f>
        <v/>
      </c>
      <c r="BH412" s="58" t="str">
        <f>IF(入力シート!S413&gt;=10,INT(MOD(入力シート!S413,100)/10),"")</f>
        <v/>
      </c>
      <c r="BI412" s="69" t="str">
        <f>IF(入力シート!S413&gt;=1,INT(MOD(入力シート!S413,10)/1),"")</f>
        <v/>
      </c>
      <c r="BJ412" s="58" t="str">
        <f>IF(入力シート!T413&gt;=1000000,INT(MOD(入力シート!T413,10000000)/1000000),"")</f>
        <v/>
      </c>
      <c r="BK412" s="58" t="str">
        <f>IF(入力シート!T413&gt;=100000,INT(MOD(入力シート!T413,1000000)/100000),"")</f>
        <v/>
      </c>
      <c r="BL412" s="58" t="str">
        <f>IF(入力シート!T413&gt;=10000,INT(MOD(入力シート!T413,100000)/10000),"")</f>
        <v/>
      </c>
      <c r="BM412" s="58" t="str">
        <f>IF(入力シート!T413&gt;=1000,INT(MOD(入力シート!T413,10000)/1000),"")</f>
        <v/>
      </c>
      <c r="BN412" s="58" t="str">
        <f>IF(入力シート!T413&gt;=100,INT(MOD(入力シート!T413,1000)/100),"")</f>
        <v/>
      </c>
      <c r="BO412" s="58" t="str">
        <f>IF(入力シート!T413&gt;=10,INT(MOD(入力シート!T413,100)/10),"")</f>
        <v/>
      </c>
      <c r="BP412" s="69" t="str">
        <f>IF(入力シート!T413&gt;=1,INT(MOD(入力シート!T413,10)/1),"")</f>
        <v/>
      </c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</row>
    <row r="413" spans="1:79" x14ac:dyDescent="0.15">
      <c r="A413" s="70">
        <f t="shared" si="12"/>
        <v>42</v>
      </c>
      <c r="B413" s="22">
        <v>411</v>
      </c>
      <c r="C413" s="10" t="str">
        <f>IF(入力シート!C414&gt;=10000,INT(MOD(入力シート!C414,100000)/10000),"")</f>
        <v/>
      </c>
      <c r="D413" s="10" t="str">
        <f>IF(入力シート!C414&gt;=1000,INT(MOD(入力シート!C414,10000)/1000),"")</f>
        <v/>
      </c>
      <c r="E413" s="10" t="str">
        <f>IF(入力シート!C414&gt;=100,INT(MOD(入力シート!C414,1000)/100),"")</f>
        <v/>
      </c>
      <c r="F413" s="10" t="str">
        <f>IF(入力シート!C414&gt;=10,INT(MOD(入力シート!C414,100)/10),"")</f>
        <v/>
      </c>
      <c r="G413" s="22" t="str">
        <f>IF(入力シート!C414&gt;=1,INT(MOD(入力シート!C414,10)/1),"")</f>
        <v/>
      </c>
      <c r="H413" s="22" t="str">
        <f>IF(入力シート!D414&gt;"",入力シート!D414,"")</f>
        <v/>
      </c>
      <c r="I413" s="22" t="str">
        <f>IF(入力シート!E414&gt;"",入力シート!E414,"")</f>
        <v/>
      </c>
      <c r="J413" s="37" t="str">
        <f>IF(入力シート!F414&gt;0,IF(入力シート!W414=6,MID(入力シート!F414,入力シート!W414-5,1),"0"),"")</f>
        <v/>
      </c>
      <c r="K413" s="37" t="str">
        <f>IF(入力シート!F414&gt;0,MID(入力シート!F414,入力シート!W414-4,1),"")</f>
        <v/>
      </c>
      <c r="L413" s="37" t="str">
        <f>IF(入力シート!F414&gt;0,MID(入力シート!F414,入力シート!W414-3,1),"")</f>
        <v/>
      </c>
      <c r="M413" s="37" t="str">
        <f>IF(入力シート!F414&gt;0,MID(入力シート!F414,入力シート!W414-2,1),"")</f>
        <v/>
      </c>
      <c r="N413" s="37" t="str">
        <f>IF(入力シート!F414&gt;0,MID(入力シート!F414,入力シート!W414-1,1),"")</f>
        <v/>
      </c>
      <c r="O413" s="39" t="str">
        <f>IF(入力シート!F414&gt;0,MID(入力シート!F414,入力シート!W414,1),"")</f>
        <v/>
      </c>
      <c r="P413" s="22" t="str">
        <f>IF(入力シート!G414&gt;"",入力シート!G414,"")</f>
        <v/>
      </c>
      <c r="Q413" s="37" t="str">
        <f>IF(入力シート!H414&gt;0,IF(入力シート!X414=4,MID(入力シート!H414,入力シート!X414-3,1),"0"),"")</f>
        <v/>
      </c>
      <c r="R413" s="37" t="str">
        <f>IF(入力シート!H414&gt;0,MID(入力シート!H414,入力シート!X414-2,1),"")</f>
        <v/>
      </c>
      <c r="S413" s="37" t="str">
        <f>IF(入力シート!H414&gt;0,MID(入力シート!H414,入力シート!X414-1,1),"")</f>
        <v/>
      </c>
      <c r="T413" s="39" t="str">
        <f>IF(入力シート!H414&gt;0,MID(入力シート!H414,入力シート!X414,1),"")</f>
        <v/>
      </c>
      <c r="U413" s="62" t="str">
        <f>IF(入力シート!I414&gt;0,入力シート!I414,"")</f>
        <v/>
      </c>
      <c r="V413" s="50" t="str">
        <f>IF(入力シート!J414&gt;0,入力シート!J414,"")</f>
        <v/>
      </c>
      <c r="W413" s="50" t="str">
        <f>IF(入力シート!K414&gt;=10,INT(MOD(入力シート!K414,100)/10),"")</f>
        <v/>
      </c>
      <c r="X413" s="40" t="str">
        <f>IF(入力シート!K414&gt;=1,INT(MOD(入力シート!K414,10)/1),"")</f>
        <v/>
      </c>
      <c r="Y413" s="51" t="str">
        <f>IF(入力シート!L414&gt;=100000,INT(MOD(入力シート!L414,1000000)/100000),"")</f>
        <v/>
      </c>
      <c r="Z413" s="51" t="str">
        <f>IF(入力シート!L414&gt;=10000,INT(MOD(入力シート!L414,100000)/10000),"")</f>
        <v/>
      </c>
      <c r="AA413" s="51" t="str">
        <f>IF(入力シート!L414&gt;=1000,INT(MOD(入力シート!L414,10000)/1000),"")</f>
        <v/>
      </c>
      <c r="AB413" s="51" t="str">
        <f>IF(入力シート!L414&gt;=100,INT(MOD(入力シート!L414,1000)/100),"")</f>
        <v/>
      </c>
      <c r="AC413" s="51" t="str">
        <f>IF(入力シート!L414&gt;=10,INT(MOD(入力シート!L414,100)/10),"")</f>
        <v/>
      </c>
      <c r="AD413" s="40" t="str">
        <f>IF(入力シート!L414&gt;=1,INT(MOD(入力シート!L414,10)/1),"")</f>
        <v/>
      </c>
      <c r="AE413" s="51" t="str">
        <f>IF(入力シート!M414&gt;=10000,INT(MOD(入力シート!M414,100000)/10000),"")</f>
        <v/>
      </c>
      <c r="AF413" s="51" t="str">
        <f>IF(入力シート!M414&gt;=1000,INT(MOD(入力シート!M414,10000)/1000),"")</f>
        <v/>
      </c>
      <c r="AG413" s="51" t="str">
        <f>IF(入力シート!M414&gt;=100,INT(MOD(入力シート!M414,1000)/100),"")</f>
        <v/>
      </c>
      <c r="AH413" s="51" t="str">
        <f>IF(入力シート!M414&gt;=10,INT(MOD(入力シート!M414,100)/10),"")</f>
        <v/>
      </c>
      <c r="AI413" s="40" t="str">
        <f>IF(入力シート!M414&gt;=1,INT(MOD(入力シート!M414,10)/1),"")</f>
        <v/>
      </c>
      <c r="AJ413" s="51" t="str">
        <f>IF(入力シート!N414&gt;=10000,INT(MOD(入力シート!N414,100000)/10000),"")</f>
        <v/>
      </c>
      <c r="AK413" s="51" t="str">
        <f>IF(入力シート!N414&gt;=1000,INT(MOD(入力シート!N414,10000)/1000),"")</f>
        <v/>
      </c>
      <c r="AL413" s="51" t="str">
        <f>IF(入力シート!N414&gt;=100,INT(MOD(入力シート!N414,1000)/100),"")</f>
        <v/>
      </c>
      <c r="AM413" s="51" t="str">
        <f>IF(入力シート!N414&gt;=10,INT(MOD(入力シート!N414,100)/10),"")</f>
        <v/>
      </c>
      <c r="AN413" s="40" t="str">
        <f>IF(入力シート!N414&gt;=1,INT(MOD(入力シート!N414,10)/1),"")</f>
        <v/>
      </c>
      <c r="AO413" s="51" t="str">
        <f>IF(入力シート!O414&gt;=10000,INT(MOD(入力シート!O414,100000)/10000),"")</f>
        <v/>
      </c>
      <c r="AP413" s="51" t="str">
        <f>IF(入力シート!O414&gt;=1000,INT(MOD(入力シート!O414,10000)/1000),"")</f>
        <v/>
      </c>
      <c r="AQ413" s="51" t="str">
        <f>IF(入力シート!O414&gt;=100,INT(MOD(入力シート!O414,1000)/100),"")</f>
        <v/>
      </c>
      <c r="AR413" s="51" t="str">
        <f>IF(入力シート!O414&gt;=10,INT(MOD(入力シート!O414,100)/10),"")</f>
        <v/>
      </c>
      <c r="AS413" s="40" t="str">
        <f>IF(入力シート!O414&gt;=1,INT(MOD(入力シート!O414,10)/1),"")</f>
        <v/>
      </c>
      <c r="AT413" s="51" t="str">
        <f>IF(入力シート!P414&gt;=1000000,INT(MOD(入力シート!P414,10000000)/1000000),"")</f>
        <v/>
      </c>
      <c r="AU413" s="51" t="str">
        <f>IF(入力シート!P414&gt;=100000,INT(MOD(入力シート!P414,1000000)/100000),"")</f>
        <v/>
      </c>
      <c r="AV413" s="51" t="str">
        <f>IF(入力シート!P414&gt;=10000,INT(MOD(入力シート!P414,100000)/10000),"")</f>
        <v/>
      </c>
      <c r="AW413" s="51" t="str">
        <f>IF(入力シート!P414&gt;=1000,INT(MOD(入力シート!P414,10000)/1000),"")</f>
        <v/>
      </c>
      <c r="AX413" s="51" t="str">
        <f>IF(入力シート!P414&gt;=100,INT(MOD(入力シート!P414,1000)/100),"")</f>
        <v/>
      </c>
      <c r="AY413" s="51" t="str">
        <f>IF(入力シート!P414&gt;=10,INT(MOD(入力シート!P414,100)/10),"")</f>
        <v/>
      </c>
      <c r="AZ413" s="40" t="str">
        <f>IF(入力シート!P414&gt;=1,INT(MOD(入力シート!P414,10)/1),"")</f>
        <v/>
      </c>
      <c r="BA413" s="51" t="str">
        <f>IF(入力シート!Q414&gt;=10,INT(MOD(入力シート!Q414,100)/10),"")</f>
        <v/>
      </c>
      <c r="BB413" s="40" t="str">
        <f>IF(入力シート!Q414&gt;=1,INT(MOD(入力シート!Q414,10)/1),"")</f>
        <v/>
      </c>
      <c r="BC413" s="51" t="str">
        <f>IF(入力シート!R414&gt;=10000,INT(MOD(入力シート!R414,100000)/10000),"")</f>
        <v/>
      </c>
      <c r="BD413" s="51" t="str">
        <f>IF(入力シート!R414&gt;=1000,INT(MOD(入力シート!R414,10000)/1000),"")</f>
        <v/>
      </c>
      <c r="BE413" s="51" t="str">
        <f>IF(入力シート!R414&gt;=100,INT(MOD(入力シート!R414,1000)/100),"")</f>
        <v/>
      </c>
      <c r="BF413" s="51" t="str">
        <f>IF(入力シート!R414&gt;=10,INT(MOD(入力シート!R414,100)/10),"")</f>
        <v/>
      </c>
      <c r="BG413" s="40" t="str">
        <f>IF(入力シート!R414&gt;=1,INT(MOD(入力シート!R414,10)/1),"")</f>
        <v/>
      </c>
      <c r="BP413" s="11"/>
    </row>
    <row r="414" spans="1:79" x14ac:dyDescent="0.15">
      <c r="B414" s="22">
        <v>412</v>
      </c>
      <c r="C414" s="10" t="str">
        <f>IF(入力シート!C415&gt;=10000,INT(MOD(入力シート!C415,100000)/10000),"")</f>
        <v/>
      </c>
      <c r="D414" s="10" t="str">
        <f>IF(入力シート!C415&gt;=1000,INT(MOD(入力シート!C415,10000)/1000),"")</f>
        <v/>
      </c>
      <c r="E414" s="10" t="str">
        <f>IF(入力シート!C415&gt;=100,INT(MOD(入力シート!C415,1000)/100),"")</f>
        <v/>
      </c>
      <c r="F414" s="10" t="str">
        <f>IF(入力シート!C415&gt;=10,INT(MOD(入力シート!C415,100)/10),"")</f>
        <v/>
      </c>
      <c r="G414" s="22" t="str">
        <f>IF(入力シート!C415&gt;=1,INT(MOD(入力シート!C415,10)/1),"")</f>
        <v/>
      </c>
      <c r="H414" s="22" t="str">
        <f>IF(入力シート!D415&gt;"",入力シート!D415,"")</f>
        <v/>
      </c>
      <c r="I414" s="22" t="str">
        <f>IF(入力シート!E415&gt;"",入力シート!E415,"")</f>
        <v/>
      </c>
      <c r="J414" s="37" t="str">
        <f>IF(入力シート!F415&gt;0,IF(入力シート!W415=6,MID(入力シート!F415,入力シート!W415-5,1),"0"),"")</f>
        <v/>
      </c>
      <c r="K414" s="37" t="str">
        <f>IF(入力シート!F415&gt;0,MID(入力シート!F415,入力シート!W415-4,1),"")</f>
        <v/>
      </c>
      <c r="L414" s="37" t="str">
        <f>IF(入力シート!F415&gt;0,MID(入力シート!F415,入力シート!W415-3,1),"")</f>
        <v/>
      </c>
      <c r="M414" s="37" t="str">
        <f>IF(入力シート!F415&gt;0,MID(入力シート!F415,入力シート!W415-2,1),"")</f>
        <v/>
      </c>
      <c r="N414" s="37" t="str">
        <f>IF(入力シート!F415&gt;0,MID(入力シート!F415,入力シート!W415-1,1),"")</f>
        <v/>
      </c>
      <c r="O414" s="39" t="str">
        <f>IF(入力シート!F415&gt;0,MID(入力シート!F415,入力シート!W415,1),"")</f>
        <v/>
      </c>
      <c r="P414" s="22" t="str">
        <f>IF(入力シート!G415&gt;"",入力シート!G415,"")</f>
        <v/>
      </c>
      <c r="Q414" s="37" t="str">
        <f>IF(入力シート!H415&gt;0,IF(入力シート!X415=4,MID(入力シート!H415,入力シート!X415-3,1),"0"),"")</f>
        <v/>
      </c>
      <c r="R414" s="37" t="str">
        <f>IF(入力シート!H415&gt;0,MID(入力シート!H415,入力シート!X415-2,1),"")</f>
        <v/>
      </c>
      <c r="S414" s="37" t="str">
        <f>IF(入力シート!H415&gt;0,MID(入力シート!H415,入力シート!X415-1,1),"")</f>
        <v/>
      </c>
      <c r="T414" s="39" t="str">
        <f>IF(入力シート!H415&gt;0,MID(入力シート!H415,入力シート!X415,1),"")</f>
        <v/>
      </c>
      <c r="U414" s="62" t="str">
        <f>IF(入力シート!I415&gt;0,入力シート!I415,"")</f>
        <v/>
      </c>
      <c r="V414" s="50" t="str">
        <f>IF(入力シート!J415&gt;0,入力シート!J415,"")</f>
        <v/>
      </c>
      <c r="W414" s="50" t="str">
        <f>IF(入力シート!K415&gt;=10,INT(MOD(入力シート!K415,100)/10),"")</f>
        <v/>
      </c>
      <c r="X414" s="40" t="str">
        <f>IF(入力シート!K415&gt;=1,INT(MOD(入力シート!K415,10)/1),"")</f>
        <v/>
      </c>
      <c r="Y414" s="51" t="str">
        <f>IF(入力シート!L415&gt;=100000,INT(MOD(入力シート!L415,1000000)/100000),"")</f>
        <v/>
      </c>
      <c r="Z414" s="51" t="str">
        <f>IF(入力シート!L415&gt;=10000,INT(MOD(入力シート!L415,100000)/10000),"")</f>
        <v/>
      </c>
      <c r="AA414" s="51" t="str">
        <f>IF(入力シート!L415&gt;=1000,INT(MOD(入力シート!L415,10000)/1000),"")</f>
        <v/>
      </c>
      <c r="AB414" s="51" t="str">
        <f>IF(入力シート!L415&gt;=100,INT(MOD(入力シート!L415,1000)/100),"")</f>
        <v/>
      </c>
      <c r="AC414" s="51" t="str">
        <f>IF(入力シート!L415&gt;=10,INT(MOD(入力シート!L415,100)/10),"")</f>
        <v/>
      </c>
      <c r="AD414" s="40" t="str">
        <f>IF(入力シート!L415&gt;=1,INT(MOD(入力シート!L415,10)/1),"")</f>
        <v/>
      </c>
      <c r="AE414" s="51" t="str">
        <f>IF(入力シート!M415&gt;=10000,INT(MOD(入力シート!M415,100000)/10000),"")</f>
        <v/>
      </c>
      <c r="AF414" s="51" t="str">
        <f>IF(入力シート!M415&gt;=1000,INT(MOD(入力シート!M415,10000)/1000),"")</f>
        <v/>
      </c>
      <c r="AG414" s="51" t="str">
        <f>IF(入力シート!M415&gt;=100,INT(MOD(入力シート!M415,1000)/100),"")</f>
        <v/>
      </c>
      <c r="AH414" s="51" t="str">
        <f>IF(入力シート!M415&gt;=10,INT(MOD(入力シート!M415,100)/10),"")</f>
        <v/>
      </c>
      <c r="AI414" s="40" t="str">
        <f>IF(入力シート!M415&gt;=1,INT(MOD(入力シート!M415,10)/1),"")</f>
        <v/>
      </c>
      <c r="AJ414" s="51" t="str">
        <f>IF(入力シート!N415&gt;=10000,INT(MOD(入力シート!N415,100000)/10000),"")</f>
        <v/>
      </c>
      <c r="AK414" s="51" t="str">
        <f>IF(入力シート!N415&gt;=1000,INT(MOD(入力シート!N415,10000)/1000),"")</f>
        <v/>
      </c>
      <c r="AL414" s="51" t="str">
        <f>IF(入力シート!N415&gt;=100,INT(MOD(入力シート!N415,1000)/100),"")</f>
        <v/>
      </c>
      <c r="AM414" s="51" t="str">
        <f>IF(入力シート!N415&gt;=10,INT(MOD(入力シート!N415,100)/10),"")</f>
        <v/>
      </c>
      <c r="AN414" s="40" t="str">
        <f>IF(入力シート!N415&gt;=1,INT(MOD(入力シート!N415,10)/1),"")</f>
        <v/>
      </c>
      <c r="AO414" s="51" t="str">
        <f>IF(入力シート!O415&gt;=10000,INT(MOD(入力シート!O415,100000)/10000),"")</f>
        <v/>
      </c>
      <c r="AP414" s="51" t="str">
        <f>IF(入力シート!O415&gt;=1000,INT(MOD(入力シート!O415,10000)/1000),"")</f>
        <v/>
      </c>
      <c r="AQ414" s="51" t="str">
        <f>IF(入力シート!O415&gt;=100,INT(MOD(入力シート!O415,1000)/100),"")</f>
        <v/>
      </c>
      <c r="AR414" s="51" t="str">
        <f>IF(入力シート!O415&gt;=10,INT(MOD(入力シート!O415,100)/10),"")</f>
        <v/>
      </c>
      <c r="AS414" s="40" t="str">
        <f>IF(入力シート!O415&gt;=1,INT(MOD(入力シート!O415,10)/1),"")</f>
        <v/>
      </c>
      <c r="AT414" s="51" t="str">
        <f>IF(入力シート!P415&gt;=1000000,INT(MOD(入力シート!P415,10000000)/1000000),"")</f>
        <v/>
      </c>
      <c r="AU414" s="51" t="str">
        <f>IF(入力シート!P415&gt;=100000,INT(MOD(入力シート!P415,1000000)/100000),"")</f>
        <v/>
      </c>
      <c r="AV414" s="51" t="str">
        <f>IF(入力シート!P415&gt;=10000,INT(MOD(入力シート!P415,100000)/10000),"")</f>
        <v/>
      </c>
      <c r="AW414" s="51" t="str">
        <f>IF(入力シート!P415&gt;=1000,INT(MOD(入力シート!P415,10000)/1000),"")</f>
        <v/>
      </c>
      <c r="AX414" s="51" t="str">
        <f>IF(入力シート!P415&gt;=100,INT(MOD(入力シート!P415,1000)/100),"")</f>
        <v/>
      </c>
      <c r="AY414" s="51" t="str">
        <f>IF(入力シート!P415&gt;=10,INT(MOD(入力シート!P415,100)/10),"")</f>
        <v/>
      </c>
      <c r="AZ414" s="40" t="str">
        <f>IF(入力シート!P415&gt;=1,INT(MOD(入力シート!P415,10)/1),"")</f>
        <v/>
      </c>
      <c r="BA414" s="51" t="str">
        <f>IF(入力シート!Q415&gt;=10,INT(MOD(入力シート!Q415,100)/10),"")</f>
        <v/>
      </c>
      <c r="BB414" s="40" t="str">
        <f>IF(入力シート!Q415&gt;=1,INT(MOD(入力シート!Q415,10)/1),"")</f>
        <v/>
      </c>
      <c r="BC414" s="51" t="str">
        <f>IF(入力シート!R415&gt;=10000,INT(MOD(入力シート!R415,100000)/10000),"")</f>
        <v/>
      </c>
      <c r="BD414" s="51" t="str">
        <f>IF(入力シート!R415&gt;=1000,INT(MOD(入力シート!R415,10000)/1000),"")</f>
        <v/>
      </c>
      <c r="BE414" s="51" t="str">
        <f>IF(入力シート!R415&gt;=100,INT(MOD(入力シート!R415,1000)/100),"")</f>
        <v/>
      </c>
      <c r="BF414" s="51" t="str">
        <f>IF(入力シート!R415&gt;=10,INT(MOD(入力シート!R415,100)/10),"")</f>
        <v/>
      </c>
      <c r="BG414" s="40" t="str">
        <f>IF(入力シート!R415&gt;=1,INT(MOD(入力シート!R415,10)/1),"")</f>
        <v/>
      </c>
    </row>
    <row r="415" spans="1:79" x14ac:dyDescent="0.15">
      <c r="B415" s="22">
        <v>413</v>
      </c>
      <c r="C415" s="10" t="str">
        <f>IF(入力シート!C416&gt;=10000,INT(MOD(入力シート!C416,100000)/10000),"")</f>
        <v/>
      </c>
      <c r="D415" s="10" t="str">
        <f>IF(入力シート!C416&gt;=1000,INT(MOD(入力シート!C416,10000)/1000),"")</f>
        <v/>
      </c>
      <c r="E415" s="10" t="str">
        <f>IF(入力シート!C416&gt;=100,INT(MOD(入力シート!C416,1000)/100),"")</f>
        <v/>
      </c>
      <c r="F415" s="10" t="str">
        <f>IF(入力シート!C416&gt;=10,INT(MOD(入力シート!C416,100)/10),"")</f>
        <v/>
      </c>
      <c r="G415" s="22" t="str">
        <f>IF(入力シート!C416&gt;=1,INT(MOD(入力シート!C416,10)/1),"")</f>
        <v/>
      </c>
      <c r="H415" s="22" t="str">
        <f>IF(入力シート!D416&gt;"",入力シート!D416,"")</f>
        <v/>
      </c>
      <c r="I415" s="22" t="str">
        <f>IF(入力シート!E416&gt;"",入力シート!E416,"")</f>
        <v/>
      </c>
      <c r="J415" s="37" t="str">
        <f>IF(入力シート!F416&gt;0,IF(入力シート!W416=6,MID(入力シート!F416,入力シート!W416-5,1),"0"),"")</f>
        <v/>
      </c>
      <c r="K415" s="37" t="str">
        <f>IF(入力シート!F416&gt;0,MID(入力シート!F416,入力シート!W416-4,1),"")</f>
        <v/>
      </c>
      <c r="L415" s="37" t="str">
        <f>IF(入力シート!F416&gt;0,MID(入力シート!F416,入力シート!W416-3,1),"")</f>
        <v/>
      </c>
      <c r="M415" s="37" t="str">
        <f>IF(入力シート!F416&gt;0,MID(入力シート!F416,入力シート!W416-2,1),"")</f>
        <v/>
      </c>
      <c r="N415" s="37" t="str">
        <f>IF(入力シート!F416&gt;0,MID(入力シート!F416,入力シート!W416-1,1),"")</f>
        <v/>
      </c>
      <c r="O415" s="39" t="str">
        <f>IF(入力シート!F416&gt;0,MID(入力シート!F416,入力シート!W416,1),"")</f>
        <v/>
      </c>
      <c r="P415" s="22" t="str">
        <f>IF(入力シート!G416&gt;"",入力シート!G416,"")</f>
        <v/>
      </c>
      <c r="Q415" s="37" t="str">
        <f>IF(入力シート!H416&gt;0,IF(入力シート!X416=4,MID(入力シート!H416,入力シート!X416-3,1),"0"),"")</f>
        <v/>
      </c>
      <c r="R415" s="37" t="str">
        <f>IF(入力シート!H416&gt;0,MID(入力シート!H416,入力シート!X416-2,1),"")</f>
        <v/>
      </c>
      <c r="S415" s="37" t="str">
        <f>IF(入力シート!H416&gt;0,MID(入力シート!H416,入力シート!X416-1,1),"")</f>
        <v/>
      </c>
      <c r="T415" s="39" t="str">
        <f>IF(入力シート!H416&gt;0,MID(入力シート!H416,入力シート!X416,1),"")</f>
        <v/>
      </c>
      <c r="U415" s="62" t="str">
        <f>IF(入力シート!I416&gt;0,入力シート!I416,"")</f>
        <v/>
      </c>
      <c r="V415" s="50" t="str">
        <f>IF(入力シート!J416&gt;0,入力シート!J416,"")</f>
        <v/>
      </c>
      <c r="W415" s="50" t="str">
        <f>IF(入力シート!K416&gt;=10,INT(MOD(入力シート!K416,100)/10),"")</f>
        <v/>
      </c>
      <c r="X415" s="40" t="str">
        <f>IF(入力シート!K416&gt;=1,INT(MOD(入力シート!K416,10)/1),"")</f>
        <v/>
      </c>
      <c r="Y415" s="51" t="str">
        <f>IF(入力シート!L416&gt;=100000,INT(MOD(入力シート!L416,1000000)/100000),"")</f>
        <v/>
      </c>
      <c r="Z415" s="51" t="str">
        <f>IF(入力シート!L416&gt;=10000,INT(MOD(入力シート!L416,100000)/10000),"")</f>
        <v/>
      </c>
      <c r="AA415" s="51" t="str">
        <f>IF(入力シート!L416&gt;=1000,INT(MOD(入力シート!L416,10000)/1000),"")</f>
        <v/>
      </c>
      <c r="AB415" s="51" t="str">
        <f>IF(入力シート!L416&gt;=100,INT(MOD(入力シート!L416,1000)/100),"")</f>
        <v/>
      </c>
      <c r="AC415" s="51" t="str">
        <f>IF(入力シート!L416&gt;=10,INT(MOD(入力シート!L416,100)/10),"")</f>
        <v/>
      </c>
      <c r="AD415" s="40" t="str">
        <f>IF(入力シート!L416&gt;=1,INT(MOD(入力シート!L416,10)/1),"")</f>
        <v/>
      </c>
      <c r="AE415" s="51" t="str">
        <f>IF(入力シート!M416&gt;=10000,INT(MOD(入力シート!M416,100000)/10000),"")</f>
        <v/>
      </c>
      <c r="AF415" s="51" t="str">
        <f>IF(入力シート!M416&gt;=1000,INT(MOD(入力シート!M416,10000)/1000),"")</f>
        <v/>
      </c>
      <c r="AG415" s="51" t="str">
        <f>IF(入力シート!M416&gt;=100,INT(MOD(入力シート!M416,1000)/100),"")</f>
        <v/>
      </c>
      <c r="AH415" s="51" t="str">
        <f>IF(入力シート!M416&gt;=10,INT(MOD(入力シート!M416,100)/10),"")</f>
        <v/>
      </c>
      <c r="AI415" s="40" t="str">
        <f>IF(入力シート!M416&gt;=1,INT(MOD(入力シート!M416,10)/1),"")</f>
        <v/>
      </c>
      <c r="AJ415" s="51" t="str">
        <f>IF(入力シート!N416&gt;=10000,INT(MOD(入力シート!N416,100000)/10000),"")</f>
        <v/>
      </c>
      <c r="AK415" s="51" t="str">
        <f>IF(入力シート!N416&gt;=1000,INT(MOD(入力シート!N416,10000)/1000),"")</f>
        <v/>
      </c>
      <c r="AL415" s="51" t="str">
        <f>IF(入力シート!N416&gt;=100,INT(MOD(入力シート!N416,1000)/100),"")</f>
        <v/>
      </c>
      <c r="AM415" s="51" t="str">
        <f>IF(入力シート!N416&gt;=10,INT(MOD(入力シート!N416,100)/10),"")</f>
        <v/>
      </c>
      <c r="AN415" s="40" t="str">
        <f>IF(入力シート!N416&gt;=1,INT(MOD(入力シート!N416,10)/1),"")</f>
        <v/>
      </c>
      <c r="AO415" s="51" t="str">
        <f>IF(入力シート!O416&gt;=10000,INT(MOD(入力シート!O416,100000)/10000),"")</f>
        <v/>
      </c>
      <c r="AP415" s="51" t="str">
        <f>IF(入力シート!O416&gt;=1000,INT(MOD(入力シート!O416,10000)/1000),"")</f>
        <v/>
      </c>
      <c r="AQ415" s="51" t="str">
        <f>IF(入力シート!O416&gt;=100,INT(MOD(入力シート!O416,1000)/100),"")</f>
        <v/>
      </c>
      <c r="AR415" s="51" t="str">
        <f>IF(入力シート!O416&gt;=10,INT(MOD(入力シート!O416,100)/10),"")</f>
        <v/>
      </c>
      <c r="AS415" s="40" t="str">
        <f>IF(入力シート!O416&gt;=1,INT(MOD(入力シート!O416,10)/1),"")</f>
        <v/>
      </c>
      <c r="AT415" s="51" t="str">
        <f>IF(入力シート!P416&gt;=1000000,INT(MOD(入力シート!P416,10000000)/1000000),"")</f>
        <v/>
      </c>
      <c r="AU415" s="51" t="str">
        <f>IF(入力シート!P416&gt;=100000,INT(MOD(入力シート!P416,1000000)/100000),"")</f>
        <v/>
      </c>
      <c r="AV415" s="51" t="str">
        <f>IF(入力シート!P416&gt;=10000,INT(MOD(入力シート!P416,100000)/10000),"")</f>
        <v/>
      </c>
      <c r="AW415" s="51" t="str">
        <f>IF(入力シート!P416&gt;=1000,INT(MOD(入力シート!P416,10000)/1000),"")</f>
        <v/>
      </c>
      <c r="AX415" s="51" t="str">
        <f>IF(入力シート!P416&gt;=100,INT(MOD(入力シート!P416,1000)/100),"")</f>
        <v/>
      </c>
      <c r="AY415" s="51" t="str">
        <f>IF(入力シート!P416&gt;=10,INT(MOD(入力シート!P416,100)/10),"")</f>
        <v/>
      </c>
      <c r="AZ415" s="40" t="str">
        <f>IF(入力シート!P416&gt;=1,INT(MOD(入力シート!P416,10)/1),"")</f>
        <v/>
      </c>
      <c r="BA415" s="51" t="str">
        <f>IF(入力シート!Q416&gt;=10,INT(MOD(入力シート!Q416,100)/10),"")</f>
        <v/>
      </c>
      <c r="BB415" s="40" t="str">
        <f>IF(入力シート!Q416&gt;=1,INT(MOD(入力シート!Q416,10)/1),"")</f>
        <v/>
      </c>
      <c r="BC415" s="51" t="str">
        <f>IF(入力シート!R416&gt;=10000,INT(MOD(入力シート!R416,100000)/10000),"")</f>
        <v/>
      </c>
      <c r="BD415" s="51" t="str">
        <f>IF(入力シート!R416&gt;=1000,INT(MOD(入力シート!R416,10000)/1000),"")</f>
        <v/>
      </c>
      <c r="BE415" s="51" t="str">
        <f>IF(入力シート!R416&gt;=100,INT(MOD(入力シート!R416,1000)/100),"")</f>
        <v/>
      </c>
      <c r="BF415" s="51" t="str">
        <f>IF(入力シート!R416&gt;=10,INT(MOD(入力シート!R416,100)/10),"")</f>
        <v/>
      </c>
      <c r="BG415" s="40" t="str">
        <f>IF(入力シート!R416&gt;=1,INT(MOD(入力シート!R416,10)/1),"")</f>
        <v/>
      </c>
    </row>
    <row r="416" spans="1:79" x14ac:dyDescent="0.15">
      <c r="B416" s="22">
        <v>414</v>
      </c>
      <c r="C416" s="10" t="str">
        <f>IF(入力シート!C417&gt;=10000,INT(MOD(入力シート!C417,100000)/10000),"")</f>
        <v/>
      </c>
      <c r="D416" s="10" t="str">
        <f>IF(入力シート!C417&gt;=1000,INT(MOD(入力シート!C417,10000)/1000),"")</f>
        <v/>
      </c>
      <c r="E416" s="10" t="str">
        <f>IF(入力シート!C417&gt;=100,INT(MOD(入力シート!C417,1000)/100),"")</f>
        <v/>
      </c>
      <c r="F416" s="10" t="str">
        <f>IF(入力シート!C417&gt;=10,INT(MOD(入力シート!C417,100)/10),"")</f>
        <v/>
      </c>
      <c r="G416" s="22" t="str">
        <f>IF(入力シート!C417&gt;=1,INT(MOD(入力シート!C417,10)/1),"")</f>
        <v/>
      </c>
      <c r="H416" s="22" t="str">
        <f>IF(入力シート!D417&gt;"",入力シート!D417,"")</f>
        <v/>
      </c>
      <c r="I416" s="22" t="str">
        <f>IF(入力シート!E417&gt;"",入力シート!E417,"")</f>
        <v/>
      </c>
      <c r="J416" s="37" t="str">
        <f>IF(入力シート!F417&gt;0,IF(入力シート!W417=6,MID(入力シート!F417,入力シート!W417-5,1),"0"),"")</f>
        <v/>
      </c>
      <c r="K416" s="37" t="str">
        <f>IF(入力シート!F417&gt;0,MID(入力シート!F417,入力シート!W417-4,1),"")</f>
        <v/>
      </c>
      <c r="L416" s="37" t="str">
        <f>IF(入力シート!F417&gt;0,MID(入力シート!F417,入力シート!W417-3,1),"")</f>
        <v/>
      </c>
      <c r="M416" s="37" t="str">
        <f>IF(入力シート!F417&gt;0,MID(入力シート!F417,入力シート!W417-2,1),"")</f>
        <v/>
      </c>
      <c r="N416" s="37" t="str">
        <f>IF(入力シート!F417&gt;0,MID(入力シート!F417,入力シート!W417-1,1),"")</f>
        <v/>
      </c>
      <c r="O416" s="39" t="str">
        <f>IF(入力シート!F417&gt;0,MID(入力シート!F417,入力シート!W417,1),"")</f>
        <v/>
      </c>
      <c r="P416" s="22" t="str">
        <f>IF(入力シート!G417&gt;"",入力シート!G417,"")</f>
        <v/>
      </c>
      <c r="Q416" s="37" t="str">
        <f>IF(入力シート!H417&gt;0,IF(入力シート!X417=4,MID(入力シート!H417,入力シート!X417-3,1),"0"),"")</f>
        <v/>
      </c>
      <c r="R416" s="37" t="str">
        <f>IF(入力シート!H417&gt;0,MID(入力シート!H417,入力シート!X417-2,1),"")</f>
        <v/>
      </c>
      <c r="S416" s="37" t="str">
        <f>IF(入力シート!H417&gt;0,MID(入力シート!H417,入力シート!X417-1,1),"")</f>
        <v/>
      </c>
      <c r="T416" s="39" t="str">
        <f>IF(入力シート!H417&gt;0,MID(入力シート!H417,入力シート!X417,1),"")</f>
        <v/>
      </c>
      <c r="U416" s="62" t="str">
        <f>IF(入力シート!I417&gt;0,入力シート!I417,"")</f>
        <v/>
      </c>
      <c r="V416" s="50" t="str">
        <f>IF(入力シート!J417&gt;0,入力シート!J417,"")</f>
        <v/>
      </c>
      <c r="W416" s="50" t="str">
        <f>IF(入力シート!K417&gt;=10,INT(MOD(入力シート!K417,100)/10),"")</f>
        <v/>
      </c>
      <c r="X416" s="40" t="str">
        <f>IF(入力シート!K417&gt;=1,INT(MOD(入力シート!K417,10)/1),"")</f>
        <v/>
      </c>
      <c r="Y416" s="51" t="str">
        <f>IF(入力シート!L417&gt;=100000,INT(MOD(入力シート!L417,1000000)/100000),"")</f>
        <v/>
      </c>
      <c r="Z416" s="51" t="str">
        <f>IF(入力シート!L417&gt;=10000,INT(MOD(入力シート!L417,100000)/10000),"")</f>
        <v/>
      </c>
      <c r="AA416" s="51" t="str">
        <f>IF(入力シート!L417&gt;=1000,INT(MOD(入力シート!L417,10000)/1000),"")</f>
        <v/>
      </c>
      <c r="AB416" s="51" t="str">
        <f>IF(入力シート!L417&gt;=100,INT(MOD(入力シート!L417,1000)/100),"")</f>
        <v/>
      </c>
      <c r="AC416" s="51" t="str">
        <f>IF(入力シート!L417&gt;=10,INT(MOD(入力シート!L417,100)/10),"")</f>
        <v/>
      </c>
      <c r="AD416" s="40" t="str">
        <f>IF(入力シート!L417&gt;=1,INT(MOD(入力シート!L417,10)/1),"")</f>
        <v/>
      </c>
      <c r="AE416" s="51" t="str">
        <f>IF(入力シート!M417&gt;=10000,INT(MOD(入力シート!M417,100000)/10000),"")</f>
        <v/>
      </c>
      <c r="AF416" s="51" t="str">
        <f>IF(入力シート!M417&gt;=1000,INT(MOD(入力シート!M417,10000)/1000),"")</f>
        <v/>
      </c>
      <c r="AG416" s="51" t="str">
        <f>IF(入力シート!M417&gt;=100,INT(MOD(入力シート!M417,1000)/100),"")</f>
        <v/>
      </c>
      <c r="AH416" s="51" t="str">
        <f>IF(入力シート!M417&gt;=10,INT(MOD(入力シート!M417,100)/10),"")</f>
        <v/>
      </c>
      <c r="AI416" s="40" t="str">
        <f>IF(入力シート!M417&gt;=1,INT(MOD(入力シート!M417,10)/1),"")</f>
        <v/>
      </c>
      <c r="AJ416" s="51" t="str">
        <f>IF(入力シート!N417&gt;=10000,INT(MOD(入力シート!N417,100000)/10000),"")</f>
        <v/>
      </c>
      <c r="AK416" s="51" t="str">
        <f>IF(入力シート!N417&gt;=1000,INT(MOD(入力シート!N417,10000)/1000),"")</f>
        <v/>
      </c>
      <c r="AL416" s="51" t="str">
        <f>IF(入力シート!N417&gt;=100,INT(MOD(入力シート!N417,1000)/100),"")</f>
        <v/>
      </c>
      <c r="AM416" s="51" t="str">
        <f>IF(入力シート!N417&gt;=10,INT(MOD(入力シート!N417,100)/10),"")</f>
        <v/>
      </c>
      <c r="AN416" s="40" t="str">
        <f>IF(入力シート!N417&gt;=1,INT(MOD(入力シート!N417,10)/1),"")</f>
        <v/>
      </c>
      <c r="AO416" s="51" t="str">
        <f>IF(入力シート!O417&gt;=10000,INT(MOD(入力シート!O417,100000)/10000),"")</f>
        <v/>
      </c>
      <c r="AP416" s="51" t="str">
        <f>IF(入力シート!O417&gt;=1000,INT(MOD(入力シート!O417,10000)/1000),"")</f>
        <v/>
      </c>
      <c r="AQ416" s="51" t="str">
        <f>IF(入力シート!O417&gt;=100,INT(MOD(入力シート!O417,1000)/100),"")</f>
        <v/>
      </c>
      <c r="AR416" s="51" t="str">
        <f>IF(入力シート!O417&gt;=10,INT(MOD(入力シート!O417,100)/10),"")</f>
        <v/>
      </c>
      <c r="AS416" s="40" t="str">
        <f>IF(入力シート!O417&gt;=1,INT(MOD(入力シート!O417,10)/1),"")</f>
        <v/>
      </c>
      <c r="AT416" s="51" t="str">
        <f>IF(入力シート!P417&gt;=1000000,INT(MOD(入力シート!P417,10000000)/1000000),"")</f>
        <v/>
      </c>
      <c r="AU416" s="51" t="str">
        <f>IF(入力シート!P417&gt;=100000,INT(MOD(入力シート!P417,1000000)/100000),"")</f>
        <v/>
      </c>
      <c r="AV416" s="51" t="str">
        <f>IF(入力シート!P417&gt;=10000,INT(MOD(入力シート!P417,100000)/10000),"")</f>
        <v/>
      </c>
      <c r="AW416" s="51" t="str">
        <f>IF(入力シート!P417&gt;=1000,INT(MOD(入力シート!P417,10000)/1000),"")</f>
        <v/>
      </c>
      <c r="AX416" s="51" t="str">
        <f>IF(入力シート!P417&gt;=100,INT(MOD(入力シート!P417,1000)/100),"")</f>
        <v/>
      </c>
      <c r="AY416" s="51" t="str">
        <f>IF(入力シート!P417&gt;=10,INT(MOD(入力シート!P417,100)/10),"")</f>
        <v/>
      </c>
      <c r="AZ416" s="40" t="str">
        <f>IF(入力シート!P417&gt;=1,INT(MOD(入力シート!P417,10)/1),"")</f>
        <v/>
      </c>
      <c r="BA416" s="51" t="str">
        <f>IF(入力シート!Q417&gt;=10,INT(MOD(入力シート!Q417,100)/10),"")</f>
        <v/>
      </c>
      <c r="BB416" s="40" t="str">
        <f>IF(入力シート!Q417&gt;=1,INT(MOD(入力シート!Q417,10)/1),"")</f>
        <v/>
      </c>
      <c r="BC416" s="51" t="str">
        <f>IF(入力シート!R417&gt;=10000,INT(MOD(入力シート!R417,100000)/10000),"")</f>
        <v/>
      </c>
      <c r="BD416" s="51" t="str">
        <f>IF(入力シート!R417&gt;=1000,INT(MOD(入力シート!R417,10000)/1000),"")</f>
        <v/>
      </c>
      <c r="BE416" s="51" t="str">
        <f>IF(入力シート!R417&gt;=100,INT(MOD(入力シート!R417,1000)/100),"")</f>
        <v/>
      </c>
      <c r="BF416" s="51" t="str">
        <f>IF(入力シート!R417&gt;=10,INT(MOD(入力シート!R417,100)/10),"")</f>
        <v/>
      </c>
      <c r="BG416" s="40" t="str">
        <f>IF(入力シート!R417&gt;=1,INT(MOD(入力シート!R417,10)/1),"")</f>
        <v/>
      </c>
    </row>
    <row r="417" spans="1:79" x14ac:dyDescent="0.15">
      <c r="B417" s="22">
        <v>415</v>
      </c>
      <c r="C417" s="10" t="str">
        <f>IF(入力シート!C418&gt;=10000,INT(MOD(入力シート!C418,100000)/10000),"")</f>
        <v/>
      </c>
      <c r="D417" s="10" t="str">
        <f>IF(入力シート!C418&gt;=1000,INT(MOD(入力シート!C418,10000)/1000),"")</f>
        <v/>
      </c>
      <c r="E417" s="10" t="str">
        <f>IF(入力シート!C418&gt;=100,INT(MOD(入力シート!C418,1000)/100),"")</f>
        <v/>
      </c>
      <c r="F417" s="10" t="str">
        <f>IF(入力シート!C418&gt;=10,INT(MOD(入力シート!C418,100)/10),"")</f>
        <v/>
      </c>
      <c r="G417" s="22" t="str">
        <f>IF(入力シート!C418&gt;=1,INT(MOD(入力シート!C418,10)/1),"")</f>
        <v/>
      </c>
      <c r="H417" s="22" t="str">
        <f>IF(入力シート!D418&gt;"",入力シート!D418,"")</f>
        <v/>
      </c>
      <c r="I417" s="22" t="str">
        <f>IF(入力シート!E418&gt;"",入力シート!E418,"")</f>
        <v/>
      </c>
      <c r="J417" s="37" t="str">
        <f>IF(入力シート!F418&gt;0,IF(入力シート!W418=6,MID(入力シート!F418,入力シート!W418-5,1),"0"),"")</f>
        <v/>
      </c>
      <c r="K417" s="37" t="str">
        <f>IF(入力シート!F418&gt;0,MID(入力シート!F418,入力シート!W418-4,1),"")</f>
        <v/>
      </c>
      <c r="L417" s="37" t="str">
        <f>IF(入力シート!F418&gt;0,MID(入力シート!F418,入力シート!W418-3,1),"")</f>
        <v/>
      </c>
      <c r="M417" s="37" t="str">
        <f>IF(入力シート!F418&gt;0,MID(入力シート!F418,入力シート!W418-2,1),"")</f>
        <v/>
      </c>
      <c r="N417" s="37" t="str">
        <f>IF(入力シート!F418&gt;0,MID(入力シート!F418,入力シート!W418-1,1),"")</f>
        <v/>
      </c>
      <c r="O417" s="39" t="str">
        <f>IF(入力シート!F418&gt;0,MID(入力シート!F418,入力シート!W418,1),"")</f>
        <v/>
      </c>
      <c r="P417" s="22" t="str">
        <f>IF(入力シート!G418&gt;"",入力シート!G418,"")</f>
        <v/>
      </c>
      <c r="Q417" s="37" t="str">
        <f>IF(入力シート!H418&gt;0,IF(入力シート!X418=4,MID(入力シート!H418,入力シート!X418-3,1),"0"),"")</f>
        <v/>
      </c>
      <c r="R417" s="37" t="str">
        <f>IF(入力シート!H418&gt;0,MID(入力シート!H418,入力シート!X418-2,1),"")</f>
        <v/>
      </c>
      <c r="S417" s="37" t="str">
        <f>IF(入力シート!H418&gt;0,MID(入力シート!H418,入力シート!X418-1,1),"")</f>
        <v/>
      </c>
      <c r="T417" s="39" t="str">
        <f>IF(入力シート!H418&gt;0,MID(入力シート!H418,入力シート!X418,1),"")</f>
        <v/>
      </c>
      <c r="U417" s="62" t="str">
        <f>IF(入力シート!I418&gt;0,入力シート!I418,"")</f>
        <v/>
      </c>
      <c r="V417" s="50" t="str">
        <f>IF(入力シート!J418&gt;0,入力シート!J418,"")</f>
        <v/>
      </c>
      <c r="W417" s="50" t="str">
        <f>IF(入力シート!K418&gt;=10,INT(MOD(入力シート!K418,100)/10),"")</f>
        <v/>
      </c>
      <c r="X417" s="40" t="str">
        <f>IF(入力シート!K418&gt;=1,INT(MOD(入力シート!K418,10)/1),"")</f>
        <v/>
      </c>
      <c r="Y417" s="51" t="str">
        <f>IF(入力シート!L418&gt;=100000,INT(MOD(入力シート!L418,1000000)/100000),"")</f>
        <v/>
      </c>
      <c r="Z417" s="51" t="str">
        <f>IF(入力シート!L418&gt;=10000,INT(MOD(入力シート!L418,100000)/10000),"")</f>
        <v/>
      </c>
      <c r="AA417" s="51" t="str">
        <f>IF(入力シート!L418&gt;=1000,INT(MOD(入力シート!L418,10000)/1000),"")</f>
        <v/>
      </c>
      <c r="AB417" s="51" t="str">
        <f>IF(入力シート!L418&gt;=100,INT(MOD(入力シート!L418,1000)/100),"")</f>
        <v/>
      </c>
      <c r="AC417" s="51" t="str">
        <f>IF(入力シート!L418&gt;=10,INT(MOD(入力シート!L418,100)/10),"")</f>
        <v/>
      </c>
      <c r="AD417" s="40" t="str">
        <f>IF(入力シート!L418&gt;=1,INT(MOD(入力シート!L418,10)/1),"")</f>
        <v/>
      </c>
      <c r="AE417" s="51" t="str">
        <f>IF(入力シート!M418&gt;=10000,INT(MOD(入力シート!M418,100000)/10000),"")</f>
        <v/>
      </c>
      <c r="AF417" s="51" t="str">
        <f>IF(入力シート!M418&gt;=1000,INT(MOD(入力シート!M418,10000)/1000),"")</f>
        <v/>
      </c>
      <c r="AG417" s="51" t="str">
        <f>IF(入力シート!M418&gt;=100,INT(MOD(入力シート!M418,1000)/100),"")</f>
        <v/>
      </c>
      <c r="AH417" s="51" t="str">
        <f>IF(入力シート!M418&gt;=10,INT(MOD(入力シート!M418,100)/10),"")</f>
        <v/>
      </c>
      <c r="AI417" s="40" t="str">
        <f>IF(入力シート!M418&gt;=1,INT(MOD(入力シート!M418,10)/1),"")</f>
        <v/>
      </c>
      <c r="AJ417" s="51" t="str">
        <f>IF(入力シート!N418&gt;=10000,INT(MOD(入力シート!N418,100000)/10000),"")</f>
        <v/>
      </c>
      <c r="AK417" s="51" t="str">
        <f>IF(入力シート!N418&gt;=1000,INT(MOD(入力シート!N418,10000)/1000),"")</f>
        <v/>
      </c>
      <c r="AL417" s="51" t="str">
        <f>IF(入力シート!N418&gt;=100,INT(MOD(入力シート!N418,1000)/100),"")</f>
        <v/>
      </c>
      <c r="AM417" s="51" t="str">
        <f>IF(入力シート!N418&gt;=10,INT(MOD(入力シート!N418,100)/10),"")</f>
        <v/>
      </c>
      <c r="AN417" s="40" t="str">
        <f>IF(入力シート!N418&gt;=1,INT(MOD(入力シート!N418,10)/1),"")</f>
        <v/>
      </c>
      <c r="AO417" s="51" t="str">
        <f>IF(入力シート!O418&gt;=10000,INT(MOD(入力シート!O418,100000)/10000),"")</f>
        <v/>
      </c>
      <c r="AP417" s="51" t="str">
        <f>IF(入力シート!O418&gt;=1000,INT(MOD(入力シート!O418,10000)/1000),"")</f>
        <v/>
      </c>
      <c r="AQ417" s="51" t="str">
        <f>IF(入力シート!O418&gt;=100,INT(MOD(入力シート!O418,1000)/100),"")</f>
        <v/>
      </c>
      <c r="AR417" s="51" t="str">
        <f>IF(入力シート!O418&gt;=10,INT(MOD(入力シート!O418,100)/10),"")</f>
        <v/>
      </c>
      <c r="AS417" s="40" t="str">
        <f>IF(入力シート!O418&gt;=1,INT(MOD(入力シート!O418,10)/1),"")</f>
        <v/>
      </c>
      <c r="AT417" s="51" t="str">
        <f>IF(入力シート!P418&gt;=1000000,INT(MOD(入力シート!P418,10000000)/1000000),"")</f>
        <v/>
      </c>
      <c r="AU417" s="51" t="str">
        <f>IF(入力シート!P418&gt;=100000,INT(MOD(入力シート!P418,1000000)/100000),"")</f>
        <v/>
      </c>
      <c r="AV417" s="51" t="str">
        <f>IF(入力シート!P418&gt;=10000,INT(MOD(入力シート!P418,100000)/10000),"")</f>
        <v/>
      </c>
      <c r="AW417" s="51" t="str">
        <f>IF(入力シート!P418&gt;=1000,INT(MOD(入力シート!P418,10000)/1000),"")</f>
        <v/>
      </c>
      <c r="AX417" s="51" t="str">
        <f>IF(入力シート!P418&gt;=100,INT(MOD(入力シート!P418,1000)/100),"")</f>
        <v/>
      </c>
      <c r="AY417" s="51" t="str">
        <f>IF(入力シート!P418&gt;=10,INT(MOD(入力シート!P418,100)/10),"")</f>
        <v/>
      </c>
      <c r="AZ417" s="40" t="str">
        <f>IF(入力シート!P418&gt;=1,INT(MOD(入力シート!P418,10)/1),"")</f>
        <v/>
      </c>
      <c r="BA417" s="51" t="str">
        <f>IF(入力シート!Q418&gt;=10,INT(MOD(入力シート!Q418,100)/10),"")</f>
        <v/>
      </c>
      <c r="BB417" s="40" t="str">
        <f>IF(入力シート!Q418&gt;=1,INT(MOD(入力シート!Q418,10)/1),"")</f>
        <v/>
      </c>
      <c r="BC417" s="51" t="str">
        <f>IF(入力シート!R418&gt;=10000,INT(MOD(入力シート!R418,100000)/10000),"")</f>
        <v/>
      </c>
      <c r="BD417" s="51" t="str">
        <f>IF(入力シート!R418&gt;=1000,INT(MOD(入力シート!R418,10000)/1000),"")</f>
        <v/>
      </c>
      <c r="BE417" s="51" t="str">
        <f>IF(入力シート!R418&gt;=100,INT(MOD(入力シート!R418,1000)/100),"")</f>
        <v/>
      </c>
      <c r="BF417" s="51" t="str">
        <f>IF(入力シート!R418&gt;=10,INT(MOD(入力シート!R418,100)/10),"")</f>
        <v/>
      </c>
      <c r="BG417" s="40" t="str">
        <f>IF(入力シート!R418&gt;=1,INT(MOD(入力シート!R418,10)/1),"")</f>
        <v/>
      </c>
    </row>
    <row r="418" spans="1:79" x14ac:dyDescent="0.15">
      <c r="B418" s="22">
        <v>416</v>
      </c>
      <c r="C418" s="10" t="str">
        <f>IF(入力シート!C419&gt;=10000,INT(MOD(入力シート!C419,100000)/10000),"")</f>
        <v/>
      </c>
      <c r="D418" s="10" t="str">
        <f>IF(入力シート!C419&gt;=1000,INT(MOD(入力シート!C419,10000)/1000),"")</f>
        <v/>
      </c>
      <c r="E418" s="10" t="str">
        <f>IF(入力シート!C419&gt;=100,INT(MOD(入力シート!C419,1000)/100),"")</f>
        <v/>
      </c>
      <c r="F418" s="10" t="str">
        <f>IF(入力シート!C419&gt;=10,INT(MOD(入力シート!C419,100)/10),"")</f>
        <v/>
      </c>
      <c r="G418" s="22" t="str">
        <f>IF(入力シート!C419&gt;=1,INT(MOD(入力シート!C419,10)/1),"")</f>
        <v/>
      </c>
      <c r="H418" s="22" t="str">
        <f>IF(入力シート!D419&gt;"",入力シート!D419,"")</f>
        <v/>
      </c>
      <c r="I418" s="22" t="str">
        <f>IF(入力シート!E419&gt;"",入力シート!E419,"")</f>
        <v/>
      </c>
      <c r="J418" s="37" t="str">
        <f>IF(入力シート!F419&gt;0,IF(入力シート!W419=6,MID(入力シート!F419,入力シート!W419-5,1),"0"),"")</f>
        <v/>
      </c>
      <c r="K418" s="37" t="str">
        <f>IF(入力シート!F419&gt;0,MID(入力シート!F419,入力シート!W419-4,1),"")</f>
        <v/>
      </c>
      <c r="L418" s="37" t="str">
        <f>IF(入力シート!F419&gt;0,MID(入力シート!F419,入力シート!W419-3,1),"")</f>
        <v/>
      </c>
      <c r="M418" s="37" t="str">
        <f>IF(入力シート!F419&gt;0,MID(入力シート!F419,入力シート!W419-2,1),"")</f>
        <v/>
      </c>
      <c r="N418" s="37" t="str">
        <f>IF(入力シート!F419&gt;0,MID(入力シート!F419,入力シート!W419-1,1),"")</f>
        <v/>
      </c>
      <c r="O418" s="39" t="str">
        <f>IF(入力シート!F419&gt;0,MID(入力シート!F419,入力シート!W419,1),"")</f>
        <v/>
      </c>
      <c r="P418" s="22" t="str">
        <f>IF(入力シート!G419&gt;"",入力シート!G419,"")</f>
        <v/>
      </c>
      <c r="Q418" s="37" t="str">
        <f>IF(入力シート!H419&gt;0,IF(入力シート!X419=4,MID(入力シート!H419,入力シート!X419-3,1),"0"),"")</f>
        <v/>
      </c>
      <c r="R418" s="37" t="str">
        <f>IF(入力シート!H419&gt;0,MID(入力シート!H419,入力シート!X419-2,1),"")</f>
        <v/>
      </c>
      <c r="S418" s="37" t="str">
        <f>IF(入力シート!H419&gt;0,MID(入力シート!H419,入力シート!X419-1,1),"")</f>
        <v/>
      </c>
      <c r="T418" s="39" t="str">
        <f>IF(入力シート!H419&gt;0,MID(入力シート!H419,入力シート!X419,1),"")</f>
        <v/>
      </c>
      <c r="U418" s="62" t="str">
        <f>IF(入力シート!I419&gt;0,入力シート!I419,"")</f>
        <v/>
      </c>
      <c r="V418" s="50" t="str">
        <f>IF(入力シート!J419&gt;0,入力シート!J419,"")</f>
        <v/>
      </c>
      <c r="W418" s="50" t="str">
        <f>IF(入力シート!K419&gt;=10,INT(MOD(入力シート!K419,100)/10),"")</f>
        <v/>
      </c>
      <c r="X418" s="40" t="str">
        <f>IF(入力シート!K419&gt;=1,INT(MOD(入力シート!K419,10)/1),"")</f>
        <v/>
      </c>
      <c r="Y418" s="51" t="str">
        <f>IF(入力シート!L419&gt;=100000,INT(MOD(入力シート!L419,1000000)/100000),"")</f>
        <v/>
      </c>
      <c r="Z418" s="51" t="str">
        <f>IF(入力シート!L419&gt;=10000,INT(MOD(入力シート!L419,100000)/10000),"")</f>
        <v/>
      </c>
      <c r="AA418" s="51" t="str">
        <f>IF(入力シート!L419&gt;=1000,INT(MOD(入力シート!L419,10000)/1000),"")</f>
        <v/>
      </c>
      <c r="AB418" s="51" t="str">
        <f>IF(入力シート!L419&gt;=100,INT(MOD(入力シート!L419,1000)/100),"")</f>
        <v/>
      </c>
      <c r="AC418" s="51" t="str">
        <f>IF(入力シート!L419&gt;=10,INT(MOD(入力シート!L419,100)/10),"")</f>
        <v/>
      </c>
      <c r="AD418" s="40" t="str">
        <f>IF(入力シート!L419&gt;=1,INT(MOD(入力シート!L419,10)/1),"")</f>
        <v/>
      </c>
      <c r="AE418" s="51" t="str">
        <f>IF(入力シート!M419&gt;=10000,INT(MOD(入力シート!M419,100000)/10000),"")</f>
        <v/>
      </c>
      <c r="AF418" s="51" t="str">
        <f>IF(入力シート!M419&gt;=1000,INT(MOD(入力シート!M419,10000)/1000),"")</f>
        <v/>
      </c>
      <c r="AG418" s="51" t="str">
        <f>IF(入力シート!M419&gt;=100,INT(MOD(入力シート!M419,1000)/100),"")</f>
        <v/>
      </c>
      <c r="AH418" s="51" t="str">
        <f>IF(入力シート!M419&gt;=10,INT(MOD(入力シート!M419,100)/10),"")</f>
        <v/>
      </c>
      <c r="AI418" s="40" t="str">
        <f>IF(入力シート!M419&gt;=1,INT(MOD(入力シート!M419,10)/1),"")</f>
        <v/>
      </c>
      <c r="AJ418" s="51" t="str">
        <f>IF(入力シート!N419&gt;=10000,INT(MOD(入力シート!N419,100000)/10000),"")</f>
        <v/>
      </c>
      <c r="AK418" s="51" t="str">
        <f>IF(入力シート!N419&gt;=1000,INT(MOD(入力シート!N419,10000)/1000),"")</f>
        <v/>
      </c>
      <c r="AL418" s="51" t="str">
        <f>IF(入力シート!N419&gt;=100,INT(MOD(入力シート!N419,1000)/100),"")</f>
        <v/>
      </c>
      <c r="AM418" s="51" t="str">
        <f>IF(入力シート!N419&gt;=10,INT(MOD(入力シート!N419,100)/10),"")</f>
        <v/>
      </c>
      <c r="AN418" s="40" t="str">
        <f>IF(入力シート!N419&gt;=1,INT(MOD(入力シート!N419,10)/1),"")</f>
        <v/>
      </c>
      <c r="AO418" s="51" t="str">
        <f>IF(入力シート!O419&gt;=10000,INT(MOD(入力シート!O419,100000)/10000),"")</f>
        <v/>
      </c>
      <c r="AP418" s="51" t="str">
        <f>IF(入力シート!O419&gt;=1000,INT(MOD(入力シート!O419,10000)/1000),"")</f>
        <v/>
      </c>
      <c r="AQ418" s="51" t="str">
        <f>IF(入力シート!O419&gt;=100,INT(MOD(入力シート!O419,1000)/100),"")</f>
        <v/>
      </c>
      <c r="AR418" s="51" t="str">
        <f>IF(入力シート!O419&gt;=10,INT(MOD(入力シート!O419,100)/10),"")</f>
        <v/>
      </c>
      <c r="AS418" s="40" t="str">
        <f>IF(入力シート!O419&gt;=1,INT(MOD(入力シート!O419,10)/1),"")</f>
        <v/>
      </c>
      <c r="AT418" s="51" t="str">
        <f>IF(入力シート!P419&gt;=1000000,INT(MOD(入力シート!P419,10000000)/1000000),"")</f>
        <v/>
      </c>
      <c r="AU418" s="51" t="str">
        <f>IF(入力シート!P419&gt;=100000,INT(MOD(入力シート!P419,1000000)/100000),"")</f>
        <v/>
      </c>
      <c r="AV418" s="51" t="str">
        <f>IF(入力シート!P419&gt;=10000,INT(MOD(入力シート!P419,100000)/10000),"")</f>
        <v/>
      </c>
      <c r="AW418" s="51" t="str">
        <f>IF(入力シート!P419&gt;=1000,INT(MOD(入力シート!P419,10000)/1000),"")</f>
        <v/>
      </c>
      <c r="AX418" s="51" t="str">
        <f>IF(入力シート!P419&gt;=100,INT(MOD(入力シート!P419,1000)/100),"")</f>
        <v/>
      </c>
      <c r="AY418" s="51" t="str">
        <f>IF(入力シート!P419&gt;=10,INT(MOD(入力シート!P419,100)/10),"")</f>
        <v/>
      </c>
      <c r="AZ418" s="40" t="str">
        <f>IF(入力シート!P419&gt;=1,INT(MOD(入力シート!P419,10)/1),"")</f>
        <v/>
      </c>
      <c r="BA418" s="51" t="str">
        <f>IF(入力シート!Q419&gt;=10,INT(MOD(入力シート!Q419,100)/10),"")</f>
        <v/>
      </c>
      <c r="BB418" s="40" t="str">
        <f>IF(入力シート!Q419&gt;=1,INT(MOD(入力シート!Q419,10)/1),"")</f>
        <v/>
      </c>
      <c r="BC418" s="51" t="str">
        <f>IF(入力シート!R419&gt;=10000,INT(MOD(入力シート!R419,100000)/10000),"")</f>
        <v/>
      </c>
      <c r="BD418" s="51" t="str">
        <f>IF(入力シート!R419&gt;=1000,INT(MOD(入力シート!R419,10000)/1000),"")</f>
        <v/>
      </c>
      <c r="BE418" s="51" t="str">
        <f>IF(入力シート!R419&gt;=100,INT(MOD(入力シート!R419,1000)/100),"")</f>
        <v/>
      </c>
      <c r="BF418" s="51" t="str">
        <f>IF(入力シート!R419&gt;=10,INT(MOD(入力シート!R419,100)/10),"")</f>
        <v/>
      </c>
      <c r="BG418" s="40" t="str">
        <f>IF(入力シート!R419&gt;=1,INT(MOD(入力シート!R419,10)/1),"")</f>
        <v/>
      </c>
    </row>
    <row r="419" spans="1:79" x14ac:dyDescent="0.15">
      <c r="B419" s="22">
        <v>417</v>
      </c>
      <c r="C419" s="10" t="str">
        <f>IF(入力シート!C420&gt;=10000,INT(MOD(入力シート!C420,100000)/10000),"")</f>
        <v/>
      </c>
      <c r="D419" s="10" t="str">
        <f>IF(入力シート!C420&gt;=1000,INT(MOD(入力シート!C420,10000)/1000),"")</f>
        <v/>
      </c>
      <c r="E419" s="10" t="str">
        <f>IF(入力シート!C420&gt;=100,INT(MOD(入力シート!C420,1000)/100),"")</f>
        <v/>
      </c>
      <c r="F419" s="10" t="str">
        <f>IF(入力シート!C420&gt;=10,INT(MOD(入力シート!C420,100)/10),"")</f>
        <v/>
      </c>
      <c r="G419" s="22" t="str">
        <f>IF(入力シート!C420&gt;=1,INT(MOD(入力シート!C420,10)/1),"")</f>
        <v/>
      </c>
      <c r="H419" s="22" t="str">
        <f>IF(入力シート!D420&gt;"",入力シート!D420,"")</f>
        <v/>
      </c>
      <c r="I419" s="22" t="str">
        <f>IF(入力シート!E420&gt;"",入力シート!E420,"")</f>
        <v/>
      </c>
      <c r="J419" s="37" t="str">
        <f>IF(入力シート!F420&gt;0,IF(入力シート!W420=6,MID(入力シート!F420,入力シート!W420-5,1),"0"),"")</f>
        <v/>
      </c>
      <c r="K419" s="37" t="str">
        <f>IF(入力シート!F420&gt;0,MID(入力シート!F420,入力シート!W420-4,1),"")</f>
        <v/>
      </c>
      <c r="L419" s="37" t="str">
        <f>IF(入力シート!F420&gt;0,MID(入力シート!F420,入力シート!W420-3,1),"")</f>
        <v/>
      </c>
      <c r="M419" s="37" t="str">
        <f>IF(入力シート!F420&gt;0,MID(入力シート!F420,入力シート!W420-2,1),"")</f>
        <v/>
      </c>
      <c r="N419" s="37" t="str">
        <f>IF(入力シート!F420&gt;0,MID(入力シート!F420,入力シート!W420-1,1),"")</f>
        <v/>
      </c>
      <c r="O419" s="39" t="str">
        <f>IF(入力シート!F420&gt;0,MID(入力シート!F420,入力シート!W420,1),"")</f>
        <v/>
      </c>
      <c r="P419" s="22" t="str">
        <f>IF(入力シート!G420&gt;"",入力シート!G420,"")</f>
        <v/>
      </c>
      <c r="Q419" s="37" t="str">
        <f>IF(入力シート!H420&gt;0,IF(入力シート!X420=4,MID(入力シート!H420,入力シート!X420-3,1),"0"),"")</f>
        <v/>
      </c>
      <c r="R419" s="37" t="str">
        <f>IF(入力シート!H420&gt;0,MID(入力シート!H420,入力シート!X420-2,1),"")</f>
        <v/>
      </c>
      <c r="S419" s="37" t="str">
        <f>IF(入力シート!H420&gt;0,MID(入力シート!H420,入力シート!X420-1,1),"")</f>
        <v/>
      </c>
      <c r="T419" s="39" t="str">
        <f>IF(入力シート!H420&gt;0,MID(入力シート!H420,入力シート!X420,1),"")</f>
        <v/>
      </c>
      <c r="U419" s="62" t="str">
        <f>IF(入力シート!I420&gt;0,入力シート!I420,"")</f>
        <v/>
      </c>
      <c r="V419" s="50" t="str">
        <f>IF(入力シート!J420&gt;0,入力シート!J420,"")</f>
        <v/>
      </c>
      <c r="W419" s="50" t="str">
        <f>IF(入力シート!K420&gt;=10,INT(MOD(入力シート!K420,100)/10),"")</f>
        <v/>
      </c>
      <c r="X419" s="40" t="str">
        <f>IF(入力シート!K420&gt;=1,INT(MOD(入力シート!K420,10)/1),"")</f>
        <v/>
      </c>
      <c r="Y419" s="51" t="str">
        <f>IF(入力シート!L420&gt;=100000,INT(MOD(入力シート!L420,1000000)/100000),"")</f>
        <v/>
      </c>
      <c r="Z419" s="51" t="str">
        <f>IF(入力シート!L420&gt;=10000,INT(MOD(入力シート!L420,100000)/10000),"")</f>
        <v/>
      </c>
      <c r="AA419" s="51" t="str">
        <f>IF(入力シート!L420&gt;=1000,INT(MOD(入力シート!L420,10000)/1000),"")</f>
        <v/>
      </c>
      <c r="AB419" s="51" t="str">
        <f>IF(入力シート!L420&gt;=100,INT(MOD(入力シート!L420,1000)/100),"")</f>
        <v/>
      </c>
      <c r="AC419" s="51" t="str">
        <f>IF(入力シート!L420&gt;=10,INT(MOD(入力シート!L420,100)/10),"")</f>
        <v/>
      </c>
      <c r="AD419" s="40" t="str">
        <f>IF(入力シート!L420&gt;=1,INT(MOD(入力シート!L420,10)/1),"")</f>
        <v/>
      </c>
      <c r="AE419" s="51" t="str">
        <f>IF(入力シート!M420&gt;=10000,INT(MOD(入力シート!M420,100000)/10000),"")</f>
        <v/>
      </c>
      <c r="AF419" s="51" t="str">
        <f>IF(入力シート!M420&gt;=1000,INT(MOD(入力シート!M420,10000)/1000),"")</f>
        <v/>
      </c>
      <c r="AG419" s="51" t="str">
        <f>IF(入力シート!M420&gt;=100,INT(MOD(入力シート!M420,1000)/100),"")</f>
        <v/>
      </c>
      <c r="AH419" s="51" t="str">
        <f>IF(入力シート!M420&gt;=10,INT(MOD(入力シート!M420,100)/10),"")</f>
        <v/>
      </c>
      <c r="AI419" s="40" t="str">
        <f>IF(入力シート!M420&gt;=1,INT(MOD(入力シート!M420,10)/1),"")</f>
        <v/>
      </c>
      <c r="AJ419" s="51" t="str">
        <f>IF(入力シート!N420&gt;=10000,INT(MOD(入力シート!N420,100000)/10000),"")</f>
        <v/>
      </c>
      <c r="AK419" s="51" t="str">
        <f>IF(入力シート!N420&gt;=1000,INT(MOD(入力シート!N420,10000)/1000),"")</f>
        <v/>
      </c>
      <c r="AL419" s="51" t="str">
        <f>IF(入力シート!N420&gt;=100,INT(MOD(入力シート!N420,1000)/100),"")</f>
        <v/>
      </c>
      <c r="AM419" s="51" t="str">
        <f>IF(入力シート!N420&gt;=10,INT(MOD(入力シート!N420,100)/10),"")</f>
        <v/>
      </c>
      <c r="AN419" s="40" t="str">
        <f>IF(入力シート!N420&gt;=1,INT(MOD(入力シート!N420,10)/1),"")</f>
        <v/>
      </c>
      <c r="AO419" s="51" t="str">
        <f>IF(入力シート!O420&gt;=10000,INT(MOD(入力シート!O420,100000)/10000),"")</f>
        <v/>
      </c>
      <c r="AP419" s="51" t="str">
        <f>IF(入力シート!O420&gt;=1000,INT(MOD(入力シート!O420,10000)/1000),"")</f>
        <v/>
      </c>
      <c r="AQ419" s="51" t="str">
        <f>IF(入力シート!O420&gt;=100,INT(MOD(入力シート!O420,1000)/100),"")</f>
        <v/>
      </c>
      <c r="AR419" s="51" t="str">
        <f>IF(入力シート!O420&gt;=10,INT(MOD(入力シート!O420,100)/10),"")</f>
        <v/>
      </c>
      <c r="AS419" s="40" t="str">
        <f>IF(入力シート!O420&gt;=1,INT(MOD(入力シート!O420,10)/1),"")</f>
        <v/>
      </c>
      <c r="AT419" s="51" t="str">
        <f>IF(入力シート!P420&gt;=1000000,INT(MOD(入力シート!P420,10000000)/1000000),"")</f>
        <v/>
      </c>
      <c r="AU419" s="51" t="str">
        <f>IF(入力シート!P420&gt;=100000,INT(MOD(入力シート!P420,1000000)/100000),"")</f>
        <v/>
      </c>
      <c r="AV419" s="51" t="str">
        <f>IF(入力シート!P420&gt;=10000,INT(MOD(入力シート!P420,100000)/10000),"")</f>
        <v/>
      </c>
      <c r="AW419" s="51" t="str">
        <f>IF(入力シート!P420&gt;=1000,INT(MOD(入力シート!P420,10000)/1000),"")</f>
        <v/>
      </c>
      <c r="AX419" s="51" t="str">
        <f>IF(入力シート!P420&gt;=100,INT(MOD(入力シート!P420,1000)/100),"")</f>
        <v/>
      </c>
      <c r="AY419" s="51" t="str">
        <f>IF(入力シート!P420&gt;=10,INT(MOD(入力シート!P420,100)/10),"")</f>
        <v/>
      </c>
      <c r="AZ419" s="40" t="str">
        <f>IF(入力シート!P420&gt;=1,INT(MOD(入力シート!P420,10)/1),"")</f>
        <v/>
      </c>
      <c r="BA419" s="51" t="str">
        <f>IF(入力シート!Q420&gt;=10,INT(MOD(入力シート!Q420,100)/10),"")</f>
        <v/>
      </c>
      <c r="BB419" s="40" t="str">
        <f>IF(入力シート!Q420&gt;=1,INT(MOD(入力シート!Q420,10)/1),"")</f>
        <v/>
      </c>
      <c r="BC419" s="51" t="str">
        <f>IF(入力シート!R420&gt;=10000,INT(MOD(入力シート!R420,100000)/10000),"")</f>
        <v/>
      </c>
      <c r="BD419" s="51" t="str">
        <f>IF(入力シート!R420&gt;=1000,INT(MOD(入力シート!R420,10000)/1000),"")</f>
        <v/>
      </c>
      <c r="BE419" s="51" t="str">
        <f>IF(入力シート!R420&gt;=100,INT(MOD(入力シート!R420,1000)/100),"")</f>
        <v/>
      </c>
      <c r="BF419" s="51" t="str">
        <f>IF(入力シート!R420&gt;=10,INT(MOD(入力シート!R420,100)/10),"")</f>
        <v/>
      </c>
      <c r="BG419" s="40" t="str">
        <f>IF(入力シート!R420&gt;=1,INT(MOD(入力シート!R420,10)/1),"")</f>
        <v/>
      </c>
    </row>
    <row r="420" spans="1:79" x14ac:dyDescent="0.15">
      <c r="B420" s="22">
        <v>418</v>
      </c>
      <c r="C420" s="10" t="str">
        <f>IF(入力シート!C421&gt;=10000,INT(MOD(入力シート!C421,100000)/10000),"")</f>
        <v/>
      </c>
      <c r="D420" s="10" t="str">
        <f>IF(入力シート!C421&gt;=1000,INT(MOD(入力シート!C421,10000)/1000),"")</f>
        <v/>
      </c>
      <c r="E420" s="10" t="str">
        <f>IF(入力シート!C421&gt;=100,INT(MOD(入力シート!C421,1000)/100),"")</f>
        <v/>
      </c>
      <c r="F420" s="10" t="str">
        <f>IF(入力シート!C421&gt;=10,INT(MOD(入力シート!C421,100)/10),"")</f>
        <v/>
      </c>
      <c r="G420" s="22" t="str">
        <f>IF(入力シート!C421&gt;=1,INT(MOD(入力シート!C421,10)/1),"")</f>
        <v/>
      </c>
      <c r="H420" s="22" t="str">
        <f>IF(入力シート!D421&gt;"",入力シート!D421,"")</f>
        <v/>
      </c>
      <c r="I420" s="22" t="str">
        <f>IF(入力シート!E421&gt;"",入力シート!E421,"")</f>
        <v/>
      </c>
      <c r="J420" s="37" t="str">
        <f>IF(入力シート!F421&gt;0,IF(入力シート!W421=6,MID(入力シート!F421,入力シート!W421-5,1),"0"),"")</f>
        <v/>
      </c>
      <c r="K420" s="37" t="str">
        <f>IF(入力シート!F421&gt;0,MID(入力シート!F421,入力シート!W421-4,1),"")</f>
        <v/>
      </c>
      <c r="L420" s="37" t="str">
        <f>IF(入力シート!F421&gt;0,MID(入力シート!F421,入力シート!W421-3,1),"")</f>
        <v/>
      </c>
      <c r="M420" s="37" t="str">
        <f>IF(入力シート!F421&gt;0,MID(入力シート!F421,入力シート!W421-2,1),"")</f>
        <v/>
      </c>
      <c r="N420" s="37" t="str">
        <f>IF(入力シート!F421&gt;0,MID(入力シート!F421,入力シート!W421-1,1),"")</f>
        <v/>
      </c>
      <c r="O420" s="39" t="str">
        <f>IF(入力シート!F421&gt;0,MID(入力シート!F421,入力シート!W421,1),"")</f>
        <v/>
      </c>
      <c r="P420" s="22" t="str">
        <f>IF(入力シート!G421&gt;"",入力シート!G421,"")</f>
        <v/>
      </c>
      <c r="Q420" s="37" t="str">
        <f>IF(入力シート!H421&gt;0,IF(入力シート!X421=4,MID(入力シート!H421,入力シート!X421-3,1),"0"),"")</f>
        <v/>
      </c>
      <c r="R420" s="37" t="str">
        <f>IF(入力シート!H421&gt;0,MID(入力シート!H421,入力シート!X421-2,1),"")</f>
        <v/>
      </c>
      <c r="S420" s="37" t="str">
        <f>IF(入力シート!H421&gt;0,MID(入力シート!H421,入力シート!X421-1,1),"")</f>
        <v/>
      </c>
      <c r="T420" s="39" t="str">
        <f>IF(入力シート!H421&gt;0,MID(入力シート!H421,入力シート!X421,1),"")</f>
        <v/>
      </c>
      <c r="U420" s="62" t="str">
        <f>IF(入力シート!I421&gt;0,入力シート!I421,"")</f>
        <v/>
      </c>
      <c r="V420" s="50" t="str">
        <f>IF(入力シート!J421&gt;0,入力シート!J421,"")</f>
        <v/>
      </c>
      <c r="W420" s="50" t="str">
        <f>IF(入力シート!K421&gt;=10,INT(MOD(入力シート!K421,100)/10),"")</f>
        <v/>
      </c>
      <c r="X420" s="40" t="str">
        <f>IF(入力シート!K421&gt;=1,INT(MOD(入力シート!K421,10)/1),"")</f>
        <v/>
      </c>
      <c r="Y420" s="51" t="str">
        <f>IF(入力シート!L421&gt;=100000,INT(MOD(入力シート!L421,1000000)/100000),"")</f>
        <v/>
      </c>
      <c r="Z420" s="51" t="str">
        <f>IF(入力シート!L421&gt;=10000,INT(MOD(入力シート!L421,100000)/10000),"")</f>
        <v/>
      </c>
      <c r="AA420" s="51" t="str">
        <f>IF(入力シート!L421&gt;=1000,INT(MOD(入力シート!L421,10000)/1000),"")</f>
        <v/>
      </c>
      <c r="AB420" s="51" t="str">
        <f>IF(入力シート!L421&gt;=100,INT(MOD(入力シート!L421,1000)/100),"")</f>
        <v/>
      </c>
      <c r="AC420" s="51" t="str">
        <f>IF(入力シート!L421&gt;=10,INT(MOD(入力シート!L421,100)/10),"")</f>
        <v/>
      </c>
      <c r="AD420" s="40" t="str">
        <f>IF(入力シート!L421&gt;=1,INT(MOD(入力シート!L421,10)/1),"")</f>
        <v/>
      </c>
      <c r="AE420" s="51" t="str">
        <f>IF(入力シート!M421&gt;=10000,INT(MOD(入力シート!M421,100000)/10000),"")</f>
        <v/>
      </c>
      <c r="AF420" s="51" t="str">
        <f>IF(入力シート!M421&gt;=1000,INT(MOD(入力シート!M421,10000)/1000),"")</f>
        <v/>
      </c>
      <c r="AG420" s="51" t="str">
        <f>IF(入力シート!M421&gt;=100,INT(MOD(入力シート!M421,1000)/100),"")</f>
        <v/>
      </c>
      <c r="AH420" s="51" t="str">
        <f>IF(入力シート!M421&gt;=10,INT(MOD(入力シート!M421,100)/10),"")</f>
        <v/>
      </c>
      <c r="AI420" s="40" t="str">
        <f>IF(入力シート!M421&gt;=1,INT(MOD(入力シート!M421,10)/1),"")</f>
        <v/>
      </c>
      <c r="AJ420" s="51" t="str">
        <f>IF(入力シート!N421&gt;=10000,INT(MOD(入力シート!N421,100000)/10000),"")</f>
        <v/>
      </c>
      <c r="AK420" s="51" t="str">
        <f>IF(入力シート!N421&gt;=1000,INT(MOD(入力シート!N421,10000)/1000),"")</f>
        <v/>
      </c>
      <c r="AL420" s="51" t="str">
        <f>IF(入力シート!N421&gt;=100,INT(MOD(入力シート!N421,1000)/100),"")</f>
        <v/>
      </c>
      <c r="AM420" s="51" t="str">
        <f>IF(入力シート!N421&gt;=10,INT(MOD(入力シート!N421,100)/10),"")</f>
        <v/>
      </c>
      <c r="AN420" s="40" t="str">
        <f>IF(入力シート!N421&gt;=1,INT(MOD(入力シート!N421,10)/1),"")</f>
        <v/>
      </c>
      <c r="AO420" s="51" t="str">
        <f>IF(入力シート!O421&gt;=10000,INT(MOD(入力シート!O421,100000)/10000),"")</f>
        <v/>
      </c>
      <c r="AP420" s="51" t="str">
        <f>IF(入力シート!O421&gt;=1000,INT(MOD(入力シート!O421,10000)/1000),"")</f>
        <v/>
      </c>
      <c r="AQ420" s="51" t="str">
        <f>IF(入力シート!O421&gt;=100,INT(MOD(入力シート!O421,1000)/100),"")</f>
        <v/>
      </c>
      <c r="AR420" s="51" t="str">
        <f>IF(入力シート!O421&gt;=10,INT(MOD(入力シート!O421,100)/10),"")</f>
        <v/>
      </c>
      <c r="AS420" s="40" t="str">
        <f>IF(入力シート!O421&gt;=1,INT(MOD(入力シート!O421,10)/1),"")</f>
        <v/>
      </c>
      <c r="AT420" s="51" t="str">
        <f>IF(入力シート!P421&gt;=1000000,INT(MOD(入力シート!P421,10000000)/1000000),"")</f>
        <v/>
      </c>
      <c r="AU420" s="51" t="str">
        <f>IF(入力シート!P421&gt;=100000,INT(MOD(入力シート!P421,1000000)/100000),"")</f>
        <v/>
      </c>
      <c r="AV420" s="51" t="str">
        <f>IF(入力シート!P421&gt;=10000,INT(MOD(入力シート!P421,100000)/10000),"")</f>
        <v/>
      </c>
      <c r="AW420" s="51" t="str">
        <f>IF(入力シート!P421&gt;=1000,INT(MOD(入力シート!P421,10000)/1000),"")</f>
        <v/>
      </c>
      <c r="AX420" s="51" t="str">
        <f>IF(入力シート!P421&gt;=100,INT(MOD(入力シート!P421,1000)/100),"")</f>
        <v/>
      </c>
      <c r="AY420" s="51" t="str">
        <f>IF(入力シート!P421&gt;=10,INT(MOD(入力シート!P421,100)/10),"")</f>
        <v/>
      </c>
      <c r="AZ420" s="40" t="str">
        <f>IF(入力シート!P421&gt;=1,INT(MOD(入力シート!P421,10)/1),"")</f>
        <v/>
      </c>
      <c r="BA420" s="51" t="str">
        <f>IF(入力シート!Q421&gt;=10,INT(MOD(入力シート!Q421,100)/10),"")</f>
        <v/>
      </c>
      <c r="BB420" s="40" t="str">
        <f>IF(入力シート!Q421&gt;=1,INT(MOD(入力シート!Q421,10)/1),"")</f>
        <v/>
      </c>
      <c r="BC420" s="51" t="str">
        <f>IF(入力シート!R421&gt;=10000,INT(MOD(入力シート!R421,100000)/10000),"")</f>
        <v/>
      </c>
      <c r="BD420" s="51" t="str">
        <f>IF(入力シート!R421&gt;=1000,INT(MOD(入力シート!R421,10000)/1000),"")</f>
        <v/>
      </c>
      <c r="BE420" s="51" t="str">
        <f>IF(入力シート!R421&gt;=100,INT(MOD(入力シート!R421,1000)/100),"")</f>
        <v/>
      </c>
      <c r="BF420" s="51" t="str">
        <f>IF(入力シート!R421&gt;=10,INT(MOD(入力シート!R421,100)/10),"")</f>
        <v/>
      </c>
      <c r="BG420" s="40" t="str">
        <f>IF(入力シート!R421&gt;=1,INT(MOD(入力シート!R421,10)/1),"")</f>
        <v/>
      </c>
    </row>
    <row r="421" spans="1:79" x14ac:dyDescent="0.15">
      <c r="B421" s="22">
        <v>419</v>
      </c>
      <c r="C421" s="10" t="str">
        <f>IF(入力シート!C422&gt;=10000,INT(MOD(入力シート!C422,100000)/10000),"")</f>
        <v/>
      </c>
      <c r="D421" s="10" t="str">
        <f>IF(入力シート!C422&gt;=1000,INT(MOD(入力シート!C422,10000)/1000),"")</f>
        <v/>
      </c>
      <c r="E421" s="10" t="str">
        <f>IF(入力シート!C422&gt;=100,INT(MOD(入力シート!C422,1000)/100),"")</f>
        <v/>
      </c>
      <c r="F421" s="10" t="str">
        <f>IF(入力シート!C422&gt;=10,INT(MOD(入力シート!C422,100)/10),"")</f>
        <v/>
      </c>
      <c r="G421" s="22" t="str">
        <f>IF(入力シート!C422&gt;=1,INT(MOD(入力シート!C422,10)/1),"")</f>
        <v/>
      </c>
      <c r="H421" s="22" t="str">
        <f>IF(入力シート!D422&gt;"",入力シート!D422,"")</f>
        <v/>
      </c>
      <c r="I421" s="22" t="str">
        <f>IF(入力シート!E422&gt;"",入力シート!E422,"")</f>
        <v/>
      </c>
      <c r="J421" s="37" t="str">
        <f>IF(入力シート!F422&gt;0,IF(入力シート!W422=6,MID(入力シート!F422,入力シート!W422-5,1),"0"),"")</f>
        <v/>
      </c>
      <c r="K421" s="37" t="str">
        <f>IF(入力シート!F422&gt;0,MID(入力シート!F422,入力シート!W422-4,1),"")</f>
        <v/>
      </c>
      <c r="L421" s="37" t="str">
        <f>IF(入力シート!F422&gt;0,MID(入力シート!F422,入力シート!W422-3,1),"")</f>
        <v/>
      </c>
      <c r="M421" s="37" t="str">
        <f>IF(入力シート!F422&gt;0,MID(入力シート!F422,入力シート!W422-2,1),"")</f>
        <v/>
      </c>
      <c r="N421" s="37" t="str">
        <f>IF(入力シート!F422&gt;0,MID(入力シート!F422,入力シート!W422-1,1),"")</f>
        <v/>
      </c>
      <c r="O421" s="39" t="str">
        <f>IF(入力シート!F422&gt;0,MID(入力シート!F422,入力シート!W422,1),"")</f>
        <v/>
      </c>
      <c r="P421" s="22" t="str">
        <f>IF(入力シート!G422&gt;"",入力シート!G422,"")</f>
        <v/>
      </c>
      <c r="Q421" s="37" t="str">
        <f>IF(入力シート!H422&gt;0,IF(入力シート!X422=4,MID(入力シート!H422,入力シート!X422-3,1),"0"),"")</f>
        <v/>
      </c>
      <c r="R421" s="37" t="str">
        <f>IF(入力シート!H422&gt;0,MID(入力シート!H422,入力シート!X422-2,1),"")</f>
        <v/>
      </c>
      <c r="S421" s="37" t="str">
        <f>IF(入力シート!H422&gt;0,MID(入力シート!H422,入力シート!X422-1,1),"")</f>
        <v/>
      </c>
      <c r="T421" s="39" t="str">
        <f>IF(入力シート!H422&gt;0,MID(入力シート!H422,入力シート!X422,1),"")</f>
        <v/>
      </c>
      <c r="U421" s="62" t="str">
        <f>IF(入力シート!I422&gt;0,入力シート!I422,"")</f>
        <v/>
      </c>
      <c r="V421" s="50" t="str">
        <f>IF(入力シート!J422&gt;0,入力シート!J422,"")</f>
        <v/>
      </c>
      <c r="W421" s="50" t="str">
        <f>IF(入力シート!K422&gt;=10,INT(MOD(入力シート!K422,100)/10),"")</f>
        <v/>
      </c>
      <c r="X421" s="40" t="str">
        <f>IF(入力シート!K422&gt;=1,INT(MOD(入力シート!K422,10)/1),"")</f>
        <v/>
      </c>
      <c r="Y421" s="51" t="str">
        <f>IF(入力シート!L422&gt;=100000,INT(MOD(入力シート!L422,1000000)/100000),"")</f>
        <v/>
      </c>
      <c r="Z421" s="51" t="str">
        <f>IF(入力シート!L422&gt;=10000,INT(MOD(入力シート!L422,100000)/10000),"")</f>
        <v/>
      </c>
      <c r="AA421" s="51" t="str">
        <f>IF(入力シート!L422&gt;=1000,INT(MOD(入力シート!L422,10000)/1000),"")</f>
        <v/>
      </c>
      <c r="AB421" s="51" t="str">
        <f>IF(入力シート!L422&gt;=100,INT(MOD(入力シート!L422,1000)/100),"")</f>
        <v/>
      </c>
      <c r="AC421" s="51" t="str">
        <f>IF(入力シート!L422&gt;=10,INT(MOD(入力シート!L422,100)/10),"")</f>
        <v/>
      </c>
      <c r="AD421" s="40" t="str">
        <f>IF(入力シート!L422&gt;=1,INT(MOD(入力シート!L422,10)/1),"")</f>
        <v/>
      </c>
      <c r="AE421" s="51" t="str">
        <f>IF(入力シート!M422&gt;=10000,INT(MOD(入力シート!M422,100000)/10000),"")</f>
        <v/>
      </c>
      <c r="AF421" s="51" t="str">
        <f>IF(入力シート!M422&gt;=1000,INT(MOD(入力シート!M422,10000)/1000),"")</f>
        <v/>
      </c>
      <c r="AG421" s="51" t="str">
        <f>IF(入力シート!M422&gt;=100,INT(MOD(入力シート!M422,1000)/100),"")</f>
        <v/>
      </c>
      <c r="AH421" s="51" t="str">
        <f>IF(入力シート!M422&gt;=10,INT(MOD(入力シート!M422,100)/10),"")</f>
        <v/>
      </c>
      <c r="AI421" s="40" t="str">
        <f>IF(入力シート!M422&gt;=1,INT(MOD(入力シート!M422,10)/1),"")</f>
        <v/>
      </c>
      <c r="AJ421" s="51" t="str">
        <f>IF(入力シート!N422&gt;=10000,INT(MOD(入力シート!N422,100000)/10000),"")</f>
        <v/>
      </c>
      <c r="AK421" s="51" t="str">
        <f>IF(入力シート!N422&gt;=1000,INT(MOD(入力シート!N422,10000)/1000),"")</f>
        <v/>
      </c>
      <c r="AL421" s="51" t="str">
        <f>IF(入力シート!N422&gt;=100,INT(MOD(入力シート!N422,1000)/100),"")</f>
        <v/>
      </c>
      <c r="AM421" s="51" t="str">
        <f>IF(入力シート!N422&gt;=10,INT(MOD(入力シート!N422,100)/10),"")</f>
        <v/>
      </c>
      <c r="AN421" s="40" t="str">
        <f>IF(入力シート!N422&gt;=1,INT(MOD(入力シート!N422,10)/1),"")</f>
        <v/>
      </c>
      <c r="AO421" s="51" t="str">
        <f>IF(入力シート!O422&gt;=10000,INT(MOD(入力シート!O422,100000)/10000),"")</f>
        <v/>
      </c>
      <c r="AP421" s="51" t="str">
        <f>IF(入力シート!O422&gt;=1000,INT(MOD(入力シート!O422,10000)/1000),"")</f>
        <v/>
      </c>
      <c r="AQ421" s="51" t="str">
        <f>IF(入力シート!O422&gt;=100,INT(MOD(入力シート!O422,1000)/100),"")</f>
        <v/>
      </c>
      <c r="AR421" s="51" t="str">
        <f>IF(入力シート!O422&gt;=10,INT(MOD(入力シート!O422,100)/10),"")</f>
        <v/>
      </c>
      <c r="AS421" s="40" t="str">
        <f>IF(入力シート!O422&gt;=1,INT(MOD(入力シート!O422,10)/1),"")</f>
        <v/>
      </c>
      <c r="AT421" s="51" t="str">
        <f>IF(入力シート!P422&gt;=1000000,INT(MOD(入力シート!P422,10000000)/1000000),"")</f>
        <v/>
      </c>
      <c r="AU421" s="51" t="str">
        <f>IF(入力シート!P422&gt;=100000,INT(MOD(入力シート!P422,1000000)/100000),"")</f>
        <v/>
      </c>
      <c r="AV421" s="51" t="str">
        <f>IF(入力シート!P422&gt;=10000,INT(MOD(入力シート!P422,100000)/10000),"")</f>
        <v/>
      </c>
      <c r="AW421" s="51" t="str">
        <f>IF(入力シート!P422&gt;=1000,INT(MOD(入力シート!P422,10000)/1000),"")</f>
        <v/>
      </c>
      <c r="AX421" s="51" t="str">
        <f>IF(入力シート!P422&gt;=100,INT(MOD(入力シート!P422,1000)/100),"")</f>
        <v/>
      </c>
      <c r="AY421" s="51" t="str">
        <f>IF(入力シート!P422&gt;=10,INT(MOD(入力シート!P422,100)/10),"")</f>
        <v/>
      </c>
      <c r="AZ421" s="40" t="str">
        <f>IF(入力シート!P422&gt;=1,INT(MOD(入力シート!P422,10)/1),"")</f>
        <v/>
      </c>
      <c r="BA421" s="51" t="str">
        <f>IF(入力シート!Q422&gt;=10,INT(MOD(入力シート!Q422,100)/10),"")</f>
        <v/>
      </c>
      <c r="BB421" s="40" t="str">
        <f>IF(入力シート!Q422&gt;=1,INT(MOD(入力シート!Q422,10)/1),"")</f>
        <v/>
      </c>
      <c r="BC421" s="51" t="str">
        <f>IF(入力シート!R422&gt;=10000,INT(MOD(入力シート!R422,100000)/10000),"")</f>
        <v/>
      </c>
      <c r="BD421" s="51" t="str">
        <f>IF(入力シート!R422&gt;=1000,INT(MOD(入力シート!R422,10000)/1000),"")</f>
        <v/>
      </c>
      <c r="BE421" s="51" t="str">
        <f>IF(入力シート!R422&gt;=100,INT(MOD(入力シート!R422,1000)/100),"")</f>
        <v/>
      </c>
      <c r="BF421" s="51" t="str">
        <f>IF(入力シート!R422&gt;=10,INT(MOD(入力シート!R422,100)/10),"")</f>
        <v/>
      </c>
      <c r="BG421" s="40" t="str">
        <f>IF(入力シート!R422&gt;=1,INT(MOD(入力シート!R422,10)/1),"")</f>
        <v/>
      </c>
    </row>
    <row r="422" spans="1:79" x14ac:dyDescent="0.15">
      <c r="A422" s="46"/>
      <c r="B422" s="12">
        <v>420</v>
      </c>
      <c r="C422" s="3" t="str">
        <f>IF(入力シート!C423&gt;=10000,INT(MOD(入力シート!C423,100000)/10000),"")</f>
        <v/>
      </c>
      <c r="D422" s="3" t="str">
        <f>IF(入力シート!C423&gt;=1000,INT(MOD(入力シート!C423,10000)/1000),"")</f>
        <v/>
      </c>
      <c r="E422" s="3" t="str">
        <f>IF(入力シート!C423&gt;=100,INT(MOD(入力シート!C423,1000)/100),"")</f>
        <v/>
      </c>
      <c r="F422" s="3" t="str">
        <f>IF(入力シート!C423&gt;=10,INT(MOD(入力シート!C423,100)/10),"")</f>
        <v/>
      </c>
      <c r="G422" s="12" t="str">
        <f>IF(入力シート!C423&gt;=1,INT(MOD(入力シート!C423,10)/1),"")</f>
        <v/>
      </c>
      <c r="H422" s="12" t="str">
        <f>IF(入力シート!D423&gt;"",入力シート!D423,"")</f>
        <v/>
      </c>
      <c r="I422" s="146" t="str">
        <f>IF(入力シート!E423&gt;"",入力シート!E423,"")</f>
        <v/>
      </c>
      <c r="J422" s="162" t="str">
        <f>IF(入力シート!F423&gt;0,IF(入力シート!W423=6,MID(入力シート!F423,入力シート!W423-5,1),"0"),"")</f>
        <v/>
      </c>
      <c r="K422" s="63" t="str">
        <f>IF(入力シート!F423&gt;0,MID(入力シート!F423,入力シート!W423-4,1),"")</f>
        <v/>
      </c>
      <c r="L422" s="63" t="str">
        <f>IF(入力シート!F423&gt;0,MID(入力シート!F423,入力シート!W423-3,1),"")</f>
        <v/>
      </c>
      <c r="M422" s="63" t="str">
        <f>IF(入力シート!F423&gt;0,MID(入力シート!F423,入力シート!W423-2,1),"")</f>
        <v/>
      </c>
      <c r="N422" s="63" t="str">
        <f>IF(入力シート!F423&gt;0,MID(入力シート!F423,入力シート!W423-1,1),"")</f>
        <v/>
      </c>
      <c r="O422" s="64" t="str">
        <f>IF(入力シート!F423&gt;0,MID(入力シート!F423,入力シート!W423,1),"")</f>
        <v/>
      </c>
      <c r="P422" s="146" t="str">
        <f>IF(入力シート!G423&gt;"",入力シート!G423,"")</f>
        <v/>
      </c>
      <c r="Q422" s="162" t="str">
        <f>IF(入力シート!H423&gt;0,IF(入力シート!X423=4,MID(入力シート!H423,入力シート!X423-3,1),"0"),"")</f>
        <v/>
      </c>
      <c r="R422" s="63" t="str">
        <f>IF(入力シート!H423&gt;0,MID(入力シート!H423,入力シート!X423-2,1),"")</f>
        <v/>
      </c>
      <c r="S422" s="63" t="str">
        <f>IF(入力シート!H423&gt;0,MID(入力シート!H423,入力シート!X423-1,1),"")</f>
        <v/>
      </c>
      <c r="T422" s="64" t="str">
        <f>IF(入力シート!H423&gt;0,MID(入力シート!H423,入力シート!X423,1),"")</f>
        <v/>
      </c>
      <c r="U422" s="65" t="str">
        <f>IF(入力シート!I423&gt;0,入力シート!I423,"")</f>
        <v/>
      </c>
      <c r="V422" s="47" t="str">
        <f>IF(入力シート!J423&gt;0,入力シート!J423,"")</f>
        <v/>
      </c>
      <c r="W422" s="47" t="str">
        <f>IF(入力シート!K423&gt;=10,INT(MOD(入力シート!K423,100)/10),"")</f>
        <v/>
      </c>
      <c r="X422" s="48" t="str">
        <f>IF(入力シート!K423&gt;=1,INT(MOD(入力シート!K423,10)/1),"")</f>
        <v/>
      </c>
      <c r="Y422" s="49" t="str">
        <f>IF(入力シート!L423&gt;=100000,INT(MOD(入力シート!L423,1000000)/100000),"")</f>
        <v/>
      </c>
      <c r="Z422" s="49" t="str">
        <f>IF(入力シート!L423&gt;=10000,INT(MOD(入力シート!L423,100000)/10000),"")</f>
        <v/>
      </c>
      <c r="AA422" s="49" t="str">
        <f>IF(入力シート!L423&gt;=1000,INT(MOD(入力シート!L423,10000)/1000),"")</f>
        <v/>
      </c>
      <c r="AB422" s="49" t="str">
        <f>IF(入力シート!L423&gt;=100,INT(MOD(入力シート!L423,1000)/100),"")</f>
        <v/>
      </c>
      <c r="AC422" s="49" t="str">
        <f>IF(入力シート!L423&gt;=10,INT(MOD(入力シート!L423,100)/10),"")</f>
        <v/>
      </c>
      <c r="AD422" s="48" t="str">
        <f>IF(入力シート!L423&gt;=1,INT(MOD(入力シート!L423,10)/1),"")</f>
        <v/>
      </c>
      <c r="AE422" s="49" t="str">
        <f>IF(入力シート!M423&gt;=10000,INT(MOD(入力シート!M423,100000)/10000),"")</f>
        <v/>
      </c>
      <c r="AF422" s="49" t="str">
        <f>IF(入力シート!M423&gt;=1000,INT(MOD(入力シート!M423,10000)/1000),"")</f>
        <v/>
      </c>
      <c r="AG422" s="49" t="str">
        <f>IF(入力シート!M423&gt;=100,INT(MOD(入力シート!M423,1000)/100),"")</f>
        <v/>
      </c>
      <c r="AH422" s="49" t="str">
        <f>IF(入力シート!M423&gt;=10,INT(MOD(入力シート!M423,100)/10),"")</f>
        <v/>
      </c>
      <c r="AI422" s="48" t="str">
        <f>IF(入力シート!M423&gt;=1,INT(MOD(入力シート!M423,10)/1),"")</f>
        <v/>
      </c>
      <c r="AJ422" s="49" t="str">
        <f>IF(入力シート!N423&gt;=10000,INT(MOD(入力シート!N423,100000)/10000),"")</f>
        <v/>
      </c>
      <c r="AK422" s="49" t="str">
        <f>IF(入力シート!N423&gt;=1000,INT(MOD(入力シート!N423,10000)/1000),"")</f>
        <v/>
      </c>
      <c r="AL422" s="49" t="str">
        <f>IF(入力シート!N423&gt;=100,INT(MOD(入力シート!N423,1000)/100),"")</f>
        <v/>
      </c>
      <c r="AM422" s="49" t="str">
        <f>IF(入力シート!N423&gt;=10,INT(MOD(入力シート!N423,100)/10),"")</f>
        <v/>
      </c>
      <c r="AN422" s="48" t="str">
        <f>IF(入力シート!N423&gt;=1,INT(MOD(入力シート!N423,10)/1),"")</f>
        <v/>
      </c>
      <c r="AO422" s="49" t="str">
        <f>IF(入力シート!O423&gt;=10000,INT(MOD(入力シート!O423,100000)/10000),"")</f>
        <v/>
      </c>
      <c r="AP422" s="49" t="str">
        <f>IF(入力シート!O423&gt;=1000,INT(MOD(入力シート!O423,10000)/1000),"")</f>
        <v/>
      </c>
      <c r="AQ422" s="49" t="str">
        <f>IF(入力シート!O423&gt;=100,INT(MOD(入力シート!O423,1000)/100),"")</f>
        <v/>
      </c>
      <c r="AR422" s="49" t="str">
        <f>IF(入力シート!O423&gt;=10,INT(MOD(入力シート!O423,100)/10),"")</f>
        <v/>
      </c>
      <c r="AS422" s="48" t="str">
        <f>IF(入力シート!O423&gt;=1,INT(MOD(入力シート!O423,10)/1),"")</f>
        <v/>
      </c>
      <c r="AT422" s="49" t="str">
        <f>IF(入力シート!P423&gt;=1000000,INT(MOD(入力シート!P423,10000000)/1000000),"")</f>
        <v/>
      </c>
      <c r="AU422" s="49" t="str">
        <f>IF(入力シート!P423&gt;=100000,INT(MOD(入力シート!P423,1000000)/100000),"")</f>
        <v/>
      </c>
      <c r="AV422" s="49" t="str">
        <f>IF(入力シート!P423&gt;=10000,INT(MOD(入力シート!P423,100000)/10000),"")</f>
        <v/>
      </c>
      <c r="AW422" s="49" t="str">
        <f>IF(入力シート!P423&gt;=1000,INT(MOD(入力シート!P423,10000)/1000),"")</f>
        <v/>
      </c>
      <c r="AX422" s="49" t="str">
        <f>IF(入力シート!P423&gt;=100,INT(MOD(入力シート!P423,1000)/100),"")</f>
        <v/>
      </c>
      <c r="AY422" s="49" t="str">
        <f>IF(入力シート!P423&gt;=10,INT(MOD(入力シート!P423,100)/10),"")</f>
        <v/>
      </c>
      <c r="AZ422" s="48" t="str">
        <f>IF(入力シート!P423&gt;=1,INT(MOD(入力シート!P423,10)/1),"")</f>
        <v/>
      </c>
      <c r="BA422" s="49" t="str">
        <f>IF(入力シート!Q423&gt;=10,INT(MOD(入力シート!Q423,100)/10),"")</f>
        <v/>
      </c>
      <c r="BB422" s="48" t="str">
        <f>IF(入力シート!Q423&gt;=1,INT(MOD(入力シート!Q423,10)/1),"")</f>
        <v/>
      </c>
      <c r="BC422" s="49" t="str">
        <f>IF(入力シート!R423&gt;=10000,INT(MOD(入力シート!R423,100000)/10000),"")</f>
        <v/>
      </c>
      <c r="BD422" s="49" t="str">
        <f>IF(入力シート!R423&gt;=1000,INT(MOD(入力シート!R423,10000)/1000),"")</f>
        <v/>
      </c>
      <c r="BE422" s="49" t="str">
        <f>IF(入力シート!R423&gt;=100,INT(MOD(入力シート!R423,1000)/100),"")</f>
        <v/>
      </c>
      <c r="BF422" s="49" t="str">
        <f>IF(入力シート!R423&gt;=10,INT(MOD(入力シート!R423,100)/10),"")</f>
        <v/>
      </c>
      <c r="BG422" s="48" t="str">
        <f>IF(入力シート!R423&gt;=1,INT(MOD(入力シート!R423,10)/1),"")</f>
        <v/>
      </c>
      <c r="BH422" s="58" t="str">
        <f>IF(入力シート!S423&gt;=10,INT(MOD(入力シート!S423,100)/10),"")</f>
        <v/>
      </c>
      <c r="BI422" s="69" t="str">
        <f>IF(入力シート!S423&gt;=1,INT(MOD(入力シート!S423,10)/1),"")</f>
        <v/>
      </c>
      <c r="BJ422" s="58" t="str">
        <f>IF(入力シート!T423&gt;=1000000,INT(MOD(入力シート!T423,10000000)/1000000),"")</f>
        <v/>
      </c>
      <c r="BK422" s="58" t="str">
        <f>IF(入力シート!T423&gt;=100000,INT(MOD(入力シート!T423,1000000)/100000),"")</f>
        <v/>
      </c>
      <c r="BL422" s="58" t="str">
        <f>IF(入力シート!T423&gt;=10000,INT(MOD(入力シート!T423,100000)/10000),"")</f>
        <v/>
      </c>
      <c r="BM422" s="58" t="str">
        <f>IF(入力シート!T423&gt;=1000,INT(MOD(入力シート!T423,10000)/1000),"")</f>
        <v/>
      </c>
      <c r="BN422" s="58" t="str">
        <f>IF(入力シート!T423&gt;=100,INT(MOD(入力シート!T423,1000)/100),"")</f>
        <v/>
      </c>
      <c r="BO422" s="58" t="str">
        <f>IF(入力シート!T423&gt;=10,INT(MOD(入力シート!T423,100)/10),"")</f>
        <v/>
      </c>
      <c r="BP422" s="69" t="str">
        <f>IF(入力シート!T423&gt;=1,INT(MOD(入力シート!T423,10)/1),"")</f>
        <v/>
      </c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</row>
    <row r="423" spans="1:79" x14ac:dyDescent="0.15">
      <c r="A423" s="70">
        <f t="shared" si="12"/>
        <v>43</v>
      </c>
      <c r="B423" s="22">
        <v>421</v>
      </c>
      <c r="C423" s="10" t="str">
        <f>IF(入力シート!C424&gt;=10000,INT(MOD(入力シート!C424,100000)/10000),"")</f>
        <v/>
      </c>
      <c r="D423" s="10" t="str">
        <f>IF(入力シート!C424&gt;=1000,INT(MOD(入力シート!C424,10000)/1000),"")</f>
        <v/>
      </c>
      <c r="E423" s="10" t="str">
        <f>IF(入力シート!C424&gt;=100,INT(MOD(入力シート!C424,1000)/100),"")</f>
        <v/>
      </c>
      <c r="F423" s="10" t="str">
        <f>IF(入力シート!C424&gt;=10,INT(MOD(入力シート!C424,100)/10),"")</f>
        <v/>
      </c>
      <c r="G423" s="22" t="str">
        <f>IF(入力シート!C424&gt;=1,INT(MOD(入力シート!C424,10)/1),"")</f>
        <v/>
      </c>
      <c r="H423" s="22" t="str">
        <f>IF(入力シート!D424&gt;"",入力シート!D424,"")</f>
        <v/>
      </c>
      <c r="I423" s="22" t="str">
        <f>IF(入力シート!E424&gt;"",入力シート!E424,"")</f>
        <v/>
      </c>
      <c r="J423" s="37" t="str">
        <f>IF(入力シート!F424&gt;0,IF(入力シート!W424=6,MID(入力シート!F424,入力シート!W424-5,1),"0"),"")</f>
        <v/>
      </c>
      <c r="K423" s="37" t="str">
        <f>IF(入力シート!F424&gt;0,MID(入力シート!F424,入力シート!W424-4,1),"")</f>
        <v/>
      </c>
      <c r="L423" s="37" t="str">
        <f>IF(入力シート!F424&gt;0,MID(入力シート!F424,入力シート!W424-3,1),"")</f>
        <v/>
      </c>
      <c r="M423" s="37" t="str">
        <f>IF(入力シート!F424&gt;0,MID(入力シート!F424,入力シート!W424-2,1),"")</f>
        <v/>
      </c>
      <c r="N423" s="37" t="str">
        <f>IF(入力シート!F424&gt;0,MID(入力シート!F424,入力シート!W424-1,1),"")</f>
        <v/>
      </c>
      <c r="O423" s="39" t="str">
        <f>IF(入力シート!F424&gt;0,MID(入力シート!F424,入力シート!W424,1),"")</f>
        <v/>
      </c>
      <c r="P423" s="22" t="str">
        <f>IF(入力シート!G424&gt;"",入力シート!G424,"")</f>
        <v/>
      </c>
      <c r="Q423" s="37" t="str">
        <f>IF(入力シート!H424&gt;0,IF(入力シート!X424=4,MID(入力シート!H424,入力シート!X424-3,1),"0"),"")</f>
        <v/>
      </c>
      <c r="R423" s="37" t="str">
        <f>IF(入力シート!H424&gt;0,MID(入力シート!H424,入力シート!X424-2,1),"")</f>
        <v/>
      </c>
      <c r="S423" s="37" t="str">
        <f>IF(入力シート!H424&gt;0,MID(入力シート!H424,入力シート!X424-1,1),"")</f>
        <v/>
      </c>
      <c r="T423" s="39" t="str">
        <f>IF(入力シート!H424&gt;0,MID(入力シート!H424,入力シート!X424,1),"")</f>
        <v/>
      </c>
      <c r="U423" s="62" t="str">
        <f>IF(入力シート!I424&gt;0,入力シート!I424,"")</f>
        <v/>
      </c>
      <c r="V423" s="50" t="str">
        <f>IF(入力シート!J424&gt;0,入力シート!J424,"")</f>
        <v/>
      </c>
      <c r="W423" s="50" t="str">
        <f>IF(入力シート!K424&gt;=10,INT(MOD(入力シート!K424,100)/10),"")</f>
        <v/>
      </c>
      <c r="X423" s="40" t="str">
        <f>IF(入力シート!K424&gt;=1,INT(MOD(入力シート!K424,10)/1),"")</f>
        <v/>
      </c>
      <c r="Y423" s="51" t="str">
        <f>IF(入力シート!L424&gt;=100000,INT(MOD(入力シート!L424,1000000)/100000),"")</f>
        <v/>
      </c>
      <c r="Z423" s="51" t="str">
        <f>IF(入力シート!L424&gt;=10000,INT(MOD(入力シート!L424,100000)/10000),"")</f>
        <v/>
      </c>
      <c r="AA423" s="51" t="str">
        <f>IF(入力シート!L424&gt;=1000,INT(MOD(入力シート!L424,10000)/1000),"")</f>
        <v/>
      </c>
      <c r="AB423" s="51" t="str">
        <f>IF(入力シート!L424&gt;=100,INT(MOD(入力シート!L424,1000)/100),"")</f>
        <v/>
      </c>
      <c r="AC423" s="51" t="str">
        <f>IF(入力シート!L424&gt;=10,INT(MOD(入力シート!L424,100)/10),"")</f>
        <v/>
      </c>
      <c r="AD423" s="40" t="str">
        <f>IF(入力シート!L424&gt;=1,INT(MOD(入力シート!L424,10)/1),"")</f>
        <v/>
      </c>
      <c r="AE423" s="51" t="str">
        <f>IF(入力シート!M424&gt;=10000,INT(MOD(入力シート!M424,100000)/10000),"")</f>
        <v/>
      </c>
      <c r="AF423" s="51" t="str">
        <f>IF(入力シート!M424&gt;=1000,INT(MOD(入力シート!M424,10000)/1000),"")</f>
        <v/>
      </c>
      <c r="AG423" s="51" t="str">
        <f>IF(入力シート!M424&gt;=100,INT(MOD(入力シート!M424,1000)/100),"")</f>
        <v/>
      </c>
      <c r="AH423" s="51" t="str">
        <f>IF(入力シート!M424&gt;=10,INT(MOD(入力シート!M424,100)/10),"")</f>
        <v/>
      </c>
      <c r="AI423" s="40" t="str">
        <f>IF(入力シート!M424&gt;=1,INT(MOD(入力シート!M424,10)/1),"")</f>
        <v/>
      </c>
      <c r="AJ423" s="51" t="str">
        <f>IF(入力シート!N424&gt;=10000,INT(MOD(入力シート!N424,100000)/10000),"")</f>
        <v/>
      </c>
      <c r="AK423" s="51" t="str">
        <f>IF(入力シート!N424&gt;=1000,INT(MOD(入力シート!N424,10000)/1000),"")</f>
        <v/>
      </c>
      <c r="AL423" s="51" t="str">
        <f>IF(入力シート!N424&gt;=100,INT(MOD(入力シート!N424,1000)/100),"")</f>
        <v/>
      </c>
      <c r="AM423" s="51" t="str">
        <f>IF(入力シート!N424&gt;=10,INT(MOD(入力シート!N424,100)/10),"")</f>
        <v/>
      </c>
      <c r="AN423" s="40" t="str">
        <f>IF(入力シート!N424&gt;=1,INT(MOD(入力シート!N424,10)/1),"")</f>
        <v/>
      </c>
      <c r="AO423" s="51" t="str">
        <f>IF(入力シート!O424&gt;=10000,INT(MOD(入力シート!O424,100000)/10000),"")</f>
        <v/>
      </c>
      <c r="AP423" s="51" t="str">
        <f>IF(入力シート!O424&gt;=1000,INT(MOD(入力シート!O424,10000)/1000),"")</f>
        <v/>
      </c>
      <c r="AQ423" s="51" t="str">
        <f>IF(入力シート!O424&gt;=100,INT(MOD(入力シート!O424,1000)/100),"")</f>
        <v/>
      </c>
      <c r="AR423" s="51" t="str">
        <f>IF(入力シート!O424&gt;=10,INT(MOD(入力シート!O424,100)/10),"")</f>
        <v/>
      </c>
      <c r="AS423" s="40" t="str">
        <f>IF(入力シート!O424&gt;=1,INT(MOD(入力シート!O424,10)/1),"")</f>
        <v/>
      </c>
      <c r="AT423" s="51" t="str">
        <f>IF(入力シート!P424&gt;=1000000,INT(MOD(入力シート!P424,10000000)/1000000),"")</f>
        <v/>
      </c>
      <c r="AU423" s="51" t="str">
        <f>IF(入力シート!P424&gt;=100000,INT(MOD(入力シート!P424,1000000)/100000),"")</f>
        <v/>
      </c>
      <c r="AV423" s="51" t="str">
        <f>IF(入力シート!P424&gt;=10000,INT(MOD(入力シート!P424,100000)/10000),"")</f>
        <v/>
      </c>
      <c r="AW423" s="51" t="str">
        <f>IF(入力シート!P424&gt;=1000,INT(MOD(入力シート!P424,10000)/1000),"")</f>
        <v/>
      </c>
      <c r="AX423" s="51" t="str">
        <f>IF(入力シート!P424&gt;=100,INT(MOD(入力シート!P424,1000)/100),"")</f>
        <v/>
      </c>
      <c r="AY423" s="51" t="str">
        <f>IF(入力シート!P424&gt;=10,INT(MOD(入力シート!P424,100)/10),"")</f>
        <v/>
      </c>
      <c r="AZ423" s="40" t="str">
        <f>IF(入力シート!P424&gt;=1,INT(MOD(入力シート!P424,10)/1),"")</f>
        <v/>
      </c>
      <c r="BA423" s="51" t="str">
        <f>IF(入力シート!Q424&gt;=10,INT(MOD(入力シート!Q424,100)/10),"")</f>
        <v/>
      </c>
      <c r="BB423" s="40" t="str">
        <f>IF(入力シート!Q424&gt;=1,INT(MOD(入力シート!Q424,10)/1),"")</f>
        <v/>
      </c>
      <c r="BC423" s="51" t="str">
        <f>IF(入力シート!R424&gt;=10000,INT(MOD(入力シート!R424,100000)/10000),"")</f>
        <v/>
      </c>
      <c r="BD423" s="51" t="str">
        <f>IF(入力シート!R424&gt;=1000,INT(MOD(入力シート!R424,10000)/1000),"")</f>
        <v/>
      </c>
      <c r="BE423" s="51" t="str">
        <f>IF(入力シート!R424&gt;=100,INT(MOD(入力シート!R424,1000)/100),"")</f>
        <v/>
      </c>
      <c r="BF423" s="51" t="str">
        <f>IF(入力シート!R424&gt;=10,INT(MOD(入力シート!R424,100)/10),"")</f>
        <v/>
      </c>
      <c r="BG423" s="40" t="str">
        <f>IF(入力シート!R424&gt;=1,INT(MOD(入力シート!R424,10)/1),"")</f>
        <v/>
      </c>
      <c r="BP423" s="11"/>
    </row>
    <row r="424" spans="1:79" x14ac:dyDescent="0.15">
      <c r="B424" s="22">
        <v>422</v>
      </c>
      <c r="C424" s="10" t="str">
        <f>IF(入力シート!C425&gt;=10000,INT(MOD(入力シート!C425,100000)/10000),"")</f>
        <v/>
      </c>
      <c r="D424" s="10" t="str">
        <f>IF(入力シート!C425&gt;=1000,INT(MOD(入力シート!C425,10000)/1000),"")</f>
        <v/>
      </c>
      <c r="E424" s="10" t="str">
        <f>IF(入力シート!C425&gt;=100,INT(MOD(入力シート!C425,1000)/100),"")</f>
        <v/>
      </c>
      <c r="F424" s="10" t="str">
        <f>IF(入力シート!C425&gt;=10,INT(MOD(入力シート!C425,100)/10),"")</f>
        <v/>
      </c>
      <c r="G424" s="22" t="str">
        <f>IF(入力シート!C425&gt;=1,INT(MOD(入力シート!C425,10)/1),"")</f>
        <v/>
      </c>
      <c r="H424" s="22" t="str">
        <f>IF(入力シート!D425&gt;"",入力シート!D425,"")</f>
        <v/>
      </c>
      <c r="I424" s="22" t="str">
        <f>IF(入力シート!E425&gt;"",入力シート!E425,"")</f>
        <v/>
      </c>
      <c r="J424" s="37" t="str">
        <f>IF(入力シート!F425&gt;0,IF(入力シート!W425=6,MID(入力シート!F425,入力シート!W425-5,1),"0"),"")</f>
        <v/>
      </c>
      <c r="K424" s="37" t="str">
        <f>IF(入力シート!F425&gt;0,MID(入力シート!F425,入力シート!W425-4,1),"")</f>
        <v/>
      </c>
      <c r="L424" s="37" t="str">
        <f>IF(入力シート!F425&gt;0,MID(入力シート!F425,入力シート!W425-3,1),"")</f>
        <v/>
      </c>
      <c r="M424" s="37" t="str">
        <f>IF(入力シート!F425&gt;0,MID(入力シート!F425,入力シート!W425-2,1),"")</f>
        <v/>
      </c>
      <c r="N424" s="37" t="str">
        <f>IF(入力シート!F425&gt;0,MID(入力シート!F425,入力シート!W425-1,1),"")</f>
        <v/>
      </c>
      <c r="O424" s="39" t="str">
        <f>IF(入力シート!F425&gt;0,MID(入力シート!F425,入力シート!W425,1),"")</f>
        <v/>
      </c>
      <c r="P424" s="22" t="str">
        <f>IF(入力シート!G425&gt;"",入力シート!G425,"")</f>
        <v/>
      </c>
      <c r="Q424" s="37" t="str">
        <f>IF(入力シート!H425&gt;0,IF(入力シート!X425=4,MID(入力シート!H425,入力シート!X425-3,1),"0"),"")</f>
        <v/>
      </c>
      <c r="R424" s="37" t="str">
        <f>IF(入力シート!H425&gt;0,MID(入力シート!H425,入力シート!X425-2,1),"")</f>
        <v/>
      </c>
      <c r="S424" s="37" t="str">
        <f>IF(入力シート!H425&gt;0,MID(入力シート!H425,入力シート!X425-1,1),"")</f>
        <v/>
      </c>
      <c r="T424" s="39" t="str">
        <f>IF(入力シート!H425&gt;0,MID(入力シート!H425,入力シート!X425,1),"")</f>
        <v/>
      </c>
      <c r="U424" s="62" t="str">
        <f>IF(入力シート!I425&gt;0,入力シート!I425,"")</f>
        <v/>
      </c>
      <c r="V424" s="50" t="str">
        <f>IF(入力シート!J425&gt;0,入力シート!J425,"")</f>
        <v/>
      </c>
      <c r="W424" s="50" t="str">
        <f>IF(入力シート!K425&gt;=10,INT(MOD(入力シート!K425,100)/10),"")</f>
        <v/>
      </c>
      <c r="X424" s="40" t="str">
        <f>IF(入力シート!K425&gt;=1,INT(MOD(入力シート!K425,10)/1),"")</f>
        <v/>
      </c>
      <c r="Y424" s="51" t="str">
        <f>IF(入力シート!L425&gt;=100000,INT(MOD(入力シート!L425,1000000)/100000),"")</f>
        <v/>
      </c>
      <c r="Z424" s="51" t="str">
        <f>IF(入力シート!L425&gt;=10000,INT(MOD(入力シート!L425,100000)/10000),"")</f>
        <v/>
      </c>
      <c r="AA424" s="51" t="str">
        <f>IF(入力シート!L425&gt;=1000,INT(MOD(入力シート!L425,10000)/1000),"")</f>
        <v/>
      </c>
      <c r="AB424" s="51" t="str">
        <f>IF(入力シート!L425&gt;=100,INT(MOD(入力シート!L425,1000)/100),"")</f>
        <v/>
      </c>
      <c r="AC424" s="51" t="str">
        <f>IF(入力シート!L425&gt;=10,INT(MOD(入力シート!L425,100)/10),"")</f>
        <v/>
      </c>
      <c r="AD424" s="40" t="str">
        <f>IF(入力シート!L425&gt;=1,INT(MOD(入力シート!L425,10)/1),"")</f>
        <v/>
      </c>
      <c r="AE424" s="51" t="str">
        <f>IF(入力シート!M425&gt;=10000,INT(MOD(入力シート!M425,100000)/10000),"")</f>
        <v/>
      </c>
      <c r="AF424" s="51" t="str">
        <f>IF(入力シート!M425&gt;=1000,INT(MOD(入力シート!M425,10000)/1000),"")</f>
        <v/>
      </c>
      <c r="AG424" s="51" t="str">
        <f>IF(入力シート!M425&gt;=100,INT(MOD(入力シート!M425,1000)/100),"")</f>
        <v/>
      </c>
      <c r="AH424" s="51" t="str">
        <f>IF(入力シート!M425&gt;=10,INT(MOD(入力シート!M425,100)/10),"")</f>
        <v/>
      </c>
      <c r="AI424" s="40" t="str">
        <f>IF(入力シート!M425&gt;=1,INT(MOD(入力シート!M425,10)/1),"")</f>
        <v/>
      </c>
      <c r="AJ424" s="51" t="str">
        <f>IF(入力シート!N425&gt;=10000,INT(MOD(入力シート!N425,100000)/10000),"")</f>
        <v/>
      </c>
      <c r="AK424" s="51" t="str">
        <f>IF(入力シート!N425&gt;=1000,INT(MOD(入力シート!N425,10000)/1000),"")</f>
        <v/>
      </c>
      <c r="AL424" s="51" t="str">
        <f>IF(入力シート!N425&gt;=100,INT(MOD(入力シート!N425,1000)/100),"")</f>
        <v/>
      </c>
      <c r="AM424" s="51" t="str">
        <f>IF(入力シート!N425&gt;=10,INT(MOD(入力シート!N425,100)/10),"")</f>
        <v/>
      </c>
      <c r="AN424" s="40" t="str">
        <f>IF(入力シート!N425&gt;=1,INT(MOD(入力シート!N425,10)/1),"")</f>
        <v/>
      </c>
      <c r="AO424" s="51" t="str">
        <f>IF(入力シート!O425&gt;=10000,INT(MOD(入力シート!O425,100000)/10000),"")</f>
        <v/>
      </c>
      <c r="AP424" s="51" t="str">
        <f>IF(入力シート!O425&gt;=1000,INT(MOD(入力シート!O425,10000)/1000),"")</f>
        <v/>
      </c>
      <c r="AQ424" s="51" t="str">
        <f>IF(入力シート!O425&gt;=100,INT(MOD(入力シート!O425,1000)/100),"")</f>
        <v/>
      </c>
      <c r="AR424" s="51" t="str">
        <f>IF(入力シート!O425&gt;=10,INT(MOD(入力シート!O425,100)/10),"")</f>
        <v/>
      </c>
      <c r="AS424" s="40" t="str">
        <f>IF(入力シート!O425&gt;=1,INT(MOD(入力シート!O425,10)/1),"")</f>
        <v/>
      </c>
      <c r="AT424" s="51" t="str">
        <f>IF(入力シート!P425&gt;=1000000,INT(MOD(入力シート!P425,10000000)/1000000),"")</f>
        <v/>
      </c>
      <c r="AU424" s="51" t="str">
        <f>IF(入力シート!P425&gt;=100000,INT(MOD(入力シート!P425,1000000)/100000),"")</f>
        <v/>
      </c>
      <c r="AV424" s="51" t="str">
        <f>IF(入力シート!P425&gt;=10000,INT(MOD(入力シート!P425,100000)/10000),"")</f>
        <v/>
      </c>
      <c r="AW424" s="51" t="str">
        <f>IF(入力シート!P425&gt;=1000,INT(MOD(入力シート!P425,10000)/1000),"")</f>
        <v/>
      </c>
      <c r="AX424" s="51" t="str">
        <f>IF(入力シート!P425&gt;=100,INT(MOD(入力シート!P425,1000)/100),"")</f>
        <v/>
      </c>
      <c r="AY424" s="51" t="str">
        <f>IF(入力シート!P425&gt;=10,INT(MOD(入力シート!P425,100)/10),"")</f>
        <v/>
      </c>
      <c r="AZ424" s="40" t="str">
        <f>IF(入力シート!P425&gt;=1,INT(MOD(入力シート!P425,10)/1),"")</f>
        <v/>
      </c>
      <c r="BA424" s="51" t="str">
        <f>IF(入力シート!Q425&gt;=10,INT(MOD(入力シート!Q425,100)/10),"")</f>
        <v/>
      </c>
      <c r="BB424" s="40" t="str">
        <f>IF(入力シート!Q425&gt;=1,INT(MOD(入力シート!Q425,10)/1),"")</f>
        <v/>
      </c>
      <c r="BC424" s="51" t="str">
        <f>IF(入力シート!R425&gt;=10000,INT(MOD(入力シート!R425,100000)/10000),"")</f>
        <v/>
      </c>
      <c r="BD424" s="51" t="str">
        <f>IF(入力シート!R425&gt;=1000,INT(MOD(入力シート!R425,10000)/1000),"")</f>
        <v/>
      </c>
      <c r="BE424" s="51" t="str">
        <f>IF(入力シート!R425&gt;=100,INT(MOD(入力シート!R425,1000)/100),"")</f>
        <v/>
      </c>
      <c r="BF424" s="51" t="str">
        <f>IF(入力シート!R425&gt;=10,INT(MOD(入力シート!R425,100)/10),"")</f>
        <v/>
      </c>
      <c r="BG424" s="40" t="str">
        <f>IF(入力シート!R425&gt;=1,INT(MOD(入力シート!R425,10)/1),"")</f>
        <v/>
      </c>
    </row>
    <row r="425" spans="1:79" x14ac:dyDescent="0.15">
      <c r="B425" s="22">
        <v>423</v>
      </c>
      <c r="C425" s="10" t="str">
        <f>IF(入力シート!C426&gt;=10000,INT(MOD(入力シート!C426,100000)/10000),"")</f>
        <v/>
      </c>
      <c r="D425" s="10" t="str">
        <f>IF(入力シート!C426&gt;=1000,INT(MOD(入力シート!C426,10000)/1000),"")</f>
        <v/>
      </c>
      <c r="E425" s="10" t="str">
        <f>IF(入力シート!C426&gt;=100,INT(MOD(入力シート!C426,1000)/100),"")</f>
        <v/>
      </c>
      <c r="F425" s="10" t="str">
        <f>IF(入力シート!C426&gt;=10,INT(MOD(入力シート!C426,100)/10),"")</f>
        <v/>
      </c>
      <c r="G425" s="22" t="str">
        <f>IF(入力シート!C426&gt;=1,INT(MOD(入力シート!C426,10)/1),"")</f>
        <v/>
      </c>
      <c r="H425" s="22" t="str">
        <f>IF(入力シート!D426&gt;"",入力シート!D426,"")</f>
        <v/>
      </c>
      <c r="I425" s="22" t="str">
        <f>IF(入力シート!E426&gt;"",入力シート!E426,"")</f>
        <v/>
      </c>
      <c r="J425" s="37" t="str">
        <f>IF(入力シート!F426&gt;0,IF(入力シート!W426=6,MID(入力シート!F426,入力シート!W426-5,1),"0"),"")</f>
        <v/>
      </c>
      <c r="K425" s="37" t="str">
        <f>IF(入力シート!F426&gt;0,MID(入力シート!F426,入力シート!W426-4,1),"")</f>
        <v/>
      </c>
      <c r="L425" s="37" t="str">
        <f>IF(入力シート!F426&gt;0,MID(入力シート!F426,入力シート!W426-3,1),"")</f>
        <v/>
      </c>
      <c r="M425" s="37" t="str">
        <f>IF(入力シート!F426&gt;0,MID(入力シート!F426,入力シート!W426-2,1),"")</f>
        <v/>
      </c>
      <c r="N425" s="37" t="str">
        <f>IF(入力シート!F426&gt;0,MID(入力シート!F426,入力シート!W426-1,1),"")</f>
        <v/>
      </c>
      <c r="O425" s="39" t="str">
        <f>IF(入力シート!F426&gt;0,MID(入力シート!F426,入力シート!W426,1),"")</f>
        <v/>
      </c>
      <c r="P425" s="22" t="str">
        <f>IF(入力シート!G426&gt;"",入力シート!G426,"")</f>
        <v/>
      </c>
      <c r="Q425" s="37" t="str">
        <f>IF(入力シート!H426&gt;0,IF(入力シート!X426=4,MID(入力シート!H426,入力シート!X426-3,1),"0"),"")</f>
        <v/>
      </c>
      <c r="R425" s="37" t="str">
        <f>IF(入力シート!H426&gt;0,MID(入力シート!H426,入力シート!X426-2,1),"")</f>
        <v/>
      </c>
      <c r="S425" s="37" t="str">
        <f>IF(入力シート!H426&gt;0,MID(入力シート!H426,入力シート!X426-1,1),"")</f>
        <v/>
      </c>
      <c r="T425" s="39" t="str">
        <f>IF(入力シート!H426&gt;0,MID(入力シート!H426,入力シート!X426,1),"")</f>
        <v/>
      </c>
      <c r="U425" s="62" t="str">
        <f>IF(入力シート!I426&gt;0,入力シート!I426,"")</f>
        <v/>
      </c>
      <c r="V425" s="50" t="str">
        <f>IF(入力シート!J426&gt;0,入力シート!J426,"")</f>
        <v/>
      </c>
      <c r="W425" s="50" t="str">
        <f>IF(入力シート!K426&gt;=10,INT(MOD(入力シート!K426,100)/10),"")</f>
        <v/>
      </c>
      <c r="X425" s="40" t="str">
        <f>IF(入力シート!K426&gt;=1,INT(MOD(入力シート!K426,10)/1),"")</f>
        <v/>
      </c>
      <c r="Y425" s="51" t="str">
        <f>IF(入力シート!L426&gt;=100000,INT(MOD(入力シート!L426,1000000)/100000),"")</f>
        <v/>
      </c>
      <c r="Z425" s="51" t="str">
        <f>IF(入力シート!L426&gt;=10000,INT(MOD(入力シート!L426,100000)/10000),"")</f>
        <v/>
      </c>
      <c r="AA425" s="51" t="str">
        <f>IF(入力シート!L426&gt;=1000,INT(MOD(入力シート!L426,10000)/1000),"")</f>
        <v/>
      </c>
      <c r="AB425" s="51" t="str">
        <f>IF(入力シート!L426&gt;=100,INT(MOD(入力シート!L426,1000)/100),"")</f>
        <v/>
      </c>
      <c r="AC425" s="51" t="str">
        <f>IF(入力シート!L426&gt;=10,INT(MOD(入力シート!L426,100)/10),"")</f>
        <v/>
      </c>
      <c r="AD425" s="40" t="str">
        <f>IF(入力シート!L426&gt;=1,INT(MOD(入力シート!L426,10)/1),"")</f>
        <v/>
      </c>
      <c r="AE425" s="51" t="str">
        <f>IF(入力シート!M426&gt;=10000,INT(MOD(入力シート!M426,100000)/10000),"")</f>
        <v/>
      </c>
      <c r="AF425" s="51" t="str">
        <f>IF(入力シート!M426&gt;=1000,INT(MOD(入力シート!M426,10000)/1000),"")</f>
        <v/>
      </c>
      <c r="AG425" s="51" t="str">
        <f>IF(入力シート!M426&gt;=100,INT(MOD(入力シート!M426,1000)/100),"")</f>
        <v/>
      </c>
      <c r="AH425" s="51" t="str">
        <f>IF(入力シート!M426&gt;=10,INT(MOD(入力シート!M426,100)/10),"")</f>
        <v/>
      </c>
      <c r="AI425" s="40" t="str">
        <f>IF(入力シート!M426&gt;=1,INT(MOD(入力シート!M426,10)/1),"")</f>
        <v/>
      </c>
      <c r="AJ425" s="51" t="str">
        <f>IF(入力シート!N426&gt;=10000,INT(MOD(入力シート!N426,100000)/10000),"")</f>
        <v/>
      </c>
      <c r="AK425" s="51" t="str">
        <f>IF(入力シート!N426&gt;=1000,INT(MOD(入力シート!N426,10000)/1000),"")</f>
        <v/>
      </c>
      <c r="AL425" s="51" t="str">
        <f>IF(入力シート!N426&gt;=100,INT(MOD(入力シート!N426,1000)/100),"")</f>
        <v/>
      </c>
      <c r="AM425" s="51" t="str">
        <f>IF(入力シート!N426&gt;=10,INT(MOD(入力シート!N426,100)/10),"")</f>
        <v/>
      </c>
      <c r="AN425" s="40" t="str">
        <f>IF(入力シート!N426&gt;=1,INT(MOD(入力シート!N426,10)/1),"")</f>
        <v/>
      </c>
      <c r="AO425" s="51" t="str">
        <f>IF(入力シート!O426&gt;=10000,INT(MOD(入力シート!O426,100000)/10000),"")</f>
        <v/>
      </c>
      <c r="AP425" s="51" t="str">
        <f>IF(入力シート!O426&gt;=1000,INT(MOD(入力シート!O426,10000)/1000),"")</f>
        <v/>
      </c>
      <c r="AQ425" s="51" t="str">
        <f>IF(入力シート!O426&gt;=100,INT(MOD(入力シート!O426,1000)/100),"")</f>
        <v/>
      </c>
      <c r="AR425" s="51" t="str">
        <f>IF(入力シート!O426&gt;=10,INT(MOD(入力シート!O426,100)/10),"")</f>
        <v/>
      </c>
      <c r="AS425" s="40" t="str">
        <f>IF(入力シート!O426&gt;=1,INT(MOD(入力シート!O426,10)/1),"")</f>
        <v/>
      </c>
      <c r="AT425" s="51" t="str">
        <f>IF(入力シート!P426&gt;=1000000,INT(MOD(入力シート!P426,10000000)/1000000),"")</f>
        <v/>
      </c>
      <c r="AU425" s="51" t="str">
        <f>IF(入力シート!P426&gt;=100000,INT(MOD(入力シート!P426,1000000)/100000),"")</f>
        <v/>
      </c>
      <c r="AV425" s="51" t="str">
        <f>IF(入力シート!P426&gt;=10000,INT(MOD(入力シート!P426,100000)/10000),"")</f>
        <v/>
      </c>
      <c r="AW425" s="51" t="str">
        <f>IF(入力シート!P426&gt;=1000,INT(MOD(入力シート!P426,10000)/1000),"")</f>
        <v/>
      </c>
      <c r="AX425" s="51" t="str">
        <f>IF(入力シート!P426&gt;=100,INT(MOD(入力シート!P426,1000)/100),"")</f>
        <v/>
      </c>
      <c r="AY425" s="51" t="str">
        <f>IF(入力シート!P426&gt;=10,INT(MOD(入力シート!P426,100)/10),"")</f>
        <v/>
      </c>
      <c r="AZ425" s="40" t="str">
        <f>IF(入力シート!P426&gt;=1,INT(MOD(入力シート!P426,10)/1),"")</f>
        <v/>
      </c>
      <c r="BA425" s="51" t="str">
        <f>IF(入力シート!Q426&gt;=10,INT(MOD(入力シート!Q426,100)/10),"")</f>
        <v/>
      </c>
      <c r="BB425" s="40" t="str">
        <f>IF(入力シート!Q426&gt;=1,INT(MOD(入力シート!Q426,10)/1),"")</f>
        <v/>
      </c>
      <c r="BC425" s="51" t="str">
        <f>IF(入力シート!R426&gt;=10000,INT(MOD(入力シート!R426,100000)/10000),"")</f>
        <v/>
      </c>
      <c r="BD425" s="51" t="str">
        <f>IF(入力シート!R426&gt;=1000,INT(MOD(入力シート!R426,10000)/1000),"")</f>
        <v/>
      </c>
      <c r="BE425" s="51" t="str">
        <f>IF(入力シート!R426&gt;=100,INT(MOD(入力シート!R426,1000)/100),"")</f>
        <v/>
      </c>
      <c r="BF425" s="51" t="str">
        <f>IF(入力シート!R426&gt;=10,INT(MOD(入力シート!R426,100)/10),"")</f>
        <v/>
      </c>
      <c r="BG425" s="40" t="str">
        <f>IF(入力シート!R426&gt;=1,INT(MOD(入力シート!R426,10)/1),"")</f>
        <v/>
      </c>
    </row>
    <row r="426" spans="1:79" x14ac:dyDescent="0.15">
      <c r="B426" s="22">
        <v>424</v>
      </c>
      <c r="C426" s="10" t="str">
        <f>IF(入力シート!C427&gt;=10000,INT(MOD(入力シート!C427,100000)/10000),"")</f>
        <v/>
      </c>
      <c r="D426" s="10" t="str">
        <f>IF(入力シート!C427&gt;=1000,INT(MOD(入力シート!C427,10000)/1000),"")</f>
        <v/>
      </c>
      <c r="E426" s="10" t="str">
        <f>IF(入力シート!C427&gt;=100,INT(MOD(入力シート!C427,1000)/100),"")</f>
        <v/>
      </c>
      <c r="F426" s="10" t="str">
        <f>IF(入力シート!C427&gt;=10,INT(MOD(入力シート!C427,100)/10),"")</f>
        <v/>
      </c>
      <c r="G426" s="22" t="str">
        <f>IF(入力シート!C427&gt;=1,INT(MOD(入力シート!C427,10)/1),"")</f>
        <v/>
      </c>
      <c r="H426" s="22" t="str">
        <f>IF(入力シート!D427&gt;"",入力シート!D427,"")</f>
        <v/>
      </c>
      <c r="I426" s="22" t="str">
        <f>IF(入力シート!E427&gt;"",入力シート!E427,"")</f>
        <v/>
      </c>
      <c r="J426" s="37" t="str">
        <f>IF(入力シート!F427&gt;0,IF(入力シート!W427=6,MID(入力シート!F427,入力シート!W427-5,1),"0"),"")</f>
        <v/>
      </c>
      <c r="K426" s="37" t="str">
        <f>IF(入力シート!F427&gt;0,MID(入力シート!F427,入力シート!W427-4,1),"")</f>
        <v/>
      </c>
      <c r="L426" s="37" t="str">
        <f>IF(入力シート!F427&gt;0,MID(入力シート!F427,入力シート!W427-3,1),"")</f>
        <v/>
      </c>
      <c r="M426" s="37" t="str">
        <f>IF(入力シート!F427&gt;0,MID(入力シート!F427,入力シート!W427-2,1),"")</f>
        <v/>
      </c>
      <c r="N426" s="37" t="str">
        <f>IF(入力シート!F427&gt;0,MID(入力シート!F427,入力シート!W427-1,1),"")</f>
        <v/>
      </c>
      <c r="O426" s="39" t="str">
        <f>IF(入力シート!F427&gt;0,MID(入力シート!F427,入力シート!W427,1),"")</f>
        <v/>
      </c>
      <c r="P426" s="22" t="str">
        <f>IF(入力シート!G427&gt;"",入力シート!G427,"")</f>
        <v/>
      </c>
      <c r="Q426" s="37" t="str">
        <f>IF(入力シート!H427&gt;0,IF(入力シート!X427=4,MID(入力シート!H427,入力シート!X427-3,1),"0"),"")</f>
        <v/>
      </c>
      <c r="R426" s="37" t="str">
        <f>IF(入力シート!H427&gt;0,MID(入力シート!H427,入力シート!X427-2,1),"")</f>
        <v/>
      </c>
      <c r="S426" s="37" t="str">
        <f>IF(入力シート!H427&gt;0,MID(入力シート!H427,入力シート!X427-1,1),"")</f>
        <v/>
      </c>
      <c r="T426" s="39" t="str">
        <f>IF(入力シート!H427&gt;0,MID(入力シート!H427,入力シート!X427,1),"")</f>
        <v/>
      </c>
      <c r="U426" s="62" t="str">
        <f>IF(入力シート!I427&gt;0,入力シート!I427,"")</f>
        <v/>
      </c>
      <c r="V426" s="50" t="str">
        <f>IF(入力シート!J427&gt;0,入力シート!J427,"")</f>
        <v/>
      </c>
      <c r="W426" s="50" t="str">
        <f>IF(入力シート!K427&gt;=10,INT(MOD(入力シート!K427,100)/10),"")</f>
        <v/>
      </c>
      <c r="X426" s="40" t="str">
        <f>IF(入力シート!K427&gt;=1,INT(MOD(入力シート!K427,10)/1),"")</f>
        <v/>
      </c>
      <c r="Y426" s="51" t="str">
        <f>IF(入力シート!L427&gt;=100000,INT(MOD(入力シート!L427,1000000)/100000),"")</f>
        <v/>
      </c>
      <c r="Z426" s="51" t="str">
        <f>IF(入力シート!L427&gt;=10000,INT(MOD(入力シート!L427,100000)/10000),"")</f>
        <v/>
      </c>
      <c r="AA426" s="51" t="str">
        <f>IF(入力シート!L427&gt;=1000,INT(MOD(入力シート!L427,10000)/1000),"")</f>
        <v/>
      </c>
      <c r="AB426" s="51" t="str">
        <f>IF(入力シート!L427&gt;=100,INT(MOD(入力シート!L427,1000)/100),"")</f>
        <v/>
      </c>
      <c r="AC426" s="51" t="str">
        <f>IF(入力シート!L427&gt;=10,INT(MOD(入力シート!L427,100)/10),"")</f>
        <v/>
      </c>
      <c r="AD426" s="40" t="str">
        <f>IF(入力シート!L427&gt;=1,INT(MOD(入力シート!L427,10)/1),"")</f>
        <v/>
      </c>
      <c r="AE426" s="51" t="str">
        <f>IF(入力シート!M427&gt;=10000,INT(MOD(入力シート!M427,100000)/10000),"")</f>
        <v/>
      </c>
      <c r="AF426" s="51" t="str">
        <f>IF(入力シート!M427&gt;=1000,INT(MOD(入力シート!M427,10000)/1000),"")</f>
        <v/>
      </c>
      <c r="AG426" s="51" t="str">
        <f>IF(入力シート!M427&gt;=100,INT(MOD(入力シート!M427,1000)/100),"")</f>
        <v/>
      </c>
      <c r="AH426" s="51" t="str">
        <f>IF(入力シート!M427&gt;=10,INT(MOD(入力シート!M427,100)/10),"")</f>
        <v/>
      </c>
      <c r="AI426" s="40" t="str">
        <f>IF(入力シート!M427&gt;=1,INT(MOD(入力シート!M427,10)/1),"")</f>
        <v/>
      </c>
      <c r="AJ426" s="51" t="str">
        <f>IF(入力シート!N427&gt;=10000,INT(MOD(入力シート!N427,100000)/10000),"")</f>
        <v/>
      </c>
      <c r="AK426" s="51" t="str">
        <f>IF(入力シート!N427&gt;=1000,INT(MOD(入力シート!N427,10000)/1000),"")</f>
        <v/>
      </c>
      <c r="AL426" s="51" t="str">
        <f>IF(入力シート!N427&gt;=100,INT(MOD(入力シート!N427,1000)/100),"")</f>
        <v/>
      </c>
      <c r="AM426" s="51" t="str">
        <f>IF(入力シート!N427&gt;=10,INT(MOD(入力シート!N427,100)/10),"")</f>
        <v/>
      </c>
      <c r="AN426" s="40" t="str">
        <f>IF(入力シート!N427&gt;=1,INT(MOD(入力シート!N427,10)/1),"")</f>
        <v/>
      </c>
      <c r="AO426" s="51" t="str">
        <f>IF(入力シート!O427&gt;=10000,INT(MOD(入力シート!O427,100000)/10000),"")</f>
        <v/>
      </c>
      <c r="AP426" s="51" t="str">
        <f>IF(入力シート!O427&gt;=1000,INT(MOD(入力シート!O427,10000)/1000),"")</f>
        <v/>
      </c>
      <c r="AQ426" s="51" t="str">
        <f>IF(入力シート!O427&gt;=100,INT(MOD(入力シート!O427,1000)/100),"")</f>
        <v/>
      </c>
      <c r="AR426" s="51" t="str">
        <f>IF(入力シート!O427&gt;=10,INT(MOD(入力シート!O427,100)/10),"")</f>
        <v/>
      </c>
      <c r="AS426" s="40" t="str">
        <f>IF(入力シート!O427&gt;=1,INT(MOD(入力シート!O427,10)/1),"")</f>
        <v/>
      </c>
      <c r="AT426" s="51" t="str">
        <f>IF(入力シート!P427&gt;=1000000,INT(MOD(入力シート!P427,10000000)/1000000),"")</f>
        <v/>
      </c>
      <c r="AU426" s="51" t="str">
        <f>IF(入力シート!P427&gt;=100000,INT(MOD(入力シート!P427,1000000)/100000),"")</f>
        <v/>
      </c>
      <c r="AV426" s="51" t="str">
        <f>IF(入力シート!P427&gt;=10000,INT(MOD(入力シート!P427,100000)/10000),"")</f>
        <v/>
      </c>
      <c r="AW426" s="51" t="str">
        <f>IF(入力シート!P427&gt;=1000,INT(MOD(入力シート!P427,10000)/1000),"")</f>
        <v/>
      </c>
      <c r="AX426" s="51" t="str">
        <f>IF(入力シート!P427&gt;=100,INT(MOD(入力シート!P427,1000)/100),"")</f>
        <v/>
      </c>
      <c r="AY426" s="51" t="str">
        <f>IF(入力シート!P427&gt;=10,INT(MOD(入力シート!P427,100)/10),"")</f>
        <v/>
      </c>
      <c r="AZ426" s="40" t="str">
        <f>IF(入力シート!P427&gt;=1,INT(MOD(入力シート!P427,10)/1),"")</f>
        <v/>
      </c>
      <c r="BA426" s="51" t="str">
        <f>IF(入力シート!Q427&gt;=10,INT(MOD(入力シート!Q427,100)/10),"")</f>
        <v/>
      </c>
      <c r="BB426" s="40" t="str">
        <f>IF(入力シート!Q427&gt;=1,INT(MOD(入力シート!Q427,10)/1),"")</f>
        <v/>
      </c>
      <c r="BC426" s="51" t="str">
        <f>IF(入力シート!R427&gt;=10000,INT(MOD(入力シート!R427,100000)/10000),"")</f>
        <v/>
      </c>
      <c r="BD426" s="51" t="str">
        <f>IF(入力シート!R427&gt;=1000,INT(MOD(入力シート!R427,10000)/1000),"")</f>
        <v/>
      </c>
      <c r="BE426" s="51" t="str">
        <f>IF(入力シート!R427&gt;=100,INT(MOD(入力シート!R427,1000)/100),"")</f>
        <v/>
      </c>
      <c r="BF426" s="51" t="str">
        <f>IF(入力シート!R427&gt;=10,INT(MOD(入力シート!R427,100)/10),"")</f>
        <v/>
      </c>
      <c r="BG426" s="40" t="str">
        <f>IF(入力シート!R427&gt;=1,INT(MOD(入力シート!R427,10)/1),"")</f>
        <v/>
      </c>
    </row>
    <row r="427" spans="1:79" x14ac:dyDescent="0.15">
      <c r="B427" s="22">
        <v>425</v>
      </c>
      <c r="C427" s="10" t="str">
        <f>IF(入力シート!C428&gt;=10000,INT(MOD(入力シート!C428,100000)/10000),"")</f>
        <v/>
      </c>
      <c r="D427" s="10" t="str">
        <f>IF(入力シート!C428&gt;=1000,INT(MOD(入力シート!C428,10000)/1000),"")</f>
        <v/>
      </c>
      <c r="E427" s="10" t="str">
        <f>IF(入力シート!C428&gt;=100,INT(MOD(入力シート!C428,1000)/100),"")</f>
        <v/>
      </c>
      <c r="F427" s="10" t="str">
        <f>IF(入力シート!C428&gt;=10,INT(MOD(入力シート!C428,100)/10),"")</f>
        <v/>
      </c>
      <c r="G427" s="22" t="str">
        <f>IF(入力シート!C428&gt;=1,INT(MOD(入力シート!C428,10)/1),"")</f>
        <v/>
      </c>
      <c r="H427" s="22" t="str">
        <f>IF(入力シート!D428&gt;"",入力シート!D428,"")</f>
        <v/>
      </c>
      <c r="I427" s="22" t="str">
        <f>IF(入力シート!E428&gt;"",入力シート!E428,"")</f>
        <v/>
      </c>
      <c r="J427" s="37" t="str">
        <f>IF(入力シート!F428&gt;0,IF(入力シート!W428=6,MID(入力シート!F428,入力シート!W428-5,1),"0"),"")</f>
        <v/>
      </c>
      <c r="K427" s="37" t="str">
        <f>IF(入力シート!F428&gt;0,MID(入力シート!F428,入力シート!W428-4,1),"")</f>
        <v/>
      </c>
      <c r="L427" s="37" t="str">
        <f>IF(入力シート!F428&gt;0,MID(入力シート!F428,入力シート!W428-3,1),"")</f>
        <v/>
      </c>
      <c r="M427" s="37" t="str">
        <f>IF(入力シート!F428&gt;0,MID(入力シート!F428,入力シート!W428-2,1),"")</f>
        <v/>
      </c>
      <c r="N427" s="37" t="str">
        <f>IF(入力シート!F428&gt;0,MID(入力シート!F428,入力シート!W428-1,1),"")</f>
        <v/>
      </c>
      <c r="O427" s="39" t="str">
        <f>IF(入力シート!F428&gt;0,MID(入力シート!F428,入力シート!W428,1),"")</f>
        <v/>
      </c>
      <c r="P427" s="22" t="str">
        <f>IF(入力シート!G428&gt;"",入力シート!G428,"")</f>
        <v/>
      </c>
      <c r="Q427" s="37" t="str">
        <f>IF(入力シート!H428&gt;0,IF(入力シート!X428=4,MID(入力シート!H428,入力シート!X428-3,1),"0"),"")</f>
        <v/>
      </c>
      <c r="R427" s="37" t="str">
        <f>IF(入力シート!H428&gt;0,MID(入力シート!H428,入力シート!X428-2,1),"")</f>
        <v/>
      </c>
      <c r="S427" s="37" t="str">
        <f>IF(入力シート!H428&gt;0,MID(入力シート!H428,入力シート!X428-1,1),"")</f>
        <v/>
      </c>
      <c r="T427" s="39" t="str">
        <f>IF(入力シート!H428&gt;0,MID(入力シート!H428,入力シート!X428,1),"")</f>
        <v/>
      </c>
      <c r="U427" s="62" t="str">
        <f>IF(入力シート!I428&gt;0,入力シート!I428,"")</f>
        <v/>
      </c>
      <c r="V427" s="50" t="str">
        <f>IF(入力シート!J428&gt;0,入力シート!J428,"")</f>
        <v/>
      </c>
      <c r="W427" s="50" t="str">
        <f>IF(入力シート!K428&gt;=10,INT(MOD(入力シート!K428,100)/10),"")</f>
        <v/>
      </c>
      <c r="X427" s="40" t="str">
        <f>IF(入力シート!K428&gt;=1,INT(MOD(入力シート!K428,10)/1),"")</f>
        <v/>
      </c>
      <c r="Y427" s="51" t="str">
        <f>IF(入力シート!L428&gt;=100000,INT(MOD(入力シート!L428,1000000)/100000),"")</f>
        <v/>
      </c>
      <c r="Z427" s="51" t="str">
        <f>IF(入力シート!L428&gt;=10000,INT(MOD(入力シート!L428,100000)/10000),"")</f>
        <v/>
      </c>
      <c r="AA427" s="51" t="str">
        <f>IF(入力シート!L428&gt;=1000,INT(MOD(入力シート!L428,10000)/1000),"")</f>
        <v/>
      </c>
      <c r="AB427" s="51" t="str">
        <f>IF(入力シート!L428&gt;=100,INT(MOD(入力シート!L428,1000)/100),"")</f>
        <v/>
      </c>
      <c r="AC427" s="51" t="str">
        <f>IF(入力シート!L428&gt;=10,INT(MOD(入力シート!L428,100)/10),"")</f>
        <v/>
      </c>
      <c r="AD427" s="40" t="str">
        <f>IF(入力シート!L428&gt;=1,INT(MOD(入力シート!L428,10)/1),"")</f>
        <v/>
      </c>
      <c r="AE427" s="51" t="str">
        <f>IF(入力シート!M428&gt;=10000,INT(MOD(入力シート!M428,100000)/10000),"")</f>
        <v/>
      </c>
      <c r="AF427" s="51" t="str">
        <f>IF(入力シート!M428&gt;=1000,INT(MOD(入力シート!M428,10000)/1000),"")</f>
        <v/>
      </c>
      <c r="AG427" s="51" t="str">
        <f>IF(入力シート!M428&gt;=100,INT(MOD(入力シート!M428,1000)/100),"")</f>
        <v/>
      </c>
      <c r="AH427" s="51" t="str">
        <f>IF(入力シート!M428&gt;=10,INT(MOD(入力シート!M428,100)/10),"")</f>
        <v/>
      </c>
      <c r="AI427" s="40" t="str">
        <f>IF(入力シート!M428&gt;=1,INT(MOD(入力シート!M428,10)/1),"")</f>
        <v/>
      </c>
      <c r="AJ427" s="51" t="str">
        <f>IF(入力シート!N428&gt;=10000,INT(MOD(入力シート!N428,100000)/10000),"")</f>
        <v/>
      </c>
      <c r="AK427" s="51" t="str">
        <f>IF(入力シート!N428&gt;=1000,INT(MOD(入力シート!N428,10000)/1000),"")</f>
        <v/>
      </c>
      <c r="AL427" s="51" t="str">
        <f>IF(入力シート!N428&gt;=100,INT(MOD(入力シート!N428,1000)/100),"")</f>
        <v/>
      </c>
      <c r="AM427" s="51" t="str">
        <f>IF(入力シート!N428&gt;=10,INT(MOD(入力シート!N428,100)/10),"")</f>
        <v/>
      </c>
      <c r="AN427" s="40" t="str">
        <f>IF(入力シート!N428&gt;=1,INT(MOD(入力シート!N428,10)/1),"")</f>
        <v/>
      </c>
      <c r="AO427" s="51" t="str">
        <f>IF(入力シート!O428&gt;=10000,INT(MOD(入力シート!O428,100000)/10000),"")</f>
        <v/>
      </c>
      <c r="AP427" s="51" t="str">
        <f>IF(入力シート!O428&gt;=1000,INT(MOD(入力シート!O428,10000)/1000),"")</f>
        <v/>
      </c>
      <c r="AQ427" s="51" t="str">
        <f>IF(入力シート!O428&gt;=100,INT(MOD(入力シート!O428,1000)/100),"")</f>
        <v/>
      </c>
      <c r="AR427" s="51" t="str">
        <f>IF(入力シート!O428&gt;=10,INT(MOD(入力シート!O428,100)/10),"")</f>
        <v/>
      </c>
      <c r="AS427" s="40" t="str">
        <f>IF(入力シート!O428&gt;=1,INT(MOD(入力シート!O428,10)/1),"")</f>
        <v/>
      </c>
      <c r="AT427" s="51" t="str">
        <f>IF(入力シート!P428&gt;=1000000,INT(MOD(入力シート!P428,10000000)/1000000),"")</f>
        <v/>
      </c>
      <c r="AU427" s="51" t="str">
        <f>IF(入力シート!P428&gt;=100000,INT(MOD(入力シート!P428,1000000)/100000),"")</f>
        <v/>
      </c>
      <c r="AV427" s="51" t="str">
        <f>IF(入力シート!P428&gt;=10000,INT(MOD(入力シート!P428,100000)/10000),"")</f>
        <v/>
      </c>
      <c r="AW427" s="51" t="str">
        <f>IF(入力シート!P428&gt;=1000,INT(MOD(入力シート!P428,10000)/1000),"")</f>
        <v/>
      </c>
      <c r="AX427" s="51" t="str">
        <f>IF(入力シート!P428&gt;=100,INT(MOD(入力シート!P428,1000)/100),"")</f>
        <v/>
      </c>
      <c r="AY427" s="51" t="str">
        <f>IF(入力シート!P428&gt;=10,INT(MOD(入力シート!P428,100)/10),"")</f>
        <v/>
      </c>
      <c r="AZ427" s="40" t="str">
        <f>IF(入力シート!P428&gt;=1,INT(MOD(入力シート!P428,10)/1),"")</f>
        <v/>
      </c>
      <c r="BA427" s="51" t="str">
        <f>IF(入力シート!Q428&gt;=10,INT(MOD(入力シート!Q428,100)/10),"")</f>
        <v/>
      </c>
      <c r="BB427" s="40" t="str">
        <f>IF(入力シート!Q428&gt;=1,INT(MOD(入力シート!Q428,10)/1),"")</f>
        <v/>
      </c>
      <c r="BC427" s="51" t="str">
        <f>IF(入力シート!R428&gt;=10000,INT(MOD(入力シート!R428,100000)/10000),"")</f>
        <v/>
      </c>
      <c r="BD427" s="51" t="str">
        <f>IF(入力シート!R428&gt;=1000,INT(MOD(入力シート!R428,10000)/1000),"")</f>
        <v/>
      </c>
      <c r="BE427" s="51" t="str">
        <f>IF(入力シート!R428&gt;=100,INT(MOD(入力シート!R428,1000)/100),"")</f>
        <v/>
      </c>
      <c r="BF427" s="51" t="str">
        <f>IF(入力シート!R428&gt;=10,INT(MOD(入力シート!R428,100)/10),"")</f>
        <v/>
      </c>
      <c r="BG427" s="40" t="str">
        <f>IF(入力シート!R428&gt;=1,INT(MOD(入力シート!R428,10)/1),"")</f>
        <v/>
      </c>
    </row>
    <row r="428" spans="1:79" x14ac:dyDescent="0.15">
      <c r="B428" s="22">
        <v>426</v>
      </c>
      <c r="C428" s="10" t="str">
        <f>IF(入力シート!C429&gt;=10000,INT(MOD(入力シート!C429,100000)/10000),"")</f>
        <v/>
      </c>
      <c r="D428" s="10" t="str">
        <f>IF(入力シート!C429&gt;=1000,INT(MOD(入力シート!C429,10000)/1000),"")</f>
        <v/>
      </c>
      <c r="E428" s="10" t="str">
        <f>IF(入力シート!C429&gt;=100,INT(MOD(入力シート!C429,1000)/100),"")</f>
        <v/>
      </c>
      <c r="F428" s="10" t="str">
        <f>IF(入力シート!C429&gt;=10,INT(MOD(入力シート!C429,100)/10),"")</f>
        <v/>
      </c>
      <c r="G428" s="22" t="str">
        <f>IF(入力シート!C429&gt;=1,INT(MOD(入力シート!C429,10)/1),"")</f>
        <v/>
      </c>
      <c r="H428" s="22" t="str">
        <f>IF(入力シート!D429&gt;"",入力シート!D429,"")</f>
        <v/>
      </c>
      <c r="I428" s="22" t="str">
        <f>IF(入力シート!E429&gt;"",入力シート!E429,"")</f>
        <v/>
      </c>
      <c r="J428" s="37" t="str">
        <f>IF(入力シート!F429&gt;0,IF(入力シート!W429=6,MID(入力シート!F429,入力シート!W429-5,1),"0"),"")</f>
        <v/>
      </c>
      <c r="K428" s="37" t="str">
        <f>IF(入力シート!F429&gt;0,MID(入力シート!F429,入力シート!W429-4,1),"")</f>
        <v/>
      </c>
      <c r="L428" s="37" t="str">
        <f>IF(入力シート!F429&gt;0,MID(入力シート!F429,入力シート!W429-3,1),"")</f>
        <v/>
      </c>
      <c r="M428" s="37" t="str">
        <f>IF(入力シート!F429&gt;0,MID(入力シート!F429,入力シート!W429-2,1),"")</f>
        <v/>
      </c>
      <c r="N428" s="37" t="str">
        <f>IF(入力シート!F429&gt;0,MID(入力シート!F429,入力シート!W429-1,1),"")</f>
        <v/>
      </c>
      <c r="O428" s="39" t="str">
        <f>IF(入力シート!F429&gt;0,MID(入力シート!F429,入力シート!W429,1),"")</f>
        <v/>
      </c>
      <c r="P428" s="22" t="str">
        <f>IF(入力シート!G429&gt;"",入力シート!G429,"")</f>
        <v/>
      </c>
      <c r="Q428" s="37" t="str">
        <f>IF(入力シート!H429&gt;0,IF(入力シート!X429=4,MID(入力シート!H429,入力シート!X429-3,1),"0"),"")</f>
        <v/>
      </c>
      <c r="R428" s="37" t="str">
        <f>IF(入力シート!H429&gt;0,MID(入力シート!H429,入力シート!X429-2,1),"")</f>
        <v/>
      </c>
      <c r="S428" s="37" t="str">
        <f>IF(入力シート!H429&gt;0,MID(入力シート!H429,入力シート!X429-1,1),"")</f>
        <v/>
      </c>
      <c r="T428" s="39" t="str">
        <f>IF(入力シート!H429&gt;0,MID(入力シート!H429,入力シート!X429,1),"")</f>
        <v/>
      </c>
      <c r="U428" s="62" t="str">
        <f>IF(入力シート!I429&gt;0,入力シート!I429,"")</f>
        <v/>
      </c>
      <c r="V428" s="50" t="str">
        <f>IF(入力シート!J429&gt;0,入力シート!J429,"")</f>
        <v/>
      </c>
      <c r="W428" s="50" t="str">
        <f>IF(入力シート!K429&gt;=10,INT(MOD(入力シート!K429,100)/10),"")</f>
        <v/>
      </c>
      <c r="X428" s="40" t="str">
        <f>IF(入力シート!K429&gt;=1,INT(MOD(入力シート!K429,10)/1),"")</f>
        <v/>
      </c>
      <c r="Y428" s="51" t="str">
        <f>IF(入力シート!L429&gt;=100000,INT(MOD(入力シート!L429,1000000)/100000),"")</f>
        <v/>
      </c>
      <c r="Z428" s="51" t="str">
        <f>IF(入力シート!L429&gt;=10000,INT(MOD(入力シート!L429,100000)/10000),"")</f>
        <v/>
      </c>
      <c r="AA428" s="51" t="str">
        <f>IF(入力シート!L429&gt;=1000,INT(MOD(入力シート!L429,10000)/1000),"")</f>
        <v/>
      </c>
      <c r="AB428" s="51" t="str">
        <f>IF(入力シート!L429&gt;=100,INT(MOD(入力シート!L429,1000)/100),"")</f>
        <v/>
      </c>
      <c r="AC428" s="51" t="str">
        <f>IF(入力シート!L429&gt;=10,INT(MOD(入力シート!L429,100)/10),"")</f>
        <v/>
      </c>
      <c r="AD428" s="40" t="str">
        <f>IF(入力シート!L429&gt;=1,INT(MOD(入力シート!L429,10)/1),"")</f>
        <v/>
      </c>
      <c r="AE428" s="51" t="str">
        <f>IF(入力シート!M429&gt;=10000,INT(MOD(入力シート!M429,100000)/10000),"")</f>
        <v/>
      </c>
      <c r="AF428" s="51" t="str">
        <f>IF(入力シート!M429&gt;=1000,INT(MOD(入力シート!M429,10000)/1000),"")</f>
        <v/>
      </c>
      <c r="AG428" s="51" t="str">
        <f>IF(入力シート!M429&gt;=100,INT(MOD(入力シート!M429,1000)/100),"")</f>
        <v/>
      </c>
      <c r="AH428" s="51" t="str">
        <f>IF(入力シート!M429&gt;=10,INT(MOD(入力シート!M429,100)/10),"")</f>
        <v/>
      </c>
      <c r="AI428" s="40" t="str">
        <f>IF(入力シート!M429&gt;=1,INT(MOD(入力シート!M429,10)/1),"")</f>
        <v/>
      </c>
      <c r="AJ428" s="51" t="str">
        <f>IF(入力シート!N429&gt;=10000,INT(MOD(入力シート!N429,100000)/10000),"")</f>
        <v/>
      </c>
      <c r="AK428" s="51" t="str">
        <f>IF(入力シート!N429&gt;=1000,INT(MOD(入力シート!N429,10000)/1000),"")</f>
        <v/>
      </c>
      <c r="AL428" s="51" t="str">
        <f>IF(入力シート!N429&gt;=100,INT(MOD(入力シート!N429,1000)/100),"")</f>
        <v/>
      </c>
      <c r="AM428" s="51" t="str">
        <f>IF(入力シート!N429&gt;=10,INT(MOD(入力シート!N429,100)/10),"")</f>
        <v/>
      </c>
      <c r="AN428" s="40" t="str">
        <f>IF(入力シート!N429&gt;=1,INT(MOD(入力シート!N429,10)/1),"")</f>
        <v/>
      </c>
      <c r="AO428" s="51" t="str">
        <f>IF(入力シート!O429&gt;=10000,INT(MOD(入力シート!O429,100000)/10000),"")</f>
        <v/>
      </c>
      <c r="AP428" s="51" t="str">
        <f>IF(入力シート!O429&gt;=1000,INT(MOD(入力シート!O429,10000)/1000),"")</f>
        <v/>
      </c>
      <c r="AQ428" s="51" t="str">
        <f>IF(入力シート!O429&gt;=100,INT(MOD(入力シート!O429,1000)/100),"")</f>
        <v/>
      </c>
      <c r="AR428" s="51" t="str">
        <f>IF(入力シート!O429&gt;=10,INT(MOD(入力シート!O429,100)/10),"")</f>
        <v/>
      </c>
      <c r="AS428" s="40" t="str">
        <f>IF(入力シート!O429&gt;=1,INT(MOD(入力シート!O429,10)/1),"")</f>
        <v/>
      </c>
      <c r="AT428" s="51" t="str">
        <f>IF(入力シート!P429&gt;=1000000,INT(MOD(入力シート!P429,10000000)/1000000),"")</f>
        <v/>
      </c>
      <c r="AU428" s="51" t="str">
        <f>IF(入力シート!P429&gt;=100000,INT(MOD(入力シート!P429,1000000)/100000),"")</f>
        <v/>
      </c>
      <c r="AV428" s="51" t="str">
        <f>IF(入力シート!P429&gt;=10000,INT(MOD(入力シート!P429,100000)/10000),"")</f>
        <v/>
      </c>
      <c r="AW428" s="51" t="str">
        <f>IF(入力シート!P429&gt;=1000,INT(MOD(入力シート!P429,10000)/1000),"")</f>
        <v/>
      </c>
      <c r="AX428" s="51" t="str">
        <f>IF(入力シート!P429&gt;=100,INT(MOD(入力シート!P429,1000)/100),"")</f>
        <v/>
      </c>
      <c r="AY428" s="51" t="str">
        <f>IF(入力シート!P429&gt;=10,INT(MOD(入力シート!P429,100)/10),"")</f>
        <v/>
      </c>
      <c r="AZ428" s="40" t="str">
        <f>IF(入力シート!P429&gt;=1,INT(MOD(入力シート!P429,10)/1),"")</f>
        <v/>
      </c>
      <c r="BA428" s="51" t="str">
        <f>IF(入力シート!Q429&gt;=10,INT(MOD(入力シート!Q429,100)/10),"")</f>
        <v/>
      </c>
      <c r="BB428" s="40" t="str">
        <f>IF(入力シート!Q429&gt;=1,INT(MOD(入力シート!Q429,10)/1),"")</f>
        <v/>
      </c>
      <c r="BC428" s="51" t="str">
        <f>IF(入力シート!R429&gt;=10000,INT(MOD(入力シート!R429,100000)/10000),"")</f>
        <v/>
      </c>
      <c r="BD428" s="51" t="str">
        <f>IF(入力シート!R429&gt;=1000,INT(MOD(入力シート!R429,10000)/1000),"")</f>
        <v/>
      </c>
      <c r="BE428" s="51" t="str">
        <f>IF(入力シート!R429&gt;=100,INT(MOD(入力シート!R429,1000)/100),"")</f>
        <v/>
      </c>
      <c r="BF428" s="51" t="str">
        <f>IF(入力シート!R429&gt;=10,INT(MOD(入力シート!R429,100)/10),"")</f>
        <v/>
      </c>
      <c r="BG428" s="40" t="str">
        <f>IF(入力シート!R429&gt;=1,INT(MOD(入力シート!R429,10)/1),"")</f>
        <v/>
      </c>
    </row>
    <row r="429" spans="1:79" x14ac:dyDescent="0.15">
      <c r="B429" s="22">
        <v>427</v>
      </c>
      <c r="C429" s="10" t="str">
        <f>IF(入力シート!C430&gt;=10000,INT(MOD(入力シート!C430,100000)/10000),"")</f>
        <v/>
      </c>
      <c r="D429" s="10" t="str">
        <f>IF(入力シート!C430&gt;=1000,INT(MOD(入力シート!C430,10000)/1000),"")</f>
        <v/>
      </c>
      <c r="E429" s="10" t="str">
        <f>IF(入力シート!C430&gt;=100,INT(MOD(入力シート!C430,1000)/100),"")</f>
        <v/>
      </c>
      <c r="F429" s="10" t="str">
        <f>IF(入力シート!C430&gt;=10,INT(MOD(入力シート!C430,100)/10),"")</f>
        <v/>
      </c>
      <c r="G429" s="22" t="str">
        <f>IF(入力シート!C430&gt;=1,INT(MOD(入力シート!C430,10)/1),"")</f>
        <v/>
      </c>
      <c r="H429" s="22" t="str">
        <f>IF(入力シート!D430&gt;"",入力シート!D430,"")</f>
        <v/>
      </c>
      <c r="I429" s="22" t="str">
        <f>IF(入力シート!E430&gt;"",入力シート!E430,"")</f>
        <v/>
      </c>
      <c r="J429" s="37" t="str">
        <f>IF(入力シート!F430&gt;0,IF(入力シート!W430=6,MID(入力シート!F430,入力シート!W430-5,1),"0"),"")</f>
        <v/>
      </c>
      <c r="K429" s="37" t="str">
        <f>IF(入力シート!F430&gt;0,MID(入力シート!F430,入力シート!W430-4,1),"")</f>
        <v/>
      </c>
      <c r="L429" s="37" t="str">
        <f>IF(入力シート!F430&gt;0,MID(入力シート!F430,入力シート!W430-3,1),"")</f>
        <v/>
      </c>
      <c r="M429" s="37" t="str">
        <f>IF(入力シート!F430&gt;0,MID(入力シート!F430,入力シート!W430-2,1),"")</f>
        <v/>
      </c>
      <c r="N429" s="37" t="str">
        <f>IF(入力シート!F430&gt;0,MID(入力シート!F430,入力シート!W430-1,1),"")</f>
        <v/>
      </c>
      <c r="O429" s="39" t="str">
        <f>IF(入力シート!F430&gt;0,MID(入力シート!F430,入力シート!W430,1),"")</f>
        <v/>
      </c>
      <c r="P429" s="22" t="str">
        <f>IF(入力シート!G430&gt;"",入力シート!G430,"")</f>
        <v/>
      </c>
      <c r="Q429" s="37" t="str">
        <f>IF(入力シート!H430&gt;0,IF(入力シート!X430=4,MID(入力シート!H430,入力シート!X430-3,1),"0"),"")</f>
        <v/>
      </c>
      <c r="R429" s="37" t="str">
        <f>IF(入力シート!H430&gt;0,MID(入力シート!H430,入力シート!X430-2,1),"")</f>
        <v/>
      </c>
      <c r="S429" s="37" t="str">
        <f>IF(入力シート!H430&gt;0,MID(入力シート!H430,入力シート!X430-1,1),"")</f>
        <v/>
      </c>
      <c r="T429" s="39" t="str">
        <f>IF(入力シート!H430&gt;0,MID(入力シート!H430,入力シート!X430,1),"")</f>
        <v/>
      </c>
      <c r="U429" s="62" t="str">
        <f>IF(入力シート!I430&gt;0,入力シート!I430,"")</f>
        <v/>
      </c>
      <c r="V429" s="50" t="str">
        <f>IF(入力シート!J430&gt;0,入力シート!J430,"")</f>
        <v/>
      </c>
      <c r="W429" s="50" t="str">
        <f>IF(入力シート!K430&gt;=10,INT(MOD(入力シート!K430,100)/10),"")</f>
        <v/>
      </c>
      <c r="X429" s="40" t="str">
        <f>IF(入力シート!K430&gt;=1,INT(MOD(入力シート!K430,10)/1),"")</f>
        <v/>
      </c>
      <c r="Y429" s="51" t="str">
        <f>IF(入力シート!L430&gt;=100000,INT(MOD(入力シート!L430,1000000)/100000),"")</f>
        <v/>
      </c>
      <c r="Z429" s="51" t="str">
        <f>IF(入力シート!L430&gt;=10000,INT(MOD(入力シート!L430,100000)/10000),"")</f>
        <v/>
      </c>
      <c r="AA429" s="51" t="str">
        <f>IF(入力シート!L430&gt;=1000,INT(MOD(入力シート!L430,10000)/1000),"")</f>
        <v/>
      </c>
      <c r="AB429" s="51" t="str">
        <f>IF(入力シート!L430&gt;=100,INT(MOD(入力シート!L430,1000)/100),"")</f>
        <v/>
      </c>
      <c r="AC429" s="51" t="str">
        <f>IF(入力シート!L430&gt;=10,INT(MOD(入力シート!L430,100)/10),"")</f>
        <v/>
      </c>
      <c r="AD429" s="40" t="str">
        <f>IF(入力シート!L430&gt;=1,INT(MOD(入力シート!L430,10)/1),"")</f>
        <v/>
      </c>
      <c r="AE429" s="51" t="str">
        <f>IF(入力シート!M430&gt;=10000,INT(MOD(入力シート!M430,100000)/10000),"")</f>
        <v/>
      </c>
      <c r="AF429" s="51" t="str">
        <f>IF(入力シート!M430&gt;=1000,INT(MOD(入力シート!M430,10000)/1000),"")</f>
        <v/>
      </c>
      <c r="AG429" s="51" t="str">
        <f>IF(入力シート!M430&gt;=100,INT(MOD(入力シート!M430,1000)/100),"")</f>
        <v/>
      </c>
      <c r="AH429" s="51" t="str">
        <f>IF(入力シート!M430&gt;=10,INT(MOD(入力シート!M430,100)/10),"")</f>
        <v/>
      </c>
      <c r="AI429" s="40" t="str">
        <f>IF(入力シート!M430&gt;=1,INT(MOD(入力シート!M430,10)/1),"")</f>
        <v/>
      </c>
      <c r="AJ429" s="51" t="str">
        <f>IF(入力シート!N430&gt;=10000,INT(MOD(入力シート!N430,100000)/10000),"")</f>
        <v/>
      </c>
      <c r="AK429" s="51" t="str">
        <f>IF(入力シート!N430&gt;=1000,INT(MOD(入力シート!N430,10000)/1000),"")</f>
        <v/>
      </c>
      <c r="AL429" s="51" t="str">
        <f>IF(入力シート!N430&gt;=100,INT(MOD(入力シート!N430,1000)/100),"")</f>
        <v/>
      </c>
      <c r="AM429" s="51" t="str">
        <f>IF(入力シート!N430&gt;=10,INT(MOD(入力シート!N430,100)/10),"")</f>
        <v/>
      </c>
      <c r="AN429" s="40" t="str">
        <f>IF(入力シート!N430&gt;=1,INT(MOD(入力シート!N430,10)/1),"")</f>
        <v/>
      </c>
      <c r="AO429" s="51" t="str">
        <f>IF(入力シート!O430&gt;=10000,INT(MOD(入力シート!O430,100000)/10000),"")</f>
        <v/>
      </c>
      <c r="AP429" s="51" t="str">
        <f>IF(入力シート!O430&gt;=1000,INT(MOD(入力シート!O430,10000)/1000),"")</f>
        <v/>
      </c>
      <c r="AQ429" s="51" t="str">
        <f>IF(入力シート!O430&gt;=100,INT(MOD(入力シート!O430,1000)/100),"")</f>
        <v/>
      </c>
      <c r="AR429" s="51" t="str">
        <f>IF(入力シート!O430&gt;=10,INT(MOD(入力シート!O430,100)/10),"")</f>
        <v/>
      </c>
      <c r="AS429" s="40" t="str">
        <f>IF(入力シート!O430&gt;=1,INT(MOD(入力シート!O430,10)/1),"")</f>
        <v/>
      </c>
      <c r="AT429" s="51" t="str">
        <f>IF(入力シート!P430&gt;=1000000,INT(MOD(入力シート!P430,10000000)/1000000),"")</f>
        <v/>
      </c>
      <c r="AU429" s="51" t="str">
        <f>IF(入力シート!P430&gt;=100000,INT(MOD(入力シート!P430,1000000)/100000),"")</f>
        <v/>
      </c>
      <c r="AV429" s="51" t="str">
        <f>IF(入力シート!P430&gt;=10000,INT(MOD(入力シート!P430,100000)/10000),"")</f>
        <v/>
      </c>
      <c r="AW429" s="51" t="str">
        <f>IF(入力シート!P430&gt;=1000,INT(MOD(入力シート!P430,10000)/1000),"")</f>
        <v/>
      </c>
      <c r="AX429" s="51" t="str">
        <f>IF(入力シート!P430&gt;=100,INT(MOD(入力シート!P430,1000)/100),"")</f>
        <v/>
      </c>
      <c r="AY429" s="51" t="str">
        <f>IF(入力シート!P430&gt;=10,INT(MOD(入力シート!P430,100)/10),"")</f>
        <v/>
      </c>
      <c r="AZ429" s="40" t="str">
        <f>IF(入力シート!P430&gt;=1,INT(MOD(入力シート!P430,10)/1),"")</f>
        <v/>
      </c>
      <c r="BA429" s="51" t="str">
        <f>IF(入力シート!Q430&gt;=10,INT(MOD(入力シート!Q430,100)/10),"")</f>
        <v/>
      </c>
      <c r="BB429" s="40" t="str">
        <f>IF(入力シート!Q430&gt;=1,INT(MOD(入力シート!Q430,10)/1),"")</f>
        <v/>
      </c>
      <c r="BC429" s="51" t="str">
        <f>IF(入力シート!R430&gt;=10000,INT(MOD(入力シート!R430,100000)/10000),"")</f>
        <v/>
      </c>
      <c r="BD429" s="51" t="str">
        <f>IF(入力シート!R430&gt;=1000,INT(MOD(入力シート!R430,10000)/1000),"")</f>
        <v/>
      </c>
      <c r="BE429" s="51" t="str">
        <f>IF(入力シート!R430&gt;=100,INT(MOD(入力シート!R430,1000)/100),"")</f>
        <v/>
      </c>
      <c r="BF429" s="51" t="str">
        <f>IF(入力シート!R430&gt;=10,INT(MOD(入力シート!R430,100)/10),"")</f>
        <v/>
      </c>
      <c r="BG429" s="40" t="str">
        <f>IF(入力シート!R430&gt;=1,INT(MOD(入力シート!R430,10)/1),"")</f>
        <v/>
      </c>
    </row>
    <row r="430" spans="1:79" x14ac:dyDescent="0.15">
      <c r="B430" s="22">
        <v>428</v>
      </c>
      <c r="C430" s="10" t="str">
        <f>IF(入力シート!C431&gt;=10000,INT(MOD(入力シート!C431,100000)/10000),"")</f>
        <v/>
      </c>
      <c r="D430" s="10" t="str">
        <f>IF(入力シート!C431&gt;=1000,INT(MOD(入力シート!C431,10000)/1000),"")</f>
        <v/>
      </c>
      <c r="E430" s="10" t="str">
        <f>IF(入力シート!C431&gt;=100,INT(MOD(入力シート!C431,1000)/100),"")</f>
        <v/>
      </c>
      <c r="F430" s="10" t="str">
        <f>IF(入力シート!C431&gt;=10,INT(MOD(入力シート!C431,100)/10),"")</f>
        <v/>
      </c>
      <c r="G430" s="22" t="str">
        <f>IF(入力シート!C431&gt;=1,INT(MOD(入力シート!C431,10)/1),"")</f>
        <v/>
      </c>
      <c r="H430" s="22" t="str">
        <f>IF(入力シート!D431&gt;"",入力シート!D431,"")</f>
        <v/>
      </c>
      <c r="I430" s="22" t="str">
        <f>IF(入力シート!E431&gt;"",入力シート!E431,"")</f>
        <v/>
      </c>
      <c r="J430" s="37" t="str">
        <f>IF(入力シート!F431&gt;0,IF(入力シート!W431=6,MID(入力シート!F431,入力シート!W431-5,1),"0"),"")</f>
        <v/>
      </c>
      <c r="K430" s="37" t="str">
        <f>IF(入力シート!F431&gt;0,MID(入力シート!F431,入力シート!W431-4,1),"")</f>
        <v/>
      </c>
      <c r="L430" s="37" t="str">
        <f>IF(入力シート!F431&gt;0,MID(入力シート!F431,入力シート!W431-3,1),"")</f>
        <v/>
      </c>
      <c r="M430" s="37" t="str">
        <f>IF(入力シート!F431&gt;0,MID(入力シート!F431,入力シート!W431-2,1),"")</f>
        <v/>
      </c>
      <c r="N430" s="37" t="str">
        <f>IF(入力シート!F431&gt;0,MID(入力シート!F431,入力シート!W431-1,1),"")</f>
        <v/>
      </c>
      <c r="O430" s="39" t="str">
        <f>IF(入力シート!F431&gt;0,MID(入力シート!F431,入力シート!W431,1),"")</f>
        <v/>
      </c>
      <c r="P430" s="22" t="str">
        <f>IF(入力シート!G431&gt;"",入力シート!G431,"")</f>
        <v/>
      </c>
      <c r="Q430" s="37" t="str">
        <f>IF(入力シート!H431&gt;0,IF(入力シート!X431=4,MID(入力シート!H431,入力シート!X431-3,1),"0"),"")</f>
        <v/>
      </c>
      <c r="R430" s="37" t="str">
        <f>IF(入力シート!H431&gt;0,MID(入力シート!H431,入力シート!X431-2,1),"")</f>
        <v/>
      </c>
      <c r="S430" s="37" t="str">
        <f>IF(入力シート!H431&gt;0,MID(入力シート!H431,入力シート!X431-1,1),"")</f>
        <v/>
      </c>
      <c r="T430" s="39" t="str">
        <f>IF(入力シート!H431&gt;0,MID(入力シート!H431,入力シート!X431,1),"")</f>
        <v/>
      </c>
      <c r="U430" s="62" t="str">
        <f>IF(入力シート!I431&gt;0,入力シート!I431,"")</f>
        <v/>
      </c>
      <c r="V430" s="50" t="str">
        <f>IF(入力シート!J431&gt;0,入力シート!J431,"")</f>
        <v/>
      </c>
      <c r="W430" s="50" t="str">
        <f>IF(入力シート!K431&gt;=10,INT(MOD(入力シート!K431,100)/10),"")</f>
        <v/>
      </c>
      <c r="X430" s="40" t="str">
        <f>IF(入力シート!K431&gt;=1,INT(MOD(入力シート!K431,10)/1),"")</f>
        <v/>
      </c>
      <c r="Y430" s="51" t="str">
        <f>IF(入力シート!L431&gt;=100000,INT(MOD(入力シート!L431,1000000)/100000),"")</f>
        <v/>
      </c>
      <c r="Z430" s="51" t="str">
        <f>IF(入力シート!L431&gt;=10000,INT(MOD(入力シート!L431,100000)/10000),"")</f>
        <v/>
      </c>
      <c r="AA430" s="51" t="str">
        <f>IF(入力シート!L431&gt;=1000,INT(MOD(入力シート!L431,10000)/1000),"")</f>
        <v/>
      </c>
      <c r="AB430" s="51" t="str">
        <f>IF(入力シート!L431&gt;=100,INT(MOD(入力シート!L431,1000)/100),"")</f>
        <v/>
      </c>
      <c r="AC430" s="51" t="str">
        <f>IF(入力シート!L431&gt;=10,INT(MOD(入力シート!L431,100)/10),"")</f>
        <v/>
      </c>
      <c r="AD430" s="40" t="str">
        <f>IF(入力シート!L431&gt;=1,INT(MOD(入力シート!L431,10)/1),"")</f>
        <v/>
      </c>
      <c r="AE430" s="51" t="str">
        <f>IF(入力シート!M431&gt;=10000,INT(MOD(入力シート!M431,100000)/10000),"")</f>
        <v/>
      </c>
      <c r="AF430" s="51" t="str">
        <f>IF(入力シート!M431&gt;=1000,INT(MOD(入力シート!M431,10000)/1000),"")</f>
        <v/>
      </c>
      <c r="AG430" s="51" t="str">
        <f>IF(入力シート!M431&gt;=100,INT(MOD(入力シート!M431,1000)/100),"")</f>
        <v/>
      </c>
      <c r="AH430" s="51" t="str">
        <f>IF(入力シート!M431&gt;=10,INT(MOD(入力シート!M431,100)/10),"")</f>
        <v/>
      </c>
      <c r="AI430" s="40" t="str">
        <f>IF(入力シート!M431&gt;=1,INT(MOD(入力シート!M431,10)/1),"")</f>
        <v/>
      </c>
      <c r="AJ430" s="51" t="str">
        <f>IF(入力シート!N431&gt;=10000,INT(MOD(入力シート!N431,100000)/10000),"")</f>
        <v/>
      </c>
      <c r="AK430" s="51" t="str">
        <f>IF(入力シート!N431&gt;=1000,INT(MOD(入力シート!N431,10000)/1000),"")</f>
        <v/>
      </c>
      <c r="AL430" s="51" t="str">
        <f>IF(入力シート!N431&gt;=100,INT(MOD(入力シート!N431,1000)/100),"")</f>
        <v/>
      </c>
      <c r="AM430" s="51" t="str">
        <f>IF(入力シート!N431&gt;=10,INT(MOD(入力シート!N431,100)/10),"")</f>
        <v/>
      </c>
      <c r="AN430" s="40" t="str">
        <f>IF(入力シート!N431&gt;=1,INT(MOD(入力シート!N431,10)/1),"")</f>
        <v/>
      </c>
      <c r="AO430" s="51" t="str">
        <f>IF(入力シート!O431&gt;=10000,INT(MOD(入力シート!O431,100000)/10000),"")</f>
        <v/>
      </c>
      <c r="AP430" s="51" t="str">
        <f>IF(入力シート!O431&gt;=1000,INT(MOD(入力シート!O431,10000)/1000),"")</f>
        <v/>
      </c>
      <c r="AQ430" s="51" t="str">
        <f>IF(入力シート!O431&gt;=100,INT(MOD(入力シート!O431,1000)/100),"")</f>
        <v/>
      </c>
      <c r="AR430" s="51" t="str">
        <f>IF(入力シート!O431&gt;=10,INT(MOD(入力シート!O431,100)/10),"")</f>
        <v/>
      </c>
      <c r="AS430" s="40" t="str">
        <f>IF(入力シート!O431&gt;=1,INT(MOD(入力シート!O431,10)/1),"")</f>
        <v/>
      </c>
      <c r="AT430" s="51" t="str">
        <f>IF(入力シート!P431&gt;=1000000,INT(MOD(入力シート!P431,10000000)/1000000),"")</f>
        <v/>
      </c>
      <c r="AU430" s="51" t="str">
        <f>IF(入力シート!P431&gt;=100000,INT(MOD(入力シート!P431,1000000)/100000),"")</f>
        <v/>
      </c>
      <c r="AV430" s="51" t="str">
        <f>IF(入力シート!P431&gt;=10000,INT(MOD(入力シート!P431,100000)/10000),"")</f>
        <v/>
      </c>
      <c r="AW430" s="51" t="str">
        <f>IF(入力シート!P431&gt;=1000,INT(MOD(入力シート!P431,10000)/1000),"")</f>
        <v/>
      </c>
      <c r="AX430" s="51" t="str">
        <f>IF(入力シート!P431&gt;=100,INT(MOD(入力シート!P431,1000)/100),"")</f>
        <v/>
      </c>
      <c r="AY430" s="51" t="str">
        <f>IF(入力シート!P431&gt;=10,INT(MOD(入力シート!P431,100)/10),"")</f>
        <v/>
      </c>
      <c r="AZ430" s="40" t="str">
        <f>IF(入力シート!P431&gt;=1,INT(MOD(入力シート!P431,10)/1),"")</f>
        <v/>
      </c>
      <c r="BA430" s="51" t="str">
        <f>IF(入力シート!Q431&gt;=10,INT(MOD(入力シート!Q431,100)/10),"")</f>
        <v/>
      </c>
      <c r="BB430" s="40" t="str">
        <f>IF(入力シート!Q431&gt;=1,INT(MOD(入力シート!Q431,10)/1),"")</f>
        <v/>
      </c>
      <c r="BC430" s="51" t="str">
        <f>IF(入力シート!R431&gt;=10000,INT(MOD(入力シート!R431,100000)/10000),"")</f>
        <v/>
      </c>
      <c r="BD430" s="51" t="str">
        <f>IF(入力シート!R431&gt;=1000,INT(MOD(入力シート!R431,10000)/1000),"")</f>
        <v/>
      </c>
      <c r="BE430" s="51" t="str">
        <f>IF(入力シート!R431&gt;=100,INT(MOD(入力シート!R431,1000)/100),"")</f>
        <v/>
      </c>
      <c r="BF430" s="51" t="str">
        <f>IF(入力シート!R431&gt;=10,INT(MOD(入力シート!R431,100)/10),"")</f>
        <v/>
      </c>
      <c r="BG430" s="40" t="str">
        <f>IF(入力シート!R431&gt;=1,INT(MOD(入力シート!R431,10)/1),"")</f>
        <v/>
      </c>
    </row>
    <row r="431" spans="1:79" x14ac:dyDescent="0.15">
      <c r="B431" s="22">
        <v>429</v>
      </c>
      <c r="C431" s="10" t="str">
        <f>IF(入力シート!C432&gt;=10000,INT(MOD(入力シート!C432,100000)/10000),"")</f>
        <v/>
      </c>
      <c r="D431" s="10" t="str">
        <f>IF(入力シート!C432&gt;=1000,INT(MOD(入力シート!C432,10000)/1000),"")</f>
        <v/>
      </c>
      <c r="E431" s="10" t="str">
        <f>IF(入力シート!C432&gt;=100,INT(MOD(入力シート!C432,1000)/100),"")</f>
        <v/>
      </c>
      <c r="F431" s="10" t="str">
        <f>IF(入力シート!C432&gt;=10,INT(MOD(入力シート!C432,100)/10),"")</f>
        <v/>
      </c>
      <c r="G431" s="22" t="str">
        <f>IF(入力シート!C432&gt;=1,INT(MOD(入力シート!C432,10)/1),"")</f>
        <v/>
      </c>
      <c r="H431" s="22" t="str">
        <f>IF(入力シート!D432&gt;"",入力シート!D432,"")</f>
        <v/>
      </c>
      <c r="I431" s="22" t="str">
        <f>IF(入力シート!E432&gt;"",入力シート!E432,"")</f>
        <v/>
      </c>
      <c r="J431" s="37" t="str">
        <f>IF(入力シート!F432&gt;0,IF(入力シート!W432=6,MID(入力シート!F432,入力シート!W432-5,1),"0"),"")</f>
        <v/>
      </c>
      <c r="K431" s="37" t="str">
        <f>IF(入力シート!F432&gt;0,MID(入力シート!F432,入力シート!W432-4,1),"")</f>
        <v/>
      </c>
      <c r="L431" s="37" t="str">
        <f>IF(入力シート!F432&gt;0,MID(入力シート!F432,入力シート!W432-3,1),"")</f>
        <v/>
      </c>
      <c r="M431" s="37" t="str">
        <f>IF(入力シート!F432&gt;0,MID(入力シート!F432,入力シート!W432-2,1),"")</f>
        <v/>
      </c>
      <c r="N431" s="37" t="str">
        <f>IF(入力シート!F432&gt;0,MID(入力シート!F432,入力シート!W432-1,1),"")</f>
        <v/>
      </c>
      <c r="O431" s="39" t="str">
        <f>IF(入力シート!F432&gt;0,MID(入力シート!F432,入力シート!W432,1),"")</f>
        <v/>
      </c>
      <c r="P431" s="22" t="str">
        <f>IF(入力シート!G432&gt;"",入力シート!G432,"")</f>
        <v/>
      </c>
      <c r="Q431" s="37" t="str">
        <f>IF(入力シート!H432&gt;0,IF(入力シート!X432=4,MID(入力シート!H432,入力シート!X432-3,1),"0"),"")</f>
        <v/>
      </c>
      <c r="R431" s="37" t="str">
        <f>IF(入力シート!H432&gt;0,MID(入力シート!H432,入力シート!X432-2,1),"")</f>
        <v/>
      </c>
      <c r="S431" s="37" t="str">
        <f>IF(入力シート!H432&gt;0,MID(入力シート!H432,入力シート!X432-1,1),"")</f>
        <v/>
      </c>
      <c r="T431" s="39" t="str">
        <f>IF(入力シート!H432&gt;0,MID(入力シート!H432,入力シート!X432,1),"")</f>
        <v/>
      </c>
      <c r="U431" s="62" t="str">
        <f>IF(入力シート!I432&gt;0,入力シート!I432,"")</f>
        <v/>
      </c>
      <c r="V431" s="50" t="str">
        <f>IF(入力シート!J432&gt;0,入力シート!J432,"")</f>
        <v/>
      </c>
      <c r="W431" s="50" t="str">
        <f>IF(入力シート!K432&gt;=10,INT(MOD(入力シート!K432,100)/10),"")</f>
        <v/>
      </c>
      <c r="X431" s="40" t="str">
        <f>IF(入力シート!K432&gt;=1,INT(MOD(入力シート!K432,10)/1),"")</f>
        <v/>
      </c>
      <c r="Y431" s="51" t="str">
        <f>IF(入力シート!L432&gt;=100000,INT(MOD(入力シート!L432,1000000)/100000),"")</f>
        <v/>
      </c>
      <c r="Z431" s="51" t="str">
        <f>IF(入力シート!L432&gt;=10000,INT(MOD(入力シート!L432,100000)/10000),"")</f>
        <v/>
      </c>
      <c r="AA431" s="51" t="str">
        <f>IF(入力シート!L432&gt;=1000,INT(MOD(入力シート!L432,10000)/1000),"")</f>
        <v/>
      </c>
      <c r="AB431" s="51" t="str">
        <f>IF(入力シート!L432&gt;=100,INT(MOD(入力シート!L432,1000)/100),"")</f>
        <v/>
      </c>
      <c r="AC431" s="51" t="str">
        <f>IF(入力シート!L432&gt;=10,INT(MOD(入力シート!L432,100)/10),"")</f>
        <v/>
      </c>
      <c r="AD431" s="40" t="str">
        <f>IF(入力シート!L432&gt;=1,INT(MOD(入力シート!L432,10)/1),"")</f>
        <v/>
      </c>
      <c r="AE431" s="51" t="str">
        <f>IF(入力シート!M432&gt;=10000,INT(MOD(入力シート!M432,100000)/10000),"")</f>
        <v/>
      </c>
      <c r="AF431" s="51" t="str">
        <f>IF(入力シート!M432&gt;=1000,INT(MOD(入力シート!M432,10000)/1000),"")</f>
        <v/>
      </c>
      <c r="AG431" s="51" t="str">
        <f>IF(入力シート!M432&gt;=100,INT(MOD(入力シート!M432,1000)/100),"")</f>
        <v/>
      </c>
      <c r="AH431" s="51" t="str">
        <f>IF(入力シート!M432&gt;=10,INT(MOD(入力シート!M432,100)/10),"")</f>
        <v/>
      </c>
      <c r="AI431" s="40" t="str">
        <f>IF(入力シート!M432&gt;=1,INT(MOD(入力シート!M432,10)/1),"")</f>
        <v/>
      </c>
      <c r="AJ431" s="51" t="str">
        <f>IF(入力シート!N432&gt;=10000,INT(MOD(入力シート!N432,100000)/10000),"")</f>
        <v/>
      </c>
      <c r="AK431" s="51" t="str">
        <f>IF(入力シート!N432&gt;=1000,INT(MOD(入力シート!N432,10000)/1000),"")</f>
        <v/>
      </c>
      <c r="AL431" s="51" t="str">
        <f>IF(入力シート!N432&gt;=100,INT(MOD(入力シート!N432,1000)/100),"")</f>
        <v/>
      </c>
      <c r="AM431" s="51" t="str">
        <f>IF(入力シート!N432&gt;=10,INT(MOD(入力シート!N432,100)/10),"")</f>
        <v/>
      </c>
      <c r="AN431" s="40" t="str">
        <f>IF(入力シート!N432&gt;=1,INT(MOD(入力シート!N432,10)/1),"")</f>
        <v/>
      </c>
      <c r="AO431" s="51" t="str">
        <f>IF(入力シート!O432&gt;=10000,INT(MOD(入力シート!O432,100000)/10000),"")</f>
        <v/>
      </c>
      <c r="AP431" s="51" t="str">
        <f>IF(入力シート!O432&gt;=1000,INT(MOD(入力シート!O432,10000)/1000),"")</f>
        <v/>
      </c>
      <c r="AQ431" s="51" t="str">
        <f>IF(入力シート!O432&gt;=100,INT(MOD(入力シート!O432,1000)/100),"")</f>
        <v/>
      </c>
      <c r="AR431" s="51" t="str">
        <f>IF(入力シート!O432&gt;=10,INT(MOD(入力シート!O432,100)/10),"")</f>
        <v/>
      </c>
      <c r="AS431" s="40" t="str">
        <f>IF(入力シート!O432&gt;=1,INT(MOD(入力シート!O432,10)/1),"")</f>
        <v/>
      </c>
      <c r="AT431" s="51" t="str">
        <f>IF(入力シート!P432&gt;=1000000,INT(MOD(入力シート!P432,10000000)/1000000),"")</f>
        <v/>
      </c>
      <c r="AU431" s="51" t="str">
        <f>IF(入力シート!P432&gt;=100000,INT(MOD(入力シート!P432,1000000)/100000),"")</f>
        <v/>
      </c>
      <c r="AV431" s="51" t="str">
        <f>IF(入力シート!P432&gt;=10000,INT(MOD(入力シート!P432,100000)/10000),"")</f>
        <v/>
      </c>
      <c r="AW431" s="51" t="str">
        <f>IF(入力シート!P432&gt;=1000,INT(MOD(入力シート!P432,10000)/1000),"")</f>
        <v/>
      </c>
      <c r="AX431" s="51" t="str">
        <f>IF(入力シート!P432&gt;=100,INT(MOD(入力シート!P432,1000)/100),"")</f>
        <v/>
      </c>
      <c r="AY431" s="51" t="str">
        <f>IF(入力シート!P432&gt;=10,INT(MOD(入力シート!P432,100)/10),"")</f>
        <v/>
      </c>
      <c r="AZ431" s="40" t="str">
        <f>IF(入力シート!P432&gt;=1,INT(MOD(入力シート!P432,10)/1),"")</f>
        <v/>
      </c>
      <c r="BA431" s="51" t="str">
        <f>IF(入力シート!Q432&gt;=10,INT(MOD(入力シート!Q432,100)/10),"")</f>
        <v/>
      </c>
      <c r="BB431" s="40" t="str">
        <f>IF(入力シート!Q432&gt;=1,INT(MOD(入力シート!Q432,10)/1),"")</f>
        <v/>
      </c>
      <c r="BC431" s="51" t="str">
        <f>IF(入力シート!R432&gt;=10000,INT(MOD(入力シート!R432,100000)/10000),"")</f>
        <v/>
      </c>
      <c r="BD431" s="51" t="str">
        <f>IF(入力シート!R432&gt;=1000,INT(MOD(入力シート!R432,10000)/1000),"")</f>
        <v/>
      </c>
      <c r="BE431" s="51" t="str">
        <f>IF(入力シート!R432&gt;=100,INT(MOD(入力シート!R432,1000)/100),"")</f>
        <v/>
      </c>
      <c r="BF431" s="51" t="str">
        <f>IF(入力シート!R432&gt;=10,INT(MOD(入力シート!R432,100)/10),"")</f>
        <v/>
      </c>
      <c r="BG431" s="40" t="str">
        <f>IF(入力シート!R432&gt;=1,INT(MOD(入力シート!R432,10)/1),"")</f>
        <v/>
      </c>
    </row>
    <row r="432" spans="1:79" x14ac:dyDescent="0.15">
      <c r="A432" s="46"/>
      <c r="B432" s="12">
        <v>430</v>
      </c>
      <c r="C432" s="3" t="str">
        <f>IF(入力シート!C433&gt;=10000,INT(MOD(入力シート!C433,100000)/10000),"")</f>
        <v/>
      </c>
      <c r="D432" s="3" t="str">
        <f>IF(入力シート!C433&gt;=1000,INT(MOD(入力シート!C433,10000)/1000),"")</f>
        <v/>
      </c>
      <c r="E432" s="3" t="str">
        <f>IF(入力シート!C433&gt;=100,INT(MOD(入力シート!C433,1000)/100),"")</f>
        <v/>
      </c>
      <c r="F432" s="3" t="str">
        <f>IF(入力シート!C433&gt;=10,INT(MOD(入力シート!C433,100)/10),"")</f>
        <v/>
      </c>
      <c r="G432" s="12" t="str">
        <f>IF(入力シート!C433&gt;=1,INT(MOD(入力シート!C433,10)/1),"")</f>
        <v/>
      </c>
      <c r="H432" s="12" t="str">
        <f>IF(入力シート!D433&gt;"",入力シート!D433,"")</f>
        <v/>
      </c>
      <c r="I432" s="146" t="str">
        <f>IF(入力シート!E433&gt;"",入力シート!E433,"")</f>
        <v/>
      </c>
      <c r="J432" s="162" t="str">
        <f>IF(入力シート!F433&gt;0,IF(入力シート!W433=6,MID(入力シート!F433,入力シート!W433-5,1),"0"),"")</f>
        <v/>
      </c>
      <c r="K432" s="63" t="str">
        <f>IF(入力シート!F433&gt;0,MID(入力シート!F433,入力シート!W433-4,1),"")</f>
        <v/>
      </c>
      <c r="L432" s="63" t="str">
        <f>IF(入力シート!F433&gt;0,MID(入力シート!F433,入力シート!W433-3,1),"")</f>
        <v/>
      </c>
      <c r="M432" s="63" t="str">
        <f>IF(入力シート!F433&gt;0,MID(入力シート!F433,入力シート!W433-2,1),"")</f>
        <v/>
      </c>
      <c r="N432" s="63" t="str">
        <f>IF(入力シート!F433&gt;0,MID(入力シート!F433,入力シート!W433-1,1),"")</f>
        <v/>
      </c>
      <c r="O432" s="64" t="str">
        <f>IF(入力シート!F433&gt;0,MID(入力シート!F433,入力シート!W433,1),"")</f>
        <v/>
      </c>
      <c r="P432" s="146" t="str">
        <f>IF(入力シート!G433&gt;"",入力シート!G433,"")</f>
        <v/>
      </c>
      <c r="Q432" s="162" t="str">
        <f>IF(入力シート!H433&gt;0,IF(入力シート!X433=4,MID(入力シート!H433,入力シート!X433-3,1),"0"),"")</f>
        <v/>
      </c>
      <c r="R432" s="63" t="str">
        <f>IF(入力シート!H433&gt;0,MID(入力シート!H433,入力シート!X433-2,1),"")</f>
        <v/>
      </c>
      <c r="S432" s="63" t="str">
        <f>IF(入力シート!H433&gt;0,MID(入力シート!H433,入力シート!X433-1,1),"")</f>
        <v/>
      </c>
      <c r="T432" s="64" t="str">
        <f>IF(入力シート!H433&gt;0,MID(入力シート!H433,入力シート!X433,1),"")</f>
        <v/>
      </c>
      <c r="U432" s="65" t="str">
        <f>IF(入力シート!I433&gt;0,入力シート!I433,"")</f>
        <v/>
      </c>
      <c r="V432" s="47" t="str">
        <f>IF(入力シート!J433&gt;0,入力シート!J433,"")</f>
        <v/>
      </c>
      <c r="W432" s="47" t="str">
        <f>IF(入力シート!K433&gt;=10,INT(MOD(入力シート!K433,100)/10),"")</f>
        <v/>
      </c>
      <c r="X432" s="48" t="str">
        <f>IF(入力シート!K433&gt;=1,INT(MOD(入力シート!K433,10)/1),"")</f>
        <v/>
      </c>
      <c r="Y432" s="49" t="str">
        <f>IF(入力シート!L433&gt;=100000,INT(MOD(入力シート!L433,1000000)/100000),"")</f>
        <v/>
      </c>
      <c r="Z432" s="49" t="str">
        <f>IF(入力シート!L433&gt;=10000,INT(MOD(入力シート!L433,100000)/10000),"")</f>
        <v/>
      </c>
      <c r="AA432" s="49" t="str">
        <f>IF(入力シート!L433&gt;=1000,INT(MOD(入力シート!L433,10000)/1000),"")</f>
        <v/>
      </c>
      <c r="AB432" s="49" t="str">
        <f>IF(入力シート!L433&gt;=100,INT(MOD(入力シート!L433,1000)/100),"")</f>
        <v/>
      </c>
      <c r="AC432" s="49" t="str">
        <f>IF(入力シート!L433&gt;=10,INT(MOD(入力シート!L433,100)/10),"")</f>
        <v/>
      </c>
      <c r="AD432" s="48" t="str">
        <f>IF(入力シート!L433&gt;=1,INT(MOD(入力シート!L433,10)/1),"")</f>
        <v/>
      </c>
      <c r="AE432" s="49" t="str">
        <f>IF(入力シート!M433&gt;=10000,INT(MOD(入力シート!M433,100000)/10000),"")</f>
        <v/>
      </c>
      <c r="AF432" s="49" t="str">
        <f>IF(入力シート!M433&gt;=1000,INT(MOD(入力シート!M433,10000)/1000),"")</f>
        <v/>
      </c>
      <c r="AG432" s="49" t="str">
        <f>IF(入力シート!M433&gt;=100,INT(MOD(入力シート!M433,1000)/100),"")</f>
        <v/>
      </c>
      <c r="AH432" s="49" t="str">
        <f>IF(入力シート!M433&gt;=10,INT(MOD(入力シート!M433,100)/10),"")</f>
        <v/>
      </c>
      <c r="AI432" s="48" t="str">
        <f>IF(入力シート!M433&gt;=1,INT(MOD(入力シート!M433,10)/1),"")</f>
        <v/>
      </c>
      <c r="AJ432" s="49" t="str">
        <f>IF(入力シート!N433&gt;=10000,INT(MOD(入力シート!N433,100000)/10000),"")</f>
        <v/>
      </c>
      <c r="AK432" s="49" t="str">
        <f>IF(入力シート!N433&gt;=1000,INT(MOD(入力シート!N433,10000)/1000),"")</f>
        <v/>
      </c>
      <c r="AL432" s="49" t="str">
        <f>IF(入力シート!N433&gt;=100,INT(MOD(入力シート!N433,1000)/100),"")</f>
        <v/>
      </c>
      <c r="AM432" s="49" t="str">
        <f>IF(入力シート!N433&gt;=10,INT(MOD(入力シート!N433,100)/10),"")</f>
        <v/>
      </c>
      <c r="AN432" s="48" t="str">
        <f>IF(入力シート!N433&gt;=1,INT(MOD(入力シート!N433,10)/1),"")</f>
        <v/>
      </c>
      <c r="AO432" s="49" t="str">
        <f>IF(入力シート!O433&gt;=10000,INT(MOD(入力シート!O433,100000)/10000),"")</f>
        <v/>
      </c>
      <c r="AP432" s="49" t="str">
        <f>IF(入力シート!O433&gt;=1000,INT(MOD(入力シート!O433,10000)/1000),"")</f>
        <v/>
      </c>
      <c r="AQ432" s="49" t="str">
        <f>IF(入力シート!O433&gt;=100,INT(MOD(入力シート!O433,1000)/100),"")</f>
        <v/>
      </c>
      <c r="AR432" s="49" t="str">
        <f>IF(入力シート!O433&gt;=10,INT(MOD(入力シート!O433,100)/10),"")</f>
        <v/>
      </c>
      <c r="AS432" s="48" t="str">
        <f>IF(入力シート!O433&gt;=1,INT(MOD(入力シート!O433,10)/1),"")</f>
        <v/>
      </c>
      <c r="AT432" s="49" t="str">
        <f>IF(入力シート!P433&gt;=1000000,INT(MOD(入力シート!P433,10000000)/1000000),"")</f>
        <v/>
      </c>
      <c r="AU432" s="49" t="str">
        <f>IF(入力シート!P433&gt;=100000,INT(MOD(入力シート!P433,1000000)/100000),"")</f>
        <v/>
      </c>
      <c r="AV432" s="49" t="str">
        <f>IF(入力シート!P433&gt;=10000,INT(MOD(入力シート!P433,100000)/10000),"")</f>
        <v/>
      </c>
      <c r="AW432" s="49" t="str">
        <f>IF(入力シート!P433&gt;=1000,INT(MOD(入力シート!P433,10000)/1000),"")</f>
        <v/>
      </c>
      <c r="AX432" s="49" t="str">
        <f>IF(入力シート!P433&gt;=100,INT(MOD(入力シート!P433,1000)/100),"")</f>
        <v/>
      </c>
      <c r="AY432" s="49" t="str">
        <f>IF(入力シート!P433&gt;=10,INT(MOD(入力シート!P433,100)/10),"")</f>
        <v/>
      </c>
      <c r="AZ432" s="48" t="str">
        <f>IF(入力シート!P433&gt;=1,INT(MOD(入力シート!P433,10)/1),"")</f>
        <v/>
      </c>
      <c r="BA432" s="49" t="str">
        <f>IF(入力シート!Q433&gt;=10,INT(MOD(入力シート!Q433,100)/10),"")</f>
        <v/>
      </c>
      <c r="BB432" s="48" t="str">
        <f>IF(入力シート!Q433&gt;=1,INT(MOD(入力シート!Q433,10)/1),"")</f>
        <v/>
      </c>
      <c r="BC432" s="49" t="str">
        <f>IF(入力シート!R433&gt;=10000,INT(MOD(入力シート!R433,100000)/10000),"")</f>
        <v/>
      </c>
      <c r="BD432" s="49" t="str">
        <f>IF(入力シート!R433&gt;=1000,INT(MOD(入力シート!R433,10000)/1000),"")</f>
        <v/>
      </c>
      <c r="BE432" s="49" t="str">
        <f>IF(入力シート!R433&gt;=100,INT(MOD(入力シート!R433,1000)/100),"")</f>
        <v/>
      </c>
      <c r="BF432" s="49" t="str">
        <f>IF(入力シート!R433&gt;=10,INT(MOD(入力シート!R433,100)/10),"")</f>
        <v/>
      </c>
      <c r="BG432" s="48" t="str">
        <f>IF(入力シート!R433&gt;=1,INT(MOD(入力シート!R433,10)/1),"")</f>
        <v/>
      </c>
      <c r="BH432" s="58" t="str">
        <f>IF(入力シート!S433&gt;=10,INT(MOD(入力シート!S433,100)/10),"")</f>
        <v/>
      </c>
      <c r="BI432" s="69" t="str">
        <f>IF(入力シート!S433&gt;=1,INT(MOD(入力シート!S433,10)/1),"")</f>
        <v/>
      </c>
      <c r="BJ432" s="58" t="str">
        <f>IF(入力シート!T433&gt;=1000000,INT(MOD(入力シート!T433,10000000)/1000000),"")</f>
        <v/>
      </c>
      <c r="BK432" s="58" t="str">
        <f>IF(入力シート!T433&gt;=100000,INT(MOD(入力シート!T433,1000000)/100000),"")</f>
        <v/>
      </c>
      <c r="BL432" s="58" t="str">
        <f>IF(入力シート!T433&gt;=10000,INT(MOD(入力シート!T433,100000)/10000),"")</f>
        <v/>
      </c>
      <c r="BM432" s="58" t="str">
        <f>IF(入力シート!T433&gt;=1000,INT(MOD(入力シート!T433,10000)/1000),"")</f>
        <v/>
      </c>
      <c r="BN432" s="58" t="str">
        <f>IF(入力シート!T433&gt;=100,INT(MOD(入力シート!T433,1000)/100),"")</f>
        <v/>
      </c>
      <c r="BO432" s="58" t="str">
        <f>IF(入力シート!T433&gt;=10,INT(MOD(入力シート!T433,100)/10),"")</f>
        <v/>
      </c>
      <c r="BP432" s="69" t="str">
        <f>IF(入力シート!T433&gt;=1,INT(MOD(入力シート!T433,10)/1),"")</f>
        <v/>
      </c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</row>
    <row r="433" spans="1:79" x14ac:dyDescent="0.15">
      <c r="A433" s="70">
        <f t="shared" si="12"/>
        <v>44</v>
      </c>
      <c r="B433" s="22">
        <v>431</v>
      </c>
      <c r="C433" s="10" t="str">
        <f>IF(入力シート!C434&gt;=10000,INT(MOD(入力シート!C434,100000)/10000),"")</f>
        <v/>
      </c>
      <c r="D433" s="10" t="str">
        <f>IF(入力シート!C434&gt;=1000,INT(MOD(入力シート!C434,10000)/1000),"")</f>
        <v/>
      </c>
      <c r="E433" s="10" t="str">
        <f>IF(入力シート!C434&gt;=100,INT(MOD(入力シート!C434,1000)/100),"")</f>
        <v/>
      </c>
      <c r="F433" s="10" t="str">
        <f>IF(入力シート!C434&gt;=10,INT(MOD(入力シート!C434,100)/10),"")</f>
        <v/>
      </c>
      <c r="G433" s="22" t="str">
        <f>IF(入力シート!C434&gt;=1,INT(MOD(入力シート!C434,10)/1),"")</f>
        <v/>
      </c>
      <c r="H433" s="22" t="str">
        <f>IF(入力シート!D434&gt;"",入力シート!D434,"")</f>
        <v/>
      </c>
      <c r="I433" s="22" t="str">
        <f>IF(入力シート!E434&gt;"",入力シート!E434,"")</f>
        <v/>
      </c>
      <c r="J433" s="37" t="str">
        <f>IF(入力シート!F434&gt;0,IF(入力シート!W434=6,MID(入力シート!F434,入力シート!W434-5,1),"0"),"")</f>
        <v/>
      </c>
      <c r="K433" s="37" t="str">
        <f>IF(入力シート!F434&gt;0,MID(入力シート!F434,入力シート!W434-4,1),"")</f>
        <v/>
      </c>
      <c r="L433" s="37" t="str">
        <f>IF(入力シート!F434&gt;0,MID(入力シート!F434,入力シート!W434-3,1),"")</f>
        <v/>
      </c>
      <c r="M433" s="37" t="str">
        <f>IF(入力シート!F434&gt;0,MID(入力シート!F434,入力シート!W434-2,1),"")</f>
        <v/>
      </c>
      <c r="N433" s="37" t="str">
        <f>IF(入力シート!F434&gt;0,MID(入力シート!F434,入力シート!W434-1,1),"")</f>
        <v/>
      </c>
      <c r="O433" s="39" t="str">
        <f>IF(入力シート!F434&gt;0,MID(入力シート!F434,入力シート!W434,1),"")</f>
        <v/>
      </c>
      <c r="P433" s="22" t="str">
        <f>IF(入力シート!G434&gt;"",入力シート!G434,"")</f>
        <v/>
      </c>
      <c r="Q433" s="37" t="str">
        <f>IF(入力シート!H434&gt;0,IF(入力シート!X434=4,MID(入力シート!H434,入力シート!X434-3,1),"0"),"")</f>
        <v/>
      </c>
      <c r="R433" s="37" t="str">
        <f>IF(入力シート!H434&gt;0,MID(入力シート!H434,入力シート!X434-2,1),"")</f>
        <v/>
      </c>
      <c r="S433" s="37" t="str">
        <f>IF(入力シート!H434&gt;0,MID(入力シート!H434,入力シート!X434-1,1),"")</f>
        <v/>
      </c>
      <c r="T433" s="39" t="str">
        <f>IF(入力シート!H434&gt;0,MID(入力シート!H434,入力シート!X434,1),"")</f>
        <v/>
      </c>
      <c r="U433" s="62" t="str">
        <f>IF(入力シート!I434&gt;0,入力シート!I434,"")</f>
        <v/>
      </c>
      <c r="V433" s="50" t="str">
        <f>IF(入力シート!J434&gt;0,入力シート!J434,"")</f>
        <v/>
      </c>
      <c r="W433" s="50" t="str">
        <f>IF(入力シート!K434&gt;=10,INT(MOD(入力シート!K434,100)/10),"")</f>
        <v/>
      </c>
      <c r="X433" s="40" t="str">
        <f>IF(入力シート!K434&gt;=1,INT(MOD(入力シート!K434,10)/1),"")</f>
        <v/>
      </c>
      <c r="Y433" s="51" t="str">
        <f>IF(入力シート!L434&gt;=100000,INT(MOD(入力シート!L434,1000000)/100000),"")</f>
        <v/>
      </c>
      <c r="Z433" s="51" t="str">
        <f>IF(入力シート!L434&gt;=10000,INT(MOD(入力シート!L434,100000)/10000),"")</f>
        <v/>
      </c>
      <c r="AA433" s="51" t="str">
        <f>IF(入力シート!L434&gt;=1000,INT(MOD(入力シート!L434,10000)/1000),"")</f>
        <v/>
      </c>
      <c r="AB433" s="51" t="str">
        <f>IF(入力シート!L434&gt;=100,INT(MOD(入力シート!L434,1000)/100),"")</f>
        <v/>
      </c>
      <c r="AC433" s="51" t="str">
        <f>IF(入力シート!L434&gt;=10,INT(MOD(入力シート!L434,100)/10),"")</f>
        <v/>
      </c>
      <c r="AD433" s="40" t="str">
        <f>IF(入力シート!L434&gt;=1,INT(MOD(入力シート!L434,10)/1),"")</f>
        <v/>
      </c>
      <c r="AE433" s="51" t="str">
        <f>IF(入力シート!M434&gt;=10000,INT(MOD(入力シート!M434,100000)/10000),"")</f>
        <v/>
      </c>
      <c r="AF433" s="51" t="str">
        <f>IF(入力シート!M434&gt;=1000,INT(MOD(入力シート!M434,10000)/1000),"")</f>
        <v/>
      </c>
      <c r="AG433" s="51" t="str">
        <f>IF(入力シート!M434&gt;=100,INT(MOD(入力シート!M434,1000)/100),"")</f>
        <v/>
      </c>
      <c r="AH433" s="51" t="str">
        <f>IF(入力シート!M434&gt;=10,INT(MOD(入力シート!M434,100)/10),"")</f>
        <v/>
      </c>
      <c r="AI433" s="40" t="str">
        <f>IF(入力シート!M434&gt;=1,INT(MOD(入力シート!M434,10)/1),"")</f>
        <v/>
      </c>
      <c r="AJ433" s="51" t="str">
        <f>IF(入力シート!N434&gt;=10000,INT(MOD(入力シート!N434,100000)/10000),"")</f>
        <v/>
      </c>
      <c r="AK433" s="51" t="str">
        <f>IF(入力シート!N434&gt;=1000,INT(MOD(入力シート!N434,10000)/1000),"")</f>
        <v/>
      </c>
      <c r="AL433" s="51" t="str">
        <f>IF(入力シート!N434&gt;=100,INT(MOD(入力シート!N434,1000)/100),"")</f>
        <v/>
      </c>
      <c r="AM433" s="51" t="str">
        <f>IF(入力シート!N434&gt;=10,INT(MOD(入力シート!N434,100)/10),"")</f>
        <v/>
      </c>
      <c r="AN433" s="40" t="str">
        <f>IF(入力シート!N434&gt;=1,INT(MOD(入力シート!N434,10)/1),"")</f>
        <v/>
      </c>
      <c r="AO433" s="51" t="str">
        <f>IF(入力シート!O434&gt;=10000,INT(MOD(入力シート!O434,100000)/10000),"")</f>
        <v/>
      </c>
      <c r="AP433" s="51" t="str">
        <f>IF(入力シート!O434&gt;=1000,INT(MOD(入力シート!O434,10000)/1000),"")</f>
        <v/>
      </c>
      <c r="AQ433" s="51" t="str">
        <f>IF(入力シート!O434&gt;=100,INT(MOD(入力シート!O434,1000)/100),"")</f>
        <v/>
      </c>
      <c r="AR433" s="51" t="str">
        <f>IF(入力シート!O434&gt;=10,INT(MOD(入力シート!O434,100)/10),"")</f>
        <v/>
      </c>
      <c r="AS433" s="40" t="str">
        <f>IF(入力シート!O434&gt;=1,INT(MOD(入力シート!O434,10)/1),"")</f>
        <v/>
      </c>
      <c r="AT433" s="51" t="str">
        <f>IF(入力シート!P434&gt;=1000000,INT(MOD(入力シート!P434,10000000)/1000000),"")</f>
        <v/>
      </c>
      <c r="AU433" s="51" t="str">
        <f>IF(入力シート!P434&gt;=100000,INT(MOD(入力シート!P434,1000000)/100000),"")</f>
        <v/>
      </c>
      <c r="AV433" s="51" t="str">
        <f>IF(入力シート!P434&gt;=10000,INT(MOD(入力シート!P434,100000)/10000),"")</f>
        <v/>
      </c>
      <c r="AW433" s="51" t="str">
        <f>IF(入力シート!P434&gt;=1000,INT(MOD(入力シート!P434,10000)/1000),"")</f>
        <v/>
      </c>
      <c r="AX433" s="51" t="str">
        <f>IF(入力シート!P434&gt;=100,INT(MOD(入力シート!P434,1000)/100),"")</f>
        <v/>
      </c>
      <c r="AY433" s="51" t="str">
        <f>IF(入力シート!P434&gt;=10,INT(MOD(入力シート!P434,100)/10),"")</f>
        <v/>
      </c>
      <c r="AZ433" s="40" t="str">
        <f>IF(入力シート!P434&gt;=1,INT(MOD(入力シート!P434,10)/1),"")</f>
        <v/>
      </c>
      <c r="BA433" s="51" t="str">
        <f>IF(入力シート!Q434&gt;=10,INT(MOD(入力シート!Q434,100)/10),"")</f>
        <v/>
      </c>
      <c r="BB433" s="40" t="str">
        <f>IF(入力シート!Q434&gt;=1,INT(MOD(入力シート!Q434,10)/1),"")</f>
        <v/>
      </c>
      <c r="BC433" s="51" t="str">
        <f>IF(入力シート!R434&gt;=10000,INT(MOD(入力シート!R434,100000)/10000),"")</f>
        <v/>
      </c>
      <c r="BD433" s="51" t="str">
        <f>IF(入力シート!R434&gt;=1000,INT(MOD(入力シート!R434,10000)/1000),"")</f>
        <v/>
      </c>
      <c r="BE433" s="51" t="str">
        <f>IF(入力シート!R434&gt;=100,INT(MOD(入力シート!R434,1000)/100),"")</f>
        <v/>
      </c>
      <c r="BF433" s="51" t="str">
        <f>IF(入力シート!R434&gt;=10,INT(MOD(入力シート!R434,100)/10),"")</f>
        <v/>
      </c>
      <c r="BG433" s="40" t="str">
        <f>IF(入力シート!R434&gt;=1,INT(MOD(入力シート!R434,10)/1),"")</f>
        <v/>
      </c>
      <c r="BP433" s="11"/>
    </row>
    <row r="434" spans="1:79" x14ac:dyDescent="0.15">
      <c r="B434" s="22">
        <v>432</v>
      </c>
      <c r="C434" s="10" t="str">
        <f>IF(入力シート!C435&gt;=10000,INT(MOD(入力シート!C435,100000)/10000),"")</f>
        <v/>
      </c>
      <c r="D434" s="10" t="str">
        <f>IF(入力シート!C435&gt;=1000,INT(MOD(入力シート!C435,10000)/1000),"")</f>
        <v/>
      </c>
      <c r="E434" s="10" t="str">
        <f>IF(入力シート!C435&gt;=100,INT(MOD(入力シート!C435,1000)/100),"")</f>
        <v/>
      </c>
      <c r="F434" s="10" t="str">
        <f>IF(入力シート!C435&gt;=10,INT(MOD(入力シート!C435,100)/10),"")</f>
        <v/>
      </c>
      <c r="G434" s="22" t="str">
        <f>IF(入力シート!C435&gt;=1,INT(MOD(入力シート!C435,10)/1),"")</f>
        <v/>
      </c>
      <c r="H434" s="22" t="str">
        <f>IF(入力シート!D435&gt;"",入力シート!D435,"")</f>
        <v/>
      </c>
      <c r="I434" s="22" t="str">
        <f>IF(入力シート!E435&gt;"",入力シート!E435,"")</f>
        <v/>
      </c>
      <c r="J434" s="37" t="str">
        <f>IF(入力シート!F435&gt;0,IF(入力シート!W435=6,MID(入力シート!F435,入力シート!W435-5,1),"0"),"")</f>
        <v/>
      </c>
      <c r="K434" s="37" t="str">
        <f>IF(入力シート!F435&gt;0,MID(入力シート!F435,入力シート!W435-4,1),"")</f>
        <v/>
      </c>
      <c r="L434" s="37" t="str">
        <f>IF(入力シート!F435&gt;0,MID(入力シート!F435,入力シート!W435-3,1),"")</f>
        <v/>
      </c>
      <c r="M434" s="37" t="str">
        <f>IF(入力シート!F435&gt;0,MID(入力シート!F435,入力シート!W435-2,1),"")</f>
        <v/>
      </c>
      <c r="N434" s="37" t="str">
        <f>IF(入力シート!F435&gt;0,MID(入力シート!F435,入力シート!W435-1,1),"")</f>
        <v/>
      </c>
      <c r="O434" s="39" t="str">
        <f>IF(入力シート!F435&gt;0,MID(入力シート!F435,入力シート!W435,1),"")</f>
        <v/>
      </c>
      <c r="P434" s="22" t="str">
        <f>IF(入力シート!G435&gt;"",入力シート!G435,"")</f>
        <v/>
      </c>
      <c r="Q434" s="37" t="str">
        <f>IF(入力シート!H435&gt;0,IF(入力シート!X435=4,MID(入力シート!H435,入力シート!X435-3,1),"0"),"")</f>
        <v/>
      </c>
      <c r="R434" s="37" t="str">
        <f>IF(入力シート!H435&gt;0,MID(入力シート!H435,入力シート!X435-2,1),"")</f>
        <v/>
      </c>
      <c r="S434" s="37" t="str">
        <f>IF(入力シート!H435&gt;0,MID(入力シート!H435,入力シート!X435-1,1),"")</f>
        <v/>
      </c>
      <c r="T434" s="39" t="str">
        <f>IF(入力シート!H435&gt;0,MID(入力シート!H435,入力シート!X435,1),"")</f>
        <v/>
      </c>
      <c r="U434" s="62" t="str">
        <f>IF(入力シート!I435&gt;0,入力シート!I435,"")</f>
        <v/>
      </c>
      <c r="V434" s="50" t="str">
        <f>IF(入力シート!J435&gt;0,入力シート!J435,"")</f>
        <v/>
      </c>
      <c r="W434" s="50" t="str">
        <f>IF(入力シート!K435&gt;=10,INT(MOD(入力シート!K435,100)/10),"")</f>
        <v/>
      </c>
      <c r="X434" s="40" t="str">
        <f>IF(入力シート!K435&gt;=1,INT(MOD(入力シート!K435,10)/1),"")</f>
        <v/>
      </c>
      <c r="Y434" s="51" t="str">
        <f>IF(入力シート!L435&gt;=100000,INT(MOD(入力シート!L435,1000000)/100000),"")</f>
        <v/>
      </c>
      <c r="Z434" s="51" t="str">
        <f>IF(入力シート!L435&gt;=10000,INT(MOD(入力シート!L435,100000)/10000),"")</f>
        <v/>
      </c>
      <c r="AA434" s="51" t="str">
        <f>IF(入力シート!L435&gt;=1000,INT(MOD(入力シート!L435,10000)/1000),"")</f>
        <v/>
      </c>
      <c r="AB434" s="51" t="str">
        <f>IF(入力シート!L435&gt;=100,INT(MOD(入力シート!L435,1000)/100),"")</f>
        <v/>
      </c>
      <c r="AC434" s="51" t="str">
        <f>IF(入力シート!L435&gt;=10,INT(MOD(入力シート!L435,100)/10),"")</f>
        <v/>
      </c>
      <c r="AD434" s="40" t="str">
        <f>IF(入力シート!L435&gt;=1,INT(MOD(入力シート!L435,10)/1),"")</f>
        <v/>
      </c>
      <c r="AE434" s="51" t="str">
        <f>IF(入力シート!M435&gt;=10000,INT(MOD(入力シート!M435,100000)/10000),"")</f>
        <v/>
      </c>
      <c r="AF434" s="51" t="str">
        <f>IF(入力シート!M435&gt;=1000,INT(MOD(入力シート!M435,10000)/1000),"")</f>
        <v/>
      </c>
      <c r="AG434" s="51" t="str">
        <f>IF(入力シート!M435&gt;=100,INT(MOD(入力シート!M435,1000)/100),"")</f>
        <v/>
      </c>
      <c r="AH434" s="51" t="str">
        <f>IF(入力シート!M435&gt;=10,INT(MOD(入力シート!M435,100)/10),"")</f>
        <v/>
      </c>
      <c r="AI434" s="40" t="str">
        <f>IF(入力シート!M435&gt;=1,INT(MOD(入力シート!M435,10)/1),"")</f>
        <v/>
      </c>
      <c r="AJ434" s="51" t="str">
        <f>IF(入力シート!N435&gt;=10000,INT(MOD(入力シート!N435,100000)/10000),"")</f>
        <v/>
      </c>
      <c r="AK434" s="51" t="str">
        <f>IF(入力シート!N435&gt;=1000,INT(MOD(入力シート!N435,10000)/1000),"")</f>
        <v/>
      </c>
      <c r="AL434" s="51" t="str">
        <f>IF(入力シート!N435&gt;=100,INT(MOD(入力シート!N435,1000)/100),"")</f>
        <v/>
      </c>
      <c r="AM434" s="51" t="str">
        <f>IF(入力シート!N435&gt;=10,INT(MOD(入力シート!N435,100)/10),"")</f>
        <v/>
      </c>
      <c r="AN434" s="40" t="str">
        <f>IF(入力シート!N435&gt;=1,INT(MOD(入力シート!N435,10)/1),"")</f>
        <v/>
      </c>
      <c r="AO434" s="51" t="str">
        <f>IF(入力シート!O435&gt;=10000,INT(MOD(入力シート!O435,100000)/10000),"")</f>
        <v/>
      </c>
      <c r="AP434" s="51" t="str">
        <f>IF(入力シート!O435&gt;=1000,INT(MOD(入力シート!O435,10000)/1000),"")</f>
        <v/>
      </c>
      <c r="AQ434" s="51" t="str">
        <f>IF(入力シート!O435&gt;=100,INT(MOD(入力シート!O435,1000)/100),"")</f>
        <v/>
      </c>
      <c r="AR434" s="51" t="str">
        <f>IF(入力シート!O435&gt;=10,INT(MOD(入力シート!O435,100)/10),"")</f>
        <v/>
      </c>
      <c r="AS434" s="40" t="str">
        <f>IF(入力シート!O435&gt;=1,INT(MOD(入力シート!O435,10)/1),"")</f>
        <v/>
      </c>
      <c r="AT434" s="51" t="str">
        <f>IF(入力シート!P435&gt;=1000000,INT(MOD(入力シート!P435,10000000)/1000000),"")</f>
        <v/>
      </c>
      <c r="AU434" s="51" t="str">
        <f>IF(入力シート!P435&gt;=100000,INT(MOD(入力シート!P435,1000000)/100000),"")</f>
        <v/>
      </c>
      <c r="AV434" s="51" t="str">
        <f>IF(入力シート!P435&gt;=10000,INT(MOD(入力シート!P435,100000)/10000),"")</f>
        <v/>
      </c>
      <c r="AW434" s="51" t="str">
        <f>IF(入力シート!P435&gt;=1000,INT(MOD(入力シート!P435,10000)/1000),"")</f>
        <v/>
      </c>
      <c r="AX434" s="51" t="str">
        <f>IF(入力シート!P435&gt;=100,INT(MOD(入力シート!P435,1000)/100),"")</f>
        <v/>
      </c>
      <c r="AY434" s="51" t="str">
        <f>IF(入力シート!P435&gt;=10,INT(MOD(入力シート!P435,100)/10),"")</f>
        <v/>
      </c>
      <c r="AZ434" s="40" t="str">
        <f>IF(入力シート!P435&gt;=1,INT(MOD(入力シート!P435,10)/1),"")</f>
        <v/>
      </c>
      <c r="BA434" s="51" t="str">
        <f>IF(入力シート!Q435&gt;=10,INT(MOD(入力シート!Q435,100)/10),"")</f>
        <v/>
      </c>
      <c r="BB434" s="40" t="str">
        <f>IF(入力シート!Q435&gt;=1,INT(MOD(入力シート!Q435,10)/1),"")</f>
        <v/>
      </c>
      <c r="BC434" s="51" t="str">
        <f>IF(入力シート!R435&gt;=10000,INT(MOD(入力シート!R435,100000)/10000),"")</f>
        <v/>
      </c>
      <c r="BD434" s="51" t="str">
        <f>IF(入力シート!R435&gt;=1000,INT(MOD(入力シート!R435,10000)/1000),"")</f>
        <v/>
      </c>
      <c r="BE434" s="51" t="str">
        <f>IF(入力シート!R435&gt;=100,INT(MOD(入力シート!R435,1000)/100),"")</f>
        <v/>
      </c>
      <c r="BF434" s="51" t="str">
        <f>IF(入力シート!R435&gt;=10,INT(MOD(入力シート!R435,100)/10),"")</f>
        <v/>
      </c>
      <c r="BG434" s="40" t="str">
        <f>IF(入力シート!R435&gt;=1,INT(MOD(入力シート!R435,10)/1),"")</f>
        <v/>
      </c>
    </row>
    <row r="435" spans="1:79" x14ac:dyDescent="0.15">
      <c r="B435" s="22">
        <v>433</v>
      </c>
      <c r="C435" s="10" t="str">
        <f>IF(入力シート!C436&gt;=10000,INT(MOD(入力シート!C436,100000)/10000),"")</f>
        <v/>
      </c>
      <c r="D435" s="10" t="str">
        <f>IF(入力シート!C436&gt;=1000,INT(MOD(入力シート!C436,10000)/1000),"")</f>
        <v/>
      </c>
      <c r="E435" s="10" t="str">
        <f>IF(入力シート!C436&gt;=100,INT(MOD(入力シート!C436,1000)/100),"")</f>
        <v/>
      </c>
      <c r="F435" s="10" t="str">
        <f>IF(入力シート!C436&gt;=10,INT(MOD(入力シート!C436,100)/10),"")</f>
        <v/>
      </c>
      <c r="G435" s="22" t="str">
        <f>IF(入力シート!C436&gt;=1,INT(MOD(入力シート!C436,10)/1),"")</f>
        <v/>
      </c>
      <c r="H435" s="22" t="str">
        <f>IF(入力シート!D436&gt;"",入力シート!D436,"")</f>
        <v/>
      </c>
      <c r="I435" s="22" t="str">
        <f>IF(入力シート!E436&gt;"",入力シート!E436,"")</f>
        <v/>
      </c>
      <c r="J435" s="37" t="str">
        <f>IF(入力シート!F436&gt;0,IF(入力シート!W436=6,MID(入力シート!F436,入力シート!W436-5,1),"0"),"")</f>
        <v/>
      </c>
      <c r="K435" s="37" t="str">
        <f>IF(入力シート!F436&gt;0,MID(入力シート!F436,入力シート!W436-4,1),"")</f>
        <v/>
      </c>
      <c r="L435" s="37" t="str">
        <f>IF(入力シート!F436&gt;0,MID(入力シート!F436,入力シート!W436-3,1),"")</f>
        <v/>
      </c>
      <c r="M435" s="37" t="str">
        <f>IF(入力シート!F436&gt;0,MID(入力シート!F436,入力シート!W436-2,1),"")</f>
        <v/>
      </c>
      <c r="N435" s="37" t="str">
        <f>IF(入力シート!F436&gt;0,MID(入力シート!F436,入力シート!W436-1,1),"")</f>
        <v/>
      </c>
      <c r="O435" s="39" t="str">
        <f>IF(入力シート!F436&gt;0,MID(入力シート!F436,入力シート!W436,1),"")</f>
        <v/>
      </c>
      <c r="P435" s="22" t="str">
        <f>IF(入力シート!G436&gt;"",入力シート!G436,"")</f>
        <v/>
      </c>
      <c r="Q435" s="37" t="str">
        <f>IF(入力シート!H436&gt;0,IF(入力シート!X436=4,MID(入力シート!H436,入力シート!X436-3,1),"0"),"")</f>
        <v/>
      </c>
      <c r="R435" s="37" t="str">
        <f>IF(入力シート!H436&gt;0,MID(入力シート!H436,入力シート!X436-2,1),"")</f>
        <v/>
      </c>
      <c r="S435" s="37" t="str">
        <f>IF(入力シート!H436&gt;0,MID(入力シート!H436,入力シート!X436-1,1),"")</f>
        <v/>
      </c>
      <c r="T435" s="39" t="str">
        <f>IF(入力シート!H436&gt;0,MID(入力シート!H436,入力シート!X436,1),"")</f>
        <v/>
      </c>
      <c r="U435" s="62" t="str">
        <f>IF(入力シート!I436&gt;0,入力シート!I436,"")</f>
        <v/>
      </c>
      <c r="V435" s="50" t="str">
        <f>IF(入力シート!J436&gt;0,入力シート!J436,"")</f>
        <v/>
      </c>
      <c r="W435" s="50" t="str">
        <f>IF(入力シート!K436&gt;=10,INT(MOD(入力シート!K436,100)/10),"")</f>
        <v/>
      </c>
      <c r="X435" s="40" t="str">
        <f>IF(入力シート!K436&gt;=1,INT(MOD(入力シート!K436,10)/1),"")</f>
        <v/>
      </c>
      <c r="Y435" s="51" t="str">
        <f>IF(入力シート!L436&gt;=100000,INT(MOD(入力シート!L436,1000000)/100000),"")</f>
        <v/>
      </c>
      <c r="Z435" s="51" t="str">
        <f>IF(入力シート!L436&gt;=10000,INT(MOD(入力シート!L436,100000)/10000),"")</f>
        <v/>
      </c>
      <c r="AA435" s="51" t="str">
        <f>IF(入力シート!L436&gt;=1000,INT(MOD(入力シート!L436,10000)/1000),"")</f>
        <v/>
      </c>
      <c r="AB435" s="51" t="str">
        <f>IF(入力シート!L436&gt;=100,INT(MOD(入力シート!L436,1000)/100),"")</f>
        <v/>
      </c>
      <c r="AC435" s="51" t="str">
        <f>IF(入力シート!L436&gt;=10,INT(MOD(入力シート!L436,100)/10),"")</f>
        <v/>
      </c>
      <c r="AD435" s="40" t="str">
        <f>IF(入力シート!L436&gt;=1,INT(MOD(入力シート!L436,10)/1),"")</f>
        <v/>
      </c>
      <c r="AE435" s="51" t="str">
        <f>IF(入力シート!M436&gt;=10000,INT(MOD(入力シート!M436,100000)/10000),"")</f>
        <v/>
      </c>
      <c r="AF435" s="51" t="str">
        <f>IF(入力シート!M436&gt;=1000,INT(MOD(入力シート!M436,10000)/1000),"")</f>
        <v/>
      </c>
      <c r="AG435" s="51" t="str">
        <f>IF(入力シート!M436&gt;=100,INT(MOD(入力シート!M436,1000)/100),"")</f>
        <v/>
      </c>
      <c r="AH435" s="51" t="str">
        <f>IF(入力シート!M436&gt;=10,INT(MOD(入力シート!M436,100)/10),"")</f>
        <v/>
      </c>
      <c r="AI435" s="40" t="str">
        <f>IF(入力シート!M436&gt;=1,INT(MOD(入力シート!M436,10)/1),"")</f>
        <v/>
      </c>
      <c r="AJ435" s="51" t="str">
        <f>IF(入力シート!N436&gt;=10000,INT(MOD(入力シート!N436,100000)/10000),"")</f>
        <v/>
      </c>
      <c r="AK435" s="51" t="str">
        <f>IF(入力シート!N436&gt;=1000,INT(MOD(入力シート!N436,10000)/1000),"")</f>
        <v/>
      </c>
      <c r="AL435" s="51" t="str">
        <f>IF(入力シート!N436&gt;=100,INT(MOD(入力シート!N436,1000)/100),"")</f>
        <v/>
      </c>
      <c r="AM435" s="51" t="str">
        <f>IF(入力シート!N436&gt;=10,INT(MOD(入力シート!N436,100)/10),"")</f>
        <v/>
      </c>
      <c r="AN435" s="40" t="str">
        <f>IF(入力シート!N436&gt;=1,INT(MOD(入力シート!N436,10)/1),"")</f>
        <v/>
      </c>
      <c r="AO435" s="51" t="str">
        <f>IF(入力シート!O436&gt;=10000,INT(MOD(入力シート!O436,100000)/10000),"")</f>
        <v/>
      </c>
      <c r="AP435" s="51" t="str">
        <f>IF(入力シート!O436&gt;=1000,INT(MOD(入力シート!O436,10000)/1000),"")</f>
        <v/>
      </c>
      <c r="AQ435" s="51" t="str">
        <f>IF(入力シート!O436&gt;=100,INT(MOD(入力シート!O436,1000)/100),"")</f>
        <v/>
      </c>
      <c r="AR435" s="51" t="str">
        <f>IF(入力シート!O436&gt;=10,INT(MOD(入力シート!O436,100)/10),"")</f>
        <v/>
      </c>
      <c r="AS435" s="40" t="str">
        <f>IF(入力シート!O436&gt;=1,INT(MOD(入力シート!O436,10)/1),"")</f>
        <v/>
      </c>
      <c r="AT435" s="51" t="str">
        <f>IF(入力シート!P436&gt;=1000000,INT(MOD(入力シート!P436,10000000)/1000000),"")</f>
        <v/>
      </c>
      <c r="AU435" s="51" t="str">
        <f>IF(入力シート!P436&gt;=100000,INT(MOD(入力シート!P436,1000000)/100000),"")</f>
        <v/>
      </c>
      <c r="AV435" s="51" t="str">
        <f>IF(入力シート!P436&gt;=10000,INT(MOD(入力シート!P436,100000)/10000),"")</f>
        <v/>
      </c>
      <c r="AW435" s="51" t="str">
        <f>IF(入力シート!P436&gt;=1000,INT(MOD(入力シート!P436,10000)/1000),"")</f>
        <v/>
      </c>
      <c r="AX435" s="51" t="str">
        <f>IF(入力シート!P436&gt;=100,INT(MOD(入力シート!P436,1000)/100),"")</f>
        <v/>
      </c>
      <c r="AY435" s="51" t="str">
        <f>IF(入力シート!P436&gt;=10,INT(MOD(入力シート!P436,100)/10),"")</f>
        <v/>
      </c>
      <c r="AZ435" s="40" t="str">
        <f>IF(入力シート!P436&gt;=1,INT(MOD(入力シート!P436,10)/1),"")</f>
        <v/>
      </c>
      <c r="BA435" s="51" t="str">
        <f>IF(入力シート!Q436&gt;=10,INT(MOD(入力シート!Q436,100)/10),"")</f>
        <v/>
      </c>
      <c r="BB435" s="40" t="str">
        <f>IF(入力シート!Q436&gt;=1,INT(MOD(入力シート!Q436,10)/1),"")</f>
        <v/>
      </c>
      <c r="BC435" s="51" t="str">
        <f>IF(入力シート!R436&gt;=10000,INT(MOD(入力シート!R436,100000)/10000),"")</f>
        <v/>
      </c>
      <c r="BD435" s="51" t="str">
        <f>IF(入力シート!R436&gt;=1000,INT(MOD(入力シート!R436,10000)/1000),"")</f>
        <v/>
      </c>
      <c r="BE435" s="51" t="str">
        <f>IF(入力シート!R436&gt;=100,INT(MOD(入力シート!R436,1000)/100),"")</f>
        <v/>
      </c>
      <c r="BF435" s="51" t="str">
        <f>IF(入力シート!R436&gt;=10,INT(MOD(入力シート!R436,100)/10),"")</f>
        <v/>
      </c>
      <c r="BG435" s="40" t="str">
        <f>IF(入力シート!R436&gt;=1,INT(MOD(入力シート!R436,10)/1),"")</f>
        <v/>
      </c>
    </row>
    <row r="436" spans="1:79" x14ac:dyDescent="0.15">
      <c r="B436" s="22">
        <v>434</v>
      </c>
      <c r="C436" s="10" t="str">
        <f>IF(入力シート!C437&gt;=10000,INT(MOD(入力シート!C437,100000)/10000),"")</f>
        <v/>
      </c>
      <c r="D436" s="10" t="str">
        <f>IF(入力シート!C437&gt;=1000,INT(MOD(入力シート!C437,10000)/1000),"")</f>
        <v/>
      </c>
      <c r="E436" s="10" t="str">
        <f>IF(入力シート!C437&gt;=100,INT(MOD(入力シート!C437,1000)/100),"")</f>
        <v/>
      </c>
      <c r="F436" s="10" t="str">
        <f>IF(入力シート!C437&gt;=10,INT(MOD(入力シート!C437,100)/10),"")</f>
        <v/>
      </c>
      <c r="G436" s="22" t="str">
        <f>IF(入力シート!C437&gt;=1,INT(MOD(入力シート!C437,10)/1),"")</f>
        <v/>
      </c>
      <c r="H436" s="22" t="str">
        <f>IF(入力シート!D437&gt;"",入力シート!D437,"")</f>
        <v/>
      </c>
      <c r="I436" s="22" t="str">
        <f>IF(入力シート!E437&gt;"",入力シート!E437,"")</f>
        <v/>
      </c>
      <c r="J436" s="37" t="str">
        <f>IF(入力シート!F437&gt;0,IF(入力シート!W437=6,MID(入力シート!F437,入力シート!W437-5,1),"0"),"")</f>
        <v/>
      </c>
      <c r="K436" s="37" t="str">
        <f>IF(入力シート!F437&gt;0,MID(入力シート!F437,入力シート!W437-4,1),"")</f>
        <v/>
      </c>
      <c r="L436" s="37" t="str">
        <f>IF(入力シート!F437&gt;0,MID(入力シート!F437,入力シート!W437-3,1),"")</f>
        <v/>
      </c>
      <c r="M436" s="37" t="str">
        <f>IF(入力シート!F437&gt;0,MID(入力シート!F437,入力シート!W437-2,1),"")</f>
        <v/>
      </c>
      <c r="N436" s="37" t="str">
        <f>IF(入力シート!F437&gt;0,MID(入力シート!F437,入力シート!W437-1,1),"")</f>
        <v/>
      </c>
      <c r="O436" s="39" t="str">
        <f>IF(入力シート!F437&gt;0,MID(入力シート!F437,入力シート!W437,1),"")</f>
        <v/>
      </c>
      <c r="P436" s="22" t="str">
        <f>IF(入力シート!G437&gt;"",入力シート!G437,"")</f>
        <v/>
      </c>
      <c r="Q436" s="37" t="str">
        <f>IF(入力シート!H437&gt;0,IF(入力シート!X437=4,MID(入力シート!H437,入力シート!X437-3,1),"0"),"")</f>
        <v/>
      </c>
      <c r="R436" s="37" t="str">
        <f>IF(入力シート!H437&gt;0,MID(入力シート!H437,入力シート!X437-2,1),"")</f>
        <v/>
      </c>
      <c r="S436" s="37" t="str">
        <f>IF(入力シート!H437&gt;0,MID(入力シート!H437,入力シート!X437-1,1),"")</f>
        <v/>
      </c>
      <c r="T436" s="39" t="str">
        <f>IF(入力シート!H437&gt;0,MID(入力シート!H437,入力シート!X437,1),"")</f>
        <v/>
      </c>
      <c r="U436" s="62" t="str">
        <f>IF(入力シート!I437&gt;0,入力シート!I437,"")</f>
        <v/>
      </c>
      <c r="V436" s="50" t="str">
        <f>IF(入力シート!J437&gt;0,入力シート!J437,"")</f>
        <v/>
      </c>
      <c r="W436" s="50" t="str">
        <f>IF(入力シート!K437&gt;=10,INT(MOD(入力シート!K437,100)/10),"")</f>
        <v/>
      </c>
      <c r="X436" s="40" t="str">
        <f>IF(入力シート!K437&gt;=1,INT(MOD(入力シート!K437,10)/1),"")</f>
        <v/>
      </c>
      <c r="Y436" s="51" t="str">
        <f>IF(入力シート!L437&gt;=100000,INT(MOD(入力シート!L437,1000000)/100000),"")</f>
        <v/>
      </c>
      <c r="Z436" s="51" t="str">
        <f>IF(入力シート!L437&gt;=10000,INT(MOD(入力シート!L437,100000)/10000),"")</f>
        <v/>
      </c>
      <c r="AA436" s="51" t="str">
        <f>IF(入力シート!L437&gt;=1000,INT(MOD(入力シート!L437,10000)/1000),"")</f>
        <v/>
      </c>
      <c r="AB436" s="51" t="str">
        <f>IF(入力シート!L437&gt;=100,INT(MOD(入力シート!L437,1000)/100),"")</f>
        <v/>
      </c>
      <c r="AC436" s="51" t="str">
        <f>IF(入力シート!L437&gt;=10,INT(MOD(入力シート!L437,100)/10),"")</f>
        <v/>
      </c>
      <c r="AD436" s="40" t="str">
        <f>IF(入力シート!L437&gt;=1,INT(MOD(入力シート!L437,10)/1),"")</f>
        <v/>
      </c>
      <c r="AE436" s="51" t="str">
        <f>IF(入力シート!M437&gt;=10000,INT(MOD(入力シート!M437,100000)/10000),"")</f>
        <v/>
      </c>
      <c r="AF436" s="51" t="str">
        <f>IF(入力シート!M437&gt;=1000,INT(MOD(入力シート!M437,10000)/1000),"")</f>
        <v/>
      </c>
      <c r="AG436" s="51" t="str">
        <f>IF(入力シート!M437&gt;=100,INT(MOD(入力シート!M437,1000)/100),"")</f>
        <v/>
      </c>
      <c r="AH436" s="51" t="str">
        <f>IF(入力シート!M437&gt;=10,INT(MOD(入力シート!M437,100)/10),"")</f>
        <v/>
      </c>
      <c r="AI436" s="40" t="str">
        <f>IF(入力シート!M437&gt;=1,INT(MOD(入力シート!M437,10)/1),"")</f>
        <v/>
      </c>
      <c r="AJ436" s="51" t="str">
        <f>IF(入力シート!N437&gt;=10000,INT(MOD(入力シート!N437,100000)/10000),"")</f>
        <v/>
      </c>
      <c r="AK436" s="51" t="str">
        <f>IF(入力シート!N437&gt;=1000,INT(MOD(入力シート!N437,10000)/1000),"")</f>
        <v/>
      </c>
      <c r="AL436" s="51" t="str">
        <f>IF(入力シート!N437&gt;=100,INT(MOD(入力シート!N437,1000)/100),"")</f>
        <v/>
      </c>
      <c r="AM436" s="51" t="str">
        <f>IF(入力シート!N437&gt;=10,INT(MOD(入力シート!N437,100)/10),"")</f>
        <v/>
      </c>
      <c r="AN436" s="40" t="str">
        <f>IF(入力シート!N437&gt;=1,INT(MOD(入力シート!N437,10)/1),"")</f>
        <v/>
      </c>
      <c r="AO436" s="51" t="str">
        <f>IF(入力シート!O437&gt;=10000,INT(MOD(入力シート!O437,100000)/10000),"")</f>
        <v/>
      </c>
      <c r="AP436" s="51" t="str">
        <f>IF(入力シート!O437&gt;=1000,INT(MOD(入力シート!O437,10000)/1000),"")</f>
        <v/>
      </c>
      <c r="AQ436" s="51" t="str">
        <f>IF(入力シート!O437&gt;=100,INT(MOD(入力シート!O437,1000)/100),"")</f>
        <v/>
      </c>
      <c r="AR436" s="51" t="str">
        <f>IF(入力シート!O437&gt;=10,INT(MOD(入力シート!O437,100)/10),"")</f>
        <v/>
      </c>
      <c r="AS436" s="40" t="str">
        <f>IF(入力シート!O437&gt;=1,INT(MOD(入力シート!O437,10)/1),"")</f>
        <v/>
      </c>
      <c r="AT436" s="51" t="str">
        <f>IF(入力シート!P437&gt;=1000000,INT(MOD(入力シート!P437,10000000)/1000000),"")</f>
        <v/>
      </c>
      <c r="AU436" s="51" t="str">
        <f>IF(入力シート!P437&gt;=100000,INT(MOD(入力シート!P437,1000000)/100000),"")</f>
        <v/>
      </c>
      <c r="AV436" s="51" t="str">
        <f>IF(入力シート!P437&gt;=10000,INT(MOD(入力シート!P437,100000)/10000),"")</f>
        <v/>
      </c>
      <c r="AW436" s="51" t="str">
        <f>IF(入力シート!P437&gt;=1000,INT(MOD(入力シート!P437,10000)/1000),"")</f>
        <v/>
      </c>
      <c r="AX436" s="51" t="str">
        <f>IF(入力シート!P437&gt;=100,INT(MOD(入力シート!P437,1000)/100),"")</f>
        <v/>
      </c>
      <c r="AY436" s="51" t="str">
        <f>IF(入力シート!P437&gt;=10,INT(MOD(入力シート!P437,100)/10),"")</f>
        <v/>
      </c>
      <c r="AZ436" s="40" t="str">
        <f>IF(入力シート!P437&gt;=1,INT(MOD(入力シート!P437,10)/1),"")</f>
        <v/>
      </c>
      <c r="BA436" s="51" t="str">
        <f>IF(入力シート!Q437&gt;=10,INT(MOD(入力シート!Q437,100)/10),"")</f>
        <v/>
      </c>
      <c r="BB436" s="40" t="str">
        <f>IF(入力シート!Q437&gt;=1,INT(MOD(入力シート!Q437,10)/1),"")</f>
        <v/>
      </c>
      <c r="BC436" s="51" t="str">
        <f>IF(入力シート!R437&gt;=10000,INT(MOD(入力シート!R437,100000)/10000),"")</f>
        <v/>
      </c>
      <c r="BD436" s="51" t="str">
        <f>IF(入力シート!R437&gt;=1000,INT(MOD(入力シート!R437,10000)/1000),"")</f>
        <v/>
      </c>
      <c r="BE436" s="51" t="str">
        <f>IF(入力シート!R437&gt;=100,INT(MOD(入力シート!R437,1000)/100),"")</f>
        <v/>
      </c>
      <c r="BF436" s="51" t="str">
        <f>IF(入力シート!R437&gt;=10,INT(MOD(入力シート!R437,100)/10),"")</f>
        <v/>
      </c>
      <c r="BG436" s="40" t="str">
        <f>IF(入力シート!R437&gt;=1,INT(MOD(入力シート!R437,10)/1),"")</f>
        <v/>
      </c>
    </row>
    <row r="437" spans="1:79" x14ac:dyDescent="0.15">
      <c r="B437" s="22">
        <v>435</v>
      </c>
      <c r="C437" s="10" t="str">
        <f>IF(入力シート!C438&gt;=10000,INT(MOD(入力シート!C438,100000)/10000),"")</f>
        <v/>
      </c>
      <c r="D437" s="10" t="str">
        <f>IF(入力シート!C438&gt;=1000,INT(MOD(入力シート!C438,10000)/1000),"")</f>
        <v/>
      </c>
      <c r="E437" s="10" t="str">
        <f>IF(入力シート!C438&gt;=100,INT(MOD(入力シート!C438,1000)/100),"")</f>
        <v/>
      </c>
      <c r="F437" s="10" t="str">
        <f>IF(入力シート!C438&gt;=10,INT(MOD(入力シート!C438,100)/10),"")</f>
        <v/>
      </c>
      <c r="G437" s="22" t="str">
        <f>IF(入力シート!C438&gt;=1,INT(MOD(入力シート!C438,10)/1),"")</f>
        <v/>
      </c>
      <c r="H437" s="22" t="str">
        <f>IF(入力シート!D438&gt;"",入力シート!D438,"")</f>
        <v/>
      </c>
      <c r="I437" s="22" t="str">
        <f>IF(入力シート!E438&gt;"",入力シート!E438,"")</f>
        <v/>
      </c>
      <c r="J437" s="37" t="str">
        <f>IF(入力シート!F438&gt;0,IF(入力シート!W438=6,MID(入力シート!F438,入力シート!W438-5,1),"0"),"")</f>
        <v/>
      </c>
      <c r="K437" s="37" t="str">
        <f>IF(入力シート!F438&gt;0,MID(入力シート!F438,入力シート!W438-4,1),"")</f>
        <v/>
      </c>
      <c r="L437" s="37" t="str">
        <f>IF(入力シート!F438&gt;0,MID(入力シート!F438,入力シート!W438-3,1),"")</f>
        <v/>
      </c>
      <c r="M437" s="37" t="str">
        <f>IF(入力シート!F438&gt;0,MID(入力シート!F438,入力シート!W438-2,1),"")</f>
        <v/>
      </c>
      <c r="N437" s="37" t="str">
        <f>IF(入力シート!F438&gt;0,MID(入力シート!F438,入力シート!W438-1,1),"")</f>
        <v/>
      </c>
      <c r="O437" s="39" t="str">
        <f>IF(入力シート!F438&gt;0,MID(入力シート!F438,入力シート!W438,1),"")</f>
        <v/>
      </c>
      <c r="P437" s="22" t="str">
        <f>IF(入力シート!G438&gt;"",入力シート!G438,"")</f>
        <v/>
      </c>
      <c r="Q437" s="37" t="str">
        <f>IF(入力シート!H438&gt;0,IF(入力シート!X438=4,MID(入力シート!H438,入力シート!X438-3,1),"0"),"")</f>
        <v/>
      </c>
      <c r="R437" s="37" t="str">
        <f>IF(入力シート!H438&gt;0,MID(入力シート!H438,入力シート!X438-2,1),"")</f>
        <v/>
      </c>
      <c r="S437" s="37" t="str">
        <f>IF(入力シート!H438&gt;0,MID(入力シート!H438,入力シート!X438-1,1),"")</f>
        <v/>
      </c>
      <c r="T437" s="39" t="str">
        <f>IF(入力シート!H438&gt;0,MID(入力シート!H438,入力シート!X438,1),"")</f>
        <v/>
      </c>
      <c r="U437" s="62" t="str">
        <f>IF(入力シート!I438&gt;0,入力シート!I438,"")</f>
        <v/>
      </c>
      <c r="V437" s="50" t="str">
        <f>IF(入力シート!J438&gt;0,入力シート!J438,"")</f>
        <v/>
      </c>
      <c r="W437" s="50" t="str">
        <f>IF(入力シート!K438&gt;=10,INT(MOD(入力シート!K438,100)/10),"")</f>
        <v/>
      </c>
      <c r="X437" s="40" t="str">
        <f>IF(入力シート!K438&gt;=1,INT(MOD(入力シート!K438,10)/1),"")</f>
        <v/>
      </c>
      <c r="Y437" s="51" t="str">
        <f>IF(入力シート!L438&gt;=100000,INT(MOD(入力シート!L438,1000000)/100000),"")</f>
        <v/>
      </c>
      <c r="Z437" s="51" t="str">
        <f>IF(入力シート!L438&gt;=10000,INT(MOD(入力シート!L438,100000)/10000),"")</f>
        <v/>
      </c>
      <c r="AA437" s="51" t="str">
        <f>IF(入力シート!L438&gt;=1000,INT(MOD(入力シート!L438,10000)/1000),"")</f>
        <v/>
      </c>
      <c r="AB437" s="51" t="str">
        <f>IF(入力シート!L438&gt;=100,INT(MOD(入力シート!L438,1000)/100),"")</f>
        <v/>
      </c>
      <c r="AC437" s="51" t="str">
        <f>IF(入力シート!L438&gt;=10,INT(MOD(入力シート!L438,100)/10),"")</f>
        <v/>
      </c>
      <c r="AD437" s="40" t="str">
        <f>IF(入力シート!L438&gt;=1,INT(MOD(入力シート!L438,10)/1),"")</f>
        <v/>
      </c>
      <c r="AE437" s="51" t="str">
        <f>IF(入力シート!M438&gt;=10000,INT(MOD(入力シート!M438,100000)/10000),"")</f>
        <v/>
      </c>
      <c r="AF437" s="51" t="str">
        <f>IF(入力シート!M438&gt;=1000,INT(MOD(入力シート!M438,10000)/1000),"")</f>
        <v/>
      </c>
      <c r="AG437" s="51" t="str">
        <f>IF(入力シート!M438&gt;=100,INT(MOD(入力シート!M438,1000)/100),"")</f>
        <v/>
      </c>
      <c r="AH437" s="51" t="str">
        <f>IF(入力シート!M438&gt;=10,INT(MOD(入力シート!M438,100)/10),"")</f>
        <v/>
      </c>
      <c r="AI437" s="40" t="str">
        <f>IF(入力シート!M438&gt;=1,INT(MOD(入力シート!M438,10)/1),"")</f>
        <v/>
      </c>
      <c r="AJ437" s="51" t="str">
        <f>IF(入力シート!N438&gt;=10000,INT(MOD(入力シート!N438,100000)/10000),"")</f>
        <v/>
      </c>
      <c r="AK437" s="51" t="str">
        <f>IF(入力シート!N438&gt;=1000,INT(MOD(入力シート!N438,10000)/1000),"")</f>
        <v/>
      </c>
      <c r="AL437" s="51" t="str">
        <f>IF(入力シート!N438&gt;=100,INT(MOD(入力シート!N438,1000)/100),"")</f>
        <v/>
      </c>
      <c r="AM437" s="51" t="str">
        <f>IF(入力シート!N438&gt;=10,INT(MOD(入力シート!N438,100)/10),"")</f>
        <v/>
      </c>
      <c r="AN437" s="40" t="str">
        <f>IF(入力シート!N438&gt;=1,INT(MOD(入力シート!N438,10)/1),"")</f>
        <v/>
      </c>
      <c r="AO437" s="51" t="str">
        <f>IF(入力シート!O438&gt;=10000,INT(MOD(入力シート!O438,100000)/10000),"")</f>
        <v/>
      </c>
      <c r="AP437" s="51" t="str">
        <f>IF(入力シート!O438&gt;=1000,INT(MOD(入力シート!O438,10000)/1000),"")</f>
        <v/>
      </c>
      <c r="AQ437" s="51" t="str">
        <f>IF(入力シート!O438&gt;=100,INT(MOD(入力シート!O438,1000)/100),"")</f>
        <v/>
      </c>
      <c r="AR437" s="51" t="str">
        <f>IF(入力シート!O438&gt;=10,INT(MOD(入力シート!O438,100)/10),"")</f>
        <v/>
      </c>
      <c r="AS437" s="40" t="str">
        <f>IF(入力シート!O438&gt;=1,INT(MOD(入力シート!O438,10)/1),"")</f>
        <v/>
      </c>
      <c r="AT437" s="51" t="str">
        <f>IF(入力シート!P438&gt;=1000000,INT(MOD(入力シート!P438,10000000)/1000000),"")</f>
        <v/>
      </c>
      <c r="AU437" s="51" t="str">
        <f>IF(入力シート!P438&gt;=100000,INT(MOD(入力シート!P438,1000000)/100000),"")</f>
        <v/>
      </c>
      <c r="AV437" s="51" t="str">
        <f>IF(入力シート!P438&gt;=10000,INT(MOD(入力シート!P438,100000)/10000),"")</f>
        <v/>
      </c>
      <c r="AW437" s="51" t="str">
        <f>IF(入力シート!P438&gt;=1000,INT(MOD(入力シート!P438,10000)/1000),"")</f>
        <v/>
      </c>
      <c r="AX437" s="51" t="str">
        <f>IF(入力シート!P438&gt;=100,INT(MOD(入力シート!P438,1000)/100),"")</f>
        <v/>
      </c>
      <c r="AY437" s="51" t="str">
        <f>IF(入力シート!P438&gt;=10,INT(MOD(入力シート!P438,100)/10),"")</f>
        <v/>
      </c>
      <c r="AZ437" s="40" t="str">
        <f>IF(入力シート!P438&gt;=1,INT(MOD(入力シート!P438,10)/1),"")</f>
        <v/>
      </c>
      <c r="BA437" s="51" t="str">
        <f>IF(入力シート!Q438&gt;=10,INT(MOD(入力シート!Q438,100)/10),"")</f>
        <v/>
      </c>
      <c r="BB437" s="40" t="str">
        <f>IF(入力シート!Q438&gt;=1,INT(MOD(入力シート!Q438,10)/1),"")</f>
        <v/>
      </c>
      <c r="BC437" s="51" t="str">
        <f>IF(入力シート!R438&gt;=10000,INT(MOD(入力シート!R438,100000)/10000),"")</f>
        <v/>
      </c>
      <c r="BD437" s="51" t="str">
        <f>IF(入力シート!R438&gt;=1000,INT(MOD(入力シート!R438,10000)/1000),"")</f>
        <v/>
      </c>
      <c r="BE437" s="51" t="str">
        <f>IF(入力シート!R438&gt;=100,INT(MOD(入力シート!R438,1000)/100),"")</f>
        <v/>
      </c>
      <c r="BF437" s="51" t="str">
        <f>IF(入力シート!R438&gt;=10,INT(MOD(入力シート!R438,100)/10),"")</f>
        <v/>
      </c>
      <c r="BG437" s="40" t="str">
        <f>IF(入力シート!R438&gt;=1,INT(MOD(入力シート!R438,10)/1),"")</f>
        <v/>
      </c>
    </row>
    <row r="438" spans="1:79" x14ac:dyDescent="0.15">
      <c r="B438" s="22">
        <v>436</v>
      </c>
      <c r="C438" s="10" t="str">
        <f>IF(入力シート!C439&gt;=10000,INT(MOD(入力シート!C439,100000)/10000),"")</f>
        <v/>
      </c>
      <c r="D438" s="10" t="str">
        <f>IF(入力シート!C439&gt;=1000,INT(MOD(入力シート!C439,10000)/1000),"")</f>
        <v/>
      </c>
      <c r="E438" s="10" t="str">
        <f>IF(入力シート!C439&gt;=100,INT(MOD(入力シート!C439,1000)/100),"")</f>
        <v/>
      </c>
      <c r="F438" s="10" t="str">
        <f>IF(入力シート!C439&gt;=10,INT(MOD(入力シート!C439,100)/10),"")</f>
        <v/>
      </c>
      <c r="G438" s="22" t="str">
        <f>IF(入力シート!C439&gt;=1,INT(MOD(入力シート!C439,10)/1),"")</f>
        <v/>
      </c>
      <c r="H438" s="22" t="str">
        <f>IF(入力シート!D439&gt;"",入力シート!D439,"")</f>
        <v/>
      </c>
      <c r="I438" s="22" t="str">
        <f>IF(入力シート!E439&gt;"",入力シート!E439,"")</f>
        <v/>
      </c>
      <c r="J438" s="37" t="str">
        <f>IF(入力シート!F439&gt;0,IF(入力シート!W439=6,MID(入力シート!F439,入力シート!W439-5,1),"0"),"")</f>
        <v/>
      </c>
      <c r="K438" s="37" t="str">
        <f>IF(入力シート!F439&gt;0,MID(入力シート!F439,入力シート!W439-4,1),"")</f>
        <v/>
      </c>
      <c r="L438" s="37" t="str">
        <f>IF(入力シート!F439&gt;0,MID(入力シート!F439,入力シート!W439-3,1),"")</f>
        <v/>
      </c>
      <c r="M438" s="37" t="str">
        <f>IF(入力シート!F439&gt;0,MID(入力シート!F439,入力シート!W439-2,1),"")</f>
        <v/>
      </c>
      <c r="N438" s="37" t="str">
        <f>IF(入力シート!F439&gt;0,MID(入力シート!F439,入力シート!W439-1,1),"")</f>
        <v/>
      </c>
      <c r="O438" s="39" t="str">
        <f>IF(入力シート!F439&gt;0,MID(入力シート!F439,入力シート!W439,1),"")</f>
        <v/>
      </c>
      <c r="P438" s="22" t="str">
        <f>IF(入力シート!G439&gt;"",入力シート!G439,"")</f>
        <v/>
      </c>
      <c r="Q438" s="37" t="str">
        <f>IF(入力シート!H439&gt;0,IF(入力シート!X439=4,MID(入力シート!H439,入力シート!X439-3,1),"0"),"")</f>
        <v/>
      </c>
      <c r="R438" s="37" t="str">
        <f>IF(入力シート!H439&gt;0,MID(入力シート!H439,入力シート!X439-2,1),"")</f>
        <v/>
      </c>
      <c r="S438" s="37" t="str">
        <f>IF(入力シート!H439&gt;0,MID(入力シート!H439,入力シート!X439-1,1),"")</f>
        <v/>
      </c>
      <c r="T438" s="39" t="str">
        <f>IF(入力シート!H439&gt;0,MID(入力シート!H439,入力シート!X439,1),"")</f>
        <v/>
      </c>
      <c r="U438" s="62" t="str">
        <f>IF(入力シート!I439&gt;0,入力シート!I439,"")</f>
        <v/>
      </c>
      <c r="V438" s="50" t="str">
        <f>IF(入力シート!J439&gt;0,入力シート!J439,"")</f>
        <v/>
      </c>
      <c r="W438" s="50" t="str">
        <f>IF(入力シート!K439&gt;=10,INT(MOD(入力シート!K439,100)/10),"")</f>
        <v/>
      </c>
      <c r="X438" s="40" t="str">
        <f>IF(入力シート!K439&gt;=1,INT(MOD(入力シート!K439,10)/1),"")</f>
        <v/>
      </c>
      <c r="Y438" s="51" t="str">
        <f>IF(入力シート!L439&gt;=100000,INT(MOD(入力シート!L439,1000000)/100000),"")</f>
        <v/>
      </c>
      <c r="Z438" s="51" t="str">
        <f>IF(入力シート!L439&gt;=10000,INT(MOD(入力シート!L439,100000)/10000),"")</f>
        <v/>
      </c>
      <c r="AA438" s="51" t="str">
        <f>IF(入力シート!L439&gt;=1000,INT(MOD(入力シート!L439,10000)/1000),"")</f>
        <v/>
      </c>
      <c r="AB438" s="51" t="str">
        <f>IF(入力シート!L439&gt;=100,INT(MOD(入力シート!L439,1000)/100),"")</f>
        <v/>
      </c>
      <c r="AC438" s="51" t="str">
        <f>IF(入力シート!L439&gt;=10,INT(MOD(入力シート!L439,100)/10),"")</f>
        <v/>
      </c>
      <c r="AD438" s="40" t="str">
        <f>IF(入力シート!L439&gt;=1,INT(MOD(入力シート!L439,10)/1),"")</f>
        <v/>
      </c>
      <c r="AE438" s="51" t="str">
        <f>IF(入力シート!M439&gt;=10000,INT(MOD(入力シート!M439,100000)/10000),"")</f>
        <v/>
      </c>
      <c r="AF438" s="51" t="str">
        <f>IF(入力シート!M439&gt;=1000,INT(MOD(入力シート!M439,10000)/1000),"")</f>
        <v/>
      </c>
      <c r="AG438" s="51" t="str">
        <f>IF(入力シート!M439&gt;=100,INT(MOD(入力シート!M439,1000)/100),"")</f>
        <v/>
      </c>
      <c r="AH438" s="51" t="str">
        <f>IF(入力シート!M439&gt;=10,INT(MOD(入力シート!M439,100)/10),"")</f>
        <v/>
      </c>
      <c r="AI438" s="40" t="str">
        <f>IF(入力シート!M439&gt;=1,INT(MOD(入力シート!M439,10)/1),"")</f>
        <v/>
      </c>
      <c r="AJ438" s="51" t="str">
        <f>IF(入力シート!N439&gt;=10000,INT(MOD(入力シート!N439,100000)/10000),"")</f>
        <v/>
      </c>
      <c r="AK438" s="51" t="str">
        <f>IF(入力シート!N439&gt;=1000,INT(MOD(入力シート!N439,10000)/1000),"")</f>
        <v/>
      </c>
      <c r="AL438" s="51" t="str">
        <f>IF(入力シート!N439&gt;=100,INT(MOD(入力シート!N439,1000)/100),"")</f>
        <v/>
      </c>
      <c r="AM438" s="51" t="str">
        <f>IF(入力シート!N439&gt;=10,INT(MOD(入力シート!N439,100)/10),"")</f>
        <v/>
      </c>
      <c r="AN438" s="40" t="str">
        <f>IF(入力シート!N439&gt;=1,INT(MOD(入力シート!N439,10)/1),"")</f>
        <v/>
      </c>
      <c r="AO438" s="51" t="str">
        <f>IF(入力シート!O439&gt;=10000,INT(MOD(入力シート!O439,100000)/10000),"")</f>
        <v/>
      </c>
      <c r="AP438" s="51" t="str">
        <f>IF(入力シート!O439&gt;=1000,INT(MOD(入力シート!O439,10000)/1000),"")</f>
        <v/>
      </c>
      <c r="AQ438" s="51" t="str">
        <f>IF(入力シート!O439&gt;=100,INT(MOD(入力シート!O439,1000)/100),"")</f>
        <v/>
      </c>
      <c r="AR438" s="51" t="str">
        <f>IF(入力シート!O439&gt;=10,INT(MOD(入力シート!O439,100)/10),"")</f>
        <v/>
      </c>
      <c r="AS438" s="40" t="str">
        <f>IF(入力シート!O439&gt;=1,INT(MOD(入力シート!O439,10)/1),"")</f>
        <v/>
      </c>
      <c r="AT438" s="51" t="str">
        <f>IF(入力シート!P439&gt;=1000000,INT(MOD(入力シート!P439,10000000)/1000000),"")</f>
        <v/>
      </c>
      <c r="AU438" s="51" t="str">
        <f>IF(入力シート!P439&gt;=100000,INT(MOD(入力シート!P439,1000000)/100000),"")</f>
        <v/>
      </c>
      <c r="AV438" s="51" t="str">
        <f>IF(入力シート!P439&gt;=10000,INT(MOD(入力シート!P439,100000)/10000),"")</f>
        <v/>
      </c>
      <c r="AW438" s="51" t="str">
        <f>IF(入力シート!P439&gt;=1000,INT(MOD(入力シート!P439,10000)/1000),"")</f>
        <v/>
      </c>
      <c r="AX438" s="51" t="str">
        <f>IF(入力シート!P439&gt;=100,INT(MOD(入力シート!P439,1000)/100),"")</f>
        <v/>
      </c>
      <c r="AY438" s="51" t="str">
        <f>IF(入力シート!P439&gt;=10,INT(MOD(入力シート!P439,100)/10),"")</f>
        <v/>
      </c>
      <c r="AZ438" s="40" t="str">
        <f>IF(入力シート!P439&gt;=1,INT(MOD(入力シート!P439,10)/1),"")</f>
        <v/>
      </c>
      <c r="BA438" s="51" t="str">
        <f>IF(入力シート!Q439&gt;=10,INT(MOD(入力シート!Q439,100)/10),"")</f>
        <v/>
      </c>
      <c r="BB438" s="40" t="str">
        <f>IF(入力シート!Q439&gt;=1,INT(MOD(入力シート!Q439,10)/1),"")</f>
        <v/>
      </c>
      <c r="BC438" s="51" t="str">
        <f>IF(入力シート!R439&gt;=10000,INT(MOD(入力シート!R439,100000)/10000),"")</f>
        <v/>
      </c>
      <c r="BD438" s="51" t="str">
        <f>IF(入力シート!R439&gt;=1000,INT(MOD(入力シート!R439,10000)/1000),"")</f>
        <v/>
      </c>
      <c r="BE438" s="51" t="str">
        <f>IF(入力シート!R439&gt;=100,INT(MOD(入力シート!R439,1000)/100),"")</f>
        <v/>
      </c>
      <c r="BF438" s="51" t="str">
        <f>IF(入力シート!R439&gt;=10,INT(MOD(入力シート!R439,100)/10),"")</f>
        <v/>
      </c>
      <c r="BG438" s="40" t="str">
        <f>IF(入力シート!R439&gt;=1,INT(MOD(入力シート!R439,10)/1),"")</f>
        <v/>
      </c>
    </row>
    <row r="439" spans="1:79" x14ac:dyDescent="0.15">
      <c r="B439" s="22">
        <v>437</v>
      </c>
      <c r="C439" s="10" t="str">
        <f>IF(入力シート!C440&gt;=10000,INT(MOD(入力シート!C440,100000)/10000),"")</f>
        <v/>
      </c>
      <c r="D439" s="10" t="str">
        <f>IF(入力シート!C440&gt;=1000,INT(MOD(入力シート!C440,10000)/1000),"")</f>
        <v/>
      </c>
      <c r="E439" s="10" t="str">
        <f>IF(入力シート!C440&gt;=100,INT(MOD(入力シート!C440,1000)/100),"")</f>
        <v/>
      </c>
      <c r="F439" s="10" t="str">
        <f>IF(入力シート!C440&gt;=10,INT(MOD(入力シート!C440,100)/10),"")</f>
        <v/>
      </c>
      <c r="G439" s="22" t="str">
        <f>IF(入力シート!C440&gt;=1,INT(MOD(入力シート!C440,10)/1),"")</f>
        <v/>
      </c>
      <c r="H439" s="22" t="str">
        <f>IF(入力シート!D440&gt;"",入力シート!D440,"")</f>
        <v/>
      </c>
      <c r="I439" s="22" t="str">
        <f>IF(入力シート!E440&gt;"",入力シート!E440,"")</f>
        <v/>
      </c>
      <c r="J439" s="37" t="str">
        <f>IF(入力シート!F440&gt;0,IF(入力シート!W440=6,MID(入力シート!F440,入力シート!W440-5,1),"0"),"")</f>
        <v/>
      </c>
      <c r="K439" s="37" t="str">
        <f>IF(入力シート!F440&gt;0,MID(入力シート!F440,入力シート!W440-4,1),"")</f>
        <v/>
      </c>
      <c r="L439" s="37" t="str">
        <f>IF(入力シート!F440&gt;0,MID(入力シート!F440,入力シート!W440-3,1),"")</f>
        <v/>
      </c>
      <c r="M439" s="37" t="str">
        <f>IF(入力シート!F440&gt;0,MID(入力シート!F440,入力シート!W440-2,1),"")</f>
        <v/>
      </c>
      <c r="N439" s="37" t="str">
        <f>IF(入力シート!F440&gt;0,MID(入力シート!F440,入力シート!W440-1,1),"")</f>
        <v/>
      </c>
      <c r="O439" s="39" t="str">
        <f>IF(入力シート!F440&gt;0,MID(入力シート!F440,入力シート!W440,1),"")</f>
        <v/>
      </c>
      <c r="P439" s="22" t="str">
        <f>IF(入力シート!G440&gt;"",入力シート!G440,"")</f>
        <v/>
      </c>
      <c r="Q439" s="37" t="str">
        <f>IF(入力シート!H440&gt;0,IF(入力シート!X440=4,MID(入力シート!H440,入力シート!X440-3,1),"0"),"")</f>
        <v/>
      </c>
      <c r="R439" s="37" t="str">
        <f>IF(入力シート!H440&gt;0,MID(入力シート!H440,入力シート!X440-2,1),"")</f>
        <v/>
      </c>
      <c r="S439" s="37" t="str">
        <f>IF(入力シート!H440&gt;0,MID(入力シート!H440,入力シート!X440-1,1),"")</f>
        <v/>
      </c>
      <c r="T439" s="39" t="str">
        <f>IF(入力シート!H440&gt;0,MID(入力シート!H440,入力シート!X440,1),"")</f>
        <v/>
      </c>
      <c r="U439" s="62" t="str">
        <f>IF(入力シート!I440&gt;0,入力シート!I440,"")</f>
        <v/>
      </c>
      <c r="V439" s="50" t="str">
        <f>IF(入力シート!J440&gt;0,入力シート!J440,"")</f>
        <v/>
      </c>
      <c r="W439" s="50" t="str">
        <f>IF(入力シート!K440&gt;=10,INT(MOD(入力シート!K440,100)/10),"")</f>
        <v/>
      </c>
      <c r="X439" s="40" t="str">
        <f>IF(入力シート!K440&gt;=1,INT(MOD(入力シート!K440,10)/1),"")</f>
        <v/>
      </c>
      <c r="Y439" s="51" t="str">
        <f>IF(入力シート!L440&gt;=100000,INT(MOD(入力シート!L440,1000000)/100000),"")</f>
        <v/>
      </c>
      <c r="Z439" s="51" t="str">
        <f>IF(入力シート!L440&gt;=10000,INT(MOD(入力シート!L440,100000)/10000),"")</f>
        <v/>
      </c>
      <c r="AA439" s="51" t="str">
        <f>IF(入力シート!L440&gt;=1000,INT(MOD(入力シート!L440,10000)/1000),"")</f>
        <v/>
      </c>
      <c r="AB439" s="51" t="str">
        <f>IF(入力シート!L440&gt;=100,INT(MOD(入力シート!L440,1000)/100),"")</f>
        <v/>
      </c>
      <c r="AC439" s="51" t="str">
        <f>IF(入力シート!L440&gt;=10,INT(MOD(入力シート!L440,100)/10),"")</f>
        <v/>
      </c>
      <c r="AD439" s="40" t="str">
        <f>IF(入力シート!L440&gt;=1,INT(MOD(入力シート!L440,10)/1),"")</f>
        <v/>
      </c>
      <c r="AE439" s="51" t="str">
        <f>IF(入力シート!M440&gt;=10000,INT(MOD(入力シート!M440,100000)/10000),"")</f>
        <v/>
      </c>
      <c r="AF439" s="51" t="str">
        <f>IF(入力シート!M440&gt;=1000,INT(MOD(入力シート!M440,10000)/1000),"")</f>
        <v/>
      </c>
      <c r="AG439" s="51" t="str">
        <f>IF(入力シート!M440&gt;=100,INT(MOD(入力シート!M440,1000)/100),"")</f>
        <v/>
      </c>
      <c r="AH439" s="51" t="str">
        <f>IF(入力シート!M440&gt;=10,INT(MOD(入力シート!M440,100)/10),"")</f>
        <v/>
      </c>
      <c r="AI439" s="40" t="str">
        <f>IF(入力シート!M440&gt;=1,INT(MOD(入力シート!M440,10)/1),"")</f>
        <v/>
      </c>
      <c r="AJ439" s="51" t="str">
        <f>IF(入力シート!N440&gt;=10000,INT(MOD(入力シート!N440,100000)/10000),"")</f>
        <v/>
      </c>
      <c r="AK439" s="51" t="str">
        <f>IF(入力シート!N440&gt;=1000,INT(MOD(入力シート!N440,10000)/1000),"")</f>
        <v/>
      </c>
      <c r="AL439" s="51" t="str">
        <f>IF(入力シート!N440&gt;=100,INT(MOD(入力シート!N440,1000)/100),"")</f>
        <v/>
      </c>
      <c r="AM439" s="51" t="str">
        <f>IF(入力シート!N440&gt;=10,INT(MOD(入力シート!N440,100)/10),"")</f>
        <v/>
      </c>
      <c r="AN439" s="40" t="str">
        <f>IF(入力シート!N440&gt;=1,INT(MOD(入力シート!N440,10)/1),"")</f>
        <v/>
      </c>
      <c r="AO439" s="51" t="str">
        <f>IF(入力シート!O440&gt;=10000,INT(MOD(入力シート!O440,100000)/10000),"")</f>
        <v/>
      </c>
      <c r="AP439" s="51" t="str">
        <f>IF(入力シート!O440&gt;=1000,INT(MOD(入力シート!O440,10000)/1000),"")</f>
        <v/>
      </c>
      <c r="AQ439" s="51" t="str">
        <f>IF(入力シート!O440&gt;=100,INT(MOD(入力シート!O440,1000)/100),"")</f>
        <v/>
      </c>
      <c r="AR439" s="51" t="str">
        <f>IF(入力シート!O440&gt;=10,INT(MOD(入力シート!O440,100)/10),"")</f>
        <v/>
      </c>
      <c r="AS439" s="40" t="str">
        <f>IF(入力シート!O440&gt;=1,INT(MOD(入力シート!O440,10)/1),"")</f>
        <v/>
      </c>
      <c r="AT439" s="51" t="str">
        <f>IF(入力シート!P440&gt;=1000000,INT(MOD(入力シート!P440,10000000)/1000000),"")</f>
        <v/>
      </c>
      <c r="AU439" s="51" t="str">
        <f>IF(入力シート!P440&gt;=100000,INT(MOD(入力シート!P440,1000000)/100000),"")</f>
        <v/>
      </c>
      <c r="AV439" s="51" t="str">
        <f>IF(入力シート!P440&gt;=10000,INT(MOD(入力シート!P440,100000)/10000),"")</f>
        <v/>
      </c>
      <c r="AW439" s="51" t="str">
        <f>IF(入力シート!P440&gt;=1000,INT(MOD(入力シート!P440,10000)/1000),"")</f>
        <v/>
      </c>
      <c r="AX439" s="51" t="str">
        <f>IF(入力シート!P440&gt;=100,INT(MOD(入力シート!P440,1000)/100),"")</f>
        <v/>
      </c>
      <c r="AY439" s="51" t="str">
        <f>IF(入力シート!P440&gt;=10,INT(MOD(入力シート!P440,100)/10),"")</f>
        <v/>
      </c>
      <c r="AZ439" s="40" t="str">
        <f>IF(入力シート!P440&gt;=1,INT(MOD(入力シート!P440,10)/1),"")</f>
        <v/>
      </c>
      <c r="BA439" s="51" t="str">
        <f>IF(入力シート!Q440&gt;=10,INT(MOD(入力シート!Q440,100)/10),"")</f>
        <v/>
      </c>
      <c r="BB439" s="40" t="str">
        <f>IF(入力シート!Q440&gt;=1,INT(MOD(入力シート!Q440,10)/1),"")</f>
        <v/>
      </c>
      <c r="BC439" s="51" t="str">
        <f>IF(入力シート!R440&gt;=10000,INT(MOD(入力シート!R440,100000)/10000),"")</f>
        <v/>
      </c>
      <c r="BD439" s="51" t="str">
        <f>IF(入力シート!R440&gt;=1000,INT(MOD(入力シート!R440,10000)/1000),"")</f>
        <v/>
      </c>
      <c r="BE439" s="51" t="str">
        <f>IF(入力シート!R440&gt;=100,INT(MOD(入力シート!R440,1000)/100),"")</f>
        <v/>
      </c>
      <c r="BF439" s="51" t="str">
        <f>IF(入力シート!R440&gt;=10,INT(MOD(入力シート!R440,100)/10),"")</f>
        <v/>
      </c>
      <c r="BG439" s="40" t="str">
        <f>IF(入力シート!R440&gt;=1,INT(MOD(入力シート!R440,10)/1),"")</f>
        <v/>
      </c>
    </row>
    <row r="440" spans="1:79" x14ac:dyDescent="0.15">
      <c r="B440" s="22">
        <v>438</v>
      </c>
      <c r="C440" s="10" t="str">
        <f>IF(入力シート!C441&gt;=10000,INT(MOD(入力シート!C441,100000)/10000),"")</f>
        <v/>
      </c>
      <c r="D440" s="10" t="str">
        <f>IF(入力シート!C441&gt;=1000,INT(MOD(入力シート!C441,10000)/1000),"")</f>
        <v/>
      </c>
      <c r="E440" s="10" t="str">
        <f>IF(入力シート!C441&gt;=100,INT(MOD(入力シート!C441,1000)/100),"")</f>
        <v/>
      </c>
      <c r="F440" s="10" t="str">
        <f>IF(入力シート!C441&gt;=10,INT(MOD(入力シート!C441,100)/10),"")</f>
        <v/>
      </c>
      <c r="G440" s="22" t="str">
        <f>IF(入力シート!C441&gt;=1,INT(MOD(入力シート!C441,10)/1),"")</f>
        <v/>
      </c>
      <c r="H440" s="22" t="str">
        <f>IF(入力シート!D441&gt;"",入力シート!D441,"")</f>
        <v/>
      </c>
      <c r="I440" s="22" t="str">
        <f>IF(入力シート!E441&gt;"",入力シート!E441,"")</f>
        <v/>
      </c>
      <c r="J440" s="37" t="str">
        <f>IF(入力シート!F441&gt;0,IF(入力シート!W441=6,MID(入力シート!F441,入力シート!W441-5,1),"0"),"")</f>
        <v/>
      </c>
      <c r="K440" s="37" t="str">
        <f>IF(入力シート!F441&gt;0,MID(入力シート!F441,入力シート!W441-4,1),"")</f>
        <v/>
      </c>
      <c r="L440" s="37" t="str">
        <f>IF(入力シート!F441&gt;0,MID(入力シート!F441,入力シート!W441-3,1),"")</f>
        <v/>
      </c>
      <c r="M440" s="37" t="str">
        <f>IF(入力シート!F441&gt;0,MID(入力シート!F441,入力シート!W441-2,1),"")</f>
        <v/>
      </c>
      <c r="N440" s="37" t="str">
        <f>IF(入力シート!F441&gt;0,MID(入力シート!F441,入力シート!W441-1,1),"")</f>
        <v/>
      </c>
      <c r="O440" s="39" t="str">
        <f>IF(入力シート!F441&gt;0,MID(入力シート!F441,入力シート!W441,1),"")</f>
        <v/>
      </c>
      <c r="P440" s="22" t="str">
        <f>IF(入力シート!G441&gt;"",入力シート!G441,"")</f>
        <v/>
      </c>
      <c r="Q440" s="37" t="str">
        <f>IF(入力シート!H441&gt;0,IF(入力シート!X441=4,MID(入力シート!H441,入力シート!X441-3,1),"0"),"")</f>
        <v/>
      </c>
      <c r="R440" s="37" t="str">
        <f>IF(入力シート!H441&gt;0,MID(入力シート!H441,入力シート!X441-2,1),"")</f>
        <v/>
      </c>
      <c r="S440" s="37" t="str">
        <f>IF(入力シート!H441&gt;0,MID(入力シート!H441,入力シート!X441-1,1),"")</f>
        <v/>
      </c>
      <c r="T440" s="39" t="str">
        <f>IF(入力シート!H441&gt;0,MID(入力シート!H441,入力シート!X441,1),"")</f>
        <v/>
      </c>
      <c r="U440" s="62" t="str">
        <f>IF(入力シート!I441&gt;0,入力シート!I441,"")</f>
        <v/>
      </c>
      <c r="V440" s="50" t="str">
        <f>IF(入力シート!J441&gt;0,入力シート!J441,"")</f>
        <v/>
      </c>
      <c r="W440" s="50" t="str">
        <f>IF(入力シート!K441&gt;=10,INT(MOD(入力シート!K441,100)/10),"")</f>
        <v/>
      </c>
      <c r="X440" s="40" t="str">
        <f>IF(入力シート!K441&gt;=1,INT(MOD(入力シート!K441,10)/1),"")</f>
        <v/>
      </c>
      <c r="Y440" s="51" t="str">
        <f>IF(入力シート!L441&gt;=100000,INT(MOD(入力シート!L441,1000000)/100000),"")</f>
        <v/>
      </c>
      <c r="Z440" s="51" t="str">
        <f>IF(入力シート!L441&gt;=10000,INT(MOD(入力シート!L441,100000)/10000),"")</f>
        <v/>
      </c>
      <c r="AA440" s="51" t="str">
        <f>IF(入力シート!L441&gt;=1000,INT(MOD(入力シート!L441,10000)/1000),"")</f>
        <v/>
      </c>
      <c r="AB440" s="51" t="str">
        <f>IF(入力シート!L441&gt;=100,INT(MOD(入力シート!L441,1000)/100),"")</f>
        <v/>
      </c>
      <c r="AC440" s="51" t="str">
        <f>IF(入力シート!L441&gt;=10,INT(MOD(入力シート!L441,100)/10),"")</f>
        <v/>
      </c>
      <c r="AD440" s="40" t="str">
        <f>IF(入力シート!L441&gt;=1,INT(MOD(入力シート!L441,10)/1),"")</f>
        <v/>
      </c>
      <c r="AE440" s="51" t="str">
        <f>IF(入力シート!M441&gt;=10000,INT(MOD(入力シート!M441,100000)/10000),"")</f>
        <v/>
      </c>
      <c r="AF440" s="51" t="str">
        <f>IF(入力シート!M441&gt;=1000,INT(MOD(入力シート!M441,10000)/1000),"")</f>
        <v/>
      </c>
      <c r="AG440" s="51" t="str">
        <f>IF(入力シート!M441&gt;=100,INT(MOD(入力シート!M441,1000)/100),"")</f>
        <v/>
      </c>
      <c r="AH440" s="51" t="str">
        <f>IF(入力シート!M441&gt;=10,INT(MOD(入力シート!M441,100)/10),"")</f>
        <v/>
      </c>
      <c r="AI440" s="40" t="str">
        <f>IF(入力シート!M441&gt;=1,INT(MOD(入力シート!M441,10)/1),"")</f>
        <v/>
      </c>
      <c r="AJ440" s="51" t="str">
        <f>IF(入力シート!N441&gt;=10000,INT(MOD(入力シート!N441,100000)/10000),"")</f>
        <v/>
      </c>
      <c r="AK440" s="51" t="str">
        <f>IF(入力シート!N441&gt;=1000,INT(MOD(入力シート!N441,10000)/1000),"")</f>
        <v/>
      </c>
      <c r="AL440" s="51" t="str">
        <f>IF(入力シート!N441&gt;=100,INT(MOD(入力シート!N441,1000)/100),"")</f>
        <v/>
      </c>
      <c r="AM440" s="51" t="str">
        <f>IF(入力シート!N441&gt;=10,INT(MOD(入力シート!N441,100)/10),"")</f>
        <v/>
      </c>
      <c r="AN440" s="40" t="str">
        <f>IF(入力シート!N441&gt;=1,INT(MOD(入力シート!N441,10)/1),"")</f>
        <v/>
      </c>
      <c r="AO440" s="51" t="str">
        <f>IF(入力シート!O441&gt;=10000,INT(MOD(入力シート!O441,100000)/10000),"")</f>
        <v/>
      </c>
      <c r="AP440" s="51" t="str">
        <f>IF(入力シート!O441&gt;=1000,INT(MOD(入力シート!O441,10000)/1000),"")</f>
        <v/>
      </c>
      <c r="AQ440" s="51" t="str">
        <f>IF(入力シート!O441&gt;=100,INT(MOD(入力シート!O441,1000)/100),"")</f>
        <v/>
      </c>
      <c r="AR440" s="51" t="str">
        <f>IF(入力シート!O441&gt;=10,INT(MOD(入力シート!O441,100)/10),"")</f>
        <v/>
      </c>
      <c r="AS440" s="40" t="str">
        <f>IF(入力シート!O441&gt;=1,INT(MOD(入力シート!O441,10)/1),"")</f>
        <v/>
      </c>
      <c r="AT440" s="51" t="str">
        <f>IF(入力シート!P441&gt;=1000000,INT(MOD(入力シート!P441,10000000)/1000000),"")</f>
        <v/>
      </c>
      <c r="AU440" s="51" t="str">
        <f>IF(入力シート!P441&gt;=100000,INT(MOD(入力シート!P441,1000000)/100000),"")</f>
        <v/>
      </c>
      <c r="AV440" s="51" t="str">
        <f>IF(入力シート!P441&gt;=10000,INT(MOD(入力シート!P441,100000)/10000),"")</f>
        <v/>
      </c>
      <c r="AW440" s="51" t="str">
        <f>IF(入力シート!P441&gt;=1000,INT(MOD(入力シート!P441,10000)/1000),"")</f>
        <v/>
      </c>
      <c r="AX440" s="51" t="str">
        <f>IF(入力シート!P441&gt;=100,INT(MOD(入力シート!P441,1000)/100),"")</f>
        <v/>
      </c>
      <c r="AY440" s="51" t="str">
        <f>IF(入力シート!P441&gt;=10,INT(MOD(入力シート!P441,100)/10),"")</f>
        <v/>
      </c>
      <c r="AZ440" s="40" t="str">
        <f>IF(入力シート!P441&gt;=1,INT(MOD(入力シート!P441,10)/1),"")</f>
        <v/>
      </c>
      <c r="BA440" s="51" t="str">
        <f>IF(入力シート!Q441&gt;=10,INT(MOD(入力シート!Q441,100)/10),"")</f>
        <v/>
      </c>
      <c r="BB440" s="40" t="str">
        <f>IF(入力シート!Q441&gt;=1,INT(MOD(入力シート!Q441,10)/1),"")</f>
        <v/>
      </c>
      <c r="BC440" s="51" t="str">
        <f>IF(入力シート!R441&gt;=10000,INT(MOD(入力シート!R441,100000)/10000),"")</f>
        <v/>
      </c>
      <c r="BD440" s="51" t="str">
        <f>IF(入力シート!R441&gt;=1000,INT(MOD(入力シート!R441,10000)/1000),"")</f>
        <v/>
      </c>
      <c r="BE440" s="51" t="str">
        <f>IF(入力シート!R441&gt;=100,INT(MOD(入力シート!R441,1000)/100),"")</f>
        <v/>
      </c>
      <c r="BF440" s="51" t="str">
        <f>IF(入力シート!R441&gt;=10,INT(MOD(入力シート!R441,100)/10),"")</f>
        <v/>
      </c>
      <c r="BG440" s="40" t="str">
        <f>IF(入力シート!R441&gt;=1,INT(MOD(入力シート!R441,10)/1),"")</f>
        <v/>
      </c>
    </row>
    <row r="441" spans="1:79" x14ac:dyDescent="0.15">
      <c r="B441" s="22">
        <v>439</v>
      </c>
      <c r="C441" s="10" t="str">
        <f>IF(入力シート!C442&gt;=10000,INT(MOD(入力シート!C442,100000)/10000),"")</f>
        <v/>
      </c>
      <c r="D441" s="10" t="str">
        <f>IF(入力シート!C442&gt;=1000,INT(MOD(入力シート!C442,10000)/1000),"")</f>
        <v/>
      </c>
      <c r="E441" s="10" t="str">
        <f>IF(入力シート!C442&gt;=100,INT(MOD(入力シート!C442,1000)/100),"")</f>
        <v/>
      </c>
      <c r="F441" s="10" t="str">
        <f>IF(入力シート!C442&gt;=10,INT(MOD(入力シート!C442,100)/10),"")</f>
        <v/>
      </c>
      <c r="G441" s="22" t="str">
        <f>IF(入力シート!C442&gt;=1,INT(MOD(入力シート!C442,10)/1),"")</f>
        <v/>
      </c>
      <c r="H441" s="22" t="str">
        <f>IF(入力シート!D442&gt;"",入力シート!D442,"")</f>
        <v/>
      </c>
      <c r="I441" s="22" t="str">
        <f>IF(入力シート!E442&gt;"",入力シート!E442,"")</f>
        <v/>
      </c>
      <c r="J441" s="37" t="str">
        <f>IF(入力シート!F442&gt;0,IF(入力シート!W442=6,MID(入力シート!F442,入力シート!W442-5,1),"0"),"")</f>
        <v/>
      </c>
      <c r="K441" s="37" t="str">
        <f>IF(入力シート!F442&gt;0,MID(入力シート!F442,入力シート!W442-4,1),"")</f>
        <v/>
      </c>
      <c r="L441" s="37" t="str">
        <f>IF(入力シート!F442&gt;0,MID(入力シート!F442,入力シート!W442-3,1),"")</f>
        <v/>
      </c>
      <c r="M441" s="37" t="str">
        <f>IF(入力シート!F442&gt;0,MID(入力シート!F442,入力シート!W442-2,1),"")</f>
        <v/>
      </c>
      <c r="N441" s="37" t="str">
        <f>IF(入力シート!F442&gt;0,MID(入力シート!F442,入力シート!W442-1,1),"")</f>
        <v/>
      </c>
      <c r="O441" s="39" t="str">
        <f>IF(入力シート!F442&gt;0,MID(入力シート!F442,入力シート!W442,1),"")</f>
        <v/>
      </c>
      <c r="P441" s="22" t="str">
        <f>IF(入力シート!G442&gt;"",入力シート!G442,"")</f>
        <v/>
      </c>
      <c r="Q441" s="37" t="str">
        <f>IF(入力シート!H442&gt;0,IF(入力シート!X442=4,MID(入力シート!H442,入力シート!X442-3,1),"0"),"")</f>
        <v/>
      </c>
      <c r="R441" s="37" t="str">
        <f>IF(入力シート!H442&gt;0,MID(入力シート!H442,入力シート!X442-2,1),"")</f>
        <v/>
      </c>
      <c r="S441" s="37" t="str">
        <f>IF(入力シート!H442&gt;0,MID(入力シート!H442,入力シート!X442-1,1),"")</f>
        <v/>
      </c>
      <c r="T441" s="39" t="str">
        <f>IF(入力シート!H442&gt;0,MID(入力シート!H442,入力シート!X442,1),"")</f>
        <v/>
      </c>
      <c r="U441" s="62" t="str">
        <f>IF(入力シート!I442&gt;0,入力シート!I442,"")</f>
        <v/>
      </c>
      <c r="V441" s="50" t="str">
        <f>IF(入力シート!J442&gt;0,入力シート!J442,"")</f>
        <v/>
      </c>
      <c r="W441" s="50" t="str">
        <f>IF(入力シート!K442&gt;=10,INT(MOD(入力シート!K442,100)/10),"")</f>
        <v/>
      </c>
      <c r="X441" s="40" t="str">
        <f>IF(入力シート!K442&gt;=1,INT(MOD(入力シート!K442,10)/1),"")</f>
        <v/>
      </c>
      <c r="Y441" s="51" t="str">
        <f>IF(入力シート!L442&gt;=100000,INT(MOD(入力シート!L442,1000000)/100000),"")</f>
        <v/>
      </c>
      <c r="Z441" s="51" t="str">
        <f>IF(入力シート!L442&gt;=10000,INT(MOD(入力シート!L442,100000)/10000),"")</f>
        <v/>
      </c>
      <c r="AA441" s="51" t="str">
        <f>IF(入力シート!L442&gt;=1000,INT(MOD(入力シート!L442,10000)/1000),"")</f>
        <v/>
      </c>
      <c r="AB441" s="51" t="str">
        <f>IF(入力シート!L442&gt;=100,INT(MOD(入力シート!L442,1000)/100),"")</f>
        <v/>
      </c>
      <c r="AC441" s="51" t="str">
        <f>IF(入力シート!L442&gt;=10,INT(MOD(入力シート!L442,100)/10),"")</f>
        <v/>
      </c>
      <c r="AD441" s="40" t="str">
        <f>IF(入力シート!L442&gt;=1,INT(MOD(入力シート!L442,10)/1),"")</f>
        <v/>
      </c>
      <c r="AE441" s="51" t="str">
        <f>IF(入力シート!M442&gt;=10000,INT(MOD(入力シート!M442,100000)/10000),"")</f>
        <v/>
      </c>
      <c r="AF441" s="51" t="str">
        <f>IF(入力シート!M442&gt;=1000,INT(MOD(入力シート!M442,10000)/1000),"")</f>
        <v/>
      </c>
      <c r="AG441" s="51" t="str">
        <f>IF(入力シート!M442&gt;=100,INT(MOD(入力シート!M442,1000)/100),"")</f>
        <v/>
      </c>
      <c r="AH441" s="51" t="str">
        <f>IF(入力シート!M442&gt;=10,INT(MOD(入力シート!M442,100)/10),"")</f>
        <v/>
      </c>
      <c r="AI441" s="40" t="str">
        <f>IF(入力シート!M442&gt;=1,INT(MOD(入力シート!M442,10)/1),"")</f>
        <v/>
      </c>
      <c r="AJ441" s="51" t="str">
        <f>IF(入力シート!N442&gt;=10000,INT(MOD(入力シート!N442,100000)/10000),"")</f>
        <v/>
      </c>
      <c r="AK441" s="51" t="str">
        <f>IF(入力シート!N442&gt;=1000,INT(MOD(入力シート!N442,10000)/1000),"")</f>
        <v/>
      </c>
      <c r="AL441" s="51" t="str">
        <f>IF(入力シート!N442&gt;=100,INT(MOD(入力シート!N442,1000)/100),"")</f>
        <v/>
      </c>
      <c r="AM441" s="51" t="str">
        <f>IF(入力シート!N442&gt;=10,INT(MOD(入力シート!N442,100)/10),"")</f>
        <v/>
      </c>
      <c r="AN441" s="40" t="str">
        <f>IF(入力シート!N442&gt;=1,INT(MOD(入力シート!N442,10)/1),"")</f>
        <v/>
      </c>
      <c r="AO441" s="51" t="str">
        <f>IF(入力シート!O442&gt;=10000,INT(MOD(入力シート!O442,100000)/10000),"")</f>
        <v/>
      </c>
      <c r="AP441" s="51" t="str">
        <f>IF(入力シート!O442&gt;=1000,INT(MOD(入力シート!O442,10000)/1000),"")</f>
        <v/>
      </c>
      <c r="AQ441" s="51" t="str">
        <f>IF(入力シート!O442&gt;=100,INT(MOD(入力シート!O442,1000)/100),"")</f>
        <v/>
      </c>
      <c r="AR441" s="51" t="str">
        <f>IF(入力シート!O442&gt;=10,INT(MOD(入力シート!O442,100)/10),"")</f>
        <v/>
      </c>
      <c r="AS441" s="40" t="str">
        <f>IF(入力シート!O442&gt;=1,INT(MOD(入力シート!O442,10)/1),"")</f>
        <v/>
      </c>
      <c r="AT441" s="51" t="str">
        <f>IF(入力シート!P442&gt;=1000000,INT(MOD(入力シート!P442,10000000)/1000000),"")</f>
        <v/>
      </c>
      <c r="AU441" s="51" t="str">
        <f>IF(入力シート!P442&gt;=100000,INT(MOD(入力シート!P442,1000000)/100000),"")</f>
        <v/>
      </c>
      <c r="AV441" s="51" t="str">
        <f>IF(入力シート!P442&gt;=10000,INT(MOD(入力シート!P442,100000)/10000),"")</f>
        <v/>
      </c>
      <c r="AW441" s="51" t="str">
        <f>IF(入力シート!P442&gt;=1000,INT(MOD(入力シート!P442,10000)/1000),"")</f>
        <v/>
      </c>
      <c r="AX441" s="51" t="str">
        <f>IF(入力シート!P442&gt;=100,INT(MOD(入力シート!P442,1000)/100),"")</f>
        <v/>
      </c>
      <c r="AY441" s="51" t="str">
        <f>IF(入力シート!P442&gt;=10,INT(MOD(入力シート!P442,100)/10),"")</f>
        <v/>
      </c>
      <c r="AZ441" s="40" t="str">
        <f>IF(入力シート!P442&gt;=1,INT(MOD(入力シート!P442,10)/1),"")</f>
        <v/>
      </c>
      <c r="BA441" s="51" t="str">
        <f>IF(入力シート!Q442&gt;=10,INT(MOD(入力シート!Q442,100)/10),"")</f>
        <v/>
      </c>
      <c r="BB441" s="40" t="str">
        <f>IF(入力シート!Q442&gt;=1,INT(MOD(入力シート!Q442,10)/1),"")</f>
        <v/>
      </c>
      <c r="BC441" s="51" t="str">
        <f>IF(入力シート!R442&gt;=10000,INT(MOD(入力シート!R442,100000)/10000),"")</f>
        <v/>
      </c>
      <c r="BD441" s="51" t="str">
        <f>IF(入力シート!R442&gt;=1000,INT(MOD(入力シート!R442,10000)/1000),"")</f>
        <v/>
      </c>
      <c r="BE441" s="51" t="str">
        <f>IF(入力シート!R442&gt;=100,INT(MOD(入力シート!R442,1000)/100),"")</f>
        <v/>
      </c>
      <c r="BF441" s="51" t="str">
        <f>IF(入力シート!R442&gt;=10,INT(MOD(入力シート!R442,100)/10),"")</f>
        <v/>
      </c>
      <c r="BG441" s="40" t="str">
        <f>IF(入力シート!R442&gt;=1,INT(MOD(入力シート!R442,10)/1),"")</f>
        <v/>
      </c>
    </row>
    <row r="442" spans="1:79" x14ac:dyDescent="0.15">
      <c r="A442" s="46"/>
      <c r="B442" s="12">
        <v>440</v>
      </c>
      <c r="C442" s="3" t="str">
        <f>IF(入力シート!C443&gt;=10000,INT(MOD(入力シート!C443,100000)/10000),"")</f>
        <v/>
      </c>
      <c r="D442" s="3" t="str">
        <f>IF(入力シート!C443&gt;=1000,INT(MOD(入力シート!C443,10000)/1000),"")</f>
        <v/>
      </c>
      <c r="E442" s="3" t="str">
        <f>IF(入力シート!C443&gt;=100,INT(MOD(入力シート!C443,1000)/100),"")</f>
        <v/>
      </c>
      <c r="F442" s="3" t="str">
        <f>IF(入力シート!C443&gt;=10,INT(MOD(入力シート!C443,100)/10),"")</f>
        <v/>
      </c>
      <c r="G442" s="12" t="str">
        <f>IF(入力シート!C443&gt;=1,INT(MOD(入力シート!C443,10)/1),"")</f>
        <v/>
      </c>
      <c r="H442" s="12" t="str">
        <f>IF(入力シート!D443&gt;"",入力シート!D443,"")</f>
        <v/>
      </c>
      <c r="I442" s="146" t="str">
        <f>IF(入力シート!E443&gt;"",入力シート!E443,"")</f>
        <v/>
      </c>
      <c r="J442" s="162" t="str">
        <f>IF(入力シート!F443&gt;0,IF(入力シート!W443=6,MID(入力シート!F443,入力シート!W443-5,1),"0"),"")</f>
        <v/>
      </c>
      <c r="K442" s="63" t="str">
        <f>IF(入力シート!F443&gt;0,MID(入力シート!F443,入力シート!W443-4,1),"")</f>
        <v/>
      </c>
      <c r="L442" s="63" t="str">
        <f>IF(入力シート!F443&gt;0,MID(入力シート!F443,入力シート!W443-3,1),"")</f>
        <v/>
      </c>
      <c r="M442" s="63" t="str">
        <f>IF(入力シート!F443&gt;0,MID(入力シート!F443,入力シート!W443-2,1),"")</f>
        <v/>
      </c>
      <c r="N442" s="63" t="str">
        <f>IF(入力シート!F443&gt;0,MID(入力シート!F443,入力シート!W443-1,1),"")</f>
        <v/>
      </c>
      <c r="O442" s="64" t="str">
        <f>IF(入力シート!F443&gt;0,MID(入力シート!F443,入力シート!W443,1),"")</f>
        <v/>
      </c>
      <c r="P442" s="146" t="str">
        <f>IF(入力シート!G443&gt;"",入力シート!G443,"")</f>
        <v/>
      </c>
      <c r="Q442" s="162" t="str">
        <f>IF(入力シート!H443&gt;0,IF(入力シート!X443=4,MID(入力シート!H443,入力シート!X443-3,1),"0"),"")</f>
        <v/>
      </c>
      <c r="R442" s="63" t="str">
        <f>IF(入力シート!H443&gt;0,MID(入力シート!H443,入力シート!X443-2,1),"")</f>
        <v/>
      </c>
      <c r="S442" s="63" t="str">
        <f>IF(入力シート!H443&gt;0,MID(入力シート!H443,入力シート!X443-1,1),"")</f>
        <v/>
      </c>
      <c r="T442" s="64" t="str">
        <f>IF(入力シート!H443&gt;0,MID(入力シート!H443,入力シート!X443,1),"")</f>
        <v/>
      </c>
      <c r="U442" s="65" t="str">
        <f>IF(入力シート!I443&gt;0,入力シート!I443,"")</f>
        <v/>
      </c>
      <c r="V442" s="47" t="str">
        <f>IF(入力シート!J443&gt;0,入力シート!J443,"")</f>
        <v/>
      </c>
      <c r="W442" s="47" t="str">
        <f>IF(入力シート!K443&gt;=10,INT(MOD(入力シート!K443,100)/10),"")</f>
        <v/>
      </c>
      <c r="X442" s="48" t="str">
        <f>IF(入力シート!K443&gt;=1,INT(MOD(入力シート!K443,10)/1),"")</f>
        <v/>
      </c>
      <c r="Y442" s="49" t="str">
        <f>IF(入力シート!L443&gt;=100000,INT(MOD(入力シート!L443,1000000)/100000),"")</f>
        <v/>
      </c>
      <c r="Z442" s="49" t="str">
        <f>IF(入力シート!L443&gt;=10000,INT(MOD(入力シート!L443,100000)/10000),"")</f>
        <v/>
      </c>
      <c r="AA442" s="49" t="str">
        <f>IF(入力シート!L443&gt;=1000,INT(MOD(入力シート!L443,10000)/1000),"")</f>
        <v/>
      </c>
      <c r="AB442" s="49" t="str">
        <f>IF(入力シート!L443&gt;=100,INT(MOD(入力シート!L443,1000)/100),"")</f>
        <v/>
      </c>
      <c r="AC442" s="49" t="str">
        <f>IF(入力シート!L443&gt;=10,INT(MOD(入力シート!L443,100)/10),"")</f>
        <v/>
      </c>
      <c r="AD442" s="48" t="str">
        <f>IF(入力シート!L443&gt;=1,INT(MOD(入力シート!L443,10)/1),"")</f>
        <v/>
      </c>
      <c r="AE442" s="49" t="str">
        <f>IF(入力シート!M443&gt;=10000,INT(MOD(入力シート!M443,100000)/10000),"")</f>
        <v/>
      </c>
      <c r="AF442" s="49" t="str">
        <f>IF(入力シート!M443&gt;=1000,INT(MOD(入力シート!M443,10000)/1000),"")</f>
        <v/>
      </c>
      <c r="AG442" s="49" t="str">
        <f>IF(入力シート!M443&gt;=100,INT(MOD(入力シート!M443,1000)/100),"")</f>
        <v/>
      </c>
      <c r="AH442" s="49" t="str">
        <f>IF(入力シート!M443&gt;=10,INT(MOD(入力シート!M443,100)/10),"")</f>
        <v/>
      </c>
      <c r="AI442" s="48" t="str">
        <f>IF(入力シート!M443&gt;=1,INT(MOD(入力シート!M443,10)/1),"")</f>
        <v/>
      </c>
      <c r="AJ442" s="49" t="str">
        <f>IF(入力シート!N443&gt;=10000,INT(MOD(入力シート!N443,100000)/10000),"")</f>
        <v/>
      </c>
      <c r="AK442" s="49" t="str">
        <f>IF(入力シート!N443&gt;=1000,INT(MOD(入力シート!N443,10000)/1000),"")</f>
        <v/>
      </c>
      <c r="AL442" s="49" t="str">
        <f>IF(入力シート!N443&gt;=100,INT(MOD(入力シート!N443,1000)/100),"")</f>
        <v/>
      </c>
      <c r="AM442" s="49" t="str">
        <f>IF(入力シート!N443&gt;=10,INT(MOD(入力シート!N443,100)/10),"")</f>
        <v/>
      </c>
      <c r="AN442" s="48" t="str">
        <f>IF(入力シート!N443&gt;=1,INT(MOD(入力シート!N443,10)/1),"")</f>
        <v/>
      </c>
      <c r="AO442" s="49" t="str">
        <f>IF(入力シート!O443&gt;=10000,INT(MOD(入力シート!O443,100000)/10000),"")</f>
        <v/>
      </c>
      <c r="AP442" s="49" t="str">
        <f>IF(入力シート!O443&gt;=1000,INT(MOD(入力シート!O443,10000)/1000),"")</f>
        <v/>
      </c>
      <c r="AQ442" s="49" t="str">
        <f>IF(入力シート!O443&gt;=100,INT(MOD(入力シート!O443,1000)/100),"")</f>
        <v/>
      </c>
      <c r="AR442" s="49" t="str">
        <f>IF(入力シート!O443&gt;=10,INT(MOD(入力シート!O443,100)/10),"")</f>
        <v/>
      </c>
      <c r="AS442" s="48" t="str">
        <f>IF(入力シート!O443&gt;=1,INT(MOD(入力シート!O443,10)/1),"")</f>
        <v/>
      </c>
      <c r="AT442" s="49" t="str">
        <f>IF(入力シート!P443&gt;=1000000,INT(MOD(入力シート!P443,10000000)/1000000),"")</f>
        <v/>
      </c>
      <c r="AU442" s="49" t="str">
        <f>IF(入力シート!P443&gt;=100000,INT(MOD(入力シート!P443,1000000)/100000),"")</f>
        <v/>
      </c>
      <c r="AV442" s="49" t="str">
        <f>IF(入力シート!P443&gt;=10000,INT(MOD(入力シート!P443,100000)/10000),"")</f>
        <v/>
      </c>
      <c r="AW442" s="49" t="str">
        <f>IF(入力シート!P443&gt;=1000,INT(MOD(入力シート!P443,10000)/1000),"")</f>
        <v/>
      </c>
      <c r="AX442" s="49" t="str">
        <f>IF(入力シート!P443&gt;=100,INT(MOD(入力シート!P443,1000)/100),"")</f>
        <v/>
      </c>
      <c r="AY442" s="49" t="str">
        <f>IF(入力シート!P443&gt;=10,INT(MOD(入力シート!P443,100)/10),"")</f>
        <v/>
      </c>
      <c r="AZ442" s="48" t="str">
        <f>IF(入力シート!P443&gt;=1,INT(MOD(入力シート!P443,10)/1),"")</f>
        <v/>
      </c>
      <c r="BA442" s="49" t="str">
        <f>IF(入力シート!Q443&gt;=10,INT(MOD(入力シート!Q443,100)/10),"")</f>
        <v/>
      </c>
      <c r="BB442" s="48" t="str">
        <f>IF(入力シート!Q443&gt;=1,INT(MOD(入力シート!Q443,10)/1),"")</f>
        <v/>
      </c>
      <c r="BC442" s="49" t="str">
        <f>IF(入力シート!R443&gt;=10000,INT(MOD(入力シート!R443,100000)/10000),"")</f>
        <v/>
      </c>
      <c r="BD442" s="49" t="str">
        <f>IF(入力シート!R443&gt;=1000,INT(MOD(入力シート!R443,10000)/1000),"")</f>
        <v/>
      </c>
      <c r="BE442" s="49" t="str">
        <f>IF(入力シート!R443&gt;=100,INT(MOD(入力シート!R443,1000)/100),"")</f>
        <v/>
      </c>
      <c r="BF442" s="49" t="str">
        <f>IF(入力シート!R443&gt;=10,INT(MOD(入力シート!R443,100)/10),"")</f>
        <v/>
      </c>
      <c r="BG442" s="48" t="str">
        <f>IF(入力シート!R443&gt;=1,INT(MOD(入力シート!R443,10)/1),"")</f>
        <v/>
      </c>
      <c r="BH442" s="58" t="str">
        <f>IF(入力シート!S443&gt;=10,INT(MOD(入力シート!S443,100)/10),"")</f>
        <v/>
      </c>
      <c r="BI442" s="69" t="str">
        <f>IF(入力シート!S443&gt;=1,INT(MOD(入力シート!S443,10)/1),"")</f>
        <v/>
      </c>
      <c r="BJ442" s="58" t="str">
        <f>IF(入力シート!T443&gt;=1000000,INT(MOD(入力シート!T443,10000000)/1000000),"")</f>
        <v/>
      </c>
      <c r="BK442" s="58" t="str">
        <f>IF(入力シート!T443&gt;=100000,INT(MOD(入力シート!T443,1000000)/100000),"")</f>
        <v/>
      </c>
      <c r="BL442" s="58" t="str">
        <f>IF(入力シート!T443&gt;=10000,INT(MOD(入力シート!T443,100000)/10000),"")</f>
        <v/>
      </c>
      <c r="BM442" s="58" t="str">
        <f>IF(入力シート!T443&gt;=1000,INT(MOD(入力シート!T443,10000)/1000),"")</f>
        <v/>
      </c>
      <c r="BN442" s="58" t="str">
        <f>IF(入力シート!T443&gt;=100,INT(MOD(入力シート!T443,1000)/100),"")</f>
        <v/>
      </c>
      <c r="BO442" s="58" t="str">
        <f>IF(入力シート!T443&gt;=10,INT(MOD(入力シート!T443,100)/10),"")</f>
        <v/>
      </c>
      <c r="BP442" s="69" t="str">
        <f>IF(入力シート!T443&gt;=1,INT(MOD(入力シート!T443,10)/1),"")</f>
        <v/>
      </c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</row>
    <row r="443" spans="1:79" x14ac:dyDescent="0.15">
      <c r="A443" s="70">
        <f t="shared" si="12"/>
        <v>45</v>
      </c>
      <c r="B443" s="22">
        <v>441</v>
      </c>
      <c r="C443" s="10" t="str">
        <f>IF(入力シート!C444&gt;=10000,INT(MOD(入力シート!C444,100000)/10000),"")</f>
        <v/>
      </c>
      <c r="D443" s="10" t="str">
        <f>IF(入力シート!C444&gt;=1000,INT(MOD(入力シート!C444,10000)/1000),"")</f>
        <v/>
      </c>
      <c r="E443" s="10" t="str">
        <f>IF(入力シート!C444&gt;=100,INT(MOD(入力シート!C444,1000)/100),"")</f>
        <v/>
      </c>
      <c r="F443" s="10" t="str">
        <f>IF(入力シート!C444&gt;=10,INT(MOD(入力シート!C444,100)/10),"")</f>
        <v/>
      </c>
      <c r="G443" s="22" t="str">
        <f>IF(入力シート!C444&gt;=1,INT(MOD(入力シート!C444,10)/1),"")</f>
        <v/>
      </c>
      <c r="H443" s="22" t="str">
        <f>IF(入力シート!D444&gt;"",入力シート!D444,"")</f>
        <v/>
      </c>
      <c r="I443" s="22" t="str">
        <f>IF(入力シート!E444&gt;"",入力シート!E444,"")</f>
        <v/>
      </c>
      <c r="J443" s="37" t="str">
        <f>IF(入力シート!F444&gt;0,IF(入力シート!W444=6,MID(入力シート!F444,入力シート!W444-5,1),"0"),"")</f>
        <v/>
      </c>
      <c r="K443" s="37" t="str">
        <f>IF(入力シート!F444&gt;0,MID(入力シート!F444,入力シート!W444-4,1),"")</f>
        <v/>
      </c>
      <c r="L443" s="37" t="str">
        <f>IF(入力シート!F444&gt;0,MID(入力シート!F444,入力シート!W444-3,1),"")</f>
        <v/>
      </c>
      <c r="M443" s="37" t="str">
        <f>IF(入力シート!F444&gt;0,MID(入力シート!F444,入力シート!W444-2,1),"")</f>
        <v/>
      </c>
      <c r="N443" s="37" t="str">
        <f>IF(入力シート!F444&gt;0,MID(入力シート!F444,入力シート!W444-1,1),"")</f>
        <v/>
      </c>
      <c r="O443" s="39" t="str">
        <f>IF(入力シート!F444&gt;0,MID(入力シート!F444,入力シート!W444,1),"")</f>
        <v/>
      </c>
      <c r="P443" s="22" t="str">
        <f>IF(入力シート!G444&gt;"",入力シート!G444,"")</f>
        <v/>
      </c>
      <c r="Q443" s="37" t="str">
        <f>IF(入力シート!H444&gt;0,IF(入力シート!X444=4,MID(入力シート!H444,入力シート!X444-3,1),"0"),"")</f>
        <v/>
      </c>
      <c r="R443" s="37" t="str">
        <f>IF(入力シート!H444&gt;0,MID(入力シート!H444,入力シート!X444-2,1),"")</f>
        <v/>
      </c>
      <c r="S443" s="37" t="str">
        <f>IF(入力シート!H444&gt;0,MID(入力シート!H444,入力シート!X444-1,1),"")</f>
        <v/>
      </c>
      <c r="T443" s="39" t="str">
        <f>IF(入力シート!H444&gt;0,MID(入力シート!H444,入力シート!X444,1),"")</f>
        <v/>
      </c>
      <c r="U443" s="62" t="str">
        <f>IF(入力シート!I444&gt;0,入力シート!I444,"")</f>
        <v/>
      </c>
      <c r="V443" s="50" t="str">
        <f>IF(入力シート!J444&gt;0,入力シート!J444,"")</f>
        <v/>
      </c>
      <c r="W443" s="50" t="str">
        <f>IF(入力シート!K444&gt;=10,INT(MOD(入力シート!K444,100)/10),"")</f>
        <v/>
      </c>
      <c r="X443" s="40" t="str">
        <f>IF(入力シート!K444&gt;=1,INT(MOD(入力シート!K444,10)/1),"")</f>
        <v/>
      </c>
      <c r="Y443" s="51" t="str">
        <f>IF(入力シート!L444&gt;=100000,INT(MOD(入力シート!L444,1000000)/100000),"")</f>
        <v/>
      </c>
      <c r="Z443" s="51" t="str">
        <f>IF(入力シート!L444&gt;=10000,INT(MOD(入力シート!L444,100000)/10000),"")</f>
        <v/>
      </c>
      <c r="AA443" s="51" t="str">
        <f>IF(入力シート!L444&gt;=1000,INT(MOD(入力シート!L444,10000)/1000),"")</f>
        <v/>
      </c>
      <c r="AB443" s="51" t="str">
        <f>IF(入力シート!L444&gt;=100,INT(MOD(入力シート!L444,1000)/100),"")</f>
        <v/>
      </c>
      <c r="AC443" s="51" t="str">
        <f>IF(入力シート!L444&gt;=10,INT(MOD(入力シート!L444,100)/10),"")</f>
        <v/>
      </c>
      <c r="AD443" s="40" t="str">
        <f>IF(入力シート!L444&gt;=1,INT(MOD(入力シート!L444,10)/1),"")</f>
        <v/>
      </c>
      <c r="AE443" s="51" t="str">
        <f>IF(入力シート!M444&gt;=10000,INT(MOD(入力シート!M444,100000)/10000),"")</f>
        <v/>
      </c>
      <c r="AF443" s="51" t="str">
        <f>IF(入力シート!M444&gt;=1000,INT(MOD(入力シート!M444,10000)/1000),"")</f>
        <v/>
      </c>
      <c r="AG443" s="51" t="str">
        <f>IF(入力シート!M444&gt;=100,INT(MOD(入力シート!M444,1000)/100),"")</f>
        <v/>
      </c>
      <c r="AH443" s="51" t="str">
        <f>IF(入力シート!M444&gt;=10,INT(MOD(入力シート!M444,100)/10),"")</f>
        <v/>
      </c>
      <c r="AI443" s="40" t="str">
        <f>IF(入力シート!M444&gt;=1,INT(MOD(入力シート!M444,10)/1),"")</f>
        <v/>
      </c>
      <c r="AJ443" s="51" t="str">
        <f>IF(入力シート!N444&gt;=10000,INT(MOD(入力シート!N444,100000)/10000),"")</f>
        <v/>
      </c>
      <c r="AK443" s="51" t="str">
        <f>IF(入力シート!N444&gt;=1000,INT(MOD(入力シート!N444,10000)/1000),"")</f>
        <v/>
      </c>
      <c r="AL443" s="51" t="str">
        <f>IF(入力シート!N444&gt;=100,INT(MOD(入力シート!N444,1000)/100),"")</f>
        <v/>
      </c>
      <c r="AM443" s="51" t="str">
        <f>IF(入力シート!N444&gt;=10,INT(MOD(入力シート!N444,100)/10),"")</f>
        <v/>
      </c>
      <c r="AN443" s="40" t="str">
        <f>IF(入力シート!N444&gt;=1,INT(MOD(入力シート!N444,10)/1),"")</f>
        <v/>
      </c>
      <c r="AO443" s="51" t="str">
        <f>IF(入力シート!O444&gt;=10000,INT(MOD(入力シート!O444,100000)/10000),"")</f>
        <v/>
      </c>
      <c r="AP443" s="51" t="str">
        <f>IF(入力シート!O444&gt;=1000,INT(MOD(入力シート!O444,10000)/1000),"")</f>
        <v/>
      </c>
      <c r="AQ443" s="51" t="str">
        <f>IF(入力シート!O444&gt;=100,INT(MOD(入力シート!O444,1000)/100),"")</f>
        <v/>
      </c>
      <c r="AR443" s="51" t="str">
        <f>IF(入力シート!O444&gt;=10,INT(MOD(入力シート!O444,100)/10),"")</f>
        <v/>
      </c>
      <c r="AS443" s="40" t="str">
        <f>IF(入力シート!O444&gt;=1,INT(MOD(入力シート!O444,10)/1),"")</f>
        <v/>
      </c>
      <c r="AT443" s="51" t="str">
        <f>IF(入力シート!P444&gt;=1000000,INT(MOD(入力シート!P444,10000000)/1000000),"")</f>
        <v/>
      </c>
      <c r="AU443" s="51" t="str">
        <f>IF(入力シート!P444&gt;=100000,INT(MOD(入力シート!P444,1000000)/100000),"")</f>
        <v/>
      </c>
      <c r="AV443" s="51" t="str">
        <f>IF(入力シート!P444&gt;=10000,INT(MOD(入力シート!P444,100000)/10000),"")</f>
        <v/>
      </c>
      <c r="AW443" s="51" t="str">
        <f>IF(入力シート!P444&gt;=1000,INT(MOD(入力シート!P444,10000)/1000),"")</f>
        <v/>
      </c>
      <c r="AX443" s="51" t="str">
        <f>IF(入力シート!P444&gt;=100,INT(MOD(入力シート!P444,1000)/100),"")</f>
        <v/>
      </c>
      <c r="AY443" s="51" t="str">
        <f>IF(入力シート!P444&gt;=10,INT(MOD(入力シート!P444,100)/10),"")</f>
        <v/>
      </c>
      <c r="AZ443" s="40" t="str">
        <f>IF(入力シート!P444&gt;=1,INT(MOD(入力シート!P444,10)/1),"")</f>
        <v/>
      </c>
      <c r="BA443" s="51" t="str">
        <f>IF(入力シート!Q444&gt;=10,INT(MOD(入力シート!Q444,100)/10),"")</f>
        <v/>
      </c>
      <c r="BB443" s="40" t="str">
        <f>IF(入力シート!Q444&gt;=1,INT(MOD(入力シート!Q444,10)/1),"")</f>
        <v/>
      </c>
      <c r="BC443" s="51" t="str">
        <f>IF(入力シート!R444&gt;=10000,INT(MOD(入力シート!R444,100000)/10000),"")</f>
        <v/>
      </c>
      <c r="BD443" s="51" t="str">
        <f>IF(入力シート!R444&gt;=1000,INT(MOD(入力シート!R444,10000)/1000),"")</f>
        <v/>
      </c>
      <c r="BE443" s="51" t="str">
        <f>IF(入力シート!R444&gt;=100,INT(MOD(入力シート!R444,1000)/100),"")</f>
        <v/>
      </c>
      <c r="BF443" s="51" t="str">
        <f>IF(入力シート!R444&gt;=10,INT(MOD(入力シート!R444,100)/10),"")</f>
        <v/>
      </c>
      <c r="BG443" s="40" t="str">
        <f>IF(入力シート!R444&gt;=1,INT(MOD(入力シート!R444,10)/1),"")</f>
        <v/>
      </c>
      <c r="BP443" s="11"/>
    </row>
    <row r="444" spans="1:79" x14ac:dyDescent="0.15">
      <c r="B444" s="22">
        <v>442</v>
      </c>
      <c r="C444" s="10" t="str">
        <f>IF(入力シート!C445&gt;=10000,INT(MOD(入力シート!C445,100000)/10000),"")</f>
        <v/>
      </c>
      <c r="D444" s="10" t="str">
        <f>IF(入力シート!C445&gt;=1000,INT(MOD(入力シート!C445,10000)/1000),"")</f>
        <v/>
      </c>
      <c r="E444" s="10" t="str">
        <f>IF(入力シート!C445&gt;=100,INT(MOD(入力シート!C445,1000)/100),"")</f>
        <v/>
      </c>
      <c r="F444" s="10" t="str">
        <f>IF(入力シート!C445&gt;=10,INT(MOD(入力シート!C445,100)/10),"")</f>
        <v/>
      </c>
      <c r="G444" s="22" t="str">
        <f>IF(入力シート!C445&gt;=1,INT(MOD(入力シート!C445,10)/1),"")</f>
        <v/>
      </c>
      <c r="H444" s="22" t="str">
        <f>IF(入力シート!D445&gt;"",入力シート!D445,"")</f>
        <v/>
      </c>
      <c r="I444" s="22" t="str">
        <f>IF(入力シート!E445&gt;"",入力シート!E445,"")</f>
        <v/>
      </c>
      <c r="J444" s="37" t="str">
        <f>IF(入力シート!F445&gt;0,IF(入力シート!W445=6,MID(入力シート!F445,入力シート!W445-5,1),"0"),"")</f>
        <v/>
      </c>
      <c r="K444" s="37" t="str">
        <f>IF(入力シート!F445&gt;0,MID(入力シート!F445,入力シート!W445-4,1),"")</f>
        <v/>
      </c>
      <c r="L444" s="37" t="str">
        <f>IF(入力シート!F445&gt;0,MID(入力シート!F445,入力シート!W445-3,1),"")</f>
        <v/>
      </c>
      <c r="M444" s="37" t="str">
        <f>IF(入力シート!F445&gt;0,MID(入力シート!F445,入力シート!W445-2,1),"")</f>
        <v/>
      </c>
      <c r="N444" s="37" t="str">
        <f>IF(入力シート!F445&gt;0,MID(入力シート!F445,入力シート!W445-1,1),"")</f>
        <v/>
      </c>
      <c r="O444" s="39" t="str">
        <f>IF(入力シート!F445&gt;0,MID(入力シート!F445,入力シート!W445,1),"")</f>
        <v/>
      </c>
      <c r="P444" s="22" t="str">
        <f>IF(入力シート!G445&gt;"",入力シート!G445,"")</f>
        <v/>
      </c>
      <c r="Q444" s="37" t="str">
        <f>IF(入力シート!H445&gt;0,IF(入力シート!X445=4,MID(入力シート!H445,入力シート!X445-3,1),"0"),"")</f>
        <v/>
      </c>
      <c r="R444" s="37" t="str">
        <f>IF(入力シート!H445&gt;0,MID(入力シート!H445,入力シート!X445-2,1),"")</f>
        <v/>
      </c>
      <c r="S444" s="37" t="str">
        <f>IF(入力シート!H445&gt;0,MID(入力シート!H445,入力シート!X445-1,1),"")</f>
        <v/>
      </c>
      <c r="T444" s="39" t="str">
        <f>IF(入力シート!H445&gt;0,MID(入力シート!H445,入力シート!X445,1),"")</f>
        <v/>
      </c>
      <c r="U444" s="62" t="str">
        <f>IF(入力シート!I445&gt;0,入力シート!I445,"")</f>
        <v/>
      </c>
      <c r="V444" s="50" t="str">
        <f>IF(入力シート!J445&gt;0,入力シート!J445,"")</f>
        <v/>
      </c>
      <c r="W444" s="50" t="str">
        <f>IF(入力シート!K445&gt;=10,INT(MOD(入力シート!K445,100)/10),"")</f>
        <v/>
      </c>
      <c r="X444" s="40" t="str">
        <f>IF(入力シート!K445&gt;=1,INT(MOD(入力シート!K445,10)/1),"")</f>
        <v/>
      </c>
      <c r="Y444" s="51" t="str">
        <f>IF(入力シート!L445&gt;=100000,INT(MOD(入力シート!L445,1000000)/100000),"")</f>
        <v/>
      </c>
      <c r="Z444" s="51" t="str">
        <f>IF(入力シート!L445&gt;=10000,INT(MOD(入力シート!L445,100000)/10000),"")</f>
        <v/>
      </c>
      <c r="AA444" s="51" t="str">
        <f>IF(入力シート!L445&gt;=1000,INT(MOD(入力シート!L445,10000)/1000),"")</f>
        <v/>
      </c>
      <c r="AB444" s="51" t="str">
        <f>IF(入力シート!L445&gt;=100,INT(MOD(入力シート!L445,1000)/100),"")</f>
        <v/>
      </c>
      <c r="AC444" s="51" t="str">
        <f>IF(入力シート!L445&gt;=10,INT(MOD(入力シート!L445,100)/10),"")</f>
        <v/>
      </c>
      <c r="AD444" s="40" t="str">
        <f>IF(入力シート!L445&gt;=1,INT(MOD(入力シート!L445,10)/1),"")</f>
        <v/>
      </c>
      <c r="AE444" s="51" t="str">
        <f>IF(入力シート!M445&gt;=10000,INT(MOD(入力シート!M445,100000)/10000),"")</f>
        <v/>
      </c>
      <c r="AF444" s="51" t="str">
        <f>IF(入力シート!M445&gt;=1000,INT(MOD(入力シート!M445,10000)/1000),"")</f>
        <v/>
      </c>
      <c r="AG444" s="51" t="str">
        <f>IF(入力シート!M445&gt;=100,INT(MOD(入力シート!M445,1000)/100),"")</f>
        <v/>
      </c>
      <c r="AH444" s="51" t="str">
        <f>IF(入力シート!M445&gt;=10,INT(MOD(入力シート!M445,100)/10),"")</f>
        <v/>
      </c>
      <c r="AI444" s="40" t="str">
        <f>IF(入力シート!M445&gt;=1,INT(MOD(入力シート!M445,10)/1),"")</f>
        <v/>
      </c>
      <c r="AJ444" s="51" t="str">
        <f>IF(入力シート!N445&gt;=10000,INT(MOD(入力シート!N445,100000)/10000),"")</f>
        <v/>
      </c>
      <c r="AK444" s="51" t="str">
        <f>IF(入力シート!N445&gt;=1000,INT(MOD(入力シート!N445,10000)/1000),"")</f>
        <v/>
      </c>
      <c r="AL444" s="51" t="str">
        <f>IF(入力シート!N445&gt;=100,INT(MOD(入力シート!N445,1000)/100),"")</f>
        <v/>
      </c>
      <c r="AM444" s="51" t="str">
        <f>IF(入力シート!N445&gt;=10,INT(MOD(入力シート!N445,100)/10),"")</f>
        <v/>
      </c>
      <c r="AN444" s="40" t="str">
        <f>IF(入力シート!N445&gt;=1,INT(MOD(入力シート!N445,10)/1),"")</f>
        <v/>
      </c>
      <c r="AO444" s="51" t="str">
        <f>IF(入力シート!O445&gt;=10000,INT(MOD(入力シート!O445,100000)/10000),"")</f>
        <v/>
      </c>
      <c r="AP444" s="51" t="str">
        <f>IF(入力シート!O445&gt;=1000,INT(MOD(入力シート!O445,10000)/1000),"")</f>
        <v/>
      </c>
      <c r="AQ444" s="51" t="str">
        <f>IF(入力シート!O445&gt;=100,INT(MOD(入力シート!O445,1000)/100),"")</f>
        <v/>
      </c>
      <c r="AR444" s="51" t="str">
        <f>IF(入力シート!O445&gt;=10,INT(MOD(入力シート!O445,100)/10),"")</f>
        <v/>
      </c>
      <c r="AS444" s="40" t="str">
        <f>IF(入力シート!O445&gt;=1,INT(MOD(入力シート!O445,10)/1),"")</f>
        <v/>
      </c>
      <c r="AT444" s="51" t="str">
        <f>IF(入力シート!P445&gt;=1000000,INT(MOD(入力シート!P445,10000000)/1000000),"")</f>
        <v/>
      </c>
      <c r="AU444" s="51" t="str">
        <f>IF(入力シート!P445&gt;=100000,INT(MOD(入力シート!P445,1000000)/100000),"")</f>
        <v/>
      </c>
      <c r="AV444" s="51" t="str">
        <f>IF(入力シート!P445&gt;=10000,INT(MOD(入力シート!P445,100000)/10000),"")</f>
        <v/>
      </c>
      <c r="AW444" s="51" t="str">
        <f>IF(入力シート!P445&gt;=1000,INT(MOD(入力シート!P445,10000)/1000),"")</f>
        <v/>
      </c>
      <c r="AX444" s="51" t="str">
        <f>IF(入力シート!P445&gt;=100,INT(MOD(入力シート!P445,1000)/100),"")</f>
        <v/>
      </c>
      <c r="AY444" s="51" t="str">
        <f>IF(入力シート!P445&gt;=10,INT(MOD(入力シート!P445,100)/10),"")</f>
        <v/>
      </c>
      <c r="AZ444" s="40" t="str">
        <f>IF(入力シート!P445&gt;=1,INT(MOD(入力シート!P445,10)/1),"")</f>
        <v/>
      </c>
      <c r="BA444" s="51" t="str">
        <f>IF(入力シート!Q445&gt;=10,INT(MOD(入力シート!Q445,100)/10),"")</f>
        <v/>
      </c>
      <c r="BB444" s="40" t="str">
        <f>IF(入力シート!Q445&gt;=1,INT(MOD(入力シート!Q445,10)/1),"")</f>
        <v/>
      </c>
      <c r="BC444" s="51" t="str">
        <f>IF(入力シート!R445&gt;=10000,INT(MOD(入力シート!R445,100000)/10000),"")</f>
        <v/>
      </c>
      <c r="BD444" s="51" t="str">
        <f>IF(入力シート!R445&gt;=1000,INT(MOD(入力シート!R445,10000)/1000),"")</f>
        <v/>
      </c>
      <c r="BE444" s="51" t="str">
        <f>IF(入力シート!R445&gt;=100,INT(MOD(入力シート!R445,1000)/100),"")</f>
        <v/>
      </c>
      <c r="BF444" s="51" t="str">
        <f>IF(入力シート!R445&gt;=10,INT(MOD(入力シート!R445,100)/10),"")</f>
        <v/>
      </c>
      <c r="BG444" s="40" t="str">
        <f>IF(入力シート!R445&gt;=1,INT(MOD(入力シート!R445,10)/1),"")</f>
        <v/>
      </c>
    </row>
    <row r="445" spans="1:79" x14ac:dyDescent="0.15">
      <c r="B445" s="22">
        <v>443</v>
      </c>
      <c r="C445" s="10" t="str">
        <f>IF(入力シート!C446&gt;=10000,INT(MOD(入力シート!C446,100000)/10000),"")</f>
        <v/>
      </c>
      <c r="D445" s="10" t="str">
        <f>IF(入力シート!C446&gt;=1000,INT(MOD(入力シート!C446,10000)/1000),"")</f>
        <v/>
      </c>
      <c r="E445" s="10" t="str">
        <f>IF(入力シート!C446&gt;=100,INT(MOD(入力シート!C446,1000)/100),"")</f>
        <v/>
      </c>
      <c r="F445" s="10" t="str">
        <f>IF(入力シート!C446&gt;=10,INT(MOD(入力シート!C446,100)/10),"")</f>
        <v/>
      </c>
      <c r="G445" s="22" t="str">
        <f>IF(入力シート!C446&gt;=1,INT(MOD(入力シート!C446,10)/1),"")</f>
        <v/>
      </c>
      <c r="H445" s="22" t="str">
        <f>IF(入力シート!D446&gt;"",入力シート!D446,"")</f>
        <v/>
      </c>
      <c r="I445" s="22" t="str">
        <f>IF(入力シート!E446&gt;"",入力シート!E446,"")</f>
        <v/>
      </c>
      <c r="J445" s="37" t="str">
        <f>IF(入力シート!F446&gt;0,IF(入力シート!W446=6,MID(入力シート!F446,入力シート!W446-5,1),"0"),"")</f>
        <v/>
      </c>
      <c r="K445" s="37" t="str">
        <f>IF(入力シート!F446&gt;0,MID(入力シート!F446,入力シート!W446-4,1),"")</f>
        <v/>
      </c>
      <c r="L445" s="37" t="str">
        <f>IF(入力シート!F446&gt;0,MID(入力シート!F446,入力シート!W446-3,1),"")</f>
        <v/>
      </c>
      <c r="M445" s="37" t="str">
        <f>IF(入力シート!F446&gt;0,MID(入力シート!F446,入力シート!W446-2,1),"")</f>
        <v/>
      </c>
      <c r="N445" s="37" t="str">
        <f>IF(入力シート!F446&gt;0,MID(入力シート!F446,入力シート!W446-1,1),"")</f>
        <v/>
      </c>
      <c r="O445" s="39" t="str">
        <f>IF(入力シート!F446&gt;0,MID(入力シート!F446,入力シート!W446,1),"")</f>
        <v/>
      </c>
      <c r="P445" s="22" t="str">
        <f>IF(入力シート!G446&gt;"",入力シート!G446,"")</f>
        <v/>
      </c>
      <c r="Q445" s="37" t="str">
        <f>IF(入力シート!H446&gt;0,IF(入力シート!X446=4,MID(入力シート!H446,入力シート!X446-3,1),"0"),"")</f>
        <v/>
      </c>
      <c r="R445" s="37" t="str">
        <f>IF(入力シート!H446&gt;0,MID(入力シート!H446,入力シート!X446-2,1),"")</f>
        <v/>
      </c>
      <c r="S445" s="37" t="str">
        <f>IF(入力シート!H446&gt;0,MID(入力シート!H446,入力シート!X446-1,1),"")</f>
        <v/>
      </c>
      <c r="T445" s="39" t="str">
        <f>IF(入力シート!H446&gt;0,MID(入力シート!H446,入力シート!X446,1),"")</f>
        <v/>
      </c>
      <c r="U445" s="62" t="str">
        <f>IF(入力シート!I446&gt;0,入力シート!I446,"")</f>
        <v/>
      </c>
      <c r="V445" s="50" t="str">
        <f>IF(入力シート!J446&gt;0,入力シート!J446,"")</f>
        <v/>
      </c>
      <c r="W445" s="50" t="str">
        <f>IF(入力シート!K446&gt;=10,INT(MOD(入力シート!K446,100)/10),"")</f>
        <v/>
      </c>
      <c r="X445" s="40" t="str">
        <f>IF(入力シート!K446&gt;=1,INT(MOD(入力シート!K446,10)/1),"")</f>
        <v/>
      </c>
      <c r="Y445" s="51" t="str">
        <f>IF(入力シート!L446&gt;=100000,INT(MOD(入力シート!L446,1000000)/100000),"")</f>
        <v/>
      </c>
      <c r="Z445" s="51" t="str">
        <f>IF(入力シート!L446&gt;=10000,INT(MOD(入力シート!L446,100000)/10000),"")</f>
        <v/>
      </c>
      <c r="AA445" s="51" t="str">
        <f>IF(入力シート!L446&gt;=1000,INT(MOD(入力シート!L446,10000)/1000),"")</f>
        <v/>
      </c>
      <c r="AB445" s="51" t="str">
        <f>IF(入力シート!L446&gt;=100,INT(MOD(入力シート!L446,1000)/100),"")</f>
        <v/>
      </c>
      <c r="AC445" s="51" t="str">
        <f>IF(入力シート!L446&gt;=10,INT(MOD(入力シート!L446,100)/10),"")</f>
        <v/>
      </c>
      <c r="AD445" s="40" t="str">
        <f>IF(入力シート!L446&gt;=1,INT(MOD(入力シート!L446,10)/1),"")</f>
        <v/>
      </c>
      <c r="AE445" s="51" t="str">
        <f>IF(入力シート!M446&gt;=10000,INT(MOD(入力シート!M446,100000)/10000),"")</f>
        <v/>
      </c>
      <c r="AF445" s="51" t="str">
        <f>IF(入力シート!M446&gt;=1000,INT(MOD(入力シート!M446,10000)/1000),"")</f>
        <v/>
      </c>
      <c r="AG445" s="51" t="str">
        <f>IF(入力シート!M446&gt;=100,INT(MOD(入力シート!M446,1000)/100),"")</f>
        <v/>
      </c>
      <c r="AH445" s="51" t="str">
        <f>IF(入力シート!M446&gt;=10,INT(MOD(入力シート!M446,100)/10),"")</f>
        <v/>
      </c>
      <c r="AI445" s="40" t="str">
        <f>IF(入力シート!M446&gt;=1,INT(MOD(入力シート!M446,10)/1),"")</f>
        <v/>
      </c>
      <c r="AJ445" s="51" t="str">
        <f>IF(入力シート!N446&gt;=10000,INT(MOD(入力シート!N446,100000)/10000),"")</f>
        <v/>
      </c>
      <c r="AK445" s="51" t="str">
        <f>IF(入力シート!N446&gt;=1000,INT(MOD(入力シート!N446,10000)/1000),"")</f>
        <v/>
      </c>
      <c r="AL445" s="51" t="str">
        <f>IF(入力シート!N446&gt;=100,INT(MOD(入力シート!N446,1000)/100),"")</f>
        <v/>
      </c>
      <c r="AM445" s="51" t="str">
        <f>IF(入力シート!N446&gt;=10,INT(MOD(入力シート!N446,100)/10),"")</f>
        <v/>
      </c>
      <c r="AN445" s="40" t="str">
        <f>IF(入力シート!N446&gt;=1,INT(MOD(入力シート!N446,10)/1),"")</f>
        <v/>
      </c>
      <c r="AO445" s="51" t="str">
        <f>IF(入力シート!O446&gt;=10000,INT(MOD(入力シート!O446,100000)/10000),"")</f>
        <v/>
      </c>
      <c r="AP445" s="51" t="str">
        <f>IF(入力シート!O446&gt;=1000,INT(MOD(入力シート!O446,10000)/1000),"")</f>
        <v/>
      </c>
      <c r="AQ445" s="51" t="str">
        <f>IF(入力シート!O446&gt;=100,INT(MOD(入力シート!O446,1000)/100),"")</f>
        <v/>
      </c>
      <c r="AR445" s="51" t="str">
        <f>IF(入力シート!O446&gt;=10,INT(MOD(入力シート!O446,100)/10),"")</f>
        <v/>
      </c>
      <c r="AS445" s="40" t="str">
        <f>IF(入力シート!O446&gt;=1,INT(MOD(入力シート!O446,10)/1),"")</f>
        <v/>
      </c>
      <c r="AT445" s="51" t="str">
        <f>IF(入力シート!P446&gt;=1000000,INT(MOD(入力シート!P446,10000000)/1000000),"")</f>
        <v/>
      </c>
      <c r="AU445" s="51" t="str">
        <f>IF(入力シート!P446&gt;=100000,INT(MOD(入力シート!P446,1000000)/100000),"")</f>
        <v/>
      </c>
      <c r="AV445" s="51" t="str">
        <f>IF(入力シート!P446&gt;=10000,INT(MOD(入力シート!P446,100000)/10000),"")</f>
        <v/>
      </c>
      <c r="AW445" s="51" t="str">
        <f>IF(入力シート!P446&gt;=1000,INT(MOD(入力シート!P446,10000)/1000),"")</f>
        <v/>
      </c>
      <c r="AX445" s="51" t="str">
        <f>IF(入力シート!P446&gt;=100,INT(MOD(入力シート!P446,1000)/100),"")</f>
        <v/>
      </c>
      <c r="AY445" s="51" t="str">
        <f>IF(入力シート!P446&gt;=10,INT(MOD(入力シート!P446,100)/10),"")</f>
        <v/>
      </c>
      <c r="AZ445" s="40" t="str">
        <f>IF(入力シート!P446&gt;=1,INT(MOD(入力シート!P446,10)/1),"")</f>
        <v/>
      </c>
      <c r="BA445" s="51" t="str">
        <f>IF(入力シート!Q446&gt;=10,INT(MOD(入力シート!Q446,100)/10),"")</f>
        <v/>
      </c>
      <c r="BB445" s="40" t="str">
        <f>IF(入力シート!Q446&gt;=1,INT(MOD(入力シート!Q446,10)/1),"")</f>
        <v/>
      </c>
      <c r="BC445" s="51" t="str">
        <f>IF(入力シート!R446&gt;=10000,INT(MOD(入力シート!R446,100000)/10000),"")</f>
        <v/>
      </c>
      <c r="BD445" s="51" t="str">
        <f>IF(入力シート!R446&gt;=1000,INT(MOD(入力シート!R446,10000)/1000),"")</f>
        <v/>
      </c>
      <c r="BE445" s="51" t="str">
        <f>IF(入力シート!R446&gt;=100,INT(MOD(入力シート!R446,1000)/100),"")</f>
        <v/>
      </c>
      <c r="BF445" s="51" t="str">
        <f>IF(入力シート!R446&gt;=10,INT(MOD(入力シート!R446,100)/10),"")</f>
        <v/>
      </c>
      <c r="BG445" s="40" t="str">
        <f>IF(入力シート!R446&gt;=1,INT(MOD(入力シート!R446,10)/1),"")</f>
        <v/>
      </c>
    </row>
    <row r="446" spans="1:79" x14ac:dyDescent="0.15">
      <c r="B446" s="22">
        <v>444</v>
      </c>
      <c r="C446" s="10" t="str">
        <f>IF(入力シート!C447&gt;=10000,INT(MOD(入力シート!C447,100000)/10000),"")</f>
        <v/>
      </c>
      <c r="D446" s="10" t="str">
        <f>IF(入力シート!C447&gt;=1000,INT(MOD(入力シート!C447,10000)/1000),"")</f>
        <v/>
      </c>
      <c r="E446" s="10" t="str">
        <f>IF(入力シート!C447&gt;=100,INT(MOD(入力シート!C447,1000)/100),"")</f>
        <v/>
      </c>
      <c r="F446" s="10" t="str">
        <f>IF(入力シート!C447&gt;=10,INT(MOD(入力シート!C447,100)/10),"")</f>
        <v/>
      </c>
      <c r="G446" s="22" t="str">
        <f>IF(入力シート!C447&gt;=1,INT(MOD(入力シート!C447,10)/1),"")</f>
        <v/>
      </c>
      <c r="H446" s="22" t="str">
        <f>IF(入力シート!D447&gt;"",入力シート!D447,"")</f>
        <v/>
      </c>
      <c r="I446" s="22" t="str">
        <f>IF(入力シート!E447&gt;"",入力シート!E447,"")</f>
        <v/>
      </c>
      <c r="J446" s="37" t="str">
        <f>IF(入力シート!F447&gt;0,IF(入力シート!W447=6,MID(入力シート!F447,入力シート!W447-5,1),"0"),"")</f>
        <v/>
      </c>
      <c r="K446" s="37" t="str">
        <f>IF(入力シート!F447&gt;0,MID(入力シート!F447,入力シート!W447-4,1),"")</f>
        <v/>
      </c>
      <c r="L446" s="37" t="str">
        <f>IF(入力シート!F447&gt;0,MID(入力シート!F447,入力シート!W447-3,1),"")</f>
        <v/>
      </c>
      <c r="M446" s="37" t="str">
        <f>IF(入力シート!F447&gt;0,MID(入力シート!F447,入力シート!W447-2,1),"")</f>
        <v/>
      </c>
      <c r="N446" s="37" t="str">
        <f>IF(入力シート!F447&gt;0,MID(入力シート!F447,入力シート!W447-1,1),"")</f>
        <v/>
      </c>
      <c r="O446" s="39" t="str">
        <f>IF(入力シート!F447&gt;0,MID(入力シート!F447,入力シート!W447,1),"")</f>
        <v/>
      </c>
      <c r="P446" s="22" t="str">
        <f>IF(入力シート!G447&gt;"",入力シート!G447,"")</f>
        <v/>
      </c>
      <c r="Q446" s="37" t="str">
        <f>IF(入力シート!H447&gt;0,IF(入力シート!X447=4,MID(入力シート!H447,入力シート!X447-3,1),"0"),"")</f>
        <v/>
      </c>
      <c r="R446" s="37" t="str">
        <f>IF(入力シート!H447&gt;0,MID(入力シート!H447,入力シート!X447-2,1),"")</f>
        <v/>
      </c>
      <c r="S446" s="37" t="str">
        <f>IF(入力シート!H447&gt;0,MID(入力シート!H447,入力シート!X447-1,1),"")</f>
        <v/>
      </c>
      <c r="T446" s="39" t="str">
        <f>IF(入力シート!H447&gt;0,MID(入力シート!H447,入力シート!X447,1),"")</f>
        <v/>
      </c>
      <c r="U446" s="62" t="str">
        <f>IF(入力シート!I447&gt;0,入力シート!I447,"")</f>
        <v/>
      </c>
      <c r="V446" s="50" t="str">
        <f>IF(入力シート!J447&gt;0,入力シート!J447,"")</f>
        <v/>
      </c>
      <c r="W446" s="50" t="str">
        <f>IF(入力シート!K447&gt;=10,INT(MOD(入力シート!K447,100)/10),"")</f>
        <v/>
      </c>
      <c r="X446" s="40" t="str">
        <f>IF(入力シート!K447&gt;=1,INT(MOD(入力シート!K447,10)/1),"")</f>
        <v/>
      </c>
      <c r="Y446" s="51" t="str">
        <f>IF(入力シート!L447&gt;=100000,INT(MOD(入力シート!L447,1000000)/100000),"")</f>
        <v/>
      </c>
      <c r="Z446" s="51" t="str">
        <f>IF(入力シート!L447&gt;=10000,INT(MOD(入力シート!L447,100000)/10000),"")</f>
        <v/>
      </c>
      <c r="AA446" s="51" t="str">
        <f>IF(入力シート!L447&gt;=1000,INT(MOD(入力シート!L447,10000)/1000),"")</f>
        <v/>
      </c>
      <c r="AB446" s="51" t="str">
        <f>IF(入力シート!L447&gt;=100,INT(MOD(入力シート!L447,1000)/100),"")</f>
        <v/>
      </c>
      <c r="AC446" s="51" t="str">
        <f>IF(入力シート!L447&gt;=10,INT(MOD(入力シート!L447,100)/10),"")</f>
        <v/>
      </c>
      <c r="AD446" s="40" t="str">
        <f>IF(入力シート!L447&gt;=1,INT(MOD(入力シート!L447,10)/1),"")</f>
        <v/>
      </c>
      <c r="AE446" s="51" t="str">
        <f>IF(入力シート!M447&gt;=10000,INT(MOD(入力シート!M447,100000)/10000),"")</f>
        <v/>
      </c>
      <c r="AF446" s="51" t="str">
        <f>IF(入力シート!M447&gt;=1000,INT(MOD(入力シート!M447,10000)/1000),"")</f>
        <v/>
      </c>
      <c r="AG446" s="51" t="str">
        <f>IF(入力シート!M447&gt;=100,INT(MOD(入力シート!M447,1000)/100),"")</f>
        <v/>
      </c>
      <c r="AH446" s="51" t="str">
        <f>IF(入力シート!M447&gt;=10,INT(MOD(入力シート!M447,100)/10),"")</f>
        <v/>
      </c>
      <c r="AI446" s="40" t="str">
        <f>IF(入力シート!M447&gt;=1,INT(MOD(入力シート!M447,10)/1),"")</f>
        <v/>
      </c>
      <c r="AJ446" s="51" t="str">
        <f>IF(入力シート!N447&gt;=10000,INT(MOD(入力シート!N447,100000)/10000),"")</f>
        <v/>
      </c>
      <c r="AK446" s="51" t="str">
        <f>IF(入力シート!N447&gt;=1000,INT(MOD(入力シート!N447,10000)/1000),"")</f>
        <v/>
      </c>
      <c r="AL446" s="51" t="str">
        <f>IF(入力シート!N447&gt;=100,INT(MOD(入力シート!N447,1000)/100),"")</f>
        <v/>
      </c>
      <c r="AM446" s="51" t="str">
        <f>IF(入力シート!N447&gt;=10,INT(MOD(入力シート!N447,100)/10),"")</f>
        <v/>
      </c>
      <c r="AN446" s="40" t="str">
        <f>IF(入力シート!N447&gt;=1,INT(MOD(入力シート!N447,10)/1),"")</f>
        <v/>
      </c>
      <c r="AO446" s="51" t="str">
        <f>IF(入力シート!O447&gt;=10000,INT(MOD(入力シート!O447,100000)/10000),"")</f>
        <v/>
      </c>
      <c r="AP446" s="51" t="str">
        <f>IF(入力シート!O447&gt;=1000,INT(MOD(入力シート!O447,10000)/1000),"")</f>
        <v/>
      </c>
      <c r="AQ446" s="51" t="str">
        <f>IF(入力シート!O447&gt;=100,INT(MOD(入力シート!O447,1000)/100),"")</f>
        <v/>
      </c>
      <c r="AR446" s="51" t="str">
        <f>IF(入力シート!O447&gt;=10,INT(MOD(入力シート!O447,100)/10),"")</f>
        <v/>
      </c>
      <c r="AS446" s="40" t="str">
        <f>IF(入力シート!O447&gt;=1,INT(MOD(入力シート!O447,10)/1),"")</f>
        <v/>
      </c>
      <c r="AT446" s="51" t="str">
        <f>IF(入力シート!P447&gt;=1000000,INT(MOD(入力シート!P447,10000000)/1000000),"")</f>
        <v/>
      </c>
      <c r="AU446" s="51" t="str">
        <f>IF(入力シート!P447&gt;=100000,INT(MOD(入力シート!P447,1000000)/100000),"")</f>
        <v/>
      </c>
      <c r="AV446" s="51" t="str">
        <f>IF(入力シート!P447&gt;=10000,INT(MOD(入力シート!P447,100000)/10000),"")</f>
        <v/>
      </c>
      <c r="AW446" s="51" t="str">
        <f>IF(入力シート!P447&gt;=1000,INT(MOD(入力シート!P447,10000)/1000),"")</f>
        <v/>
      </c>
      <c r="AX446" s="51" t="str">
        <f>IF(入力シート!P447&gt;=100,INT(MOD(入力シート!P447,1000)/100),"")</f>
        <v/>
      </c>
      <c r="AY446" s="51" t="str">
        <f>IF(入力シート!P447&gt;=10,INT(MOD(入力シート!P447,100)/10),"")</f>
        <v/>
      </c>
      <c r="AZ446" s="40" t="str">
        <f>IF(入力シート!P447&gt;=1,INT(MOD(入力シート!P447,10)/1),"")</f>
        <v/>
      </c>
      <c r="BA446" s="51" t="str">
        <f>IF(入力シート!Q447&gt;=10,INT(MOD(入力シート!Q447,100)/10),"")</f>
        <v/>
      </c>
      <c r="BB446" s="40" t="str">
        <f>IF(入力シート!Q447&gt;=1,INT(MOD(入力シート!Q447,10)/1),"")</f>
        <v/>
      </c>
      <c r="BC446" s="51" t="str">
        <f>IF(入力シート!R447&gt;=10000,INT(MOD(入力シート!R447,100000)/10000),"")</f>
        <v/>
      </c>
      <c r="BD446" s="51" t="str">
        <f>IF(入力シート!R447&gt;=1000,INT(MOD(入力シート!R447,10000)/1000),"")</f>
        <v/>
      </c>
      <c r="BE446" s="51" t="str">
        <f>IF(入力シート!R447&gt;=100,INT(MOD(入力シート!R447,1000)/100),"")</f>
        <v/>
      </c>
      <c r="BF446" s="51" t="str">
        <f>IF(入力シート!R447&gt;=10,INT(MOD(入力シート!R447,100)/10),"")</f>
        <v/>
      </c>
      <c r="BG446" s="40" t="str">
        <f>IF(入力シート!R447&gt;=1,INT(MOD(入力シート!R447,10)/1),"")</f>
        <v/>
      </c>
    </row>
    <row r="447" spans="1:79" x14ac:dyDescent="0.15">
      <c r="B447" s="22">
        <v>445</v>
      </c>
      <c r="C447" s="10" t="str">
        <f>IF(入力シート!C448&gt;=10000,INT(MOD(入力シート!C448,100000)/10000),"")</f>
        <v/>
      </c>
      <c r="D447" s="10" t="str">
        <f>IF(入力シート!C448&gt;=1000,INT(MOD(入力シート!C448,10000)/1000),"")</f>
        <v/>
      </c>
      <c r="E447" s="10" t="str">
        <f>IF(入力シート!C448&gt;=100,INT(MOD(入力シート!C448,1000)/100),"")</f>
        <v/>
      </c>
      <c r="F447" s="10" t="str">
        <f>IF(入力シート!C448&gt;=10,INT(MOD(入力シート!C448,100)/10),"")</f>
        <v/>
      </c>
      <c r="G447" s="22" t="str">
        <f>IF(入力シート!C448&gt;=1,INT(MOD(入力シート!C448,10)/1),"")</f>
        <v/>
      </c>
      <c r="H447" s="22" t="str">
        <f>IF(入力シート!D448&gt;"",入力シート!D448,"")</f>
        <v/>
      </c>
      <c r="I447" s="22" t="str">
        <f>IF(入力シート!E448&gt;"",入力シート!E448,"")</f>
        <v/>
      </c>
      <c r="J447" s="37" t="str">
        <f>IF(入力シート!F448&gt;0,IF(入力シート!W448=6,MID(入力シート!F448,入力シート!W448-5,1),"0"),"")</f>
        <v/>
      </c>
      <c r="K447" s="37" t="str">
        <f>IF(入力シート!F448&gt;0,MID(入力シート!F448,入力シート!W448-4,1),"")</f>
        <v/>
      </c>
      <c r="L447" s="37" t="str">
        <f>IF(入力シート!F448&gt;0,MID(入力シート!F448,入力シート!W448-3,1),"")</f>
        <v/>
      </c>
      <c r="M447" s="37" t="str">
        <f>IF(入力シート!F448&gt;0,MID(入力シート!F448,入力シート!W448-2,1),"")</f>
        <v/>
      </c>
      <c r="N447" s="37" t="str">
        <f>IF(入力シート!F448&gt;0,MID(入力シート!F448,入力シート!W448-1,1),"")</f>
        <v/>
      </c>
      <c r="O447" s="39" t="str">
        <f>IF(入力シート!F448&gt;0,MID(入力シート!F448,入力シート!W448,1),"")</f>
        <v/>
      </c>
      <c r="P447" s="22" t="str">
        <f>IF(入力シート!G448&gt;"",入力シート!G448,"")</f>
        <v/>
      </c>
      <c r="Q447" s="37" t="str">
        <f>IF(入力シート!H448&gt;0,IF(入力シート!X448=4,MID(入力シート!H448,入力シート!X448-3,1),"0"),"")</f>
        <v/>
      </c>
      <c r="R447" s="37" t="str">
        <f>IF(入力シート!H448&gt;0,MID(入力シート!H448,入力シート!X448-2,1),"")</f>
        <v/>
      </c>
      <c r="S447" s="37" t="str">
        <f>IF(入力シート!H448&gt;0,MID(入力シート!H448,入力シート!X448-1,1),"")</f>
        <v/>
      </c>
      <c r="T447" s="39" t="str">
        <f>IF(入力シート!H448&gt;0,MID(入力シート!H448,入力シート!X448,1),"")</f>
        <v/>
      </c>
      <c r="U447" s="62" t="str">
        <f>IF(入力シート!I448&gt;0,入力シート!I448,"")</f>
        <v/>
      </c>
      <c r="V447" s="50" t="str">
        <f>IF(入力シート!J448&gt;0,入力シート!J448,"")</f>
        <v/>
      </c>
      <c r="W447" s="50" t="str">
        <f>IF(入力シート!K448&gt;=10,INT(MOD(入力シート!K448,100)/10),"")</f>
        <v/>
      </c>
      <c r="X447" s="40" t="str">
        <f>IF(入力シート!K448&gt;=1,INT(MOD(入力シート!K448,10)/1),"")</f>
        <v/>
      </c>
      <c r="Y447" s="51" t="str">
        <f>IF(入力シート!L448&gt;=100000,INT(MOD(入力シート!L448,1000000)/100000),"")</f>
        <v/>
      </c>
      <c r="Z447" s="51" t="str">
        <f>IF(入力シート!L448&gt;=10000,INT(MOD(入力シート!L448,100000)/10000),"")</f>
        <v/>
      </c>
      <c r="AA447" s="51" t="str">
        <f>IF(入力シート!L448&gt;=1000,INT(MOD(入力シート!L448,10000)/1000),"")</f>
        <v/>
      </c>
      <c r="AB447" s="51" t="str">
        <f>IF(入力シート!L448&gt;=100,INT(MOD(入力シート!L448,1000)/100),"")</f>
        <v/>
      </c>
      <c r="AC447" s="51" t="str">
        <f>IF(入力シート!L448&gt;=10,INT(MOD(入力シート!L448,100)/10),"")</f>
        <v/>
      </c>
      <c r="AD447" s="40" t="str">
        <f>IF(入力シート!L448&gt;=1,INT(MOD(入力シート!L448,10)/1),"")</f>
        <v/>
      </c>
      <c r="AE447" s="51" t="str">
        <f>IF(入力シート!M448&gt;=10000,INT(MOD(入力シート!M448,100000)/10000),"")</f>
        <v/>
      </c>
      <c r="AF447" s="51" t="str">
        <f>IF(入力シート!M448&gt;=1000,INT(MOD(入力シート!M448,10000)/1000),"")</f>
        <v/>
      </c>
      <c r="AG447" s="51" t="str">
        <f>IF(入力シート!M448&gt;=100,INT(MOD(入力シート!M448,1000)/100),"")</f>
        <v/>
      </c>
      <c r="AH447" s="51" t="str">
        <f>IF(入力シート!M448&gt;=10,INT(MOD(入力シート!M448,100)/10),"")</f>
        <v/>
      </c>
      <c r="AI447" s="40" t="str">
        <f>IF(入力シート!M448&gt;=1,INT(MOD(入力シート!M448,10)/1),"")</f>
        <v/>
      </c>
      <c r="AJ447" s="51" t="str">
        <f>IF(入力シート!N448&gt;=10000,INT(MOD(入力シート!N448,100000)/10000),"")</f>
        <v/>
      </c>
      <c r="AK447" s="51" t="str">
        <f>IF(入力シート!N448&gt;=1000,INT(MOD(入力シート!N448,10000)/1000),"")</f>
        <v/>
      </c>
      <c r="AL447" s="51" t="str">
        <f>IF(入力シート!N448&gt;=100,INT(MOD(入力シート!N448,1000)/100),"")</f>
        <v/>
      </c>
      <c r="AM447" s="51" t="str">
        <f>IF(入力シート!N448&gt;=10,INT(MOD(入力シート!N448,100)/10),"")</f>
        <v/>
      </c>
      <c r="AN447" s="40" t="str">
        <f>IF(入力シート!N448&gt;=1,INT(MOD(入力シート!N448,10)/1),"")</f>
        <v/>
      </c>
      <c r="AO447" s="51" t="str">
        <f>IF(入力シート!O448&gt;=10000,INT(MOD(入力シート!O448,100000)/10000),"")</f>
        <v/>
      </c>
      <c r="AP447" s="51" t="str">
        <f>IF(入力シート!O448&gt;=1000,INT(MOD(入力シート!O448,10000)/1000),"")</f>
        <v/>
      </c>
      <c r="AQ447" s="51" t="str">
        <f>IF(入力シート!O448&gt;=100,INT(MOD(入力シート!O448,1000)/100),"")</f>
        <v/>
      </c>
      <c r="AR447" s="51" t="str">
        <f>IF(入力シート!O448&gt;=10,INT(MOD(入力シート!O448,100)/10),"")</f>
        <v/>
      </c>
      <c r="AS447" s="40" t="str">
        <f>IF(入力シート!O448&gt;=1,INT(MOD(入力シート!O448,10)/1),"")</f>
        <v/>
      </c>
      <c r="AT447" s="51" t="str">
        <f>IF(入力シート!P448&gt;=1000000,INT(MOD(入力シート!P448,10000000)/1000000),"")</f>
        <v/>
      </c>
      <c r="AU447" s="51" t="str">
        <f>IF(入力シート!P448&gt;=100000,INT(MOD(入力シート!P448,1000000)/100000),"")</f>
        <v/>
      </c>
      <c r="AV447" s="51" t="str">
        <f>IF(入力シート!P448&gt;=10000,INT(MOD(入力シート!P448,100000)/10000),"")</f>
        <v/>
      </c>
      <c r="AW447" s="51" t="str">
        <f>IF(入力シート!P448&gt;=1000,INT(MOD(入力シート!P448,10000)/1000),"")</f>
        <v/>
      </c>
      <c r="AX447" s="51" t="str">
        <f>IF(入力シート!P448&gt;=100,INT(MOD(入力シート!P448,1000)/100),"")</f>
        <v/>
      </c>
      <c r="AY447" s="51" t="str">
        <f>IF(入力シート!P448&gt;=10,INT(MOD(入力シート!P448,100)/10),"")</f>
        <v/>
      </c>
      <c r="AZ447" s="40" t="str">
        <f>IF(入力シート!P448&gt;=1,INT(MOD(入力シート!P448,10)/1),"")</f>
        <v/>
      </c>
      <c r="BA447" s="51" t="str">
        <f>IF(入力シート!Q448&gt;=10,INT(MOD(入力シート!Q448,100)/10),"")</f>
        <v/>
      </c>
      <c r="BB447" s="40" t="str">
        <f>IF(入力シート!Q448&gt;=1,INT(MOD(入力シート!Q448,10)/1),"")</f>
        <v/>
      </c>
      <c r="BC447" s="51" t="str">
        <f>IF(入力シート!R448&gt;=10000,INT(MOD(入力シート!R448,100000)/10000),"")</f>
        <v/>
      </c>
      <c r="BD447" s="51" t="str">
        <f>IF(入力シート!R448&gt;=1000,INT(MOD(入力シート!R448,10000)/1000),"")</f>
        <v/>
      </c>
      <c r="BE447" s="51" t="str">
        <f>IF(入力シート!R448&gt;=100,INT(MOD(入力シート!R448,1000)/100),"")</f>
        <v/>
      </c>
      <c r="BF447" s="51" t="str">
        <f>IF(入力シート!R448&gt;=10,INT(MOD(入力シート!R448,100)/10),"")</f>
        <v/>
      </c>
      <c r="BG447" s="40" t="str">
        <f>IF(入力シート!R448&gt;=1,INT(MOD(入力シート!R448,10)/1),"")</f>
        <v/>
      </c>
    </row>
    <row r="448" spans="1:79" x14ac:dyDescent="0.15">
      <c r="B448" s="22">
        <v>446</v>
      </c>
      <c r="C448" s="10" t="str">
        <f>IF(入力シート!C449&gt;=10000,INT(MOD(入力シート!C449,100000)/10000),"")</f>
        <v/>
      </c>
      <c r="D448" s="10" t="str">
        <f>IF(入力シート!C449&gt;=1000,INT(MOD(入力シート!C449,10000)/1000),"")</f>
        <v/>
      </c>
      <c r="E448" s="10" t="str">
        <f>IF(入力シート!C449&gt;=100,INT(MOD(入力シート!C449,1000)/100),"")</f>
        <v/>
      </c>
      <c r="F448" s="10" t="str">
        <f>IF(入力シート!C449&gt;=10,INT(MOD(入力シート!C449,100)/10),"")</f>
        <v/>
      </c>
      <c r="G448" s="22" t="str">
        <f>IF(入力シート!C449&gt;=1,INT(MOD(入力シート!C449,10)/1),"")</f>
        <v/>
      </c>
      <c r="H448" s="22" t="str">
        <f>IF(入力シート!D449&gt;"",入力シート!D449,"")</f>
        <v/>
      </c>
      <c r="I448" s="22" t="str">
        <f>IF(入力シート!E449&gt;"",入力シート!E449,"")</f>
        <v/>
      </c>
      <c r="J448" s="37" t="str">
        <f>IF(入力シート!F449&gt;0,IF(入力シート!W449=6,MID(入力シート!F449,入力シート!W449-5,1),"0"),"")</f>
        <v/>
      </c>
      <c r="K448" s="37" t="str">
        <f>IF(入力シート!F449&gt;0,MID(入力シート!F449,入力シート!W449-4,1),"")</f>
        <v/>
      </c>
      <c r="L448" s="37" t="str">
        <f>IF(入力シート!F449&gt;0,MID(入力シート!F449,入力シート!W449-3,1),"")</f>
        <v/>
      </c>
      <c r="M448" s="37" t="str">
        <f>IF(入力シート!F449&gt;0,MID(入力シート!F449,入力シート!W449-2,1),"")</f>
        <v/>
      </c>
      <c r="N448" s="37" t="str">
        <f>IF(入力シート!F449&gt;0,MID(入力シート!F449,入力シート!W449-1,1),"")</f>
        <v/>
      </c>
      <c r="O448" s="39" t="str">
        <f>IF(入力シート!F449&gt;0,MID(入力シート!F449,入力シート!W449,1),"")</f>
        <v/>
      </c>
      <c r="P448" s="22" t="str">
        <f>IF(入力シート!G449&gt;"",入力シート!G449,"")</f>
        <v/>
      </c>
      <c r="Q448" s="37" t="str">
        <f>IF(入力シート!H449&gt;0,IF(入力シート!X449=4,MID(入力シート!H449,入力シート!X449-3,1),"0"),"")</f>
        <v/>
      </c>
      <c r="R448" s="37" t="str">
        <f>IF(入力シート!H449&gt;0,MID(入力シート!H449,入力シート!X449-2,1),"")</f>
        <v/>
      </c>
      <c r="S448" s="37" t="str">
        <f>IF(入力シート!H449&gt;0,MID(入力シート!H449,入力シート!X449-1,1),"")</f>
        <v/>
      </c>
      <c r="T448" s="39" t="str">
        <f>IF(入力シート!H449&gt;0,MID(入力シート!H449,入力シート!X449,1),"")</f>
        <v/>
      </c>
      <c r="U448" s="62" t="str">
        <f>IF(入力シート!I449&gt;0,入力シート!I449,"")</f>
        <v/>
      </c>
      <c r="V448" s="50" t="str">
        <f>IF(入力シート!J449&gt;0,入力シート!J449,"")</f>
        <v/>
      </c>
      <c r="W448" s="50" t="str">
        <f>IF(入力シート!K449&gt;=10,INT(MOD(入力シート!K449,100)/10),"")</f>
        <v/>
      </c>
      <c r="X448" s="40" t="str">
        <f>IF(入力シート!K449&gt;=1,INT(MOD(入力シート!K449,10)/1),"")</f>
        <v/>
      </c>
      <c r="Y448" s="51" t="str">
        <f>IF(入力シート!L449&gt;=100000,INT(MOD(入力シート!L449,1000000)/100000),"")</f>
        <v/>
      </c>
      <c r="Z448" s="51" t="str">
        <f>IF(入力シート!L449&gt;=10000,INT(MOD(入力シート!L449,100000)/10000),"")</f>
        <v/>
      </c>
      <c r="AA448" s="51" t="str">
        <f>IF(入力シート!L449&gt;=1000,INT(MOD(入力シート!L449,10000)/1000),"")</f>
        <v/>
      </c>
      <c r="AB448" s="51" t="str">
        <f>IF(入力シート!L449&gt;=100,INT(MOD(入力シート!L449,1000)/100),"")</f>
        <v/>
      </c>
      <c r="AC448" s="51" t="str">
        <f>IF(入力シート!L449&gt;=10,INT(MOD(入力シート!L449,100)/10),"")</f>
        <v/>
      </c>
      <c r="AD448" s="40" t="str">
        <f>IF(入力シート!L449&gt;=1,INT(MOD(入力シート!L449,10)/1),"")</f>
        <v/>
      </c>
      <c r="AE448" s="51" t="str">
        <f>IF(入力シート!M449&gt;=10000,INT(MOD(入力シート!M449,100000)/10000),"")</f>
        <v/>
      </c>
      <c r="AF448" s="51" t="str">
        <f>IF(入力シート!M449&gt;=1000,INT(MOD(入力シート!M449,10000)/1000),"")</f>
        <v/>
      </c>
      <c r="AG448" s="51" t="str">
        <f>IF(入力シート!M449&gt;=100,INT(MOD(入力シート!M449,1000)/100),"")</f>
        <v/>
      </c>
      <c r="AH448" s="51" t="str">
        <f>IF(入力シート!M449&gt;=10,INT(MOD(入力シート!M449,100)/10),"")</f>
        <v/>
      </c>
      <c r="AI448" s="40" t="str">
        <f>IF(入力シート!M449&gt;=1,INT(MOD(入力シート!M449,10)/1),"")</f>
        <v/>
      </c>
      <c r="AJ448" s="51" t="str">
        <f>IF(入力シート!N449&gt;=10000,INT(MOD(入力シート!N449,100000)/10000),"")</f>
        <v/>
      </c>
      <c r="AK448" s="51" t="str">
        <f>IF(入力シート!N449&gt;=1000,INT(MOD(入力シート!N449,10000)/1000),"")</f>
        <v/>
      </c>
      <c r="AL448" s="51" t="str">
        <f>IF(入力シート!N449&gt;=100,INT(MOD(入力シート!N449,1000)/100),"")</f>
        <v/>
      </c>
      <c r="AM448" s="51" t="str">
        <f>IF(入力シート!N449&gt;=10,INT(MOD(入力シート!N449,100)/10),"")</f>
        <v/>
      </c>
      <c r="AN448" s="40" t="str">
        <f>IF(入力シート!N449&gt;=1,INT(MOD(入力シート!N449,10)/1),"")</f>
        <v/>
      </c>
      <c r="AO448" s="51" t="str">
        <f>IF(入力シート!O449&gt;=10000,INT(MOD(入力シート!O449,100000)/10000),"")</f>
        <v/>
      </c>
      <c r="AP448" s="51" t="str">
        <f>IF(入力シート!O449&gt;=1000,INT(MOD(入力シート!O449,10000)/1000),"")</f>
        <v/>
      </c>
      <c r="AQ448" s="51" t="str">
        <f>IF(入力シート!O449&gt;=100,INT(MOD(入力シート!O449,1000)/100),"")</f>
        <v/>
      </c>
      <c r="AR448" s="51" t="str">
        <f>IF(入力シート!O449&gt;=10,INT(MOD(入力シート!O449,100)/10),"")</f>
        <v/>
      </c>
      <c r="AS448" s="40" t="str">
        <f>IF(入力シート!O449&gt;=1,INT(MOD(入力シート!O449,10)/1),"")</f>
        <v/>
      </c>
      <c r="AT448" s="51" t="str">
        <f>IF(入力シート!P449&gt;=1000000,INT(MOD(入力シート!P449,10000000)/1000000),"")</f>
        <v/>
      </c>
      <c r="AU448" s="51" t="str">
        <f>IF(入力シート!P449&gt;=100000,INT(MOD(入力シート!P449,1000000)/100000),"")</f>
        <v/>
      </c>
      <c r="AV448" s="51" t="str">
        <f>IF(入力シート!P449&gt;=10000,INT(MOD(入力シート!P449,100000)/10000),"")</f>
        <v/>
      </c>
      <c r="AW448" s="51" t="str">
        <f>IF(入力シート!P449&gt;=1000,INT(MOD(入力シート!P449,10000)/1000),"")</f>
        <v/>
      </c>
      <c r="AX448" s="51" t="str">
        <f>IF(入力シート!P449&gt;=100,INT(MOD(入力シート!P449,1000)/100),"")</f>
        <v/>
      </c>
      <c r="AY448" s="51" t="str">
        <f>IF(入力シート!P449&gt;=10,INT(MOD(入力シート!P449,100)/10),"")</f>
        <v/>
      </c>
      <c r="AZ448" s="40" t="str">
        <f>IF(入力シート!P449&gt;=1,INT(MOD(入力シート!P449,10)/1),"")</f>
        <v/>
      </c>
      <c r="BA448" s="51" t="str">
        <f>IF(入力シート!Q449&gt;=10,INT(MOD(入力シート!Q449,100)/10),"")</f>
        <v/>
      </c>
      <c r="BB448" s="40" t="str">
        <f>IF(入力シート!Q449&gt;=1,INT(MOD(入力シート!Q449,10)/1),"")</f>
        <v/>
      </c>
      <c r="BC448" s="51" t="str">
        <f>IF(入力シート!R449&gt;=10000,INT(MOD(入力シート!R449,100000)/10000),"")</f>
        <v/>
      </c>
      <c r="BD448" s="51" t="str">
        <f>IF(入力シート!R449&gt;=1000,INT(MOD(入力シート!R449,10000)/1000),"")</f>
        <v/>
      </c>
      <c r="BE448" s="51" t="str">
        <f>IF(入力シート!R449&gt;=100,INT(MOD(入力シート!R449,1000)/100),"")</f>
        <v/>
      </c>
      <c r="BF448" s="51" t="str">
        <f>IF(入力シート!R449&gt;=10,INT(MOD(入力シート!R449,100)/10),"")</f>
        <v/>
      </c>
      <c r="BG448" s="40" t="str">
        <f>IF(入力シート!R449&gt;=1,INT(MOD(入力シート!R449,10)/1),"")</f>
        <v/>
      </c>
    </row>
    <row r="449" spans="1:79" x14ac:dyDescent="0.15">
      <c r="B449" s="22">
        <v>447</v>
      </c>
      <c r="C449" s="10" t="str">
        <f>IF(入力シート!C450&gt;=10000,INT(MOD(入力シート!C450,100000)/10000),"")</f>
        <v/>
      </c>
      <c r="D449" s="10" t="str">
        <f>IF(入力シート!C450&gt;=1000,INT(MOD(入力シート!C450,10000)/1000),"")</f>
        <v/>
      </c>
      <c r="E449" s="10" t="str">
        <f>IF(入力シート!C450&gt;=100,INT(MOD(入力シート!C450,1000)/100),"")</f>
        <v/>
      </c>
      <c r="F449" s="10" t="str">
        <f>IF(入力シート!C450&gt;=10,INT(MOD(入力シート!C450,100)/10),"")</f>
        <v/>
      </c>
      <c r="G449" s="22" t="str">
        <f>IF(入力シート!C450&gt;=1,INT(MOD(入力シート!C450,10)/1),"")</f>
        <v/>
      </c>
      <c r="H449" s="22" t="str">
        <f>IF(入力シート!D450&gt;"",入力シート!D450,"")</f>
        <v/>
      </c>
      <c r="I449" s="22" t="str">
        <f>IF(入力シート!E450&gt;"",入力シート!E450,"")</f>
        <v/>
      </c>
      <c r="J449" s="37" t="str">
        <f>IF(入力シート!F450&gt;0,IF(入力シート!W450=6,MID(入力シート!F450,入力シート!W450-5,1),"0"),"")</f>
        <v/>
      </c>
      <c r="K449" s="37" t="str">
        <f>IF(入力シート!F450&gt;0,MID(入力シート!F450,入力シート!W450-4,1),"")</f>
        <v/>
      </c>
      <c r="L449" s="37" t="str">
        <f>IF(入力シート!F450&gt;0,MID(入力シート!F450,入力シート!W450-3,1),"")</f>
        <v/>
      </c>
      <c r="M449" s="37" t="str">
        <f>IF(入力シート!F450&gt;0,MID(入力シート!F450,入力シート!W450-2,1),"")</f>
        <v/>
      </c>
      <c r="N449" s="37" t="str">
        <f>IF(入力シート!F450&gt;0,MID(入力シート!F450,入力シート!W450-1,1),"")</f>
        <v/>
      </c>
      <c r="O449" s="39" t="str">
        <f>IF(入力シート!F450&gt;0,MID(入力シート!F450,入力シート!W450,1),"")</f>
        <v/>
      </c>
      <c r="P449" s="22" t="str">
        <f>IF(入力シート!G450&gt;"",入力シート!G450,"")</f>
        <v/>
      </c>
      <c r="Q449" s="37" t="str">
        <f>IF(入力シート!H450&gt;0,IF(入力シート!X450=4,MID(入力シート!H450,入力シート!X450-3,1),"0"),"")</f>
        <v/>
      </c>
      <c r="R449" s="37" t="str">
        <f>IF(入力シート!H450&gt;0,MID(入力シート!H450,入力シート!X450-2,1),"")</f>
        <v/>
      </c>
      <c r="S449" s="37" t="str">
        <f>IF(入力シート!H450&gt;0,MID(入力シート!H450,入力シート!X450-1,1),"")</f>
        <v/>
      </c>
      <c r="T449" s="39" t="str">
        <f>IF(入力シート!H450&gt;0,MID(入力シート!H450,入力シート!X450,1),"")</f>
        <v/>
      </c>
      <c r="U449" s="62" t="str">
        <f>IF(入力シート!I450&gt;0,入力シート!I450,"")</f>
        <v/>
      </c>
      <c r="V449" s="50" t="str">
        <f>IF(入力シート!J450&gt;0,入力シート!J450,"")</f>
        <v/>
      </c>
      <c r="W449" s="50" t="str">
        <f>IF(入力シート!K450&gt;=10,INT(MOD(入力シート!K450,100)/10),"")</f>
        <v/>
      </c>
      <c r="X449" s="40" t="str">
        <f>IF(入力シート!K450&gt;=1,INT(MOD(入力シート!K450,10)/1),"")</f>
        <v/>
      </c>
      <c r="Y449" s="51" t="str">
        <f>IF(入力シート!L450&gt;=100000,INT(MOD(入力シート!L450,1000000)/100000),"")</f>
        <v/>
      </c>
      <c r="Z449" s="51" t="str">
        <f>IF(入力シート!L450&gt;=10000,INT(MOD(入力シート!L450,100000)/10000),"")</f>
        <v/>
      </c>
      <c r="AA449" s="51" t="str">
        <f>IF(入力シート!L450&gt;=1000,INT(MOD(入力シート!L450,10000)/1000),"")</f>
        <v/>
      </c>
      <c r="AB449" s="51" t="str">
        <f>IF(入力シート!L450&gt;=100,INT(MOD(入力シート!L450,1000)/100),"")</f>
        <v/>
      </c>
      <c r="AC449" s="51" t="str">
        <f>IF(入力シート!L450&gt;=10,INT(MOD(入力シート!L450,100)/10),"")</f>
        <v/>
      </c>
      <c r="AD449" s="40" t="str">
        <f>IF(入力シート!L450&gt;=1,INT(MOD(入力シート!L450,10)/1),"")</f>
        <v/>
      </c>
      <c r="AE449" s="51" t="str">
        <f>IF(入力シート!M450&gt;=10000,INT(MOD(入力シート!M450,100000)/10000),"")</f>
        <v/>
      </c>
      <c r="AF449" s="51" t="str">
        <f>IF(入力シート!M450&gt;=1000,INT(MOD(入力シート!M450,10000)/1000),"")</f>
        <v/>
      </c>
      <c r="AG449" s="51" t="str">
        <f>IF(入力シート!M450&gt;=100,INT(MOD(入力シート!M450,1000)/100),"")</f>
        <v/>
      </c>
      <c r="AH449" s="51" t="str">
        <f>IF(入力シート!M450&gt;=10,INT(MOD(入力シート!M450,100)/10),"")</f>
        <v/>
      </c>
      <c r="AI449" s="40" t="str">
        <f>IF(入力シート!M450&gt;=1,INT(MOD(入力シート!M450,10)/1),"")</f>
        <v/>
      </c>
      <c r="AJ449" s="51" t="str">
        <f>IF(入力シート!N450&gt;=10000,INT(MOD(入力シート!N450,100000)/10000),"")</f>
        <v/>
      </c>
      <c r="AK449" s="51" t="str">
        <f>IF(入力シート!N450&gt;=1000,INT(MOD(入力シート!N450,10000)/1000),"")</f>
        <v/>
      </c>
      <c r="AL449" s="51" t="str">
        <f>IF(入力シート!N450&gt;=100,INT(MOD(入力シート!N450,1000)/100),"")</f>
        <v/>
      </c>
      <c r="AM449" s="51" t="str">
        <f>IF(入力シート!N450&gt;=10,INT(MOD(入力シート!N450,100)/10),"")</f>
        <v/>
      </c>
      <c r="AN449" s="40" t="str">
        <f>IF(入力シート!N450&gt;=1,INT(MOD(入力シート!N450,10)/1),"")</f>
        <v/>
      </c>
      <c r="AO449" s="51" t="str">
        <f>IF(入力シート!O450&gt;=10000,INT(MOD(入力シート!O450,100000)/10000),"")</f>
        <v/>
      </c>
      <c r="AP449" s="51" t="str">
        <f>IF(入力シート!O450&gt;=1000,INT(MOD(入力シート!O450,10000)/1000),"")</f>
        <v/>
      </c>
      <c r="AQ449" s="51" t="str">
        <f>IF(入力シート!O450&gt;=100,INT(MOD(入力シート!O450,1000)/100),"")</f>
        <v/>
      </c>
      <c r="AR449" s="51" t="str">
        <f>IF(入力シート!O450&gt;=10,INT(MOD(入力シート!O450,100)/10),"")</f>
        <v/>
      </c>
      <c r="AS449" s="40" t="str">
        <f>IF(入力シート!O450&gt;=1,INT(MOD(入力シート!O450,10)/1),"")</f>
        <v/>
      </c>
      <c r="AT449" s="51" t="str">
        <f>IF(入力シート!P450&gt;=1000000,INT(MOD(入力シート!P450,10000000)/1000000),"")</f>
        <v/>
      </c>
      <c r="AU449" s="51" t="str">
        <f>IF(入力シート!P450&gt;=100000,INT(MOD(入力シート!P450,1000000)/100000),"")</f>
        <v/>
      </c>
      <c r="AV449" s="51" t="str">
        <f>IF(入力シート!P450&gt;=10000,INT(MOD(入力シート!P450,100000)/10000),"")</f>
        <v/>
      </c>
      <c r="AW449" s="51" t="str">
        <f>IF(入力シート!P450&gt;=1000,INT(MOD(入力シート!P450,10000)/1000),"")</f>
        <v/>
      </c>
      <c r="AX449" s="51" t="str">
        <f>IF(入力シート!P450&gt;=100,INT(MOD(入力シート!P450,1000)/100),"")</f>
        <v/>
      </c>
      <c r="AY449" s="51" t="str">
        <f>IF(入力シート!P450&gt;=10,INT(MOD(入力シート!P450,100)/10),"")</f>
        <v/>
      </c>
      <c r="AZ449" s="40" t="str">
        <f>IF(入力シート!P450&gt;=1,INT(MOD(入力シート!P450,10)/1),"")</f>
        <v/>
      </c>
      <c r="BA449" s="51" t="str">
        <f>IF(入力シート!Q450&gt;=10,INT(MOD(入力シート!Q450,100)/10),"")</f>
        <v/>
      </c>
      <c r="BB449" s="40" t="str">
        <f>IF(入力シート!Q450&gt;=1,INT(MOD(入力シート!Q450,10)/1),"")</f>
        <v/>
      </c>
      <c r="BC449" s="51" t="str">
        <f>IF(入力シート!R450&gt;=10000,INT(MOD(入力シート!R450,100000)/10000),"")</f>
        <v/>
      </c>
      <c r="BD449" s="51" t="str">
        <f>IF(入力シート!R450&gt;=1000,INT(MOD(入力シート!R450,10000)/1000),"")</f>
        <v/>
      </c>
      <c r="BE449" s="51" t="str">
        <f>IF(入力シート!R450&gt;=100,INT(MOD(入力シート!R450,1000)/100),"")</f>
        <v/>
      </c>
      <c r="BF449" s="51" t="str">
        <f>IF(入力シート!R450&gt;=10,INT(MOD(入力シート!R450,100)/10),"")</f>
        <v/>
      </c>
      <c r="BG449" s="40" t="str">
        <f>IF(入力シート!R450&gt;=1,INT(MOD(入力シート!R450,10)/1),"")</f>
        <v/>
      </c>
    </row>
    <row r="450" spans="1:79" x14ac:dyDescent="0.15">
      <c r="B450" s="22">
        <v>448</v>
      </c>
      <c r="C450" s="10" t="str">
        <f>IF(入力シート!C451&gt;=10000,INT(MOD(入力シート!C451,100000)/10000),"")</f>
        <v/>
      </c>
      <c r="D450" s="10" t="str">
        <f>IF(入力シート!C451&gt;=1000,INT(MOD(入力シート!C451,10000)/1000),"")</f>
        <v/>
      </c>
      <c r="E450" s="10" t="str">
        <f>IF(入力シート!C451&gt;=100,INT(MOD(入力シート!C451,1000)/100),"")</f>
        <v/>
      </c>
      <c r="F450" s="10" t="str">
        <f>IF(入力シート!C451&gt;=10,INT(MOD(入力シート!C451,100)/10),"")</f>
        <v/>
      </c>
      <c r="G450" s="22" t="str">
        <f>IF(入力シート!C451&gt;=1,INT(MOD(入力シート!C451,10)/1),"")</f>
        <v/>
      </c>
      <c r="H450" s="22" t="str">
        <f>IF(入力シート!D451&gt;"",入力シート!D451,"")</f>
        <v/>
      </c>
      <c r="I450" s="22" t="str">
        <f>IF(入力シート!E451&gt;"",入力シート!E451,"")</f>
        <v/>
      </c>
      <c r="J450" s="37" t="str">
        <f>IF(入力シート!F451&gt;0,IF(入力シート!W451=6,MID(入力シート!F451,入力シート!W451-5,1),"0"),"")</f>
        <v/>
      </c>
      <c r="K450" s="37" t="str">
        <f>IF(入力シート!F451&gt;0,MID(入力シート!F451,入力シート!W451-4,1),"")</f>
        <v/>
      </c>
      <c r="L450" s="37" t="str">
        <f>IF(入力シート!F451&gt;0,MID(入力シート!F451,入力シート!W451-3,1),"")</f>
        <v/>
      </c>
      <c r="M450" s="37" t="str">
        <f>IF(入力シート!F451&gt;0,MID(入力シート!F451,入力シート!W451-2,1),"")</f>
        <v/>
      </c>
      <c r="N450" s="37" t="str">
        <f>IF(入力シート!F451&gt;0,MID(入力シート!F451,入力シート!W451-1,1),"")</f>
        <v/>
      </c>
      <c r="O450" s="39" t="str">
        <f>IF(入力シート!F451&gt;0,MID(入力シート!F451,入力シート!W451,1),"")</f>
        <v/>
      </c>
      <c r="P450" s="22" t="str">
        <f>IF(入力シート!G451&gt;"",入力シート!G451,"")</f>
        <v/>
      </c>
      <c r="Q450" s="37" t="str">
        <f>IF(入力シート!H451&gt;0,IF(入力シート!X451=4,MID(入力シート!H451,入力シート!X451-3,1),"0"),"")</f>
        <v/>
      </c>
      <c r="R450" s="37" t="str">
        <f>IF(入力シート!H451&gt;0,MID(入力シート!H451,入力シート!X451-2,1),"")</f>
        <v/>
      </c>
      <c r="S450" s="37" t="str">
        <f>IF(入力シート!H451&gt;0,MID(入力シート!H451,入力シート!X451-1,1),"")</f>
        <v/>
      </c>
      <c r="T450" s="39" t="str">
        <f>IF(入力シート!H451&gt;0,MID(入力シート!H451,入力シート!X451,1),"")</f>
        <v/>
      </c>
      <c r="U450" s="62" t="str">
        <f>IF(入力シート!I451&gt;0,入力シート!I451,"")</f>
        <v/>
      </c>
      <c r="V450" s="50" t="str">
        <f>IF(入力シート!J451&gt;0,入力シート!J451,"")</f>
        <v/>
      </c>
      <c r="W450" s="50" t="str">
        <f>IF(入力シート!K451&gt;=10,INT(MOD(入力シート!K451,100)/10),"")</f>
        <v/>
      </c>
      <c r="X450" s="40" t="str">
        <f>IF(入力シート!K451&gt;=1,INT(MOD(入力シート!K451,10)/1),"")</f>
        <v/>
      </c>
      <c r="Y450" s="51" t="str">
        <f>IF(入力シート!L451&gt;=100000,INT(MOD(入力シート!L451,1000000)/100000),"")</f>
        <v/>
      </c>
      <c r="Z450" s="51" t="str">
        <f>IF(入力シート!L451&gt;=10000,INT(MOD(入力シート!L451,100000)/10000),"")</f>
        <v/>
      </c>
      <c r="AA450" s="51" t="str">
        <f>IF(入力シート!L451&gt;=1000,INT(MOD(入力シート!L451,10000)/1000),"")</f>
        <v/>
      </c>
      <c r="AB450" s="51" t="str">
        <f>IF(入力シート!L451&gt;=100,INT(MOD(入力シート!L451,1000)/100),"")</f>
        <v/>
      </c>
      <c r="AC450" s="51" t="str">
        <f>IF(入力シート!L451&gt;=10,INT(MOD(入力シート!L451,100)/10),"")</f>
        <v/>
      </c>
      <c r="AD450" s="40" t="str">
        <f>IF(入力シート!L451&gt;=1,INT(MOD(入力シート!L451,10)/1),"")</f>
        <v/>
      </c>
      <c r="AE450" s="51" t="str">
        <f>IF(入力シート!M451&gt;=10000,INT(MOD(入力シート!M451,100000)/10000),"")</f>
        <v/>
      </c>
      <c r="AF450" s="51" t="str">
        <f>IF(入力シート!M451&gt;=1000,INT(MOD(入力シート!M451,10000)/1000),"")</f>
        <v/>
      </c>
      <c r="AG450" s="51" t="str">
        <f>IF(入力シート!M451&gt;=100,INT(MOD(入力シート!M451,1000)/100),"")</f>
        <v/>
      </c>
      <c r="AH450" s="51" t="str">
        <f>IF(入力シート!M451&gt;=10,INT(MOD(入力シート!M451,100)/10),"")</f>
        <v/>
      </c>
      <c r="AI450" s="40" t="str">
        <f>IF(入力シート!M451&gt;=1,INT(MOD(入力シート!M451,10)/1),"")</f>
        <v/>
      </c>
      <c r="AJ450" s="51" t="str">
        <f>IF(入力シート!N451&gt;=10000,INT(MOD(入力シート!N451,100000)/10000),"")</f>
        <v/>
      </c>
      <c r="AK450" s="51" t="str">
        <f>IF(入力シート!N451&gt;=1000,INT(MOD(入力シート!N451,10000)/1000),"")</f>
        <v/>
      </c>
      <c r="AL450" s="51" t="str">
        <f>IF(入力シート!N451&gt;=100,INT(MOD(入力シート!N451,1000)/100),"")</f>
        <v/>
      </c>
      <c r="AM450" s="51" t="str">
        <f>IF(入力シート!N451&gt;=10,INT(MOD(入力シート!N451,100)/10),"")</f>
        <v/>
      </c>
      <c r="AN450" s="40" t="str">
        <f>IF(入力シート!N451&gt;=1,INT(MOD(入力シート!N451,10)/1),"")</f>
        <v/>
      </c>
      <c r="AO450" s="51" t="str">
        <f>IF(入力シート!O451&gt;=10000,INT(MOD(入力シート!O451,100000)/10000),"")</f>
        <v/>
      </c>
      <c r="AP450" s="51" t="str">
        <f>IF(入力シート!O451&gt;=1000,INT(MOD(入力シート!O451,10000)/1000),"")</f>
        <v/>
      </c>
      <c r="AQ450" s="51" t="str">
        <f>IF(入力シート!O451&gt;=100,INT(MOD(入力シート!O451,1000)/100),"")</f>
        <v/>
      </c>
      <c r="AR450" s="51" t="str">
        <f>IF(入力シート!O451&gt;=10,INT(MOD(入力シート!O451,100)/10),"")</f>
        <v/>
      </c>
      <c r="AS450" s="40" t="str">
        <f>IF(入力シート!O451&gt;=1,INT(MOD(入力シート!O451,10)/1),"")</f>
        <v/>
      </c>
      <c r="AT450" s="51" t="str">
        <f>IF(入力シート!P451&gt;=1000000,INT(MOD(入力シート!P451,10000000)/1000000),"")</f>
        <v/>
      </c>
      <c r="AU450" s="51" t="str">
        <f>IF(入力シート!P451&gt;=100000,INT(MOD(入力シート!P451,1000000)/100000),"")</f>
        <v/>
      </c>
      <c r="AV450" s="51" t="str">
        <f>IF(入力シート!P451&gt;=10000,INT(MOD(入力シート!P451,100000)/10000),"")</f>
        <v/>
      </c>
      <c r="AW450" s="51" t="str">
        <f>IF(入力シート!P451&gt;=1000,INT(MOD(入力シート!P451,10000)/1000),"")</f>
        <v/>
      </c>
      <c r="AX450" s="51" t="str">
        <f>IF(入力シート!P451&gt;=100,INT(MOD(入力シート!P451,1000)/100),"")</f>
        <v/>
      </c>
      <c r="AY450" s="51" t="str">
        <f>IF(入力シート!P451&gt;=10,INT(MOD(入力シート!P451,100)/10),"")</f>
        <v/>
      </c>
      <c r="AZ450" s="40" t="str">
        <f>IF(入力シート!P451&gt;=1,INT(MOD(入力シート!P451,10)/1),"")</f>
        <v/>
      </c>
      <c r="BA450" s="51" t="str">
        <f>IF(入力シート!Q451&gt;=10,INT(MOD(入力シート!Q451,100)/10),"")</f>
        <v/>
      </c>
      <c r="BB450" s="40" t="str">
        <f>IF(入力シート!Q451&gt;=1,INT(MOD(入力シート!Q451,10)/1),"")</f>
        <v/>
      </c>
      <c r="BC450" s="51" t="str">
        <f>IF(入力シート!R451&gt;=10000,INT(MOD(入力シート!R451,100000)/10000),"")</f>
        <v/>
      </c>
      <c r="BD450" s="51" t="str">
        <f>IF(入力シート!R451&gt;=1000,INT(MOD(入力シート!R451,10000)/1000),"")</f>
        <v/>
      </c>
      <c r="BE450" s="51" t="str">
        <f>IF(入力シート!R451&gt;=100,INT(MOD(入力シート!R451,1000)/100),"")</f>
        <v/>
      </c>
      <c r="BF450" s="51" t="str">
        <f>IF(入力シート!R451&gt;=10,INT(MOD(入力シート!R451,100)/10),"")</f>
        <v/>
      </c>
      <c r="BG450" s="40" t="str">
        <f>IF(入力シート!R451&gt;=1,INT(MOD(入力シート!R451,10)/1),"")</f>
        <v/>
      </c>
    </row>
    <row r="451" spans="1:79" x14ac:dyDescent="0.15">
      <c r="B451" s="22">
        <v>449</v>
      </c>
      <c r="C451" s="10" t="str">
        <f>IF(入力シート!C452&gt;=10000,INT(MOD(入力シート!C452,100000)/10000),"")</f>
        <v/>
      </c>
      <c r="D451" s="10" t="str">
        <f>IF(入力シート!C452&gt;=1000,INT(MOD(入力シート!C452,10000)/1000),"")</f>
        <v/>
      </c>
      <c r="E451" s="10" t="str">
        <f>IF(入力シート!C452&gt;=100,INT(MOD(入力シート!C452,1000)/100),"")</f>
        <v/>
      </c>
      <c r="F451" s="10" t="str">
        <f>IF(入力シート!C452&gt;=10,INT(MOD(入力シート!C452,100)/10),"")</f>
        <v/>
      </c>
      <c r="G451" s="22" t="str">
        <f>IF(入力シート!C452&gt;=1,INT(MOD(入力シート!C452,10)/1),"")</f>
        <v/>
      </c>
      <c r="H451" s="22" t="str">
        <f>IF(入力シート!D452&gt;"",入力シート!D452,"")</f>
        <v/>
      </c>
      <c r="I451" s="22" t="str">
        <f>IF(入力シート!E452&gt;"",入力シート!E452,"")</f>
        <v/>
      </c>
      <c r="J451" s="37" t="str">
        <f>IF(入力シート!F452&gt;0,IF(入力シート!W452=6,MID(入力シート!F452,入力シート!W452-5,1),"0"),"")</f>
        <v/>
      </c>
      <c r="K451" s="37" t="str">
        <f>IF(入力シート!F452&gt;0,MID(入力シート!F452,入力シート!W452-4,1),"")</f>
        <v/>
      </c>
      <c r="L451" s="37" t="str">
        <f>IF(入力シート!F452&gt;0,MID(入力シート!F452,入力シート!W452-3,1),"")</f>
        <v/>
      </c>
      <c r="M451" s="37" t="str">
        <f>IF(入力シート!F452&gt;0,MID(入力シート!F452,入力シート!W452-2,1),"")</f>
        <v/>
      </c>
      <c r="N451" s="37" t="str">
        <f>IF(入力シート!F452&gt;0,MID(入力シート!F452,入力シート!W452-1,1),"")</f>
        <v/>
      </c>
      <c r="O451" s="39" t="str">
        <f>IF(入力シート!F452&gt;0,MID(入力シート!F452,入力シート!W452,1),"")</f>
        <v/>
      </c>
      <c r="P451" s="22" t="str">
        <f>IF(入力シート!G452&gt;"",入力シート!G452,"")</f>
        <v/>
      </c>
      <c r="Q451" s="37" t="str">
        <f>IF(入力シート!H452&gt;0,IF(入力シート!X452=4,MID(入力シート!H452,入力シート!X452-3,1),"0"),"")</f>
        <v/>
      </c>
      <c r="R451" s="37" t="str">
        <f>IF(入力シート!H452&gt;0,MID(入力シート!H452,入力シート!X452-2,1),"")</f>
        <v/>
      </c>
      <c r="S451" s="37" t="str">
        <f>IF(入力シート!H452&gt;0,MID(入力シート!H452,入力シート!X452-1,1),"")</f>
        <v/>
      </c>
      <c r="T451" s="39" t="str">
        <f>IF(入力シート!H452&gt;0,MID(入力シート!H452,入力シート!X452,1),"")</f>
        <v/>
      </c>
      <c r="U451" s="62" t="str">
        <f>IF(入力シート!I452&gt;0,入力シート!I452,"")</f>
        <v/>
      </c>
      <c r="V451" s="50" t="str">
        <f>IF(入力シート!J452&gt;0,入力シート!J452,"")</f>
        <v/>
      </c>
      <c r="W451" s="50" t="str">
        <f>IF(入力シート!K452&gt;=10,INT(MOD(入力シート!K452,100)/10),"")</f>
        <v/>
      </c>
      <c r="X451" s="40" t="str">
        <f>IF(入力シート!K452&gt;=1,INT(MOD(入力シート!K452,10)/1),"")</f>
        <v/>
      </c>
      <c r="Y451" s="51" t="str">
        <f>IF(入力シート!L452&gt;=100000,INT(MOD(入力シート!L452,1000000)/100000),"")</f>
        <v/>
      </c>
      <c r="Z451" s="51" t="str">
        <f>IF(入力シート!L452&gt;=10000,INT(MOD(入力シート!L452,100000)/10000),"")</f>
        <v/>
      </c>
      <c r="AA451" s="51" t="str">
        <f>IF(入力シート!L452&gt;=1000,INT(MOD(入力シート!L452,10000)/1000),"")</f>
        <v/>
      </c>
      <c r="AB451" s="51" t="str">
        <f>IF(入力シート!L452&gt;=100,INT(MOD(入力シート!L452,1000)/100),"")</f>
        <v/>
      </c>
      <c r="AC451" s="51" t="str">
        <f>IF(入力シート!L452&gt;=10,INT(MOD(入力シート!L452,100)/10),"")</f>
        <v/>
      </c>
      <c r="AD451" s="40" t="str">
        <f>IF(入力シート!L452&gt;=1,INT(MOD(入力シート!L452,10)/1),"")</f>
        <v/>
      </c>
      <c r="AE451" s="51" t="str">
        <f>IF(入力シート!M452&gt;=10000,INT(MOD(入力シート!M452,100000)/10000),"")</f>
        <v/>
      </c>
      <c r="AF451" s="51" t="str">
        <f>IF(入力シート!M452&gt;=1000,INT(MOD(入力シート!M452,10000)/1000),"")</f>
        <v/>
      </c>
      <c r="AG451" s="51" t="str">
        <f>IF(入力シート!M452&gt;=100,INT(MOD(入力シート!M452,1000)/100),"")</f>
        <v/>
      </c>
      <c r="AH451" s="51" t="str">
        <f>IF(入力シート!M452&gt;=10,INT(MOD(入力シート!M452,100)/10),"")</f>
        <v/>
      </c>
      <c r="AI451" s="40" t="str">
        <f>IF(入力シート!M452&gt;=1,INT(MOD(入力シート!M452,10)/1),"")</f>
        <v/>
      </c>
      <c r="AJ451" s="51" t="str">
        <f>IF(入力シート!N452&gt;=10000,INT(MOD(入力シート!N452,100000)/10000),"")</f>
        <v/>
      </c>
      <c r="AK451" s="51" t="str">
        <f>IF(入力シート!N452&gt;=1000,INT(MOD(入力シート!N452,10000)/1000),"")</f>
        <v/>
      </c>
      <c r="AL451" s="51" t="str">
        <f>IF(入力シート!N452&gt;=100,INT(MOD(入力シート!N452,1000)/100),"")</f>
        <v/>
      </c>
      <c r="AM451" s="51" t="str">
        <f>IF(入力シート!N452&gt;=10,INT(MOD(入力シート!N452,100)/10),"")</f>
        <v/>
      </c>
      <c r="AN451" s="40" t="str">
        <f>IF(入力シート!N452&gt;=1,INT(MOD(入力シート!N452,10)/1),"")</f>
        <v/>
      </c>
      <c r="AO451" s="51" t="str">
        <f>IF(入力シート!O452&gt;=10000,INT(MOD(入力シート!O452,100000)/10000),"")</f>
        <v/>
      </c>
      <c r="AP451" s="51" t="str">
        <f>IF(入力シート!O452&gt;=1000,INT(MOD(入力シート!O452,10000)/1000),"")</f>
        <v/>
      </c>
      <c r="AQ451" s="51" t="str">
        <f>IF(入力シート!O452&gt;=100,INT(MOD(入力シート!O452,1000)/100),"")</f>
        <v/>
      </c>
      <c r="AR451" s="51" t="str">
        <f>IF(入力シート!O452&gt;=10,INT(MOD(入力シート!O452,100)/10),"")</f>
        <v/>
      </c>
      <c r="AS451" s="40" t="str">
        <f>IF(入力シート!O452&gt;=1,INT(MOD(入力シート!O452,10)/1),"")</f>
        <v/>
      </c>
      <c r="AT451" s="51" t="str">
        <f>IF(入力シート!P452&gt;=1000000,INT(MOD(入力シート!P452,10000000)/1000000),"")</f>
        <v/>
      </c>
      <c r="AU451" s="51" t="str">
        <f>IF(入力シート!P452&gt;=100000,INT(MOD(入力シート!P452,1000000)/100000),"")</f>
        <v/>
      </c>
      <c r="AV451" s="51" t="str">
        <f>IF(入力シート!P452&gt;=10000,INT(MOD(入力シート!P452,100000)/10000),"")</f>
        <v/>
      </c>
      <c r="AW451" s="51" t="str">
        <f>IF(入力シート!P452&gt;=1000,INT(MOD(入力シート!P452,10000)/1000),"")</f>
        <v/>
      </c>
      <c r="AX451" s="51" t="str">
        <f>IF(入力シート!P452&gt;=100,INT(MOD(入力シート!P452,1000)/100),"")</f>
        <v/>
      </c>
      <c r="AY451" s="51" t="str">
        <f>IF(入力シート!P452&gt;=10,INT(MOD(入力シート!P452,100)/10),"")</f>
        <v/>
      </c>
      <c r="AZ451" s="40" t="str">
        <f>IF(入力シート!P452&gt;=1,INT(MOD(入力シート!P452,10)/1),"")</f>
        <v/>
      </c>
      <c r="BA451" s="51" t="str">
        <f>IF(入力シート!Q452&gt;=10,INT(MOD(入力シート!Q452,100)/10),"")</f>
        <v/>
      </c>
      <c r="BB451" s="40" t="str">
        <f>IF(入力シート!Q452&gt;=1,INT(MOD(入力シート!Q452,10)/1),"")</f>
        <v/>
      </c>
      <c r="BC451" s="51" t="str">
        <f>IF(入力シート!R452&gt;=10000,INT(MOD(入力シート!R452,100000)/10000),"")</f>
        <v/>
      </c>
      <c r="BD451" s="51" t="str">
        <f>IF(入力シート!R452&gt;=1000,INT(MOD(入力シート!R452,10000)/1000),"")</f>
        <v/>
      </c>
      <c r="BE451" s="51" t="str">
        <f>IF(入力シート!R452&gt;=100,INT(MOD(入力シート!R452,1000)/100),"")</f>
        <v/>
      </c>
      <c r="BF451" s="51" t="str">
        <f>IF(入力シート!R452&gt;=10,INT(MOD(入力シート!R452,100)/10),"")</f>
        <v/>
      </c>
      <c r="BG451" s="40" t="str">
        <f>IF(入力シート!R452&gt;=1,INT(MOD(入力シート!R452,10)/1),"")</f>
        <v/>
      </c>
    </row>
    <row r="452" spans="1:79" x14ac:dyDescent="0.15">
      <c r="A452" s="46"/>
      <c r="B452" s="12">
        <v>450</v>
      </c>
      <c r="C452" s="3" t="str">
        <f>IF(入力シート!C453&gt;=10000,INT(MOD(入力シート!C453,100000)/10000),"")</f>
        <v/>
      </c>
      <c r="D452" s="3" t="str">
        <f>IF(入力シート!C453&gt;=1000,INT(MOD(入力シート!C453,10000)/1000),"")</f>
        <v/>
      </c>
      <c r="E452" s="3" t="str">
        <f>IF(入力シート!C453&gt;=100,INT(MOD(入力シート!C453,1000)/100),"")</f>
        <v/>
      </c>
      <c r="F452" s="3" t="str">
        <f>IF(入力シート!C453&gt;=10,INT(MOD(入力シート!C453,100)/10),"")</f>
        <v/>
      </c>
      <c r="G452" s="12" t="str">
        <f>IF(入力シート!C453&gt;=1,INT(MOD(入力シート!C453,10)/1),"")</f>
        <v/>
      </c>
      <c r="H452" s="12" t="str">
        <f>IF(入力シート!D453&gt;"",入力シート!D453,"")</f>
        <v/>
      </c>
      <c r="I452" s="146" t="str">
        <f>IF(入力シート!E453&gt;"",入力シート!E453,"")</f>
        <v/>
      </c>
      <c r="J452" s="162" t="str">
        <f>IF(入力シート!F453&gt;0,IF(入力シート!W453=6,MID(入力シート!F453,入力シート!W453-5,1),"0"),"")</f>
        <v/>
      </c>
      <c r="K452" s="63" t="str">
        <f>IF(入力シート!F453&gt;0,MID(入力シート!F453,入力シート!W453-4,1),"")</f>
        <v/>
      </c>
      <c r="L452" s="63" t="str">
        <f>IF(入力シート!F453&gt;0,MID(入力シート!F453,入力シート!W453-3,1),"")</f>
        <v/>
      </c>
      <c r="M452" s="63" t="str">
        <f>IF(入力シート!F453&gt;0,MID(入力シート!F453,入力シート!W453-2,1),"")</f>
        <v/>
      </c>
      <c r="N452" s="63" t="str">
        <f>IF(入力シート!F453&gt;0,MID(入力シート!F453,入力シート!W453-1,1),"")</f>
        <v/>
      </c>
      <c r="O452" s="64" t="str">
        <f>IF(入力シート!F453&gt;0,MID(入力シート!F453,入力シート!W453,1),"")</f>
        <v/>
      </c>
      <c r="P452" s="146" t="str">
        <f>IF(入力シート!G453&gt;"",入力シート!G453,"")</f>
        <v/>
      </c>
      <c r="Q452" s="162" t="str">
        <f>IF(入力シート!H453&gt;0,IF(入力シート!X453=4,MID(入力シート!H453,入力シート!X453-3,1),"0"),"")</f>
        <v/>
      </c>
      <c r="R452" s="63" t="str">
        <f>IF(入力シート!H453&gt;0,MID(入力シート!H453,入力シート!X453-2,1),"")</f>
        <v/>
      </c>
      <c r="S452" s="63" t="str">
        <f>IF(入力シート!H453&gt;0,MID(入力シート!H453,入力シート!X453-1,1),"")</f>
        <v/>
      </c>
      <c r="T452" s="64" t="str">
        <f>IF(入力シート!H453&gt;0,MID(入力シート!H453,入力シート!X453,1),"")</f>
        <v/>
      </c>
      <c r="U452" s="65" t="str">
        <f>IF(入力シート!I453&gt;0,入力シート!I453,"")</f>
        <v/>
      </c>
      <c r="V452" s="47" t="str">
        <f>IF(入力シート!J453&gt;0,入力シート!J453,"")</f>
        <v/>
      </c>
      <c r="W452" s="47" t="str">
        <f>IF(入力シート!K453&gt;=10,INT(MOD(入力シート!K453,100)/10),"")</f>
        <v/>
      </c>
      <c r="X452" s="48" t="str">
        <f>IF(入力シート!K453&gt;=1,INT(MOD(入力シート!K453,10)/1),"")</f>
        <v/>
      </c>
      <c r="Y452" s="49" t="str">
        <f>IF(入力シート!L453&gt;=100000,INT(MOD(入力シート!L453,1000000)/100000),"")</f>
        <v/>
      </c>
      <c r="Z452" s="49" t="str">
        <f>IF(入力シート!L453&gt;=10000,INT(MOD(入力シート!L453,100000)/10000),"")</f>
        <v/>
      </c>
      <c r="AA452" s="49" t="str">
        <f>IF(入力シート!L453&gt;=1000,INT(MOD(入力シート!L453,10000)/1000),"")</f>
        <v/>
      </c>
      <c r="AB452" s="49" t="str">
        <f>IF(入力シート!L453&gt;=100,INT(MOD(入力シート!L453,1000)/100),"")</f>
        <v/>
      </c>
      <c r="AC452" s="49" t="str">
        <f>IF(入力シート!L453&gt;=10,INT(MOD(入力シート!L453,100)/10),"")</f>
        <v/>
      </c>
      <c r="AD452" s="48" t="str">
        <f>IF(入力シート!L453&gt;=1,INT(MOD(入力シート!L453,10)/1),"")</f>
        <v/>
      </c>
      <c r="AE452" s="49" t="str">
        <f>IF(入力シート!M453&gt;=10000,INT(MOD(入力シート!M453,100000)/10000),"")</f>
        <v/>
      </c>
      <c r="AF452" s="49" t="str">
        <f>IF(入力シート!M453&gt;=1000,INT(MOD(入力シート!M453,10000)/1000),"")</f>
        <v/>
      </c>
      <c r="AG452" s="49" t="str">
        <f>IF(入力シート!M453&gt;=100,INT(MOD(入力シート!M453,1000)/100),"")</f>
        <v/>
      </c>
      <c r="AH452" s="49" t="str">
        <f>IF(入力シート!M453&gt;=10,INT(MOD(入力シート!M453,100)/10),"")</f>
        <v/>
      </c>
      <c r="AI452" s="48" t="str">
        <f>IF(入力シート!M453&gt;=1,INT(MOD(入力シート!M453,10)/1),"")</f>
        <v/>
      </c>
      <c r="AJ452" s="49" t="str">
        <f>IF(入力シート!N453&gt;=10000,INT(MOD(入力シート!N453,100000)/10000),"")</f>
        <v/>
      </c>
      <c r="AK452" s="49" t="str">
        <f>IF(入力シート!N453&gt;=1000,INT(MOD(入力シート!N453,10000)/1000),"")</f>
        <v/>
      </c>
      <c r="AL452" s="49" t="str">
        <f>IF(入力シート!N453&gt;=100,INT(MOD(入力シート!N453,1000)/100),"")</f>
        <v/>
      </c>
      <c r="AM452" s="49" t="str">
        <f>IF(入力シート!N453&gt;=10,INT(MOD(入力シート!N453,100)/10),"")</f>
        <v/>
      </c>
      <c r="AN452" s="48" t="str">
        <f>IF(入力シート!N453&gt;=1,INT(MOD(入力シート!N453,10)/1),"")</f>
        <v/>
      </c>
      <c r="AO452" s="49" t="str">
        <f>IF(入力シート!O453&gt;=10000,INT(MOD(入力シート!O453,100000)/10000),"")</f>
        <v/>
      </c>
      <c r="AP452" s="49" t="str">
        <f>IF(入力シート!O453&gt;=1000,INT(MOD(入力シート!O453,10000)/1000),"")</f>
        <v/>
      </c>
      <c r="AQ452" s="49" t="str">
        <f>IF(入力シート!O453&gt;=100,INT(MOD(入力シート!O453,1000)/100),"")</f>
        <v/>
      </c>
      <c r="AR452" s="49" t="str">
        <f>IF(入力シート!O453&gt;=10,INT(MOD(入力シート!O453,100)/10),"")</f>
        <v/>
      </c>
      <c r="AS452" s="48" t="str">
        <f>IF(入力シート!O453&gt;=1,INT(MOD(入力シート!O453,10)/1),"")</f>
        <v/>
      </c>
      <c r="AT452" s="49" t="str">
        <f>IF(入力シート!P453&gt;=1000000,INT(MOD(入力シート!P453,10000000)/1000000),"")</f>
        <v/>
      </c>
      <c r="AU452" s="49" t="str">
        <f>IF(入力シート!P453&gt;=100000,INT(MOD(入力シート!P453,1000000)/100000),"")</f>
        <v/>
      </c>
      <c r="AV452" s="49" t="str">
        <f>IF(入力シート!P453&gt;=10000,INT(MOD(入力シート!P453,100000)/10000),"")</f>
        <v/>
      </c>
      <c r="AW452" s="49" t="str">
        <f>IF(入力シート!P453&gt;=1000,INT(MOD(入力シート!P453,10000)/1000),"")</f>
        <v/>
      </c>
      <c r="AX452" s="49" t="str">
        <f>IF(入力シート!P453&gt;=100,INT(MOD(入力シート!P453,1000)/100),"")</f>
        <v/>
      </c>
      <c r="AY452" s="49" t="str">
        <f>IF(入力シート!P453&gt;=10,INT(MOD(入力シート!P453,100)/10),"")</f>
        <v/>
      </c>
      <c r="AZ452" s="48" t="str">
        <f>IF(入力シート!P453&gt;=1,INT(MOD(入力シート!P453,10)/1),"")</f>
        <v/>
      </c>
      <c r="BA452" s="49" t="str">
        <f>IF(入力シート!Q453&gt;=10,INT(MOD(入力シート!Q453,100)/10),"")</f>
        <v/>
      </c>
      <c r="BB452" s="48" t="str">
        <f>IF(入力シート!Q453&gt;=1,INT(MOD(入力シート!Q453,10)/1),"")</f>
        <v/>
      </c>
      <c r="BC452" s="49" t="str">
        <f>IF(入力シート!R453&gt;=10000,INT(MOD(入力シート!R453,100000)/10000),"")</f>
        <v/>
      </c>
      <c r="BD452" s="49" t="str">
        <f>IF(入力シート!R453&gt;=1000,INT(MOD(入力シート!R453,10000)/1000),"")</f>
        <v/>
      </c>
      <c r="BE452" s="49" t="str">
        <f>IF(入力シート!R453&gt;=100,INT(MOD(入力シート!R453,1000)/100),"")</f>
        <v/>
      </c>
      <c r="BF452" s="49" t="str">
        <f>IF(入力シート!R453&gt;=10,INT(MOD(入力シート!R453,100)/10),"")</f>
        <v/>
      </c>
      <c r="BG452" s="48" t="str">
        <f>IF(入力シート!R453&gt;=1,INT(MOD(入力シート!R453,10)/1),"")</f>
        <v/>
      </c>
      <c r="BH452" s="58" t="str">
        <f>IF(入力シート!S453&gt;=10,INT(MOD(入力シート!S453,100)/10),"")</f>
        <v/>
      </c>
      <c r="BI452" s="69" t="str">
        <f>IF(入力シート!S453&gt;=1,INT(MOD(入力シート!S453,10)/1),"")</f>
        <v/>
      </c>
      <c r="BJ452" s="58" t="str">
        <f>IF(入力シート!T453&gt;=1000000,INT(MOD(入力シート!T453,10000000)/1000000),"")</f>
        <v/>
      </c>
      <c r="BK452" s="58" t="str">
        <f>IF(入力シート!T453&gt;=100000,INT(MOD(入力シート!T453,1000000)/100000),"")</f>
        <v/>
      </c>
      <c r="BL452" s="58" t="str">
        <f>IF(入力シート!T453&gt;=10000,INT(MOD(入力シート!T453,100000)/10000),"")</f>
        <v/>
      </c>
      <c r="BM452" s="58" t="str">
        <f>IF(入力シート!T453&gt;=1000,INT(MOD(入力シート!T453,10000)/1000),"")</f>
        <v/>
      </c>
      <c r="BN452" s="58" t="str">
        <f>IF(入力シート!T453&gt;=100,INT(MOD(入力シート!T453,1000)/100),"")</f>
        <v/>
      </c>
      <c r="BO452" s="58" t="str">
        <f>IF(入力シート!T453&gt;=10,INT(MOD(入力シート!T453,100)/10),"")</f>
        <v/>
      </c>
      <c r="BP452" s="69" t="str">
        <f>IF(入力シート!T453&gt;=1,INT(MOD(入力シート!T453,10)/1),"")</f>
        <v/>
      </c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</row>
    <row r="453" spans="1:79" x14ac:dyDescent="0.15">
      <c r="A453" s="70">
        <f t="shared" ref="A453:A513" si="13">A443+1</f>
        <v>46</v>
      </c>
      <c r="B453" s="22">
        <v>451</v>
      </c>
      <c r="C453" s="10" t="str">
        <f>IF(入力シート!C454&gt;=10000,INT(MOD(入力シート!C454,100000)/10000),"")</f>
        <v/>
      </c>
      <c r="D453" s="10" t="str">
        <f>IF(入力シート!C454&gt;=1000,INT(MOD(入力シート!C454,10000)/1000),"")</f>
        <v/>
      </c>
      <c r="E453" s="10" t="str">
        <f>IF(入力シート!C454&gt;=100,INT(MOD(入力シート!C454,1000)/100),"")</f>
        <v/>
      </c>
      <c r="F453" s="10" t="str">
        <f>IF(入力シート!C454&gt;=10,INT(MOD(入力シート!C454,100)/10),"")</f>
        <v/>
      </c>
      <c r="G453" s="22" t="str">
        <f>IF(入力シート!C454&gt;=1,INT(MOD(入力シート!C454,10)/1),"")</f>
        <v/>
      </c>
      <c r="H453" s="22" t="str">
        <f>IF(入力シート!D454&gt;"",入力シート!D454,"")</f>
        <v/>
      </c>
      <c r="I453" s="22" t="str">
        <f>IF(入力シート!E454&gt;"",入力シート!E454,"")</f>
        <v/>
      </c>
      <c r="J453" s="37" t="str">
        <f>IF(入力シート!F454&gt;0,IF(入力シート!W454=6,MID(入力シート!F454,入力シート!W454-5,1),"0"),"")</f>
        <v/>
      </c>
      <c r="K453" s="37" t="str">
        <f>IF(入力シート!F454&gt;0,MID(入力シート!F454,入力シート!W454-4,1),"")</f>
        <v/>
      </c>
      <c r="L453" s="37" t="str">
        <f>IF(入力シート!F454&gt;0,MID(入力シート!F454,入力シート!W454-3,1),"")</f>
        <v/>
      </c>
      <c r="M453" s="37" t="str">
        <f>IF(入力シート!F454&gt;0,MID(入力シート!F454,入力シート!W454-2,1),"")</f>
        <v/>
      </c>
      <c r="N453" s="37" t="str">
        <f>IF(入力シート!F454&gt;0,MID(入力シート!F454,入力シート!W454-1,1),"")</f>
        <v/>
      </c>
      <c r="O453" s="39" t="str">
        <f>IF(入力シート!F454&gt;0,MID(入力シート!F454,入力シート!W454,1),"")</f>
        <v/>
      </c>
      <c r="P453" s="22" t="str">
        <f>IF(入力シート!G454&gt;"",入力シート!G454,"")</f>
        <v/>
      </c>
      <c r="Q453" s="37" t="str">
        <f>IF(入力シート!H454&gt;0,IF(入力シート!X454=4,MID(入力シート!H454,入力シート!X454-3,1),"0"),"")</f>
        <v/>
      </c>
      <c r="R453" s="37" t="str">
        <f>IF(入力シート!H454&gt;0,MID(入力シート!H454,入力シート!X454-2,1),"")</f>
        <v/>
      </c>
      <c r="S453" s="37" t="str">
        <f>IF(入力シート!H454&gt;0,MID(入力シート!H454,入力シート!X454-1,1),"")</f>
        <v/>
      </c>
      <c r="T453" s="39" t="str">
        <f>IF(入力シート!H454&gt;0,MID(入力シート!H454,入力シート!X454,1),"")</f>
        <v/>
      </c>
      <c r="U453" s="62" t="str">
        <f>IF(入力シート!I454&gt;0,入力シート!I454,"")</f>
        <v/>
      </c>
      <c r="V453" s="50" t="str">
        <f>IF(入力シート!J454&gt;0,入力シート!J454,"")</f>
        <v/>
      </c>
      <c r="W453" s="50" t="str">
        <f>IF(入力シート!K454&gt;=10,INT(MOD(入力シート!K454,100)/10),"")</f>
        <v/>
      </c>
      <c r="X453" s="40" t="str">
        <f>IF(入力シート!K454&gt;=1,INT(MOD(入力シート!K454,10)/1),"")</f>
        <v/>
      </c>
      <c r="Y453" s="51" t="str">
        <f>IF(入力シート!L454&gt;=100000,INT(MOD(入力シート!L454,1000000)/100000),"")</f>
        <v/>
      </c>
      <c r="Z453" s="51" t="str">
        <f>IF(入力シート!L454&gt;=10000,INT(MOD(入力シート!L454,100000)/10000),"")</f>
        <v/>
      </c>
      <c r="AA453" s="51" t="str">
        <f>IF(入力シート!L454&gt;=1000,INT(MOD(入力シート!L454,10000)/1000),"")</f>
        <v/>
      </c>
      <c r="AB453" s="51" t="str">
        <f>IF(入力シート!L454&gt;=100,INT(MOD(入力シート!L454,1000)/100),"")</f>
        <v/>
      </c>
      <c r="AC453" s="51" t="str">
        <f>IF(入力シート!L454&gt;=10,INT(MOD(入力シート!L454,100)/10),"")</f>
        <v/>
      </c>
      <c r="AD453" s="40" t="str">
        <f>IF(入力シート!L454&gt;=1,INT(MOD(入力シート!L454,10)/1),"")</f>
        <v/>
      </c>
      <c r="AE453" s="51" t="str">
        <f>IF(入力シート!M454&gt;=10000,INT(MOD(入力シート!M454,100000)/10000),"")</f>
        <v/>
      </c>
      <c r="AF453" s="51" t="str">
        <f>IF(入力シート!M454&gt;=1000,INT(MOD(入力シート!M454,10000)/1000),"")</f>
        <v/>
      </c>
      <c r="AG453" s="51" t="str">
        <f>IF(入力シート!M454&gt;=100,INT(MOD(入力シート!M454,1000)/100),"")</f>
        <v/>
      </c>
      <c r="AH453" s="51" t="str">
        <f>IF(入力シート!M454&gt;=10,INT(MOD(入力シート!M454,100)/10),"")</f>
        <v/>
      </c>
      <c r="AI453" s="40" t="str">
        <f>IF(入力シート!M454&gt;=1,INT(MOD(入力シート!M454,10)/1),"")</f>
        <v/>
      </c>
      <c r="AJ453" s="51" t="str">
        <f>IF(入力シート!N454&gt;=10000,INT(MOD(入力シート!N454,100000)/10000),"")</f>
        <v/>
      </c>
      <c r="AK453" s="51" t="str">
        <f>IF(入力シート!N454&gt;=1000,INT(MOD(入力シート!N454,10000)/1000),"")</f>
        <v/>
      </c>
      <c r="AL453" s="51" t="str">
        <f>IF(入力シート!N454&gt;=100,INT(MOD(入力シート!N454,1000)/100),"")</f>
        <v/>
      </c>
      <c r="AM453" s="51" t="str">
        <f>IF(入力シート!N454&gt;=10,INT(MOD(入力シート!N454,100)/10),"")</f>
        <v/>
      </c>
      <c r="AN453" s="40" t="str">
        <f>IF(入力シート!N454&gt;=1,INT(MOD(入力シート!N454,10)/1),"")</f>
        <v/>
      </c>
      <c r="AO453" s="51" t="str">
        <f>IF(入力シート!O454&gt;=10000,INT(MOD(入力シート!O454,100000)/10000),"")</f>
        <v/>
      </c>
      <c r="AP453" s="51" t="str">
        <f>IF(入力シート!O454&gt;=1000,INT(MOD(入力シート!O454,10000)/1000),"")</f>
        <v/>
      </c>
      <c r="AQ453" s="51" t="str">
        <f>IF(入力シート!O454&gt;=100,INT(MOD(入力シート!O454,1000)/100),"")</f>
        <v/>
      </c>
      <c r="AR453" s="51" t="str">
        <f>IF(入力シート!O454&gt;=10,INT(MOD(入力シート!O454,100)/10),"")</f>
        <v/>
      </c>
      <c r="AS453" s="40" t="str">
        <f>IF(入力シート!O454&gt;=1,INT(MOD(入力シート!O454,10)/1),"")</f>
        <v/>
      </c>
      <c r="AT453" s="51" t="str">
        <f>IF(入力シート!P454&gt;=1000000,INT(MOD(入力シート!P454,10000000)/1000000),"")</f>
        <v/>
      </c>
      <c r="AU453" s="51" t="str">
        <f>IF(入力シート!P454&gt;=100000,INT(MOD(入力シート!P454,1000000)/100000),"")</f>
        <v/>
      </c>
      <c r="AV453" s="51" t="str">
        <f>IF(入力シート!P454&gt;=10000,INT(MOD(入力シート!P454,100000)/10000),"")</f>
        <v/>
      </c>
      <c r="AW453" s="51" t="str">
        <f>IF(入力シート!P454&gt;=1000,INT(MOD(入力シート!P454,10000)/1000),"")</f>
        <v/>
      </c>
      <c r="AX453" s="51" t="str">
        <f>IF(入力シート!P454&gt;=100,INT(MOD(入力シート!P454,1000)/100),"")</f>
        <v/>
      </c>
      <c r="AY453" s="51" t="str">
        <f>IF(入力シート!P454&gt;=10,INT(MOD(入力シート!P454,100)/10),"")</f>
        <v/>
      </c>
      <c r="AZ453" s="40" t="str">
        <f>IF(入力シート!P454&gt;=1,INT(MOD(入力シート!P454,10)/1),"")</f>
        <v/>
      </c>
      <c r="BA453" s="51" t="str">
        <f>IF(入力シート!Q454&gt;=10,INT(MOD(入力シート!Q454,100)/10),"")</f>
        <v/>
      </c>
      <c r="BB453" s="40" t="str">
        <f>IF(入力シート!Q454&gt;=1,INT(MOD(入力シート!Q454,10)/1),"")</f>
        <v/>
      </c>
      <c r="BC453" s="51" t="str">
        <f>IF(入力シート!R454&gt;=10000,INT(MOD(入力シート!R454,100000)/10000),"")</f>
        <v/>
      </c>
      <c r="BD453" s="51" t="str">
        <f>IF(入力シート!R454&gt;=1000,INT(MOD(入力シート!R454,10000)/1000),"")</f>
        <v/>
      </c>
      <c r="BE453" s="51" t="str">
        <f>IF(入力シート!R454&gt;=100,INT(MOD(入力シート!R454,1000)/100),"")</f>
        <v/>
      </c>
      <c r="BF453" s="51" t="str">
        <f>IF(入力シート!R454&gt;=10,INT(MOD(入力シート!R454,100)/10),"")</f>
        <v/>
      </c>
      <c r="BG453" s="40" t="str">
        <f>IF(入力シート!R454&gt;=1,INT(MOD(入力シート!R454,10)/1),"")</f>
        <v/>
      </c>
      <c r="BP453" s="11"/>
    </row>
    <row r="454" spans="1:79" x14ac:dyDescent="0.15">
      <c r="B454" s="22">
        <v>452</v>
      </c>
      <c r="C454" s="10" t="str">
        <f>IF(入力シート!C455&gt;=10000,INT(MOD(入力シート!C455,100000)/10000),"")</f>
        <v/>
      </c>
      <c r="D454" s="10" t="str">
        <f>IF(入力シート!C455&gt;=1000,INT(MOD(入力シート!C455,10000)/1000),"")</f>
        <v/>
      </c>
      <c r="E454" s="10" t="str">
        <f>IF(入力シート!C455&gt;=100,INT(MOD(入力シート!C455,1000)/100),"")</f>
        <v/>
      </c>
      <c r="F454" s="10" t="str">
        <f>IF(入力シート!C455&gt;=10,INT(MOD(入力シート!C455,100)/10),"")</f>
        <v/>
      </c>
      <c r="G454" s="22" t="str">
        <f>IF(入力シート!C455&gt;=1,INT(MOD(入力シート!C455,10)/1),"")</f>
        <v/>
      </c>
      <c r="H454" s="22" t="str">
        <f>IF(入力シート!D455&gt;"",入力シート!D455,"")</f>
        <v/>
      </c>
      <c r="I454" s="22" t="str">
        <f>IF(入力シート!E455&gt;"",入力シート!E455,"")</f>
        <v/>
      </c>
      <c r="J454" s="37" t="str">
        <f>IF(入力シート!F455&gt;0,IF(入力シート!W455=6,MID(入力シート!F455,入力シート!W455-5,1),"0"),"")</f>
        <v/>
      </c>
      <c r="K454" s="37" t="str">
        <f>IF(入力シート!F455&gt;0,MID(入力シート!F455,入力シート!W455-4,1),"")</f>
        <v/>
      </c>
      <c r="L454" s="37" t="str">
        <f>IF(入力シート!F455&gt;0,MID(入力シート!F455,入力シート!W455-3,1),"")</f>
        <v/>
      </c>
      <c r="M454" s="37" t="str">
        <f>IF(入力シート!F455&gt;0,MID(入力シート!F455,入力シート!W455-2,1),"")</f>
        <v/>
      </c>
      <c r="N454" s="37" t="str">
        <f>IF(入力シート!F455&gt;0,MID(入力シート!F455,入力シート!W455-1,1),"")</f>
        <v/>
      </c>
      <c r="O454" s="39" t="str">
        <f>IF(入力シート!F455&gt;0,MID(入力シート!F455,入力シート!W455,1),"")</f>
        <v/>
      </c>
      <c r="P454" s="22" t="str">
        <f>IF(入力シート!G455&gt;"",入力シート!G455,"")</f>
        <v/>
      </c>
      <c r="Q454" s="37" t="str">
        <f>IF(入力シート!H455&gt;0,IF(入力シート!X455=4,MID(入力シート!H455,入力シート!X455-3,1),"0"),"")</f>
        <v/>
      </c>
      <c r="R454" s="37" t="str">
        <f>IF(入力シート!H455&gt;0,MID(入力シート!H455,入力シート!X455-2,1),"")</f>
        <v/>
      </c>
      <c r="S454" s="37" t="str">
        <f>IF(入力シート!H455&gt;0,MID(入力シート!H455,入力シート!X455-1,1),"")</f>
        <v/>
      </c>
      <c r="T454" s="39" t="str">
        <f>IF(入力シート!H455&gt;0,MID(入力シート!H455,入力シート!X455,1),"")</f>
        <v/>
      </c>
      <c r="U454" s="62" t="str">
        <f>IF(入力シート!I455&gt;0,入力シート!I455,"")</f>
        <v/>
      </c>
      <c r="V454" s="50" t="str">
        <f>IF(入力シート!J455&gt;0,入力シート!J455,"")</f>
        <v/>
      </c>
      <c r="W454" s="50" t="str">
        <f>IF(入力シート!K455&gt;=10,INT(MOD(入力シート!K455,100)/10),"")</f>
        <v/>
      </c>
      <c r="X454" s="40" t="str">
        <f>IF(入力シート!K455&gt;=1,INT(MOD(入力シート!K455,10)/1),"")</f>
        <v/>
      </c>
      <c r="Y454" s="51" t="str">
        <f>IF(入力シート!L455&gt;=100000,INT(MOD(入力シート!L455,1000000)/100000),"")</f>
        <v/>
      </c>
      <c r="Z454" s="51" t="str">
        <f>IF(入力シート!L455&gt;=10000,INT(MOD(入力シート!L455,100000)/10000),"")</f>
        <v/>
      </c>
      <c r="AA454" s="51" t="str">
        <f>IF(入力シート!L455&gt;=1000,INT(MOD(入力シート!L455,10000)/1000),"")</f>
        <v/>
      </c>
      <c r="AB454" s="51" t="str">
        <f>IF(入力シート!L455&gt;=100,INT(MOD(入力シート!L455,1000)/100),"")</f>
        <v/>
      </c>
      <c r="AC454" s="51" t="str">
        <f>IF(入力シート!L455&gt;=10,INT(MOD(入力シート!L455,100)/10),"")</f>
        <v/>
      </c>
      <c r="AD454" s="40" t="str">
        <f>IF(入力シート!L455&gt;=1,INT(MOD(入力シート!L455,10)/1),"")</f>
        <v/>
      </c>
      <c r="AE454" s="51" t="str">
        <f>IF(入力シート!M455&gt;=10000,INT(MOD(入力シート!M455,100000)/10000),"")</f>
        <v/>
      </c>
      <c r="AF454" s="51" t="str">
        <f>IF(入力シート!M455&gt;=1000,INT(MOD(入力シート!M455,10000)/1000),"")</f>
        <v/>
      </c>
      <c r="AG454" s="51" t="str">
        <f>IF(入力シート!M455&gt;=100,INT(MOD(入力シート!M455,1000)/100),"")</f>
        <v/>
      </c>
      <c r="AH454" s="51" t="str">
        <f>IF(入力シート!M455&gt;=10,INT(MOD(入力シート!M455,100)/10),"")</f>
        <v/>
      </c>
      <c r="AI454" s="40" t="str">
        <f>IF(入力シート!M455&gt;=1,INT(MOD(入力シート!M455,10)/1),"")</f>
        <v/>
      </c>
      <c r="AJ454" s="51" t="str">
        <f>IF(入力シート!N455&gt;=10000,INT(MOD(入力シート!N455,100000)/10000),"")</f>
        <v/>
      </c>
      <c r="AK454" s="51" t="str">
        <f>IF(入力シート!N455&gt;=1000,INT(MOD(入力シート!N455,10000)/1000),"")</f>
        <v/>
      </c>
      <c r="AL454" s="51" t="str">
        <f>IF(入力シート!N455&gt;=100,INT(MOD(入力シート!N455,1000)/100),"")</f>
        <v/>
      </c>
      <c r="AM454" s="51" t="str">
        <f>IF(入力シート!N455&gt;=10,INT(MOD(入力シート!N455,100)/10),"")</f>
        <v/>
      </c>
      <c r="AN454" s="40" t="str">
        <f>IF(入力シート!N455&gt;=1,INT(MOD(入力シート!N455,10)/1),"")</f>
        <v/>
      </c>
      <c r="AO454" s="51" t="str">
        <f>IF(入力シート!O455&gt;=10000,INT(MOD(入力シート!O455,100000)/10000),"")</f>
        <v/>
      </c>
      <c r="AP454" s="51" t="str">
        <f>IF(入力シート!O455&gt;=1000,INT(MOD(入力シート!O455,10000)/1000),"")</f>
        <v/>
      </c>
      <c r="AQ454" s="51" t="str">
        <f>IF(入力シート!O455&gt;=100,INT(MOD(入力シート!O455,1000)/100),"")</f>
        <v/>
      </c>
      <c r="AR454" s="51" t="str">
        <f>IF(入力シート!O455&gt;=10,INT(MOD(入力シート!O455,100)/10),"")</f>
        <v/>
      </c>
      <c r="AS454" s="40" t="str">
        <f>IF(入力シート!O455&gt;=1,INT(MOD(入力シート!O455,10)/1),"")</f>
        <v/>
      </c>
      <c r="AT454" s="51" t="str">
        <f>IF(入力シート!P455&gt;=1000000,INT(MOD(入力シート!P455,10000000)/1000000),"")</f>
        <v/>
      </c>
      <c r="AU454" s="51" t="str">
        <f>IF(入力シート!P455&gt;=100000,INT(MOD(入力シート!P455,1000000)/100000),"")</f>
        <v/>
      </c>
      <c r="AV454" s="51" t="str">
        <f>IF(入力シート!P455&gt;=10000,INT(MOD(入力シート!P455,100000)/10000),"")</f>
        <v/>
      </c>
      <c r="AW454" s="51" t="str">
        <f>IF(入力シート!P455&gt;=1000,INT(MOD(入力シート!P455,10000)/1000),"")</f>
        <v/>
      </c>
      <c r="AX454" s="51" t="str">
        <f>IF(入力シート!P455&gt;=100,INT(MOD(入力シート!P455,1000)/100),"")</f>
        <v/>
      </c>
      <c r="AY454" s="51" t="str">
        <f>IF(入力シート!P455&gt;=10,INT(MOD(入力シート!P455,100)/10),"")</f>
        <v/>
      </c>
      <c r="AZ454" s="40" t="str">
        <f>IF(入力シート!P455&gt;=1,INT(MOD(入力シート!P455,10)/1),"")</f>
        <v/>
      </c>
      <c r="BA454" s="51" t="str">
        <f>IF(入力シート!Q455&gt;=10,INT(MOD(入力シート!Q455,100)/10),"")</f>
        <v/>
      </c>
      <c r="BB454" s="40" t="str">
        <f>IF(入力シート!Q455&gt;=1,INT(MOD(入力シート!Q455,10)/1),"")</f>
        <v/>
      </c>
      <c r="BC454" s="51" t="str">
        <f>IF(入力シート!R455&gt;=10000,INT(MOD(入力シート!R455,100000)/10000),"")</f>
        <v/>
      </c>
      <c r="BD454" s="51" t="str">
        <f>IF(入力シート!R455&gt;=1000,INT(MOD(入力シート!R455,10000)/1000),"")</f>
        <v/>
      </c>
      <c r="BE454" s="51" t="str">
        <f>IF(入力シート!R455&gt;=100,INT(MOD(入力シート!R455,1000)/100),"")</f>
        <v/>
      </c>
      <c r="BF454" s="51" t="str">
        <f>IF(入力シート!R455&gt;=10,INT(MOD(入力シート!R455,100)/10),"")</f>
        <v/>
      </c>
      <c r="BG454" s="40" t="str">
        <f>IF(入力シート!R455&gt;=1,INT(MOD(入力シート!R455,10)/1),"")</f>
        <v/>
      </c>
    </row>
    <row r="455" spans="1:79" x14ac:dyDescent="0.15">
      <c r="B455" s="22">
        <v>453</v>
      </c>
      <c r="C455" s="10" t="str">
        <f>IF(入力シート!C456&gt;=10000,INT(MOD(入力シート!C456,100000)/10000),"")</f>
        <v/>
      </c>
      <c r="D455" s="10" t="str">
        <f>IF(入力シート!C456&gt;=1000,INT(MOD(入力シート!C456,10000)/1000),"")</f>
        <v/>
      </c>
      <c r="E455" s="10" t="str">
        <f>IF(入力シート!C456&gt;=100,INT(MOD(入力シート!C456,1000)/100),"")</f>
        <v/>
      </c>
      <c r="F455" s="10" t="str">
        <f>IF(入力シート!C456&gt;=10,INT(MOD(入力シート!C456,100)/10),"")</f>
        <v/>
      </c>
      <c r="G455" s="22" t="str">
        <f>IF(入力シート!C456&gt;=1,INT(MOD(入力シート!C456,10)/1),"")</f>
        <v/>
      </c>
      <c r="H455" s="22" t="str">
        <f>IF(入力シート!D456&gt;"",入力シート!D456,"")</f>
        <v/>
      </c>
      <c r="I455" s="22" t="str">
        <f>IF(入力シート!E456&gt;"",入力シート!E456,"")</f>
        <v/>
      </c>
      <c r="J455" s="37" t="str">
        <f>IF(入力シート!F456&gt;0,IF(入力シート!W456=6,MID(入力シート!F456,入力シート!W456-5,1),"0"),"")</f>
        <v/>
      </c>
      <c r="K455" s="37" t="str">
        <f>IF(入力シート!F456&gt;0,MID(入力シート!F456,入力シート!W456-4,1),"")</f>
        <v/>
      </c>
      <c r="L455" s="37" t="str">
        <f>IF(入力シート!F456&gt;0,MID(入力シート!F456,入力シート!W456-3,1),"")</f>
        <v/>
      </c>
      <c r="M455" s="37" t="str">
        <f>IF(入力シート!F456&gt;0,MID(入力シート!F456,入力シート!W456-2,1),"")</f>
        <v/>
      </c>
      <c r="N455" s="37" t="str">
        <f>IF(入力シート!F456&gt;0,MID(入力シート!F456,入力シート!W456-1,1),"")</f>
        <v/>
      </c>
      <c r="O455" s="39" t="str">
        <f>IF(入力シート!F456&gt;0,MID(入力シート!F456,入力シート!W456,1),"")</f>
        <v/>
      </c>
      <c r="P455" s="22" t="str">
        <f>IF(入力シート!G456&gt;"",入力シート!G456,"")</f>
        <v/>
      </c>
      <c r="Q455" s="37" t="str">
        <f>IF(入力シート!H456&gt;0,IF(入力シート!X456=4,MID(入力シート!H456,入力シート!X456-3,1),"0"),"")</f>
        <v/>
      </c>
      <c r="R455" s="37" t="str">
        <f>IF(入力シート!H456&gt;0,MID(入力シート!H456,入力シート!X456-2,1),"")</f>
        <v/>
      </c>
      <c r="S455" s="37" t="str">
        <f>IF(入力シート!H456&gt;0,MID(入力シート!H456,入力シート!X456-1,1),"")</f>
        <v/>
      </c>
      <c r="T455" s="39" t="str">
        <f>IF(入力シート!H456&gt;0,MID(入力シート!H456,入力シート!X456,1),"")</f>
        <v/>
      </c>
      <c r="U455" s="62" t="str">
        <f>IF(入力シート!I456&gt;0,入力シート!I456,"")</f>
        <v/>
      </c>
      <c r="V455" s="50" t="str">
        <f>IF(入力シート!J456&gt;0,入力シート!J456,"")</f>
        <v/>
      </c>
      <c r="W455" s="50" t="str">
        <f>IF(入力シート!K456&gt;=10,INT(MOD(入力シート!K456,100)/10),"")</f>
        <v/>
      </c>
      <c r="X455" s="40" t="str">
        <f>IF(入力シート!K456&gt;=1,INT(MOD(入力シート!K456,10)/1),"")</f>
        <v/>
      </c>
      <c r="Y455" s="51" t="str">
        <f>IF(入力シート!L456&gt;=100000,INT(MOD(入力シート!L456,1000000)/100000),"")</f>
        <v/>
      </c>
      <c r="Z455" s="51" t="str">
        <f>IF(入力シート!L456&gt;=10000,INT(MOD(入力シート!L456,100000)/10000),"")</f>
        <v/>
      </c>
      <c r="AA455" s="51" t="str">
        <f>IF(入力シート!L456&gt;=1000,INT(MOD(入力シート!L456,10000)/1000),"")</f>
        <v/>
      </c>
      <c r="AB455" s="51" t="str">
        <f>IF(入力シート!L456&gt;=100,INT(MOD(入力シート!L456,1000)/100),"")</f>
        <v/>
      </c>
      <c r="AC455" s="51" t="str">
        <f>IF(入力シート!L456&gt;=10,INT(MOD(入力シート!L456,100)/10),"")</f>
        <v/>
      </c>
      <c r="AD455" s="40" t="str">
        <f>IF(入力シート!L456&gt;=1,INT(MOD(入力シート!L456,10)/1),"")</f>
        <v/>
      </c>
      <c r="AE455" s="51" t="str">
        <f>IF(入力シート!M456&gt;=10000,INT(MOD(入力シート!M456,100000)/10000),"")</f>
        <v/>
      </c>
      <c r="AF455" s="51" t="str">
        <f>IF(入力シート!M456&gt;=1000,INT(MOD(入力シート!M456,10000)/1000),"")</f>
        <v/>
      </c>
      <c r="AG455" s="51" t="str">
        <f>IF(入力シート!M456&gt;=100,INT(MOD(入力シート!M456,1000)/100),"")</f>
        <v/>
      </c>
      <c r="AH455" s="51" t="str">
        <f>IF(入力シート!M456&gt;=10,INT(MOD(入力シート!M456,100)/10),"")</f>
        <v/>
      </c>
      <c r="AI455" s="40" t="str">
        <f>IF(入力シート!M456&gt;=1,INT(MOD(入力シート!M456,10)/1),"")</f>
        <v/>
      </c>
      <c r="AJ455" s="51" t="str">
        <f>IF(入力シート!N456&gt;=10000,INT(MOD(入力シート!N456,100000)/10000),"")</f>
        <v/>
      </c>
      <c r="AK455" s="51" t="str">
        <f>IF(入力シート!N456&gt;=1000,INT(MOD(入力シート!N456,10000)/1000),"")</f>
        <v/>
      </c>
      <c r="AL455" s="51" t="str">
        <f>IF(入力シート!N456&gt;=100,INT(MOD(入力シート!N456,1000)/100),"")</f>
        <v/>
      </c>
      <c r="AM455" s="51" t="str">
        <f>IF(入力シート!N456&gt;=10,INT(MOD(入力シート!N456,100)/10),"")</f>
        <v/>
      </c>
      <c r="AN455" s="40" t="str">
        <f>IF(入力シート!N456&gt;=1,INT(MOD(入力シート!N456,10)/1),"")</f>
        <v/>
      </c>
      <c r="AO455" s="51" t="str">
        <f>IF(入力シート!O456&gt;=10000,INT(MOD(入力シート!O456,100000)/10000),"")</f>
        <v/>
      </c>
      <c r="AP455" s="51" t="str">
        <f>IF(入力シート!O456&gt;=1000,INT(MOD(入力シート!O456,10000)/1000),"")</f>
        <v/>
      </c>
      <c r="AQ455" s="51" t="str">
        <f>IF(入力シート!O456&gt;=100,INT(MOD(入力シート!O456,1000)/100),"")</f>
        <v/>
      </c>
      <c r="AR455" s="51" t="str">
        <f>IF(入力シート!O456&gt;=10,INT(MOD(入力シート!O456,100)/10),"")</f>
        <v/>
      </c>
      <c r="AS455" s="40" t="str">
        <f>IF(入力シート!O456&gt;=1,INT(MOD(入力シート!O456,10)/1),"")</f>
        <v/>
      </c>
      <c r="AT455" s="51" t="str">
        <f>IF(入力シート!P456&gt;=1000000,INT(MOD(入力シート!P456,10000000)/1000000),"")</f>
        <v/>
      </c>
      <c r="AU455" s="51" t="str">
        <f>IF(入力シート!P456&gt;=100000,INT(MOD(入力シート!P456,1000000)/100000),"")</f>
        <v/>
      </c>
      <c r="AV455" s="51" t="str">
        <f>IF(入力シート!P456&gt;=10000,INT(MOD(入力シート!P456,100000)/10000),"")</f>
        <v/>
      </c>
      <c r="AW455" s="51" t="str">
        <f>IF(入力シート!P456&gt;=1000,INT(MOD(入力シート!P456,10000)/1000),"")</f>
        <v/>
      </c>
      <c r="AX455" s="51" t="str">
        <f>IF(入力シート!P456&gt;=100,INT(MOD(入力シート!P456,1000)/100),"")</f>
        <v/>
      </c>
      <c r="AY455" s="51" t="str">
        <f>IF(入力シート!P456&gt;=10,INT(MOD(入力シート!P456,100)/10),"")</f>
        <v/>
      </c>
      <c r="AZ455" s="40" t="str">
        <f>IF(入力シート!P456&gt;=1,INT(MOD(入力シート!P456,10)/1),"")</f>
        <v/>
      </c>
      <c r="BA455" s="51" t="str">
        <f>IF(入力シート!Q456&gt;=10,INT(MOD(入力シート!Q456,100)/10),"")</f>
        <v/>
      </c>
      <c r="BB455" s="40" t="str">
        <f>IF(入力シート!Q456&gt;=1,INT(MOD(入力シート!Q456,10)/1),"")</f>
        <v/>
      </c>
      <c r="BC455" s="51" t="str">
        <f>IF(入力シート!R456&gt;=10000,INT(MOD(入力シート!R456,100000)/10000),"")</f>
        <v/>
      </c>
      <c r="BD455" s="51" t="str">
        <f>IF(入力シート!R456&gt;=1000,INT(MOD(入力シート!R456,10000)/1000),"")</f>
        <v/>
      </c>
      <c r="BE455" s="51" t="str">
        <f>IF(入力シート!R456&gt;=100,INT(MOD(入力シート!R456,1000)/100),"")</f>
        <v/>
      </c>
      <c r="BF455" s="51" t="str">
        <f>IF(入力シート!R456&gt;=10,INT(MOD(入力シート!R456,100)/10),"")</f>
        <v/>
      </c>
      <c r="BG455" s="40" t="str">
        <f>IF(入力シート!R456&gt;=1,INT(MOD(入力シート!R456,10)/1),"")</f>
        <v/>
      </c>
    </row>
    <row r="456" spans="1:79" x14ac:dyDescent="0.15">
      <c r="B456" s="22">
        <v>454</v>
      </c>
      <c r="C456" s="10" t="str">
        <f>IF(入力シート!C457&gt;=10000,INT(MOD(入力シート!C457,100000)/10000),"")</f>
        <v/>
      </c>
      <c r="D456" s="10" t="str">
        <f>IF(入力シート!C457&gt;=1000,INT(MOD(入力シート!C457,10000)/1000),"")</f>
        <v/>
      </c>
      <c r="E456" s="10" t="str">
        <f>IF(入力シート!C457&gt;=100,INT(MOD(入力シート!C457,1000)/100),"")</f>
        <v/>
      </c>
      <c r="F456" s="10" t="str">
        <f>IF(入力シート!C457&gt;=10,INT(MOD(入力シート!C457,100)/10),"")</f>
        <v/>
      </c>
      <c r="G456" s="22" t="str">
        <f>IF(入力シート!C457&gt;=1,INT(MOD(入力シート!C457,10)/1),"")</f>
        <v/>
      </c>
      <c r="H456" s="22" t="str">
        <f>IF(入力シート!D457&gt;"",入力シート!D457,"")</f>
        <v/>
      </c>
      <c r="I456" s="22" t="str">
        <f>IF(入力シート!E457&gt;"",入力シート!E457,"")</f>
        <v/>
      </c>
      <c r="J456" s="37" t="str">
        <f>IF(入力シート!F457&gt;0,IF(入力シート!W457=6,MID(入力シート!F457,入力シート!W457-5,1),"0"),"")</f>
        <v/>
      </c>
      <c r="K456" s="37" t="str">
        <f>IF(入力シート!F457&gt;0,MID(入力シート!F457,入力シート!W457-4,1),"")</f>
        <v/>
      </c>
      <c r="L456" s="37" t="str">
        <f>IF(入力シート!F457&gt;0,MID(入力シート!F457,入力シート!W457-3,1),"")</f>
        <v/>
      </c>
      <c r="M456" s="37" t="str">
        <f>IF(入力シート!F457&gt;0,MID(入力シート!F457,入力シート!W457-2,1),"")</f>
        <v/>
      </c>
      <c r="N456" s="37" t="str">
        <f>IF(入力シート!F457&gt;0,MID(入力シート!F457,入力シート!W457-1,1),"")</f>
        <v/>
      </c>
      <c r="O456" s="39" t="str">
        <f>IF(入力シート!F457&gt;0,MID(入力シート!F457,入力シート!W457,1),"")</f>
        <v/>
      </c>
      <c r="P456" s="22" t="str">
        <f>IF(入力シート!G457&gt;"",入力シート!G457,"")</f>
        <v/>
      </c>
      <c r="Q456" s="37" t="str">
        <f>IF(入力シート!H457&gt;0,IF(入力シート!X457=4,MID(入力シート!H457,入力シート!X457-3,1),"0"),"")</f>
        <v/>
      </c>
      <c r="R456" s="37" t="str">
        <f>IF(入力シート!H457&gt;0,MID(入力シート!H457,入力シート!X457-2,1),"")</f>
        <v/>
      </c>
      <c r="S456" s="37" t="str">
        <f>IF(入力シート!H457&gt;0,MID(入力シート!H457,入力シート!X457-1,1),"")</f>
        <v/>
      </c>
      <c r="T456" s="39" t="str">
        <f>IF(入力シート!H457&gt;0,MID(入力シート!H457,入力シート!X457,1),"")</f>
        <v/>
      </c>
      <c r="U456" s="62" t="str">
        <f>IF(入力シート!I457&gt;0,入力シート!I457,"")</f>
        <v/>
      </c>
      <c r="V456" s="50" t="str">
        <f>IF(入力シート!J457&gt;0,入力シート!J457,"")</f>
        <v/>
      </c>
      <c r="W456" s="50" t="str">
        <f>IF(入力シート!K457&gt;=10,INT(MOD(入力シート!K457,100)/10),"")</f>
        <v/>
      </c>
      <c r="X456" s="40" t="str">
        <f>IF(入力シート!K457&gt;=1,INT(MOD(入力シート!K457,10)/1),"")</f>
        <v/>
      </c>
      <c r="Y456" s="51" t="str">
        <f>IF(入力シート!L457&gt;=100000,INT(MOD(入力シート!L457,1000000)/100000),"")</f>
        <v/>
      </c>
      <c r="Z456" s="51" t="str">
        <f>IF(入力シート!L457&gt;=10000,INT(MOD(入力シート!L457,100000)/10000),"")</f>
        <v/>
      </c>
      <c r="AA456" s="51" t="str">
        <f>IF(入力シート!L457&gt;=1000,INT(MOD(入力シート!L457,10000)/1000),"")</f>
        <v/>
      </c>
      <c r="AB456" s="51" t="str">
        <f>IF(入力シート!L457&gt;=100,INT(MOD(入力シート!L457,1000)/100),"")</f>
        <v/>
      </c>
      <c r="AC456" s="51" t="str">
        <f>IF(入力シート!L457&gt;=10,INT(MOD(入力シート!L457,100)/10),"")</f>
        <v/>
      </c>
      <c r="AD456" s="40" t="str">
        <f>IF(入力シート!L457&gt;=1,INT(MOD(入力シート!L457,10)/1),"")</f>
        <v/>
      </c>
      <c r="AE456" s="51" t="str">
        <f>IF(入力シート!M457&gt;=10000,INT(MOD(入力シート!M457,100000)/10000),"")</f>
        <v/>
      </c>
      <c r="AF456" s="51" t="str">
        <f>IF(入力シート!M457&gt;=1000,INT(MOD(入力シート!M457,10000)/1000),"")</f>
        <v/>
      </c>
      <c r="AG456" s="51" t="str">
        <f>IF(入力シート!M457&gt;=100,INT(MOD(入力シート!M457,1000)/100),"")</f>
        <v/>
      </c>
      <c r="AH456" s="51" t="str">
        <f>IF(入力シート!M457&gt;=10,INT(MOD(入力シート!M457,100)/10),"")</f>
        <v/>
      </c>
      <c r="AI456" s="40" t="str">
        <f>IF(入力シート!M457&gt;=1,INT(MOD(入力シート!M457,10)/1),"")</f>
        <v/>
      </c>
      <c r="AJ456" s="51" t="str">
        <f>IF(入力シート!N457&gt;=10000,INT(MOD(入力シート!N457,100000)/10000),"")</f>
        <v/>
      </c>
      <c r="AK456" s="51" t="str">
        <f>IF(入力シート!N457&gt;=1000,INT(MOD(入力シート!N457,10000)/1000),"")</f>
        <v/>
      </c>
      <c r="AL456" s="51" t="str">
        <f>IF(入力シート!N457&gt;=100,INT(MOD(入力シート!N457,1000)/100),"")</f>
        <v/>
      </c>
      <c r="AM456" s="51" t="str">
        <f>IF(入力シート!N457&gt;=10,INT(MOD(入力シート!N457,100)/10),"")</f>
        <v/>
      </c>
      <c r="AN456" s="40" t="str">
        <f>IF(入力シート!N457&gt;=1,INT(MOD(入力シート!N457,10)/1),"")</f>
        <v/>
      </c>
      <c r="AO456" s="51" t="str">
        <f>IF(入力シート!O457&gt;=10000,INT(MOD(入力シート!O457,100000)/10000),"")</f>
        <v/>
      </c>
      <c r="AP456" s="51" t="str">
        <f>IF(入力シート!O457&gt;=1000,INT(MOD(入力シート!O457,10000)/1000),"")</f>
        <v/>
      </c>
      <c r="AQ456" s="51" t="str">
        <f>IF(入力シート!O457&gt;=100,INT(MOD(入力シート!O457,1000)/100),"")</f>
        <v/>
      </c>
      <c r="AR456" s="51" t="str">
        <f>IF(入力シート!O457&gt;=10,INT(MOD(入力シート!O457,100)/10),"")</f>
        <v/>
      </c>
      <c r="AS456" s="40" t="str">
        <f>IF(入力シート!O457&gt;=1,INT(MOD(入力シート!O457,10)/1),"")</f>
        <v/>
      </c>
      <c r="AT456" s="51" t="str">
        <f>IF(入力シート!P457&gt;=1000000,INT(MOD(入力シート!P457,10000000)/1000000),"")</f>
        <v/>
      </c>
      <c r="AU456" s="51" t="str">
        <f>IF(入力シート!P457&gt;=100000,INT(MOD(入力シート!P457,1000000)/100000),"")</f>
        <v/>
      </c>
      <c r="AV456" s="51" t="str">
        <f>IF(入力シート!P457&gt;=10000,INT(MOD(入力シート!P457,100000)/10000),"")</f>
        <v/>
      </c>
      <c r="AW456" s="51" t="str">
        <f>IF(入力シート!P457&gt;=1000,INT(MOD(入力シート!P457,10000)/1000),"")</f>
        <v/>
      </c>
      <c r="AX456" s="51" t="str">
        <f>IF(入力シート!P457&gt;=100,INT(MOD(入力シート!P457,1000)/100),"")</f>
        <v/>
      </c>
      <c r="AY456" s="51" t="str">
        <f>IF(入力シート!P457&gt;=10,INT(MOD(入力シート!P457,100)/10),"")</f>
        <v/>
      </c>
      <c r="AZ456" s="40" t="str">
        <f>IF(入力シート!P457&gt;=1,INT(MOD(入力シート!P457,10)/1),"")</f>
        <v/>
      </c>
      <c r="BA456" s="51" t="str">
        <f>IF(入力シート!Q457&gt;=10,INT(MOD(入力シート!Q457,100)/10),"")</f>
        <v/>
      </c>
      <c r="BB456" s="40" t="str">
        <f>IF(入力シート!Q457&gt;=1,INT(MOD(入力シート!Q457,10)/1),"")</f>
        <v/>
      </c>
      <c r="BC456" s="51" t="str">
        <f>IF(入力シート!R457&gt;=10000,INT(MOD(入力シート!R457,100000)/10000),"")</f>
        <v/>
      </c>
      <c r="BD456" s="51" t="str">
        <f>IF(入力シート!R457&gt;=1000,INT(MOD(入力シート!R457,10000)/1000),"")</f>
        <v/>
      </c>
      <c r="BE456" s="51" t="str">
        <f>IF(入力シート!R457&gt;=100,INT(MOD(入力シート!R457,1000)/100),"")</f>
        <v/>
      </c>
      <c r="BF456" s="51" t="str">
        <f>IF(入力シート!R457&gt;=10,INT(MOD(入力シート!R457,100)/10),"")</f>
        <v/>
      </c>
      <c r="BG456" s="40" t="str">
        <f>IF(入力シート!R457&gt;=1,INT(MOD(入力シート!R457,10)/1),"")</f>
        <v/>
      </c>
    </row>
    <row r="457" spans="1:79" x14ac:dyDescent="0.15">
      <c r="B457" s="22">
        <v>455</v>
      </c>
      <c r="C457" s="10" t="str">
        <f>IF(入力シート!C458&gt;=10000,INT(MOD(入力シート!C458,100000)/10000),"")</f>
        <v/>
      </c>
      <c r="D457" s="10" t="str">
        <f>IF(入力シート!C458&gt;=1000,INT(MOD(入力シート!C458,10000)/1000),"")</f>
        <v/>
      </c>
      <c r="E457" s="10" t="str">
        <f>IF(入力シート!C458&gt;=100,INT(MOD(入力シート!C458,1000)/100),"")</f>
        <v/>
      </c>
      <c r="F457" s="10" t="str">
        <f>IF(入力シート!C458&gt;=10,INT(MOD(入力シート!C458,100)/10),"")</f>
        <v/>
      </c>
      <c r="G457" s="22" t="str">
        <f>IF(入力シート!C458&gt;=1,INT(MOD(入力シート!C458,10)/1),"")</f>
        <v/>
      </c>
      <c r="H457" s="22" t="str">
        <f>IF(入力シート!D458&gt;"",入力シート!D458,"")</f>
        <v/>
      </c>
      <c r="I457" s="22" t="str">
        <f>IF(入力シート!E458&gt;"",入力シート!E458,"")</f>
        <v/>
      </c>
      <c r="J457" s="37" t="str">
        <f>IF(入力シート!F458&gt;0,IF(入力シート!W458=6,MID(入力シート!F458,入力シート!W458-5,1),"0"),"")</f>
        <v/>
      </c>
      <c r="K457" s="37" t="str">
        <f>IF(入力シート!F458&gt;0,MID(入力シート!F458,入力シート!W458-4,1),"")</f>
        <v/>
      </c>
      <c r="L457" s="37" t="str">
        <f>IF(入力シート!F458&gt;0,MID(入力シート!F458,入力シート!W458-3,1),"")</f>
        <v/>
      </c>
      <c r="M457" s="37" t="str">
        <f>IF(入力シート!F458&gt;0,MID(入力シート!F458,入力シート!W458-2,1),"")</f>
        <v/>
      </c>
      <c r="N457" s="37" t="str">
        <f>IF(入力シート!F458&gt;0,MID(入力シート!F458,入力シート!W458-1,1),"")</f>
        <v/>
      </c>
      <c r="O457" s="39" t="str">
        <f>IF(入力シート!F458&gt;0,MID(入力シート!F458,入力シート!W458,1),"")</f>
        <v/>
      </c>
      <c r="P457" s="22" t="str">
        <f>IF(入力シート!G458&gt;"",入力シート!G458,"")</f>
        <v/>
      </c>
      <c r="Q457" s="37" t="str">
        <f>IF(入力シート!H458&gt;0,IF(入力シート!X458=4,MID(入力シート!H458,入力シート!X458-3,1),"0"),"")</f>
        <v/>
      </c>
      <c r="R457" s="37" t="str">
        <f>IF(入力シート!H458&gt;0,MID(入力シート!H458,入力シート!X458-2,1),"")</f>
        <v/>
      </c>
      <c r="S457" s="37" t="str">
        <f>IF(入力シート!H458&gt;0,MID(入力シート!H458,入力シート!X458-1,1),"")</f>
        <v/>
      </c>
      <c r="T457" s="39" t="str">
        <f>IF(入力シート!H458&gt;0,MID(入力シート!H458,入力シート!X458,1),"")</f>
        <v/>
      </c>
      <c r="U457" s="62" t="str">
        <f>IF(入力シート!I458&gt;0,入力シート!I458,"")</f>
        <v/>
      </c>
      <c r="V457" s="50" t="str">
        <f>IF(入力シート!J458&gt;0,入力シート!J458,"")</f>
        <v/>
      </c>
      <c r="W457" s="50" t="str">
        <f>IF(入力シート!K458&gt;=10,INT(MOD(入力シート!K458,100)/10),"")</f>
        <v/>
      </c>
      <c r="X457" s="40" t="str">
        <f>IF(入力シート!K458&gt;=1,INT(MOD(入力シート!K458,10)/1),"")</f>
        <v/>
      </c>
      <c r="Y457" s="51" t="str">
        <f>IF(入力シート!L458&gt;=100000,INT(MOD(入力シート!L458,1000000)/100000),"")</f>
        <v/>
      </c>
      <c r="Z457" s="51" t="str">
        <f>IF(入力シート!L458&gt;=10000,INT(MOD(入力シート!L458,100000)/10000),"")</f>
        <v/>
      </c>
      <c r="AA457" s="51" t="str">
        <f>IF(入力シート!L458&gt;=1000,INT(MOD(入力シート!L458,10000)/1000),"")</f>
        <v/>
      </c>
      <c r="AB457" s="51" t="str">
        <f>IF(入力シート!L458&gt;=100,INT(MOD(入力シート!L458,1000)/100),"")</f>
        <v/>
      </c>
      <c r="AC457" s="51" t="str">
        <f>IF(入力シート!L458&gt;=10,INT(MOD(入力シート!L458,100)/10),"")</f>
        <v/>
      </c>
      <c r="AD457" s="40" t="str">
        <f>IF(入力シート!L458&gt;=1,INT(MOD(入力シート!L458,10)/1),"")</f>
        <v/>
      </c>
      <c r="AE457" s="51" t="str">
        <f>IF(入力シート!M458&gt;=10000,INT(MOD(入力シート!M458,100000)/10000),"")</f>
        <v/>
      </c>
      <c r="AF457" s="51" t="str">
        <f>IF(入力シート!M458&gt;=1000,INT(MOD(入力シート!M458,10000)/1000),"")</f>
        <v/>
      </c>
      <c r="AG457" s="51" t="str">
        <f>IF(入力シート!M458&gt;=100,INT(MOD(入力シート!M458,1000)/100),"")</f>
        <v/>
      </c>
      <c r="AH457" s="51" t="str">
        <f>IF(入力シート!M458&gt;=10,INT(MOD(入力シート!M458,100)/10),"")</f>
        <v/>
      </c>
      <c r="AI457" s="40" t="str">
        <f>IF(入力シート!M458&gt;=1,INT(MOD(入力シート!M458,10)/1),"")</f>
        <v/>
      </c>
      <c r="AJ457" s="51" t="str">
        <f>IF(入力シート!N458&gt;=10000,INT(MOD(入力シート!N458,100000)/10000),"")</f>
        <v/>
      </c>
      <c r="AK457" s="51" t="str">
        <f>IF(入力シート!N458&gt;=1000,INT(MOD(入力シート!N458,10000)/1000),"")</f>
        <v/>
      </c>
      <c r="AL457" s="51" t="str">
        <f>IF(入力シート!N458&gt;=100,INT(MOD(入力シート!N458,1000)/100),"")</f>
        <v/>
      </c>
      <c r="AM457" s="51" t="str">
        <f>IF(入力シート!N458&gt;=10,INT(MOD(入力シート!N458,100)/10),"")</f>
        <v/>
      </c>
      <c r="AN457" s="40" t="str">
        <f>IF(入力シート!N458&gt;=1,INT(MOD(入力シート!N458,10)/1),"")</f>
        <v/>
      </c>
      <c r="AO457" s="51" t="str">
        <f>IF(入力シート!O458&gt;=10000,INT(MOD(入力シート!O458,100000)/10000),"")</f>
        <v/>
      </c>
      <c r="AP457" s="51" t="str">
        <f>IF(入力シート!O458&gt;=1000,INT(MOD(入力シート!O458,10000)/1000),"")</f>
        <v/>
      </c>
      <c r="AQ457" s="51" t="str">
        <f>IF(入力シート!O458&gt;=100,INT(MOD(入力シート!O458,1000)/100),"")</f>
        <v/>
      </c>
      <c r="AR457" s="51" t="str">
        <f>IF(入力シート!O458&gt;=10,INT(MOD(入力シート!O458,100)/10),"")</f>
        <v/>
      </c>
      <c r="AS457" s="40" t="str">
        <f>IF(入力シート!O458&gt;=1,INT(MOD(入力シート!O458,10)/1),"")</f>
        <v/>
      </c>
      <c r="AT457" s="51" t="str">
        <f>IF(入力シート!P458&gt;=1000000,INT(MOD(入力シート!P458,10000000)/1000000),"")</f>
        <v/>
      </c>
      <c r="AU457" s="51" t="str">
        <f>IF(入力シート!P458&gt;=100000,INT(MOD(入力シート!P458,1000000)/100000),"")</f>
        <v/>
      </c>
      <c r="AV457" s="51" t="str">
        <f>IF(入力シート!P458&gt;=10000,INT(MOD(入力シート!P458,100000)/10000),"")</f>
        <v/>
      </c>
      <c r="AW457" s="51" t="str">
        <f>IF(入力シート!P458&gt;=1000,INT(MOD(入力シート!P458,10000)/1000),"")</f>
        <v/>
      </c>
      <c r="AX457" s="51" t="str">
        <f>IF(入力シート!P458&gt;=100,INT(MOD(入力シート!P458,1000)/100),"")</f>
        <v/>
      </c>
      <c r="AY457" s="51" t="str">
        <f>IF(入力シート!P458&gt;=10,INT(MOD(入力シート!P458,100)/10),"")</f>
        <v/>
      </c>
      <c r="AZ457" s="40" t="str">
        <f>IF(入力シート!P458&gt;=1,INT(MOD(入力シート!P458,10)/1),"")</f>
        <v/>
      </c>
      <c r="BA457" s="51" t="str">
        <f>IF(入力シート!Q458&gt;=10,INT(MOD(入力シート!Q458,100)/10),"")</f>
        <v/>
      </c>
      <c r="BB457" s="40" t="str">
        <f>IF(入力シート!Q458&gt;=1,INT(MOD(入力シート!Q458,10)/1),"")</f>
        <v/>
      </c>
      <c r="BC457" s="51" t="str">
        <f>IF(入力シート!R458&gt;=10000,INT(MOD(入力シート!R458,100000)/10000),"")</f>
        <v/>
      </c>
      <c r="BD457" s="51" t="str">
        <f>IF(入力シート!R458&gt;=1000,INT(MOD(入力シート!R458,10000)/1000),"")</f>
        <v/>
      </c>
      <c r="BE457" s="51" t="str">
        <f>IF(入力シート!R458&gt;=100,INT(MOD(入力シート!R458,1000)/100),"")</f>
        <v/>
      </c>
      <c r="BF457" s="51" t="str">
        <f>IF(入力シート!R458&gt;=10,INT(MOD(入力シート!R458,100)/10),"")</f>
        <v/>
      </c>
      <c r="BG457" s="40" t="str">
        <f>IF(入力シート!R458&gt;=1,INT(MOD(入力シート!R458,10)/1),"")</f>
        <v/>
      </c>
    </row>
    <row r="458" spans="1:79" x14ac:dyDescent="0.15">
      <c r="B458" s="22">
        <v>456</v>
      </c>
      <c r="C458" s="10" t="str">
        <f>IF(入力シート!C459&gt;=10000,INT(MOD(入力シート!C459,100000)/10000),"")</f>
        <v/>
      </c>
      <c r="D458" s="10" t="str">
        <f>IF(入力シート!C459&gt;=1000,INT(MOD(入力シート!C459,10000)/1000),"")</f>
        <v/>
      </c>
      <c r="E458" s="10" t="str">
        <f>IF(入力シート!C459&gt;=100,INT(MOD(入力シート!C459,1000)/100),"")</f>
        <v/>
      </c>
      <c r="F458" s="10" t="str">
        <f>IF(入力シート!C459&gt;=10,INT(MOD(入力シート!C459,100)/10),"")</f>
        <v/>
      </c>
      <c r="G458" s="22" t="str">
        <f>IF(入力シート!C459&gt;=1,INT(MOD(入力シート!C459,10)/1),"")</f>
        <v/>
      </c>
      <c r="H458" s="22" t="str">
        <f>IF(入力シート!D459&gt;"",入力シート!D459,"")</f>
        <v/>
      </c>
      <c r="I458" s="22" t="str">
        <f>IF(入力シート!E459&gt;"",入力シート!E459,"")</f>
        <v/>
      </c>
      <c r="J458" s="37" t="str">
        <f>IF(入力シート!F459&gt;0,IF(入力シート!W459=6,MID(入力シート!F459,入力シート!W459-5,1),"0"),"")</f>
        <v/>
      </c>
      <c r="K458" s="37" t="str">
        <f>IF(入力シート!F459&gt;0,MID(入力シート!F459,入力シート!W459-4,1),"")</f>
        <v/>
      </c>
      <c r="L458" s="37" t="str">
        <f>IF(入力シート!F459&gt;0,MID(入力シート!F459,入力シート!W459-3,1),"")</f>
        <v/>
      </c>
      <c r="M458" s="37" t="str">
        <f>IF(入力シート!F459&gt;0,MID(入力シート!F459,入力シート!W459-2,1),"")</f>
        <v/>
      </c>
      <c r="N458" s="37" t="str">
        <f>IF(入力シート!F459&gt;0,MID(入力シート!F459,入力シート!W459-1,1),"")</f>
        <v/>
      </c>
      <c r="O458" s="39" t="str">
        <f>IF(入力シート!F459&gt;0,MID(入力シート!F459,入力シート!W459,1),"")</f>
        <v/>
      </c>
      <c r="P458" s="22" t="str">
        <f>IF(入力シート!G459&gt;"",入力シート!G459,"")</f>
        <v/>
      </c>
      <c r="Q458" s="37" t="str">
        <f>IF(入力シート!H459&gt;0,IF(入力シート!X459=4,MID(入力シート!H459,入力シート!X459-3,1),"0"),"")</f>
        <v/>
      </c>
      <c r="R458" s="37" t="str">
        <f>IF(入力シート!H459&gt;0,MID(入力シート!H459,入力シート!X459-2,1),"")</f>
        <v/>
      </c>
      <c r="S458" s="37" t="str">
        <f>IF(入力シート!H459&gt;0,MID(入力シート!H459,入力シート!X459-1,1),"")</f>
        <v/>
      </c>
      <c r="T458" s="39" t="str">
        <f>IF(入力シート!H459&gt;0,MID(入力シート!H459,入力シート!X459,1),"")</f>
        <v/>
      </c>
      <c r="U458" s="62" t="str">
        <f>IF(入力シート!I459&gt;0,入力シート!I459,"")</f>
        <v/>
      </c>
      <c r="V458" s="50" t="str">
        <f>IF(入力シート!J459&gt;0,入力シート!J459,"")</f>
        <v/>
      </c>
      <c r="W458" s="50" t="str">
        <f>IF(入力シート!K459&gt;=10,INT(MOD(入力シート!K459,100)/10),"")</f>
        <v/>
      </c>
      <c r="X458" s="40" t="str">
        <f>IF(入力シート!K459&gt;=1,INT(MOD(入力シート!K459,10)/1),"")</f>
        <v/>
      </c>
      <c r="Y458" s="51" t="str">
        <f>IF(入力シート!L459&gt;=100000,INT(MOD(入力シート!L459,1000000)/100000),"")</f>
        <v/>
      </c>
      <c r="Z458" s="51" t="str">
        <f>IF(入力シート!L459&gt;=10000,INT(MOD(入力シート!L459,100000)/10000),"")</f>
        <v/>
      </c>
      <c r="AA458" s="51" t="str">
        <f>IF(入力シート!L459&gt;=1000,INT(MOD(入力シート!L459,10000)/1000),"")</f>
        <v/>
      </c>
      <c r="AB458" s="51" t="str">
        <f>IF(入力シート!L459&gt;=100,INT(MOD(入力シート!L459,1000)/100),"")</f>
        <v/>
      </c>
      <c r="AC458" s="51" t="str">
        <f>IF(入力シート!L459&gt;=10,INT(MOD(入力シート!L459,100)/10),"")</f>
        <v/>
      </c>
      <c r="AD458" s="40" t="str">
        <f>IF(入力シート!L459&gt;=1,INT(MOD(入力シート!L459,10)/1),"")</f>
        <v/>
      </c>
      <c r="AE458" s="51" t="str">
        <f>IF(入力シート!M459&gt;=10000,INT(MOD(入力シート!M459,100000)/10000),"")</f>
        <v/>
      </c>
      <c r="AF458" s="51" t="str">
        <f>IF(入力シート!M459&gt;=1000,INT(MOD(入力シート!M459,10000)/1000),"")</f>
        <v/>
      </c>
      <c r="AG458" s="51" t="str">
        <f>IF(入力シート!M459&gt;=100,INT(MOD(入力シート!M459,1000)/100),"")</f>
        <v/>
      </c>
      <c r="AH458" s="51" t="str">
        <f>IF(入力シート!M459&gt;=10,INT(MOD(入力シート!M459,100)/10),"")</f>
        <v/>
      </c>
      <c r="AI458" s="40" t="str">
        <f>IF(入力シート!M459&gt;=1,INT(MOD(入力シート!M459,10)/1),"")</f>
        <v/>
      </c>
      <c r="AJ458" s="51" t="str">
        <f>IF(入力シート!N459&gt;=10000,INT(MOD(入力シート!N459,100000)/10000),"")</f>
        <v/>
      </c>
      <c r="AK458" s="51" t="str">
        <f>IF(入力シート!N459&gt;=1000,INT(MOD(入力シート!N459,10000)/1000),"")</f>
        <v/>
      </c>
      <c r="AL458" s="51" t="str">
        <f>IF(入力シート!N459&gt;=100,INT(MOD(入力シート!N459,1000)/100),"")</f>
        <v/>
      </c>
      <c r="AM458" s="51" t="str">
        <f>IF(入力シート!N459&gt;=10,INT(MOD(入力シート!N459,100)/10),"")</f>
        <v/>
      </c>
      <c r="AN458" s="40" t="str">
        <f>IF(入力シート!N459&gt;=1,INT(MOD(入力シート!N459,10)/1),"")</f>
        <v/>
      </c>
      <c r="AO458" s="51" t="str">
        <f>IF(入力シート!O459&gt;=10000,INT(MOD(入力シート!O459,100000)/10000),"")</f>
        <v/>
      </c>
      <c r="AP458" s="51" t="str">
        <f>IF(入力シート!O459&gt;=1000,INT(MOD(入力シート!O459,10000)/1000),"")</f>
        <v/>
      </c>
      <c r="AQ458" s="51" t="str">
        <f>IF(入力シート!O459&gt;=100,INT(MOD(入力シート!O459,1000)/100),"")</f>
        <v/>
      </c>
      <c r="AR458" s="51" t="str">
        <f>IF(入力シート!O459&gt;=10,INT(MOD(入力シート!O459,100)/10),"")</f>
        <v/>
      </c>
      <c r="AS458" s="40" t="str">
        <f>IF(入力シート!O459&gt;=1,INT(MOD(入力シート!O459,10)/1),"")</f>
        <v/>
      </c>
      <c r="AT458" s="51" t="str">
        <f>IF(入力シート!P459&gt;=1000000,INT(MOD(入力シート!P459,10000000)/1000000),"")</f>
        <v/>
      </c>
      <c r="AU458" s="51" t="str">
        <f>IF(入力シート!P459&gt;=100000,INT(MOD(入力シート!P459,1000000)/100000),"")</f>
        <v/>
      </c>
      <c r="AV458" s="51" t="str">
        <f>IF(入力シート!P459&gt;=10000,INT(MOD(入力シート!P459,100000)/10000),"")</f>
        <v/>
      </c>
      <c r="AW458" s="51" t="str">
        <f>IF(入力シート!P459&gt;=1000,INT(MOD(入力シート!P459,10000)/1000),"")</f>
        <v/>
      </c>
      <c r="AX458" s="51" t="str">
        <f>IF(入力シート!P459&gt;=100,INT(MOD(入力シート!P459,1000)/100),"")</f>
        <v/>
      </c>
      <c r="AY458" s="51" t="str">
        <f>IF(入力シート!P459&gt;=10,INT(MOD(入力シート!P459,100)/10),"")</f>
        <v/>
      </c>
      <c r="AZ458" s="40" t="str">
        <f>IF(入力シート!P459&gt;=1,INT(MOD(入力シート!P459,10)/1),"")</f>
        <v/>
      </c>
      <c r="BA458" s="51" t="str">
        <f>IF(入力シート!Q459&gt;=10,INT(MOD(入力シート!Q459,100)/10),"")</f>
        <v/>
      </c>
      <c r="BB458" s="40" t="str">
        <f>IF(入力シート!Q459&gt;=1,INT(MOD(入力シート!Q459,10)/1),"")</f>
        <v/>
      </c>
      <c r="BC458" s="51" t="str">
        <f>IF(入力シート!R459&gt;=10000,INT(MOD(入力シート!R459,100000)/10000),"")</f>
        <v/>
      </c>
      <c r="BD458" s="51" t="str">
        <f>IF(入力シート!R459&gt;=1000,INT(MOD(入力シート!R459,10000)/1000),"")</f>
        <v/>
      </c>
      <c r="BE458" s="51" t="str">
        <f>IF(入力シート!R459&gt;=100,INT(MOD(入力シート!R459,1000)/100),"")</f>
        <v/>
      </c>
      <c r="BF458" s="51" t="str">
        <f>IF(入力シート!R459&gt;=10,INT(MOD(入力シート!R459,100)/10),"")</f>
        <v/>
      </c>
      <c r="BG458" s="40" t="str">
        <f>IF(入力シート!R459&gt;=1,INT(MOD(入力シート!R459,10)/1),"")</f>
        <v/>
      </c>
    </row>
    <row r="459" spans="1:79" x14ac:dyDescent="0.15">
      <c r="B459" s="22">
        <v>457</v>
      </c>
      <c r="C459" s="10" t="str">
        <f>IF(入力シート!C460&gt;=10000,INT(MOD(入力シート!C460,100000)/10000),"")</f>
        <v/>
      </c>
      <c r="D459" s="10" t="str">
        <f>IF(入力シート!C460&gt;=1000,INT(MOD(入力シート!C460,10000)/1000),"")</f>
        <v/>
      </c>
      <c r="E459" s="10" t="str">
        <f>IF(入力シート!C460&gt;=100,INT(MOD(入力シート!C460,1000)/100),"")</f>
        <v/>
      </c>
      <c r="F459" s="10" t="str">
        <f>IF(入力シート!C460&gt;=10,INT(MOD(入力シート!C460,100)/10),"")</f>
        <v/>
      </c>
      <c r="G459" s="22" t="str">
        <f>IF(入力シート!C460&gt;=1,INT(MOD(入力シート!C460,10)/1),"")</f>
        <v/>
      </c>
      <c r="H459" s="22" t="str">
        <f>IF(入力シート!D460&gt;"",入力シート!D460,"")</f>
        <v/>
      </c>
      <c r="I459" s="22" t="str">
        <f>IF(入力シート!E460&gt;"",入力シート!E460,"")</f>
        <v/>
      </c>
      <c r="J459" s="37" t="str">
        <f>IF(入力シート!F460&gt;0,IF(入力シート!W460=6,MID(入力シート!F460,入力シート!W460-5,1),"0"),"")</f>
        <v/>
      </c>
      <c r="K459" s="37" t="str">
        <f>IF(入力シート!F460&gt;0,MID(入力シート!F460,入力シート!W460-4,1),"")</f>
        <v/>
      </c>
      <c r="L459" s="37" t="str">
        <f>IF(入力シート!F460&gt;0,MID(入力シート!F460,入力シート!W460-3,1),"")</f>
        <v/>
      </c>
      <c r="M459" s="37" t="str">
        <f>IF(入力シート!F460&gt;0,MID(入力シート!F460,入力シート!W460-2,1),"")</f>
        <v/>
      </c>
      <c r="N459" s="37" t="str">
        <f>IF(入力シート!F460&gt;0,MID(入力シート!F460,入力シート!W460-1,1),"")</f>
        <v/>
      </c>
      <c r="O459" s="39" t="str">
        <f>IF(入力シート!F460&gt;0,MID(入力シート!F460,入力シート!W460,1),"")</f>
        <v/>
      </c>
      <c r="P459" s="22" t="str">
        <f>IF(入力シート!G460&gt;"",入力シート!G460,"")</f>
        <v/>
      </c>
      <c r="Q459" s="37" t="str">
        <f>IF(入力シート!H460&gt;0,IF(入力シート!X460=4,MID(入力シート!H460,入力シート!X460-3,1),"0"),"")</f>
        <v/>
      </c>
      <c r="R459" s="37" t="str">
        <f>IF(入力シート!H460&gt;0,MID(入力シート!H460,入力シート!X460-2,1),"")</f>
        <v/>
      </c>
      <c r="S459" s="37" t="str">
        <f>IF(入力シート!H460&gt;0,MID(入力シート!H460,入力シート!X460-1,1),"")</f>
        <v/>
      </c>
      <c r="T459" s="39" t="str">
        <f>IF(入力シート!H460&gt;0,MID(入力シート!H460,入力シート!X460,1),"")</f>
        <v/>
      </c>
      <c r="U459" s="62" t="str">
        <f>IF(入力シート!I460&gt;0,入力シート!I460,"")</f>
        <v/>
      </c>
      <c r="V459" s="50" t="str">
        <f>IF(入力シート!J460&gt;0,入力シート!J460,"")</f>
        <v/>
      </c>
      <c r="W459" s="50" t="str">
        <f>IF(入力シート!K460&gt;=10,INT(MOD(入力シート!K460,100)/10),"")</f>
        <v/>
      </c>
      <c r="X459" s="40" t="str">
        <f>IF(入力シート!K460&gt;=1,INT(MOD(入力シート!K460,10)/1),"")</f>
        <v/>
      </c>
      <c r="Y459" s="51" t="str">
        <f>IF(入力シート!L460&gt;=100000,INT(MOD(入力シート!L460,1000000)/100000),"")</f>
        <v/>
      </c>
      <c r="Z459" s="51" t="str">
        <f>IF(入力シート!L460&gt;=10000,INT(MOD(入力シート!L460,100000)/10000),"")</f>
        <v/>
      </c>
      <c r="AA459" s="51" t="str">
        <f>IF(入力シート!L460&gt;=1000,INT(MOD(入力シート!L460,10000)/1000),"")</f>
        <v/>
      </c>
      <c r="AB459" s="51" t="str">
        <f>IF(入力シート!L460&gt;=100,INT(MOD(入力シート!L460,1000)/100),"")</f>
        <v/>
      </c>
      <c r="AC459" s="51" t="str">
        <f>IF(入力シート!L460&gt;=10,INT(MOD(入力シート!L460,100)/10),"")</f>
        <v/>
      </c>
      <c r="AD459" s="40" t="str">
        <f>IF(入力シート!L460&gt;=1,INT(MOD(入力シート!L460,10)/1),"")</f>
        <v/>
      </c>
      <c r="AE459" s="51" t="str">
        <f>IF(入力シート!M460&gt;=10000,INT(MOD(入力シート!M460,100000)/10000),"")</f>
        <v/>
      </c>
      <c r="AF459" s="51" t="str">
        <f>IF(入力シート!M460&gt;=1000,INT(MOD(入力シート!M460,10000)/1000),"")</f>
        <v/>
      </c>
      <c r="AG459" s="51" t="str">
        <f>IF(入力シート!M460&gt;=100,INT(MOD(入力シート!M460,1000)/100),"")</f>
        <v/>
      </c>
      <c r="AH459" s="51" t="str">
        <f>IF(入力シート!M460&gt;=10,INT(MOD(入力シート!M460,100)/10),"")</f>
        <v/>
      </c>
      <c r="AI459" s="40" t="str">
        <f>IF(入力シート!M460&gt;=1,INT(MOD(入力シート!M460,10)/1),"")</f>
        <v/>
      </c>
      <c r="AJ459" s="51" t="str">
        <f>IF(入力シート!N460&gt;=10000,INT(MOD(入力シート!N460,100000)/10000),"")</f>
        <v/>
      </c>
      <c r="AK459" s="51" t="str">
        <f>IF(入力シート!N460&gt;=1000,INT(MOD(入力シート!N460,10000)/1000),"")</f>
        <v/>
      </c>
      <c r="AL459" s="51" t="str">
        <f>IF(入力シート!N460&gt;=100,INT(MOD(入力シート!N460,1000)/100),"")</f>
        <v/>
      </c>
      <c r="AM459" s="51" t="str">
        <f>IF(入力シート!N460&gt;=10,INT(MOD(入力シート!N460,100)/10),"")</f>
        <v/>
      </c>
      <c r="AN459" s="40" t="str">
        <f>IF(入力シート!N460&gt;=1,INT(MOD(入力シート!N460,10)/1),"")</f>
        <v/>
      </c>
      <c r="AO459" s="51" t="str">
        <f>IF(入力シート!O460&gt;=10000,INT(MOD(入力シート!O460,100000)/10000),"")</f>
        <v/>
      </c>
      <c r="AP459" s="51" t="str">
        <f>IF(入力シート!O460&gt;=1000,INT(MOD(入力シート!O460,10000)/1000),"")</f>
        <v/>
      </c>
      <c r="AQ459" s="51" t="str">
        <f>IF(入力シート!O460&gt;=100,INT(MOD(入力シート!O460,1000)/100),"")</f>
        <v/>
      </c>
      <c r="AR459" s="51" t="str">
        <f>IF(入力シート!O460&gt;=10,INT(MOD(入力シート!O460,100)/10),"")</f>
        <v/>
      </c>
      <c r="AS459" s="40" t="str">
        <f>IF(入力シート!O460&gt;=1,INT(MOD(入力シート!O460,10)/1),"")</f>
        <v/>
      </c>
      <c r="AT459" s="51" t="str">
        <f>IF(入力シート!P460&gt;=1000000,INT(MOD(入力シート!P460,10000000)/1000000),"")</f>
        <v/>
      </c>
      <c r="AU459" s="51" t="str">
        <f>IF(入力シート!P460&gt;=100000,INT(MOD(入力シート!P460,1000000)/100000),"")</f>
        <v/>
      </c>
      <c r="AV459" s="51" t="str">
        <f>IF(入力シート!P460&gt;=10000,INT(MOD(入力シート!P460,100000)/10000),"")</f>
        <v/>
      </c>
      <c r="AW459" s="51" t="str">
        <f>IF(入力シート!P460&gt;=1000,INT(MOD(入力シート!P460,10000)/1000),"")</f>
        <v/>
      </c>
      <c r="AX459" s="51" t="str">
        <f>IF(入力シート!P460&gt;=100,INT(MOD(入力シート!P460,1000)/100),"")</f>
        <v/>
      </c>
      <c r="AY459" s="51" t="str">
        <f>IF(入力シート!P460&gt;=10,INT(MOD(入力シート!P460,100)/10),"")</f>
        <v/>
      </c>
      <c r="AZ459" s="40" t="str">
        <f>IF(入力シート!P460&gt;=1,INT(MOD(入力シート!P460,10)/1),"")</f>
        <v/>
      </c>
      <c r="BA459" s="51" t="str">
        <f>IF(入力シート!Q460&gt;=10,INT(MOD(入力シート!Q460,100)/10),"")</f>
        <v/>
      </c>
      <c r="BB459" s="40" t="str">
        <f>IF(入力シート!Q460&gt;=1,INT(MOD(入力シート!Q460,10)/1),"")</f>
        <v/>
      </c>
      <c r="BC459" s="51" t="str">
        <f>IF(入力シート!R460&gt;=10000,INT(MOD(入力シート!R460,100000)/10000),"")</f>
        <v/>
      </c>
      <c r="BD459" s="51" t="str">
        <f>IF(入力シート!R460&gt;=1000,INT(MOD(入力シート!R460,10000)/1000),"")</f>
        <v/>
      </c>
      <c r="BE459" s="51" t="str">
        <f>IF(入力シート!R460&gt;=100,INT(MOD(入力シート!R460,1000)/100),"")</f>
        <v/>
      </c>
      <c r="BF459" s="51" t="str">
        <f>IF(入力シート!R460&gt;=10,INT(MOD(入力シート!R460,100)/10),"")</f>
        <v/>
      </c>
      <c r="BG459" s="40" t="str">
        <f>IF(入力シート!R460&gt;=1,INT(MOD(入力シート!R460,10)/1),"")</f>
        <v/>
      </c>
    </row>
    <row r="460" spans="1:79" x14ac:dyDescent="0.15">
      <c r="B460" s="22">
        <v>458</v>
      </c>
      <c r="C460" s="10" t="str">
        <f>IF(入力シート!C461&gt;=10000,INT(MOD(入力シート!C461,100000)/10000),"")</f>
        <v/>
      </c>
      <c r="D460" s="10" t="str">
        <f>IF(入力シート!C461&gt;=1000,INT(MOD(入力シート!C461,10000)/1000),"")</f>
        <v/>
      </c>
      <c r="E460" s="10" t="str">
        <f>IF(入力シート!C461&gt;=100,INT(MOD(入力シート!C461,1000)/100),"")</f>
        <v/>
      </c>
      <c r="F460" s="10" t="str">
        <f>IF(入力シート!C461&gt;=10,INT(MOD(入力シート!C461,100)/10),"")</f>
        <v/>
      </c>
      <c r="G460" s="22" t="str">
        <f>IF(入力シート!C461&gt;=1,INT(MOD(入力シート!C461,10)/1),"")</f>
        <v/>
      </c>
      <c r="H460" s="22" t="str">
        <f>IF(入力シート!D461&gt;"",入力シート!D461,"")</f>
        <v/>
      </c>
      <c r="I460" s="22" t="str">
        <f>IF(入力シート!E461&gt;"",入力シート!E461,"")</f>
        <v/>
      </c>
      <c r="J460" s="37" t="str">
        <f>IF(入力シート!F461&gt;0,IF(入力シート!W461=6,MID(入力シート!F461,入力シート!W461-5,1),"0"),"")</f>
        <v/>
      </c>
      <c r="K460" s="37" t="str">
        <f>IF(入力シート!F461&gt;0,MID(入力シート!F461,入力シート!W461-4,1),"")</f>
        <v/>
      </c>
      <c r="L460" s="37" t="str">
        <f>IF(入力シート!F461&gt;0,MID(入力シート!F461,入力シート!W461-3,1),"")</f>
        <v/>
      </c>
      <c r="M460" s="37" t="str">
        <f>IF(入力シート!F461&gt;0,MID(入力シート!F461,入力シート!W461-2,1),"")</f>
        <v/>
      </c>
      <c r="N460" s="37" t="str">
        <f>IF(入力シート!F461&gt;0,MID(入力シート!F461,入力シート!W461-1,1),"")</f>
        <v/>
      </c>
      <c r="O460" s="39" t="str">
        <f>IF(入力シート!F461&gt;0,MID(入力シート!F461,入力シート!W461,1),"")</f>
        <v/>
      </c>
      <c r="P460" s="22" t="str">
        <f>IF(入力シート!G461&gt;"",入力シート!G461,"")</f>
        <v/>
      </c>
      <c r="Q460" s="37" t="str">
        <f>IF(入力シート!H461&gt;0,IF(入力シート!X461=4,MID(入力シート!H461,入力シート!X461-3,1),"0"),"")</f>
        <v/>
      </c>
      <c r="R460" s="37" t="str">
        <f>IF(入力シート!H461&gt;0,MID(入力シート!H461,入力シート!X461-2,1),"")</f>
        <v/>
      </c>
      <c r="S460" s="37" t="str">
        <f>IF(入力シート!H461&gt;0,MID(入力シート!H461,入力シート!X461-1,1),"")</f>
        <v/>
      </c>
      <c r="T460" s="39" t="str">
        <f>IF(入力シート!H461&gt;0,MID(入力シート!H461,入力シート!X461,1),"")</f>
        <v/>
      </c>
      <c r="U460" s="62" t="str">
        <f>IF(入力シート!I461&gt;0,入力シート!I461,"")</f>
        <v/>
      </c>
      <c r="V460" s="50" t="str">
        <f>IF(入力シート!J461&gt;0,入力シート!J461,"")</f>
        <v/>
      </c>
      <c r="W460" s="50" t="str">
        <f>IF(入力シート!K461&gt;=10,INT(MOD(入力シート!K461,100)/10),"")</f>
        <v/>
      </c>
      <c r="X460" s="40" t="str">
        <f>IF(入力シート!K461&gt;=1,INT(MOD(入力シート!K461,10)/1),"")</f>
        <v/>
      </c>
      <c r="Y460" s="51" t="str">
        <f>IF(入力シート!L461&gt;=100000,INT(MOD(入力シート!L461,1000000)/100000),"")</f>
        <v/>
      </c>
      <c r="Z460" s="51" t="str">
        <f>IF(入力シート!L461&gt;=10000,INT(MOD(入力シート!L461,100000)/10000),"")</f>
        <v/>
      </c>
      <c r="AA460" s="51" t="str">
        <f>IF(入力シート!L461&gt;=1000,INT(MOD(入力シート!L461,10000)/1000),"")</f>
        <v/>
      </c>
      <c r="AB460" s="51" t="str">
        <f>IF(入力シート!L461&gt;=100,INT(MOD(入力シート!L461,1000)/100),"")</f>
        <v/>
      </c>
      <c r="AC460" s="51" t="str">
        <f>IF(入力シート!L461&gt;=10,INT(MOD(入力シート!L461,100)/10),"")</f>
        <v/>
      </c>
      <c r="AD460" s="40" t="str">
        <f>IF(入力シート!L461&gt;=1,INT(MOD(入力シート!L461,10)/1),"")</f>
        <v/>
      </c>
      <c r="AE460" s="51" t="str">
        <f>IF(入力シート!M461&gt;=10000,INT(MOD(入力シート!M461,100000)/10000),"")</f>
        <v/>
      </c>
      <c r="AF460" s="51" t="str">
        <f>IF(入力シート!M461&gt;=1000,INT(MOD(入力シート!M461,10000)/1000),"")</f>
        <v/>
      </c>
      <c r="AG460" s="51" t="str">
        <f>IF(入力シート!M461&gt;=100,INT(MOD(入力シート!M461,1000)/100),"")</f>
        <v/>
      </c>
      <c r="AH460" s="51" t="str">
        <f>IF(入力シート!M461&gt;=10,INT(MOD(入力シート!M461,100)/10),"")</f>
        <v/>
      </c>
      <c r="AI460" s="40" t="str">
        <f>IF(入力シート!M461&gt;=1,INT(MOD(入力シート!M461,10)/1),"")</f>
        <v/>
      </c>
      <c r="AJ460" s="51" t="str">
        <f>IF(入力シート!N461&gt;=10000,INT(MOD(入力シート!N461,100000)/10000),"")</f>
        <v/>
      </c>
      <c r="AK460" s="51" t="str">
        <f>IF(入力シート!N461&gt;=1000,INT(MOD(入力シート!N461,10000)/1000),"")</f>
        <v/>
      </c>
      <c r="AL460" s="51" t="str">
        <f>IF(入力シート!N461&gt;=100,INT(MOD(入力シート!N461,1000)/100),"")</f>
        <v/>
      </c>
      <c r="AM460" s="51" t="str">
        <f>IF(入力シート!N461&gt;=10,INT(MOD(入力シート!N461,100)/10),"")</f>
        <v/>
      </c>
      <c r="AN460" s="40" t="str">
        <f>IF(入力シート!N461&gt;=1,INT(MOD(入力シート!N461,10)/1),"")</f>
        <v/>
      </c>
      <c r="AO460" s="51" t="str">
        <f>IF(入力シート!O461&gt;=10000,INT(MOD(入力シート!O461,100000)/10000),"")</f>
        <v/>
      </c>
      <c r="AP460" s="51" t="str">
        <f>IF(入力シート!O461&gt;=1000,INT(MOD(入力シート!O461,10000)/1000),"")</f>
        <v/>
      </c>
      <c r="AQ460" s="51" t="str">
        <f>IF(入力シート!O461&gt;=100,INT(MOD(入力シート!O461,1000)/100),"")</f>
        <v/>
      </c>
      <c r="AR460" s="51" t="str">
        <f>IF(入力シート!O461&gt;=10,INT(MOD(入力シート!O461,100)/10),"")</f>
        <v/>
      </c>
      <c r="AS460" s="40" t="str">
        <f>IF(入力シート!O461&gt;=1,INT(MOD(入力シート!O461,10)/1),"")</f>
        <v/>
      </c>
      <c r="AT460" s="51" t="str">
        <f>IF(入力シート!P461&gt;=1000000,INT(MOD(入力シート!P461,10000000)/1000000),"")</f>
        <v/>
      </c>
      <c r="AU460" s="51" t="str">
        <f>IF(入力シート!P461&gt;=100000,INT(MOD(入力シート!P461,1000000)/100000),"")</f>
        <v/>
      </c>
      <c r="AV460" s="51" t="str">
        <f>IF(入力シート!P461&gt;=10000,INT(MOD(入力シート!P461,100000)/10000),"")</f>
        <v/>
      </c>
      <c r="AW460" s="51" t="str">
        <f>IF(入力シート!P461&gt;=1000,INT(MOD(入力シート!P461,10000)/1000),"")</f>
        <v/>
      </c>
      <c r="AX460" s="51" t="str">
        <f>IF(入力シート!P461&gt;=100,INT(MOD(入力シート!P461,1000)/100),"")</f>
        <v/>
      </c>
      <c r="AY460" s="51" t="str">
        <f>IF(入力シート!P461&gt;=10,INT(MOD(入力シート!P461,100)/10),"")</f>
        <v/>
      </c>
      <c r="AZ460" s="40" t="str">
        <f>IF(入力シート!P461&gt;=1,INT(MOD(入力シート!P461,10)/1),"")</f>
        <v/>
      </c>
      <c r="BA460" s="51" t="str">
        <f>IF(入力シート!Q461&gt;=10,INT(MOD(入力シート!Q461,100)/10),"")</f>
        <v/>
      </c>
      <c r="BB460" s="40" t="str">
        <f>IF(入力シート!Q461&gt;=1,INT(MOD(入力シート!Q461,10)/1),"")</f>
        <v/>
      </c>
      <c r="BC460" s="51" t="str">
        <f>IF(入力シート!R461&gt;=10000,INT(MOD(入力シート!R461,100000)/10000),"")</f>
        <v/>
      </c>
      <c r="BD460" s="51" t="str">
        <f>IF(入力シート!R461&gt;=1000,INT(MOD(入力シート!R461,10000)/1000),"")</f>
        <v/>
      </c>
      <c r="BE460" s="51" t="str">
        <f>IF(入力シート!R461&gt;=100,INT(MOD(入力シート!R461,1000)/100),"")</f>
        <v/>
      </c>
      <c r="BF460" s="51" t="str">
        <f>IF(入力シート!R461&gt;=10,INT(MOD(入力シート!R461,100)/10),"")</f>
        <v/>
      </c>
      <c r="BG460" s="40" t="str">
        <f>IF(入力シート!R461&gt;=1,INT(MOD(入力シート!R461,10)/1),"")</f>
        <v/>
      </c>
    </row>
    <row r="461" spans="1:79" x14ac:dyDescent="0.15">
      <c r="B461" s="22">
        <v>459</v>
      </c>
      <c r="C461" s="10" t="str">
        <f>IF(入力シート!C462&gt;=10000,INT(MOD(入力シート!C462,100000)/10000),"")</f>
        <v/>
      </c>
      <c r="D461" s="10" t="str">
        <f>IF(入力シート!C462&gt;=1000,INT(MOD(入力シート!C462,10000)/1000),"")</f>
        <v/>
      </c>
      <c r="E461" s="10" t="str">
        <f>IF(入力シート!C462&gt;=100,INT(MOD(入力シート!C462,1000)/100),"")</f>
        <v/>
      </c>
      <c r="F461" s="10" t="str">
        <f>IF(入力シート!C462&gt;=10,INT(MOD(入力シート!C462,100)/10),"")</f>
        <v/>
      </c>
      <c r="G461" s="22" t="str">
        <f>IF(入力シート!C462&gt;=1,INT(MOD(入力シート!C462,10)/1),"")</f>
        <v/>
      </c>
      <c r="H461" s="22" t="str">
        <f>IF(入力シート!D462&gt;"",入力シート!D462,"")</f>
        <v/>
      </c>
      <c r="I461" s="22" t="str">
        <f>IF(入力シート!E462&gt;"",入力シート!E462,"")</f>
        <v/>
      </c>
      <c r="J461" s="37" t="str">
        <f>IF(入力シート!F462&gt;0,IF(入力シート!W462=6,MID(入力シート!F462,入力シート!W462-5,1),"0"),"")</f>
        <v/>
      </c>
      <c r="K461" s="37" t="str">
        <f>IF(入力シート!F462&gt;0,MID(入力シート!F462,入力シート!W462-4,1),"")</f>
        <v/>
      </c>
      <c r="L461" s="37" t="str">
        <f>IF(入力シート!F462&gt;0,MID(入力シート!F462,入力シート!W462-3,1),"")</f>
        <v/>
      </c>
      <c r="M461" s="37" t="str">
        <f>IF(入力シート!F462&gt;0,MID(入力シート!F462,入力シート!W462-2,1),"")</f>
        <v/>
      </c>
      <c r="N461" s="37" t="str">
        <f>IF(入力シート!F462&gt;0,MID(入力シート!F462,入力シート!W462-1,1),"")</f>
        <v/>
      </c>
      <c r="O461" s="39" t="str">
        <f>IF(入力シート!F462&gt;0,MID(入力シート!F462,入力シート!W462,1),"")</f>
        <v/>
      </c>
      <c r="P461" s="22" t="str">
        <f>IF(入力シート!G462&gt;"",入力シート!G462,"")</f>
        <v/>
      </c>
      <c r="Q461" s="37" t="str">
        <f>IF(入力シート!H462&gt;0,IF(入力シート!X462=4,MID(入力シート!H462,入力シート!X462-3,1),"0"),"")</f>
        <v/>
      </c>
      <c r="R461" s="37" t="str">
        <f>IF(入力シート!H462&gt;0,MID(入力シート!H462,入力シート!X462-2,1),"")</f>
        <v/>
      </c>
      <c r="S461" s="37" t="str">
        <f>IF(入力シート!H462&gt;0,MID(入力シート!H462,入力シート!X462-1,1),"")</f>
        <v/>
      </c>
      <c r="T461" s="39" t="str">
        <f>IF(入力シート!H462&gt;0,MID(入力シート!H462,入力シート!X462,1),"")</f>
        <v/>
      </c>
      <c r="U461" s="62" t="str">
        <f>IF(入力シート!I462&gt;0,入力シート!I462,"")</f>
        <v/>
      </c>
      <c r="V461" s="50" t="str">
        <f>IF(入力シート!J462&gt;0,入力シート!J462,"")</f>
        <v/>
      </c>
      <c r="W461" s="50" t="str">
        <f>IF(入力シート!K462&gt;=10,INT(MOD(入力シート!K462,100)/10),"")</f>
        <v/>
      </c>
      <c r="X461" s="40" t="str">
        <f>IF(入力シート!K462&gt;=1,INT(MOD(入力シート!K462,10)/1),"")</f>
        <v/>
      </c>
      <c r="Y461" s="51" t="str">
        <f>IF(入力シート!L462&gt;=100000,INT(MOD(入力シート!L462,1000000)/100000),"")</f>
        <v/>
      </c>
      <c r="Z461" s="51" t="str">
        <f>IF(入力シート!L462&gt;=10000,INT(MOD(入力シート!L462,100000)/10000),"")</f>
        <v/>
      </c>
      <c r="AA461" s="51" t="str">
        <f>IF(入力シート!L462&gt;=1000,INT(MOD(入力シート!L462,10000)/1000),"")</f>
        <v/>
      </c>
      <c r="AB461" s="51" t="str">
        <f>IF(入力シート!L462&gt;=100,INT(MOD(入力シート!L462,1000)/100),"")</f>
        <v/>
      </c>
      <c r="AC461" s="51" t="str">
        <f>IF(入力シート!L462&gt;=10,INT(MOD(入力シート!L462,100)/10),"")</f>
        <v/>
      </c>
      <c r="AD461" s="40" t="str">
        <f>IF(入力シート!L462&gt;=1,INT(MOD(入力シート!L462,10)/1),"")</f>
        <v/>
      </c>
      <c r="AE461" s="51" t="str">
        <f>IF(入力シート!M462&gt;=10000,INT(MOD(入力シート!M462,100000)/10000),"")</f>
        <v/>
      </c>
      <c r="AF461" s="51" t="str">
        <f>IF(入力シート!M462&gt;=1000,INT(MOD(入力シート!M462,10000)/1000),"")</f>
        <v/>
      </c>
      <c r="AG461" s="51" t="str">
        <f>IF(入力シート!M462&gt;=100,INT(MOD(入力シート!M462,1000)/100),"")</f>
        <v/>
      </c>
      <c r="AH461" s="51" t="str">
        <f>IF(入力シート!M462&gt;=10,INT(MOD(入力シート!M462,100)/10),"")</f>
        <v/>
      </c>
      <c r="AI461" s="40" t="str">
        <f>IF(入力シート!M462&gt;=1,INT(MOD(入力シート!M462,10)/1),"")</f>
        <v/>
      </c>
      <c r="AJ461" s="51" t="str">
        <f>IF(入力シート!N462&gt;=10000,INT(MOD(入力シート!N462,100000)/10000),"")</f>
        <v/>
      </c>
      <c r="AK461" s="51" t="str">
        <f>IF(入力シート!N462&gt;=1000,INT(MOD(入力シート!N462,10000)/1000),"")</f>
        <v/>
      </c>
      <c r="AL461" s="51" t="str">
        <f>IF(入力シート!N462&gt;=100,INT(MOD(入力シート!N462,1000)/100),"")</f>
        <v/>
      </c>
      <c r="AM461" s="51" t="str">
        <f>IF(入力シート!N462&gt;=10,INT(MOD(入力シート!N462,100)/10),"")</f>
        <v/>
      </c>
      <c r="AN461" s="40" t="str">
        <f>IF(入力シート!N462&gt;=1,INT(MOD(入力シート!N462,10)/1),"")</f>
        <v/>
      </c>
      <c r="AO461" s="51" t="str">
        <f>IF(入力シート!O462&gt;=10000,INT(MOD(入力シート!O462,100000)/10000),"")</f>
        <v/>
      </c>
      <c r="AP461" s="51" t="str">
        <f>IF(入力シート!O462&gt;=1000,INT(MOD(入力シート!O462,10000)/1000),"")</f>
        <v/>
      </c>
      <c r="AQ461" s="51" t="str">
        <f>IF(入力シート!O462&gt;=100,INT(MOD(入力シート!O462,1000)/100),"")</f>
        <v/>
      </c>
      <c r="AR461" s="51" t="str">
        <f>IF(入力シート!O462&gt;=10,INT(MOD(入力シート!O462,100)/10),"")</f>
        <v/>
      </c>
      <c r="AS461" s="40" t="str">
        <f>IF(入力シート!O462&gt;=1,INT(MOD(入力シート!O462,10)/1),"")</f>
        <v/>
      </c>
      <c r="AT461" s="51" t="str">
        <f>IF(入力シート!P462&gt;=1000000,INT(MOD(入力シート!P462,10000000)/1000000),"")</f>
        <v/>
      </c>
      <c r="AU461" s="51" t="str">
        <f>IF(入力シート!P462&gt;=100000,INT(MOD(入力シート!P462,1000000)/100000),"")</f>
        <v/>
      </c>
      <c r="AV461" s="51" t="str">
        <f>IF(入力シート!P462&gt;=10000,INT(MOD(入力シート!P462,100000)/10000),"")</f>
        <v/>
      </c>
      <c r="AW461" s="51" t="str">
        <f>IF(入力シート!P462&gt;=1000,INT(MOD(入力シート!P462,10000)/1000),"")</f>
        <v/>
      </c>
      <c r="AX461" s="51" t="str">
        <f>IF(入力シート!P462&gt;=100,INT(MOD(入力シート!P462,1000)/100),"")</f>
        <v/>
      </c>
      <c r="AY461" s="51" t="str">
        <f>IF(入力シート!P462&gt;=10,INT(MOD(入力シート!P462,100)/10),"")</f>
        <v/>
      </c>
      <c r="AZ461" s="40" t="str">
        <f>IF(入力シート!P462&gt;=1,INT(MOD(入力シート!P462,10)/1),"")</f>
        <v/>
      </c>
      <c r="BA461" s="51" t="str">
        <f>IF(入力シート!Q462&gt;=10,INT(MOD(入力シート!Q462,100)/10),"")</f>
        <v/>
      </c>
      <c r="BB461" s="40" t="str">
        <f>IF(入力シート!Q462&gt;=1,INT(MOD(入力シート!Q462,10)/1),"")</f>
        <v/>
      </c>
      <c r="BC461" s="51" t="str">
        <f>IF(入力シート!R462&gt;=10000,INT(MOD(入力シート!R462,100000)/10000),"")</f>
        <v/>
      </c>
      <c r="BD461" s="51" t="str">
        <f>IF(入力シート!R462&gt;=1000,INT(MOD(入力シート!R462,10000)/1000),"")</f>
        <v/>
      </c>
      <c r="BE461" s="51" t="str">
        <f>IF(入力シート!R462&gt;=100,INT(MOD(入力シート!R462,1000)/100),"")</f>
        <v/>
      </c>
      <c r="BF461" s="51" t="str">
        <f>IF(入力シート!R462&gt;=10,INT(MOD(入力シート!R462,100)/10),"")</f>
        <v/>
      </c>
      <c r="BG461" s="40" t="str">
        <f>IF(入力シート!R462&gt;=1,INT(MOD(入力シート!R462,10)/1),"")</f>
        <v/>
      </c>
    </row>
    <row r="462" spans="1:79" x14ac:dyDescent="0.15">
      <c r="A462" s="46"/>
      <c r="B462" s="12">
        <v>460</v>
      </c>
      <c r="C462" s="3" t="str">
        <f>IF(入力シート!C463&gt;=10000,INT(MOD(入力シート!C463,100000)/10000),"")</f>
        <v/>
      </c>
      <c r="D462" s="3" t="str">
        <f>IF(入力シート!C463&gt;=1000,INT(MOD(入力シート!C463,10000)/1000),"")</f>
        <v/>
      </c>
      <c r="E462" s="3" t="str">
        <f>IF(入力シート!C463&gt;=100,INT(MOD(入力シート!C463,1000)/100),"")</f>
        <v/>
      </c>
      <c r="F462" s="3" t="str">
        <f>IF(入力シート!C463&gt;=10,INT(MOD(入力シート!C463,100)/10),"")</f>
        <v/>
      </c>
      <c r="G462" s="12" t="str">
        <f>IF(入力シート!C463&gt;=1,INT(MOD(入力シート!C463,10)/1),"")</f>
        <v/>
      </c>
      <c r="H462" s="12" t="str">
        <f>IF(入力シート!D463&gt;"",入力シート!D463,"")</f>
        <v/>
      </c>
      <c r="I462" s="146" t="str">
        <f>IF(入力シート!E463&gt;"",入力シート!E463,"")</f>
        <v/>
      </c>
      <c r="J462" s="162" t="str">
        <f>IF(入力シート!F463&gt;0,IF(入力シート!W463=6,MID(入力シート!F463,入力シート!W463-5,1),"0"),"")</f>
        <v/>
      </c>
      <c r="K462" s="63" t="str">
        <f>IF(入力シート!F463&gt;0,MID(入力シート!F463,入力シート!W463-4,1),"")</f>
        <v/>
      </c>
      <c r="L462" s="63" t="str">
        <f>IF(入力シート!F463&gt;0,MID(入力シート!F463,入力シート!W463-3,1),"")</f>
        <v/>
      </c>
      <c r="M462" s="63" t="str">
        <f>IF(入力シート!F463&gt;0,MID(入力シート!F463,入力シート!W463-2,1),"")</f>
        <v/>
      </c>
      <c r="N462" s="63" t="str">
        <f>IF(入力シート!F463&gt;0,MID(入力シート!F463,入力シート!W463-1,1),"")</f>
        <v/>
      </c>
      <c r="O462" s="64" t="str">
        <f>IF(入力シート!F463&gt;0,MID(入力シート!F463,入力シート!W463,1),"")</f>
        <v/>
      </c>
      <c r="P462" s="146" t="str">
        <f>IF(入力シート!G463&gt;"",入力シート!G463,"")</f>
        <v/>
      </c>
      <c r="Q462" s="162" t="str">
        <f>IF(入力シート!H463&gt;0,IF(入力シート!X463=4,MID(入力シート!H463,入力シート!X463-3,1),"0"),"")</f>
        <v/>
      </c>
      <c r="R462" s="63" t="str">
        <f>IF(入力シート!H463&gt;0,MID(入力シート!H463,入力シート!X463-2,1),"")</f>
        <v/>
      </c>
      <c r="S462" s="63" t="str">
        <f>IF(入力シート!H463&gt;0,MID(入力シート!H463,入力シート!X463-1,1),"")</f>
        <v/>
      </c>
      <c r="T462" s="64" t="str">
        <f>IF(入力シート!H463&gt;0,MID(入力シート!H463,入力シート!X463,1),"")</f>
        <v/>
      </c>
      <c r="U462" s="65" t="str">
        <f>IF(入力シート!I463&gt;0,入力シート!I463,"")</f>
        <v/>
      </c>
      <c r="V462" s="47" t="str">
        <f>IF(入力シート!J463&gt;0,入力シート!J463,"")</f>
        <v/>
      </c>
      <c r="W462" s="47" t="str">
        <f>IF(入力シート!K463&gt;=10,INT(MOD(入力シート!K463,100)/10),"")</f>
        <v/>
      </c>
      <c r="X462" s="48" t="str">
        <f>IF(入力シート!K463&gt;=1,INT(MOD(入力シート!K463,10)/1),"")</f>
        <v/>
      </c>
      <c r="Y462" s="49" t="str">
        <f>IF(入力シート!L463&gt;=100000,INT(MOD(入力シート!L463,1000000)/100000),"")</f>
        <v/>
      </c>
      <c r="Z462" s="49" t="str">
        <f>IF(入力シート!L463&gt;=10000,INT(MOD(入力シート!L463,100000)/10000),"")</f>
        <v/>
      </c>
      <c r="AA462" s="49" t="str">
        <f>IF(入力シート!L463&gt;=1000,INT(MOD(入力シート!L463,10000)/1000),"")</f>
        <v/>
      </c>
      <c r="AB462" s="49" t="str">
        <f>IF(入力シート!L463&gt;=100,INT(MOD(入力シート!L463,1000)/100),"")</f>
        <v/>
      </c>
      <c r="AC462" s="49" t="str">
        <f>IF(入力シート!L463&gt;=10,INT(MOD(入力シート!L463,100)/10),"")</f>
        <v/>
      </c>
      <c r="AD462" s="48" t="str">
        <f>IF(入力シート!L463&gt;=1,INT(MOD(入力シート!L463,10)/1),"")</f>
        <v/>
      </c>
      <c r="AE462" s="49" t="str">
        <f>IF(入力シート!M463&gt;=10000,INT(MOD(入力シート!M463,100000)/10000),"")</f>
        <v/>
      </c>
      <c r="AF462" s="49" t="str">
        <f>IF(入力シート!M463&gt;=1000,INT(MOD(入力シート!M463,10000)/1000),"")</f>
        <v/>
      </c>
      <c r="AG462" s="49" t="str">
        <f>IF(入力シート!M463&gt;=100,INT(MOD(入力シート!M463,1000)/100),"")</f>
        <v/>
      </c>
      <c r="AH462" s="49" t="str">
        <f>IF(入力シート!M463&gt;=10,INT(MOD(入力シート!M463,100)/10),"")</f>
        <v/>
      </c>
      <c r="AI462" s="48" t="str">
        <f>IF(入力シート!M463&gt;=1,INT(MOD(入力シート!M463,10)/1),"")</f>
        <v/>
      </c>
      <c r="AJ462" s="49" t="str">
        <f>IF(入力シート!N463&gt;=10000,INT(MOD(入力シート!N463,100000)/10000),"")</f>
        <v/>
      </c>
      <c r="AK462" s="49" t="str">
        <f>IF(入力シート!N463&gt;=1000,INT(MOD(入力シート!N463,10000)/1000),"")</f>
        <v/>
      </c>
      <c r="AL462" s="49" t="str">
        <f>IF(入力シート!N463&gt;=100,INT(MOD(入力シート!N463,1000)/100),"")</f>
        <v/>
      </c>
      <c r="AM462" s="49" t="str">
        <f>IF(入力シート!N463&gt;=10,INT(MOD(入力シート!N463,100)/10),"")</f>
        <v/>
      </c>
      <c r="AN462" s="48" t="str">
        <f>IF(入力シート!N463&gt;=1,INT(MOD(入力シート!N463,10)/1),"")</f>
        <v/>
      </c>
      <c r="AO462" s="49" t="str">
        <f>IF(入力シート!O463&gt;=10000,INT(MOD(入力シート!O463,100000)/10000),"")</f>
        <v/>
      </c>
      <c r="AP462" s="49" t="str">
        <f>IF(入力シート!O463&gt;=1000,INT(MOD(入力シート!O463,10000)/1000),"")</f>
        <v/>
      </c>
      <c r="AQ462" s="49" t="str">
        <f>IF(入力シート!O463&gt;=100,INT(MOD(入力シート!O463,1000)/100),"")</f>
        <v/>
      </c>
      <c r="AR462" s="49" t="str">
        <f>IF(入力シート!O463&gt;=10,INT(MOD(入力シート!O463,100)/10),"")</f>
        <v/>
      </c>
      <c r="AS462" s="48" t="str">
        <f>IF(入力シート!O463&gt;=1,INT(MOD(入力シート!O463,10)/1),"")</f>
        <v/>
      </c>
      <c r="AT462" s="49" t="str">
        <f>IF(入力シート!P463&gt;=1000000,INT(MOD(入力シート!P463,10000000)/1000000),"")</f>
        <v/>
      </c>
      <c r="AU462" s="49" t="str">
        <f>IF(入力シート!P463&gt;=100000,INT(MOD(入力シート!P463,1000000)/100000),"")</f>
        <v/>
      </c>
      <c r="AV462" s="49" t="str">
        <f>IF(入力シート!P463&gt;=10000,INT(MOD(入力シート!P463,100000)/10000),"")</f>
        <v/>
      </c>
      <c r="AW462" s="49" t="str">
        <f>IF(入力シート!P463&gt;=1000,INT(MOD(入力シート!P463,10000)/1000),"")</f>
        <v/>
      </c>
      <c r="AX462" s="49" t="str">
        <f>IF(入力シート!P463&gt;=100,INT(MOD(入力シート!P463,1000)/100),"")</f>
        <v/>
      </c>
      <c r="AY462" s="49" t="str">
        <f>IF(入力シート!P463&gt;=10,INT(MOD(入力シート!P463,100)/10),"")</f>
        <v/>
      </c>
      <c r="AZ462" s="48" t="str">
        <f>IF(入力シート!P463&gt;=1,INT(MOD(入力シート!P463,10)/1),"")</f>
        <v/>
      </c>
      <c r="BA462" s="49" t="str">
        <f>IF(入力シート!Q463&gt;=10,INT(MOD(入力シート!Q463,100)/10),"")</f>
        <v/>
      </c>
      <c r="BB462" s="48" t="str">
        <f>IF(入力シート!Q463&gt;=1,INT(MOD(入力シート!Q463,10)/1),"")</f>
        <v/>
      </c>
      <c r="BC462" s="49" t="str">
        <f>IF(入力シート!R463&gt;=10000,INT(MOD(入力シート!R463,100000)/10000),"")</f>
        <v/>
      </c>
      <c r="BD462" s="49" t="str">
        <f>IF(入力シート!R463&gt;=1000,INT(MOD(入力シート!R463,10000)/1000),"")</f>
        <v/>
      </c>
      <c r="BE462" s="49" t="str">
        <f>IF(入力シート!R463&gt;=100,INT(MOD(入力シート!R463,1000)/100),"")</f>
        <v/>
      </c>
      <c r="BF462" s="49" t="str">
        <f>IF(入力シート!R463&gt;=10,INT(MOD(入力シート!R463,100)/10),"")</f>
        <v/>
      </c>
      <c r="BG462" s="48" t="str">
        <f>IF(入力シート!R463&gt;=1,INT(MOD(入力シート!R463,10)/1),"")</f>
        <v/>
      </c>
      <c r="BH462" s="58" t="str">
        <f>IF(入力シート!S463&gt;=10,INT(MOD(入力シート!S463,100)/10),"")</f>
        <v/>
      </c>
      <c r="BI462" s="69" t="str">
        <f>IF(入力シート!S463&gt;=1,INT(MOD(入力シート!S463,10)/1),"")</f>
        <v/>
      </c>
      <c r="BJ462" s="58" t="str">
        <f>IF(入力シート!T463&gt;=1000000,INT(MOD(入力シート!T463,10000000)/1000000),"")</f>
        <v/>
      </c>
      <c r="BK462" s="58" t="str">
        <f>IF(入力シート!T463&gt;=100000,INT(MOD(入力シート!T463,1000000)/100000),"")</f>
        <v/>
      </c>
      <c r="BL462" s="58" t="str">
        <f>IF(入力シート!T463&gt;=10000,INT(MOD(入力シート!T463,100000)/10000),"")</f>
        <v/>
      </c>
      <c r="BM462" s="58" t="str">
        <f>IF(入力シート!T463&gt;=1000,INT(MOD(入力シート!T463,10000)/1000),"")</f>
        <v/>
      </c>
      <c r="BN462" s="58" t="str">
        <f>IF(入力シート!T463&gt;=100,INT(MOD(入力シート!T463,1000)/100),"")</f>
        <v/>
      </c>
      <c r="BO462" s="58" t="str">
        <f>IF(入力シート!T463&gt;=10,INT(MOD(入力シート!T463,100)/10),"")</f>
        <v/>
      </c>
      <c r="BP462" s="69" t="str">
        <f>IF(入力シート!T463&gt;=1,INT(MOD(入力シート!T463,10)/1),"")</f>
        <v/>
      </c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</row>
    <row r="463" spans="1:79" x14ac:dyDescent="0.15">
      <c r="A463" s="70">
        <f t="shared" si="13"/>
        <v>47</v>
      </c>
      <c r="B463" s="22">
        <v>461</v>
      </c>
      <c r="C463" s="10" t="str">
        <f>IF(入力シート!C464&gt;=10000,INT(MOD(入力シート!C464,100000)/10000),"")</f>
        <v/>
      </c>
      <c r="D463" s="10" t="str">
        <f>IF(入力シート!C464&gt;=1000,INT(MOD(入力シート!C464,10000)/1000),"")</f>
        <v/>
      </c>
      <c r="E463" s="10" t="str">
        <f>IF(入力シート!C464&gt;=100,INT(MOD(入力シート!C464,1000)/100),"")</f>
        <v/>
      </c>
      <c r="F463" s="10" t="str">
        <f>IF(入力シート!C464&gt;=10,INT(MOD(入力シート!C464,100)/10),"")</f>
        <v/>
      </c>
      <c r="G463" s="22" t="str">
        <f>IF(入力シート!C464&gt;=1,INT(MOD(入力シート!C464,10)/1),"")</f>
        <v/>
      </c>
      <c r="H463" s="22" t="str">
        <f>IF(入力シート!D464&gt;"",入力シート!D464,"")</f>
        <v/>
      </c>
      <c r="I463" s="22" t="str">
        <f>IF(入力シート!E464&gt;"",入力シート!E464,"")</f>
        <v/>
      </c>
      <c r="J463" s="37" t="str">
        <f>IF(入力シート!F464&gt;0,IF(入力シート!W464=6,MID(入力シート!F464,入力シート!W464-5,1),"0"),"")</f>
        <v/>
      </c>
      <c r="K463" s="37" t="str">
        <f>IF(入力シート!F464&gt;0,MID(入力シート!F464,入力シート!W464-4,1),"")</f>
        <v/>
      </c>
      <c r="L463" s="37" t="str">
        <f>IF(入力シート!F464&gt;0,MID(入力シート!F464,入力シート!W464-3,1),"")</f>
        <v/>
      </c>
      <c r="M463" s="37" t="str">
        <f>IF(入力シート!F464&gt;0,MID(入力シート!F464,入力シート!W464-2,1),"")</f>
        <v/>
      </c>
      <c r="N463" s="37" t="str">
        <f>IF(入力シート!F464&gt;0,MID(入力シート!F464,入力シート!W464-1,1),"")</f>
        <v/>
      </c>
      <c r="O463" s="39" t="str">
        <f>IF(入力シート!F464&gt;0,MID(入力シート!F464,入力シート!W464,1),"")</f>
        <v/>
      </c>
      <c r="P463" s="22" t="str">
        <f>IF(入力シート!G464&gt;"",入力シート!G464,"")</f>
        <v/>
      </c>
      <c r="Q463" s="37" t="str">
        <f>IF(入力シート!H464&gt;0,IF(入力シート!X464=4,MID(入力シート!H464,入力シート!X464-3,1),"0"),"")</f>
        <v/>
      </c>
      <c r="R463" s="37" t="str">
        <f>IF(入力シート!H464&gt;0,MID(入力シート!H464,入力シート!X464-2,1),"")</f>
        <v/>
      </c>
      <c r="S463" s="37" t="str">
        <f>IF(入力シート!H464&gt;0,MID(入力シート!H464,入力シート!X464-1,1),"")</f>
        <v/>
      </c>
      <c r="T463" s="39" t="str">
        <f>IF(入力シート!H464&gt;0,MID(入力シート!H464,入力シート!X464,1),"")</f>
        <v/>
      </c>
      <c r="U463" s="62" t="str">
        <f>IF(入力シート!I464&gt;0,入力シート!I464,"")</f>
        <v/>
      </c>
      <c r="V463" s="50" t="str">
        <f>IF(入力シート!J464&gt;0,入力シート!J464,"")</f>
        <v/>
      </c>
      <c r="W463" s="50" t="str">
        <f>IF(入力シート!K464&gt;=10,INT(MOD(入力シート!K464,100)/10),"")</f>
        <v/>
      </c>
      <c r="X463" s="40" t="str">
        <f>IF(入力シート!K464&gt;=1,INT(MOD(入力シート!K464,10)/1),"")</f>
        <v/>
      </c>
      <c r="Y463" s="51" t="str">
        <f>IF(入力シート!L464&gt;=100000,INT(MOD(入力シート!L464,1000000)/100000),"")</f>
        <v/>
      </c>
      <c r="Z463" s="51" t="str">
        <f>IF(入力シート!L464&gt;=10000,INT(MOD(入力シート!L464,100000)/10000),"")</f>
        <v/>
      </c>
      <c r="AA463" s="51" t="str">
        <f>IF(入力シート!L464&gt;=1000,INT(MOD(入力シート!L464,10000)/1000),"")</f>
        <v/>
      </c>
      <c r="AB463" s="51" t="str">
        <f>IF(入力シート!L464&gt;=100,INT(MOD(入力シート!L464,1000)/100),"")</f>
        <v/>
      </c>
      <c r="AC463" s="51" t="str">
        <f>IF(入力シート!L464&gt;=10,INT(MOD(入力シート!L464,100)/10),"")</f>
        <v/>
      </c>
      <c r="AD463" s="40" t="str">
        <f>IF(入力シート!L464&gt;=1,INT(MOD(入力シート!L464,10)/1),"")</f>
        <v/>
      </c>
      <c r="AE463" s="51" t="str">
        <f>IF(入力シート!M464&gt;=10000,INT(MOD(入力シート!M464,100000)/10000),"")</f>
        <v/>
      </c>
      <c r="AF463" s="51" t="str">
        <f>IF(入力シート!M464&gt;=1000,INT(MOD(入力シート!M464,10000)/1000),"")</f>
        <v/>
      </c>
      <c r="AG463" s="51" t="str">
        <f>IF(入力シート!M464&gt;=100,INT(MOD(入力シート!M464,1000)/100),"")</f>
        <v/>
      </c>
      <c r="AH463" s="51" t="str">
        <f>IF(入力シート!M464&gt;=10,INT(MOD(入力シート!M464,100)/10),"")</f>
        <v/>
      </c>
      <c r="AI463" s="40" t="str">
        <f>IF(入力シート!M464&gt;=1,INT(MOD(入力シート!M464,10)/1),"")</f>
        <v/>
      </c>
      <c r="AJ463" s="51" t="str">
        <f>IF(入力シート!N464&gt;=10000,INT(MOD(入力シート!N464,100000)/10000),"")</f>
        <v/>
      </c>
      <c r="AK463" s="51" t="str">
        <f>IF(入力シート!N464&gt;=1000,INT(MOD(入力シート!N464,10000)/1000),"")</f>
        <v/>
      </c>
      <c r="AL463" s="51" t="str">
        <f>IF(入力シート!N464&gt;=100,INT(MOD(入力シート!N464,1000)/100),"")</f>
        <v/>
      </c>
      <c r="AM463" s="51" t="str">
        <f>IF(入力シート!N464&gt;=10,INT(MOD(入力シート!N464,100)/10),"")</f>
        <v/>
      </c>
      <c r="AN463" s="40" t="str">
        <f>IF(入力シート!N464&gt;=1,INT(MOD(入力シート!N464,10)/1),"")</f>
        <v/>
      </c>
      <c r="AO463" s="51" t="str">
        <f>IF(入力シート!O464&gt;=10000,INT(MOD(入力シート!O464,100000)/10000),"")</f>
        <v/>
      </c>
      <c r="AP463" s="51" t="str">
        <f>IF(入力シート!O464&gt;=1000,INT(MOD(入力シート!O464,10000)/1000),"")</f>
        <v/>
      </c>
      <c r="AQ463" s="51" t="str">
        <f>IF(入力シート!O464&gt;=100,INT(MOD(入力シート!O464,1000)/100),"")</f>
        <v/>
      </c>
      <c r="AR463" s="51" t="str">
        <f>IF(入力シート!O464&gt;=10,INT(MOD(入力シート!O464,100)/10),"")</f>
        <v/>
      </c>
      <c r="AS463" s="40" t="str">
        <f>IF(入力シート!O464&gt;=1,INT(MOD(入力シート!O464,10)/1),"")</f>
        <v/>
      </c>
      <c r="AT463" s="51" t="str">
        <f>IF(入力シート!P464&gt;=1000000,INT(MOD(入力シート!P464,10000000)/1000000),"")</f>
        <v/>
      </c>
      <c r="AU463" s="51" t="str">
        <f>IF(入力シート!P464&gt;=100000,INT(MOD(入力シート!P464,1000000)/100000),"")</f>
        <v/>
      </c>
      <c r="AV463" s="51" t="str">
        <f>IF(入力シート!P464&gt;=10000,INT(MOD(入力シート!P464,100000)/10000),"")</f>
        <v/>
      </c>
      <c r="AW463" s="51" t="str">
        <f>IF(入力シート!P464&gt;=1000,INT(MOD(入力シート!P464,10000)/1000),"")</f>
        <v/>
      </c>
      <c r="AX463" s="51" t="str">
        <f>IF(入力シート!P464&gt;=100,INT(MOD(入力シート!P464,1000)/100),"")</f>
        <v/>
      </c>
      <c r="AY463" s="51" t="str">
        <f>IF(入力シート!P464&gt;=10,INT(MOD(入力シート!P464,100)/10),"")</f>
        <v/>
      </c>
      <c r="AZ463" s="40" t="str">
        <f>IF(入力シート!P464&gt;=1,INT(MOD(入力シート!P464,10)/1),"")</f>
        <v/>
      </c>
      <c r="BA463" s="51" t="str">
        <f>IF(入力シート!Q464&gt;=10,INT(MOD(入力シート!Q464,100)/10),"")</f>
        <v/>
      </c>
      <c r="BB463" s="40" t="str">
        <f>IF(入力シート!Q464&gt;=1,INT(MOD(入力シート!Q464,10)/1),"")</f>
        <v/>
      </c>
      <c r="BC463" s="51" t="str">
        <f>IF(入力シート!R464&gt;=10000,INT(MOD(入力シート!R464,100000)/10000),"")</f>
        <v/>
      </c>
      <c r="BD463" s="51" t="str">
        <f>IF(入力シート!R464&gt;=1000,INT(MOD(入力シート!R464,10000)/1000),"")</f>
        <v/>
      </c>
      <c r="BE463" s="51" t="str">
        <f>IF(入力シート!R464&gt;=100,INT(MOD(入力シート!R464,1000)/100),"")</f>
        <v/>
      </c>
      <c r="BF463" s="51" t="str">
        <f>IF(入力シート!R464&gt;=10,INT(MOD(入力シート!R464,100)/10),"")</f>
        <v/>
      </c>
      <c r="BG463" s="40" t="str">
        <f>IF(入力シート!R464&gt;=1,INT(MOD(入力シート!R464,10)/1),"")</f>
        <v/>
      </c>
      <c r="BP463" s="11"/>
    </row>
    <row r="464" spans="1:79" x14ac:dyDescent="0.15">
      <c r="B464" s="22">
        <v>462</v>
      </c>
      <c r="C464" s="10" t="str">
        <f>IF(入力シート!C465&gt;=10000,INT(MOD(入力シート!C465,100000)/10000),"")</f>
        <v/>
      </c>
      <c r="D464" s="10" t="str">
        <f>IF(入力シート!C465&gt;=1000,INT(MOD(入力シート!C465,10000)/1000),"")</f>
        <v/>
      </c>
      <c r="E464" s="10" t="str">
        <f>IF(入力シート!C465&gt;=100,INT(MOD(入力シート!C465,1000)/100),"")</f>
        <v/>
      </c>
      <c r="F464" s="10" t="str">
        <f>IF(入力シート!C465&gt;=10,INT(MOD(入力シート!C465,100)/10),"")</f>
        <v/>
      </c>
      <c r="G464" s="22" t="str">
        <f>IF(入力シート!C465&gt;=1,INT(MOD(入力シート!C465,10)/1),"")</f>
        <v/>
      </c>
      <c r="H464" s="22" t="str">
        <f>IF(入力シート!D465&gt;"",入力シート!D465,"")</f>
        <v/>
      </c>
      <c r="I464" s="22" t="str">
        <f>IF(入力シート!E465&gt;"",入力シート!E465,"")</f>
        <v/>
      </c>
      <c r="J464" s="37" t="str">
        <f>IF(入力シート!F465&gt;0,IF(入力シート!W465=6,MID(入力シート!F465,入力シート!W465-5,1),"0"),"")</f>
        <v/>
      </c>
      <c r="K464" s="37" t="str">
        <f>IF(入力シート!F465&gt;0,MID(入力シート!F465,入力シート!W465-4,1),"")</f>
        <v/>
      </c>
      <c r="L464" s="37" t="str">
        <f>IF(入力シート!F465&gt;0,MID(入力シート!F465,入力シート!W465-3,1),"")</f>
        <v/>
      </c>
      <c r="M464" s="37" t="str">
        <f>IF(入力シート!F465&gt;0,MID(入力シート!F465,入力シート!W465-2,1),"")</f>
        <v/>
      </c>
      <c r="N464" s="37" t="str">
        <f>IF(入力シート!F465&gt;0,MID(入力シート!F465,入力シート!W465-1,1),"")</f>
        <v/>
      </c>
      <c r="O464" s="39" t="str">
        <f>IF(入力シート!F465&gt;0,MID(入力シート!F465,入力シート!W465,1),"")</f>
        <v/>
      </c>
      <c r="P464" s="22" t="str">
        <f>IF(入力シート!G465&gt;"",入力シート!G465,"")</f>
        <v/>
      </c>
      <c r="Q464" s="37" t="str">
        <f>IF(入力シート!H465&gt;0,IF(入力シート!X465=4,MID(入力シート!H465,入力シート!X465-3,1),"0"),"")</f>
        <v/>
      </c>
      <c r="R464" s="37" t="str">
        <f>IF(入力シート!H465&gt;0,MID(入力シート!H465,入力シート!X465-2,1),"")</f>
        <v/>
      </c>
      <c r="S464" s="37" t="str">
        <f>IF(入力シート!H465&gt;0,MID(入力シート!H465,入力シート!X465-1,1),"")</f>
        <v/>
      </c>
      <c r="T464" s="39" t="str">
        <f>IF(入力シート!H465&gt;0,MID(入力シート!H465,入力シート!X465,1),"")</f>
        <v/>
      </c>
      <c r="U464" s="62" t="str">
        <f>IF(入力シート!I465&gt;0,入力シート!I465,"")</f>
        <v/>
      </c>
      <c r="V464" s="50" t="str">
        <f>IF(入力シート!J465&gt;0,入力シート!J465,"")</f>
        <v/>
      </c>
      <c r="W464" s="50" t="str">
        <f>IF(入力シート!K465&gt;=10,INT(MOD(入力シート!K465,100)/10),"")</f>
        <v/>
      </c>
      <c r="X464" s="40" t="str">
        <f>IF(入力シート!K465&gt;=1,INT(MOD(入力シート!K465,10)/1),"")</f>
        <v/>
      </c>
      <c r="Y464" s="51" t="str">
        <f>IF(入力シート!L465&gt;=100000,INT(MOD(入力シート!L465,1000000)/100000),"")</f>
        <v/>
      </c>
      <c r="Z464" s="51" t="str">
        <f>IF(入力シート!L465&gt;=10000,INT(MOD(入力シート!L465,100000)/10000),"")</f>
        <v/>
      </c>
      <c r="AA464" s="51" t="str">
        <f>IF(入力シート!L465&gt;=1000,INT(MOD(入力シート!L465,10000)/1000),"")</f>
        <v/>
      </c>
      <c r="AB464" s="51" t="str">
        <f>IF(入力シート!L465&gt;=100,INT(MOD(入力シート!L465,1000)/100),"")</f>
        <v/>
      </c>
      <c r="AC464" s="51" t="str">
        <f>IF(入力シート!L465&gt;=10,INT(MOD(入力シート!L465,100)/10),"")</f>
        <v/>
      </c>
      <c r="AD464" s="40" t="str">
        <f>IF(入力シート!L465&gt;=1,INT(MOD(入力シート!L465,10)/1),"")</f>
        <v/>
      </c>
      <c r="AE464" s="51" t="str">
        <f>IF(入力シート!M465&gt;=10000,INT(MOD(入力シート!M465,100000)/10000),"")</f>
        <v/>
      </c>
      <c r="AF464" s="51" t="str">
        <f>IF(入力シート!M465&gt;=1000,INT(MOD(入力シート!M465,10000)/1000),"")</f>
        <v/>
      </c>
      <c r="AG464" s="51" t="str">
        <f>IF(入力シート!M465&gt;=100,INT(MOD(入力シート!M465,1000)/100),"")</f>
        <v/>
      </c>
      <c r="AH464" s="51" t="str">
        <f>IF(入力シート!M465&gt;=10,INT(MOD(入力シート!M465,100)/10),"")</f>
        <v/>
      </c>
      <c r="AI464" s="40" t="str">
        <f>IF(入力シート!M465&gt;=1,INT(MOD(入力シート!M465,10)/1),"")</f>
        <v/>
      </c>
      <c r="AJ464" s="51" t="str">
        <f>IF(入力シート!N465&gt;=10000,INT(MOD(入力シート!N465,100000)/10000),"")</f>
        <v/>
      </c>
      <c r="AK464" s="51" t="str">
        <f>IF(入力シート!N465&gt;=1000,INT(MOD(入力シート!N465,10000)/1000),"")</f>
        <v/>
      </c>
      <c r="AL464" s="51" t="str">
        <f>IF(入力シート!N465&gt;=100,INT(MOD(入力シート!N465,1000)/100),"")</f>
        <v/>
      </c>
      <c r="AM464" s="51" t="str">
        <f>IF(入力シート!N465&gt;=10,INT(MOD(入力シート!N465,100)/10),"")</f>
        <v/>
      </c>
      <c r="AN464" s="40" t="str">
        <f>IF(入力シート!N465&gt;=1,INT(MOD(入力シート!N465,10)/1),"")</f>
        <v/>
      </c>
      <c r="AO464" s="51" t="str">
        <f>IF(入力シート!O465&gt;=10000,INT(MOD(入力シート!O465,100000)/10000),"")</f>
        <v/>
      </c>
      <c r="AP464" s="51" t="str">
        <f>IF(入力シート!O465&gt;=1000,INT(MOD(入力シート!O465,10000)/1000),"")</f>
        <v/>
      </c>
      <c r="AQ464" s="51" t="str">
        <f>IF(入力シート!O465&gt;=100,INT(MOD(入力シート!O465,1000)/100),"")</f>
        <v/>
      </c>
      <c r="AR464" s="51" t="str">
        <f>IF(入力シート!O465&gt;=10,INT(MOD(入力シート!O465,100)/10),"")</f>
        <v/>
      </c>
      <c r="AS464" s="40" t="str">
        <f>IF(入力シート!O465&gt;=1,INT(MOD(入力シート!O465,10)/1),"")</f>
        <v/>
      </c>
      <c r="AT464" s="51" t="str">
        <f>IF(入力シート!P465&gt;=1000000,INT(MOD(入力シート!P465,10000000)/1000000),"")</f>
        <v/>
      </c>
      <c r="AU464" s="51" t="str">
        <f>IF(入力シート!P465&gt;=100000,INT(MOD(入力シート!P465,1000000)/100000),"")</f>
        <v/>
      </c>
      <c r="AV464" s="51" t="str">
        <f>IF(入力シート!P465&gt;=10000,INT(MOD(入力シート!P465,100000)/10000),"")</f>
        <v/>
      </c>
      <c r="AW464" s="51" t="str">
        <f>IF(入力シート!P465&gt;=1000,INT(MOD(入力シート!P465,10000)/1000),"")</f>
        <v/>
      </c>
      <c r="AX464" s="51" t="str">
        <f>IF(入力シート!P465&gt;=100,INT(MOD(入力シート!P465,1000)/100),"")</f>
        <v/>
      </c>
      <c r="AY464" s="51" t="str">
        <f>IF(入力シート!P465&gt;=10,INT(MOD(入力シート!P465,100)/10),"")</f>
        <v/>
      </c>
      <c r="AZ464" s="40" t="str">
        <f>IF(入力シート!P465&gt;=1,INT(MOD(入力シート!P465,10)/1),"")</f>
        <v/>
      </c>
      <c r="BA464" s="51" t="str">
        <f>IF(入力シート!Q465&gt;=10,INT(MOD(入力シート!Q465,100)/10),"")</f>
        <v/>
      </c>
      <c r="BB464" s="40" t="str">
        <f>IF(入力シート!Q465&gt;=1,INT(MOD(入力シート!Q465,10)/1),"")</f>
        <v/>
      </c>
      <c r="BC464" s="51" t="str">
        <f>IF(入力シート!R465&gt;=10000,INT(MOD(入力シート!R465,100000)/10000),"")</f>
        <v/>
      </c>
      <c r="BD464" s="51" t="str">
        <f>IF(入力シート!R465&gt;=1000,INT(MOD(入力シート!R465,10000)/1000),"")</f>
        <v/>
      </c>
      <c r="BE464" s="51" t="str">
        <f>IF(入力シート!R465&gt;=100,INT(MOD(入力シート!R465,1000)/100),"")</f>
        <v/>
      </c>
      <c r="BF464" s="51" t="str">
        <f>IF(入力シート!R465&gt;=10,INT(MOD(入力シート!R465,100)/10),"")</f>
        <v/>
      </c>
      <c r="BG464" s="40" t="str">
        <f>IF(入力シート!R465&gt;=1,INT(MOD(入力シート!R465,10)/1),"")</f>
        <v/>
      </c>
    </row>
    <row r="465" spans="1:79" x14ac:dyDescent="0.15">
      <c r="B465" s="22">
        <v>463</v>
      </c>
      <c r="C465" s="10" t="str">
        <f>IF(入力シート!C466&gt;=10000,INT(MOD(入力シート!C466,100000)/10000),"")</f>
        <v/>
      </c>
      <c r="D465" s="10" t="str">
        <f>IF(入力シート!C466&gt;=1000,INT(MOD(入力シート!C466,10000)/1000),"")</f>
        <v/>
      </c>
      <c r="E465" s="10" t="str">
        <f>IF(入力シート!C466&gt;=100,INT(MOD(入力シート!C466,1000)/100),"")</f>
        <v/>
      </c>
      <c r="F465" s="10" t="str">
        <f>IF(入力シート!C466&gt;=10,INT(MOD(入力シート!C466,100)/10),"")</f>
        <v/>
      </c>
      <c r="G465" s="22" t="str">
        <f>IF(入力シート!C466&gt;=1,INT(MOD(入力シート!C466,10)/1),"")</f>
        <v/>
      </c>
      <c r="H465" s="22" t="str">
        <f>IF(入力シート!D466&gt;"",入力シート!D466,"")</f>
        <v/>
      </c>
      <c r="I465" s="22" t="str">
        <f>IF(入力シート!E466&gt;"",入力シート!E466,"")</f>
        <v/>
      </c>
      <c r="J465" s="37" t="str">
        <f>IF(入力シート!F466&gt;0,IF(入力シート!W466=6,MID(入力シート!F466,入力シート!W466-5,1),"0"),"")</f>
        <v/>
      </c>
      <c r="K465" s="37" t="str">
        <f>IF(入力シート!F466&gt;0,MID(入力シート!F466,入力シート!W466-4,1),"")</f>
        <v/>
      </c>
      <c r="L465" s="37" t="str">
        <f>IF(入力シート!F466&gt;0,MID(入力シート!F466,入力シート!W466-3,1),"")</f>
        <v/>
      </c>
      <c r="M465" s="37" t="str">
        <f>IF(入力シート!F466&gt;0,MID(入力シート!F466,入力シート!W466-2,1),"")</f>
        <v/>
      </c>
      <c r="N465" s="37" t="str">
        <f>IF(入力シート!F466&gt;0,MID(入力シート!F466,入力シート!W466-1,1),"")</f>
        <v/>
      </c>
      <c r="O465" s="39" t="str">
        <f>IF(入力シート!F466&gt;0,MID(入力シート!F466,入力シート!W466,1),"")</f>
        <v/>
      </c>
      <c r="P465" s="22" t="str">
        <f>IF(入力シート!G466&gt;"",入力シート!G466,"")</f>
        <v/>
      </c>
      <c r="Q465" s="37" t="str">
        <f>IF(入力シート!H466&gt;0,IF(入力シート!X466=4,MID(入力シート!H466,入力シート!X466-3,1),"0"),"")</f>
        <v/>
      </c>
      <c r="R465" s="37" t="str">
        <f>IF(入力シート!H466&gt;0,MID(入力シート!H466,入力シート!X466-2,1),"")</f>
        <v/>
      </c>
      <c r="S465" s="37" t="str">
        <f>IF(入力シート!H466&gt;0,MID(入力シート!H466,入力シート!X466-1,1),"")</f>
        <v/>
      </c>
      <c r="T465" s="39" t="str">
        <f>IF(入力シート!H466&gt;0,MID(入力シート!H466,入力シート!X466,1),"")</f>
        <v/>
      </c>
      <c r="U465" s="62" t="str">
        <f>IF(入力シート!I466&gt;0,入力シート!I466,"")</f>
        <v/>
      </c>
      <c r="V465" s="50" t="str">
        <f>IF(入力シート!J466&gt;0,入力シート!J466,"")</f>
        <v/>
      </c>
      <c r="W465" s="50" t="str">
        <f>IF(入力シート!K466&gt;=10,INT(MOD(入力シート!K466,100)/10),"")</f>
        <v/>
      </c>
      <c r="X465" s="40" t="str">
        <f>IF(入力シート!K466&gt;=1,INT(MOD(入力シート!K466,10)/1),"")</f>
        <v/>
      </c>
      <c r="Y465" s="51" t="str">
        <f>IF(入力シート!L466&gt;=100000,INT(MOD(入力シート!L466,1000000)/100000),"")</f>
        <v/>
      </c>
      <c r="Z465" s="51" t="str">
        <f>IF(入力シート!L466&gt;=10000,INT(MOD(入力シート!L466,100000)/10000),"")</f>
        <v/>
      </c>
      <c r="AA465" s="51" t="str">
        <f>IF(入力シート!L466&gt;=1000,INT(MOD(入力シート!L466,10000)/1000),"")</f>
        <v/>
      </c>
      <c r="AB465" s="51" t="str">
        <f>IF(入力シート!L466&gt;=100,INT(MOD(入力シート!L466,1000)/100),"")</f>
        <v/>
      </c>
      <c r="AC465" s="51" t="str">
        <f>IF(入力シート!L466&gt;=10,INT(MOD(入力シート!L466,100)/10),"")</f>
        <v/>
      </c>
      <c r="AD465" s="40" t="str">
        <f>IF(入力シート!L466&gt;=1,INT(MOD(入力シート!L466,10)/1),"")</f>
        <v/>
      </c>
      <c r="AE465" s="51" t="str">
        <f>IF(入力シート!M466&gt;=10000,INT(MOD(入力シート!M466,100000)/10000),"")</f>
        <v/>
      </c>
      <c r="AF465" s="51" t="str">
        <f>IF(入力シート!M466&gt;=1000,INT(MOD(入力シート!M466,10000)/1000),"")</f>
        <v/>
      </c>
      <c r="AG465" s="51" t="str">
        <f>IF(入力シート!M466&gt;=100,INT(MOD(入力シート!M466,1000)/100),"")</f>
        <v/>
      </c>
      <c r="AH465" s="51" t="str">
        <f>IF(入力シート!M466&gt;=10,INT(MOD(入力シート!M466,100)/10),"")</f>
        <v/>
      </c>
      <c r="AI465" s="40" t="str">
        <f>IF(入力シート!M466&gt;=1,INT(MOD(入力シート!M466,10)/1),"")</f>
        <v/>
      </c>
      <c r="AJ465" s="51" t="str">
        <f>IF(入力シート!N466&gt;=10000,INT(MOD(入力シート!N466,100000)/10000),"")</f>
        <v/>
      </c>
      <c r="AK465" s="51" t="str">
        <f>IF(入力シート!N466&gt;=1000,INT(MOD(入力シート!N466,10000)/1000),"")</f>
        <v/>
      </c>
      <c r="AL465" s="51" t="str">
        <f>IF(入力シート!N466&gt;=100,INT(MOD(入力シート!N466,1000)/100),"")</f>
        <v/>
      </c>
      <c r="AM465" s="51" t="str">
        <f>IF(入力シート!N466&gt;=10,INT(MOD(入力シート!N466,100)/10),"")</f>
        <v/>
      </c>
      <c r="AN465" s="40" t="str">
        <f>IF(入力シート!N466&gt;=1,INT(MOD(入力シート!N466,10)/1),"")</f>
        <v/>
      </c>
      <c r="AO465" s="51" t="str">
        <f>IF(入力シート!O466&gt;=10000,INT(MOD(入力シート!O466,100000)/10000),"")</f>
        <v/>
      </c>
      <c r="AP465" s="51" t="str">
        <f>IF(入力シート!O466&gt;=1000,INT(MOD(入力シート!O466,10000)/1000),"")</f>
        <v/>
      </c>
      <c r="AQ465" s="51" t="str">
        <f>IF(入力シート!O466&gt;=100,INT(MOD(入力シート!O466,1000)/100),"")</f>
        <v/>
      </c>
      <c r="AR465" s="51" t="str">
        <f>IF(入力シート!O466&gt;=10,INT(MOD(入力シート!O466,100)/10),"")</f>
        <v/>
      </c>
      <c r="AS465" s="40" t="str">
        <f>IF(入力シート!O466&gt;=1,INT(MOD(入力シート!O466,10)/1),"")</f>
        <v/>
      </c>
      <c r="AT465" s="51" t="str">
        <f>IF(入力シート!P466&gt;=1000000,INT(MOD(入力シート!P466,10000000)/1000000),"")</f>
        <v/>
      </c>
      <c r="AU465" s="51" t="str">
        <f>IF(入力シート!P466&gt;=100000,INT(MOD(入力シート!P466,1000000)/100000),"")</f>
        <v/>
      </c>
      <c r="AV465" s="51" t="str">
        <f>IF(入力シート!P466&gt;=10000,INT(MOD(入力シート!P466,100000)/10000),"")</f>
        <v/>
      </c>
      <c r="AW465" s="51" t="str">
        <f>IF(入力シート!P466&gt;=1000,INT(MOD(入力シート!P466,10000)/1000),"")</f>
        <v/>
      </c>
      <c r="AX465" s="51" t="str">
        <f>IF(入力シート!P466&gt;=100,INT(MOD(入力シート!P466,1000)/100),"")</f>
        <v/>
      </c>
      <c r="AY465" s="51" t="str">
        <f>IF(入力シート!P466&gt;=10,INT(MOD(入力シート!P466,100)/10),"")</f>
        <v/>
      </c>
      <c r="AZ465" s="40" t="str">
        <f>IF(入力シート!P466&gt;=1,INT(MOD(入力シート!P466,10)/1),"")</f>
        <v/>
      </c>
      <c r="BA465" s="51" t="str">
        <f>IF(入力シート!Q466&gt;=10,INT(MOD(入力シート!Q466,100)/10),"")</f>
        <v/>
      </c>
      <c r="BB465" s="40" t="str">
        <f>IF(入力シート!Q466&gt;=1,INT(MOD(入力シート!Q466,10)/1),"")</f>
        <v/>
      </c>
      <c r="BC465" s="51" t="str">
        <f>IF(入力シート!R466&gt;=10000,INT(MOD(入力シート!R466,100000)/10000),"")</f>
        <v/>
      </c>
      <c r="BD465" s="51" t="str">
        <f>IF(入力シート!R466&gt;=1000,INT(MOD(入力シート!R466,10000)/1000),"")</f>
        <v/>
      </c>
      <c r="BE465" s="51" t="str">
        <f>IF(入力シート!R466&gt;=100,INT(MOD(入力シート!R466,1000)/100),"")</f>
        <v/>
      </c>
      <c r="BF465" s="51" t="str">
        <f>IF(入力シート!R466&gt;=10,INT(MOD(入力シート!R466,100)/10),"")</f>
        <v/>
      </c>
      <c r="BG465" s="40" t="str">
        <f>IF(入力シート!R466&gt;=1,INT(MOD(入力シート!R466,10)/1),"")</f>
        <v/>
      </c>
    </row>
    <row r="466" spans="1:79" x14ac:dyDescent="0.15">
      <c r="B466" s="22">
        <v>464</v>
      </c>
      <c r="C466" s="10" t="str">
        <f>IF(入力シート!C467&gt;=10000,INT(MOD(入力シート!C467,100000)/10000),"")</f>
        <v/>
      </c>
      <c r="D466" s="10" t="str">
        <f>IF(入力シート!C467&gt;=1000,INT(MOD(入力シート!C467,10000)/1000),"")</f>
        <v/>
      </c>
      <c r="E466" s="10" t="str">
        <f>IF(入力シート!C467&gt;=100,INT(MOD(入力シート!C467,1000)/100),"")</f>
        <v/>
      </c>
      <c r="F466" s="10" t="str">
        <f>IF(入力シート!C467&gt;=10,INT(MOD(入力シート!C467,100)/10),"")</f>
        <v/>
      </c>
      <c r="G466" s="22" t="str">
        <f>IF(入力シート!C467&gt;=1,INT(MOD(入力シート!C467,10)/1),"")</f>
        <v/>
      </c>
      <c r="H466" s="22" t="str">
        <f>IF(入力シート!D467&gt;"",入力シート!D467,"")</f>
        <v/>
      </c>
      <c r="I466" s="22" t="str">
        <f>IF(入力シート!E467&gt;"",入力シート!E467,"")</f>
        <v/>
      </c>
      <c r="J466" s="37" t="str">
        <f>IF(入力シート!F467&gt;0,IF(入力シート!W467=6,MID(入力シート!F467,入力シート!W467-5,1),"0"),"")</f>
        <v/>
      </c>
      <c r="K466" s="37" t="str">
        <f>IF(入力シート!F467&gt;0,MID(入力シート!F467,入力シート!W467-4,1),"")</f>
        <v/>
      </c>
      <c r="L466" s="37" t="str">
        <f>IF(入力シート!F467&gt;0,MID(入力シート!F467,入力シート!W467-3,1),"")</f>
        <v/>
      </c>
      <c r="M466" s="37" t="str">
        <f>IF(入力シート!F467&gt;0,MID(入力シート!F467,入力シート!W467-2,1),"")</f>
        <v/>
      </c>
      <c r="N466" s="37" t="str">
        <f>IF(入力シート!F467&gt;0,MID(入力シート!F467,入力シート!W467-1,1),"")</f>
        <v/>
      </c>
      <c r="O466" s="39" t="str">
        <f>IF(入力シート!F467&gt;0,MID(入力シート!F467,入力シート!W467,1),"")</f>
        <v/>
      </c>
      <c r="P466" s="22" t="str">
        <f>IF(入力シート!G467&gt;"",入力シート!G467,"")</f>
        <v/>
      </c>
      <c r="Q466" s="37" t="str">
        <f>IF(入力シート!H467&gt;0,IF(入力シート!X467=4,MID(入力シート!H467,入力シート!X467-3,1),"0"),"")</f>
        <v/>
      </c>
      <c r="R466" s="37" t="str">
        <f>IF(入力シート!H467&gt;0,MID(入力シート!H467,入力シート!X467-2,1),"")</f>
        <v/>
      </c>
      <c r="S466" s="37" t="str">
        <f>IF(入力シート!H467&gt;0,MID(入力シート!H467,入力シート!X467-1,1),"")</f>
        <v/>
      </c>
      <c r="T466" s="39" t="str">
        <f>IF(入力シート!H467&gt;0,MID(入力シート!H467,入力シート!X467,1),"")</f>
        <v/>
      </c>
      <c r="U466" s="62" t="str">
        <f>IF(入力シート!I467&gt;0,入力シート!I467,"")</f>
        <v/>
      </c>
      <c r="V466" s="50" t="str">
        <f>IF(入力シート!J467&gt;0,入力シート!J467,"")</f>
        <v/>
      </c>
      <c r="W466" s="50" t="str">
        <f>IF(入力シート!K467&gt;=10,INT(MOD(入力シート!K467,100)/10),"")</f>
        <v/>
      </c>
      <c r="X466" s="40" t="str">
        <f>IF(入力シート!K467&gt;=1,INT(MOD(入力シート!K467,10)/1),"")</f>
        <v/>
      </c>
      <c r="Y466" s="51" t="str">
        <f>IF(入力シート!L467&gt;=100000,INT(MOD(入力シート!L467,1000000)/100000),"")</f>
        <v/>
      </c>
      <c r="Z466" s="51" t="str">
        <f>IF(入力シート!L467&gt;=10000,INT(MOD(入力シート!L467,100000)/10000),"")</f>
        <v/>
      </c>
      <c r="AA466" s="51" t="str">
        <f>IF(入力シート!L467&gt;=1000,INT(MOD(入力シート!L467,10000)/1000),"")</f>
        <v/>
      </c>
      <c r="AB466" s="51" t="str">
        <f>IF(入力シート!L467&gt;=100,INT(MOD(入力シート!L467,1000)/100),"")</f>
        <v/>
      </c>
      <c r="AC466" s="51" t="str">
        <f>IF(入力シート!L467&gt;=10,INT(MOD(入力シート!L467,100)/10),"")</f>
        <v/>
      </c>
      <c r="AD466" s="40" t="str">
        <f>IF(入力シート!L467&gt;=1,INT(MOD(入力シート!L467,10)/1),"")</f>
        <v/>
      </c>
      <c r="AE466" s="51" t="str">
        <f>IF(入力シート!M467&gt;=10000,INT(MOD(入力シート!M467,100000)/10000),"")</f>
        <v/>
      </c>
      <c r="AF466" s="51" t="str">
        <f>IF(入力シート!M467&gt;=1000,INT(MOD(入力シート!M467,10000)/1000),"")</f>
        <v/>
      </c>
      <c r="AG466" s="51" t="str">
        <f>IF(入力シート!M467&gt;=100,INT(MOD(入力シート!M467,1000)/100),"")</f>
        <v/>
      </c>
      <c r="AH466" s="51" t="str">
        <f>IF(入力シート!M467&gt;=10,INT(MOD(入力シート!M467,100)/10),"")</f>
        <v/>
      </c>
      <c r="AI466" s="40" t="str">
        <f>IF(入力シート!M467&gt;=1,INT(MOD(入力シート!M467,10)/1),"")</f>
        <v/>
      </c>
      <c r="AJ466" s="51" t="str">
        <f>IF(入力シート!N467&gt;=10000,INT(MOD(入力シート!N467,100000)/10000),"")</f>
        <v/>
      </c>
      <c r="AK466" s="51" t="str">
        <f>IF(入力シート!N467&gt;=1000,INT(MOD(入力シート!N467,10000)/1000),"")</f>
        <v/>
      </c>
      <c r="AL466" s="51" t="str">
        <f>IF(入力シート!N467&gt;=100,INT(MOD(入力シート!N467,1000)/100),"")</f>
        <v/>
      </c>
      <c r="AM466" s="51" t="str">
        <f>IF(入力シート!N467&gt;=10,INT(MOD(入力シート!N467,100)/10),"")</f>
        <v/>
      </c>
      <c r="AN466" s="40" t="str">
        <f>IF(入力シート!N467&gt;=1,INT(MOD(入力シート!N467,10)/1),"")</f>
        <v/>
      </c>
      <c r="AO466" s="51" t="str">
        <f>IF(入力シート!O467&gt;=10000,INT(MOD(入力シート!O467,100000)/10000),"")</f>
        <v/>
      </c>
      <c r="AP466" s="51" t="str">
        <f>IF(入力シート!O467&gt;=1000,INT(MOD(入力シート!O467,10000)/1000),"")</f>
        <v/>
      </c>
      <c r="AQ466" s="51" t="str">
        <f>IF(入力シート!O467&gt;=100,INT(MOD(入力シート!O467,1000)/100),"")</f>
        <v/>
      </c>
      <c r="AR466" s="51" t="str">
        <f>IF(入力シート!O467&gt;=10,INT(MOD(入力シート!O467,100)/10),"")</f>
        <v/>
      </c>
      <c r="AS466" s="40" t="str">
        <f>IF(入力シート!O467&gt;=1,INT(MOD(入力シート!O467,10)/1),"")</f>
        <v/>
      </c>
      <c r="AT466" s="51" t="str">
        <f>IF(入力シート!P467&gt;=1000000,INT(MOD(入力シート!P467,10000000)/1000000),"")</f>
        <v/>
      </c>
      <c r="AU466" s="51" t="str">
        <f>IF(入力シート!P467&gt;=100000,INT(MOD(入力シート!P467,1000000)/100000),"")</f>
        <v/>
      </c>
      <c r="AV466" s="51" t="str">
        <f>IF(入力シート!P467&gt;=10000,INT(MOD(入力シート!P467,100000)/10000),"")</f>
        <v/>
      </c>
      <c r="AW466" s="51" t="str">
        <f>IF(入力シート!P467&gt;=1000,INT(MOD(入力シート!P467,10000)/1000),"")</f>
        <v/>
      </c>
      <c r="AX466" s="51" t="str">
        <f>IF(入力シート!P467&gt;=100,INT(MOD(入力シート!P467,1000)/100),"")</f>
        <v/>
      </c>
      <c r="AY466" s="51" t="str">
        <f>IF(入力シート!P467&gt;=10,INT(MOD(入力シート!P467,100)/10),"")</f>
        <v/>
      </c>
      <c r="AZ466" s="40" t="str">
        <f>IF(入力シート!P467&gt;=1,INT(MOD(入力シート!P467,10)/1),"")</f>
        <v/>
      </c>
      <c r="BA466" s="51" t="str">
        <f>IF(入力シート!Q467&gt;=10,INT(MOD(入力シート!Q467,100)/10),"")</f>
        <v/>
      </c>
      <c r="BB466" s="40" t="str">
        <f>IF(入力シート!Q467&gt;=1,INT(MOD(入力シート!Q467,10)/1),"")</f>
        <v/>
      </c>
      <c r="BC466" s="51" t="str">
        <f>IF(入力シート!R467&gt;=10000,INT(MOD(入力シート!R467,100000)/10000),"")</f>
        <v/>
      </c>
      <c r="BD466" s="51" t="str">
        <f>IF(入力シート!R467&gt;=1000,INT(MOD(入力シート!R467,10000)/1000),"")</f>
        <v/>
      </c>
      <c r="BE466" s="51" t="str">
        <f>IF(入力シート!R467&gt;=100,INT(MOD(入力シート!R467,1000)/100),"")</f>
        <v/>
      </c>
      <c r="BF466" s="51" t="str">
        <f>IF(入力シート!R467&gt;=10,INT(MOD(入力シート!R467,100)/10),"")</f>
        <v/>
      </c>
      <c r="BG466" s="40" t="str">
        <f>IF(入力シート!R467&gt;=1,INT(MOD(入力シート!R467,10)/1),"")</f>
        <v/>
      </c>
    </row>
    <row r="467" spans="1:79" x14ac:dyDescent="0.15">
      <c r="B467" s="22">
        <v>465</v>
      </c>
      <c r="C467" s="10" t="str">
        <f>IF(入力シート!C468&gt;=10000,INT(MOD(入力シート!C468,100000)/10000),"")</f>
        <v/>
      </c>
      <c r="D467" s="10" t="str">
        <f>IF(入力シート!C468&gt;=1000,INT(MOD(入力シート!C468,10000)/1000),"")</f>
        <v/>
      </c>
      <c r="E467" s="10" t="str">
        <f>IF(入力シート!C468&gt;=100,INT(MOD(入力シート!C468,1000)/100),"")</f>
        <v/>
      </c>
      <c r="F467" s="10" t="str">
        <f>IF(入力シート!C468&gt;=10,INT(MOD(入力シート!C468,100)/10),"")</f>
        <v/>
      </c>
      <c r="G467" s="22" t="str">
        <f>IF(入力シート!C468&gt;=1,INT(MOD(入力シート!C468,10)/1),"")</f>
        <v/>
      </c>
      <c r="H467" s="22" t="str">
        <f>IF(入力シート!D468&gt;"",入力シート!D468,"")</f>
        <v/>
      </c>
      <c r="I467" s="22" t="str">
        <f>IF(入力シート!E468&gt;"",入力シート!E468,"")</f>
        <v/>
      </c>
      <c r="J467" s="37" t="str">
        <f>IF(入力シート!F468&gt;0,IF(入力シート!W468=6,MID(入力シート!F468,入力シート!W468-5,1),"0"),"")</f>
        <v/>
      </c>
      <c r="K467" s="37" t="str">
        <f>IF(入力シート!F468&gt;0,MID(入力シート!F468,入力シート!W468-4,1),"")</f>
        <v/>
      </c>
      <c r="L467" s="37" t="str">
        <f>IF(入力シート!F468&gt;0,MID(入力シート!F468,入力シート!W468-3,1),"")</f>
        <v/>
      </c>
      <c r="M467" s="37" t="str">
        <f>IF(入力シート!F468&gt;0,MID(入力シート!F468,入力シート!W468-2,1),"")</f>
        <v/>
      </c>
      <c r="N467" s="37" t="str">
        <f>IF(入力シート!F468&gt;0,MID(入力シート!F468,入力シート!W468-1,1),"")</f>
        <v/>
      </c>
      <c r="O467" s="39" t="str">
        <f>IF(入力シート!F468&gt;0,MID(入力シート!F468,入力シート!W468,1),"")</f>
        <v/>
      </c>
      <c r="P467" s="22" t="str">
        <f>IF(入力シート!G468&gt;"",入力シート!G468,"")</f>
        <v/>
      </c>
      <c r="Q467" s="37" t="str">
        <f>IF(入力シート!H468&gt;0,IF(入力シート!X468=4,MID(入力シート!H468,入力シート!X468-3,1),"0"),"")</f>
        <v/>
      </c>
      <c r="R467" s="37" t="str">
        <f>IF(入力シート!H468&gt;0,MID(入力シート!H468,入力シート!X468-2,1),"")</f>
        <v/>
      </c>
      <c r="S467" s="37" t="str">
        <f>IF(入力シート!H468&gt;0,MID(入力シート!H468,入力シート!X468-1,1),"")</f>
        <v/>
      </c>
      <c r="T467" s="39" t="str">
        <f>IF(入力シート!H468&gt;0,MID(入力シート!H468,入力シート!X468,1),"")</f>
        <v/>
      </c>
      <c r="U467" s="62" t="str">
        <f>IF(入力シート!I468&gt;0,入力シート!I468,"")</f>
        <v/>
      </c>
      <c r="V467" s="50" t="str">
        <f>IF(入力シート!J468&gt;0,入力シート!J468,"")</f>
        <v/>
      </c>
      <c r="W467" s="50" t="str">
        <f>IF(入力シート!K468&gt;=10,INT(MOD(入力シート!K468,100)/10),"")</f>
        <v/>
      </c>
      <c r="X467" s="40" t="str">
        <f>IF(入力シート!K468&gt;=1,INT(MOD(入力シート!K468,10)/1),"")</f>
        <v/>
      </c>
      <c r="Y467" s="51" t="str">
        <f>IF(入力シート!L468&gt;=100000,INT(MOD(入力シート!L468,1000000)/100000),"")</f>
        <v/>
      </c>
      <c r="Z467" s="51" t="str">
        <f>IF(入力シート!L468&gt;=10000,INT(MOD(入力シート!L468,100000)/10000),"")</f>
        <v/>
      </c>
      <c r="AA467" s="51" t="str">
        <f>IF(入力シート!L468&gt;=1000,INT(MOD(入力シート!L468,10000)/1000),"")</f>
        <v/>
      </c>
      <c r="AB467" s="51" t="str">
        <f>IF(入力シート!L468&gt;=100,INT(MOD(入力シート!L468,1000)/100),"")</f>
        <v/>
      </c>
      <c r="AC467" s="51" t="str">
        <f>IF(入力シート!L468&gt;=10,INT(MOD(入力シート!L468,100)/10),"")</f>
        <v/>
      </c>
      <c r="AD467" s="40" t="str">
        <f>IF(入力シート!L468&gt;=1,INT(MOD(入力シート!L468,10)/1),"")</f>
        <v/>
      </c>
      <c r="AE467" s="51" t="str">
        <f>IF(入力シート!M468&gt;=10000,INT(MOD(入力シート!M468,100000)/10000),"")</f>
        <v/>
      </c>
      <c r="AF467" s="51" t="str">
        <f>IF(入力シート!M468&gt;=1000,INT(MOD(入力シート!M468,10000)/1000),"")</f>
        <v/>
      </c>
      <c r="AG467" s="51" t="str">
        <f>IF(入力シート!M468&gt;=100,INT(MOD(入力シート!M468,1000)/100),"")</f>
        <v/>
      </c>
      <c r="AH467" s="51" t="str">
        <f>IF(入力シート!M468&gt;=10,INT(MOD(入力シート!M468,100)/10),"")</f>
        <v/>
      </c>
      <c r="AI467" s="40" t="str">
        <f>IF(入力シート!M468&gt;=1,INT(MOD(入力シート!M468,10)/1),"")</f>
        <v/>
      </c>
      <c r="AJ467" s="51" t="str">
        <f>IF(入力シート!N468&gt;=10000,INT(MOD(入力シート!N468,100000)/10000),"")</f>
        <v/>
      </c>
      <c r="AK467" s="51" t="str">
        <f>IF(入力シート!N468&gt;=1000,INT(MOD(入力シート!N468,10000)/1000),"")</f>
        <v/>
      </c>
      <c r="AL467" s="51" t="str">
        <f>IF(入力シート!N468&gt;=100,INT(MOD(入力シート!N468,1000)/100),"")</f>
        <v/>
      </c>
      <c r="AM467" s="51" t="str">
        <f>IF(入力シート!N468&gt;=10,INT(MOD(入力シート!N468,100)/10),"")</f>
        <v/>
      </c>
      <c r="AN467" s="40" t="str">
        <f>IF(入力シート!N468&gt;=1,INT(MOD(入力シート!N468,10)/1),"")</f>
        <v/>
      </c>
      <c r="AO467" s="51" t="str">
        <f>IF(入力シート!O468&gt;=10000,INT(MOD(入力シート!O468,100000)/10000),"")</f>
        <v/>
      </c>
      <c r="AP467" s="51" t="str">
        <f>IF(入力シート!O468&gt;=1000,INT(MOD(入力シート!O468,10000)/1000),"")</f>
        <v/>
      </c>
      <c r="AQ467" s="51" t="str">
        <f>IF(入力シート!O468&gt;=100,INT(MOD(入力シート!O468,1000)/100),"")</f>
        <v/>
      </c>
      <c r="AR467" s="51" t="str">
        <f>IF(入力シート!O468&gt;=10,INT(MOD(入力シート!O468,100)/10),"")</f>
        <v/>
      </c>
      <c r="AS467" s="40" t="str">
        <f>IF(入力シート!O468&gt;=1,INT(MOD(入力シート!O468,10)/1),"")</f>
        <v/>
      </c>
      <c r="AT467" s="51" t="str">
        <f>IF(入力シート!P468&gt;=1000000,INT(MOD(入力シート!P468,10000000)/1000000),"")</f>
        <v/>
      </c>
      <c r="AU467" s="51" t="str">
        <f>IF(入力シート!P468&gt;=100000,INT(MOD(入力シート!P468,1000000)/100000),"")</f>
        <v/>
      </c>
      <c r="AV467" s="51" t="str">
        <f>IF(入力シート!P468&gt;=10000,INT(MOD(入力シート!P468,100000)/10000),"")</f>
        <v/>
      </c>
      <c r="AW467" s="51" t="str">
        <f>IF(入力シート!P468&gt;=1000,INT(MOD(入力シート!P468,10000)/1000),"")</f>
        <v/>
      </c>
      <c r="AX467" s="51" t="str">
        <f>IF(入力シート!P468&gt;=100,INT(MOD(入力シート!P468,1000)/100),"")</f>
        <v/>
      </c>
      <c r="AY467" s="51" t="str">
        <f>IF(入力シート!P468&gt;=10,INT(MOD(入力シート!P468,100)/10),"")</f>
        <v/>
      </c>
      <c r="AZ467" s="40" t="str">
        <f>IF(入力シート!P468&gt;=1,INT(MOD(入力シート!P468,10)/1),"")</f>
        <v/>
      </c>
      <c r="BA467" s="51" t="str">
        <f>IF(入力シート!Q468&gt;=10,INT(MOD(入力シート!Q468,100)/10),"")</f>
        <v/>
      </c>
      <c r="BB467" s="40" t="str">
        <f>IF(入力シート!Q468&gt;=1,INT(MOD(入力シート!Q468,10)/1),"")</f>
        <v/>
      </c>
      <c r="BC467" s="51" t="str">
        <f>IF(入力シート!R468&gt;=10000,INT(MOD(入力シート!R468,100000)/10000),"")</f>
        <v/>
      </c>
      <c r="BD467" s="51" t="str">
        <f>IF(入力シート!R468&gt;=1000,INT(MOD(入力シート!R468,10000)/1000),"")</f>
        <v/>
      </c>
      <c r="BE467" s="51" t="str">
        <f>IF(入力シート!R468&gt;=100,INT(MOD(入力シート!R468,1000)/100),"")</f>
        <v/>
      </c>
      <c r="BF467" s="51" t="str">
        <f>IF(入力シート!R468&gt;=10,INT(MOD(入力シート!R468,100)/10),"")</f>
        <v/>
      </c>
      <c r="BG467" s="40" t="str">
        <f>IF(入力シート!R468&gt;=1,INT(MOD(入力シート!R468,10)/1),"")</f>
        <v/>
      </c>
    </row>
    <row r="468" spans="1:79" x14ac:dyDescent="0.15">
      <c r="B468" s="22">
        <v>466</v>
      </c>
      <c r="C468" s="10" t="str">
        <f>IF(入力シート!C469&gt;=10000,INT(MOD(入力シート!C469,100000)/10000),"")</f>
        <v/>
      </c>
      <c r="D468" s="10" t="str">
        <f>IF(入力シート!C469&gt;=1000,INT(MOD(入力シート!C469,10000)/1000),"")</f>
        <v/>
      </c>
      <c r="E468" s="10" t="str">
        <f>IF(入力シート!C469&gt;=100,INT(MOD(入力シート!C469,1000)/100),"")</f>
        <v/>
      </c>
      <c r="F468" s="10" t="str">
        <f>IF(入力シート!C469&gt;=10,INT(MOD(入力シート!C469,100)/10),"")</f>
        <v/>
      </c>
      <c r="G468" s="22" t="str">
        <f>IF(入力シート!C469&gt;=1,INT(MOD(入力シート!C469,10)/1),"")</f>
        <v/>
      </c>
      <c r="H468" s="22" t="str">
        <f>IF(入力シート!D469&gt;"",入力シート!D469,"")</f>
        <v/>
      </c>
      <c r="I468" s="22" t="str">
        <f>IF(入力シート!E469&gt;"",入力シート!E469,"")</f>
        <v/>
      </c>
      <c r="J468" s="37" t="str">
        <f>IF(入力シート!F469&gt;0,IF(入力シート!W469=6,MID(入力シート!F469,入力シート!W469-5,1),"0"),"")</f>
        <v/>
      </c>
      <c r="K468" s="37" t="str">
        <f>IF(入力シート!F469&gt;0,MID(入力シート!F469,入力シート!W469-4,1),"")</f>
        <v/>
      </c>
      <c r="L468" s="37" t="str">
        <f>IF(入力シート!F469&gt;0,MID(入力シート!F469,入力シート!W469-3,1),"")</f>
        <v/>
      </c>
      <c r="M468" s="37" t="str">
        <f>IF(入力シート!F469&gt;0,MID(入力シート!F469,入力シート!W469-2,1),"")</f>
        <v/>
      </c>
      <c r="N468" s="37" t="str">
        <f>IF(入力シート!F469&gt;0,MID(入力シート!F469,入力シート!W469-1,1),"")</f>
        <v/>
      </c>
      <c r="O468" s="39" t="str">
        <f>IF(入力シート!F469&gt;0,MID(入力シート!F469,入力シート!W469,1),"")</f>
        <v/>
      </c>
      <c r="P468" s="22" t="str">
        <f>IF(入力シート!G469&gt;"",入力シート!G469,"")</f>
        <v/>
      </c>
      <c r="Q468" s="37" t="str">
        <f>IF(入力シート!H469&gt;0,IF(入力シート!X469=4,MID(入力シート!H469,入力シート!X469-3,1),"0"),"")</f>
        <v/>
      </c>
      <c r="R468" s="37" t="str">
        <f>IF(入力シート!H469&gt;0,MID(入力シート!H469,入力シート!X469-2,1),"")</f>
        <v/>
      </c>
      <c r="S468" s="37" t="str">
        <f>IF(入力シート!H469&gt;0,MID(入力シート!H469,入力シート!X469-1,1),"")</f>
        <v/>
      </c>
      <c r="T468" s="39" t="str">
        <f>IF(入力シート!H469&gt;0,MID(入力シート!H469,入力シート!X469,1),"")</f>
        <v/>
      </c>
      <c r="U468" s="62" t="str">
        <f>IF(入力シート!I469&gt;0,入力シート!I469,"")</f>
        <v/>
      </c>
      <c r="V468" s="50" t="str">
        <f>IF(入力シート!J469&gt;0,入力シート!J469,"")</f>
        <v/>
      </c>
      <c r="W468" s="50" t="str">
        <f>IF(入力シート!K469&gt;=10,INT(MOD(入力シート!K469,100)/10),"")</f>
        <v/>
      </c>
      <c r="X468" s="40" t="str">
        <f>IF(入力シート!K469&gt;=1,INT(MOD(入力シート!K469,10)/1),"")</f>
        <v/>
      </c>
      <c r="Y468" s="51" t="str">
        <f>IF(入力シート!L469&gt;=100000,INT(MOD(入力シート!L469,1000000)/100000),"")</f>
        <v/>
      </c>
      <c r="Z468" s="51" t="str">
        <f>IF(入力シート!L469&gt;=10000,INT(MOD(入力シート!L469,100000)/10000),"")</f>
        <v/>
      </c>
      <c r="AA468" s="51" t="str">
        <f>IF(入力シート!L469&gt;=1000,INT(MOD(入力シート!L469,10000)/1000),"")</f>
        <v/>
      </c>
      <c r="AB468" s="51" t="str">
        <f>IF(入力シート!L469&gt;=100,INT(MOD(入力シート!L469,1000)/100),"")</f>
        <v/>
      </c>
      <c r="AC468" s="51" t="str">
        <f>IF(入力シート!L469&gt;=10,INT(MOD(入力シート!L469,100)/10),"")</f>
        <v/>
      </c>
      <c r="AD468" s="40" t="str">
        <f>IF(入力シート!L469&gt;=1,INT(MOD(入力シート!L469,10)/1),"")</f>
        <v/>
      </c>
      <c r="AE468" s="51" t="str">
        <f>IF(入力シート!M469&gt;=10000,INT(MOD(入力シート!M469,100000)/10000),"")</f>
        <v/>
      </c>
      <c r="AF468" s="51" t="str">
        <f>IF(入力シート!M469&gt;=1000,INT(MOD(入力シート!M469,10000)/1000),"")</f>
        <v/>
      </c>
      <c r="AG468" s="51" t="str">
        <f>IF(入力シート!M469&gt;=100,INT(MOD(入力シート!M469,1000)/100),"")</f>
        <v/>
      </c>
      <c r="AH468" s="51" t="str">
        <f>IF(入力シート!M469&gt;=10,INT(MOD(入力シート!M469,100)/10),"")</f>
        <v/>
      </c>
      <c r="AI468" s="40" t="str">
        <f>IF(入力シート!M469&gt;=1,INT(MOD(入力シート!M469,10)/1),"")</f>
        <v/>
      </c>
      <c r="AJ468" s="51" t="str">
        <f>IF(入力シート!N469&gt;=10000,INT(MOD(入力シート!N469,100000)/10000),"")</f>
        <v/>
      </c>
      <c r="AK468" s="51" t="str">
        <f>IF(入力シート!N469&gt;=1000,INT(MOD(入力シート!N469,10000)/1000),"")</f>
        <v/>
      </c>
      <c r="AL468" s="51" t="str">
        <f>IF(入力シート!N469&gt;=100,INT(MOD(入力シート!N469,1000)/100),"")</f>
        <v/>
      </c>
      <c r="AM468" s="51" t="str">
        <f>IF(入力シート!N469&gt;=10,INT(MOD(入力シート!N469,100)/10),"")</f>
        <v/>
      </c>
      <c r="AN468" s="40" t="str">
        <f>IF(入力シート!N469&gt;=1,INT(MOD(入力シート!N469,10)/1),"")</f>
        <v/>
      </c>
      <c r="AO468" s="51" t="str">
        <f>IF(入力シート!O469&gt;=10000,INT(MOD(入力シート!O469,100000)/10000),"")</f>
        <v/>
      </c>
      <c r="AP468" s="51" t="str">
        <f>IF(入力シート!O469&gt;=1000,INT(MOD(入力シート!O469,10000)/1000),"")</f>
        <v/>
      </c>
      <c r="AQ468" s="51" t="str">
        <f>IF(入力シート!O469&gt;=100,INT(MOD(入力シート!O469,1000)/100),"")</f>
        <v/>
      </c>
      <c r="AR468" s="51" t="str">
        <f>IF(入力シート!O469&gt;=10,INT(MOD(入力シート!O469,100)/10),"")</f>
        <v/>
      </c>
      <c r="AS468" s="40" t="str">
        <f>IF(入力シート!O469&gt;=1,INT(MOD(入力シート!O469,10)/1),"")</f>
        <v/>
      </c>
      <c r="AT468" s="51" t="str">
        <f>IF(入力シート!P469&gt;=1000000,INT(MOD(入力シート!P469,10000000)/1000000),"")</f>
        <v/>
      </c>
      <c r="AU468" s="51" t="str">
        <f>IF(入力シート!P469&gt;=100000,INT(MOD(入力シート!P469,1000000)/100000),"")</f>
        <v/>
      </c>
      <c r="AV468" s="51" t="str">
        <f>IF(入力シート!P469&gt;=10000,INT(MOD(入力シート!P469,100000)/10000),"")</f>
        <v/>
      </c>
      <c r="AW468" s="51" t="str">
        <f>IF(入力シート!P469&gt;=1000,INT(MOD(入力シート!P469,10000)/1000),"")</f>
        <v/>
      </c>
      <c r="AX468" s="51" t="str">
        <f>IF(入力シート!P469&gt;=100,INT(MOD(入力シート!P469,1000)/100),"")</f>
        <v/>
      </c>
      <c r="AY468" s="51" t="str">
        <f>IF(入力シート!P469&gt;=10,INT(MOD(入力シート!P469,100)/10),"")</f>
        <v/>
      </c>
      <c r="AZ468" s="40" t="str">
        <f>IF(入力シート!P469&gt;=1,INT(MOD(入力シート!P469,10)/1),"")</f>
        <v/>
      </c>
      <c r="BA468" s="51" t="str">
        <f>IF(入力シート!Q469&gt;=10,INT(MOD(入力シート!Q469,100)/10),"")</f>
        <v/>
      </c>
      <c r="BB468" s="40" t="str">
        <f>IF(入力シート!Q469&gt;=1,INT(MOD(入力シート!Q469,10)/1),"")</f>
        <v/>
      </c>
      <c r="BC468" s="51" t="str">
        <f>IF(入力シート!R469&gt;=10000,INT(MOD(入力シート!R469,100000)/10000),"")</f>
        <v/>
      </c>
      <c r="BD468" s="51" t="str">
        <f>IF(入力シート!R469&gt;=1000,INT(MOD(入力シート!R469,10000)/1000),"")</f>
        <v/>
      </c>
      <c r="BE468" s="51" t="str">
        <f>IF(入力シート!R469&gt;=100,INT(MOD(入力シート!R469,1000)/100),"")</f>
        <v/>
      </c>
      <c r="BF468" s="51" t="str">
        <f>IF(入力シート!R469&gt;=10,INT(MOD(入力シート!R469,100)/10),"")</f>
        <v/>
      </c>
      <c r="BG468" s="40" t="str">
        <f>IF(入力シート!R469&gt;=1,INT(MOD(入力シート!R469,10)/1),"")</f>
        <v/>
      </c>
    </row>
    <row r="469" spans="1:79" x14ac:dyDescent="0.15">
      <c r="B469" s="22">
        <v>467</v>
      </c>
      <c r="C469" s="10" t="str">
        <f>IF(入力シート!C470&gt;=10000,INT(MOD(入力シート!C470,100000)/10000),"")</f>
        <v/>
      </c>
      <c r="D469" s="10" t="str">
        <f>IF(入力シート!C470&gt;=1000,INT(MOD(入力シート!C470,10000)/1000),"")</f>
        <v/>
      </c>
      <c r="E469" s="10" t="str">
        <f>IF(入力シート!C470&gt;=100,INT(MOD(入力シート!C470,1000)/100),"")</f>
        <v/>
      </c>
      <c r="F469" s="10" t="str">
        <f>IF(入力シート!C470&gt;=10,INT(MOD(入力シート!C470,100)/10),"")</f>
        <v/>
      </c>
      <c r="G469" s="22" t="str">
        <f>IF(入力シート!C470&gt;=1,INT(MOD(入力シート!C470,10)/1),"")</f>
        <v/>
      </c>
      <c r="H469" s="22" t="str">
        <f>IF(入力シート!D470&gt;"",入力シート!D470,"")</f>
        <v/>
      </c>
      <c r="I469" s="22" t="str">
        <f>IF(入力シート!E470&gt;"",入力シート!E470,"")</f>
        <v/>
      </c>
      <c r="J469" s="37" t="str">
        <f>IF(入力シート!F470&gt;0,IF(入力シート!W470=6,MID(入力シート!F470,入力シート!W470-5,1),"0"),"")</f>
        <v/>
      </c>
      <c r="K469" s="37" t="str">
        <f>IF(入力シート!F470&gt;0,MID(入力シート!F470,入力シート!W470-4,1),"")</f>
        <v/>
      </c>
      <c r="L469" s="37" t="str">
        <f>IF(入力シート!F470&gt;0,MID(入力シート!F470,入力シート!W470-3,1),"")</f>
        <v/>
      </c>
      <c r="M469" s="37" t="str">
        <f>IF(入力シート!F470&gt;0,MID(入力シート!F470,入力シート!W470-2,1),"")</f>
        <v/>
      </c>
      <c r="N469" s="37" t="str">
        <f>IF(入力シート!F470&gt;0,MID(入力シート!F470,入力シート!W470-1,1),"")</f>
        <v/>
      </c>
      <c r="O469" s="39" t="str">
        <f>IF(入力シート!F470&gt;0,MID(入力シート!F470,入力シート!W470,1),"")</f>
        <v/>
      </c>
      <c r="P469" s="22" t="str">
        <f>IF(入力シート!G470&gt;"",入力シート!G470,"")</f>
        <v/>
      </c>
      <c r="Q469" s="37" t="str">
        <f>IF(入力シート!H470&gt;0,IF(入力シート!X470=4,MID(入力シート!H470,入力シート!X470-3,1),"0"),"")</f>
        <v/>
      </c>
      <c r="R469" s="37" t="str">
        <f>IF(入力シート!H470&gt;0,MID(入力シート!H470,入力シート!X470-2,1),"")</f>
        <v/>
      </c>
      <c r="S469" s="37" t="str">
        <f>IF(入力シート!H470&gt;0,MID(入力シート!H470,入力シート!X470-1,1),"")</f>
        <v/>
      </c>
      <c r="T469" s="39" t="str">
        <f>IF(入力シート!H470&gt;0,MID(入力シート!H470,入力シート!X470,1),"")</f>
        <v/>
      </c>
      <c r="U469" s="62" t="str">
        <f>IF(入力シート!I470&gt;0,入力シート!I470,"")</f>
        <v/>
      </c>
      <c r="V469" s="50" t="str">
        <f>IF(入力シート!J470&gt;0,入力シート!J470,"")</f>
        <v/>
      </c>
      <c r="W469" s="50" t="str">
        <f>IF(入力シート!K470&gt;=10,INT(MOD(入力シート!K470,100)/10),"")</f>
        <v/>
      </c>
      <c r="X469" s="40" t="str">
        <f>IF(入力シート!K470&gt;=1,INT(MOD(入力シート!K470,10)/1),"")</f>
        <v/>
      </c>
      <c r="Y469" s="51" t="str">
        <f>IF(入力シート!L470&gt;=100000,INT(MOD(入力シート!L470,1000000)/100000),"")</f>
        <v/>
      </c>
      <c r="Z469" s="51" t="str">
        <f>IF(入力シート!L470&gt;=10000,INT(MOD(入力シート!L470,100000)/10000),"")</f>
        <v/>
      </c>
      <c r="AA469" s="51" t="str">
        <f>IF(入力シート!L470&gt;=1000,INT(MOD(入力シート!L470,10000)/1000),"")</f>
        <v/>
      </c>
      <c r="AB469" s="51" t="str">
        <f>IF(入力シート!L470&gt;=100,INT(MOD(入力シート!L470,1000)/100),"")</f>
        <v/>
      </c>
      <c r="AC469" s="51" t="str">
        <f>IF(入力シート!L470&gt;=10,INT(MOD(入力シート!L470,100)/10),"")</f>
        <v/>
      </c>
      <c r="AD469" s="40" t="str">
        <f>IF(入力シート!L470&gt;=1,INT(MOD(入力シート!L470,10)/1),"")</f>
        <v/>
      </c>
      <c r="AE469" s="51" t="str">
        <f>IF(入力シート!M470&gt;=10000,INT(MOD(入力シート!M470,100000)/10000),"")</f>
        <v/>
      </c>
      <c r="AF469" s="51" t="str">
        <f>IF(入力シート!M470&gt;=1000,INT(MOD(入力シート!M470,10000)/1000),"")</f>
        <v/>
      </c>
      <c r="AG469" s="51" t="str">
        <f>IF(入力シート!M470&gt;=100,INT(MOD(入力シート!M470,1000)/100),"")</f>
        <v/>
      </c>
      <c r="AH469" s="51" t="str">
        <f>IF(入力シート!M470&gt;=10,INT(MOD(入力シート!M470,100)/10),"")</f>
        <v/>
      </c>
      <c r="AI469" s="40" t="str">
        <f>IF(入力シート!M470&gt;=1,INT(MOD(入力シート!M470,10)/1),"")</f>
        <v/>
      </c>
      <c r="AJ469" s="51" t="str">
        <f>IF(入力シート!N470&gt;=10000,INT(MOD(入力シート!N470,100000)/10000),"")</f>
        <v/>
      </c>
      <c r="AK469" s="51" t="str">
        <f>IF(入力シート!N470&gt;=1000,INT(MOD(入力シート!N470,10000)/1000),"")</f>
        <v/>
      </c>
      <c r="AL469" s="51" t="str">
        <f>IF(入力シート!N470&gt;=100,INT(MOD(入力シート!N470,1000)/100),"")</f>
        <v/>
      </c>
      <c r="AM469" s="51" t="str">
        <f>IF(入力シート!N470&gt;=10,INT(MOD(入力シート!N470,100)/10),"")</f>
        <v/>
      </c>
      <c r="AN469" s="40" t="str">
        <f>IF(入力シート!N470&gt;=1,INT(MOD(入力シート!N470,10)/1),"")</f>
        <v/>
      </c>
      <c r="AO469" s="51" t="str">
        <f>IF(入力シート!O470&gt;=10000,INT(MOD(入力シート!O470,100000)/10000),"")</f>
        <v/>
      </c>
      <c r="AP469" s="51" t="str">
        <f>IF(入力シート!O470&gt;=1000,INT(MOD(入力シート!O470,10000)/1000),"")</f>
        <v/>
      </c>
      <c r="AQ469" s="51" t="str">
        <f>IF(入力シート!O470&gt;=100,INT(MOD(入力シート!O470,1000)/100),"")</f>
        <v/>
      </c>
      <c r="AR469" s="51" t="str">
        <f>IF(入力シート!O470&gt;=10,INT(MOD(入力シート!O470,100)/10),"")</f>
        <v/>
      </c>
      <c r="AS469" s="40" t="str">
        <f>IF(入力シート!O470&gt;=1,INT(MOD(入力シート!O470,10)/1),"")</f>
        <v/>
      </c>
      <c r="AT469" s="51" t="str">
        <f>IF(入力シート!P470&gt;=1000000,INT(MOD(入力シート!P470,10000000)/1000000),"")</f>
        <v/>
      </c>
      <c r="AU469" s="51" t="str">
        <f>IF(入力シート!P470&gt;=100000,INT(MOD(入力シート!P470,1000000)/100000),"")</f>
        <v/>
      </c>
      <c r="AV469" s="51" t="str">
        <f>IF(入力シート!P470&gt;=10000,INT(MOD(入力シート!P470,100000)/10000),"")</f>
        <v/>
      </c>
      <c r="AW469" s="51" t="str">
        <f>IF(入力シート!P470&gt;=1000,INT(MOD(入力シート!P470,10000)/1000),"")</f>
        <v/>
      </c>
      <c r="AX469" s="51" t="str">
        <f>IF(入力シート!P470&gt;=100,INT(MOD(入力シート!P470,1000)/100),"")</f>
        <v/>
      </c>
      <c r="AY469" s="51" t="str">
        <f>IF(入力シート!P470&gt;=10,INT(MOD(入力シート!P470,100)/10),"")</f>
        <v/>
      </c>
      <c r="AZ469" s="40" t="str">
        <f>IF(入力シート!P470&gt;=1,INT(MOD(入力シート!P470,10)/1),"")</f>
        <v/>
      </c>
      <c r="BA469" s="51" t="str">
        <f>IF(入力シート!Q470&gt;=10,INT(MOD(入力シート!Q470,100)/10),"")</f>
        <v/>
      </c>
      <c r="BB469" s="40" t="str">
        <f>IF(入力シート!Q470&gt;=1,INT(MOD(入力シート!Q470,10)/1),"")</f>
        <v/>
      </c>
      <c r="BC469" s="51" t="str">
        <f>IF(入力シート!R470&gt;=10000,INT(MOD(入力シート!R470,100000)/10000),"")</f>
        <v/>
      </c>
      <c r="BD469" s="51" t="str">
        <f>IF(入力シート!R470&gt;=1000,INT(MOD(入力シート!R470,10000)/1000),"")</f>
        <v/>
      </c>
      <c r="BE469" s="51" t="str">
        <f>IF(入力シート!R470&gt;=100,INT(MOD(入力シート!R470,1000)/100),"")</f>
        <v/>
      </c>
      <c r="BF469" s="51" t="str">
        <f>IF(入力シート!R470&gt;=10,INT(MOD(入力シート!R470,100)/10),"")</f>
        <v/>
      </c>
      <c r="BG469" s="40" t="str">
        <f>IF(入力シート!R470&gt;=1,INT(MOD(入力シート!R470,10)/1),"")</f>
        <v/>
      </c>
    </row>
    <row r="470" spans="1:79" x14ac:dyDescent="0.15">
      <c r="B470" s="22">
        <v>468</v>
      </c>
      <c r="C470" s="10" t="str">
        <f>IF(入力シート!C471&gt;=10000,INT(MOD(入力シート!C471,100000)/10000),"")</f>
        <v/>
      </c>
      <c r="D470" s="10" t="str">
        <f>IF(入力シート!C471&gt;=1000,INT(MOD(入力シート!C471,10000)/1000),"")</f>
        <v/>
      </c>
      <c r="E470" s="10" t="str">
        <f>IF(入力シート!C471&gt;=100,INT(MOD(入力シート!C471,1000)/100),"")</f>
        <v/>
      </c>
      <c r="F470" s="10" t="str">
        <f>IF(入力シート!C471&gt;=10,INT(MOD(入力シート!C471,100)/10),"")</f>
        <v/>
      </c>
      <c r="G470" s="22" t="str">
        <f>IF(入力シート!C471&gt;=1,INT(MOD(入力シート!C471,10)/1),"")</f>
        <v/>
      </c>
      <c r="H470" s="22" t="str">
        <f>IF(入力シート!D471&gt;"",入力シート!D471,"")</f>
        <v/>
      </c>
      <c r="I470" s="22" t="str">
        <f>IF(入力シート!E471&gt;"",入力シート!E471,"")</f>
        <v/>
      </c>
      <c r="J470" s="37" t="str">
        <f>IF(入力シート!F471&gt;0,IF(入力シート!W471=6,MID(入力シート!F471,入力シート!W471-5,1),"0"),"")</f>
        <v/>
      </c>
      <c r="K470" s="37" t="str">
        <f>IF(入力シート!F471&gt;0,MID(入力シート!F471,入力シート!W471-4,1),"")</f>
        <v/>
      </c>
      <c r="L470" s="37" t="str">
        <f>IF(入力シート!F471&gt;0,MID(入力シート!F471,入力シート!W471-3,1),"")</f>
        <v/>
      </c>
      <c r="M470" s="37" t="str">
        <f>IF(入力シート!F471&gt;0,MID(入力シート!F471,入力シート!W471-2,1),"")</f>
        <v/>
      </c>
      <c r="N470" s="37" t="str">
        <f>IF(入力シート!F471&gt;0,MID(入力シート!F471,入力シート!W471-1,1),"")</f>
        <v/>
      </c>
      <c r="O470" s="39" t="str">
        <f>IF(入力シート!F471&gt;0,MID(入力シート!F471,入力シート!W471,1),"")</f>
        <v/>
      </c>
      <c r="P470" s="22" t="str">
        <f>IF(入力シート!G471&gt;"",入力シート!G471,"")</f>
        <v/>
      </c>
      <c r="Q470" s="37" t="str">
        <f>IF(入力シート!H471&gt;0,IF(入力シート!X471=4,MID(入力シート!H471,入力シート!X471-3,1),"0"),"")</f>
        <v/>
      </c>
      <c r="R470" s="37" t="str">
        <f>IF(入力シート!H471&gt;0,MID(入力シート!H471,入力シート!X471-2,1),"")</f>
        <v/>
      </c>
      <c r="S470" s="37" t="str">
        <f>IF(入力シート!H471&gt;0,MID(入力シート!H471,入力シート!X471-1,1),"")</f>
        <v/>
      </c>
      <c r="T470" s="39" t="str">
        <f>IF(入力シート!H471&gt;0,MID(入力シート!H471,入力シート!X471,1),"")</f>
        <v/>
      </c>
      <c r="U470" s="62" t="str">
        <f>IF(入力シート!I471&gt;0,入力シート!I471,"")</f>
        <v/>
      </c>
      <c r="V470" s="50" t="str">
        <f>IF(入力シート!J471&gt;0,入力シート!J471,"")</f>
        <v/>
      </c>
      <c r="W470" s="50" t="str">
        <f>IF(入力シート!K471&gt;=10,INT(MOD(入力シート!K471,100)/10),"")</f>
        <v/>
      </c>
      <c r="X470" s="40" t="str">
        <f>IF(入力シート!K471&gt;=1,INT(MOD(入力シート!K471,10)/1),"")</f>
        <v/>
      </c>
      <c r="Y470" s="51" t="str">
        <f>IF(入力シート!L471&gt;=100000,INT(MOD(入力シート!L471,1000000)/100000),"")</f>
        <v/>
      </c>
      <c r="Z470" s="51" t="str">
        <f>IF(入力シート!L471&gt;=10000,INT(MOD(入力シート!L471,100000)/10000),"")</f>
        <v/>
      </c>
      <c r="AA470" s="51" t="str">
        <f>IF(入力シート!L471&gt;=1000,INT(MOD(入力シート!L471,10000)/1000),"")</f>
        <v/>
      </c>
      <c r="AB470" s="51" t="str">
        <f>IF(入力シート!L471&gt;=100,INT(MOD(入力シート!L471,1000)/100),"")</f>
        <v/>
      </c>
      <c r="AC470" s="51" t="str">
        <f>IF(入力シート!L471&gt;=10,INT(MOD(入力シート!L471,100)/10),"")</f>
        <v/>
      </c>
      <c r="AD470" s="40" t="str">
        <f>IF(入力シート!L471&gt;=1,INT(MOD(入力シート!L471,10)/1),"")</f>
        <v/>
      </c>
      <c r="AE470" s="51" t="str">
        <f>IF(入力シート!M471&gt;=10000,INT(MOD(入力シート!M471,100000)/10000),"")</f>
        <v/>
      </c>
      <c r="AF470" s="51" t="str">
        <f>IF(入力シート!M471&gt;=1000,INT(MOD(入力シート!M471,10000)/1000),"")</f>
        <v/>
      </c>
      <c r="AG470" s="51" t="str">
        <f>IF(入力シート!M471&gt;=100,INT(MOD(入力シート!M471,1000)/100),"")</f>
        <v/>
      </c>
      <c r="AH470" s="51" t="str">
        <f>IF(入力シート!M471&gt;=10,INT(MOD(入力シート!M471,100)/10),"")</f>
        <v/>
      </c>
      <c r="AI470" s="40" t="str">
        <f>IF(入力シート!M471&gt;=1,INT(MOD(入力シート!M471,10)/1),"")</f>
        <v/>
      </c>
      <c r="AJ470" s="51" t="str">
        <f>IF(入力シート!N471&gt;=10000,INT(MOD(入力シート!N471,100000)/10000),"")</f>
        <v/>
      </c>
      <c r="AK470" s="51" t="str">
        <f>IF(入力シート!N471&gt;=1000,INT(MOD(入力シート!N471,10000)/1000),"")</f>
        <v/>
      </c>
      <c r="AL470" s="51" t="str">
        <f>IF(入力シート!N471&gt;=100,INT(MOD(入力シート!N471,1000)/100),"")</f>
        <v/>
      </c>
      <c r="AM470" s="51" t="str">
        <f>IF(入力シート!N471&gt;=10,INT(MOD(入力シート!N471,100)/10),"")</f>
        <v/>
      </c>
      <c r="AN470" s="40" t="str">
        <f>IF(入力シート!N471&gt;=1,INT(MOD(入力シート!N471,10)/1),"")</f>
        <v/>
      </c>
      <c r="AO470" s="51" t="str">
        <f>IF(入力シート!O471&gt;=10000,INT(MOD(入力シート!O471,100000)/10000),"")</f>
        <v/>
      </c>
      <c r="AP470" s="51" t="str">
        <f>IF(入力シート!O471&gt;=1000,INT(MOD(入力シート!O471,10000)/1000),"")</f>
        <v/>
      </c>
      <c r="AQ470" s="51" t="str">
        <f>IF(入力シート!O471&gt;=100,INT(MOD(入力シート!O471,1000)/100),"")</f>
        <v/>
      </c>
      <c r="AR470" s="51" t="str">
        <f>IF(入力シート!O471&gt;=10,INT(MOD(入力シート!O471,100)/10),"")</f>
        <v/>
      </c>
      <c r="AS470" s="40" t="str">
        <f>IF(入力シート!O471&gt;=1,INT(MOD(入力シート!O471,10)/1),"")</f>
        <v/>
      </c>
      <c r="AT470" s="51" t="str">
        <f>IF(入力シート!P471&gt;=1000000,INT(MOD(入力シート!P471,10000000)/1000000),"")</f>
        <v/>
      </c>
      <c r="AU470" s="51" t="str">
        <f>IF(入力シート!P471&gt;=100000,INT(MOD(入力シート!P471,1000000)/100000),"")</f>
        <v/>
      </c>
      <c r="AV470" s="51" t="str">
        <f>IF(入力シート!P471&gt;=10000,INT(MOD(入力シート!P471,100000)/10000),"")</f>
        <v/>
      </c>
      <c r="AW470" s="51" t="str">
        <f>IF(入力シート!P471&gt;=1000,INT(MOD(入力シート!P471,10000)/1000),"")</f>
        <v/>
      </c>
      <c r="AX470" s="51" t="str">
        <f>IF(入力シート!P471&gt;=100,INT(MOD(入力シート!P471,1000)/100),"")</f>
        <v/>
      </c>
      <c r="AY470" s="51" t="str">
        <f>IF(入力シート!P471&gt;=10,INT(MOD(入力シート!P471,100)/10),"")</f>
        <v/>
      </c>
      <c r="AZ470" s="40" t="str">
        <f>IF(入力シート!P471&gt;=1,INT(MOD(入力シート!P471,10)/1),"")</f>
        <v/>
      </c>
      <c r="BA470" s="51" t="str">
        <f>IF(入力シート!Q471&gt;=10,INT(MOD(入力シート!Q471,100)/10),"")</f>
        <v/>
      </c>
      <c r="BB470" s="40" t="str">
        <f>IF(入力シート!Q471&gt;=1,INT(MOD(入力シート!Q471,10)/1),"")</f>
        <v/>
      </c>
      <c r="BC470" s="51" t="str">
        <f>IF(入力シート!R471&gt;=10000,INT(MOD(入力シート!R471,100000)/10000),"")</f>
        <v/>
      </c>
      <c r="BD470" s="51" t="str">
        <f>IF(入力シート!R471&gt;=1000,INT(MOD(入力シート!R471,10000)/1000),"")</f>
        <v/>
      </c>
      <c r="BE470" s="51" t="str">
        <f>IF(入力シート!R471&gt;=100,INT(MOD(入力シート!R471,1000)/100),"")</f>
        <v/>
      </c>
      <c r="BF470" s="51" t="str">
        <f>IF(入力シート!R471&gt;=10,INT(MOD(入力シート!R471,100)/10),"")</f>
        <v/>
      </c>
      <c r="BG470" s="40" t="str">
        <f>IF(入力シート!R471&gt;=1,INT(MOD(入力シート!R471,10)/1),"")</f>
        <v/>
      </c>
    </row>
    <row r="471" spans="1:79" x14ac:dyDescent="0.15">
      <c r="B471" s="22">
        <v>469</v>
      </c>
      <c r="C471" s="10" t="str">
        <f>IF(入力シート!C472&gt;=10000,INT(MOD(入力シート!C472,100000)/10000),"")</f>
        <v/>
      </c>
      <c r="D471" s="10" t="str">
        <f>IF(入力シート!C472&gt;=1000,INT(MOD(入力シート!C472,10000)/1000),"")</f>
        <v/>
      </c>
      <c r="E471" s="10" t="str">
        <f>IF(入力シート!C472&gt;=100,INT(MOD(入力シート!C472,1000)/100),"")</f>
        <v/>
      </c>
      <c r="F471" s="10" t="str">
        <f>IF(入力シート!C472&gt;=10,INT(MOD(入力シート!C472,100)/10),"")</f>
        <v/>
      </c>
      <c r="G471" s="22" t="str">
        <f>IF(入力シート!C472&gt;=1,INT(MOD(入力シート!C472,10)/1),"")</f>
        <v/>
      </c>
      <c r="H471" s="22" t="str">
        <f>IF(入力シート!D472&gt;"",入力シート!D472,"")</f>
        <v/>
      </c>
      <c r="I471" s="22" t="str">
        <f>IF(入力シート!E472&gt;"",入力シート!E472,"")</f>
        <v/>
      </c>
      <c r="J471" s="37" t="str">
        <f>IF(入力シート!F472&gt;0,IF(入力シート!W472=6,MID(入力シート!F472,入力シート!W472-5,1),"0"),"")</f>
        <v/>
      </c>
      <c r="K471" s="37" t="str">
        <f>IF(入力シート!F472&gt;0,MID(入力シート!F472,入力シート!W472-4,1),"")</f>
        <v/>
      </c>
      <c r="L471" s="37" t="str">
        <f>IF(入力シート!F472&gt;0,MID(入力シート!F472,入力シート!W472-3,1),"")</f>
        <v/>
      </c>
      <c r="M471" s="37" t="str">
        <f>IF(入力シート!F472&gt;0,MID(入力シート!F472,入力シート!W472-2,1),"")</f>
        <v/>
      </c>
      <c r="N471" s="37" t="str">
        <f>IF(入力シート!F472&gt;0,MID(入力シート!F472,入力シート!W472-1,1),"")</f>
        <v/>
      </c>
      <c r="O471" s="39" t="str">
        <f>IF(入力シート!F472&gt;0,MID(入力シート!F472,入力シート!W472,1),"")</f>
        <v/>
      </c>
      <c r="P471" s="22" t="str">
        <f>IF(入力シート!G472&gt;"",入力シート!G472,"")</f>
        <v/>
      </c>
      <c r="Q471" s="37" t="str">
        <f>IF(入力シート!H472&gt;0,IF(入力シート!X472=4,MID(入力シート!H472,入力シート!X472-3,1),"0"),"")</f>
        <v/>
      </c>
      <c r="R471" s="37" t="str">
        <f>IF(入力シート!H472&gt;0,MID(入力シート!H472,入力シート!X472-2,1),"")</f>
        <v/>
      </c>
      <c r="S471" s="37" t="str">
        <f>IF(入力シート!H472&gt;0,MID(入力シート!H472,入力シート!X472-1,1),"")</f>
        <v/>
      </c>
      <c r="T471" s="39" t="str">
        <f>IF(入力シート!H472&gt;0,MID(入力シート!H472,入力シート!X472,1),"")</f>
        <v/>
      </c>
      <c r="U471" s="62" t="str">
        <f>IF(入力シート!I472&gt;0,入力シート!I472,"")</f>
        <v/>
      </c>
      <c r="V471" s="50" t="str">
        <f>IF(入力シート!J472&gt;0,入力シート!J472,"")</f>
        <v/>
      </c>
      <c r="W471" s="50" t="str">
        <f>IF(入力シート!K472&gt;=10,INT(MOD(入力シート!K472,100)/10),"")</f>
        <v/>
      </c>
      <c r="X471" s="40" t="str">
        <f>IF(入力シート!K472&gt;=1,INT(MOD(入力シート!K472,10)/1),"")</f>
        <v/>
      </c>
      <c r="Y471" s="51" t="str">
        <f>IF(入力シート!L472&gt;=100000,INT(MOD(入力シート!L472,1000000)/100000),"")</f>
        <v/>
      </c>
      <c r="Z471" s="51" t="str">
        <f>IF(入力シート!L472&gt;=10000,INT(MOD(入力シート!L472,100000)/10000),"")</f>
        <v/>
      </c>
      <c r="AA471" s="51" t="str">
        <f>IF(入力シート!L472&gt;=1000,INT(MOD(入力シート!L472,10000)/1000),"")</f>
        <v/>
      </c>
      <c r="AB471" s="51" t="str">
        <f>IF(入力シート!L472&gt;=100,INT(MOD(入力シート!L472,1000)/100),"")</f>
        <v/>
      </c>
      <c r="AC471" s="51" t="str">
        <f>IF(入力シート!L472&gt;=10,INT(MOD(入力シート!L472,100)/10),"")</f>
        <v/>
      </c>
      <c r="AD471" s="40" t="str">
        <f>IF(入力シート!L472&gt;=1,INT(MOD(入力シート!L472,10)/1),"")</f>
        <v/>
      </c>
      <c r="AE471" s="51" t="str">
        <f>IF(入力シート!M472&gt;=10000,INT(MOD(入力シート!M472,100000)/10000),"")</f>
        <v/>
      </c>
      <c r="AF471" s="51" t="str">
        <f>IF(入力シート!M472&gt;=1000,INT(MOD(入力シート!M472,10000)/1000),"")</f>
        <v/>
      </c>
      <c r="AG471" s="51" t="str">
        <f>IF(入力シート!M472&gt;=100,INT(MOD(入力シート!M472,1000)/100),"")</f>
        <v/>
      </c>
      <c r="AH471" s="51" t="str">
        <f>IF(入力シート!M472&gt;=10,INT(MOD(入力シート!M472,100)/10),"")</f>
        <v/>
      </c>
      <c r="AI471" s="40" t="str">
        <f>IF(入力シート!M472&gt;=1,INT(MOD(入力シート!M472,10)/1),"")</f>
        <v/>
      </c>
      <c r="AJ471" s="51" t="str">
        <f>IF(入力シート!N472&gt;=10000,INT(MOD(入力シート!N472,100000)/10000),"")</f>
        <v/>
      </c>
      <c r="AK471" s="51" t="str">
        <f>IF(入力シート!N472&gt;=1000,INT(MOD(入力シート!N472,10000)/1000),"")</f>
        <v/>
      </c>
      <c r="AL471" s="51" t="str">
        <f>IF(入力シート!N472&gt;=100,INT(MOD(入力シート!N472,1000)/100),"")</f>
        <v/>
      </c>
      <c r="AM471" s="51" t="str">
        <f>IF(入力シート!N472&gt;=10,INT(MOD(入力シート!N472,100)/10),"")</f>
        <v/>
      </c>
      <c r="AN471" s="40" t="str">
        <f>IF(入力シート!N472&gt;=1,INT(MOD(入力シート!N472,10)/1),"")</f>
        <v/>
      </c>
      <c r="AO471" s="51" t="str">
        <f>IF(入力シート!O472&gt;=10000,INT(MOD(入力シート!O472,100000)/10000),"")</f>
        <v/>
      </c>
      <c r="AP471" s="51" t="str">
        <f>IF(入力シート!O472&gt;=1000,INT(MOD(入力シート!O472,10000)/1000),"")</f>
        <v/>
      </c>
      <c r="AQ471" s="51" t="str">
        <f>IF(入力シート!O472&gt;=100,INT(MOD(入力シート!O472,1000)/100),"")</f>
        <v/>
      </c>
      <c r="AR471" s="51" t="str">
        <f>IF(入力シート!O472&gt;=10,INT(MOD(入力シート!O472,100)/10),"")</f>
        <v/>
      </c>
      <c r="AS471" s="40" t="str">
        <f>IF(入力シート!O472&gt;=1,INT(MOD(入力シート!O472,10)/1),"")</f>
        <v/>
      </c>
      <c r="AT471" s="51" t="str">
        <f>IF(入力シート!P472&gt;=1000000,INT(MOD(入力シート!P472,10000000)/1000000),"")</f>
        <v/>
      </c>
      <c r="AU471" s="51" t="str">
        <f>IF(入力シート!P472&gt;=100000,INT(MOD(入力シート!P472,1000000)/100000),"")</f>
        <v/>
      </c>
      <c r="AV471" s="51" t="str">
        <f>IF(入力シート!P472&gt;=10000,INT(MOD(入力シート!P472,100000)/10000),"")</f>
        <v/>
      </c>
      <c r="AW471" s="51" t="str">
        <f>IF(入力シート!P472&gt;=1000,INT(MOD(入力シート!P472,10000)/1000),"")</f>
        <v/>
      </c>
      <c r="AX471" s="51" t="str">
        <f>IF(入力シート!P472&gt;=100,INT(MOD(入力シート!P472,1000)/100),"")</f>
        <v/>
      </c>
      <c r="AY471" s="51" t="str">
        <f>IF(入力シート!P472&gt;=10,INT(MOD(入力シート!P472,100)/10),"")</f>
        <v/>
      </c>
      <c r="AZ471" s="40" t="str">
        <f>IF(入力シート!P472&gt;=1,INT(MOD(入力シート!P472,10)/1),"")</f>
        <v/>
      </c>
      <c r="BA471" s="51" t="str">
        <f>IF(入力シート!Q472&gt;=10,INT(MOD(入力シート!Q472,100)/10),"")</f>
        <v/>
      </c>
      <c r="BB471" s="40" t="str">
        <f>IF(入力シート!Q472&gt;=1,INT(MOD(入力シート!Q472,10)/1),"")</f>
        <v/>
      </c>
      <c r="BC471" s="51" t="str">
        <f>IF(入力シート!R472&gt;=10000,INT(MOD(入力シート!R472,100000)/10000),"")</f>
        <v/>
      </c>
      <c r="BD471" s="51" t="str">
        <f>IF(入力シート!R472&gt;=1000,INT(MOD(入力シート!R472,10000)/1000),"")</f>
        <v/>
      </c>
      <c r="BE471" s="51" t="str">
        <f>IF(入力シート!R472&gt;=100,INT(MOD(入力シート!R472,1000)/100),"")</f>
        <v/>
      </c>
      <c r="BF471" s="51" t="str">
        <f>IF(入力シート!R472&gt;=10,INT(MOD(入力シート!R472,100)/10),"")</f>
        <v/>
      </c>
      <c r="BG471" s="40" t="str">
        <f>IF(入力シート!R472&gt;=1,INT(MOD(入力シート!R472,10)/1),"")</f>
        <v/>
      </c>
    </row>
    <row r="472" spans="1:79" x14ac:dyDescent="0.15">
      <c r="A472" s="46"/>
      <c r="B472" s="12">
        <v>470</v>
      </c>
      <c r="C472" s="3" t="str">
        <f>IF(入力シート!C473&gt;=10000,INT(MOD(入力シート!C473,100000)/10000),"")</f>
        <v/>
      </c>
      <c r="D472" s="3" t="str">
        <f>IF(入力シート!C473&gt;=1000,INT(MOD(入力シート!C473,10000)/1000),"")</f>
        <v/>
      </c>
      <c r="E472" s="3" t="str">
        <f>IF(入力シート!C473&gt;=100,INT(MOD(入力シート!C473,1000)/100),"")</f>
        <v/>
      </c>
      <c r="F472" s="3" t="str">
        <f>IF(入力シート!C473&gt;=10,INT(MOD(入力シート!C473,100)/10),"")</f>
        <v/>
      </c>
      <c r="G472" s="12" t="str">
        <f>IF(入力シート!C473&gt;=1,INT(MOD(入力シート!C473,10)/1),"")</f>
        <v/>
      </c>
      <c r="H472" s="12" t="str">
        <f>IF(入力シート!D473&gt;"",入力シート!D473,"")</f>
        <v/>
      </c>
      <c r="I472" s="146" t="str">
        <f>IF(入力シート!E473&gt;"",入力シート!E473,"")</f>
        <v/>
      </c>
      <c r="J472" s="162" t="str">
        <f>IF(入力シート!F473&gt;0,IF(入力シート!W473=6,MID(入力シート!F473,入力シート!W473-5,1),"0"),"")</f>
        <v/>
      </c>
      <c r="K472" s="63" t="str">
        <f>IF(入力シート!F473&gt;0,MID(入力シート!F473,入力シート!W473-4,1),"")</f>
        <v/>
      </c>
      <c r="L472" s="63" t="str">
        <f>IF(入力シート!F473&gt;0,MID(入力シート!F473,入力シート!W473-3,1),"")</f>
        <v/>
      </c>
      <c r="M472" s="63" t="str">
        <f>IF(入力シート!F473&gt;0,MID(入力シート!F473,入力シート!W473-2,1),"")</f>
        <v/>
      </c>
      <c r="N472" s="63" t="str">
        <f>IF(入力シート!F473&gt;0,MID(入力シート!F473,入力シート!W473-1,1),"")</f>
        <v/>
      </c>
      <c r="O472" s="64" t="str">
        <f>IF(入力シート!F473&gt;0,MID(入力シート!F473,入力シート!W473,1),"")</f>
        <v/>
      </c>
      <c r="P472" s="146" t="str">
        <f>IF(入力シート!G473&gt;"",入力シート!G473,"")</f>
        <v/>
      </c>
      <c r="Q472" s="162" t="str">
        <f>IF(入力シート!H473&gt;0,IF(入力シート!X473=4,MID(入力シート!H473,入力シート!X473-3,1),"0"),"")</f>
        <v/>
      </c>
      <c r="R472" s="63" t="str">
        <f>IF(入力シート!H473&gt;0,MID(入力シート!H473,入力シート!X473-2,1),"")</f>
        <v/>
      </c>
      <c r="S472" s="63" t="str">
        <f>IF(入力シート!H473&gt;0,MID(入力シート!H473,入力シート!X473-1,1),"")</f>
        <v/>
      </c>
      <c r="T472" s="64" t="str">
        <f>IF(入力シート!H473&gt;0,MID(入力シート!H473,入力シート!X473,1),"")</f>
        <v/>
      </c>
      <c r="U472" s="65" t="str">
        <f>IF(入力シート!I473&gt;0,入力シート!I473,"")</f>
        <v/>
      </c>
      <c r="V472" s="47" t="str">
        <f>IF(入力シート!J473&gt;0,入力シート!J473,"")</f>
        <v/>
      </c>
      <c r="W472" s="47" t="str">
        <f>IF(入力シート!K473&gt;=10,INT(MOD(入力シート!K473,100)/10),"")</f>
        <v/>
      </c>
      <c r="X472" s="48" t="str">
        <f>IF(入力シート!K473&gt;=1,INT(MOD(入力シート!K473,10)/1),"")</f>
        <v/>
      </c>
      <c r="Y472" s="49" t="str">
        <f>IF(入力シート!L473&gt;=100000,INT(MOD(入力シート!L473,1000000)/100000),"")</f>
        <v/>
      </c>
      <c r="Z472" s="49" t="str">
        <f>IF(入力シート!L473&gt;=10000,INT(MOD(入力シート!L473,100000)/10000),"")</f>
        <v/>
      </c>
      <c r="AA472" s="49" t="str">
        <f>IF(入力シート!L473&gt;=1000,INT(MOD(入力シート!L473,10000)/1000),"")</f>
        <v/>
      </c>
      <c r="AB472" s="49" t="str">
        <f>IF(入力シート!L473&gt;=100,INT(MOD(入力シート!L473,1000)/100),"")</f>
        <v/>
      </c>
      <c r="AC472" s="49" t="str">
        <f>IF(入力シート!L473&gt;=10,INT(MOD(入力シート!L473,100)/10),"")</f>
        <v/>
      </c>
      <c r="AD472" s="48" t="str">
        <f>IF(入力シート!L473&gt;=1,INT(MOD(入力シート!L473,10)/1),"")</f>
        <v/>
      </c>
      <c r="AE472" s="49" t="str">
        <f>IF(入力シート!M473&gt;=10000,INT(MOD(入力シート!M473,100000)/10000),"")</f>
        <v/>
      </c>
      <c r="AF472" s="49" t="str">
        <f>IF(入力シート!M473&gt;=1000,INT(MOD(入力シート!M473,10000)/1000),"")</f>
        <v/>
      </c>
      <c r="AG472" s="49" t="str">
        <f>IF(入力シート!M473&gt;=100,INT(MOD(入力シート!M473,1000)/100),"")</f>
        <v/>
      </c>
      <c r="AH472" s="49" t="str">
        <f>IF(入力シート!M473&gt;=10,INT(MOD(入力シート!M473,100)/10),"")</f>
        <v/>
      </c>
      <c r="AI472" s="48" t="str">
        <f>IF(入力シート!M473&gt;=1,INT(MOD(入力シート!M473,10)/1),"")</f>
        <v/>
      </c>
      <c r="AJ472" s="49" t="str">
        <f>IF(入力シート!N473&gt;=10000,INT(MOD(入力シート!N473,100000)/10000),"")</f>
        <v/>
      </c>
      <c r="AK472" s="49" t="str">
        <f>IF(入力シート!N473&gt;=1000,INT(MOD(入力シート!N473,10000)/1000),"")</f>
        <v/>
      </c>
      <c r="AL472" s="49" t="str">
        <f>IF(入力シート!N473&gt;=100,INT(MOD(入力シート!N473,1000)/100),"")</f>
        <v/>
      </c>
      <c r="AM472" s="49" t="str">
        <f>IF(入力シート!N473&gt;=10,INT(MOD(入力シート!N473,100)/10),"")</f>
        <v/>
      </c>
      <c r="AN472" s="48" t="str">
        <f>IF(入力シート!N473&gt;=1,INT(MOD(入力シート!N473,10)/1),"")</f>
        <v/>
      </c>
      <c r="AO472" s="49" t="str">
        <f>IF(入力シート!O473&gt;=10000,INT(MOD(入力シート!O473,100000)/10000),"")</f>
        <v/>
      </c>
      <c r="AP472" s="49" t="str">
        <f>IF(入力シート!O473&gt;=1000,INT(MOD(入力シート!O473,10000)/1000),"")</f>
        <v/>
      </c>
      <c r="AQ472" s="49" t="str">
        <f>IF(入力シート!O473&gt;=100,INT(MOD(入力シート!O473,1000)/100),"")</f>
        <v/>
      </c>
      <c r="AR472" s="49" t="str">
        <f>IF(入力シート!O473&gt;=10,INT(MOD(入力シート!O473,100)/10),"")</f>
        <v/>
      </c>
      <c r="AS472" s="48" t="str">
        <f>IF(入力シート!O473&gt;=1,INT(MOD(入力シート!O473,10)/1),"")</f>
        <v/>
      </c>
      <c r="AT472" s="49" t="str">
        <f>IF(入力シート!P473&gt;=1000000,INT(MOD(入力シート!P473,10000000)/1000000),"")</f>
        <v/>
      </c>
      <c r="AU472" s="49" t="str">
        <f>IF(入力シート!P473&gt;=100000,INT(MOD(入力シート!P473,1000000)/100000),"")</f>
        <v/>
      </c>
      <c r="AV472" s="49" t="str">
        <f>IF(入力シート!P473&gt;=10000,INT(MOD(入力シート!P473,100000)/10000),"")</f>
        <v/>
      </c>
      <c r="AW472" s="49" t="str">
        <f>IF(入力シート!P473&gt;=1000,INT(MOD(入力シート!P473,10000)/1000),"")</f>
        <v/>
      </c>
      <c r="AX472" s="49" t="str">
        <f>IF(入力シート!P473&gt;=100,INT(MOD(入力シート!P473,1000)/100),"")</f>
        <v/>
      </c>
      <c r="AY472" s="49" t="str">
        <f>IF(入力シート!P473&gt;=10,INT(MOD(入力シート!P473,100)/10),"")</f>
        <v/>
      </c>
      <c r="AZ472" s="48" t="str">
        <f>IF(入力シート!P473&gt;=1,INT(MOD(入力シート!P473,10)/1),"")</f>
        <v/>
      </c>
      <c r="BA472" s="49" t="str">
        <f>IF(入力シート!Q473&gt;=10,INT(MOD(入力シート!Q473,100)/10),"")</f>
        <v/>
      </c>
      <c r="BB472" s="48" t="str">
        <f>IF(入力シート!Q473&gt;=1,INT(MOD(入力シート!Q473,10)/1),"")</f>
        <v/>
      </c>
      <c r="BC472" s="49" t="str">
        <f>IF(入力シート!R473&gt;=10000,INT(MOD(入力シート!R473,100000)/10000),"")</f>
        <v/>
      </c>
      <c r="BD472" s="49" t="str">
        <f>IF(入力シート!R473&gt;=1000,INT(MOD(入力シート!R473,10000)/1000),"")</f>
        <v/>
      </c>
      <c r="BE472" s="49" t="str">
        <f>IF(入力シート!R473&gt;=100,INT(MOD(入力シート!R473,1000)/100),"")</f>
        <v/>
      </c>
      <c r="BF472" s="49" t="str">
        <f>IF(入力シート!R473&gt;=10,INT(MOD(入力シート!R473,100)/10),"")</f>
        <v/>
      </c>
      <c r="BG472" s="48" t="str">
        <f>IF(入力シート!R473&gt;=1,INT(MOD(入力シート!R473,10)/1),"")</f>
        <v/>
      </c>
      <c r="BH472" s="58" t="str">
        <f>IF(入力シート!S473&gt;=10,INT(MOD(入力シート!S473,100)/10),"")</f>
        <v/>
      </c>
      <c r="BI472" s="69" t="str">
        <f>IF(入力シート!S473&gt;=1,INT(MOD(入力シート!S473,10)/1),"")</f>
        <v/>
      </c>
      <c r="BJ472" s="58" t="str">
        <f>IF(入力シート!T473&gt;=1000000,INT(MOD(入力シート!T473,10000000)/1000000),"")</f>
        <v/>
      </c>
      <c r="BK472" s="58" t="str">
        <f>IF(入力シート!T473&gt;=100000,INT(MOD(入力シート!T473,1000000)/100000),"")</f>
        <v/>
      </c>
      <c r="BL472" s="58" t="str">
        <f>IF(入力シート!T473&gt;=10000,INT(MOD(入力シート!T473,100000)/10000),"")</f>
        <v/>
      </c>
      <c r="BM472" s="58" t="str">
        <f>IF(入力シート!T473&gt;=1000,INT(MOD(入力シート!T473,10000)/1000),"")</f>
        <v/>
      </c>
      <c r="BN472" s="58" t="str">
        <f>IF(入力シート!T473&gt;=100,INT(MOD(入力シート!T473,1000)/100),"")</f>
        <v/>
      </c>
      <c r="BO472" s="58" t="str">
        <f>IF(入力シート!T473&gt;=10,INT(MOD(入力シート!T473,100)/10),"")</f>
        <v/>
      </c>
      <c r="BP472" s="69" t="str">
        <f>IF(入力シート!T473&gt;=1,INT(MOD(入力シート!T473,10)/1),"")</f>
        <v/>
      </c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</row>
    <row r="473" spans="1:79" x14ac:dyDescent="0.15">
      <c r="A473" s="70">
        <f t="shared" si="13"/>
        <v>48</v>
      </c>
      <c r="B473" s="22">
        <v>471</v>
      </c>
      <c r="C473" s="10" t="str">
        <f>IF(入力シート!C474&gt;=10000,INT(MOD(入力シート!C474,100000)/10000),"")</f>
        <v/>
      </c>
      <c r="D473" s="10" t="str">
        <f>IF(入力シート!C474&gt;=1000,INT(MOD(入力シート!C474,10000)/1000),"")</f>
        <v/>
      </c>
      <c r="E473" s="10" t="str">
        <f>IF(入力シート!C474&gt;=100,INT(MOD(入力シート!C474,1000)/100),"")</f>
        <v/>
      </c>
      <c r="F473" s="10" t="str">
        <f>IF(入力シート!C474&gt;=10,INT(MOD(入力シート!C474,100)/10),"")</f>
        <v/>
      </c>
      <c r="G473" s="22" t="str">
        <f>IF(入力シート!C474&gt;=1,INT(MOD(入力シート!C474,10)/1),"")</f>
        <v/>
      </c>
      <c r="H473" s="22" t="str">
        <f>IF(入力シート!D474&gt;"",入力シート!D474,"")</f>
        <v/>
      </c>
      <c r="I473" s="22" t="str">
        <f>IF(入力シート!E474&gt;"",入力シート!E474,"")</f>
        <v/>
      </c>
      <c r="J473" s="37" t="str">
        <f>IF(入力シート!F474&gt;0,IF(入力シート!W474=6,MID(入力シート!F474,入力シート!W474-5,1),"0"),"")</f>
        <v/>
      </c>
      <c r="K473" s="37" t="str">
        <f>IF(入力シート!F474&gt;0,MID(入力シート!F474,入力シート!W474-4,1),"")</f>
        <v/>
      </c>
      <c r="L473" s="37" t="str">
        <f>IF(入力シート!F474&gt;0,MID(入力シート!F474,入力シート!W474-3,1),"")</f>
        <v/>
      </c>
      <c r="M473" s="37" t="str">
        <f>IF(入力シート!F474&gt;0,MID(入力シート!F474,入力シート!W474-2,1),"")</f>
        <v/>
      </c>
      <c r="N473" s="37" t="str">
        <f>IF(入力シート!F474&gt;0,MID(入力シート!F474,入力シート!W474-1,1),"")</f>
        <v/>
      </c>
      <c r="O473" s="39" t="str">
        <f>IF(入力シート!F474&gt;0,MID(入力シート!F474,入力シート!W474,1),"")</f>
        <v/>
      </c>
      <c r="P473" s="22" t="str">
        <f>IF(入力シート!G474&gt;"",入力シート!G474,"")</f>
        <v/>
      </c>
      <c r="Q473" s="37" t="str">
        <f>IF(入力シート!H474&gt;0,IF(入力シート!X474=4,MID(入力シート!H474,入力シート!X474-3,1),"0"),"")</f>
        <v/>
      </c>
      <c r="R473" s="37" t="str">
        <f>IF(入力シート!H474&gt;0,MID(入力シート!H474,入力シート!X474-2,1),"")</f>
        <v/>
      </c>
      <c r="S473" s="37" t="str">
        <f>IF(入力シート!H474&gt;0,MID(入力シート!H474,入力シート!X474-1,1),"")</f>
        <v/>
      </c>
      <c r="T473" s="39" t="str">
        <f>IF(入力シート!H474&gt;0,MID(入力シート!H474,入力シート!X474,1),"")</f>
        <v/>
      </c>
      <c r="U473" s="62" t="str">
        <f>IF(入力シート!I474&gt;0,入力シート!I474,"")</f>
        <v/>
      </c>
      <c r="V473" s="50" t="str">
        <f>IF(入力シート!J474&gt;0,入力シート!J474,"")</f>
        <v/>
      </c>
      <c r="W473" s="50" t="str">
        <f>IF(入力シート!K474&gt;=10,INT(MOD(入力シート!K474,100)/10),"")</f>
        <v/>
      </c>
      <c r="X473" s="40" t="str">
        <f>IF(入力シート!K474&gt;=1,INT(MOD(入力シート!K474,10)/1),"")</f>
        <v/>
      </c>
      <c r="Y473" s="51" t="str">
        <f>IF(入力シート!L474&gt;=100000,INT(MOD(入力シート!L474,1000000)/100000),"")</f>
        <v/>
      </c>
      <c r="Z473" s="51" t="str">
        <f>IF(入力シート!L474&gt;=10000,INT(MOD(入力シート!L474,100000)/10000),"")</f>
        <v/>
      </c>
      <c r="AA473" s="51" t="str">
        <f>IF(入力シート!L474&gt;=1000,INT(MOD(入力シート!L474,10000)/1000),"")</f>
        <v/>
      </c>
      <c r="AB473" s="51" t="str">
        <f>IF(入力シート!L474&gt;=100,INT(MOD(入力シート!L474,1000)/100),"")</f>
        <v/>
      </c>
      <c r="AC473" s="51" t="str">
        <f>IF(入力シート!L474&gt;=10,INT(MOD(入力シート!L474,100)/10),"")</f>
        <v/>
      </c>
      <c r="AD473" s="40" t="str">
        <f>IF(入力シート!L474&gt;=1,INT(MOD(入力シート!L474,10)/1),"")</f>
        <v/>
      </c>
      <c r="AE473" s="51" t="str">
        <f>IF(入力シート!M474&gt;=10000,INT(MOD(入力シート!M474,100000)/10000),"")</f>
        <v/>
      </c>
      <c r="AF473" s="51" t="str">
        <f>IF(入力シート!M474&gt;=1000,INT(MOD(入力シート!M474,10000)/1000),"")</f>
        <v/>
      </c>
      <c r="AG473" s="51" t="str">
        <f>IF(入力シート!M474&gt;=100,INT(MOD(入力シート!M474,1000)/100),"")</f>
        <v/>
      </c>
      <c r="AH473" s="51" t="str">
        <f>IF(入力シート!M474&gt;=10,INT(MOD(入力シート!M474,100)/10),"")</f>
        <v/>
      </c>
      <c r="AI473" s="40" t="str">
        <f>IF(入力シート!M474&gt;=1,INT(MOD(入力シート!M474,10)/1),"")</f>
        <v/>
      </c>
      <c r="AJ473" s="51" t="str">
        <f>IF(入力シート!N474&gt;=10000,INT(MOD(入力シート!N474,100000)/10000),"")</f>
        <v/>
      </c>
      <c r="AK473" s="51" t="str">
        <f>IF(入力シート!N474&gt;=1000,INT(MOD(入力シート!N474,10000)/1000),"")</f>
        <v/>
      </c>
      <c r="AL473" s="51" t="str">
        <f>IF(入力シート!N474&gt;=100,INT(MOD(入力シート!N474,1000)/100),"")</f>
        <v/>
      </c>
      <c r="AM473" s="51" t="str">
        <f>IF(入力シート!N474&gt;=10,INT(MOD(入力シート!N474,100)/10),"")</f>
        <v/>
      </c>
      <c r="AN473" s="40" t="str">
        <f>IF(入力シート!N474&gt;=1,INT(MOD(入力シート!N474,10)/1),"")</f>
        <v/>
      </c>
      <c r="AO473" s="51" t="str">
        <f>IF(入力シート!O474&gt;=10000,INT(MOD(入力シート!O474,100000)/10000),"")</f>
        <v/>
      </c>
      <c r="AP473" s="51" t="str">
        <f>IF(入力シート!O474&gt;=1000,INT(MOD(入力シート!O474,10000)/1000),"")</f>
        <v/>
      </c>
      <c r="AQ473" s="51" t="str">
        <f>IF(入力シート!O474&gt;=100,INT(MOD(入力シート!O474,1000)/100),"")</f>
        <v/>
      </c>
      <c r="AR473" s="51" t="str">
        <f>IF(入力シート!O474&gt;=10,INT(MOD(入力シート!O474,100)/10),"")</f>
        <v/>
      </c>
      <c r="AS473" s="40" t="str">
        <f>IF(入力シート!O474&gt;=1,INT(MOD(入力シート!O474,10)/1),"")</f>
        <v/>
      </c>
      <c r="AT473" s="51" t="str">
        <f>IF(入力シート!P474&gt;=1000000,INT(MOD(入力シート!P474,10000000)/1000000),"")</f>
        <v/>
      </c>
      <c r="AU473" s="51" t="str">
        <f>IF(入力シート!P474&gt;=100000,INT(MOD(入力シート!P474,1000000)/100000),"")</f>
        <v/>
      </c>
      <c r="AV473" s="51" t="str">
        <f>IF(入力シート!P474&gt;=10000,INT(MOD(入力シート!P474,100000)/10000),"")</f>
        <v/>
      </c>
      <c r="AW473" s="51" t="str">
        <f>IF(入力シート!P474&gt;=1000,INT(MOD(入力シート!P474,10000)/1000),"")</f>
        <v/>
      </c>
      <c r="AX473" s="51" t="str">
        <f>IF(入力シート!P474&gt;=100,INT(MOD(入力シート!P474,1000)/100),"")</f>
        <v/>
      </c>
      <c r="AY473" s="51" t="str">
        <f>IF(入力シート!P474&gt;=10,INT(MOD(入力シート!P474,100)/10),"")</f>
        <v/>
      </c>
      <c r="AZ473" s="40" t="str">
        <f>IF(入力シート!P474&gt;=1,INT(MOD(入力シート!P474,10)/1),"")</f>
        <v/>
      </c>
      <c r="BA473" s="51" t="str">
        <f>IF(入力シート!Q474&gt;=10,INT(MOD(入力シート!Q474,100)/10),"")</f>
        <v/>
      </c>
      <c r="BB473" s="40" t="str">
        <f>IF(入力シート!Q474&gt;=1,INT(MOD(入力シート!Q474,10)/1),"")</f>
        <v/>
      </c>
      <c r="BC473" s="51" t="str">
        <f>IF(入力シート!R474&gt;=10000,INT(MOD(入力シート!R474,100000)/10000),"")</f>
        <v/>
      </c>
      <c r="BD473" s="51" t="str">
        <f>IF(入力シート!R474&gt;=1000,INT(MOD(入力シート!R474,10000)/1000),"")</f>
        <v/>
      </c>
      <c r="BE473" s="51" t="str">
        <f>IF(入力シート!R474&gt;=100,INT(MOD(入力シート!R474,1000)/100),"")</f>
        <v/>
      </c>
      <c r="BF473" s="51" t="str">
        <f>IF(入力シート!R474&gt;=10,INT(MOD(入力シート!R474,100)/10),"")</f>
        <v/>
      </c>
      <c r="BG473" s="40" t="str">
        <f>IF(入力シート!R474&gt;=1,INT(MOD(入力シート!R474,10)/1),"")</f>
        <v/>
      </c>
      <c r="BP473" s="11"/>
    </row>
    <row r="474" spans="1:79" x14ac:dyDescent="0.15">
      <c r="B474" s="22">
        <v>472</v>
      </c>
      <c r="C474" s="10" t="str">
        <f>IF(入力シート!C475&gt;=10000,INT(MOD(入力シート!C475,100000)/10000),"")</f>
        <v/>
      </c>
      <c r="D474" s="10" t="str">
        <f>IF(入力シート!C475&gt;=1000,INT(MOD(入力シート!C475,10000)/1000),"")</f>
        <v/>
      </c>
      <c r="E474" s="10" t="str">
        <f>IF(入力シート!C475&gt;=100,INT(MOD(入力シート!C475,1000)/100),"")</f>
        <v/>
      </c>
      <c r="F474" s="10" t="str">
        <f>IF(入力シート!C475&gt;=10,INT(MOD(入力シート!C475,100)/10),"")</f>
        <v/>
      </c>
      <c r="G474" s="22" t="str">
        <f>IF(入力シート!C475&gt;=1,INT(MOD(入力シート!C475,10)/1),"")</f>
        <v/>
      </c>
      <c r="H474" s="22" t="str">
        <f>IF(入力シート!D475&gt;"",入力シート!D475,"")</f>
        <v/>
      </c>
      <c r="I474" s="22" t="str">
        <f>IF(入力シート!E475&gt;"",入力シート!E475,"")</f>
        <v/>
      </c>
      <c r="J474" s="37" t="str">
        <f>IF(入力シート!F475&gt;0,IF(入力シート!W475=6,MID(入力シート!F475,入力シート!W475-5,1),"0"),"")</f>
        <v/>
      </c>
      <c r="K474" s="37" t="str">
        <f>IF(入力シート!F475&gt;0,MID(入力シート!F475,入力シート!W475-4,1),"")</f>
        <v/>
      </c>
      <c r="L474" s="37" t="str">
        <f>IF(入力シート!F475&gt;0,MID(入力シート!F475,入力シート!W475-3,1),"")</f>
        <v/>
      </c>
      <c r="M474" s="37" t="str">
        <f>IF(入力シート!F475&gt;0,MID(入力シート!F475,入力シート!W475-2,1),"")</f>
        <v/>
      </c>
      <c r="N474" s="37" t="str">
        <f>IF(入力シート!F475&gt;0,MID(入力シート!F475,入力シート!W475-1,1),"")</f>
        <v/>
      </c>
      <c r="O474" s="39" t="str">
        <f>IF(入力シート!F475&gt;0,MID(入力シート!F475,入力シート!W475,1),"")</f>
        <v/>
      </c>
      <c r="P474" s="22" t="str">
        <f>IF(入力シート!G475&gt;"",入力シート!G475,"")</f>
        <v/>
      </c>
      <c r="Q474" s="37" t="str">
        <f>IF(入力シート!H475&gt;0,IF(入力シート!X475=4,MID(入力シート!H475,入力シート!X475-3,1),"0"),"")</f>
        <v/>
      </c>
      <c r="R474" s="37" t="str">
        <f>IF(入力シート!H475&gt;0,MID(入力シート!H475,入力シート!X475-2,1),"")</f>
        <v/>
      </c>
      <c r="S474" s="37" t="str">
        <f>IF(入力シート!H475&gt;0,MID(入力シート!H475,入力シート!X475-1,1),"")</f>
        <v/>
      </c>
      <c r="T474" s="39" t="str">
        <f>IF(入力シート!H475&gt;0,MID(入力シート!H475,入力シート!X475,1),"")</f>
        <v/>
      </c>
      <c r="U474" s="62" t="str">
        <f>IF(入力シート!I475&gt;0,入力シート!I475,"")</f>
        <v/>
      </c>
      <c r="V474" s="50" t="str">
        <f>IF(入力シート!J475&gt;0,入力シート!J475,"")</f>
        <v/>
      </c>
      <c r="W474" s="50" t="str">
        <f>IF(入力シート!K475&gt;=10,INT(MOD(入力シート!K475,100)/10),"")</f>
        <v/>
      </c>
      <c r="X474" s="40" t="str">
        <f>IF(入力シート!K475&gt;=1,INT(MOD(入力シート!K475,10)/1),"")</f>
        <v/>
      </c>
      <c r="Y474" s="51" t="str">
        <f>IF(入力シート!L475&gt;=100000,INT(MOD(入力シート!L475,1000000)/100000),"")</f>
        <v/>
      </c>
      <c r="Z474" s="51" t="str">
        <f>IF(入力シート!L475&gt;=10000,INT(MOD(入力シート!L475,100000)/10000),"")</f>
        <v/>
      </c>
      <c r="AA474" s="51" t="str">
        <f>IF(入力シート!L475&gt;=1000,INT(MOD(入力シート!L475,10000)/1000),"")</f>
        <v/>
      </c>
      <c r="AB474" s="51" t="str">
        <f>IF(入力シート!L475&gt;=100,INT(MOD(入力シート!L475,1000)/100),"")</f>
        <v/>
      </c>
      <c r="AC474" s="51" t="str">
        <f>IF(入力シート!L475&gt;=10,INT(MOD(入力シート!L475,100)/10),"")</f>
        <v/>
      </c>
      <c r="AD474" s="40" t="str">
        <f>IF(入力シート!L475&gt;=1,INT(MOD(入力シート!L475,10)/1),"")</f>
        <v/>
      </c>
      <c r="AE474" s="51" t="str">
        <f>IF(入力シート!M475&gt;=10000,INT(MOD(入力シート!M475,100000)/10000),"")</f>
        <v/>
      </c>
      <c r="AF474" s="51" t="str">
        <f>IF(入力シート!M475&gt;=1000,INT(MOD(入力シート!M475,10000)/1000),"")</f>
        <v/>
      </c>
      <c r="AG474" s="51" t="str">
        <f>IF(入力シート!M475&gt;=100,INT(MOD(入力シート!M475,1000)/100),"")</f>
        <v/>
      </c>
      <c r="AH474" s="51" t="str">
        <f>IF(入力シート!M475&gt;=10,INT(MOD(入力シート!M475,100)/10),"")</f>
        <v/>
      </c>
      <c r="AI474" s="40" t="str">
        <f>IF(入力シート!M475&gt;=1,INT(MOD(入力シート!M475,10)/1),"")</f>
        <v/>
      </c>
      <c r="AJ474" s="51" t="str">
        <f>IF(入力シート!N475&gt;=10000,INT(MOD(入力シート!N475,100000)/10000),"")</f>
        <v/>
      </c>
      <c r="AK474" s="51" t="str">
        <f>IF(入力シート!N475&gt;=1000,INT(MOD(入力シート!N475,10000)/1000),"")</f>
        <v/>
      </c>
      <c r="AL474" s="51" t="str">
        <f>IF(入力シート!N475&gt;=100,INT(MOD(入力シート!N475,1000)/100),"")</f>
        <v/>
      </c>
      <c r="AM474" s="51" t="str">
        <f>IF(入力シート!N475&gt;=10,INT(MOD(入力シート!N475,100)/10),"")</f>
        <v/>
      </c>
      <c r="AN474" s="40" t="str">
        <f>IF(入力シート!N475&gt;=1,INT(MOD(入力シート!N475,10)/1),"")</f>
        <v/>
      </c>
      <c r="AO474" s="51" t="str">
        <f>IF(入力シート!O475&gt;=10000,INT(MOD(入力シート!O475,100000)/10000),"")</f>
        <v/>
      </c>
      <c r="AP474" s="51" t="str">
        <f>IF(入力シート!O475&gt;=1000,INT(MOD(入力シート!O475,10000)/1000),"")</f>
        <v/>
      </c>
      <c r="AQ474" s="51" t="str">
        <f>IF(入力シート!O475&gt;=100,INT(MOD(入力シート!O475,1000)/100),"")</f>
        <v/>
      </c>
      <c r="AR474" s="51" t="str">
        <f>IF(入力シート!O475&gt;=10,INT(MOD(入力シート!O475,100)/10),"")</f>
        <v/>
      </c>
      <c r="AS474" s="40" t="str">
        <f>IF(入力シート!O475&gt;=1,INT(MOD(入力シート!O475,10)/1),"")</f>
        <v/>
      </c>
      <c r="AT474" s="51" t="str">
        <f>IF(入力シート!P475&gt;=1000000,INT(MOD(入力シート!P475,10000000)/1000000),"")</f>
        <v/>
      </c>
      <c r="AU474" s="51" t="str">
        <f>IF(入力シート!P475&gt;=100000,INT(MOD(入力シート!P475,1000000)/100000),"")</f>
        <v/>
      </c>
      <c r="AV474" s="51" t="str">
        <f>IF(入力シート!P475&gt;=10000,INT(MOD(入力シート!P475,100000)/10000),"")</f>
        <v/>
      </c>
      <c r="AW474" s="51" t="str">
        <f>IF(入力シート!P475&gt;=1000,INT(MOD(入力シート!P475,10000)/1000),"")</f>
        <v/>
      </c>
      <c r="AX474" s="51" t="str">
        <f>IF(入力シート!P475&gt;=100,INT(MOD(入力シート!P475,1000)/100),"")</f>
        <v/>
      </c>
      <c r="AY474" s="51" t="str">
        <f>IF(入力シート!P475&gt;=10,INT(MOD(入力シート!P475,100)/10),"")</f>
        <v/>
      </c>
      <c r="AZ474" s="40" t="str">
        <f>IF(入力シート!P475&gt;=1,INT(MOD(入力シート!P475,10)/1),"")</f>
        <v/>
      </c>
      <c r="BA474" s="51" t="str">
        <f>IF(入力シート!Q475&gt;=10,INT(MOD(入力シート!Q475,100)/10),"")</f>
        <v/>
      </c>
      <c r="BB474" s="40" t="str">
        <f>IF(入力シート!Q475&gt;=1,INT(MOD(入力シート!Q475,10)/1),"")</f>
        <v/>
      </c>
      <c r="BC474" s="51" t="str">
        <f>IF(入力シート!R475&gt;=10000,INT(MOD(入力シート!R475,100000)/10000),"")</f>
        <v/>
      </c>
      <c r="BD474" s="51" t="str">
        <f>IF(入力シート!R475&gt;=1000,INT(MOD(入力シート!R475,10000)/1000),"")</f>
        <v/>
      </c>
      <c r="BE474" s="51" t="str">
        <f>IF(入力シート!R475&gt;=100,INT(MOD(入力シート!R475,1000)/100),"")</f>
        <v/>
      </c>
      <c r="BF474" s="51" t="str">
        <f>IF(入力シート!R475&gt;=10,INT(MOD(入力シート!R475,100)/10),"")</f>
        <v/>
      </c>
      <c r="BG474" s="40" t="str">
        <f>IF(入力シート!R475&gt;=1,INT(MOD(入力シート!R475,10)/1),"")</f>
        <v/>
      </c>
    </row>
    <row r="475" spans="1:79" x14ac:dyDescent="0.15">
      <c r="B475" s="22">
        <v>473</v>
      </c>
      <c r="C475" s="10" t="str">
        <f>IF(入力シート!C476&gt;=10000,INT(MOD(入力シート!C476,100000)/10000),"")</f>
        <v/>
      </c>
      <c r="D475" s="10" t="str">
        <f>IF(入力シート!C476&gt;=1000,INT(MOD(入力シート!C476,10000)/1000),"")</f>
        <v/>
      </c>
      <c r="E475" s="10" t="str">
        <f>IF(入力シート!C476&gt;=100,INT(MOD(入力シート!C476,1000)/100),"")</f>
        <v/>
      </c>
      <c r="F475" s="10" t="str">
        <f>IF(入力シート!C476&gt;=10,INT(MOD(入力シート!C476,100)/10),"")</f>
        <v/>
      </c>
      <c r="G475" s="22" t="str">
        <f>IF(入力シート!C476&gt;=1,INT(MOD(入力シート!C476,10)/1),"")</f>
        <v/>
      </c>
      <c r="H475" s="22" t="str">
        <f>IF(入力シート!D476&gt;"",入力シート!D476,"")</f>
        <v/>
      </c>
      <c r="I475" s="22" t="str">
        <f>IF(入力シート!E476&gt;"",入力シート!E476,"")</f>
        <v/>
      </c>
      <c r="J475" s="37" t="str">
        <f>IF(入力シート!F476&gt;0,IF(入力シート!W476=6,MID(入力シート!F476,入力シート!W476-5,1),"0"),"")</f>
        <v/>
      </c>
      <c r="K475" s="37" t="str">
        <f>IF(入力シート!F476&gt;0,MID(入力シート!F476,入力シート!W476-4,1),"")</f>
        <v/>
      </c>
      <c r="L475" s="37" t="str">
        <f>IF(入力シート!F476&gt;0,MID(入力シート!F476,入力シート!W476-3,1),"")</f>
        <v/>
      </c>
      <c r="M475" s="37" t="str">
        <f>IF(入力シート!F476&gt;0,MID(入力シート!F476,入力シート!W476-2,1),"")</f>
        <v/>
      </c>
      <c r="N475" s="37" t="str">
        <f>IF(入力シート!F476&gt;0,MID(入力シート!F476,入力シート!W476-1,1),"")</f>
        <v/>
      </c>
      <c r="O475" s="39" t="str">
        <f>IF(入力シート!F476&gt;0,MID(入力シート!F476,入力シート!W476,1),"")</f>
        <v/>
      </c>
      <c r="P475" s="22" t="str">
        <f>IF(入力シート!G476&gt;"",入力シート!G476,"")</f>
        <v/>
      </c>
      <c r="Q475" s="37" t="str">
        <f>IF(入力シート!H476&gt;0,IF(入力シート!X476=4,MID(入力シート!H476,入力シート!X476-3,1),"0"),"")</f>
        <v/>
      </c>
      <c r="R475" s="37" t="str">
        <f>IF(入力シート!H476&gt;0,MID(入力シート!H476,入力シート!X476-2,1),"")</f>
        <v/>
      </c>
      <c r="S475" s="37" t="str">
        <f>IF(入力シート!H476&gt;0,MID(入力シート!H476,入力シート!X476-1,1),"")</f>
        <v/>
      </c>
      <c r="T475" s="39" t="str">
        <f>IF(入力シート!H476&gt;0,MID(入力シート!H476,入力シート!X476,1),"")</f>
        <v/>
      </c>
      <c r="U475" s="62" t="str">
        <f>IF(入力シート!I476&gt;0,入力シート!I476,"")</f>
        <v/>
      </c>
      <c r="V475" s="50" t="str">
        <f>IF(入力シート!J476&gt;0,入力シート!J476,"")</f>
        <v/>
      </c>
      <c r="W475" s="50" t="str">
        <f>IF(入力シート!K476&gt;=10,INT(MOD(入力シート!K476,100)/10),"")</f>
        <v/>
      </c>
      <c r="X475" s="40" t="str">
        <f>IF(入力シート!K476&gt;=1,INT(MOD(入力シート!K476,10)/1),"")</f>
        <v/>
      </c>
      <c r="Y475" s="51" t="str">
        <f>IF(入力シート!L476&gt;=100000,INT(MOD(入力シート!L476,1000000)/100000),"")</f>
        <v/>
      </c>
      <c r="Z475" s="51" t="str">
        <f>IF(入力シート!L476&gt;=10000,INT(MOD(入力シート!L476,100000)/10000),"")</f>
        <v/>
      </c>
      <c r="AA475" s="51" t="str">
        <f>IF(入力シート!L476&gt;=1000,INT(MOD(入力シート!L476,10000)/1000),"")</f>
        <v/>
      </c>
      <c r="AB475" s="51" t="str">
        <f>IF(入力シート!L476&gt;=100,INT(MOD(入力シート!L476,1000)/100),"")</f>
        <v/>
      </c>
      <c r="AC475" s="51" t="str">
        <f>IF(入力シート!L476&gt;=10,INT(MOD(入力シート!L476,100)/10),"")</f>
        <v/>
      </c>
      <c r="AD475" s="40" t="str">
        <f>IF(入力シート!L476&gt;=1,INT(MOD(入力シート!L476,10)/1),"")</f>
        <v/>
      </c>
      <c r="AE475" s="51" t="str">
        <f>IF(入力シート!M476&gt;=10000,INT(MOD(入力シート!M476,100000)/10000),"")</f>
        <v/>
      </c>
      <c r="AF475" s="51" t="str">
        <f>IF(入力シート!M476&gt;=1000,INT(MOD(入力シート!M476,10000)/1000),"")</f>
        <v/>
      </c>
      <c r="AG475" s="51" t="str">
        <f>IF(入力シート!M476&gt;=100,INT(MOD(入力シート!M476,1000)/100),"")</f>
        <v/>
      </c>
      <c r="AH475" s="51" t="str">
        <f>IF(入力シート!M476&gt;=10,INT(MOD(入力シート!M476,100)/10),"")</f>
        <v/>
      </c>
      <c r="AI475" s="40" t="str">
        <f>IF(入力シート!M476&gt;=1,INT(MOD(入力シート!M476,10)/1),"")</f>
        <v/>
      </c>
      <c r="AJ475" s="51" t="str">
        <f>IF(入力シート!N476&gt;=10000,INT(MOD(入力シート!N476,100000)/10000),"")</f>
        <v/>
      </c>
      <c r="AK475" s="51" t="str">
        <f>IF(入力シート!N476&gt;=1000,INT(MOD(入力シート!N476,10000)/1000),"")</f>
        <v/>
      </c>
      <c r="AL475" s="51" t="str">
        <f>IF(入力シート!N476&gt;=100,INT(MOD(入力シート!N476,1000)/100),"")</f>
        <v/>
      </c>
      <c r="AM475" s="51" t="str">
        <f>IF(入力シート!N476&gt;=10,INT(MOD(入力シート!N476,100)/10),"")</f>
        <v/>
      </c>
      <c r="AN475" s="40" t="str">
        <f>IF(入力シート!N476&gt;=1,INT(MOD(入力シート!N476,10)/1),"")</f>
        <v/>
      </c>
      <c r="AO475" s="51" t="str">
        <f>IF(入力シート!O476&gt;=10000,INT(MOD(入力シート!O476,100000)/10000),"")</f>
        <v/>
      </c>
      <c r="AP475" s="51" t="str">
        <f>IF(入力シート!O476&gt;=1000,INT(MOD(入力シート!O476,10000)/1000),"")</f>
        <v/>
      </c>
      <c r="AQ475" s="51" t="str">
        <f>IF(入力シート!O476&gt;=100,INT(MOD(入力シート!O476,1000)/100),"")</f>
        <v/>
      </c>
      <c r="AR475" s="51" t="str">
        <f>IF(入力シート!O476&gt;=10,INT(MOD(入力シート!O476,100)/10),"")</f>
        <v/>
      </c>
      <c r="AS475" s="40" t="str">
        <f>IF(入力シート!O476&gt;=1,INT(MOD(入力シート!O476,10)/1),"")</f>
        <v/>
      </c>
      <c r="AT475" s="51" t="str">
        <f>IF(入力シート!P476&gt;=1000000,INT(MOD(入力シート!P476,10000000)/1000000),"")</f>
        <v/>
      </c>
      <c r="AU475" s="51" t="str">
        <f>IF(入力シート!P476&gt;=100000,INT(MOD(入力シート!P476,1000000)/100000),"")</f>
        <v/>
      </c>
      <c r="AV475" s="51" t="str">
        <f>IF(入力シート!P476&gt;=10000,INT(MOD(入力シート!P476,100000)/10000),"")</f>
        <v/>
      </c>
      <c r="AW475" s="51" t="str">
        <f>IF(入力シート!P476&gt;=1000,INT(MOD(入力シート!P476,10000)/1000),"")</f>
        <v/>
      </c>
      <c r="AX475" s="51" t="str">
        <f>IF(入力シート!P476&gt;=100,INT(MOD(入力シート!P476,1000)/100),"")</f>
        <v/>
      </c>
      <c r="AY475" s="51" t="str">
        <f>IF(入力シート!P476&gt;=10,INT(MOD(入力シート!P476,100)/10),"")</f>
        <v/>
      </c>
      <c r="AZ475" s="40" t="str">
        <f>IF(入力シート!P476&gt;=1,INT(MOD(入力シート!P476,10)/1),"")</f>
        <v/>
      </c>
      <c r="BA475" s="51" t="str">
        <f>IF(入力シート!Q476&gt;=10,INT(MOD(入力シート!Q476,100)/10),"")</f>
        <v/>
      </c>
      <c r="BB475" s="40" t="str">
        <f>IF(入力シート!Q476&gt;=1,INT(MOD(入力シート!Q476,10)/1),"")</f>
        <v/>
      </c>
      <c r="BC475" s="51" t="str">
        <f>IF(入力シート!R476&gt;=10000,INT(MOD(入力シート!R476,100000)/10000),"")</f>
        <v/>
      </c>
      <c r="BD475" s="51" t="str">
        <f>IF(入力シート!R476&gt;=1000,INT(MOD(入力シート!R476,10000)/1000),"")</f>
        <v/>
      </c>
      <c r="BE475" s="51" t="str">
        <f>IF(入力シート!R476&gt;=100,INT(MOD(入力シート!R476,1000)/100),"")</f>
        <v/>
      </c>
      <c r="BF475" s="51" t="str">
        <f>IF(入力シート!R476&gt;=10,INT(MOD(入力シート!R476,100)/10),"")</f>
        <v/>
      </c>
      <c r="BG475" s="40" t="str">
        <f>IF(入力シート!R476&gt;=1,INT(MOD(入力シート!R476,10)/1),"")</f>
        <v/>
      </c>
    </row>
    <row r="476" spans="1:79" x14ac:dyDescent="0.15">
      <c r="B476" s="22">
        <v>474</v>
      </c>
      <c r="C476" s="10" t="str">
        <f>IF(入力シート!C477&gt;=10000,INT(MOD(入力シート!C477,100000)/10000),"")</f>
        <v/>
      </c>
      <c r="D476" s="10" t="str">
        <f>IF(入力シート!C477&gt;=1000,INT(MOD(入力シート!C477,10000)/1000),"")</f>
        <v/>
      </c>
      <c r="E476" s="10" t="str">
        <f>IF(入力シート!C477&gt;=100,INT(MOD(入力シート!C477,1000)/100),"")</f>
        <v/>
      </c>
      <c r="F476" s="10" t="str">
        <f>IF(入力シート!C477&gt;=10,INT(MOD(入力シート!C477,100)/10),"")</f>
        <v/>
      </c>
      <c r="G476" s="22" t="str">
        <f>IF(入力シート!C477&gt;=1,INT(MOD(入力シート!C477,10)/1),"")</f>
        <v/>
      </c>
      <c r="H476" s="22" t="str">
        <f>IF(入力シート!D477&gt;"",入力シート!D477,"")</f>
        <v/>
      </c>
      <c r="I476" s="22" t="str">
        <f>IF(入力シート!E477&gt;"",入力シート!E477,"")</f>
        <v/>
      </c>
      <c r="J476" s="37" t="str">
        <f>IF(入力シート!F477&gt;0,IF(入力シート!W477=6,MID(入力シート!F477,入力シート!W477-5,1),"0"),"")</f>
        <v/>
      </c>
      <c r="K476" s="37" t="str">
        <f>IF(入力シート!F477&gt;0,MID(入力シート!F477,入力シート!W477-4,1),"")</f>
        <v/>
      </c>
      <c r="L476" s="37" t="str">
        <f>IF(入力シート!F477&gt;0,MID(入力シート!F477,入力シート!W477-3,1),"")</f>
        <v/>
      </c>
      <c r="M476" s="37" t="str">
        <f>IF(入力シート!F477&gt;0,MID(入力シート!F477,入力シート!W477-2,1),"")</f>
        <v/>
      </c>
      <c r="N476" s="37" t="str">
        <f>IF(入力シート!F477&gt;0,MID(入力シート!F477,入力シート!W477-1,1),"")</f>
        <v/>
      </c>
      <c r="O476" s="39" t="str">
        <f>IF(入力シート!F477&gt;0,MID(入力シート!F477,入力シート!W477,1),"")</f>
        <v/>
      </c>
      <c r="P476" s="22" t="str">
        <f>IF(入力シート!G477&gt;"",入力シート!G477,"")</f>
        <v/>
      </c>
      <c r="Q476" s="37" t="str">
        <f>IF(入力シート!H477&gt;0,IF(入力シート!X477=4,MID(入力シート!H477,入力シート!X477-3,1),"0"),"")</f>
        <v/>
      </c>
      <c r="R476" s="37" t="str">
        <f>IF(入力シート!H477&gt;0,MID(入力シート!H477,入力シート!X477-2,1),"")</f>
        <v/>
      </c>
      <c r="S476" s="37" t="str">
        <f>IF(入力シート!H477&gt;0,MID(入力シート!H477,入力シート!X477-1,1),"")</f>
        <v/>
      </c>
      <c r="T476" s="39" t="str">
        <f>IF(入力シート!H477&gt;0,MID(入力シート!H477,入力シート!X477,1),"")</f>
        <v/>
      </c>
      <c r="U476" s="62" t="str">
        <f>IF(入力シート!I477&gt;0,入力シート!I477,"")</f>
        <v/>
      </c>
      <c r="V476" s="50" t="str">
        <f>IF(入力シート!J477&gt;0,入力シート!J477,"")</f>
        <v/>
      </c>
      <c r="W476" s="50" t="str">
        <f>IF(入力シート!K477&gt;=10,INT(MOD(入力シート!K477,100)/10),"")</f>
        <v/>
      </c>
      <c r="X476" s="40" t="str">
        <f>IF(入力シート!K477&gt;=1,INT(MOD(入力シート!K477,10)/1),"")</f>
        <v/>
      </c>
      <c r="Y476" s="51" t="str">
        <f>IF(入力シート!L477&gt;=100000,INT(MOD(入力シート!L477,1000000)/100000),"")</f>
        <v/>
      </c>
      <c r="Z476" s="51" t="str">
        <f>IF(入力シート!L477&gt;=10000,INT(MOD(入力シート!L477,100000)/10000),"")</f>
        <v/>
      </c>
      <c r="AA476" s="51" t="str">
        <f>IF(入力シート!L477&gt;=1000,INT(MOD(入力シート!L477,10000)/1000),"")</f>
        <v/>
      </c>
      <c r="AB476" s="51" t="str">
        <f>IF(入力シート!L477&gt;=100,INT(MOD(入力シート!L477,1000)/100),"")</f>
        <v/>
      </c>
      <c r="AC476" s="51" t="str">
        <f>IF(入力シート!L477&gt;=10,INT(MOD(入力シート!L477,100)/10),"")</f>
        <v/>
      </c>
      <c r="AD476" s="40" t="str">
        <f>IF(入力シート!L477&gt;=1,INT(MOD(入力シート!L477,10)/1),"")</f>
        <v/>
      </c>
      <c r="AE476" s="51" t="str">
        <f>IF(入力シート!M477&gt;=10000,INT(MOD(入力シート!M477,100000)/10000),"")</f>
        <v/>
      </c>
      <c r="AF476" s="51" t="str">
        <f>IF(入力シート!M477&gt;=1000,INT(MOD(入力シート!M477,10000)/1000),"")</f>
        <v/>
      </c>
      <c r="AG476" s="51" t="str">
        <f>IF(入力シート!M477&gt;=100,INT(MOD(入力シート!M477,1000)/100),"")</f>
        <v/>
      </c>
      <c r="AH476" s="51" t="str">
        <f>IF(入力シート!M477&gt;=10,INT(MOD(入力シート!M477,100)/10),"")</f>
        <v/>
      </c>
      <c r="AI476" s="40" t="str">
        <f>IF(入力シート!M477&gt;=1,INT(MOD(入力シート!M477,10)/1),"")</f>
        <v/>
      </c>
      <c r="AJ476" s="51" t="str">
        <f>IF(入力シート!N477&gt;=10000,INT(MOD(入力シート!N477,100000)/10000),"")</f>
        <v/>
      </c>
      <c r="AK476" s="51" t="str">
        <f>IF(入力シート!N477&gt;=1000,INT(MOD(入力シート!N477,10000)/1000),"")</f>
        <v/>
      </c>
      <c r="AL476" s="51" t="str">
        <f>IF(入力シート!N477&gt;=100,INT(MOD(入力シート!N477,1000)/100),"")</f>
        <v/>
      </c>
      <c r="AM476" s="51" t="str">
        <f>IF(入力シート!N477&gt;=10,INT(MOD(入力シート!N477,100)/10),"")</f>
        <v/>
      </c>
      <c r="AN476" s="40" t="str">
        <f>IF(入力シート!N477&gt;=1,INT(MOD(入力シート!N477,10)/1),"")</f>
        <v/>
      </c>
      <c r="AO476" s="51" t="str">
        <f>IF(入力シート!O477&gt;=10000,INT(MOD(入力シート!O477,100000)/10000),"")</f>
        <v/>
      </c>
      <c r="AP476" s="51" t="str">
        <f>IF(入力シート!O477&gt;=1000,INT(MOD(入力シート!O477,10000)/1000),"")</f>
        <v/>
      </c>
      <c r="AQ476" s="51" t="str">
        <f>IF(入力シート!O477&gt;=100,INT(MOD(入力シート!O477,1000)/100),"")</f>
        <v/>
      </c>
      <c r="AR476" s="51" t="str">
        <f>IF(入力シート!O477&gt;=10,INT(MOD(入力シート!O477,100)/10),"")</f>
        <v/>
      </c>
      <c r="AS476" s="40" t="str">
        <f>IF(入力シート!O477&gt;=1,INT(MOD(入力シート!O477,10)/1),"")</f>
        <v/>
      </c>
      <c r="AT476" s="51" t="str">
        <f>IF(入力シート!P477&gt;=1000000,INT(MOD(入力シート!P477,10000000)/1000000),"")</f>
        <v/>
      </c>
      <c r="AU476" s="51" t="str">
        <f>IF(入力シート!P477&gt;=100000,INT(MOD(入力シート!P477,1000000)/100000),"")</f>
        <v/>
      </c>
      <c r="AV476" s="51" t="str">
        <f>IF(入力シート!P477&gt;=10000,INT(MOD(入力シート!P477,100000)/10000),"")</f>
        <v/>
      </c>
      <c r="AW476" s="51" t="str">
        <f>IF(入力シート!P477&gt;=1000,INT(MOD(入力シート!P477,10000)/1000),"")</f>
        <v/>
      </c>
      <c r="AX476" s="51" t="str">
        <f>IF(入力シート!P477&gt;=100,INT(MOD(入力シート!P477,1000)/100),"")</f>
        <v/>
      </c>
      <c r="AY476" s="51" t="str">
        <f>IF(入力シート!P477&gt;=10,INT(MOD(入力シート!P477,100)/10),"")</f>
        <v/>
      </c>
      <c r="AZ476" s="40" t="str">
        <f>IF(入力シート!P477&gt;=1,INT(MOD(入力シート!P477,10)/1),"")</f>
        <v/>
      </c>
      <c r="BA476" s="51" t="str">
        <f>IF(入力シート!Q477&gt;=10,INT(MOD(入力シート!Q477,100)/10),"")</f>
        <v/>
      </c>
      <c r="BB476" s="40" t="str">
        <f>IF(入力シート!Q477&gt;=1,INT(MOD(入力シート!Q477,10)/1),"")</f>
        <v/>
      </c>
      <c r="BC476" s="51" t="str">
        <f>IF(入力シート!R477&gt;=10000,INT(MOD(入力シート!R477,100000)/10000),"")</f>
        <v/>
      </c>
      <c r="BD476" s="51" t="str">
        <f>IF(入力シート!R477&gt;=1000,INT(MOD(入力シート!R477,10000)/1000),"")</f>
        <v/>
      </c>
      <c r="BE476" s="51" t="str">
        <f>IF(入力シート!R477&gt;=100,INT(MOD(入力シート!R477,1000)/100),"")</f>
        <v/>
      </c>
      <c r="BF476" s="51" t="str">
        <f>IF(入力シート!R477&gt;=10,INT(MOD(入力シート!R477,100)/10),"")</f>
        <v/>
      </c>
      <c r="BG476" s="40" t="str">
        <f>IF(入力シート!R477&gt;=1,INT(MOD(入力シート!R477,10)/1),"")</f>
        <v/>
      </c>
    </row>
    <row r="477" spans="1:79" x14ac:dyDescent="0.15">
      <c r="B477" s="22">
        <v>475</v>
      </c>
      <c r="C477" s="10" t="str">
        <f>IF(入力シート!C478&gt;=10000,INT(MOD(入力シート!C478,100000)/10000),"")</f>
        <v/>
      </c>
      <c r="D477" s="10" t="str">
        <f>IF(入力シート!C478&gt;=1000,INT(MOD(入力シート!C478,10000)/1000),"")</f>
        <v/>
      </c>
      <c r="E477" s="10" t="str">
        <f>IF(入力シート!C478&gt;=100,INT(MOD(入力シート!C478,1000)/100),"")</f>
        <v/>
      </c>
      <c r="F477" s="10" t="str">
        <f>IF(入力シート!C478&gt;=10,INT(MOD(入力シート!C478,100)/10),"")</f>
        <v/>
      </c>
      <c r="G477" s="22" t="str">
        <f>IF(入力シート!C478&gt;=1,INT(MOD(入力シート!C478,10)/1),"")</f>
        <v/>
      </c>
      <c r="H477" s="22" t="str">
        <f>IF(入力シート!D478&gt;"",入力シート!D478,"")</f>
        <v/>
      </c>
      <c r="I477" s="22" t="str">
        <f>IF(入力シート!E478&gt;"",入力シート!E478,"")</f>
        <v/>
      </c>
      <c r="J477" s="37" t="str">
        <f>IF(入力シート!F478&gt;0,IF(入力シート!W478=6,MID(入力シート!F478,入力シート!W478-5,1),"0"),"")</f>
        <v/>
      </c>
      <c r="K477" s="37" t="str">
        <f>IF(入力シート!F478&gt;0,MID(入力シート!F478,入力シート!W478-4,1),"")</f>
        <v/>
      </c>
      <c r="L477" s="37" t="str">
        <f>IF(入力シート!F478&gt;0,MID(入力シート!F478,入力シート!W478-3,1),"")</f>
        <v/>
      </c>
      <c r="M477" s="37" t="str">
        <f>IF(入力シート!F478&gt;0,MID(入力シート!F478,入力シート!W478-2,1),"")</f>
        <v/>
      </c>
      <c r="N477" s="37" t="str">
        <f>IF(入力シート!F478&gt;0,MID(入力シート!F478,入力シート!W478-1,1),"")</f>
        <v/>
      </c>
      <c r="O477" s="39" t="str">
        <f>IF(入力シート!F478&gt;0,MID(入力シート!F478,入力シート!W478,1),"")</f>
        <v/>
      </c>
      <c r="P477" s="22" t="str">
        <f>IF(入力シート!G478&gt;"",入力シート!G478,"")</f>
        <v/>
      </c>
      <c r="Q477" s="37" t="str">
        <f>IF(入力シート!H478&gt;0,IF(入力シート!X478=4,MID(入力シート!H478,入力シート!X478-3,1),"0"),"")</f>
        <v/>
      </c>
      <c r="R477" s="37" t="str">
        <f>IF(入力シート!H478&gt;0,MID(入力シート!H478,入力シート!X478-2,1),"")</f>
        <v/>
      </c>
      <c r="S477" s="37" t="str">
        <f>IF(入力シート!H478&gt;0,MID(入力シート!H478,入力シート!X478-1,1),"")</f>
        <v/>
      </c>
      <c r="T477" s="39" t="str">
        <f>IF(入力シート!H478&gt;0,MID(入力シート!H478,入力シート!X478,1),"")</f>
        <v/>
      </c>
      <c r="U477" s="62" t="str">
        <f>IF(入力シート!I478&gt;0,入力シート!I478,"")</f>
        <v/>
      </c>
      <c r="V477" s="50" t="str">
        <f>IF(入力シート!J478&gt;0,入力シート!J478,"")</f>
        <v/>
      </c>
      <c r="W477" s="50" t="str">
        <f>IF(入力シート!K478&gt;=10,INT(MOD(入力シート!K478,100)/10),"")</f>
        <v/>
      </c>
      <c r="X477" s="40" t="str">
        <f>IF(入力シート!K478&gt;=1,INT(MOD(入力シート!K478,10)/1),"")</f>
        <v/>
      </c>
      <c r="Y477" s="51" t="str">
        <f>IF(入力シート!L478&gt;=100000,INT(MOD(入力シート!L478,1000000)/100000),"")</f>
        <v/>
      </c>
      <c r="Z477" s="51" t="str">
        <f>IF(入力シート!L478&gt;=10000,INT(MOD(入力シート!L478,100000)/10000),"")</f>
        <v/>
      </c>
      <c r="AA477" s="51" t="str">
        <f>IF(入力シート!L478&gt;=1000,INT(MOD(入力シート!L478,10000)/1000),"")</f>
        <v/>
      </c>
      <c r="AB477" s="51" t="str">
        <f>IF(入力シート!L478&gt;=100,INT(MOD(入力シート!L478,1000)/100),"")</f>
        <v/>
      </c>
      <c r="AC477" s="51" t="str">
        <f>IF(入力シート!L478&gt;=10,INT(MOD(入力シート!L478,100)/10),"")</f>
        <v/>
      </c>
      <c r="AD477" s="40" t="str">
        <f>IF(入力シート!L478&gt;=1,INT(MOD(入力シート!L478,10)/1),"")</f>
        <v/>
      </c>
      <c r="AE477" s="51" t="str">
        <f>IF(入力シート!M478&gt;=10000,INT(MOD(入力シート!M478,100000)/10000),"")</f>
        <v/>
      </c>
      <c r="AF477" s="51" t="str">
        <f>IF(入力シート!M478&gt;=1000,INT(MOD(入力シート!M478,10000)/1000),"")</f>
        <v/>
      </c>
      <c r="AG477" s="51" t="str">
        <f>IF(入力シート!M478&gt;=100,INT(MOD(入力シート!M478,1000)/100),"")</f>
        <v/>
      </c>
      <c r="AH477" s="51" t="str">
        <f>IF(入力シート!M478&gt;=10,INT(MOD(入力シート!M478,100)/10),"")</f>
        <v/>
      </c>
      <c r="AI477" s="40" t="str">
        <f>IF(入力シート!M478&gt;=1,INT(MOD(入力シート!M478,10)/1),"")</f>
        <v/>
      </c>
      <c r="AJ477" s="51" t="str">
        <f>IF(入力シート!N478&gt;=10000,INT(MOD(入力シート!N478,100000)/10000),"")</f>
        <v/>
      </c>
      <c r="AK477" s="51" t="str">
        <f>IF(入力シート!N478&gt;=1000,INT(MOD(入力シート!N478,10000)/1000),"")</f>
        <v/>
      </c>
      <c r="AL477" s="51" t="str">
        <f>IF(入力シート!N478&gt;=100,INT(MOD(入力シート!N478,1000)/100),"")</f>
        <v/>
      </c>
      <c r="AM477" s="51" t="str">
        <f>IF(入力シート!N478&gt;=10,INT(MOD(入力シート!N478,100)/10),"")</f>
        <v/>
      </c>
      <c r="AN477" s="40" t="str">
        <f>IF(入力シート!N478&gt;=1,INT(MOD(入力シート!N478,10)/1),"")</f>
        <v/>
      </c>
      <c r="AO477" s="51" t="str">
        <f>IF(入力シート!O478&gt;=10000,INT(MOD(入力シート!O478,100000)/10000),"")</f>
        <v/>
      </c>
      <c r="AP477" s="51" t="str">
        <f>IF(入力シート!O478&gt;=1000,INT(MOD(入力シート!O478,10000)/1000),"")</f>
        <v/>
      </c>
      <c r="AQ477" s="51" t="str">
        <f>IF(入力シート!O478&gt;=100,INT(MOD(入力シート!O478,1000)/100),"")</f>
        <v/>
      </c>
      <c r="AR477" s="51" t="str">
        <f>IF(入力シート!O478&gt;=10,INT(MOD(入力シート!O478,100)/10),"")</f>
        <v/>
      </c>
      <c r="AS477" s="40" t="str">
        <f>IF(入力シート!O478&gt;=1,INT(MOD(入力シート!O478,10)/1),"")</f>
        <v/>
      </c>
      <c r="AT477" s="51" t="str">
        <f>IF(入力シート!P478&gt;=1000000,INT(MOD(入力シート!P478,10000000)/1000000),"")</f>
        <v/>
      </c>
      <c r="AU477" s="51" t="str">
        <f>IF(入力シート!P478&gt;=100000,INT(MOD(入力シート!P478,1000000)/100000),"")</f>
        <v/>
      </c>
      <c r="AV477" s="51" t="str">
        <f>IF(入力シート!P478&gt;=10000,INT(MOD(入力シート!P478,100000)/10000),"")</f>
        <v/>
      </c>
      <c r="AW477" s="51" t="str">
        <f>IF(入力シート!P478&gt;=1000,INT(MOD(入力シート!P478,10000)/1000),"")</f>
        <v/>
      </c>
      <c r="AX477" s="51" t="str">
        <f>IF(入力シート!P478&gt;=100,INT(MOD(入力シート!P478,1000)/100),"")</f>
        <v/>
      </c>
      <c r="AY477" s="51" t="str">
        <f>IF(入力シート!P478&gt;=10,INT(MOD(入力シート!P478,100)/10),"")</f>
        <v/>
      </c>
      <c r="AZ477" s="40" t="str">
        <f>IF(入力シート!P478&gt;=1,INT(MOD(入力シート!P478,10)/1),"")</f>
        <v/>
      </c>
      <c r="BA477" s="51" t="str">
        <f>IF(入力シート!Q478&gt;=10,INT(MOD(入力シート!Q478,100)/10),"")</f>
        <v/>
      </c>
      <c r="BB477" s="40" t="str">
        <f>IF(入力シート!Q478&gt;=1,INT(MOD(入力シート!Q478,10)/1),"")</f>
        <v/>
      </c>
      <c r="BC477" s="51" t="str">
        <f>IF(入力シート!R478&gt;=10000,INT(MOD(入力シート!R478,100000)/10000),"")</f>
        <v/>
      </c>
      <c r="BD477" s="51" t="str">
        <f>IF(入力シート!R478&gt;=1000,INT(MOD(入力シート!R478,10000)/1000),"")</f>
        <v/>
      </c>
      <c r="BE477" s="51" t="str">
        <f>IF(入力シート!R478&gt;=100,INT(MOD(入力シート!R478,1000)/100),"")</f>
        <v/>
      </c>
      <c r="BF477" s="51" t="str">
        <f>IF(入力シート!R478&gt;=10,INT(MOD(入力シート!R478,100)/10),"")</f>
        <v/>
      </c>
      <c r="BG477" s="40" t="str">
        <f>IF(入力シート!R478&gt;=1,INT(MOD(入力シート!R478,10)/1),"")</f>
        <v/>
      </c>
    </row>
    <row r="478" spans="1:79" x14ac:dyDescent="0.15">
      <c r="B478" s="22">
        <v>476</v>
      </c>
      <c r="C478" s="10" t="str">
        <f>IF(入力シート!C479&gt;=10000,INT(MOD(入力シート!C479,100000)/10000),"")</f>
        <v/>
      </c>
      <c r="D478" s="10" t="str">
        <f>IF(入力シート!C479&gt;=1000,INT(MOD(入力シート!C479,10000)/1000),"")</f>
        <v/>
      </c>
      <c r="E478" s="10" t="str">
        <f>IF(入力シート!C479&gt;=100,INT(MOD(入力シート!C479,1000)/100),"")</f>
        <v/>
      </c>
      <c r="F478" s="10" t="str">
        <f>IF(入力シート!C479&gt;=10,INT(MOD(入力シート!C479,100)/10),"")</f>
        <v/>
      </c>
      <c r="G478" s="22" t="str">
        <f>IF(入力シート!C479&gt;=1,INT(MOD(入力シート!C479,10)/1),"")</f>
        <v/>
      </c>
      <c r="H478" s="22" t="str">
        <f>IF(入力シート!D479&gt;"",入力シート!D479,"")</f>
        <v/>
      </c>
      <c r="I478" s="22" t="str">
        <f>IF(入力シート!E479&gt;"",入力シート!E479,"")</f>
        <v/>
      </c>
      <c r="J478" s="37" t="str">
        <f>IF(入力シート!F479&gt;0,IF(入力シート!W479=6,MID(入力シート!F479,入力シート!W479-5,1),"0"),"")</f>
        <v/>
      </c>
      <c r="K478" s="37" t="str">
        <f>IF(入力シート!F479&gt;0,MID(入力シート!F479,入力シート!W479-4,1),"")</f>
        <v/>
      </c>
      <c r="L478" s="37" t="str">
        <f>IF(入力シート!F479&gt;0,MID(入力シート!F479,入力シート!W479-3,1),"")</f>
        <v/>
      </c>
      <c r="M478" s="37" t="str">
        <f>IF(入力シート!F479&gt;0,MID(入力シート!F479,入力シート!W479-2,1),"")</f>
        <v/>
      </c>
      <c r="N478" s="37" t="str">
        <f>IF(入力シート!F479&gt;0,MID(入力シート!F479,入力シート!W479-1,1),"")</f>
        <v/>
      </c>
      <c r="O478" s="39" t="str">
        <f>IF(入力シート!F479&gt;0,MID(入力シート!F479,入力シート!W479,1),"")</f>
        <v/>
      </c>
      <c r="P478" s="22" t="str">
        <f>IF(入力シート!G479&gt;"",入力シート!G479,"")</f>
        <v/>
      </c>
      <c r="Q478" s="37" t="str">
        <f>IF(入力シート!H479&gt;0,IF(入力シート!X479=4,MID(入力シート!H479,入力シート!X479-3,1),"0"),"")</f>
        <v/>
      </c>
      <c r="R478" s="37" t="str">
        <f>IF(入力シート!H479&gt;0,MID(入力シート!H479,入力シート!X479-2,1),"")</f>
        <v/>
      </c>
      <c r="S478" s="37" t="str">
        <f>IF(入力シート!H479&gt;0,MID(入力シート!H479,入力シート!X479-1,1),"")</f>
        <v/>
      </c>
      <c r="T478" s="39" t="str">
        <f>IF(入力シート!H479&gt;0,MID(入力シート!H479,入力シート!X479,1),"")</f>
        <v/>
      </c>
      <c r="U478" s="62" t="str">
        <f>IF(入力シート!I479&gt;0,入力シート!I479,"")</f>
        <v/>
      </c>
      <c r="V478" s="50" t="str">
        <f>IF(入力シート!J479&gt;0,入力シート!J479,"")</f>
        <v/>
      </c>
      <c r="W478" s="50" t="str">
        <f>IF(入力シート!K479&gt;=10,INT(MOD(入力シート!K479,100)/10),"")</f>
        <v/>
      </c>
      <c r="X478" s="40" t="str">
        <f>IF(入力シート!K479&gt;=1,INT(MOD(入力シート!K479,10)/1),"")</f>
        <v/>
      </c>
      <c r="Y478" s="51" t="str">
        <f>IF(入力シート!L479&gt;=100000,INT(MOD(入力シート!L479,1000000)/100000),"")</f>
        <v/>
      </c>
      <c r="Z478" s="51" t="str">
        <f>IF(入力シート!L479&gt;=10000,INT(MOD(入力シート!L479,100000)/10000),"")</f>
        <v/>
      </c>
      <c r="AA478" s="51" t="str">
        <f>IF(入力シート!L479&gt;=1000,INT(MOD(入力シート!L479,10000)/1000),"")</f>
        <v/>
      </c>
      <c r="AB478" s="51" t="str">
        <f>IF(入力シート!L479&gt;=100,INT(MOD(入力シート!L479,1000)/100),"")</f>
        <v/>
      </c>
      <c r="AC478" s="51" t="str">
        <f>IF(入力シート!L479&gt;=10,INT(MOD(入力シート!L479,100)/10),"")</f>
        <v/>
      </c>
      <c r="AD478" s="40" t="str">
        <f>IF(入力シート!L479&gt;=1,INT(MOD(入力シート!L479,10)/1),"")</f>
        <v/>
      </c>
      <c r="AE478" s="51" t="str">
        <f>IF(入力シート!M479&gt;=10000,INT(MOD(入力シート!M479,100000)/10000),"")</f>
        <v/>
      </c>
      <c r="AF478" s="51" t="str">
        <f>IF(入力シート!M479&gt;=1000,INT(MOD(入力シート!M479,10000)/1000),"")</f>
        <v/>
      </c>
      <c r="AG478" s="51" t="str">
        <f>IF(入力シート!M479&gt;=100,INT(MOD(入力シート!M479,1000)/100),"")</f>
        <v/>
      </c>
      <c r="AH478" s="51" t="str">
        <f>IF(入力シート!M479&gt;=10,INT(MOD(入力シート!M479,100)/10),"")</f>
        <v/>
      </c>
      <c r="AI478" s="40" t="str">
        <f>IF(入力シート!M479&gt;=1,INT(MOD(入力シート!M479,10)/1),"")</f>
        <v/>
      </c>
      <c r="AJ478" s="51" t="str">
        <f>IF(入力シート!N479&gt;=10000,INT(MOD(入力シート!N479,100000)/10000),"")</f>
        <v/>
      </c>
      <c r="AK478" s="51" t="str">
        <f>IF(入力シート!N479&gt;=1000,INT(MOD(入力シート!N479,10000)/1000),"")</f>
        <v/>
      </c>
      <c r="AL478" s="51" t="str">
        <f>IF(入力シート!N479&gt;=100,INT(MOD(入力シート!N479,1000)/100),"")</f>
        <v/>
      </c>
      <c r="AM478" s="51" t="str">
        <f>IF(入力シート!N479&gt;=10,INT(MOD(入力シート!N479,100)/10),"")</f>
        <v/>
      </c>
      <c r="AN478" s="40" t="str">
        <f>IF(入力シート!N479&gt;=1,INT(MOD(入力シート!N479,10)/1),"")</f>
        <v/>
      </c>
      <c r="AO478" s="51" t="str">
        <f>IF(入力シート!O479&gt;=10000,INT(MOD(入力シート!O479,100000)/10000),"")</f>
        <v/>
      </c>
      <c r="AP478" s="51" t="str">
        <f>IF(入力シート!O479&gt;=1000,INT(MOD(入力シート!O479,10000)/1000),"")</f>
        <v/>
      </c>
      <c r="AQ478" s="51" t="str">
        <f>IF(入力シート!O479&gt;=100,INT(MOD(入力シート!O479,1000)/100),"")</f>
        <v/>
      </c>
      <c r="AR478" s="51" t="str">
        <f>IF(入力シート!O479&gt;=10,INT(MOD(入力シート!O479,100)/10),"")</f>
        <v/>
      </c>
      <c r="AS478" s="40" t="str">
        <f>IF(入力シート!O479&gt;=1,INT(MOD(入力シート!O479,10)/1),"")</f>
        <v/>
      </c>
      <c r="AT478" s="51" t="str">
        <f>IF(入力シート!P479&gt;=1000000,INT(MOD(入力シート!P479,10000000)/1000000),"")</f>
        <v/>
      </c>
      <c r="AU478" s="51" t="str">
        <f>IF(入力シート!P479&gt;=100000,INT(MOD(入力シート!P479,1000000)/100000),"")</f>
        <v/>
      </c>
      <c r="AV478" s="51" t="str">
        <f>IF(入力シート!P479&gt;=10000,INT(MOD(入力シート!P479,100000)/10000),"")</f>
        <v/>
      </c>
      <c r="AW478" s="51" t="str">
        <f>IF(入力シート!P479&gt;=1000,INT(MOD(入力シート!P479,10000)/1000),"")</f>
        <v/>
      </c>
      <c r="AX478" s="51" t="str">
        <f>IF(入力シート!P479&gt;=100,INT(MOD(入力シート!P479,1000)/100),"")</f>
        <v/>
      </c>
      <c r="AY478" s="51" t="str">
        <f>IF(入力シート!P479&gt;=10,INT(MOD(入力シート!P479,100)/10),"")</f>
        <v/>
      </c>
      <c r="AZ478" s="40" t="str">
        <f>IF(入力シート!P479&gt;=1,INT(MOD(入力シート!P479,10)/1),"")</f>
        <v/>
      </c>
      <c r="BA478" s="51" t="str">
        <f>IF(入力シート!Q479&gt;=10,INT(MOD(入力シート!Q479,100)/10),"")</f>
        <v/>
      </c>
      <c r="BB478" s="40" t="str">
        <f>IF(入力シート!Q479&gt;=1,INT(MOD(入力シート!Q479,10)/1),"")</f>
        <v/>
      </c>
      <c r="BC478" s="51" t="str">
        <f>IF(入力シート!R479&gt;=10000,INT(MOD(入力シート!R479,100000)/10000),"")</f>
        <v/>
      </c>
      <c r="BD478" s="51" t="str">
        <f>IF(入力シート!R479&gt;=1000,INT(MOD(入力シート!R479,10000)/1000),"")</f>
        <v/>
      </c>
      <c r="BE478" s="51" t="str">
        <f>IF(入力シート!R479&gt;=100,INT(MOD(入力シート!R479,1000)/100),"")</f>
        <v/>
      </c>
      <c r="BF478" s="51" t="str">
        <f>IF(入力シート!R479&gt;=10,INT(MOD(入力シート!R479,100)/10),"")</f>
        <v/>
      </c>
      <c r="BG478" s="40" t="str">
        <f>IF(入力シート!R479&gt;=1,INT(MOD(入力シート!R479,10)/1),"")</f>
        <v/>
      </c>
    </row>
    <row r="479" spans="1:79" x14ac:dyDescent="0.15">
      <c r="B479" s="22">
        <v>477</v>
      </c>
      <c r="C479" s="10" t="str">
        <f>IF(入力シート!C480&gt;=10000,INT(MOD(入力シート!C480,100000)/10000),"")</f>
        <v/>
      </c>
      <c r="D479" s="10" t="str">
        <f>IF(入力シート!C480&gt;=1000,INT(MOD(入力シート!C480,10000)/1000),"")</f>
        <v/>
      </c>
      <c r="E479" s="10" t="str">
        <f>IF(入力シート!C480&gt;=100,INT(MOD(入力シート!C480,1000)/100),"")</f>
        <v/>
      </c>
      <c r="F479" s="10" t="str">
        <f>IF(入力シート!C480&gt;=10,INT(MOD(入力シート!C480,100)/10),"")</f>
        <v/>
      </c>
      <c r="G479" s="22" t="str">
        <f>IF(入力シート!C480&gt;=1,INT(MOD(入力シート!C480,10)/1),"")</f>
        <v/>
      </c>
      <c r="H479" s="22" t="str">
        <f>IF(入力シート!D480&gt;"",入力シート!D480,"")</f>
        <v/>
      </c>
      <c r="I479" s="22" t="str">
        <f>IF(入力シート!E480&gt;"",入力シート!E480,"")</f>
        <v/>
      </c>
      <c r="J479" s="37" t="str">
        <f>IF(入力シート!F480&gt;0,IF(入力シート!W480=6,MID(入力シート!F480,入力シート!W480-5,1),"0"),"")</f>
        <v/>
      </c>
      <c r="K479" s="37" t="str">
        <f>IF(入力シート!F480&gt;0,MID(入力シート!F480,入力シート!W480-4,1),"")</f>
        <v/>
      </c>
      <c r="L479" s="37" t="str">
        <f>IF(入力シート!F480&gt;0,MID(入力シート!F480,入力シート!W480-3,1),"")</f>
        <v/>
      </c>
      <c r="M479" s="37" t="str">
        <f>IF(入力シート!F480&gt;0,MID(入力シート!F480,入力シート!W480-2,1),"")</f>
        <v/>
      </c>
      <c r="N479" s="37" t="str">
        <f>IF(入力シート!F480&gt;0,MID(入力シート!F480,入力シート!W480-1,1),"")</f>
        <v/>
      </c>
      <c r="O479" s="39" t="str">
        <f>IF(入力シート!F480&gt;0,MID(入力シート!F480,入力シート!W480,1),"")</f>
        <v/>
      </c>
      <c r="P479" s="22" t="str">
        <f>IF(入力シート!G480&gt;"",入力シート!G480,"")</f>
        <v/>
      </c>
      <c r="Q479" s="37" t="str">
        <f>IF(入力シート!H480&gt;0,IF(入力シート!X480=4,MID(入力シート!H480,入力シート!X480-3,1),"0"),"")</f>
        <v/>
      </c>
      <c r="R479" s="37" t="str">
        <f>IF(入力シート!H480&gt;0,MID(入力シート!H480,入力シート!X480-2,1),"")</f>
        <v/>
      </c>
      <c r="S479" s="37" t="str">
        <f>IF(入力シート!H480&gt;0,MID(入力シート!H480,入力シート!X480-1,1),"")</f>
        <v/>
      </c>
      <c r="T479" s="39" t="str">
        <f>IF(入力シート!H480&gt;0,MID(入力シート!H480,入力シート!X480,1),"")</f>
        <v/>
      </c>
      <c r="U479" s="62" t="str">
        <f>IF(入力シート!I480&gt;0,入力シート!I480,"")</f>
        <v/>
      </c>
      <c r="V479" s="50" t="str">
        <f>IF(入力シート!J480&gt;0,入力シート!J480,"")</f>
        <v/>
      </c>
      <c r="W479" s="50" t="str">
        <f>IF(入力シート!K480&gt;=10,INT(MOD(入力シート!K480,100)/10),"")</f>
        <v/>
      </c>
      <c r="X479" s="40" t="str">
        <f>IF(入力シート!K480&gt;=1,INT(MOD(入力シート!K480,10)/1),"")</f>
        <v/>
      </c>
      <c r="Y479" s="51" t="str">
        <f>IF(入力シート!L480&gt;=100000,INT(MOD(入力シート!L480,1000000)/100000),"")</f>
        <v/>
      </c>
      <c r="Z479" s="51" t="str">
        <f>IF(入力シート!L480&gt;=10000,INT(MOD(入力シート!L480,100000)/10000),"")</f>
        <v/>
      </c>
      <c r="AA479" s="51" t="str">
        <f>IF(入力シート!L480&gt;=1000,INT(MOD(入力シート!L480,10000)/1000),"")</f>
        <v/>
      </c>
      <c r="AB479" s="51" t="str">
        <f>IF(入力シート!L480&gt;=100,INT(MOD(入力シート!L480,1000)/100),"")</f>
        <v/>
      </c>
      <c r="AC479" s="51" t="str">
        <f>IF(入力シート!L480&gt;=10,INT(MOD(入力シート!L480,100)/10),"")</f>
        <v/>
      </c>
      <c r="AD479" s="40" t="str">
        <f>IF(入力シート!L480&gt;=1,INT(MOD(入力シート!L480,10)/1),"")</f>
        <v/>
      </c>
      <c r="AE479" s="51" t="str">
        <f>IF(入力シート!M480&gt;=10000,INT(MOD(入力シート!M480,100000)/10000),"")</f>
        <v/>
      </c>
      <c r="AF479" s="51" t="str">
        <f>IF(入力シート!M480&gt;=1000,INT(MOD(入力シート!M480,10000)/1000),"")</f>
        <v/>
      </c>
      <c r="AG479" s="51" t="str">
        <f>IF(入力シート!M480&gt;=100,INT(MOD(入力シート!M480,1000)/100),"")</f>
        <v/>
      </c>
      <c r="AH479" s="51" t="str">
        <f>IF(入力シート!M480&gt;=10,INT(MOD(入力シート!M480,100)/10),"")</f>
        <v/>
      </c>
      <c r="AI479" s="40" t="str">
        <f>IF(入力シート!M480&gt;=1,INT(MOD(入力シート!M480,10)/1),"")</f>
        <v/>
      </c>
      <c r="AJ479" s="51" t="str">
        <f>IF(入力シート!N480&gt;=10000,INT(MOD(入力シート!N480,100000)/10000),"")</f>
        <v/>
      </c>
      <c r="AK479" s="51" t="str">
        <f>IF(入力シート!N480&gt;=1000,INT(MOD(入力シート!N480,10000)/1000),"")</f>
        <v/>
      </c>
      <c r="AL479" s="51" t="str">
        <f>IF(入力シート!N480&gt;=100,INT(MOD(入力シート!N480,1000)/100),"")</f>
        <v/>
      </c>
      <c r="AM479" s="51" t="str">
        <f>IF(入力シート!N480&gt;=10,INT(MOD(入力シート!N480,100)/10),"")</f>
        <v/>
      </c>
      <c r="AN479" s="40" t="str">
        <f>IF(入力シート!N480&gt;=1,INT(MOD(入力シート!N480,10)/1),"")</f>
        <v/>
      </c>
      <c r="AO479" s="51" t="str">
        <f>IF(入力シート!O480&gt;=10000,INT(MOD(入力シート!O480,100000)/10000),"")</f>
        <v/>
      </c>
      <c r="AP479" s="51" t="str">
        <f>IF(入力シート!O480&gt;=1000,INT(MOD(入力シート!O480,10000)/1000),"")</f>
        <v/>
      </c>
      <c r="AQ479" s="51" t="str">
        <f>IF(入力シート!O480&gt;=100,INT(MOD(入力シート!O480,1000)/100),"")</f>
        <v/>
      </c>
      <c r="AR479" s="51" t="str">
        <f>IF(入力シート!O480&gt;=10,INT(MOD(入力シート!O480,100)/10),"")</f>
        <v/>
      </c>
      <c r="AS479" s="40" t="str">
        <f>IF(入力シート!O480&gt;=1,INT(MOD(入力シート!O480,10)/1),"")</f>
        <v/>
      </c>
      <c r="AT479" s="51" t="str">
        <f>IF(入力シート!P480&gt;=1000000,INT(MOD(入力シート!P480,10000000)/1000000),"")</f>
        <v/>
      </c>
      <c r="AU479" s="51" t="str">
        <f>IF(入力シート!P480&gt;=100000,INT(MOD(入力シート!P480,1000000)/100000),"")</f>
        <v/>
      </c>
      <c r="AV479" s="51" t="str">
        <f>IF(入力シート!P480&gt;=10000,INT(MOD(入力シート!P480,100000)/10000),"")</f>
        <v/>
      </c>
      <c r="AW479" s="51" t="str">
        <f>IF(入力シート!P480&gt;=1000,INT(MOD(入力シート!P480,10000)/1000),"")</f>
        <v/>
      </c>
      <c r="AX479" s="51" t="str">
        <f>IF(入力シート!P480&gt;=100,INT(MOD(入力シート!P480,1000)/100),"")</f>
        <v/>
      </c>
      <c r="AY479" s="51" t="str">
        <f>IF(入力シート!P480&gt;=10,INT(MOD(入力シート!P480,100)/10),"")</f>
        <v/>
      </c>
      <c r="AZ479" s="40" t="str">
        <f>IF(入力シート!P480&gt;=1,INT(MOD(入力シート!P480,10)/1),"")</f>
        <v/>
      </c>
      <c r="BA479" s="51" t="str">
        <f>IF(入力シート!Q480&gt;=10,INT(MOD(入力シート!Q480,100)/10),"")</f>
        <v/>
      </c>
      <c r="BB479" s="40" t="str">
        <f>IF(入力シート!Q480&gt;=1,INT(MOD(入力シート!Q480,10)/1),"")</f>
        <v/>
      </c>
      <c r="BC479" s="51" t="str">
        <f>IF(入力シート!R480&gt;=10000,INT(MOD(入力シート!R480,100000)/10000),"")</f>
        <v/>
      </c>
      <c r="BD479" s="51" t="str">
        <f>IF(入力シート!R480&gt;=1000,INT(MOD(入力シート!R480,10000)/1000),"")</f>
        <v/>
      </c>
      <c r="BE479" s="51" t="str">
        <f>IF(入力シート!R480&gt;=100,INT(MOD(入力シート!R480,1000)/100),"")</f>
        <v/>
      </c>
      <c r="BF479" s="51" t="str">
        <f>IF(入力シート!R480&gt;=10,INT(MOD(入力シート!R480,100)/10),"")</f>
        <v/>
      </c>
      <c r="BG479" s="40" t="str">
        <f>IF(入力シート!R480&gt;=1,INT(MOD(入力シート!R480,10)/1),"")</f>
        <v/>
      </c>
    </row>
    <row r="480" spans="1:79" x14ac:dyDescent="0.15">
      <c r="B480" s="22">
        <v>478</v>
      </c>
      <c r="C480" s="10" t="str">
        <f>IF(入力シート!C481&gt;=10000,INT(MOD(入力シート!C481,100000)/10000),"")</f>
        <v/>
      </c>
      <c r="D480" s="10" t="str">
        <f>IF(入力シート!C481&gt;=1000,INT(MOD(入力シート!C481,10000)/1000),"")</f>
        <v/>
      </c>
      <c r="E480" s="10" t="str">
        <f>IF(入力シート!C481&gt;=100,INT(MOD(入力シート!C481,1000)/100),"")</f>
        <v/>
      </c>
      <c r="F480" s="10" t="str">
        <f>IF(入力シート!C481&gt;=10,INT(MOD(入力シート!C481,100)/10),"")</f>
        <v/>
      </c>
      <c r="G480" s="22" t="str">
        <f>IF(入力シート!C481&gt;=1,INT(MOD(入力シート!C481,10)/1),"")</f>
        <v/>
      </c>
      <c r="H480" s="22" t="str">
        <f>IF(入力シート!D481&gt;"",入力シート!D481,"")</f>
        <v/>
      </c>
      <c r="I480" s="22" t="str">
        <f>IF(入力シート!E481&gt;"",入力シート!E481,"")</f>
        <v/>
      </c>
      <c r="J480" s="37" t="str">
        <f>IF(入力シート!F481&gt;0,IF(入力シート!W481=6,MID(入力シート!F481,入力シート!W481-5,1),"0"),"")</f>
        <v/>
      </c>
      <c r="K480" s="37" t="str">
        <f>IF(入力シート!F481&gt;0,MID(入力シート!F481,入力シート!W481-4,1),"")</f>
        <v/>
      </c>
      <c r="L480" s="37" t="str">
        <f>IF(入力シート!F481&gt;0,MID(入力シート!F481,入力シート!W481-3,1),"")</f>
        <v/>
      </c>
      <c r="M480" s="37" t="str">
        <f>IF(入力シート!F481&gt;0,MID(入力シート!F481,入力シート!W481-2,1),"")</f>
        <v/>
      </c>
      <c r="N480" s="37" t="str">
        <f>IF(入力シート!F481&gt;0,MID(入力シート!F481,入力シート!W481-1,1),"")</f>
        <v/>
      </c>
      <c r="O480" s="39" t="str">
        <f>IF(入力シート!F481&gt;0,MID(入力シート!F481,入力シート!W481,1),"")</f>
        <v/>
      </c>
      <c r="P480" s="22" t="str">
        <f>IF(入力シート!G481&gt;"",入力シート!G481,"")</f>
        <v/>
      </c>
      <c r="Q480" s="37" t="str">
        <f>IF(入力シート!H481&gt;0,IF(入力シート!X481=4,MID(入力シート!H481,入力シート!X481-3,1),"0"),"")</f>
        <v/>
      </c>
      <c r="R480" s="37" t="str">
        <f>IF(入力シート!H481&gt;0,MID(入力シート!H481,入力シート!X481-2,1),"")</f>
        <v/>
      </c>
      <c r="S480" s="37" t="str">
        <f>IF(入力シート!H481&gt;0,MID(入力シート!H481,入力シート!X481-1,1),"")</f>
        <v/>
      </c>
      <c r="T480" s="39" t="str">
        <f>IF(入力シート!H481&gt;0,MID(入力シート!H481,入力シート!X481,1),"")</f>
        <v/>
      </c>
      <c r="U480" s="62" t="str">
        <f>IF(入力シート!I481&gt;0,入力シート!I481,"")</f>
        <v/>
      </c>
      <c r="V480" s="50" t="str">
        <f>IF(入力シート!J481&gt;0,入力シート!J481,"")</f>
        <v/>
      </c>
      <c r="W480" s="50" t="str">
        <f>IF(入力シート!K481&gt;=10,INT(MOD(入力シート!K481,100)/10),"")</f>
        <v/>
      </c>
      <c r="X480" s="40" t="str">
        <f>IF(入力シート!K481&gt;=1,INT(MOD(入力シート!K481,10)/1),"")</f>
        <v/>
      </c>
      <c r="Y480" s="51" t="str">
        <f>IF(入力シート!L481&gt;=100000,INT(MOD(入力シート!L481,1000000)/100000),"")</f>
        <v/>
      </c>
      <c r="Z480" s="51" t="str">
        <f>IF(入力シート!L481&gt;=10000,INT(MOD(入力シート!L481,100000)/10000),"")</f>
        <v/>
      </c>
      <c r="AA480" s="51" t="str">
        <f>IF(入力シート!L481&gt;=1000,INT(MOD(入力シート!L481,10000)/1000),"")</f>
        <v/>
      </c>
      <c r="AB480" s="51" t="str">
        <f>IF(入力シート!L481&gt;=100,INT(MOD(入力シート!L481,1000)/100),"")</f>
        <v/>
      </c>
      <c r="AC480" s="51" t="str">
        <f>IF(入力シート!L481&gt;=10,INT(MOD(入力シート!L481,100)/10),"")</f>
        <v/>
      </c>
      <c r="AD480" s="40" t="str">
        <f>IF(入力シート!L481&gt;=1,INT(MOD(入力シート!L481,10)/1),"")</f>
        <v/>
      </c>
      <c r="AE480" s="51" t="str">
        <f>IF(入力シート!M481&gt;=10000,INT(MOD(入力シート!M481,100000)/10000),"")</f>
        <v/>
      </c>
      <c r="AF480" s="51" t="str">
        <f>IF(入力シート!M481&gt;=1000,INT(MOD(入力シート!M481,10000)/1000),"")</f>
        <v/>
      </c>
      <c r="AG480" s="51" t="str">
        <f>IF(入力シート!M481&gt;=100,INT(MOD(入力シート!M481,1000)/100),"")</f>
        <v/>
      </c>
      <c r="AH480" s="51" t="str">
        <f>IF(入力シート!M481&gt;=10,INT(MOD(入力シート!M481,100)/10),"")</f>
        <v/>
      </c>
      <c r="AI480" s="40" t="str">
        <f>IF(入力シート!M481&gt;=1,INT(MOD(入力シート!M481,10)/1),"")</f>
        <v/>
      </c>
      <c r="AJ480" s="51" t="str">
        <f>IF(入力シート!N481&gt;=10000,INT(MOD(入力シート!N481,100000)/10000),"")</f>
        <v/>
      </c>
      <c r="AK480" s="51" t="str">
        <f>IF(入力シート!N481&gt;=1000,INT(MOD(入力シート!N481,10000)/1000),"")</f>
        <v/>
      </c>
      <c r="AL480" s="51" t="str">
        <f>IF(入力シート!N481&gt;=100,INT(MOD(入力シート!N481,1000)/100),"")</f>
        <v/>
      </c>
      <c r="AM480" s="51" t="str">
        <f>IF(入力シート!N481&gt;=10,INT(MOD(入力シート!N481,100)/10),"")</f>
        <v/>
      </c>
      <c r="AN480" s="40" t="str">
        <f>IF(入力シート!N481&gt;=1,INT(MOD(入力シート!N481,10)/1),"")</f>
        <v/>
      </c>
      <c r="AO480" s="51" t="str">
        <f>IF(入力シート!O481&gt;=10000,INT(MOD(入力シート!O481,100000)/10000),"")</f>
        <v/>
      </c>
      <c r="AP480" s="51" t="str">
        <f>IF(入力シート!O481&gt;=1000,INT(MOD(入力シート!O481,10000)/1000),"")</f>
        <v/>
      </c>
      <c r="AQ480" s="51" t="str">
        <f>IF(入力シート!O481&gt;=100,INT(MOD(入力シート!O481,1000)/100),"")</f>
        <v/>
      </c>
      <c r="AR480" s="51" t="str">
        <f>IF(入力シート!O481&gt;=10,INT(MOD(入力シート!O481,100)/10),"")</f>
        <v/>
      </c>
      <c r="AS480" s="40" t="str">
        <f>IF(入力シート!O481&gt;=1,INT(MOD(入力シート!O481,10)/1),"")</f>
        <v/>
      </c>
      <c r="AT480" s="51" t="str">
        <f>IF(入力シート!P481&gt;=1000000,INT(MOD(入力シート!P481,10000000)/1000000),"")</f>
        <v/>
      </c>
      <c r="AU480" s="51" t="str">
        <f>IF(入力シート!P481&gt;=100000,INT(MOD(入力シート!P481,1000000)/100000),"")</f>
        <v/>
      </c>
      <c r="AV480" s="51" t="str">
        <f>IF(入力シート!P481&gt;=10000,INT(MOD(入力シート!P481,100000)/10000),"")</f>
        <v/>
      </c>
      <c r="AW480" s="51" t="str">
        <f>IF(入力シート!P481&gt;=1000,INT(MOD(入力シート!P481,10000)/1000),"")</f>
        <v/>
      </c>
      <c r="AX480" s="51" t="str">
        <f>IF(入力シート!P481&gt;=100,INT(MOD(入力シート!P481,1000)/100),"")</f>
        <v/>
      </c>
      <c r="AY480" s="51" t="str">
        <f>IF(入力シート!P481&gt;=10,INT(MOD(入力シート!P481,100)/10),"")</f>
        <v/>
      </c>
      <c r="AZ480" s="40" t="str">
        <f>IF(入力シート!P481&gt;=1,INT(MOD(入力シート!P481,10)/1),"")</f>
        <v/>
      </c>
      <c r="BA480" s="51" t="str">
        <f>IF(入力シート!Q481&gt;=10,INT(MOD(入力シート!Q481,100)/10),"")</f>
        <v/>
      </c>
      <c r="BB480" s="40" t="str">
        <f>IF(入力シート!Q481&gt;=1,INT(MOD(入力シート!Q481,10)/1),"")</f>
        <v/>
      </c>
      <c r="BC480" s="51" t="str">
        <f>IF(入力シート!R481&gt;=10000,INT(MOD(入力シート!R481,100000)/10000),"")</f>
        <v/>
      </c>
      <c r="BD480" s="51" t="str">
        <f>IF(入力シート!R481&gt;=1000,INT(MOD(入力シート!R481,10000)/1000),"")</f>
        <v/>
      </c>
      <c r="BE480" s="51" t="str">
        <f>IF(入力シート!R481&gt;=100,INT(MOD(入力シート!R481,1000)/100),"")</f>
        <v/>
      </c>
      <c r="BF480" s="51" t="str">
        <f>IF(入力シート!R481&gt;=10,INT(MOD(入力シート!R481,100)/10),"")</f>
        <v/>
      </c>
      <c r="BG480" s="40" t="str">
        <f>IF(入力シート!R481&gt;=1,INT(MOD(入力シート!R481,10)/1),"")</f>
        <v/>
      </c>
    </row>
    <row r="481" spans="1:79" x14ac:dyDescent="0.15">
      <c r="B481" s="22">
        <v>479</v>
      </c>
      <c r="C481" s="10" t="str">
        <f>IF(入力シート!C482&gt;=10000,INT(MOD(入力シート!C482,100000)/10000),"")</f>
        <v/>
      </c>
      <c r="D481" s="10" t="str">
        <f>IF(入力シート!C482&gt;=1000,INT(MOD(入力シート!C482,10000)/1000),"")</f>
        <v/>
      </c>
      <c r="E481" s="10" t="str">
        <f>IF(入力シート!C482&gt;=100,INT(MOD(入力シート!C482,1000)/100),"")</f>
        <v/>
      </c>
      <c r="F481" s="10" t="str">
        <f>IF(入力シート!C482&gt;=10,INT(MOD(入力シート!C482,100)/10),"")</f>
        <v/>
      </c>
      <c r="G481" s="22" t="str">
        <f>IF(入力シート!C482&gt;=1,INT(MOD(入力シート!C482,10)/1),"")</f>
        <v/>
      </c>
      <c r="H481" s="22" t="str">
        <f>IF(入力シート!D482&gt;"",入力シート!D482,"")</f>
        <v/>
      </c>
      <c r="I481" s="22" t="str">
        <f>IF(入力シート!E482&gt;"",入力シート!E482,"")</f>
        <v/>
      </c>
      <c r="J481" s="37" t="str">
        <f>IF(入力シート!F482&gt;0,IF(入力シート!W482=6,MID(入力シート!F482,入力シート!W482-5,1),"0"),"")</f>
        <v/>
      </c>
      <c r="K481" s="37" t="str">
        <f>IF(入力シート!F482&gt;0,MID(入力シート!F482,入力シート!W482-4,1),"")</f>
        <v/>
      </c>
      <c r="L481" s="37" t="str">
        <f>IF(入力シート!F482&gt;0,MID(入力シート!F482,入力シート!W482-3,1),"")</f>
        <v/>
      </c>
      <c r="M481" s="37" t="str">
        <f>IF(入力シート!F482&gt;0,MID(入力シート!F482,入力シート!W482-2,1),"")</f>
        <v/>
      </c>
      <c r="N481" s="37" t="str">
        <f>IF(入力シート!F482&gt;0,MID(入力シート!F482,入力シート!W482-1,1),"")</f>
        <v/>
      </c>
      <c r="O481" s="39" t="str">
        <f>IF(入力シート!F482&gt;0,MID(入力シート!F482,入力シート!W482,1),"")</f>
        <v/>
      </c>
      <c r="P481" s="22" t="str">
        <f>IF(入力シート!G482&gt;"",入力シート!G482,"")</f>
        <v/>
      </c>
      <c r="Q481" s="37" t="str">
        <f>IF(入力シート!H482&gt;0,IF(入力シート!X482=4,MID(入力シート!H482,入力シート!X482-3,1),"0"),"")</f>
        <v/>
      </c>
      <c r="R481" s="37" t="str">
        <f>IF(入力シート!H482&gt;0,MID(入力シート!H482,入力シート!X482-2,1),"")</f>
        <v/>
      </c>
      <c r="S481" s="37" t="str">
        <f>IF(入力シート!H482&gt;0,MID(入力シート!H482,入力シート!X482-1,1),"")</f>
        <v/>
      </c>
      <c r="T481" s="39" t="str">
        <f>IF(入力シート!H482&gt;0,MID(入力シート!H482,入力シート!X482,1),"")</f>
        <v/>
      </c>
      <c r="U481" s="62" t="str">
        <f>IF(入力シート!I482&gt;0,入力シート!I482,"")</f>
        <v/>
      </c>
      <c r="V481" s="50" t="str">
        <f>IF(入力シート!J482&gt;0,入力シート!J482,"")</f>
        <v/>
      </c>
      <c r="W481" s="50" t="str">
        <f>IF(入力シート!K482&gt;=10,INT(MOD(入力シート!K482,100)/10),"")</f>
        <v/>
      </c>
      <c r="X481" s="40" t="str">
        <f>IF(入力シート!K482&gt;=1,INT(MOD(入力シート!K482,10)/1),"")</f>
        <v/>
      </c>
      <c r="Y481" s="51" t="str">
        <f>IF(入力シート!L482&gt;=100000,INT(MOD(入力シート!L482,1000000)/100000),"")</f>
        <v/>
      </c>
      <c r="Z481" s="51" t="str">
        <f>IF(入力シート!L482&gt;=10000,INT(MOD(入力シート!L482,100000)/10000),"")</f>
        <v/>
      </c>
      <c r="AA481" s="51" t="str">
        <f>IF(入力シート!L482&gt;=1000,INT(MOD(入力シート!L482,10000)/1000),"")</f>
        <v/>
      </c>
      <c r="AB481" s="51" t="str">
        <f>IF(入力シート!L482&gt;=100,INT(MOD(入力シート!L482,1000)/100),"")</f>
        <v/>
      </c>
      <c r="AC481" s="51" t="str">
        <f>IF(入力シート!L482&gt;=10,INT(MOD(入力シート!L482,100)/10),"")</f>
        <v/>
      </c>
      <c r="AD481" s="40" t="str">
        <f>IF(入力シート!L482&gt;=1,INT(MOD(入力シート!L482,10)/1),"")</f>
        <v/>
      </c>
      <c r="AE481" s="51" t="str">
        <f>IF(入力シート!M482&gt;=10000,INT(MOD(入力シート!M482,100000)/10000),"")</f>
        <v/>
      </c>
      <c r="AF481" s="51" t="str">
        <f>IF(入力シート!M482&gt;=1000,INT(MOD(入力シート!M482,10000)/1000),"")</f>
        <v/>
      </c>
      <c r="AG481" s="51" t="str">
        <f>IF(入力シート!M482&gt;=100,INT(MOD(入力シート!M482,1000)/100),"")</f>
        <v/>
      </c>
      <c r="AH481" s="51" t="str">
        <f>IF(入力シート!M482&gt;=10,INT(MOD(入力シート!M482,100)/10),"")</f>
        <v/>
      </c>
      <c r="AI481" s="40" t="str">
        <f>IF(入力シート!M482&gt;=1,INT(MOD(入力シート!M482,10)/1),"")</f>
        <v/>
      </c>
      <c r="AJ481" s="51" t="str">
        <f>IF(入力シート!N482&gt;=10000,INT(MOD(入力シート!N482,100000)/10000),"")</f>
        <v/>
      </c>
      <c r="AK481" s="51" t="str">
        <f>IF(入力シート!N482&gt;=1000,INT(MOD(入力シート!N482,10000)/1000),"")</f>
        <v/>
      </c>
      <c r="AL481" s="51" t="str">
        <f>IF(入力シート!N482&gt;=100,INT(MOD(入力シート!N482,1000)/100),"")</f>
        <v/>
      </c>
      <c r="AM481" s="51" t="str">
        <f>IF(入力シート!N482&gt;=10,INT(MOD(入力シート!N482,100)/10),"")</f>
        <v/>
      </c>
      <c r="AN481" s="40" t="str">
        <f>IF(入力シート!N482&gt;=1,INT(MOD(入力シート!N482,10)/1),"")</f>
        <v/>
      </c>
      <c r="AO481" s="51" t="str">
        <f>IF(入力シート!O482&gt;=10000,INT(MOD(入力シート!O482,100000)/10000),"")</f>
        <v/>
      </c>
      <c r="AP481" s="51" t="str">
        <f>IF(入力シート!O482&gt;=1000,INT(MOD(入力シート!O482,10000)/1000),"")</f>
        <v/>
      </c>
      <c r="AQ481" s="51" t="str">
        <f>IF(入力シート!O482&gt;=100,INT(MOD(入力シート!O482,1000)/100),"")</f>
        <v/>
      </c>
      <c r="AR481" s="51" t="str">
        <f>IF(入力シート!O482&gt;=10,INT(MOD(入力シート!O482,100)/10),"")</f>
        <v/>
      </c>
      <c r="AS481" s="40" t="str">
        <f>IF(入力シート!O482&gt;=1,INT(MOD(入力シート!O482,10)/1),"")</f>
        <v/>
      </c>
      <c r="AT481" s="51" t="str">
        <f>IF(入力シート!P482&gt;=1000000,INT(MOD(入力シート!P482,10000000)/1000000),"")</f>
        <v/>
      </c>
      <c r="AU481" s="51" t="str">
        <f>IF(入力シート!P482&gt;=100000,INT(MOD(入力シート!P482,1000000)/100000),"")</f>
        <v/>
      </c>
      <c r="AV481" s="51" t="str">
        <f>IF(入力シート!P482&gt;=10000,INT(MOD(入力シート!P482,100000)/10000),"")</f>
        <v/>
      </c>
      <c r="AW481" s="51" t="str">
        <f>IF(入力シート!P482&gt;=1000,INT(MOD(入力シート!P482,10000)/1000),"")</f>
        <v/>
      </c>
      <c r="AX481" s="51" t="str">
        <f>IF(入力シート!P482&gt;=100,INT(MOD(入力シート!P482,1000)/100),"")</f>
        <v/>
      </c>
      <c r="AY481" s="51" t="str">
        <f>IF(入力シート!P482&gt;=10,INT(MOD(入力シート!P482,100)/10),"")</f>
        <v/>
      </c>
      <c r="AZ481" s="40" t="str">
        <f>IF(入力シート!P482&gt;=1,INT(MOD(入力シート!P482,10)/1),"")</f>
        <v/>
      </c>
      <c r="BA481" s="51" t="str">
        <f>IF(入力シート!Q482&gt;=10,INT(MOD(入力シート!Q482,100)/10),"")</f>
        <v/>
      </c>
      <c r="BB481" s="40" t="str">
        <f>IF(入力シート!Q482&gt;=1,INT(MOD(入力シート!Q482,10)/1),"")</f>
        <v/>
      </c>
      <c r="BC481" s="51" t="str">
        <f>IF(入力シート!R482&gt;=10000,INT(MOD(入力シート!R482,100000)/10000),"")</f>
        <v/>
      </c>
      <c r="BD481" s="51" t="str">
        <f>IF(入力シート!R482&gt;=1000,INT(MOD(入力シート!R482,10000)/1000),"")</f>
        <v/>
      </c>
      <c r="BE481" s="51" t="str">
        <f>IF(入力シート!R482&gt;=100,INT(MOD(入力シート!R482,1000)/100),"")</f>
        <v/>
      </c>
      <c r="BF481" s="51" t="str">
        <f>IF(入力シート!R482&gt;=10,INT(MOD(入力シート!R482,100)/10),"")</f>
        <v/>
      </c>
      <c r="BG481" s="40" t="str">
        <f>IF(入力シート!R482&gt;=1,INT(MOD(入力シート!R482,10)/1),"")</f>
        <v/>
      </c>
    </row>
    <row r="482" spans="1:79" x14ac:dyDescent="0.15">
      <c r="A482" s="46"/>
      <c r="B482" s="12">
        <v>480</v>
      </c>
      <c r="C482" s="3" t="str">
        <f>IF(入力シート!C483&gt;=10000,INT(MOD(入力シート!C483,100000)/10000),"")</f>
        <v/>
      </c>
      <c r="D482" s="3" t="str">
        <f>IF(入力シート!C483&gt;=1000,INT(MOD(入力シート!C483,10000)/1000),"")</f>
        <v/>
      </c>
      <c r="E482" s="3" t="str">
        <f>IF(入力シート!C483&gt;=100,INT(MOD(入力シート!C483,1000)/100),"")</f>
        <v/>
      </c>
      <c r="F482" s="3" t="str">
        <f>IF(入力シート!C483&gt;=10,INT(MOD(入力シート!C483,100)/10),"")</f>
        <v/>
      </c>
      <c r="G482" s="12" t="str">
        <f>IF(入力シート!C483&gt;=1,INT(MOD(入力シート!C483,10)/1),"")</f>
        <v/>
      </c>
      <c r="H482" s="12" t="str">
        <f>IF(入力シート!D483&gt;"",入力シート!D483,"")</f>
        <v/>
      </c>
      <c r="I482" s="146" t="str">
        <f>IF(入力シート!E483&gt;"",入力シート!E483,"")</f>
        <v/>
      </c>
      <c r="J482" s="162" t="str">
        <f>IF(入力シート!F483&gt;0,IF(入力シート!W483=6,MID(入力シート!F483,入力シート!W483-5,1),"0"),"")</f>
        <v/>
      </c>
      <c r="K482" s="63" t="str">
        <f>IF(入力シート!F483&gt;0,MID(入力シート!F483,入力シート!W483-4,1),"")</f>
        <v/>
      </c>
      <c r="L482" s="63" t="str">
        <f>IF(入力シート!F483&gt;0,MID(入力シート!F483,入力シート!W483-3,1),"")</f>
        <v/>
      </c>
      <c r="M482" s="63" t="str">
        <f>IF(入力シート!F483&gt;0,MID(入力シート!F483,入力シート!W483-2,1),"")</f>
        <v/>
      </c>
      <c r="N482" s="63" t="str">
        <f>IF(入力シート!F483&gt;0,MID(入力シート!F483,入力シート!W483-1,1),"")</f>
        <v/>
      </c>
      <c r="O482" s="64" t="str">
        <f>IF(入力シート!F483&gt;0,MID(入力シート!F483,入力シート!W483,1),"")</f>
        <v/>
      </c>
      <c r="P482" s="146" t="str">
        <f>IF(入力シート!G483&gt;"",入力シート!G483,"")</f>
        <v/>
      </c>
      <c r="Q482" s="162" t="str">
        <f>IF(入力シート!H483&gt;0,IF(入力シート!X483=4,MID(入力シート!H483,入力シート!X483-3,1),"0"),"")</f>
        <v/>
      </c>
      <c r="R482" s="63" t="str">
        <f>IF(入力シート!H483&gt;0,MID(入力シート!H483,入力シート!X483-2,1),"")</f>
        <v/>
      </c>
      <c r="S482" s="63" t="str">
        <f>IF(入力シート!H483&gt;0,MID(入力シート!H483,入力シート!X483-1,1),"")</f>
        <v/>
      </c>
      <c r="T482" s="64" t="str">
        <f>IF(入力シート!H483&gt;0,MID(入力シート!H483,入力シート!X483,1),"")</f>
        <v/>
      </c>
      <c r="U482" s="65" t="str">
        <f>IF(入力シート!I483&gt;0,入力シート!I483,"")</f>
        <v/>
      </c>
      <c r="V482" s="47" t="str">
        <f>IF(入力シート!J483&gt;0,入力シート!J483,"")</f>
        <v/>
      </c>
      <c r="W482" s="47" t="str">
        <f>IF(入力シート!K483&gt;=10,INT(MOD(入力シート!K483,100)/10),"")</f>
        <v/>
      </c>
      <c r="X482" s="48" t="str">
        <f>IF(入力シート!K483&gt;=1,INT(MOD(入力シート!K483,10)/1),"")</f>
        <v/>
      </c>
      <c r="Y482" s="49" t="str">
        <f>IF(入力シート!L483&gt;=100000,INT(MOD(入力シート!L483,1000000)/100000),"")</f>
        <v/>
      </c>
      <c r="Z482" s="49" t="str">
        <f>IF(入力シート!L483&gt;=10000,INT(MOD(入力シート!L483,100000)/10000),"")</f>
        <v/>
      </c>
      <c r="AA482" s="49" t="str">
        <f>IF(入力シート!L483&gt;=1000,INT(MOD(入力シート!L483,10000)/1000),"")</f>
        <v/>
      </c>
      <c r="AB482" s="49" t="str">
        <f>IF(入力シート!L483&gt;=100,INT(MOD(入力シート!L483,1000)/100),"")</f>
        <v/>
      </c>
      <c r="AC482" s="49" t="str">
        <f>IF(入力シート!L483&gt;=10,INT(MOD(入力シート!L483,100)/10),"")</f>
        <v/>
      </c>
      <c r="AD482" s="48" t="str">
        <f>IF(入力シート!L483&gt;=1,INT(MOD(入力シート!L483,10)/1),"")</f>
        <v/>
      </c>
      <c r="AE482" s="49" t="str">
        <f>IF(入力シート!M483&gt;=10000,INT(MOD(入力シート!M483,100000)/10000),"")</f>
        <v/>
      </c>
      <c r="AF482" s="49" t="str">
        <f>IF(入力シート!M483&gt;=1000,INT(MOD(入力シート!M483,10000)/1000),"")</f>
        <v/>
      </c>
      <c r="AG482" s="49" t="str">
        <f>IF(入力シート!M483&gt;=100,INT(MOD(入力シート!M483,1000)/100),"")</f>
        <v/>
      </c>
      <c r="AH482" s="49" t="str">
        <f>IF(入力シート!M483&gt;=10,INT(MOD(入力シート!M483,100)/10),"")</f>
        <v/>
      </c>
      <c r="AI482" s="48" t="str">
        <f>IF(入力シート!M483&gt;=1,INT(MOD(入力シート!M483,10)/1),"")</f>
        <v/>
      </c>
      <c r="AJ482" s="49" t="str">
        <f>IF(入力シート!N483&gt;=10000,INT(MOD(入力シート!N483,100000)/10000),"")</f>
        <v/>
      </c>
      <c r="AK482" s="49" t="str">
        <f>IF(入力シート!N483&gt;=1000,INT(MOD(入力シート!N483,10000)/1000),"")</f>
        <v/>
      </c>
      <c r="AL482" s="49" t="str">
        <f>IF(入力シート!N483&gt;=100,INT(MOD(入力シート!N483,1000)/100),"")</f>
        <v/>
      </c>
      <c r="AM482" s="49" t="str">
        <f>IF(入力シート!N483&gt;=10,INT(MOD(入力シート!N483,100)/10),"")</f>
        <v/>
      </c>
      <c r="AN482" s="48" t="str">
        <f>IF(入力シート!N483&gt;=1,INT(MOD(入力シート!N483,10)/1),"")</f>
        <v/>
      </c>
      <c r="AO482" s="49" t="str">
        <f>IF(入力シート!O483&gt;=10000,INT(MOD(入力シート!O483,100000)/10000),"")</f>
        <v/>
      </c>
      <c r="AP482" s="49" t="str">
        <f>IF(入力シート!O483&gt;=1000,INT(MOD(入力シート!O483,10000)/1000),"")</f>
        <v/>
      </c>
      <c r="AQ482" s="49" t="str">
        <f>IF(入力シート!O483&gt;=100,INT(MOD(入力シート!O483,1000)/100),"")</f>
        <v/>
      </c>
      <c r="AR482" s="49" t="str">
        <f>IF(入力シート!O483&gt;=10,INT(MOD(入力シート!O483,100)/10),"")</f>
        <v/>
      </c>
      <c r="AS482" s="48" t="str">
        <f>IF(入力シート!O483&gt;=1,INT(MOD(入力シート!O483,10)/1),"")</f>
        <v/>
      </c>
      <c r="AT482" s="49" t="str">
        <f>IF(入力シート!P483&gt;=1000000,INT(MOD(入力シート!P483,10000000)/1000000),"")</f>
        <v/>
      </c>
      <c r="AU482" s="49" t="str">
        <f>IF(入力シート!P483&gt;=100000,INT(MOD(入力シート!P483,1000000)/100000),"")</f>
        <v/>
      </c>
      <c r="AV482" s="49" t="str">
        <f>IF(入力シート!P483&gt;=10000,INT(MOD(入力シート!P483,100000)/10000),"")</f>
        <v/>
      </c>
      <c r="AW482" s="49" t="str">
        <f>IF(入力シート!P483&gt;=1000,INT(MOD(入力シート!P483,10000)/1000),"")</f>
        <v/>
      </c>
      <c r="AX482" s="49" t="str">
        <f>IF(入力シート!P483&gt;=100,INT(MOD(入力シート!P483,1000)/100),"")</f>
        <v/>
      </c>
      <c r="AY482" s="49" t="str">
        <f>IF(入力シート!P483&gt;=10,INT(MOD(入力シート!P483,100)/10),"")</f>
        <v/>
      </c>
      <c r="AZ482" s="48" t="str">
        <f>IF(入力シート!P483&gt;=1,INT(MOD(入力シート!P483,10)/1),"")</f>
        <v/>
      </c>
      <c r="BA482" s="49" t="str">
        <f>IF(入力シート!Q483&gt;=10,INT(MOD(入力シート!Q483,100)/10),"")</f>
        <v/>
      </c>
      <c r="BB482" s="48" t="str">
        <f>IF(入力シート!Q483&gt;=1,INT(MOD(入力シート!Q483,10)/1),"")</f>
        <v/>
      </c>
      <c r="BC482" s="49" t="str">
        <f>IF(入力シート!R483&gt;=10000,INT(MOD(入力シート!R483,100000)/10000),"")</f>
        <v/>
      </c>
      <c r="BD482" s="49" t="str">
        <f>IF(入力シート!R483&gt;=1000,INT(MOD(入力シート!R483,10000)/1000),"")</f>
        <v/>
      </c>
      <c r="BE482" s="49" t="str">
        <f>IF(入力シート!R483&gt;=100,INT(MOD(入力シート!R483,1000)/100),"")</f>
        <v/>
      </c>
      <c r="BF482" s="49" t="str">
        <f>IF(入力シート!R483&gt;=10,INT(MOD(入力シート!R483,100)/10),"")</f>
        <v/>
      </c>
      <c r="BG482" s="48" t="str">
        <f>IF(入力シート!R483&gt;=1,INT(MOD(入力シート!R483,10)/1),"")</f>
        <v/>
      </c>
      <c r="BH482" s="58" t="str">
        <f>IF(入力シート!S483&gt;=10,INT(MOD(入力シート!S483,100)/10),"")</f>
        <v/>
      </c>
      <c r="BI482" s="69" t="str">
        <f>IF(入力シート!S483&gt;=1,INT(MOD(入力シート!S483,10)/1),"")</f>
        <v/>
      </c>
      <c r="BJ482" s="58" t="str">
        <f>IF(入力シート!T483&gt;=1000000,INT(MOD(入力シート!T483,10000000)/1000000),"")</f>
        <v/>
      </c>
      <c r="BK482" s="58" t="str">
        <f>IF(入力シート!T483&gt;=100000,INT(MOD(入力シート!T483,1000000)/100000),"")</f>
        <v/>
      </c>
      <c r="BL482" s="58" t="str">
        <f>IF(入力シート!T483&gt;=10000,INT(MOD(入力シート!T483,100000)/10000),"")</f>
        <v/>
      </c>
      <c r="BM482" s="58" t="str">
        <f>IF(入力シート!T483&gt;=1000,INT(MOD(入力シート!T483,10000)/1000),"")</f>
        <v/>
      </c>
      <c r="BN482" s="58" t="str">
        <f>IF(入力シート!T483&gt;=100,INT(MOD(入力シート!T483,1000)/100),"")</f>
        <v/>
      </c>
      <c r="BO482" s="58" t="str">
        <f>IF(入力シート!T483&gt;=10,INT(MOD(入力シート!T483,100)/10),"")</f>
        <v/>
      </c>
      <c r="BP482" s="69" t="str">
        <f>IF(入力シート!T483&gt;=1,INT(MOD(入力シート!T483,10)/1),"")</f>
        <v/>
      </c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</row>
    <row r="483" spans="1:79" x14ac:dyDescent="0.15">
      <c r="A483" s="70">
        <f t="shared" si="13"/>
        <v>49</v>
      </c>
      <c r="B483" s="22">
        <v>481</v>
      </c>
      <c r="C483" s="10" t="str">
        <f>IF(入力シート!C484&gt;=10000,INT(MOD(入力シート!C484,100000)/10000),"")</f>
        <v/>
      </c>
      <c r="D483" s="10" t="str">
        <f>IF(入力シート!C484&gt;=1000,INT(MOD(入力シート!C484,10000)/1000),"")</f>
        <v/>
      </c>
      <c r="E483" s="10" t="str">
        <f>IF(入力シート!C484&gt;=100,INT(MOD(入力シート!C484,1000)/100),"")</f>
        <v/>
      </c>
      <c r="F483" s="10" t="str">
        <f>IF(入力シート!C484&gt;=10,INT(MOD(入力シート!C484,100)/10),"")</f>
        <v/>
      </c>
      <c r="G483" s="22" t="str">
        <f>IF(入力シート!C484&gt;=1,INT(MOD(入力シート!C484,10)/1),"")</f>
        <v/>
      </c>
      <c r="H483" s="22" t="str">
        <f>IF(入力シート!D484&gt;"",入力シート!D484,"")</f>
        <v/>
      </c>
      <c r="I483" s="22" t="str">
        <f>IF(入力シート!E484&gt;"",入力シート!E484,"")</f>
        <v/>
      </c>
      <c r="J483" s="37" t="str">
        <f>IF(入力シート!F484&gt;0,IF(入力シート!W484=6,MID(入力シート!F484,入力シート!W484-5,1),"0"),"")</f>
        <v/>
      </c>
      <c r="K483" s="37" t="str">
        <f>IF(入力シート!F484&gt;0,MID(入力シート!F484,入力シート!W484-4,1),"")</f>
        <v/>
      </c>
      <c r="L483" s="37" t="str">
        <f>IF(入力シート!F484&gt;0,MID(入力シート!F484,入力シート!W484-3,1),"")</f>
        <v/>
      </c>
      <c r="M483" s="37" t="str">
        <f>IF(入力シート!F484&gt;0,MID(入力シート!F484,入力シート!W484-2,1),"")</f>
        <v/>
      </c>
      <c r="N483" s="37" t="str">
        <f>IF(入力シート!F484&gt;0,MID(入力シート!F484,入力シート!W484-1,1),"")</f>
        <v/>
      </c>
      <c r="O483" s="39" t="str">
        <f>IF(入力シート!F484&gt;0,MID(入力シート!F484,入力シート!W484,1),"")</f>
        <v/>
      </c>
      <c r="P483" s="22" t="str">
        <f>IF(入力シート!G484&gt;"",入力シート!G484,"")</f>
        <v/>
      </c>
      <c r="Q483" s="37" t="str">
        <f>IF(入力シート!H484&gt;0,IF(入力シート!X484=4,MID(入力シート!H484,入力シート!X484-3,1),"0"),"")</f>
        <v/>
      </c>
      <c r="R483" s="37" t="str">
        <f>IF(入力シート!H484&gt;0,MID(入力シート!H484,入力シート!X484-2,1),"")</f>
        <v/>
      </c>
      <c r="S483" s="37" t="str">
        <f>IF(入力シート!H484&gt;0,MID(入力シート!H484,入力シート!X484-1,1),"")</f>
        <v/>
      </c>
      <c r="T483" s="39" t="str">
        <f>IF(入力シート!H484&gt;0,MID(入力シート!H484,入力シート!X484,1),"")</f>
        <v/>
      </c>
      <c r="U483" s="62" t="str">
        <f>IF(入力シート!I484&gt;0,入力シート!I484,"")</f>
        <v/>
      </c>
      <c r="V483" s="50" t="str">
        <f>IF(入力シート!J484&gt;0,入力シート!J484,"")</f>
        <v/>
      </c>
      <c r="W483" s="50" t="str">
        <f>IF(入力シート!K484&gt;=10,INT(MOD(入力シート!K484,100)/10),"")</f>
        <v/>
      </c>
      <c r="X483" s="40" t="str">
        <f>IF(入力シート!K484&gt;=1,INT(MOD(入力シート!K484,10)/1),"")</f>
        <v/>
      </c>
      <c r="Y483" s="51" t="str">
        <f>IF(入力シート!L484&gt;=100000,INT(MOD(入力シート!L484,1000000)/100000),"")</f>
        <v/>
      </c>
      <c r="Z483" s="51" t="str">
        <f>IF(入力シート!L484&gt;=10000,INT(MOD(入力シート!L484,100000)/10000),"")</f>
        <v/>
      </c>
      <c r="AA483" s="51" t="str">
        <f>IF(入力シート!L484&gt;=1000,INT(MOD(入力シート!L484,10000)/1000),"")</f>
        <v/>
      </c>
      <c r="AB483" s="51" t="str">
        <f>IF(入力シート!L484&gt;=100,INT(MOD(入力シート!L484,1000)/100),"")</f>
        <v/>
      </c>
      <c r="AC483" s="51" t="str">
        <f>IF(入力シート!L484&gt;=10,INT(MOD(入力シート!L484,100)/10),"")</f>
        <v/>
      </c>
      <c r="AD483" s="40" t="str">
        <f>IF(入力シート!L484&gt;=1,INT(MOD(入力シート!L484,10)/1),"")</f>
        <v/>
      </c>
      <c r="AE483" s="51" t="str">
        <f>IF(入力シート!M484&gt;=10000,INT(MOD(入力シート!M484,100000)/10000),"")</f>
        <v/>
      </c>
      <c r="AF483" s="51" t="str">
        <f>IF(入力シート!M484&gt;=1000,INT(MOD(入力シート!M484,10000)/1000),"")</f>
        <v/>
      </c>
      <c r="AG483" s="51" t="str">
        <f>IF(入力シート!M484&gt;=100,INT(MOD(入力シート!M484,1000)/100),"")</f>
        <v/>
      </c>
      <c r="AH483" s="51" t="str">
        <f>IF(入力シート!M484&gt;=10,INT(MOD(入力シート!M484,100)/10),"")</f>
        <v/>
      </c>
      <c r="AI483" s="40" t="str">
        <f>IF(入力シート!M484&gt;=1,INT(MOD(入力シート!M484,10)/1),"")</f>
        <v/>
      </c>
      <c r="AJ483" s="51" t="str">
        <f>IF(入力シート!N484&gt;=10000,INT(MOD(入力シート!N484,100000)/10000),"")</f>
        <v/>
      </c>
      <c r="AK483" s="51" t="str">
        <f>IF(入力シート!N484&gt;=1000,INT(MOD(入力シート!N484,10000)/1000),"")</f>
        <v/>
      </c>
      <c r="AL483" s="51" t="str">
        <f>IF(入力シート!N484&gt;=100,INT(MOD(入力シート!N484,1000)/100),"")</f>
        <v/>
      </c>
      <c r="AM483" s="51" t="str">
        <f>IF(入力シート!N484&gt;=10,INT(MOD(入力シート!N484,100)/10),"")</f>
        <v/>
      </c>
      <c r="AN483" s="40" t="str">
        <f>IF(入力シート!N484&gt;=1,INT(MOD(入力シート!N484,10)/1),"")</f>
        <v/>
      </c>
      <c r="AO483" s="51" t="str">
        <f>IF(入力シート!O484&gt;=10000,INT(MOD(入力シート!O484,100000)/10000),"")</f>
        <v/>
      </c>
      <c r="AP483" s="51" t="str">
        <f>IF(入力シート!O484&gt;=1000,INT(MOD(入力シート!O484,10000)/1000),"")</f>
        <v/>
      </c>
      <c r="AQ483" s="51" t="str">
        <f>IF(入力シート!O484&gt;=100,INT(MOD(入力シート!O484,1000)/100),"")</f>
        <v/>
      </c>
      <c r="AR483" s="51" t="str">
        <f>IF(入力シート!O484&gt;=10,INT(MOD(入力シート!O484,100)/10),"")</f>
        <v/>
      </c>
      <c r="AS483" s="40" t="str">
        <f>IF(入力シート!O484&gt;=1,INT(MOD(入力シート!O484,10)/1),"")</f>
        <v/>
      </c>
      <c r="AT483" s="51" t="str">
        <f>IF(入力シート!P484&gt;=1000000,INT(MOD(入力シート!P484,10000000)/1000000),"")</f>
        <v/>
      </c>
      <c r="AU483" s="51" t="str">
        <f>IF(入力シート!P484&gt;=100000,INT(MOD(入力シート!P484,1000000)/100000),"")</f>
        <v/>
      </c>
      <c r="AV483" s="51" t="str">
        <f>IF(入力シート!P484&gt;=10000,INT(MOD(入力シート!P484,100000)/10000),"")</f>
        <v/>
      </c>
      <c r="AW483" s="51" t="str">
        <f>IF(入力シート!P484&gt;=1000,INT(MOD(入力シート!P484,10000)/1000),"")</f>
        <v/>
      </c>
      <c r="AX483" s="51" t="str">
        <f>IF(入力シート!P484&gt;=100,INT(MOD(入力シート!P484,1000)/100),"")</f>
        <v/>
      </c>
      <c r="AY483" s="51" t="str">
        <f>IF(入力シート!P484&gt;=10,INT(MOD(入力シート!P484,100)/10),"")</f>
        <v/>
      </c>
      <c r="AZ483" s="40" t="str">
        <f>IF(入力シート!P484&gt;=1,INT(MOD(入力シート!P484,10)/1),"")</f>
        <v/>
      </c>
      <c r="BA483" s="51" t="str">
        <f>IF(入力シート!Q484&gt;=10,INT(MOD(入力シート!Q484,100)/10),"")</f>
        <v/>
      </c>
      <c r="BB483" s="40" t="str">
        <f>IF(入力シート!Q484&gt;=1,INT(MOD(入力シート!Q484,10)/1),"")</f>
        <v/>
      </c>
      <c r="BC483" s="51" t="str">
        <f>IF(入力シート!R484&gt;=10000,INT(MOD(入力シート!R484,100000)/10000),"")</f>
        <v/>
      </c>
      <c r="BD483" s="51" t="str">
        <f>IF(入力シート!R484&gt;=1000,INT(MOD(入力シート!R484,10000)/1000),"")</f>
        <v/>
      </c>
      <c r="BE483" s="51" t="str">
        <f>IF(入力シート!R484&gt;=100,INT(MOD(入力シート!R484,1000)/100),"")</f>
        <v/>
      </c>
      <c r="BF483" s="51" t="str">
        <f>IF(入力シート!R484&gt;=10,INT(MOD(入力シート!R484,100)/10),"")</f>
        <v/>
      </c>
      <c r="BG483" s="40" t="str">
        <f>IF(入力シート!R484&gt;=1,INT(MOD(入力シート!R484,10)/1),"")</f>
        <v/>
      </c>
      <c r="BP483" s="11"/>
    </row>
    <row r="484" spans="1:79" x14ac:dyDescent="0.15">
      <c r="B484" s="22">
        <v>482</v>
      </c>
      <c r="C484" s="10" t="str">
        <f>IF(入力シート!C485&gt;=10000,INT(MOD(入力シート!C485,100000)/10000),"")</f>
        <v/>
      </c>
      <c r="D484" s="10" t="str">
        <f>IF(入力シート!C485&gt;=1000,INT(MOD(入力シート!C485,10000)/1000),"")</f>
        <v/>
      </c>
      <c r="E484" s="10" t="str">
        <f>IF(入力シート!C485&gt;=100,INT(MOD(入力シート!C485,1000)/100),"")</f>
        <v/>
      </c>
      <c r="F484" s="10" t="str">
        <f>IF(入力シート!C485&gt;=10,INT(MOD(入力シート!C485,100)/10),"")</f>
        <v/>
      </c>
      <c r="G484" s="22" t="str">
        <f>IF(入力シート!C485&gt;=1,INT(MOD(入力シート!C485,10)/1),"")</f>
        <v/>
      </c>
      <c r="H484" s="22" t="str">
        <f>IF(入力シート!D485&gt;"",入力シート!D485,"")</f>
        <v/>
      </c>
      <c r="I484" s="22" t="str">
        <f>IF(入力シート!E485&gt;"",入力シート!E485,"")</f>
        <v/>
      </c>
      <c r="J484" s="37" t="str">
        <f>IF(入力シート!F485&gt;0,IF(入力シート!W485=6,MID(入力シート!F485,入力シート!W485-5,1),"0"),"")</f>
        <v/>
      </c>
      <c r="K484" s="37" t="str">
        <f>IF(入力シート!F485&gt;0,MID(入力シート!F485,入力シート!W485-4,1),"")</f>
        <v/>
      </c>
      <c r="L484" s="37" t="str">
        <f>IF(入力シート!F485&gt;0,MID(入力シート!F485,入力シート!W485-3,1),"")</f>
        <v/>
      </c>
      <c r="M484" s="37" t="str">
        <f>IF(入力シート!F485&gt;0,MID(入力シート!F485,入力シート!W485-2,1),"")</f>
        <v/>
      </c>
      <c r="N484" s="37" t="str">
        <f>IF(入力シート!F485&gt;0,MID(入力シート!F485,入力シート!W485-1,1),"")</f>
        <v/>
      </c>
      <c r="O484" s="39" t="str">
        <f>IF(入力シート!F485&gt;0,MID(入力シート!F485,入力シート!W485,1),"")</f>
        <v/>
      </c>
      <c r="P484" s="22" t="str">
        <f>IF(入力シート!G485&gt;"",入力シート!G485,"")</f>
        <v/>
      </c>
      <c r="Q484" s="37" t="str">
        <f>IF(入力シート!H485&gt;0,IF(入力シート!X485=4,MID(入力シート!H485,入力シート!X485-3,1),"0"),"")</f>
        <v/>
      </c>
      <c r="R484" s="37" t="str">
        <f>IF(入力シート!H485&gt;0,MID(入力シート!H485,入力シート!X485-2,1),"")</f>
        <v/>
      </c>
      <c r="S484" s="37" t="str">
        <f>IF(入力シート!H485&gt;0,MID(入力シート!H485,入力シート!X485-1,1),"")</f>
        <v/>
      </c>
      <c r="T484" s="39" t="str">
        <f>IF(入力シート!H485&gt;0,MID(入力シート!H485,入力シート!X485,1),"")</f>
        <v/>
      </c>
      <c r="U484" s="62" t="str">
        <f>IF(入力シート!I485&gt;0,入力シート!I485,"")</f>
        <v/>
      </c>
      <c r="V484" s="50" t="str">
        <f>IF(入力シート!J485&gt;0,入力シート!J485,"")</f>
        <v/>
      </c>
      <c r="W484" s="50" t="str">
        <f>IF(入力シート!K485&gt;=10,INT(MOD(入力シート!K485,100)/10),"")</f>
        <v/>
      </c>
      <c r="X484" s="40" t="str">
        <f>IF(入力シート!K485&gt;=1,INT(MOD(入力シート!K485,10)/1),"")</f>
        <v/>
      </c>
      <c r="Y484" s="51" t="str">
        <f>IF(入力シート!L485&gt;=100000,INT(MOD(入力シート!L485,1000000)/100000),"")</f>
        <v/>
      </c>
      <c r="Z484" s="51" t="str">
        <f>IF(入力シート!L485&gt;=10000,INT(MOD(入力シート!L485,100000)/10000),"")</f>
        <v/>
      </c>
      <c r="AA484" s="51" t="str">
        <f>IF(入力シート!L485&gt;=1000,INT(MOD(入力シート!L485,10000)/1000),"")</f>
        <v/>
      </c>
      <c r="AB484" s="51" t="str">
        <f>IF(入力シート!L485&gt;=100,INT(MOD(入力シート!L485,1000)/100),"")</f>
        <v/>
      </c>
      <c r="AC484" s="51" t="str">
        <f>IF(入力シート!L485&gt;=10,INT(MOD(入力シート!L485,100)/10),"")</f>
        <v/>
      </c>
      <c r="AD484" s="40" t="str">
        <f>IF(入力シート!L485&gt;=1,INT(MOD(入力シート!L485,10)/1),"")</f>
        <v/>
      </c>
      <c r="AE484" s="51" t="str">
        <f>IF(入力シート!M485&gt;=10000,INT(MOD(入力シート!M485,100000)/10000),"")</f>
        <v/>
      </c>
      <c r="AF484" s="51" t="str">
        <f>IF(入力シート!M485&gt;=1000,INT(MOD(入力シート!M485,10000)/1000),"")</f>
        <v/>
      </c>
      <c r="AG484" s="51" t="str">
        <f>IF(入力シート!M485&gt;=100,INT(MOD(入力シート!M485,1000)/100),"")</f>
        <v/>
      </c>
      <c r="AH484" s="51" t="str">
        <f>IF(入力シート!M485&gt;=10,INT(MOD(入力シート!M485,100)/10),"")</f>
        <v/>
      </c>
      <c r="AI484" s="40" t="str">
        <f>IF(入力シート!M485&gt;=1,INT(MOD(入力シート!M485,10)/1),"")</f>
        <v/>
      </c>
      <c r="AJ484" s="51" t="str">
        <f>IF(入力シート!N485&gt;=10000,INT(MOD(入力シート!N485,100000)/10000),"")</f>
        <v/>
      </c>
      <c r="AK484" s="51" t="str">
        <f>IF(入力シート!N485&gt;=1000,INT(MOD(入力シート!N485,10000)/1000),"")</f>
        <v/>
      </c>
      <c r="AL484" s="51" t="str">
        <f>IF(入力シート!N485&gt;=100,INT(MOD(入力シート!N485,1000)/100),"")</f>
        <v/>
      </c>
      <c r="AM484" s="51" t="str">
        <f>IF(入力シート!N485&gt;=10,INT(MOD(入力シート!N485,100)/10),"")</f>
        <v/>
      </c>
      <c r="AN484" s="40" t="str">
        <f>IF(入力シート!N485&gt;=1,INT(MOD(入力シート!N485,10)/1),"")</f>
        <v/>
      </c>
      <c r="AO484" s="51" t="str">
        <f>IF(入力シート!O485&gt;=10000,INT(MOD(入力シート!O485,100000)/10000),"")</f>
        <v/>
      </c>
      <c r="AP484" s="51" t="str">
        <f>IF(入力シート!O485&gt;=1000,INT(MOD(入力シート!O485,10000)/1000),"")</f>
        <v/>
      </c>
      <c r="AQ484" s="51" t="str">
        <f>IF(入力シート!O485&gt;=100,INT(MOD(入力シート!O485,1000)/100),"")</f>
        <v/>
      </c>
      <c r="AR484" s="51" t="str">
        <f>IF(入力シート!O485&gt;=10,INT(MOD(入力シート!O485,100)/10),"")</f>
        <v/>
      </c>
      <c r="AS484" s="40" t="str">
        <f>IF(入力シート!O485&gt;=1,INT(MOD(入力シート!O485,10)/1),"")</f>
        <v/>
      </c>
      <c r="AT484" s="51" t="str">
        <f>IF(入力シート!P485&gt;=1000000,INT(MOD(入力シート!P485,10000000)/1000000),"")</f>
        <v/>
      </c>
      <c r="AU484" s="51" t="str">
        <f>IF(入力シート!P485&gt;=100000,INT(MOD(入力シート!P485,1000000)/100000),"")</f>
        <v/>
      </c>
      <c r="AV484" s="51" t="str">
        <f>IF(入力シート!P485&gt;=10000,INT(MOD(入力シート!P485,100000)/10000),"")</f>
        <v/>
      </c>
      <c r="AW484" s="51" t="str">
        <f>IF(入力シート!P485&gt;=1000,INT(MOD(入力シート!P485,10000)/1000),"")</f>
        <v/>
      </c>
      <c r="AX484" s="51" t="str">
        <f>IF(入力シート!P485&gt;=100,INT(MOD(入力シート!P485,1000)/100),"")</f>
        <v/>
      </c>
      <c r="AY484" s="51" t="str">
        <f>IF(入力シート!P485&gt;=10,INT(MOD(入力シート!P485,100)/10),"")</f>
        <v/>
      </c>
      <c r="AZ484" s="40" t="str">
        <f>IF(入力シート!P485&gt;=1,INT(MOD(入力シート!P485,10)/1),"")</f>
        <v/>
      </c>
      <c r="BA484" s="51" t="str">
        <f>IF(入力シート!Q485&gt;=10,INT(MOD(入力シート!Q485,100)/10),"")</f>
        <v/>
      </c>
      <c r="BB484" s="40" t="str">
        <f>IF(入力シート!Q485&gt;=1,INT(MOD(入力シート!Q485,10)/1),"")</f>
        <v/>
      </c>
      <c r="BC484" s="51" t="str">
        <f>IF(入力シート!R485&gt;=10000,INT(MOD(入力シート!R485,100000)/10000),"")</f>
        <v/>
      </c>
      <c r="BD484" s="51" t="str">
        <f>IF(入力シート!R485&gt;=1000,INT(MOD(入力シート!R485,10000)/1000),"")</f>
        <v/>
      </c>
      <c r="BE484" s="51" t="str">
        <f>IF(入力シート!R485&gt;=100,INT(MOD(入力シート!R485,1000)/100),"")</f>
        <v/>
      </c>
      <c r="BF484" s="51" t="str">
        <f>IF(入力シート!R485&gt;=10,INT(MOD(入力シート!R485,100)/10),"")</f>
        <v/>
      </c>
      <c r="BG484" s="40" t="str">
        <f>IF(入力シート!R485&gt;=1,INT(MOD(入力シート!R485,10)/1),"")</f>
        <v/>
      </c>
    </row>
    <row r="485" spans="1:79" x14ac:dyDescent="0.15">
      <c r="B485" s="22">
        <v>483</v>
      </c>
      <c r="C485" s="10" t="str">
        <f>IF(入力シート!C486&gt;=10000,INT(MOD(入力シート!C486,100000)/10000),"")</f>
        <v/>
      </c>
      <c r="D485" s="10" t="str">
        <f>IF(入力シート!C486&gt;=1000,INT(MOD(入力シート!C486,10000)/1000),"")</f>
        <v/>
      </c>
      <c r="E485" s="10" t="str">
        <f>IF(入力シート!C486&gt;=100,INT(MOD(入力シート!C486,1000)/100),"")</f>
        <v/>
      </c>
      <c r="F485" s="10" t="str">
        <f>IF(入力シート!C486&gt;=10,INT(MOD(入力シート!C486,100)/10),"")</f>
        <v/>
      </c>
      <c r="G485" s="22" t="str">
        <f>IF(入力シート!C486&gt;=1,INT(MOD(入力シート!C486,10)/1),"")</f>
        <v/>
      </c>
      <c r="H485" s="22" t="str">
        <f>IF(入力シート!D486&gt;"",入力シート!D486,"")</f>
        <v/>
      </c>
      <c r="I485" s="22" t="str">
        <f>IF(入力シート!E486&gt;"",入力シート!E486,"")</f>
        <v/>
      </c>
      <c r="J485" s="37" t="str">
        <f>IF(入力シート!F486&gt;0,IF(入力シート!W486=6,MID(入力シート!F486,入力シート!W486-5,1),"0"),"")</f>
        <v/>
      </c>
      <c r="K485" s="37" t="str">
        <f>IF(入力シート!F486&gt;0,MID(入力シート!F486,入力シート!W486-4,1),"")</f>
        <v/>
      </c>
      <c r="L485" s="37" t="str">
        <f>IF(入力シート!F486&gt;0,MID(入力シート!F486,入力シート!W486-3,1),"")</f>
        <v/>
      </c>
      <c r="M485" s="37" t="str">
        <f>IF(入力シート!F486&gt;0,MID(入力シート!F486,入力シート!W486-2,1),"")</f>
        <v/>
      </c>
      <c r="N485" s="37" t="str">
        <f>IF(入力シート!F486&gt;0,MID(入力シート!F486,入力シート!W486-1,1),"")</f>
        <v/>
      </c>
      <c r="O485" s="39" t="str">
        <f>IF(入力シート!F486&gt;0,MID(入力シート!F486,入力シート!W486,1),"")</f>
        <v/>
      </c>
      <c r="P485" s="22" t="str">
        <f>IF(入力シート!G486&gt;"",入力シート!G486,"")</f>
        <v/>
      </c>
      <c r="Q485" s="37" t="str">
        <f>IF(入力シート!H486&gt;0,IF(入力シート!X486=4,MID(入力シート!H486,入力シート!X486-3,1),"0"),"")</f>
        <v/>
      </c>
      <c r="R485" s="37" t="str">
        <f>IF(入力シート!H486&gt;0,MID(入力シート!H486,入力シート!X486-2,1),"")</f>
        <v/>
      </c>
      <c r="S485" s="37" t="str">
        <f>IF(入力シート!H486&gt;0,MID(入力シート!H486,入力シート!X486-1,1),"")</f>
        <v/>
      </c>
      <c r="T485" s="39" t="str">
        <f>IF(入力シート!H486&gt;0,MID(入力シート!H486,入力シート!X486,1),"")</f>
        <v/>
      </c>
      <c r="U485" s="62" t="str">
        <f>IF(入力シート!I486&gt;0,入力シート!I486,"")</f>
        <v/>
      </c>
      <c r="V485" s="50" t="str">
        <f>IF(入力シート!J486&gt;0,入力シート!J486,"")</f>
        <v/>
      </c>
      <c r="W485" s="50" t="str">
        <f>IF(入力シート!K486&gt;=10,INT(MOD(入力シート!K486,100)/10),"")</f>
        <v/>
      </c>
      <c r="X485" s="40" t="str">
        <f>IF(入力シート!K486&gt;=1,INT(MOD(入力シート!K486,10)/1),"")</f>
        <v/>
      </c>
      <c r="Y485" s="51" t="str">
        <f>IF(入力シート!L486&gt;=100000,INT(MOD(入力シート!L486,1000000)/100000),"")</f>
        <v/>
      </c>
      <c r="Z485" s="51" t="str">
        <f>IF(入力シート!L486&gt;=10000,INT(MOD(入力シート!L486,100000)/10000),"")</f>
        <v/>
      </c>
      <c r="AA485" s="51" t="str">
        <f>IF(入力シート!L486&gt;=1000,INT(MOD(入力シート!L486,10000)/1000),"")</f>
        <v/>
      </c>
      <c r="AB485" s="51" t="str">
        <f>IF(入力シート!L486&gt;=100,INT(MOD(入力シート!L486,1000)/100),"")</f>
        <v/>
      </c>
      <c r="AC485" s="51" t="str">
        <f>IF(入力シート!L486&gt;=10,INT(MOD(入力シート!L486,100)/10),"")</f>
        <v/>
      </c>
      <c r="AD485" s="40" t="str">
        <f>IF(入力シート!L486&gt;=1,INT(MOD(入力シート!L486,10)/1),"")</f>
        <v/>
      </c>
      <c r="AE485" s="51" t="str">
        <f>IF(入力シート!M486&gt;=10000,INT(MOD(入力シート!M486,100000)/10000),"")</f>
        <v/>
      </c>
      <c r="AF485" s="51" t="str">
        <f>IF(入力シート!M486&gt;=1000,INT(MOD(入力シート!M486,10000)/1000),"")</f>
        <v/>
      </c>
      <c r="AG485" s="51" t="str">
        <f>IF(入力シート!M486&gt;=100,INT(MOD(入力シート!M486,1000)/100),"")</f>
        <v/>
      </c>
      <c r="AH485" s="51" t="str">
        <f>IF(入力シート!M486&gt;=10,INT(MOD(入力シート!M486,100)/10),"")</f>
        <v/>
      </c>
      <c r="AI485" s="40" t="str">
        <f>IF(入力シート!M486&gt;=1,INT(MOD(入力シート!M486,10)/1),"")</f>
        <v/>
      </c>
      <c r="AJ485" s="51" t="str">
        <f>IF(入力シート!N486&gt;=10000,INT(MOD(入力シート!N486,100000)/10000),"")</f>
        <v/>
      </c>
      <c r="AK485" s="51" t="str">
        <f>IF(入力シート!N486&gt;=1000,INT(MOD(入力シート!N486,10000)/1000),"")</f>
        <v/>
      </c>
      <c r="AL485" s="51" t="str">
        <f>IF(入力シート!N486&gt;=100,INT(MOD(入力シート!N486,1000)/100),"")</f>
        <v/>
      </c>
      <c r="AM485" s="51" t="str">
        <f>IF(入力シート!N486&gt;=10,INT(MOD(入力シート!N486,100)/10),"")</f>
        <v/>
      </c>
      <c r="AN485" s="40" t="str">
        <f>IF(入力シート!N486&gt;=1,INT(MOD(入力シート!N486,10)/1),"")</f>
        <v/>
      </c>
      <c r="AO485" s="51" t="str">
        <f>IF(入力シート!O486&gt;=10000,INT(MOD(入力シート!O486,100000)/10000),"")</f>
        <v/>
      </c>
      <c r="AP485" s="51" t="str">
        <f>IF(入力シート!O486&gt;=1000,INT(MOD(入力シート!O486,10000)/1000),"")</f>
        <v/>
      </c>
      <c r="AQ485" s="51" t="str">
        <f>IF(入力シート!O486&gt;=100,INT(MOD(入力シート!O486,1000)/100),"")</f>
        <v/>
      </c>
      <c r="AR485" s="51" t="str">
        <f>IF(入力シート!O486&gt;=10,INT(MOD(入力シート!O486,100)/10),"")</f>
        <v/>
      </c>
      <c r="AS485" s="40" t="str">
        <f>IF(入力シート!O486&gt;=1,INT(MOD(入力シート!O486,10)/1),"")</f>
        <v/>
      </c>
      <c r="AT485" s="51" t="str">
        <f>IF(入力シート!P486&gt;=1000000,INT(MOD(入力シート!P486,10000000)/1000000),"")</f>
        <v/>
      </c>
      <c r="AU485" s="51" t="str">
        <f>IF(入力シート!P486&gt;=100000,INT(MOD(入力シート!P486,1000000)/100000),"")</f>
        <v/>
      </c>
      <c r="AV485" s="51" t="str">
        <f>IF(入力シート!P486&gt;=10000,INT(MOD(入力シート!P486,100000)/10000),"")</f>
        <v/>
      </c>
      <c r="AW485" s="51" t="str">
        <f>IF(入力シート!P486&gt;=1000,INT(MOD(入力シート!P486,10000)/1000),"")</f>
        <v/>
      </c>
      <c r="AX485" s="51" t="str">
        <f>IF(入力シート!P486&gt;=100,INT(MOD(入力シート!P486,1000)/100),"")</f>
        <v/>
      </c>
      <c r="AY485" s="51" t="str">
        <f>IF(入力シート!P486&gt;=10,INT(MOD(入力シート!P486,100)/10),"")</f>
        <v/>
      </c>
      <c r="AZ485" s="40" t="str">
        <f>IF(入力シート!P486&gt;=1,INT(MOD(入力シート!P486,10)/1),"")</f>
        <v/>
      </c>
      <c r="BA485" s="51" t="str">
        <f>IF(入力シート!Q486&gt;=10,INT(MOD(入力シート!Q486,100)/10),"")</f>
        <v/>
      </c>
      <c r="BB485" s="40" t="str">
        <f>IF(入力シート!Q486&gt;=1,INT(MOD(入力シート!Q486,10)/1),"")</f>
        <v/>
      </c>
      <c r="BC485" s="51" t="str">
        <f>IF(入力シート!R486&gt;=10000,INT(MOD(入力シート!R486,100000)/10000),"")</f>
        <v/>
      </c>
      <c r="BD485" s="51" t="str">
        <f>IF(入力シート!R486&gt;=1000,INT(MOD(入力シート!R486,10000)/1000),"")</f>
        <v/>
      </c>
      <c r="BE485" s="51" t="str">
        <f>IF(入力シート!R486&gt;=100,INT(MOD(入力シート!R486,1000)/100),"")</f>
        <v/>
      </c>
      <c r="BF485" s="51" t="str">
        <f>IF(入力シート!R486&gt;=10,INT(MOD(入力シート!R486,100)/10),"")</f>
        <v/>
      </c>
      <c r="BG485" s="40" t="str">
        <f>IF(入力シート!R486&gt;=1,INT(MOD(入力シート!R486,10)/1),"")</f>
        <v/>
      </c>
    </row>
    <row r="486" spans="1:79" x14ac:dyDescent="0.15">
      <c r="B486" s="22">
        <v>484</v>
      </c>
      <c r="C486" s="10" t="str">
        <f>IF(入力シート!C487&gt;=10000,INT(MOD(入力シート!C487,100000)/10000),"")</f>
        <v/>
      </c>
      <c r="D486" s="10" t="str">
        <f>IF(入力シート!C487&gt;=1000,INT(MOD(入力シート!C487,10000)/1000),"")</f>
        <v/>
      </c>
      <c r="E486" s="10" t="str">
        <f>IF(入力シート!C487&gt;=100,INT(MOD(入力シート!C487,1000)/100),"")</f>
        <v/>
      </c>
      <c r="F486" s="10" t="str">
        <f>IF(入力シート!C487&gt;=10,INT(MOD(入力シート!C487,100)/10),"")</f>
        <v/>
      </c>
      <c r="G486" s="22" t="str">
        <f>IF(入力シート!C487&gt;=1,INT(MOD(入力シート!C487,10)/1),"")</f>
        <v/>
      </c>
      <c r="H486" s="22" t="str">
        <f>IF(入力シート!D487&gt;"",入力シート!D487,"")</f>
        <v/>
      </c>
      <c r="I486" s="22" t="str">
        <f>IF(入力シート!E487&gt;"",入力シート!E487,"")</f>
        <v/>
      </c>
      <c r="J486" s="37" t="str">
        <f>IF(入力シート!F487&gt;0,IF(入力シート!W487=6,MID(入力シート!F487,入力シート!W487-5,1),"0"),"")</f>
        <v/>
      </c>
      <c r="K486" s="37" t="str">
        <f>IF(入力シート!F487&gt;0,MID(入力シート!F487,入力シート!W487-4,1),"")</f>
        <v/>
      </c>
      <c r="L486" s="37" t="str">
        <f>IF(入力シート!F487&gt;0,MID(入力シート!F487,入力シート!W487-3,1),"")</f>
        <v/>
      </c>
      <c r="M486" s="37" t="str">
        <f>IF(入力シート!F487&gt;0,MID(入力シート!F487,入力シート!W487-2,1),"")</f>
        <v/>
      </c>
      <c r="N486" s="37" t="str">
        <f>IF(入力シート!F487&gt;0,MID(入力シート!F487,入力シート!W487-1,1),"")</f>
        <v/>
      </c>
      <c r="O486" s="39" t="str">
        <f>IF(入力シート!F487&gt;0,MID(入力シート!F487,入力シート!W487,1),"")</f>
        <v/>
      </c>
      <c r="P486" s="22" t="str">
        <f>IF(入力シート!G487&gt;"",入力シート!G487,"")</f>
        <v/>
      </c>
      <c r="Q486" s="37" t="str">
        <f>IF(入力シート!H487&gt;0,IF(入力シート!X487=4,MID(入力シート!H487,入力シート!X487-3,1),"0"),"")</f>
        <v/>
      </c>
      <c r="R486" s="37" t="str">
        <f>IF(入力シート!H487&gt;0,MID(入力シート!H487,入力シート!X487-2,1),"")</f>
        <v/>
      </c>
      <c r="S486" s="37" t="str">
        <f>IF(入力シート!H487&gt;0,MID(入力シート!H487,入力シート!X487-1,1),"")</f>
        <v/>
      </c>
      <c r="T486" s="39" t="str">
        <f>IF(入力シート!H487&gt;0,MID(入力シート!H487,入力シート!X487,1),"")</f>
        <v/>
      </c>
      <c r="U486" s="62" t="str">
        <f>IF(入力シート!I487&gt;0,入力シート!I487,"")</f>
        <v/>
      </c>
      <c r="V486" s="50" t="str">
        <f>IF(入力シート!J487&gt;0,入力シート!J487,"")</f>
        <v/>
      </c>
      <c r="W486" s="50" t="str">
        <f>IF(入力シート!K487&gt;=10,INT(MOD(入力シート!K487,100)/10),"")</f>
        <v/>
      </c>
      <c r="X486" s="40" t="str">
        <f>IF(入力シート!K487&gt;=1,INT(MOD(入力シート!K487,10)/1),"")</f>
        <v/>
      </c>
      <c r="Y486" s="51" t="str">
        <f>IF(入力シート!L487&gt;=100000,INT(MOD(入力シート!L487,1000000)/100000),"")</f>
        <v/>
      </c>
      <c r="Z486" s="51" t="str">
        <f>IF(入力シート!L487&gt;=10000,INT(MOD(入力シート!L487,100000)/10000),"")</f>
        <v/>
      </c>
      <c r="AA486" s="51" t="str">
        <f>IF(入力シート!L487&gt;=1000,INT(MOD(入力シート!L487,10000)/1000),"")</f>
        <v/>
      </c>
      <c r="AB486" s="51" t="str">
        <f>IF(入力シート!L487&gt;=100,INT(MOD(入力シート!L487,1000)/100),"")</f>
        <v/>
      </c>
      <c r="AC486" s="51" t="str">
        <f>IF(入力シート!L487&gt;=10,INT(MOD(入力シート!L487,100)/10),"")</f>
        <v/>
      </c>
      <c r="AD486" s="40" t="str">
        <f>IF(入力シート!L487&gt;=1,INT(MOD(入力シート!L487,10)/1),"")</f>
        <v/>
      </c>
      <c r="AE486" s="51" t="str">
        <f>IF(入力シート!M487&gt;=10000,INT(MOD(入力シート!M487,100000)/10000),"")</f>
        <v/>
      </c>
      <c r="AF486" s="51" t="str">
        <f>IF(入力シート!M487&gt;=1000,INT(MOD(入力シート!M487,10000)/1000),"")</f>
        <v/>
      </c>
      <c r="AG486" s="51" t="str">
        <f>IF(入力シート!M487&gt;=100,INT(MOD(入力シート!M487,1000)/100),"")</f>
        <v/>
      </c>
      <c r="AH486" s="51" t="str">
        <f>IF(入力シート!M487&gt;=10,INT(MOD(入力シート!M487,100)/10),"")</f>
        <v/>
      </c>
      <c r="AI486" s="40" t="str">
        <f>IF(入力シート!M487&gt;=1,INT(MOD(入力シート!M487,10)/1),"")</f>
        <v/>
      </c>
      <c r="AJ486" s="51" t="str">
        <f>IF(入力シート!N487&gt;=10000,INT(MOD(入力シート!N487,100000)/10000),"")</f>
        <v/>
      </c>
      <c r="AK486" s="51" t="str">
        <f>IF(入力シート!N487&gt;=1000,INT(MOD(入力シート!N487,10000)/1000),"")</f>
        <v/>
      </c>
      <c r="AL486" s="51" t="str">
        <f>IF(入力シート!N487&gt;=100,INT(MOD(入力シート!N487,1000)/100),"")</f>
        <v/>
      </c>
      <c r="AM486" s="51" t="str">
        <f>IF(入力シート!N487&gt;=10,INT(MOD(入力シート!N487,100)/10),"")</f>
        <v/>
      </c>
      <c r="AN486" s="40" t="str">
        <f>IF(入力シート!N487&gt;=1,INT(MOD(入力シート!N487,10)/1),"")</f>
        <v/>
      </c>
      <c r="AO486" s="51" t="str">
        <f>IF(入力シート!O487&gt;=10000,INT(MOD(入力シート!O487,100000)/10000),"")</f>
        <v/>
      </c>
      <c r="AP486" s="51" t="str">
        <f>IF(入力シート!O487&gt;=1000,INT(MOD(入力シート!O487,10000)/1000),"")</f>
        <v/>
      </c>
      <c r="AQ486" s="51" t="str">
        <f>IF(入力シート!O487&gt;=100,INT(MOD(入力シート!O487,1000)/100),"")</f>
        <v/>
      </c>
      <c r="AR486" s="51" t="str">
        <f>IF(入力シート!O487&gt;=10,INT(MOD(入力シート!O487,100)/10),"")</f>
        <v/>
      </c>
      <c r="AS486" s="40" t="str">
        <f>IF(入力シート!O487&gt;=1,INT(MOD(入力シート!O487,10)/1),"")</f>
        <v/>
      </c>
      <c r="AT486" s="51" t="str">
        <f>IF(入力シート!P487&gt;=1000000,INT(MOD(入力シート!P487,10000000)/1000000),"")</f>
        <v/>
      </c>
      <c r="AU486" s="51" t="str">
        <f>IF(入力シート!P487&gt;=100000,INT(MOD(入力シート!P487,1000000)/100000),"")</f>
        <v/>
      </c>
      <c r="AV486" s="51" t="str">
        <f>IF(入力シート!P487&gt;=10000,INT(MOD(入力シート!P487,100000)/10000),"")</f>
        <v/>
      </c>
      <c r="AW486" s="51" t="str">
        <f>IF(入力シート!P487&gt;=1000,INT(MOD(入力シート!P487,10000)/1000),"")</f>
        <v/>
      </c>
      <c r="AX486" s="51" t="str">
        <f>IF(入力シート!P487&gt;=100,INT(MOD(入力シート!P487,1000)/100),"")</f>
        <v/>
      </c>
      <c r="AY486" s="51" t="str">
        <f>IF(入力シート!P487&gt;=10,INT(MOD(入力シート!P487,100)/10),"")</f>
        <v/>
      </c>
      <c r="AZ486" s="40" t="str">
        <f>IF(入力シート!P487&gt;=1,INT(MOD(入力シート!P487,10)/1),"")</f>
        <v/>
      </c>
      <c r="BA486" s="51" t="str">
        <f>IF(入力シート!Q487&gt;=10,INT(MOD(入力シート!Q487,100)/10),"")</f>
        <v/>
      </c>
      <c r="BB486" s="40" t="str">
        <f>IF(入力シート!Q487&gt;=1,INT(MOD(入力シート!Q487,10)/1),"")</f>
        <v/>
      </c>
      <c r="BC486" s="51" t="str">
        <f>IF(入力シート!R487&gt;=10000,INT(MOD(入力シート!R487,100000)/10000),"")</f>
        <v/>
      </c>
      <c r="BD486" s="51" t="str">
        <f>IF(入力シート!R487&gt;=1000,INT(MOD(入力シート!R487,10000)/1000),"")</f>
        <v/>
      </c>
      <c r="BE486" s="51" t="str">
        <f>IF(入力シート!R487&gt;=100,INT(MOD(入力シート!R487,1000)/100),"")</f>
        <v/>
      </c>
      <c r="BF486" s="51" t="str">
        <f>IF(入力シート!R487&gt;=10,INT(MOD(入力シート!R487,100)/10),"")</f>
        <v/>
      </c>
      <c r="BG486" s="40" t="str">
        <f>IF(入力シート!R487&gt;=1,INT(MOD(入力シート!R487,10)/1),"")</f>
        <v/>
      </c>
    </row>
    <row r="487" spans="1:79" x14ac:dyDescent="0.15">
      <c r="B487" s="22">
        <v>485</v>
      </c>
      <c r="C487" s="10" t="str">
        <f>IF(入力シート!C488&gt;=10000,INT(MOD(入力シート!C488,100000)/10000),"")</f>
        <v/>
      </c>
      <c r="D487" s="10" t="str">
        <f>IF(入力シート!C488&gt;=1000,INT(MOD(入力シート!C488,10000)/1000),"")</f>
        <v/>
      </c>
      <c r="E487" s="10" t="str">
        <f>IF(入力シート!C488&gt;=100,INT(MOD(入力シート!C488,1000)/100),"")</f>
        <v/>
      </c>
      <c r="F487" s="10" t="str">
        <f>IF(入力シート!C488&gt;=10,INT(MOD(入力シート!C488,100)/10),"")</f>
        <v/>
      </c>
      <c r="G487" s="22" t="str">
        <f>IF(入力シート!C488&gt;=1,INT(MOD(入力シート!C488,10)/1),"")</f>
        <v/>
      </c>
      <c r="H487" s="22" t="str">
        <f>IF(入力シート!D488&gt;"",入力シート!D488,"")</f>
        <v/>
      </c>
      <c r="I487" s="22" t="str">
        <f>IF(入力シート!E488&gt;"",入力シート!E488,"")</f>
        <v/>
      </c>
      <c r="J487" s="37" t="str">
        <f>IF(入力シート!F488&gt;0,IF(入力シート!W488=6,MID(入力シート!F488,入力シート!W488-5,1),"0"),"")</f>
        <v/>
      </c>
      <c r="K487" s="37" t="str">
        <f>IF(入力シート!F488&gt;0,MID(入力シート!F488,入力シート!W488-4,1),"")</f>
        <v/>
      </c>
      <c r="L487" s="37" t="str">
        <f>IF(入力シート!F488&gt;0,MID(入力シート!F488,入力シート!W488-3,1),"")</f>
        <v/>
      </c>
      <c r="M487" s="37" t="str">
        <f>IF(入力シート!F488&gt;0,MID(入力シート!F488,入力シート!W488-2,1),"")</f>
        <v/>
      </c>
      <c r="N487" s="37" t="str">
        <f>IF(入力シート!F488&gt;0,MID(入力シート!F488,入力シート!W488-1,1),"")</f>
        <v/>
      </c>
      <c r="O487" s="39" t="str">
        <f>IF(入力シート!F488&gt;0,MID(入力シート!F488,入力シート!W488,1),"")</f>
        <v/>
      </c>
      <c r="P487" s="22" t="str">
        <f>IF(入力シート!G488&gt;"",入力シート!G488,"")</f>
        <v/>
      </c>
      <c r="Q487" s="37" t="str">
        <f>IF(入力シート!H488&gt;0,IF(入力シート!X488=4,MID(入力シート!H488,入力シート!X488-3,1),"0"),"")</f>
        <v/>
      </c>
      <c r="R487" s="37" t="str">
        <f>IF(入力シート!H488&gt;0,MID(入力シート!H488,入力シート!X488-2,1),"")</f>
        <v/>
      </c>
      <c r="S487" s="37" t="str">
        <f>IF(入力シート!H488&gt;0,MID(入力シート!H488,入力シート!X488-1,1),"")</f>
        <v/>
      </c>
      <c r="T487" s="39" t="str">
        <f>IF(入力シート!H488&gt;0,MID(入力シート!H488,入力シート!X488,1),"")</f>
        <v/>
      </c>
      <c r="U487" s="62" t="str">
        <f>IF(入力シート!I488&gt;0,入力シート!I488,"")</f>
        <v/>
      </c>
      <c r="V487" s="50" t="str">
        <f>IF(入力シート!J488&gt;0,入力シート!J488,"")</f>
        <v/>
      </c>
      <c r="W487" s="50" t="str">
        <f>IF(入力シート!K488&gt;=10,INT(MOD(入力シート!K488,100)/10),"")</f>
        <v/>
      </c>
      <c r="X487" s="40" t="str">
        <f>IF(入力シート!K488&gt;=1,INT(MOD(入力シート!K488,10)/1),"")</f>
        <v/>
      </c>
      <c r="Y487" s="51" t="str">
        <f>IF(入力シート!L488&gt;=100000,INT(MOD(入力シート!L488,1000000)/100000),"")</f>
        <v/>
      </c>
      <c r="Z487" s="51" t="str">
        <f>IF(入力シート!L488&gt;=10000,INT(MOD(入力シート!L488,100000)/10000),"")</f>
        <v/>
      </c>
      <c r="AA487" s="51" t="str">
        <f>IF(入力シート!L488&gt;=1000,INT(MOD(入力シート!L488,10000)/1000),"")</f>
        <v/>
      </c>
      <c r="AB487" s="51" t="str">
        <f>IF(入力シート!L488&gt;=100,INT(MOD(入力シート!L488,1000)/100),"")</f>
        <v/>
      </c>
      <c r="AC487" s="51" t="str">
        <f>IF(入力シート!L488&gt;=10,INT(MOD(入力シート!L488,100)/10),"")</f>
        <v/>
      </c>
      <c r="AD487" s="40" t="str">
        <f>IF(入力シート!L488&gt;=1,INT(MOD(入力シート!L488,10)/1),"")</f>
        <v/>
      </c>
      <c r="AE487" s="51" t="str">
        <f>IF(入力シート!M488&gt;=10000,INT(MOD(入力シート!M488,100000)/10000),"")</f>
        <v/>
      </c>
      <c r="AF487" s="51" t="str">
        <f>IF(入力シート!M488&gt;=1000,INT(MOD(入力シート!M488,10000)/1000),"")</f>
        <v/>
      </c>
      <c r="AG487" s="51" t="str">
        <f>IF(入力シート!M488&gt;=100,INT(MOD(入力シート!M488,1000)/100),"")</f>
        <v/>
      </c>
      <c r="AH487" s="51" t="str">
        <f>IF(入力シート!M488&gt;=10,INT(MOD(入力シート!M488,100)/10),"")</f>
        <v/>
      </c>
      <c r="AI487" s="40" t="str">
        <f>IF(入力シート!M488&gt;=1,INT(MOD(入力シート!M488,10)/1),"")</f>
        <v/>
      </c>
      <c r="AJ487" s="51" t="str">
        <f>IF(入力シート!N488&gt;=10000,INT(MOD(入力シート!N488,100000)/10000),"")</f>
        <v/>
      </c>
      <c r="AK487" s="51" t="str">
        <f>IF(入力シート!N488&gt;=1000,INT(MOD(入力シート!N488,10000)/1000),"")</f>
        <v/>
      </c>
      <c r="AL487" s="51" t="str">
        <f>IF(入力シート!N488&gt;=100,INT(MOD(入力シート!N488,1000)/100),"")</f>
        <v/>
      </c>
      <c r="AM487" s="51" t="str">
        <f>IF(入力シート!N488&gt;=10,INT(MOD(入力シート!N488,100)/10),"")</f>
        <v/>
      </c>
      <c r="AN487" s="40" t="str">
        <f>IF(入力シート!N488&gt;=1,INT(MOD(入力シート!N488,10)/1),"")</f>
        <v/>
      </c>
      <c r="AO487" s="51" t="str">
        <f>IF(入力シート!O488&gt;=10000,INT(MOD(入力シート!O488,100000)/10000),"")</f>
        <v/>
      </c>
      <c r="AP487" s="51" t="str">
        <f>IF(入力シート!O488&gt;=1000,INT(MOD(入力シート!O488,10000)/1000),"")</f>
        <v/>
      </c>
      <c r="AQ487" s="51" t="str">
        <f>IF(入力シート!O488&gt;=100,INT(MOD(入力シート!O488,1000)/100),"")</f>
        <v/>
      </c>
      <c r="AR487" s="51" t="str">
        <f>IF(入力シート!O488&gt;=10,INT(MOD(入力シート!O488,100)/10),"")</f>
        <v/>
      </c>
      <c r="AS487" s="40" t="str">
        <f>IF(入力シート!O488&gt;=1,INT(MOD(入力シート!O488,10)/1),"")</f>
        <v/>
      </c>
      <c r="AT487" s="51" t="str">
        <f>IF(入力シート!P488&gt;=1000000,INT(MOD(入力シート!P488,10000000)/1000000),"")</f>
        <v/>
      </c>
      <c r="AU487" s="51" t="str">
        <f>IF(入力シート!P488&gt;=100000,INT(MOD(入力シート!P488,1000000)/100000),"")</f>
        <v/>
      </c>
      <c r="AV487" s="51" t="str">
        <f>IF(入力シート!P488&gt;=10000,INT(MOD(入力シート!P488,100000)/10000),"")</f>
        <v/>
      </c>
      <c r="AW487" s="51" t="str">
        <f>IF(入力シート!P488&gt;=1000,INT(MOD(入力シート!P488,10000)/1000),"")</f>
        <v/>
      </c>
      <c r="AX487" s="51" t="str">
        <f>IF(入力シート!P488&gt;=100,INT(MOD(入力シート!P488,1000)/100),"")</f>
        <v/>
      </c>
      <c r="AY487" s="51" t="str">
        <f>IF(入力シート!P488&gt;=10,INT(MOD(入力シート!P488,100)/10),"")</f>
        <v/>
      </c>
      <c r="AZ487" s="40" t="str">
        <f>IF(入力シート!P488&gt;=1,INT(MOD(入力シート!P488,10)/1),"")</f>
        <v/>
      </c>
      <c r="BA487" s="51" t="str">
        <f>IF(入力シート!Q488&gt;=10,INT(MOD(入力シート!Q488,100)/10),"")</f>
        <v/>
      </c>
      <c r="BB487" s="40" t="str">
        <f>IF(入力シート!Q488&gt;=1,INT(MOD(入力シート!Q488,10)/1),"")</f>
        <v/>
      </c>
      <c r="BC487" s="51" t="str">
        <f>IF(入力シート!R488&gt;=10000,INT(MOD(入力シート!R488,100000)/10000),"")</f>
        <v/>
      </c>
      <c r="BD487" s="51" t="str">
        <f>IF(入力シート!R488&gt;=1000,INT(MOD(入力シート!R488,10000)/1000),"")</f>
        <v/>
      </c>
      <c r="BE487" s="51" t="str">
        <f>IF(入力シート!R488&gt;=100,INT(MOD(入力シート!R488,1000)/100),"")</f>
        <v/>
      </c>
      <c r="BF487" s="51" t="str">
        <f>IF(入力シート!R488&gt;=10,INT(MOD(入力シート!R488,100)/10),"")</f>
        <v/>
      </c>
      <c r="BG487" s="40" t="str">
        <f>IF(入力シート!R488&gt;=1,INT(MOD(入力シート!R488,10)/1),"")</f>
        <v/>
      </c>
    </row>
    <row r="488" spans="1:79" x14ac:dyDescent="0.15">
      <c r="B488" s="22">
        <v>486</v>
      </c>
      <c r="C488" s="10" t="str">
        <f>IF(入力シート!C489&gt;=10000,INT(MOD(入力シート!C489,100000)/10000),"")</f>
        <v/>
      </c>
      <c r="D488" s="10" t="str">
        <f>IF(入力シート!C489&gt;=1000,INT(MOD(入力シート!C489,10000)/1000),"")</f>
        <v/>
      </c>
      <c r="E488" s="10" t="str">
        <f>IF(入力シート!C489&gt;=100,INT(MOD(入力シート!C489,1000)/100),"")</f>
        <v/>
      </c>
      <c r="F488" s="10" t="str">
        <f>IF(入力シート!C489&gt;=10,INT(MOD(入力シート!C489,100)/10),"")</f>
        <v/>
      </c>
      <c r="G488" s="22" t="str">
        <f>IF(入力シート!C489&gt;=1,INT(MOD(入力シート!C489,10)/1),"")</f>
        <v/>
      </c>
      <c r="H488" s="22" t="str">
        <f>IF(入力シート!D489&gt;"",入力シート!D489,"")</f>
        <v/>
      </c>
      <c r="I488" s="22" t="str">
        <f>IF(入力シート!E489&gt;"",入力シート!E489,"")</f>
        <v/>
      </c>
      <c r="J488" s="37" t="str">
        <f>IF(入力シート!F489&gt;0,IF(入力シート!W489=6,MID(入力シート!F489,入力シート!W489-5,1),"0"),"")</f>
        <v/>
      </c>
      <c r="K488" s="37" t="str">
        <f>IF(入力シート!F489&gt;0,MID(入力シート!F489,入力シート!W489-4,1),"")</f>
        <v/>
      </c>
      <c r="L488" s="37" t="str">
        <f>IF(入力シート!F489&gt;0,MID(入力シート!F489,入力シート!W489-3,1),"")</f>
        <v/>
      </c>
      <c r="M488" s="37" t="str">
        <f>IF(入力シート!F489&gt;0,MID(入力シート!F489,入力シート!W489-2,1),"")</f>
        <v/>
      </c>
      <c r="N488" s="37" t="str">
        <f>IF(入力シート!F489&gt;0,MID(入力シート!F489,入力シート!W489-1,1),"")</f>
        <v/>
      </c>
      <c r="O488" s="39" t="str">
        <f>IF(入力シート!F489&gt;0,MID(入力シート!F489,入力シート!W489,1),"")</f>
        <v/>
      </c>
      <c r="P488" s="22" t="str">
        <f>IF(入力シート!G489&gt;"",入力シート!G489,"")</f>
        <v/>
      </c>
      <c r="Q488" s="37" t="str">
        <f>IF(入力シート!H489&gt;0,IF(入力シート!X489=4,MID(入力シート!H489,入力シート!X489-3,1),"0"),"")</f>
        <v/>
      </c>
      <c r="R488" s="37" t="str">
        <f>IF(入力シート!H489&gt;0,MID(入力シート!H489,入力シート!X489-2,1),"")</f>
        <v/>
      </c>
      <c r="S488" s="37" t="str">
        <f>IF(入力シート!H489&gt;0,MID(入力シート!H489,入力シート!X489-1,1),"")</f>
        <v/>
      </c>
      <c r="T488" s="39" t="str">
        <f>IF(入力シート!H489&gt;0,MID(入力シート!H489,入力シート!X489,1),"")</f>
        <v/>
      </c>
      <c r="U488" s="62" t="str">
        <f>IF(入力シート!I489&gt;0,入力シート!I489,"")</f>
        <v/>
      </c>
      <c r="V488" s="50" t="str">
        <f>IF(入力シート!J489&gt;0,入力シート!J489,"")</f>
        <v/>
      </c>
      <c r="W488" s="50" t="str">
        <f>IF(入力シート!K489&gt;=10,INT(MOD(入力シート!K489,100)/10),"")</f>
        <v/>
      </c>
      <c r="X488" s="40" t="str">
        <f>IF(入力シート!K489&gt;=1,INT(MOD(入力シート!K489,10)/1),"")</f>
        <v/>
      </c>
      <c r="Y488" s="51" t="str">
        <f>IF(入力シート!L489&gt;=100000,INT(MOD(入力シート!L489,1000000)/100000),"")</f>
        <v/>
      </c>
      <c r="Z488" s="51" t="str">
        <f>IF(入力シート!L489&gt;=10000,INT(MOD(入力シート!L489,100000)/10000),"")</f>
        <v/>
      </c>
      <c r="AA488" s="51" t="str">
        <f>IF(入力シート!L489&gt;=1000,INT(MOD(入力シート!L489,10000)/1000),"")</f>
        <v/>
      </c>
      <c r="AB488" s="51" t="str">
        <f>IF(入力シート!L489&gt;=100,INT(MOD(入力シート!L489,1000)/100),"")</f>
        <v/>
      </c>
      <c r="AC488" s="51" t="str">
        <f>IF(入力シート!L489&gt;=10,INT(MOD(入力シート!L489,100)/10),"")</f>
        <v/>
      </c>
      <c r="AD488" s="40" t="str">
        <f>IF(入力シート!L489&gt;=1,INT(MOD(入力シート!L489,10)/1),"")</f>
        <v/>
      </c>
      <c r="AE488" s="51" t="str">
        <f>IF(入力シート!M489&gt;=10000,INT(MOD(入力シート!M489,100000)/10000),"")</f>
        <v/>
      </c>
      <c r="AF488" s="51" t="str">
        <f>IF(入力シート!M489&gt;=1000,INT(MOD(入力シート!M489,10000)/1000),"")</f>
        <v/>
      </c>
      <c r="AG488" s="51" t="str">
        <f>IF(入力シート!M489&gt;=100,INT(MOD(入力シート!M489,1000)/100),"")</f>
        <v/>
      </c>
      <c r="AH488" s="51" t="str">
        <f>IF(入力シート!M489&gt;=10,INT(MOD(入力シート!M489,100)/10),"")</f>
        <v/>
      </c>
      <c r="AI488" s="40" t="str">
        <f>IF(入力シート!M489&gt;=1,INT(MOD(入力シート!M489,10)/1),"")</f>
        <v/>
      </c>
      <c r="AJ488" s="51" t="str">
        <f>IF(入力シート!N489&gt;=10000,INT(MOD(入力シート!N489,100000)/10000),"")</f>
        <v/>
      </c>
      <c r="AK488" s="51" t="str">
        <f>IF(入力シート!N489&gt;=1000,INT(MOD(入力シート!N489,10000)/1000),"")</f>
        <v/>
      </c>
      <c r="AL488" s="51" t="str">
        <f>IF(入力シート!N489&gt;=100,INT(MOD(入力シート!N489,1000)/100),"")</f>
        <v/>
      </c>
      <c r="AM488" s="51" t="str">
        <f>IF(入力シート!N489&gt;=10,INT(MOD(入力シート!N489,100)/10),"")</f>
        <v/>
      </c>
      <c r="AN488" s="40" t="str">
        <f>IF(入力シート!N489&gt;=1,INT(MOD(入力シート!N489,10)/1),"")</f>
        <v/>
      </c>
      <c r="AO488" s="51" t="str">
        <f>IF(入力シート!O489&gt;=10000,INT(MOD(入力シート!O489,100000)/10000),"")</f>
        <v/>
      </c>
      <c r="AP488" s="51" t="str">
        <f>IF(入力シート!O489&gt;=1000,INT(MOD(入力シート!O489,10000)/1000),"")</f>
        <v/>
      </c>
      <c r="AQ488" s="51" t="str">
        <f>IF(入力シート!O489&gt;=100,INT(MOD(入力シート!O489,1000)/100),"")</f>
        <v/>
      </c>
      <c r="AR488" s="51" t="str">
        <f>IF(入力シート!O489&gt;=10,INT(MOD(入力シート!O489,100)/10),"")</f>
        <v/>
      </c>
      <c r="AS488" s="40" t="str">
        <f>IF(入力シート!O489&gt;=1,INT(MOD(入力シート!O489,10)/1),"")</f>
        <v/>
      </c>
      <c r="AT488" s="51" t="str">
        <f>IF(入力シート!P489&gt;=1000000,INT(MOD(入力シート!P489,10000000)/1000000),"")</f>
        <v/>
      </c>
      <c r="AU488" s="51" t="str">
        <f>IF(入力シート!P489&gt;=100000,INT(MOD(入力シート!P489,1000000)/100000),"")</f>
        <v/>
      </c>
      <c r="AV488" s="51" t="str">
        <f>IF(入力シート!P489&gt;=10000,INT(MOD(入力シート!P489,100000)/10000),"")</f>
        <v/>
      </c>
      <c r="AW488" s="51" t="str">
        <f>IF(入力シート!P489&gt;=1000,INT(MOD(入力シート!P489,10000)/1000),"")</f>
        <v/>
      </c>
      <c r="AX488" s="51" t="str">
        <f>IF(入力シート!P489&gt;=100,INT(MOD(入力シート!P489,1000)/100),"")</f>
        <v/>
      </c>
      <c r="AY488" s="51" t="str">
        <f>IF(入力シート!P489&gt;=10,INT(MOD(入力シート!P489,100)/10),"")</f>
        <v/>
      </c>
      <c r="AZ488" s="40" t="str">
        <f>IF(入力シート!P489&gt;=1,INT(MOD(入力シート!P489,10)/1),"")</f>
        <v/>
      </c>
      <c r="BA488" s="51" t="str">
        <f>IF(入力シート!Q489&gt;=10,INT(MOD(入力シート!Q489,100)/10),"")</f>
        <v/>
      </c>
      <c r="BB488" s="40" t="str">
        <f>IF(入力シート!Q489&gt;=1,INT(MOD(入力シート!Q489,10)/1),"")</f>
        <v/>
      </c>
      <c r="BC488" s="51" t="str">
        <f>IF(入力シート!R489&gt;=10000,INT(MOD(入力シート!R489,100000)/10000),"")</f>
        <v/>
      </c>
      <c r="BD488" s="51" t="str">
        <f>IF(入力シート!R489&gt;=1000,INT(MOD(入力シート!R489,10000)/1000),"")</f>
        <v/>
      </c>
      <c r="BE488" s="51" t="str">
        <f>IF(入力シート!R489&gt;=100,INT(MOD(入力シート!R489,1000)/100),"")</f>
        <v/>
      </c>
      <c r="BF488" s="51" t="str">
        <f>IF(入力シート!R489&gt;=10,INT(MOD(入力シート!R489,100)/10),"")</f>
        <v/>
      </c>
      <c r="BG488" s="40" t="str">
        <f>IF(入力シート!R489&gt;=1,INT(MOD(入力シート!R489,10)/1),"")</f>
        <v/>
      </c>
    </row>
    <row r="489" spans="1:79" x14ac:dyDescent="0.15">
      <c r="B489" s="22">
        <v>487</v>
      </c>
      <c r="C489" s="10" t="str">
        <f>IF(入力シート!C490&gt;=10000,INT(MOD(入力シート!C490,100000)/10000),"")</f>
        <v/>
      </c>
      <c r="D489" s="10" t="str">
        <f>IF(入力シート!C490&gt;=1000,INT(MOD(入力シート!C490,10000)/1000),"")</f>
        <v/>
      </c>
      <c r="E489" s="10" t="str">
        <f>IF(入力シート!C490&gt;=100,INT(MOD(入力シート!C490,1000)/100),"")</f>
        <v/>
      </c>
      <c r="F489" s="10" t="str">
        <f>IF(入力シート!C490&gt;=10,INT(MOD(入力シート!C490,100)/10),"")</f>
        <v/>
      </c>
      <c r="G489" s="22" t="str">
        <f>IF(入力シート!C490&gt;=1,INT(MOD(入力シート!C490,10)/1),"")</f>
        <v/>
      </c>
      <c r="H489" s="22" t="str">
        <f>IF(入力シート!D490&gt;"",入力シート!D490,"")</f>
        <v/>
      </c>
      <c r="I489" s="22" t="str">
        <f>IF(入力シート!E490&gt;"",入力シート!E490,"")</f>
        <v/>
      </c>
      <c r="J489" s="37" t="str">
        <f>IF(入力シート!F490&gt;0,IF(入力シート!W490=6,MID(入力シート!F490,入力シート!W490-5,1),"0"),"")</f>
        <v/>
      </c>
      <c r="K489" s="37" t="str">
        <f>IF(入力シート!F490&gt;0,MID(入力シート!F490,入力シート!W490-4,1),"")</f>
        <v/>
      </c>
      <c r="L489" s="37" t="str">
        <f>IF(入力シート!F490&gt;0,MID(入力シート!F490,入力シート!W490-3,1),"")</f>
        <v/>
      </c>
      <c r="M489" s="37" t="str">
        <f>IF(入力シート!F490&gt;0,MID(入力シート!F490,入力シート!W490-2,1),"")</f>
        <v/>
      </c>
      <c r="N489" s="37" t="str">
        <f>IF(入力シート!F490&gt;0,MID(入力シート!F490,入力シート!W490-1,1),"")</f>
        <v/>
      </c>
      <c r="O489" s="39" t="str">
        <f>IF(入力シート!F490&gt;0,MID(入力シート!F490,入力シート!W490,1),"")</f>
        <v/>
      </c>
      <c r="P489" s="22" t="str">
        <f>IF(入力シート!G490&gt;"",入力シート!G490,"")</f>
        <v/>
      </c>
      <c r="Q489" s="37" t="str">
        <f>IF(入力シート!H490&gt;0,IF(入力シート!X490=4,MID(入力シート!H490,入力シート!X490-3,1),"0"),"")</f>
        <v/>
      </c>
      <c r="R489" s="37" t="str">
        <f>IF(入力シート!H490&gt;0,MID(入力シート!H490,入力シート!X490-2,1),"")</f>
        <v/>
      </c>
      <c r="S489" s="37" t="str">
        <f>IF(入力シート!H490&gt;0,MID(入力シート!H490,入力シート!X490-1,1),"")</f>
        <v/>
      </c>
      <c r="T489" s="39" t="str">
        <f>IF(入力シート!H490&gt;0,MID(入力シート!H490,入力シート!X490,1),"")</f>
        <v/>
      </c>
      <c r="U489" s="62" t="str">
        <f>IF(入力シート!I490&gt;0,入力シート!I490,"")</f>
        <v/>
      </c>
      <c r="V489" s="50" t="str">
        <f>IF(入力シート!J490&gt;0,入力シート!J490,"")</f>
        <v/>
      </c>
      <c r="W489" s="50" t="str">
        <f>IF(入力シート!K490&gt;=10,INT(MOD(入力シート!K490,100)/10),"")</f>
        <v/>
      </c>
      <c r="X489" s="40" t="str">
        <f>IF(入力シート!K490&gt;=1,INT(MOD(入力シート!K490,10)/1),"")</f>
        <v/>
      </c>
      <c r="Y489" s="51" t="str">
        <f>IF(入力シート!L490&gt;=100000,INT(MOD(入力シート!L490,1000000)/100000),"")</f>
        <v/>
      </c>
      <c r="Z489" s="51" t="str">
        <f>IF(入力シート!L490&gt;=10000,INT(MOD(入力シート!L490,100000)/10000),"")</f>
        <v/>
      </c>
      <c r="AA489" s="51" t="str">
        <f>IF(入力シート!L490&gt;=1000,INT(MOD(入力シート!L490,10000)/1000),"")</f>
        <v/>
      </c>
      <c r="AB489" s="51" t="str">
        <f>IF(入力シート!L490&gt;=100,INT(MOD(入力シート!L490,1000)/100),"")</f>
        <v/>
      </c>
      <c r="AC489" s="51" t="str">
        <f>IF(入力シート!L490&gt;=10,INT(MOD(入力シート!L490,100)/10),"")</f>
        <v/>
      </c>
      <c r="AD489" s="40" t="str">
        <f>IF(入力シート!L490&gt;=1,INT(MOD(入力シート!L490,10)/1),"")</f>
        <v/>
      </c>
      <c r="AE489" s="51" t="str">
        <f>IF(入力シート!M490&gt;=10000,INT(MOD(入力シート!M490,100000)/10000),"")</f>
        <v/>
      </c>
      <c r="AF489" s="51" t="str">
        <f>IF(入力シート!M490&gt;=1000,INT(MOD(入力シート!M490,10000)/1000),"")</f>
        <v/>
      </c>
      <c r="AG489" s="51" t="str">
        <f>IF(入力シート!M490&gt;=100,INT(MOD(入力シート!M490,1000)/100),"")</f>
        <v/>
      </c>
      <c r="AH489" s="51" t="str">
        <f>IF(入力シート!M490&gt;=10,INT(MOD(入力シート!M490,100)/10),"")</f>
        <v/>
      </c>
      <c r="AI489" s="40" t="str">
        <f>IF(入力シート!M490&gt;=1,INT(MOD(入力シート!M490,10)/1),"")</f>
        <v/>
      </c>
      <c r="AJ489" s="51" t="str">
        <f>IF(入力シート!N490&gt;=10000,INT(MOD(入力シート!N490,100000)/10000),"")</f>
        <v/>
      </c>
      <c r="AK489" s="51" t="str">
        <f>IF(入力シート!N490&gt;=1000,INT(MOD(入力シート!N490,10000)/1000),"")</f>
        <v/>
      </c>
      <c r="AL489" s="51" t="str">
        <f>IF(入力シート!N490&gt;=100,INT(MOD(入力シート!N490,1000)/100),"")</f>
        <v/>
      </c>
      <c r="AM489" s="51" t="str">
        <f>IF(入力シート!N490&gt;=10,INT(MOD(入力シート!N490,100)/10),"")</f>
        <v/>
      </c>
      <c r="AN489" s="40" t="str">
        <f>IF(入力シート!N490&gt;=1,INT(MOD(入力シート!N490,10)/1),"")</f>
        <v/>
      </c>
      <c r="AO489" s="51" t="str">
        <f>IF(入力シート!O490&gt;=10000,INT(MOD(入力シート!O490,100000)/10000),"")</f>
        <v/>
      </c>
      <c r="AP489" s="51" t="str">
        <f>IF(入力シート!O490&gt;=1000,INT(MOD(入力シート!O490,10000)/1000),"")</f>
        <v/>
      </c>
      <c r="AQ489" s="51" t="str">
        <f>IF(入力シート!O490&gt;=100,INT(MOD(入力シート!O490,1000)/100),"")</f>
        <v/>
      </c>
      <c r="AR489" s="51" t="str">
        <f>IF(入力シート!O490&gt;=10,INT(MOD(入力シート!O490,100)/10),"")</f>
        <v/>
      </c>
      <c r="AS489" s="40" t="str">
        <f>IF(入力シート!O490&gt;=1,INT(MOD(入力シート!O490,10)/1),"")</f>
        <v/>
      </c>
      <c r="AT489" s="51" t="str">
        <f>IF(入力シート!P490&gt;=1000000,INT(MOD(入力シート!P490,10000000)/1000000),"")</f>
        <v/>
      </c>
      <c r="AU489" s="51" t="str">
        <f>IF(入力シート!P490&gt;=100000,INT(MOD(入力シート!P490,1000000)/100000),"")</f>
        <v/>
      </c>
      <c r="AV489" s="51" t="str">
        <f>IF(入力シート!P490&gt;=10000,INT(MOD(入力シート!P490,100000)/10000),"")</f>
        <v/>
      </c>
      <c r="AW489" s="51" t="str">
        <f>IF(入力シート!P490&gt;=1000,INT(MOD(入力シート!P490,10000)/1000),"")</f>
        <v/>
      </c>
      <c r="AX489" s="51" t="str">
        <f>IF(入力シート!P490&gt;=100,INT(MOD(入力シート!P490,1000)/100),"")</f>
        <v/>
      </c>
      <c r="AY489" s="51" t="str">
        <f>IF(入力シート!P490&gt;=10,INT(MOD(入力シート!P490,100)/10),"")</f>
        <v/>
      </c>
      <c r="AZ489" s="40" t="str">
        <f>IF(入力シート!P490&gt;=1,INT(MOD(入力シート!P490,10)/1),"")</f>
        <v/>
      </c>
      <c r="BA489" s="51" t="str">
        <f>IF(入力シート!Q490&gt;=10,INT(MOD(入力シート!Q490,100)/10),"")</f>
        <v/>
      </c>
      <c r="BB489" s="40" t="str">
        <f>IF(入力シート!Q490&gt;=1,INT(MOD(入力シート!Q490,10)/1),"")</f>
        <v/>
      </c>
      <c r="BC489" s="51" t="str">
        <f>IF(入力シート!R490&gt;=10000,INT(MOD(入力シート!R490,100000)/10000),"")</f>
        <v/>
      </c>
      <c r="BD489" s="51" t="str">
        <f>IF(入力シート!R490&gt;=1000,INT(MOD(入力シート!R490,10000)/1000),"")</f>
        <v/>
      </c>
      <c r="BE489" s="51" t="str">
        <f>IF(入力シート!R490&gt;=100,INT(MOD(入力シート!R490,1000)/100),"")</f>
        <v/>
      </c>
      <c r="BF489" s="51" t="str">
        <f>IF(入力シート!R490&gt;=10,INT(MOD(入力シート!R490,100)/10),"")</f>
        <v/>
      </c>
      <c r="BG489" s="40" t="str">
        <f>IF(入力シート!R490&gt;=1,INT(MOD(入力シート!R490,10)/1),"")</f>
        <v/>
      </c>
    </row>
    <row r="490" spans="1:79" x14ac:dyDescent="0.15">
      <c r="B490" s="22">
        <v>488</v>
      </c>
      <c r="C490" s="10" t="str">
        <f>IF(入力シート!C491&gt;=10000,INT(MOD(入力シート!C491,100000)/10000),"")</f>
        <v/>
      </c>
      <c r="D490" s="10" t="str">
        <f>IF(入力シート!C491&gt;=1000,INT(MOD(入力シート!C491,10000)/1000),"")</f>
        <v/>
      </c>
      <c r="E490" s="10" t="str">
        <f>IF(入力シート!C491&gt;=100,INT(MOD(入力シート!C491,1000)/100),"")</f>
        <v/>
      </c>
      <c r="F490" s="10" t="str">
        <f>IF(入力シート!C491&gt;=10,INT(MOD(入力シート!C491,100)/10),"")</f>
        <v/>
      </c>
      <c r="G490" s="22" t="str">
        <f>IF(入力シート!C491&gt;=1,INT(MOD(入力シート!C491,10)/1),"")</f>
        <v/>
      </c>
      <c r="H490" s="22" t="str">
        <f>IF(入力シート!D491&gt;"",入力シート!D491,"")</f>
        <v/>
      </c>
      <c r="I490" s="22" t="str">
        <f>IF(入力シート!E491&gt;"",入力シート!E491,"")</f>
        <v/>
      </c>
      <c r="J490" s="37" t="str">
        <f>IF(入力シート!F491&gt;0,IF(入力シート!W491=6,MID(入力シート!F491,入力シート!W491-5,1),"0"),"")</f>
        <v/>
      </c>
      <c r="K490" s="37" t="str">
        <f>IF(入力シート!F491&gt;0,MID(入力シート!F491,入力シート!W491-4,1),"")</f>
        <v/>
      </c>
      <c r="L490" s="37" t="str">
        <f>IF(入力シート!F491&gt;0,MID(入力シート!F491,入力シート!W491-3,1),"")</f>
        <v/>
      </c>
      <c r="M490" s="37" t="str">
        <f>IF(入力シート!F491&gt;0,MID(入力シート!F491,入力シート!W491-2,1),"")</f>
        <v/>
      </c>
      <c r="N490" s="37" t="str">
        <f>IF(入力シート!F491&gt;0,MID(入力シート!F491,入力シート!W491-1,1),"")</f>
        <v/>
      </c>
      <c r="O490" s="39" t="str">
        <f>IF(入力シート!F491&gt;0,MID(入力シート!F491,入力シート!W491,1),"")</f>
        <v/>
      </c>
      <c r="P490" s="22" t="str">
        <f>IF(入力シート!G491&gt;"",入力シート!G491,"")</f>
        <v/>
      </c>
      <c r="Q490" s="37" t="str">
        <f>IF(入力シート!H491&gt;0,IF(入力シート!X491=4,MID(入力シート!H491,入力シート!X491-3,1),"0"),"")</f>
        <v/>
      </c>
      <c r="R490" s="37" t="str">
        <f>IF(入力シート!H491&gt;0,MID(入力シート!H491,入力シート!X491-2,1),"")</f>
        <v/>
      </c>
      <c r="S490" s="37" t="str">
        <f>IF(入力シート!H491&gt;0,MID(入力シート!H491,入力シート!X491-1,1),"")</f>
        <v/>
      </c>
      <c r="T490" s="39" t="str">
        <f>IF(入力シート!H491&gt;0,MID(入力シート!H491,入力シート!X491,1),"")</f>
        <v/>
      </c>
      <c r="U490" s="62" t="str">
        <f>IF(入力シート!I491&gt;0,入力シート!I491,"")</f>
        <v/>
      </c>
      <c r="V490" s="50" t="str">
        <f>IF(入力シート!J491&gt;0,入力シート!J491,"")</f>
        <v/>
      </c>
      <c r="W490" s="50" t="str">
        <f>IF(入力シート!K491&gt;=10,INT(MOD(入力シート!K491,100)/10),"")</f>
        <v/>
      </c>
      <c r="X490" s="40" t="str">
        <f>IF(入力シート!K491&gt;=1,INT(MOD(入力シート!K491,10)/1),"")</f>
        <v/>
      </c>
      <c r="Y490" s="51" t="str">
        <f>IF(入力シート!L491&gt;=100000,INT(MOD(入力シート!L491,1000000)/100000),"")</f>
        <v/>
      </c>
      <c r="Z490" s="51" t="str">
        <f>IF(入力シート!L491&gt;=10000,INT(MOD(入力シート!L491,100000)/10000),"")</f>
        <v/>
      </c>
      <c r="AA490" s="51" t="str">
        <f>IF(入力シート!L491&gt;=1000,INT(MOD(入力シート!L491,10000)/1000),"")</f>
        <v/>
      </c>
      <c r="AB490" s="51" t="str">
        <f>IF(入力シート!L491&gt;=100,INT(MOD(入力シート!L491,1000)/100),"")</f>
        <v/>
      </c>
      <c r="AC490" s="51" t="str">
        <f>IF(入力シート!L491&gt;=10,INT(MOD(入力シート!L491,100)/10),"")</f>
        <v/>
      </c>
      <c r="AD490" s="40" t="str">
        <f>IF(入力シート!L491&gt;=1,INT(MOD(入力シート!L491,10)/1),"")</f>
        <v/>
      </c>
      <c r="AE490" s="51" t="str">
        <f>IF(入力シート!M491&gt;=10000,INT(MOD(入力シート!M491,100000)/10000),"")</f>
        <v/>
      </c>
      <c r="AF490" s="51" t="str">
        <f>IF(入力シート!M491&gt;=1000,INT(MOD(入力シート!M491,10000)/1000),"")</f>
        <v/>
      </c>
      <c r="AG490" s="51" t="str">
        <f>IF(入力シート!M491&gt;=100,INT(MOD(入力シート!M491,1000)/100),"")</f>
        <v/>
      </c>
      <c r="AH490" s="51" t="str">
        <f>IF(入力シート!M491&gt;=10,INT(MOD(入力シート!M491,100)/10),"")</f>
        <v/>
      </c>
      <c r="AI490" s="40" t="str">
        <f>IF(入力シート!M491&gt;=1,INT(MOD(入力シート!M491,10)/1),"")</f>
        <v/>
      </c>
      <c r="AJ490" s="51" t="str">
        <f>IF(入力シート!N491&gt;=10000,INT(MOD(入力シート!N491,100000)/10000),"")</f>
        <v/>
      </c>
      <c r="AK490" s="51" t="str">
        <f>IF(入力シート!N491&gt;=1000,INT(MOD(入力シート!N491,10000)/1000),"")</f>
        <v/>
      </c>
      <c r="AL490" s="51" t="str">
        <f>IF(入力シート!N491&gt;=100,INT(MOD(入力シート!N491,1000)/100),"")</f>
        <v/>
      </c>
      <c r="AM490" s="51" t="str">
        <f>IF(入力シート!N491&gt;=10,INT(MOD(入力シート!N491,100)/10),"")</f>
        <v/>
      </c>
      <c r="AN490" s="40" t="str">
        <f>IF(入力シート!N491&gt;=1,INT(MOD(入力シート!N491,10)/1),"")</f>
        <v/>
      </c>
      <c r="AO490" s="51" t="str">
        <f>IF(入力シート!O491&gt;=10000,INT(MOD(入力シート!O491,100000)/10000),"")</f>
        <v/>
      </c>
      <c r="AP490" s="51" t="str">
        <f>IF(入力シート!O491&gt;=1000,INT(MOD(入力シート!O491,10000)/1000),"")</f>
        <v/>
      </c>
      <c r="AQ490" s="51" t="str">
        <f>IF(入力シート!O491&gt;=100,INT(MOD(入力シート!O491,1000)/100),"")</f>
        <v/>
      </c>
      <c r="AR490" s="51" t="str">
        <f>IF(入力シート!O491&gt;=10,INT(MOD(入力シート!O491,100)/10),"")</f>
        <v/>
      </c>
      <c r="AS490" s="40" t="str">
        <f>IF(入力シート!O491&gt;=1,INT(MOD(入力シート!O491,10)/1),"")</f>
        <v/>
      </c>
      <c r="AT490" s="51" t="str">
        <f>IF(入力シート!P491&gt;=1000000,INT(MOD(入力シート!P491,10000000)/1000000),"")</f>
        <v/>
      </c>
      <c r="AU490" s="51" t="str">
        <f>IF(入力シート!P491&gt;=100000,INT(MOD(入力シート!P491,1000000)/100000),"")</f>
        <v/>
      </c>
      <c r="AV490" s="51" t="str">
        <f>IF(入力シート!P491&gt;=10000,INT(MOD(入力シート!P491,100000)/10000),"")</f>
        <v/>
      </c>
      <c r="AW490" s="51" t="str">
        <f>IF(入力シート!P491&gt;=1000,INT(MOD(入力シート!P491,10000)/1000),"")</f>
        <v/>
      </c>
      <c r="AX490" s="51" t="str">
        <f>IF(入力シート!P491&gt;=100,INT(MOD(入力シート!P491,1000)/100),"")</f>
        <v/>
      </c>
      <c r="AY490" s="51" t="str">
        <f>IF(入力シート!P491&gt;=10,INT(MOD(入力シート!P491,100)/10),"")</f>
        <v/>
      </c>
      <c r="AZ490" s="40" t="str">
        <f>IF(入力シート!P491&gt;=1,INT(MOD(入力シート!P491,10)/1),"")</f>
        <v/>
      </c>
      <c r="BA490" s="51" t="str">
        <f>IF(入力シート!Q491&gt;=10,INT(MOD(入力シート!Q491,100)/10),"")</f>
        <v/>
      </c>
      <c r="BB490" s="40" t="str">
        <f>IF(入力シート!Q491&gt;=1,INT(MOD(入力シート!Q491,10)/1),"")</f>
        <v/>
      </c>
      <c r="BC490" s="51" t="str">
        <f>IF(入力シート!R491&gt;=10000,INT(MOD(入力シート!R491,100000)/10000),"")</f>
        <v/>
      </c>
      <c r="BD490" s="51" t="str">
        <f>IF(入力シート!R491&gt;=1000,INT(MOD(入力シート!R491,10000)/1000),"")</f>
        <v/>
      </c>
      <c r="BE490" s="51" t="str">
        <f>IF(入力シート!R491&gt;=100,INT(MOD(入力シート!R491,1000)/100),"")</f>
        <v/>
      </c>
      <c r="BF490" s="51" t="str">
        <f>IF(入力シート!R491&gt;=10,INT(MOD(入力シート!R491,100)/10),"")</f>
        <v/>
      </c>
      <c r="BG490" s="40" t="str">
        <f>IF(入力シート!R491&gt;=1,INT(MOD(入力シート!R491,10)/1),"")</f>
        <v/>
      </c>
    </row>
    <row r="491" spans="1:79" x14ac:dyDescent="0.15">
      <c r="B491" s="22">
        <v>489</v>
      </c>
      <c r="C491" s="10" t="str">
        <f>IF(入力シート!C492&gt;=10000,INT(MOD(入力シート!C492,100000)/10000),"")</f>
        <v/>
      </c>
      <c r="D491" s="10" t="str">
        <f>IF(入力シート!C492&gt;=1000,INT(MOD(入力シート!C492,10000)/1000),"")</f>
        <v/>
      </c>
      <c r="E491" s="10" t="str">
        <f>IF(入力シート!C492&gt;=100,INT(MOD(入力シート!C492,1000)/100),"")</f>
        <v/>
      </c>
      <c r="F491" s="10" t="str">
        <f>IF(入力シート!C492&gt;=10,INT(MOD(入力シート!C492,100)/10),"")</f>
        <v/>
      </c>
      <c r="G491" s="22" t="str">
        <f>IF(入力シート!C492&gt;=1,INT(MOD(入力シート!C492,10)/1),"")</f>
        <v/>
      </c>
      <c r="H491" s="22" t="str">
        <f>IF(入力シート!D492&gt;"",入力シート!D492,"")</f>
        <v/>
      </c>
      <c r="I491" s="22" t="str">
        <f>IF(入力シート!E492&gt;"",入力シート!E492,"")</f>
        <v/>
      </c>
      <c r="J491" s="37" t="str">
        <f>IF(入力シート!F492&gt;0,IF(入力シート!W492=6,MID(入力シート!F492,入力シート!W492-5,1),"0"),"")</f>
        <v/>
      </c>
      <c r="K491" s="37" t="str">
        <f>IF(入力シート!F492&gt;0,MID(入力シート!F492,入力シート!W492-4,1),"")</f>
        <v/>
      </c>
      <c r="L491" s="37" t="str">
        <f>IF(入力シート!F492&gt;0,MID(入力シート!F492,入力シート!W492-3,1),"")</f>
        <v/>
      </c>
      <c r="M491" s="37" t="str">
        <f>IF(入力シート!F492&gt;0,MID(入力シート!F492,入力シート!W492-2,1),"")</f>
        <v/>
      </c>
      <c r="N491" s="37" t="str">
        <f>IF(入力シート!F492&gt;0,MID(入力シート!F492,入力シート!W492-1,1),"")</f>
        <v/>
      </c>
      <c r="O491" s="39" t="str">
        <f>IF(入力シート!F492&gt;0,MID(入力シート!F492,入力シート!W492,1),"")</f>
        <v/>
      </c>
      <c r="P491" s="22" t="str">
        <f>IF(入力シート!G492&gt;"",入力シート!G492,"")</f>
        <v/>
      </c>
      <c r="Q491" s="37" t="str">
        <f>IF(入力シート!H492&gt;0,IF(入力シート!X492=4,MID(入力シート!H492,入力シート!X492-3,1),"0"),"")</f>
        <v/>
      </c>
      <c r="R491" s="37" t="str">
        <f>IF(入力シート!H492&gt;0,MID(入力シート!H492,入力シート!X492-2,1),"")</f>
        <v/>
      </c>
      <c r="S491" s="37" t="str">
        <f>IF(入力シート!H492&gt;0,MID(入力シート!H492,入力シート!X492-1,1),"")</f>
        <v/>
      </c>
      <c r="T491" s="39" t="str">
        <f>IF(入力シート!H492&gt;0,MID(入力シート!H492,入力シート!X492,1),"")</f>
        <v/>
      </c>
      <c r="U491" s="62" t="str">
        <f>IF(入力シート!I492&gt;0,入力シート!I492,"")</f>
        <v/>
      </c>
      <c r="V491" s="50" t="str">
        <f>IF(入力シート!J492&gt;0,入力シート!J492,"")</f>
        <v/>
      </c>
      <c r="W491" s="50" t="str">
        <f>IF(入力シート!K492&gt;=10,INT(MOD(入力シート!K492,100)/10),"")</f>
        <v/>
      </c>
      <c r="X491" s="40" t="str">
        <f>IF(入力シート!K492&gt;=1,INT(MOD(入力シート!K492,10)/1),"")</f>
        <v/>
      </c>
      <c r="Y491" s="51" t="str">
        <f>IF(入力シート!L492&gt;=100000,INT(MOD(入力シート!L492,1000000)/100000),"")</f>
        <v/>
      </c>
      <c r="Z491" s="51" t="str">
        <f>IF(入力シート!L492&gt;=10000,INT(MOD(入力シート!L492,100000)/10000),"")</f>
        <v/>
      </c>
      <c r="AA491" s="51" t="str">
        <f>IF(入力シート!L492&gt;=1000,INT(MOD(入力シート!L492,10000)/1000),"")</f>
        <v/>
      </c>
      <c r="AB491" s="51" t="str">
        <f>IF(入力シート!L492&gt;=100,INT(MOD(入力シート!L492,1000)/100),"")</f>
        <v/>
      </c>
      <c r="AC491" s="51" t="str">
        <f>IF(入力シート!L492&gt;=10,INT(MOD(入力シート!L492,100)/10),"")</f>
        <v/>
      </c>
      <c r="AD491" s="40" t="str">
        <f>IF(入力シート!L492&gt;=1,INT(MOD(入力シート!L492,10)/1),"")</f>
        <v/>
      </c>
      <c r="AE491" s="51" t="str">
        <f>IF(入力シート!M492&gt;=10000,INT(MOD(入力シート!M492,100000)/10000),"")</f>
        <v/>
      </c>
      <c r="AF491" s="51" t="str">
        <f>IF(入力シート!M492&gt;=1000,INT(MOD(入力シート!M492,10000)/1000),"")</f>
        <v/>
      </c>
      <c r="AG491" s="51" t="str">
        <f>IF(入力シート!M492&gt;=100,INT(MOD(入力シート!M492,1000)/100),"")</f>
        <v/>
      </c>
      <c r="AH491" s="51" t="str">
        <f>IF(入力シート!M492&gt;=10,INT(MOD(入力シート!M492,100)/10),"")</f>
        <v/>
      </c>
      <c r="AI491" s="40" t="str">
        <f>IF(入力シート!M492&gt;=1,INT(MOD(入力シート!M492,10)/1),"")</f>
        <v/>
      </c>
      <c r="AJ491" s="51" t="str">
        <f>IF(入力シート!N492&gt;=10000,INT(MOD(入力シート!N492,100000)/10000),"")</f>
        <v/>
      </c>
      <c r="AK491" s="51" t="str">
        <f>IF(入力シート!N492&gt;=1000,INT(MOD(入力シート!N492,10000)/1000),"")</f>
        <v/>
      </c>
      <c r="AL491" s="51" t="str">
        <f>IF(入力シート!N492&gt;=100,INT(MOD(入力シート!N492,1000)/100),"")</f>
        <v/>
      </c>
      <c r="AM491" s="51" t="str">
        <f>IF(入力シート!N492&gt;=10,INT(MOD(入力シート!N492,100)/10),"")</f>
        <v/>
      </c>
      <c r="AN491" s="40" t="str">
        <f>IF(入力シート!N492&gt;=1,INT(MOD(入力シート!N492,10)/1),"")</f>
        <v/>
      </c>
      <c r="AO491" s="51" t="str">
        <f>IF(入力シート!O492&gt;=10000,INT(MOD(入力シート!O492,100000)/10000),"")</f>
        <v/>
      </c>
      <c r="AP491" s="51" t="str">
        <f>IF(入力シート!O492&gt;=1000,INT(MOD(入力シート!O492,10000)/1000),"")</f>
        <v/>
      </c>
      <c r="AQ491" s="51" t="str">
        <f>IF(入力シート!O492&gt;=100,INT(MOD(入力シート!O492,1000)/100),"")</f>
        <v/>
      </c>
      <c r="AR491" s="51" t="str">
        <f>IF(入力シート!O492&gt;=10,INT(MOD(入力シート!O492,100)/10),"")</f>
        <v/>
      </c>
      <c r="AS491" s="40" t="str">
        <f>IF(入力シート!O492&gt;=1,INT(MOD(入力シート!O492,10)/1),"")</f>
        <v/>
      </c>
      <c r="AT491" s="51" t="str">
        <f>IF(入力シート!P492&gt;=1000000,INT(MOD(入力シート!P492,10000000)/1000000),"")</f>
        <v/>
      </c>
      <c r="AU491" s="51" t="str">
        <f>IF(入力シート!P492&gt;=100000,INT(MOD(入力シート!P492,1000000)/100000),"")</f>
        <v/>
      </c>
      <c r="AV491" s="51" t="str">
        <f>IF(入力シート!P492&gt;=10000,INT(MOD(入力シート!P492,100000)/10000),"")</f>
        <v/>
      </c>
      <c r="AW491" s="51" t="str">
        <f>IF(入力シート!P492&gt;=1000,INT(MOD(入力シート!P492,10000)/1000),"")</f>
        <v/>
      </c>
      <c r="AX491" s="51" t="str">
        <f>IF(入力シート!P492&gt;=100,INT(MOD(入力シート!P492,1000)/100),"")</f>
        <v/>
      </c>
      <c r="AY491" s="51" t="str">
        <f>IF(入力シート!P492&gt;=10,INT(MOD(入力シート!P492,100)/10),"")</f>
        <v/>
      </c>
      <c r="AZ491" s="40" t="str">
        <f>IF(入力シート!P492&gt;=1,INT(MOD(入力シート!P492,10)/1),"")</f>
        <v/>
      </c>
      <c r="BA491" s="51" t="str">
        <f>IF(入力シート!Q492&gt;=10,INT(MOD(入力シート!Q492,100)/10),"")</f>
        <v/>
      </c>
      <c r="BB491" s="40" t="str">
        <f>IF(入力シート!Q492&gt;=1,INT(MOD(入力シート!Q492,10)/1),"")</f>
        <v/>
      </c>
      <c r="BC491" s="51" t="str">
        <f>IF(入力シート!R492&gt;=10000,INT(MOD(入力シート!R492,100000)/10000),"")</f>
        <v/>
      </c>
      <c r="BD491" s="51" t="str">
        <f>IF(入力シート!R492&gt;=1000,INT(MOD(入力シート!R492,10000)/1000),"")</f>
        <v/>
      </c>
      <c r="BE491" s="51" t="str">
        <f>IF(入力シート!R492&gt;=100,INT(MOD(入力シート!R492,1000)/100),"")</f>
        <v/>
      </c>
      <c r="BF491" s="51" t="str">
        <f>IF(入力シート!R492&gt;=10,INT(MOD(入力シート!R492,100)/10),"")</f>
        <v/>
      </c>
      <c r="BG491" s="40" t="str">
        <f>IF(入力シート!R492&gt;=1,INT(MOD(入力シート!R492,10)/1),"")</f>
        <v/>
      </c>
    </row>
    <row r="492" spans="1:79" x14ac:dyDescent="0.15">
      <c r="A492" s="46"/>
      <c r="B492" s="12">
        <v>490</v>
      </c>
      <c r="C492" s="3" t="str">
        <f>IF(入力シート!C493&gt;=10000,INT(MOD(入力シート!C493,100000)/10000),"")</f>
        <v/>
      </c>
      <c r="D492" s="3" t="str">
        <f>IF(入力シート!C493&gt;=1000,INT(MOD(入力シート!C493,10000)/1000),"")</f>
        <v/>
      </c>
      <c r="E492" s="3" t="str">
        <f>IF(入力シート!C493&gt;=100,INT(MOD(入力シート!C493,1000)/100),"")</f>
        <v/>
      </c>
      <c r="F492" s="3" t="str">
        <f>IF(入力シート!C493&gt;=10,INT(MOD(入力シート!C493,100)/10),"")</f>
        <v/>
      </c>
      <c r="G492" s="12" t="str">
        <f>IF(入力シート!C493&gt;=1,INT(MOD(入力シート!C493,10)/1),"")</f>
        <v/>
      </c>
      <c r="H492" s="12" t="str">
        <f>IF(入力シート!D493&gt;"",入力シート!D493,"")</f>
        <v/>
      </c>
      <c r="I492" s="146" t="str">
        <f>IF(入力シート!E493&gt;"",入力シート!E493,"")</f>
        <v/>
      </c>
      <c r="J492" s="162" t="str">
        <f>IF(入力シート!F493&gt;0,IF(入力シート!W493=6,MID(入力シート!F493,入力シート!W493-5,1),"0"),"")</f>
        <v/>
      </c>
      <c r="K492" s="63" t="str">
        <f>IF(入力シート!F493&gt;0,MID(入力シート!F493,入力シート!W493-4,1),"")</f>
        <v/>
      </c>
      <c r="L492" s="63" t="str">
        <f>IF(入力シート!F493&gt;0,MID(入力シート!F493,入力シート!W493-3,1),"")</f>
        <v/>
      </c>
      <c r="M492" s="63" t="str">
        <f>IF(入力シート!F493&gt;0,MID(入力シート!F493,入力シート!W493-2,1),"")</f>
        <v/>
      </c>
      <c r="N492" s="63" t="str">
        <f>IF(入力シート!F493&gt;0,MID(入力シート!F493,入力シート!W493-1,1),"")</f>
        <v/>
      </c>
      <c r="O492" s="64" t="str">
        <f>IF(入力シート!F493&gt;0,MID(入力シート!F493,入力シート!W493,1),"")</f>
        <v/>
      </c>
      <c r="P492" s="146" t="str">
        <f>IF(入力シート!G493&gt;"",入力シート!G493,"")</f>
        <v/>
      </c>
      <c r="Q492" s="162" t="str">
        <f>IF(入力シート!H493&gt;0,IF(入力シート!X493=4,MID(入力シート!H493,入力シート!X493-3,1),"0"),"")</f>
        <v/>
      </c>
      <c r="R492" s="63" t="str">
        <f>IF(入力シート!H493&gt;0,MID(入力シート!H493,入力シート!X493-2,1),"")</f>
        <v/>
      </c>
      <c r="S492" s="63" t="str">
        <f>IF(入力シート!H493&gt;0,MID(入力シート!H493,入力シート!X493-1,1),"")</f>
        <v/>
      </c>
      <c r="T492" s="64" t="str">
        <f>IF(入力シート!H493&gt;0,MID(入力シート!H493,入力シート!X493,1),"")</f>
        <v/>
      </c>
      <c r="U492" s="65" t="str">
        <f>IF(入力シート!I493&gt;0,入力シート!I493,"")</f>
        <v/>
      </c>
      <c r="V492" s="47" t="str">
        <f>IF(入力シート!J493&gt;0,入力シート!J493,"")</f>
        <v/>
      </c>
      <c r="W492" s="47" t="str">
        <f>IF(入力シート!K493&gt;=10,INT(MOD(入力シート!K493,100)/10),"")</f>
        <v/>
      </c>
      <c r="X492" s="48" t="str">
        <f>IF(入力シート!K493&gt;=1,INT(MOD(入力シート!K493,10)/1),"")</f>
        <v/>
      </c>
      <c r="Y492" s="49" t="str">
        <f>IF(入力シート!L493&gt;=100000,INT(MOD(入力シート!L493,1000000)/100000),"")</f>
        <v/>
      </c>
      <c r="Z492" s="49" t="str">
        <f>IF(入力シート!L493&gt;=10000,INT(MOD(入力シート!L493,100000)/10000),"")</f>
        <v/>
      </c>
      <c r="AA492" s="49" t="str">
        <f>IF(入力シート!L493&gt;=1000,INT(MOD(入力シート!L493,10000)/1000),"")</f>
        <v/>
      </c>
      <c r="AB492" s="49" t="str">
        <f>IF(入力シート!L493&gt;=100,INT(MOD(入力シート!L493,1000)/100),"")</f>
        <v/>
      </c>
      <c r="AC492" s="49" t="str">
        <f>IF(入力シート!L493&gt;=10,INT(MOD(入力シート!L493,100)/10),"")</f>
        <v/>
      </c>
      <c r="AD492" s="48" t="str">
        <f>IF(入力シート!L493&gt;=1,INT(MOD(入力シート!L493,10)/1),"")</f>
        <v/>
      </c>
      <c r="AE492" s="49" t="str">
        <f>IF(入力シート!M493&gt;=10000,INT(MOD(入力シート!M493,100000)/10000),"")</f>
        <v/>
      </c>
      <c r="AF492" s="49" t="str">
        <f>IF(入力シート!M493&gt;=1000,INT(MOD(入力シート!M493,10000)/1000),"")</f>
        <v/>
      </c>
      <c r="AG492" s="49" t="str">
        <f>IF(入力シート!M493&gt;=100,INT(MOD(入力シート!M493,1000)/100),"")</f>
        <v/>
      </c>
      <c r="AH492" s="49" t="str">
        <f>IF(入力シート!M493&gt;=10,INT(MOD(入力シート!M493,100)/10),"")</f>
        <v/>
      </c>
      <c r="AI492" s="48" t="str">
        <f>IF(入力シート!M493&gt;=1,INT(MOD(入力シート!M493,10)/1),"")</f>
        <v/>
      </c>
      <c r="AJ492" s="49" t="str">
        <f>IF(入力シート!N493&gt;=10000,INT(MOD(入力シート!N493,100000)/10000),"")</f>
        <v/>
      </c>
      <c r="AK492" s="49" t="str">
        <f>IF(入力シート!N493&gt;=1000,INT(MOD(入力シート!N493,10000)/1000),"")</f>
        <v/>
      </c>
      <c r="AL492" s="49" t="str">
        <f>IF(入力シート!N493&gt;=100,INT(MOD(入力シート!N493,1000)/100),"")</f>
        <v/>
      </c>
      <c r="AM492" s="49" t="str">
        <f>IF(入力シート!N493&gt;=10,INT(MOD(入力シート!N493,100)/10),"")</f>
        <v/>
      </c>
      <c r="AN492" s="48" t="str">
        <f>IF(入力シート!N493&gt;=1,INT(MOD(入力シート!N493,10)/1),"")</f>
        <v/>
      </c>
      <c r="AO492" s="49" t="str">
        <f>IF(入力シート!O493&gt;=10000,INT(MOD(入力シート!O493,100000)/10000),"")</f>
        <v/>
      </c>
      <c r="AP492" s="49" t="str">
        <f>IF(入力シート!O493&gt;=1000,INT(MOD(入力シート!O493,10000)/1000),"")</f>
        <v/>
      </c>
      <c r="AQ492" s="49" t="str">
        <f>IF(入力シート!O493&gt;=100,INT(MOD(入力シート!O493,1000)/100),"")</f>
        <v/>
      </c>
      <c r="AR492" s="49" t="str">
        <f>IF(入力シート!O493&gt;=10,INT(MOD(入力シート!O493,100)/10),"")</f>
        <v/>
      </c>
      <c r="AS492" s="48" t="str">
        <f>IF(入力シート!O493&gt;=1,INT(MOD(入力シート!O493,10)/1),"")</f>
        <v/>
      </c>
      <c r="AT492" s="49" t="str">
        <f>IF(入力シート!P493&gt;=1000000,INT(MOD(入力シート!P493,10000000)/1000000),"")</f>
        <v/>
      </c>
      <c r="AU492" s="49" t="str">
        <f>IF(入力シート!P493&gt;=100000,INT(MOD(入力シート!P493,1000000)/100000),"")</f>
        <v/>
      </c>
      <c r="AV492" s="49" t="str">
        <f>IF(入力シート!P493&gt;=10000,INT(MOD(入力シート!P493,100000)/10000),"")</f>
        <v/>
      </c>
      <c r="AW492" s="49" t="str">
        <f>IF(入力シート!P493&gt;=1000,INT(MOD(入力シート!P493,10000)/1000),"")</f>
        <v/>
      </c>
      <c r="AX492" s="49" t="str">
        <f>IF(入力シート!P493&gt;=100,INT(MOD(入力シート!P493,1000)/100),"")</f>
        <v/>
      </c>
      <c r="AY492" s="49" t="str">
        <f>IF(入力シート!P493&gt;=10,INT(MOD(入力シート!P493,100)/10),"")</f>
        <v/>
      </c>
      <c r="AZ492" s="48" t="str">
        <f>IF(入力シート!P493&gt;=1,INT(MOD(入力シート!P493,10)/1),"")</f>
        <v/>
      </c>
      <c r="BA492" s="49" t="str">
        <f>IF(入力シート!Q493&gt;=10,INT(MOD(入力シート!Q493,100)/10),"")</f>
        <v/>
      </c>
      <c r="BB492" s="48" t="str">
        <f>IF(入力シート!Q493&gt;=1,INT(MOD(入力シート!Q493,10)/1),"")</f>
        <v/>
      </c>
      <c r="BC492" s="49" t="str">
        <f>IF(入力シート!R493&gt;=10000,INT(MOD(入力シート!R493,100000)/10000),"")</f>
        <v/>
      </c>
      <c r="BD492" s="49" t="str">
        <f>IF(入力シート!R493&gt;=1000,INT(MOD(入力シート!R493,10000)/1000),"")</f>
        <v/>
      </c>
      <c r="BE492" s="49" t="str">
        <f>IF(入力シート!R493&gt;=100,INT(MOD(入力シート!R493,1000)/100),"")</f>
        <v/>
      </c>
      <c r="BF492" s="49" t="str">
        <f>IF(入力シート!R493&gt;=10,INT(MOD(入力シート!R493,100)/10),"")</f>
        <v/>
      </c>
      <c r="BG492" s="48" t="str">
        <f>IF(入力シート!R493&gt;=1,INT(MOD(入力シート!R493,10)/1),"")</f>
        <v/>
      </c>
      <c r="BH492" s="58" t="str">
        <f>IF(入力シート!S493&gt;=10,INT(MOD(入力シート!S493,100)/10),"")</f>
        <v/>
      </c>
      <c r="BI492" s="69" t="str">
        <f>IF(入力シート!S493&gt;=1,INT(MOD(入力シート!S493,10)/1),"")</f>
        <v/>
      </c>
      <c r="BJ492" s="58" t="str">
        <f>IF(入力シート!T493&gt;=1000000,INT(MOD(入力シート!T493,10000000)/1000000),"")</f>
        <v/>
      </c>
      <c r="BK492" s="58" t="str">
        <f>IF(入力シート!T493&gt;=100000,INT(MOD(入力シート!T493,1000000)/100000),"")</f>
        <v/>
      </c>
      <c r="BL492" s="58" t="str">
        <f>IF(入力シート!T493&gt;=10000,INT(MOD(入力シート!T493,100000)/10000),"")</f>
        <v/>
      </c>
      <c r="BM492" s="58" t="str">
        <f>IF(入力シート!T493&gt;=1000,INT(MOD(入力シート!T493,10000)/1000),"")</f>
        <v/>
      </c>
      <c r="BN492" s="58" t="str">
        <f>IF(入力シート!T493&gt;=100,INT(MOD(入力シート!T493,1000)/100),"")</f>
        <v/>
      </c>
      <c r="BO492" s="58" t="str">
        <f>IF(入力シート!T493&gt;=10,INT(MOD(入力シート!T493,100)/10),"")</f>
        <v/>
      </c>
      <c r="BP492" s="69" t="str">
        <f>IF(入力シート!T493&gt;=1,INT(MOD(入力シート!T493,10)/1),"")</f>
        <v/>
      </c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</row>
    <row r="493" spans="1:79" x14ac:dyDescent="0.15">
      <c r="A493" s="70">
        <f t="shared" si="13"/>
        <v>50</v>
      </c>
      <c r="B493" s="22">
        <v>491</v>
      </c>
      <c r="C493" s="10" t="str">
        <f>IF(入力シート!C494&gt;=10000,INT(MOD(入力シート!C494,100000)/10000),"")</f>
        <v/>
      </c>
      <c r="D493" s="10" t="str">
        <f>IF(入力シート!C494&gt;=1000,INT(MOD(入力シート!C494,10000)/1000),"")</f>
        <v/>
      </c>
      <c r="E493" s="10" t="str">
        <f>IF(入力シート!C494&gt;=100,INT(MOD(入力シート!C494,1000)/100),"")</f>
        <v/>
      </c>
      <c r="F493" s="10" t="str">
        <f>IF(入力シート!C494&gt;=10,INT(MOD(入力シート!C494,100)/10),"")</f>
        <v/>
      </c>
      <c r="G493" s="22" t="str">
        <f>IF(入力シート!C494&gt;=1,INT(MOD(入力シート!C494,10)/1),"")</f>
        <v/>
      </c>
      <c r="H493" s="22" t="str">
        <f>IF(入力シート!D494&gt;"",入力シート!D494,"")</f>
        <v/>
      </c>
      <c r="I493" s="22" t="str">
        <f>IF(入力シート!E494&gt;"",入力シート!E494,"")</f>
        <v/>
      </c>
      <c r="J493" s="37" t="str">
        <f>IF(入力シート!F494&gt;0,IF(入力シート!W494=6,MID(入力シート!F494,入力シート!W494-5,1),"0"),"")</f>
        <v/>
      </c>
      <c r="K493" s="37" t="str">
        <f>IF(入力シート!F494&gt;0,MID(入力シート!F494,入力シート!W494-4,1),"")</f>
        <v/>
      </c>
      <c r="L493" s="37" t="str">
        <f>IF(入力シート!F494&gt;0,MID(入力シート!F494,入力シート!W494-3,1),"")</f>
        <v/>
      </c>
      <c r="M493" s="37" t="str">
        <f>IF(入力シート!F494&gt;0,MID(入力シート!F494,入力シート!W494-2,1),"")</f>
        <v/>
      </c>
      <c r="N493" s="37" t="str">
        <f>IF(入力シート!F494&gt;0,MID(入力シート!F494,入力シート!W494-1,1),"")</f>
        <v/>
      </c>
      <c r="O493" s="39" t="str">
        <f>IF(入力シート!F494&gt;0,MID(入力シート!F494,入力シート!W494,1),"")</f>
        <v/>
      </c>
      <c r="P493" s="22" t="str">
        <f>IF(入力シート!G494&gt;"",入力シート!G494,"")</f>
        <v/>
      </c>
      <c r="Q493" s="37" t="str">
        <f>IF(入力シート!H494&gt;0,IF(入力シート!X494=4,MID(入力シート!H494,入力シート!X494-3,1),"0"),"")</f>
        <v/>
      </c>
      <c r="R493" s="37" t="str">
        <f>IF(入力シート!H494&gt;0,MID(入力シート!H494,入力シート!X494-2,1),"")</f>
        <v/>
      </c>
      <c r="S493" s="37" t="str">
        <f>IF(入力シート!H494&gt;0,MID(入力シート!H494,入力シート!X494-1,1),"")</f>
        <v/>
      </c>
      <c r="T493" s="39" t="str">
        <f>IF(入力シート!H494&gt;0,MID(入力シート!H494,入力シート!X494,1),"")</f>
        <v/>
      </c>
      <c r="U493" s="62" t="str">
        <f>IF(入力シート!I494&gt;0,入力シート!I494,"")</f>
        <v/>
      </c>
      <c r="V493" s="50" t="str">
        <f>IF(入力シート!J494&gt;0,入力シート!J494,"")</f>
        <v/>
      </c>
      <c r="W493" s="50" t="str">
        <f>IF(入力シート!K494&gt;=10,INT(MOD(入力シート!K494,100)/10),"")</f>
        <v/>
      </c>
      <c r="X493" s="40" t="str">
        <f>IF(入力シート!K494&gt;=1,INT(MOD(入力シート!K494,10)/1),"")</f>
        <v/>
      </c>
      <c r="Y493" s="51" t="str">
        <f>IF(入力シート!L494&gt;=100000,INT(MOD(入力シート!L494,1000000)/100000),"")</f>
        <v/>
      </c>
      <c r="Z493" s="51" t="str">
        <f>IF(入力シート!L494&gt;=10000,INT(MOD(入力シート!L494,100000)/10000),"")</f>
        <v/>
      </c>
      <c r="AA493" s="51" t="str">
        <f>IF(入力シート!L494&gt;=1000,INT(MOD(入力シート!L494,10000)/1000),"")</f>
        <v/>
      </c>
      <c r="AB493" s="51" t="str">
        <f>IF(入力シート!L494&gt;=100,INT(MOD(入力シート!L494,1000)/100),"")</f>
        <v/>
      </c>
      <c r="AC493" s="51" t="str">
        <f>IF(入力シート!L494&gt;=10,INT(MOD(入力シート!L494,100)/10),"")</f>
        <v/>
      </c>
      <c r="AD493" s="40" t="str">
        <f>IF(入力シート!L494&gt;=1,INT(MOD(入力シート!L494,10)/1),"")</f>
        <v/>
      </c>
      <c r="AE493" s="51" t="str">
        <f>IF(入力シート!M494&gt;=10000,INT(MOD(入力シート!M494,100000)/10000),"")</f>
        <v/>
      </c>
      <c r="AF493" s="51" t="str">
        <f>IF(入力シート!M494&gt;=1000,INT(MOD(入力シート!M494,10000)/1000),"")</f>
        <v/>
      </c>
      <c r="AG493" s="51" t="str">
        <f>IF(入力シート!M494&gt;=100,INT(MOD(入力シート!M494,1000)/100),"")</f>
        <v/>
      </c>
      <c r="AH493" s="51" t="str">
        <f>IF(入力シート!M494&gt;=10,INT(MOD(入力シート!M494,100)/10),"")</f>
        <v/>
      </c>
      <c r="AI493" s="40" t="str">
        <f>IF(入力シート!M494&gt;=1,INT(MOD(入力シート!M494,10)/1),"")</f>
        <v/>
      </c>
      <c r="AJ493" s="51" t="str">
        <f>IF(入力シート!N494&gt;=10000,INT(MOD(入力シート!N494,100000)/10000),"")</f>
        <v/>
      </c>
      <c r="AK493" s="51" t="str">
        <f>IF(入力シート!N494&gt;=1000,INT(MOD(入力シート!N494,10000)/1000),"")</f>
        <v/>
      </c>
      <c r="AL493" s="51" t="str">
        <f>IF(入力シート!N494&gt;=100,INT(MOD(入力シート!N494,1000)/100),"")</f>
        <v/>
      </c>
      <c r="AM493" s="51" t="str">
        <f>IF(入力シート!N494&gt;=10,INT(MOD(入力シート!N494,100)/10),"")</f>
        <v/>
      </c>
      <c r="AN493" s="40" t="str">
        <f>IF(入力シート!N494&gt;=1,INT(MOD(入力シート!N494,10)/1),"")</f>
        <v/>
      </c>
      <c r="AO493" s="51" t="str">
        <f>IF(入力シート!O494&gt;=10000,INT(MOD(入力シート!O494,100000)/10000),"")</f>
        <v/>
      </c>
      <c r="AP493" s="51" t="str">
        <f>IF(入力シート!O494&gt;=1000,INT(MOD(入力シート!O494,10000)/1000),"")</f>
        <v/>
      </c>
      <c r="AQ493" s="51" t="str">
        <f>IF(入力シート!O494&gt;=100,INT(MOD(入力シート!O494,1000)/100),"")</f>
        <v/>
      </c>
      <c r="AR493" s="51" t="str">
        <f>IF(入力シート!O494&gt;=10,INT(MOD(入力シート!O494,100)/10),"")</f>
        <v/>
      </c>
      <c r="AS493" s="40" t="str">
        <f>IF(入力シート!O494&gt;=1,INT(MOD(入力シート!O494,10)/1),"")</f>
        <v/>
      </c>
      <c r="AT493" s="51" t="str">
        <f>IF(入力シート!P494&gt;=1000000,INT(MOD(入力シート!P494,10000000)/1000000),"")</f>
        <v/>
      </c>
      <c r="AU493" s="51" t="str">
        <f>IF(入力シート!P494&gt;=100000,INT(MOD(入力シート!P494,1000000)/100000),"")</f>
        <v/>
      </c>
      <c r="AV493" s="51" t="str">
        <f>IF(入力シート!P494&gt;=10000,INT(MOD(入力シート!P494,100000)/10000),"")</f>
        <v/>
      </c>
      <c r="AW493" s="51" t="str">
        <f>IF(入力シート!P494&gt;=1000,INT(MOD(入力シート!P494,10000)/1000),"")</f>
        <v/>
      </c>
      <c r="AX493" s="51" t="str">
        <f>IF(入力シート!P494&gt;=100,INT(MOD(入力シート!P494,1000)/100),"")</f>
        <v/>
      </c>
      <c r="AY493" s="51" t="str">
        <f>IF(入力シート!P494&gt;=10,INT(MOD(入力シート!P494,100)/10),"")</f>
        <v/>
      </c>
      <c r="AZ493" s="40" t="str">
        <f>IF(入力シート!P494&gt;=1,INT(MOD(入力シート!P494,10)/1),"")</f>
        <v/>
      </c>
      <c r="BA493" s="51" t="str">
        <f>IF(入力シート!Q494&gt;=10,INT(MOD(入力シート!Q494,100)/10),"")</f>
        <v/>
      </c>
      <c r="BB493" s="40" t="str">
        <f>IF(入力シート!Q494&gt;=1,INT(MOD(入力シート!Q494,10)/1),"")</f>
        <v/>
      </c>
      <c r="BC493" s="51" t="str">
        <f>IF(入力シート!R494&gt;=10000,INT(MOD(入力シート!R494,100000)/10000),"")</f>
        <v/>
      </c>
      <c r="BD493" s="51" t="str">
        <f>IF(入力シート!R494&gt;=1000,INT(MOD(入力シート!R494,10000)/1000),"")</f>
        <v/>
      </c>
      <c r="BE493" s="51" t="str">
        <f>IF(入力シート!R494&gt;=100,INT(MOD(入力シート!R494,1000)/100),"")</f>
        <v/>
      </c>
      <c r="BF493" s="51" t="str">
        <f>IF(入力シート!R494&gt;=10,INT(MOD(入力シート!R494,100)/10),"")</f>
        <v/>
      </c>
      <c r="BG493" s="40" t="str">
        <f>IF(入力シート!R494&gt;=1,INT(MOD(入力シート!R494,10)/1),"")</f>
        <v/>
      </c>
      <c r="BP493" s="11"/>
    </row>
    <row r="494" spans="1:79" x14ac:dyDescent="0.15">
      <c r="B494" s="22">
        <v>492</v>
      </c>
      <c r="C494" s="10" t="str">
        <f>IF(入力シート!C495&gt;=10000,INT(MOD(入力シート!C495,100000)/10000),"")</f>
        <v/>
      </c>
      <c r="D494" s="10" t="str">
        <f>IF(入力シート!C495&gt;=1000,INT(MOD(入力シート!C495,10000)/1000),"")</f>
        <v/>
      </c>
      <c r="E494" s="10" t="str">
        <f>IF(入力シート!C495&gt;=100,INT(MOD(入力シート!C495,1000)/100),"")</f>
        <v/>
      </c>
      <c r="F494" s="10" t="str">
        <f>IF(入力シート!C495&gt;=10,INT(MOD(入力シート!C495,100)/10),"")</f>
        <v/>
      </c>
      <c r="G494" s="22" t="str">
        <f>IF(入力シート!C495&gt;=1,INT(MOD(入力シート!C495,10)/1),"")</f>
        <v/>
      </c>
      <c r="H494" s="22" t="str">
        <f>IF(入力シート!D495&gt;"",入力シート!D495,"")</f>
        <v/>
      </c>
      <c r="I494" s="22" t="str">
        <f>IF(入力シート!E495&gt;"",入力シート!E495,"")</f>
        <v/>
      </c>
      <c r="J494" s="37" t="str">
        <f>IF(入力シート!F495&gt;0,IF(入力シート!W495=6,MID(入力シート!F495,入力シート!W495-5,1),"0"),"")</f>
        <v/>
      </c>
      <c r="K494" s="37" t="str">
        <f>IF(入力シート!F495&gt;0,MID(入力シート!F495,入力シート!W495-4,1),"")</f>
        <v/>
      </c>
      <c r="L494" s="37" t="str">
        <f>IF(入力シート!F495&gt;0,MID(入力シート!F495,入力シート!W495-3,1),"")</f>
        <v/>
      </c>
      <c r="M494" s="37" t="str">
        <f>IF(入力シート!F495&gt;0,MID(入力シート!F495,入力シート!W495-2,1),"")</f>
        <v/>
      </c>
      <c r="N494" s="37" t="str">
        <f>IF(入力シート!F495&gt;0,MID(入力シート!F495,入力シート!W495-1,1),"")</f>
        <v/>
      </c>
      <c r="O494" s="39" t="str">
        <f>IF(入力シート!F495&gt;0,MID(入力シート!F495,入力シート!W495,1),"")</f>
        <v/>
      </c>
      <c r="P494" s="22" t="str">
        <f>IF(入力シート!G495&gt;"",入力シート!G495,"")</f>
        <v/>
      </c>
      <c r="Q494" s="37" t="str">
        <f>IF(入力シート!H495&gt;0,IF(入力シート!X495=4,MID(入力シート!H495,入力シート!X495-3,1),"0"),"")</f>
        <v/>
      </c>
      <c r="R494" s="37" t="str">
        <f>IF(入力シート!H495&gt;0,MID(入力シート!H495,入力シート!X495-2,1),"")</f>
        <v/>
      </c>
      <c r="S494" s="37" t="str">
        <f>IF(入力シート!H495&gt;0,MID(入力シート!H495,入力シート!X495-1,1),"")</f>
        <v/>
      </c>
      <c r="T494" s="39" t="str">
        <f>IF(入力シート!H495&gt;0,MID(入力シート!H495,入力シート!X495,1),"")</f>
        <v/>
      </c>
      <c r="U494" s="62" t="str">
        <f>IF(入力シート!I495&gt;0,入力シート!I495,"")</f>
        <v/>
      </c>
      <c r="V494" s="50" t="str">
        <f>IF(入力シート!J495&gt;0,入力シート!J495,"")</f>
        <v/>
      </c>
      <c r="W494" s="50" t="str">
        <f>IF(入力シート!K495&gt;=10,INT(MOD(入力シート!K495,100)/10),"")</f>
        <v/>
      </c>
      <c r="X494" s="40" t="str">
        <f>IF(入力シート!K495&gt;=1,INT(MOD(入力シート!K495,10)/1),"")</f>
        <v/>
      </c>
      <c r="Y494" s="51" t="str">
        <f>IF(入力シート!L495&gt;=100000,INT(MOD(入力シート!L495,1000000)/100000),"")</f>
        <v/>
      </c>
      <c r="Z494" s="51" t="str">
        <f>IF(入力シート!L495&gt;=10000,INT(MOD(入力シート!L495,100000)/10000),"")</f>
        <v/>
      </c>
      <c r="AA494" s="51" t="str">
        <f>IF(入力シート!L495&gt;=1000,INT(MOD(入力シート!L495,10000)/1000),"")</f>
        <v/>
      </c>
      <c r="AB494" s="51" t="str">
        <f>IF(入力シート!L495&gt;=100,INT(MOD(入力シート!L495,1000)/100),"")</f>
        <v/>
      </c>
      <c r="AC494" s="51" t="str">
        <f>IF(入力シート!L495&gt;=10,INT(MOD(入力シート!L495,100)/10),"")</f>
        <v/>
      </c>
      <c r="AD494" s="40" t="str">
        <f>IF(入力シート!L495&gt;=1,INT(MOD(入力シート!L495,10)/1),"")</f>
        <v/>
      </c>
      <c r="AE494" s="51" t="str">
        <f>IF(入力シート!M495&gt;=10000,INT(MOD(入力シート!M495,100000)/10000),"")</f>
        <v/>
      </c>
      <c r="AF494" s="51" t="str">
        <f>IF(入力シート!M495&gt;=1000,INT(MOD(入力シート!M495,10000)/1000),"")</f>
        <v/>
      </c>
      <c r="AG494" s="51" t="str">
        <f>IF(入力シート!M495&gt;=100,INT(MOD(入力シート!M495,1000)/100),"")</f>
        <v/>
      </c>
      <c r="AH494" s="51" t="str">
        <f>IF(入力シート!M495&gt;=10,INT(MOD(入力シート!M495,100)/10),"")</f>
        <v/>
      </c>
      <c r="AI494" s="40" t="str">
        <f>IF(入力シート!M495&gt;=1,INT(MOD(入力シート!M495,10)/1),"")</f>
        <v/>
      </c>
      <c r="AJ494" s="51" t="str">
        <f>IF(入力シート!N495&gt;=10000,INT(MOD(入力シート!N495,100000)/10000),"")</f>
        <v/>
      </c>
      <c r="AK494" s="51" t="str">
        <f>IF(入力シート!N495&gt;=1000,INT(MOD(入力シート!N495,10000)/1000),"")</f>
        <v/>
      </c>
      <c r="AL494" s="51" t="str">
        <f>IF(入力シート!N495&gt;=100,INT(MOD(入力シート!N495,1000)/100),"")</f>
        <v/>
      </c>
      <c r="AM494" s="51" t="str">
        <f>IF(入力シート!N495&gt;=10,INT(MOD(入力シート!N495,100)/10),"")</f>
        <v/>
      </c>
      <c r="AN494" s="40" t="str">
        <f>IF(入力シート!N495&gt;=1,INT(MOD(入力シート!N495,10)/1),"")</f>
        <v/>
      </c>
      <c r="AO494" s="51" t="str">
        <f>IF(入力シート!O495&gt;=10000,INT(MOD(入力シート!O495,100000)/10000),"")</f>
        <v/>
      </c>
      <c r="AP494" s="51" t="str">
        <f>IF(入力シート!O495&gt;=1000,INT(MOD(入力シート!O495,10000)/1000),"")</f>
        <v/>
      </c>
      <c r="AQ494" s="51" t="str">
        <f>IF(入力シート!O495&gt;=100,INT(MOD(入力シート!O495,1000)/100),"")</f>
        <v/>
      </c>
      <c r="AR494" s="51" t="str">
        <f>IF(入力シート!O495&gt;=10,INT(MOD(入力シート!O495,100)/10),"")</f>
        <v/>
      </c>
      <c r="AS494" s="40" t="str">
        <f>IF(入力シート!O495&gt;=1,INT(MOD(入力シート!O495,10)/1),"")</f>
        <v/>
      </c>
      <c r="AT494" s="51" t="str">
        <f>IF(入力シート!P495&gt;=1000000,INT(MOD(入力シート!P495,10000000)/1000000),"")</f>
        <v/>
      </c>
      <c r="AU494" s="51" t="str">
        <f>IF(入力シート!P495&gt;=100000,INT(MOD(入力シート!P495,1000000)/100000),"")</f>
        <v/>
      </c>
      <c r="AV494" s="51" t="str">
        <f>IF(入力シート!P495&gt;=10000,INT(MOD(入力シート!P495,100000)/10000),"")</f>
        <v/>
      </c>
      <c r="AW494" s="51" t="str">
        <f>IF(入力シート!P495&gt;=1000,INT(MOD(入力シート!P495,10000)/1000),"")</f>
        <v/>
      </c>
      <c r="AX494" s="51" t="str">
        <f>IF(入力シート!P495&gt;=100,INT(MOD(入力シート!P495,1000)/100),"")</f>
        <v/>
      </c>
      <c r="AY494" s="51" t="str">
        <f>IF(入力シート!P495&gt;=10,INT(MOD(入力シート!P495,100)/10),"")</f>
        <v/>
      </c>
      <c r="AZ494" s="40" t="str">
        <f>IF(入力シート!P495&gt;=1,INT(MOD(入力シート!P495,10)/1),"")</f>
        <v/>
      </c>
      <c r="BA494" s="51" t="str">
        <f>IF(入力シート!Q495&gt;=10,INT(MOD(入力シート!Q495,100)/10),"")</f>
        <v/>
      </c>
      <c r="BB494" s="40" t="str">
        <f>IF(入力シート!Q495&gt;=1,INT(MOD(入力シート!Q495,10)/1),"")</f>
        <v/>
      </c>
      <c r="BC494" s="51" t="str">
        <f>IF(入力シート!R495&gt;=10000,INT(MOD(入力シート!R495,100000)/10000),"")</f>
        <v/>
      </c>
      <c r="BD494" s="51" t="str">
        <f>IF(入力シート!R495&gt;=1000,INT(MOD(入力シート!R495,10000)/1000),"")</f>
        <v/>
      </c>
      <c r="BE494" s="51" t="str">
        <f>IF(入力シート!R495&gt;=100,INT(MOD(入力シート!R495,1000)/100),"")</f>
        <v/>
      </c>
      <c r="BF494" s="51" t="str">
        <f>IF(入力シート!R495&gt;=10,INT(MOD(入力シート!R495,100)/10),"")</f>
        <v/>
      </c>
      <c r="BG494" s="40" t="str">
        <f>IF(入力シート!R495&gt;=1,INT(MOD(入力シート!R495,10)/1),"")</f>
        <v/>
      </c>
    </row>
    <row r="495" spans="1:79" x14ac:dyDescent="0.15">
      <c r="B495" s="22">
        <v>493</v>
      </c>
      <c r="C495" s="10" t="str">
        <f>IF(入力シート!C496&gt;=10000,INT(MOD(入力シート!C496,100000)/10000),"")</f>
        <v/>
      </c>
      <c r="D495" s="10" t="str">
        <f>IF(入力シート!C496&gt;=1000,INT(MOD(入力シート!C496,10000)/1000),"")</f>
        <v/>
      </c>
      <c r="E495" s="10" t="str">
        <f>IF(入力シート!C496&gt;=100,INT(MOD(入力シート!C496,1000)/100),"")</f>
        <v/>
      </c>
      <c r="F495" s="10" t="str">
        <f>IF(入力シート!C496&gt;=10,INT(MOD(入力シート!C496,100)/10),"")</f>
        <v/>
      </c>
      <c r="G495" s="22" t="str">
        <f>IF(入力シート!C496&gt;=1,INT(MOD(入力シート!C496,10)/1),"")</f>
        <v/>
      </c>
      <c r="H495" s="22" t="str">
        <f>IF(入力シート!D496&gt;"",入力シート!D496,"")</f>
        <v/>
      </c>
      <c r="I495" s="22" t="str">
        <f>IF(入力シート!E496&gt;"",入力シート!E496,"")</f>
        <v/>
      </c>
      <c r="J495" s="37" t="str">
        <f>IF(入力シート!F496&gt;0,IF(入力シート!W496=6,MID(入力シート!F496,入力シート!W496-5,1),"0"),"")</f>
        <v/>
      </c>
      <c r="K495" s="37" t="str">
        <f>IF(入力シート!F496&gt;0,MID(入力シート!F496,入力シート!W496-4,1),"")</f>
        <v/>
      </c>
      <c r="L495" s="37" t="str">
        <f>IF(入力シート!F496&gt;0,MID(入力シート!F496,入力シート!W496-3,1),"")</f>
        <v/>
      </c>
      <c r="M495" s="37" t="str">
        <f>IF(入力シート!F496&gt;0,MID(入力シート!F496,入力シート!W496-2,1),"")</f>
        <v/>
      </c>
      <c r="N495" s="37" t="str">
        <f>IF(入力シート!F496&gt;0,MID(入力シート!F496,入力シート!W496-1,1),"")</f>
        <v/>
      </c>
      <c r="O495" s="39" t="str">
        <f>IF(入力シート!F496&gt;0,MID(入力シート!F496,入力シート!W496,1),"")</f>
        <v/>
      </c>
      <c r="P495" s="22" t="str">
        <f>IF(入力シート!G496&gt;"",入力シート!G496,"")</f>
        <v/>
      </c>
      <c r="Q495" s="37" t="str">
        <f>IF(入力シート!H496&gt;0,IF(入力シート!X496=4,MID(入力シート!H496,入力シート!X496-3,1),"0"),"")</f>
        <v/>
      </c>
      <c r="R495" s="37" t="str">
        <f>IF(入力シート!H496&gt;0,MID(入力シート!H496,入力シート!X496-2,1),"")</f>
        <v/>
      </c>
      <c r="S495" s="37" t="str">
        <f>IF(入力シート!H496&gt;0,MID(入力シート!H496,入力シート!X496-1,1),"")</f>
        <v/>
      </c>
      <c r="T495" s="39" t="str">
        <f>IF(入力シート!H496&gt;0,MID(入力シート!H496,入力シート!X496,1),"")</f>
        <v/>
      </c>
      <c r="U495" s="62" t="str">
        <f>IF(入力シート!I496&gt;0,入力シート!I496,"")</f>
        <v/>
      </c>
      <c r="V495" s="50" t="str">
        <f>IF(入力シート!J496&gt;0,入力シート!J496,"")</f>
        <v/>
      </c>
      <c r="W495" s="50" t="str">
        <f>IF(入力シート!K496&gt;=10,INT(MOD(入力シート!K496,100)/10),"")</f>
        <v/>
      </c>
      <c r="X495" s="40" t="str">
        <f>IF(入力シート!K496&gt;=1,INT(MOD(入力シート!K496,10)/1),"")</f>
        <v/>
      </c>
      <c r="Y495" s="51" t="str">
        <f>IF(入力シート!L496&gt;=100000,INT(MOD(入力シート!L496,1000000)/100000),"")</f>
        <v/>
      </c>
      <c r="Z495" s="51" t="str">
        <f>IF(入力シート!L496&gt;=10000,INT(MOD(入力シート!L496,100000)/10000),"")</f>
        <v/>
      </c>
      <c r="AA495" s="51" t="str">
        <f>IF(入力シート!L496&gt;=1000,INT(MOD(入力シート!L496,10000)/1000),"")</f>
        <v/>
      </c>
      <c r="AB495" s="51" t="str">
        <f>IF(入力シート!L496&gt;=100,INT(MOD(入力シート!L496,1000)/100),"")</f>
        <v/>
      </c>
      <c r="AC495" s="51" t="str">
        <f>IF(入力シート!L496&gt;=10,INT(MOD(入力シート!L496,100)/10),"")</f>
        <v/>
      </c>
      <c r="AD495" s="40" t="str">
        <f>IF(入力シート!L496&gt;=1,INT(MOD(入力シート!L496,10)/1),"")</f>
        <v/>
      </c>
      <c r="AE495" s="51" t="str">
        <f>IF(入力シート!M496&gt;=10000,INT(MOD(入力シート!M496,100000)/10000),"")</f>
        <v/>
      </c>
      <c r="AF495" s="51" t="str">
        <f>IF(入力シート!M496&gt;=1000,INT(MOD(入力シート!M496,10000)/1000),"")</f>
        <v/>
      </c>
      <c r="AG495" s="51" t="str">
        <f>IF(入力シート!M496&gt;=100,INT(MOD(入力シート!M496,1000)/100),"")</f>
        <v/>
      </c>
      <c r="AH495" s="51" t="str">
        <f>IF(入力シート!M496&gt;=10,INT(MOD(入力シート!M496,100)/10),"")</f>
        <v/>
      </c>
      <c r="AI495" s="40" t="str">
        <f>IF(入力シート!M496&gt;=1,INT(MOD(入力シート!M496,10)/1),"")</f>
        <v/>
      </c>
      <c r="AJ495" s="51" t="str">
        <f>IF(入力シート!N496&gt;=10000,INT(MOD(入力シート!N496,100000)/10000),"")</f>
        <v/>
      </c>
      <c r="AK495" s="51" t="str">
        <f>IF(入力シート!N496&gt;=1000,INT(MOD(入力シート!N496,10000)/1000),"")</f>
        <v/>
      </c>
      <c r="AL495" s="51" t="str">
        <f>IF(入力シート!N496&gt;=100,INT(MOD(入力シート!N496,1000)/100),"")</f>
        <v/>
      </c>
      <c r="AM495" s="51" t="str">
        <f>IF(入力シート!N496&gt;=10,INT(MOD(入力シート!N496,100)/10),"")</f>
        <v/>
      </c>
      <c r="AN495" s="40" t="str">
        <f>IF(入力シート!N496&gt;=1,INT(MOD(入力シート!N496,10)/1),"")</f>
        <v/>
      </c>
      <c r="AO495" s="51" t="str">
        <f>IF(入力シート!O496&gt;=10000,INT(MOD(入力シート!O496,100000)/10000),"")</f>
        <v/>
      </c>
      <c r="AP495" s="51" t="str">
        <f>IF(入力シート!O496&gt;=1000,INT(MOD(入力シート!O496,10000)/1000),"")</f>
        <v/>
      </c>
      <c r="AQ495" s="51" t="str">
        <f>IF(入力シート!O496&gt;=100,INT(MOD(入力シート!O496,1000)/100),"")</f>
        <v/>
      </c>
      <c r="AR495" s="51" t="str">
        <f>IF(入力シート!O496&gt;=10,INT(MOD(入力シート!O496,100)/10),"")</f>
        <v/>
      </c>
      <c r="AS495" s="40" t="str">
        <f>IF(入力シート!O496&gt;=1,INT(MOD(入力シート!O496,10)/1),"")</f>
        <v/>
      </c>
      <c r="AT495" s="51" t="str">
        <f>IF(入力シート!P496&gt;=1000000,INT(MOD(入力シート!P496,10000000)/1000000),"")</f>
        <v/>
      </c>
      <c r="AU495" s="51" t="str">
        <f>IF(入力シート!P496&gt;=100000,INT(MOD(入力シート!P496,1000000)/100000),"")</f>
        <v/>
      </c>
      <c r="AV495" s="51" t="str">
        <f>IF(入力シート!P496&gt;=10000,INT(MOD(入力シート!P496,100000)/10000),"")</f>
        <v/>
      </c>
      <c r="AW495" s="51" t="str">
        <f>IF(入力シート!P496&gt;=1000,INT(MOD(入力シート!P496,10000)/1000),"")</f>
        <v/>
      </c>
      <c r="AX495" s="51" t="str">
        <f>IF(入力シート!P496&gt;=100,INT(MOD(入力シート!P496,1000)/100),"")</f>
        <v/>
      </c>
      <c r="AY495" s="51" t="str">
        <f>IF(入力シート!P496&gt;=10,INT(MOD(入力シート!P496,100)/10),"")</f>
        <v/>
      </c>
      <c r="AZ495" s="40" t="str">
        <f>IF(入力シート!P496&gt;=1,INT(MOD(入力シート!P496,10)/1),"")</f>
        <v/>
      </c>
      <c r="BA495" s="51" t="str">
        <f>IF(入力シート!Q496&gt;=10,INT(MOD(入力シート!Q496,100)/10),"")</f>
        <v/>
      </c>
      <c r="BB495" s="40" t="str">
        <f>IF(入力シート!Q496&gt;=1,INT(MOD(入力シート!Q496,10)/1),"")</f>
        <v/>
      </c>
      <c r="BC495" s="51" t="str">
        <f>IF(入力シート!R496&gt;=10000,INT(MOD(入力シート!R496,100000)/10000),"")</f>
        <v/>
      </c>
      <c r="BD495" s="51" t="str">
        <f>IF(入力シート!R496&gt;=1000,INT(MOD(入力シート!R496,10000)/1000),"")</f>
        <v/>
      </c>
      <c r="BE495" s="51" t="str">
        <f>IF(入力シート!R496&gt;=100,INT(MOD(入力シート!R496,1000)/100),"")</f>
        <v/>
      </c>
      <c r="BF495" s="51" t="str">
        <f>IF(入力シート!R496&gt;=10,INT(MOD(入力シート!R496,100)/10),"")</f>
        <v/>
      </c>
      <c r="BG495" s="40" t="str">
        <f>IF(入力シート!R496&gt;=1,INT(MOD(入力シート!R496,10)/1),"")</f>
        <v/>
      </c>
    </row>
    <row r="496" spans="1:79" x14ac:dyDescent="0.15">
      <c r="B496" s="22">
        <v>494</v>
      </c>
      <c r="C496" s="10" t="str">
        <f>IF(入力シート!C497&gt;=10000,INT(MOD(入力シート!C497,100000)/10000),"")</f>
        <v/>
      </c>
      <c r="D496" s="10" t="str">
        <f>IF(入力シート!C497&gt;=1000,INT(MOD(入力シート!C497,10000)/1000),"")</f>
        <v/>
      </c>
      <c r="E496" s="10" t="str">
        <f>IF(入力シート!C497&gt;=100,INT(MOD(入力シート!C497,1000)/100),"")</f>
        <v/>
      </c>
      <c r="F496" s="10" t="str">
        <f>IF(入力シート!C497&gt;=10,INT(MOD(入力シート!C497,100)/10),"")</f>
        <v/>
      </c>
      <c r="G496" s="22" t="str">
        <f>IF(入力シート!C497&gt;=1,INT(MOD(入力シート!C497,10)/1),"")</f>
        <v/>
      </c>
      <c r="H496" s="22" t="str">
        <f>IF(入力シート!D497&gt;"",入力シート!D497,"")</f>
        <v/>
      </c>
      <c r="I496" s="22" t="str">
        <f>IF(入力シート!E497&gt;"",入力シート!E497,"")</f>
        <v/>
      </c>
      <c r="J496" s="37" t="str">
        <f>IF(入力シート!F497&gt;0,IF(入力シート!W497=6,MID(入力シート!F497,入力シート!W497-5,1),"0"),"")</f>
        <v/>
      </c>
      <c r="K496" s="37" t="str">
        <f>IF(入力シート!F497&gt;0,MID(入力シート!F497,入力シート!W497-4,1),"")</f>
        <v/>
      </c>
      <c r="L496" s="37" t="str">
        <f>IF(入力シート!F497&gt;0,MID(入力シート!F497,入力シート!W497-3,1),"")</f>
        <v/>
      </c>
      <c r="M496" s="37" t="str">
        <f>IF(入力シート!F497&gt;0,MID(入力シート!F497,入力シート!W497-2,1),"")</f>
        <v/>
      </c>
      <c r="N496" s="37" t="str">
        <f>IF(入力シート!F497&gt;0,MID(入力シート!F497,入力シート!W497-1,1),"")</f>
        <v/>
      </c>
      <c r="O496" s="39" t="str">
        <f>IF(入力シート!F497&gt;0,MID(入力シート!F497,入力シート!W497,1),"")</f>
        <v/>
      </c>
      <c r="P496" s="22" t="str">
        <f>IF(入力シート!G497&gt;"",入力シート!G497,"")</f>
        <v/>
      </c>
      <c r="Q496" s="37" t="str">
        <f>IF(入力シート!H497&gt;0,IF(入力シート!X497=4,MID(入力シート!H497,入力シート!X497-3,1),"0"),"")</f>
        <v/>
      </c>
      <c r="R496" s="37" t="str">
        <f>IF(入力シート!H497&gt;0,MID(入力シート!H497,入力シート!X497-2,1),"")</f>
        <v/>
      </c>
      <c r="S496" s="37" t="str">
        <f>IF(入力シート!H497&gt;0,MID(入力シート!H497,入力シート!X497-1,1),"")</f>
        <v/>
      </c>
      <c r="T496" s="39" t="str">
        <f>IF(入力シート!H497&gt;0,MID(入力シート!H497,入力シート!X497,1),"")</f>
        <v/>
      </c>
      <c r="U496" s="62" t="str">
        <f>IF(入力シート!I497&gt;0,入力シート!I497,"")</f>
        <v/>
      </c>
      <c r="V496" s="50" t="str">
        <f>IF(入力シート!J497&gt;0,入力シート!J497,"")</f>
        <v/>
      </c>
      <c r="W496" s="50" t="str">
        <f>IF(入力シート!K497&gt;=10,INT(MOD(入力シート!K497,100)/10),"")</f>
        <v/>
      </c>
      <c r="X496" s="40" t="str">
        <f>IF(入力シート!K497&gt;=1,INT(MOD(入力シート!K497,10)/1),"")</f>
        <v/>
      </c>
      <c r="Y496" s="51" t="str">
        <f>IF(入力シート!L497&gt;=100000,INT(MOD(入力シート!L497,1000000)/100000),"")</f>
        <v/>
      </c>
      <c r="Z496" s="51" t="str">
        <f>IF(入力シート!L497&gt;=10000,INT(MOD(入力シート!L497,100000)/10000),"")</f>
        <v/>
      </c>
      <c r="AA496" s="51" t="str">
        <f>IF(入力シート!L497&gt;=1000,INT(MOD(入力シート!L497,10000)/1000),"")</f>
        <v/>
      </c>
      <c r="AB496" s="51" t="str">
        <f>IF(入力シート!L497&gt;=100,INT(MOD(入力シート!L497,1000)/100),"")</f>
        <v/>
      </c>
      <c r="AC496" s="51" t="str">
        <f>IF(入力シート!L497&gt;=10,INT(MOD(入力シート!L497,100)/10),"")</f>
        <v/>
      </c>
      <c r="AD496" s="40" t="str">
        <f>IF(入力シート!L497&gt;=1,INT(MOD(入力シート!L497,10)/1),"")</f>
        <v/>
      </c>
      <c r="AE496" s="51" t="str">
        <f>IF(入力シート!M497&gt;=10000,INT(MOD(入力シート!M497,100000)/10000),"")</f>
        <v/>
      </c>
      <c r="AF496" s="51" t="str">
        <f>IF(入力シート!M497&gt;=1000,INT(MOD(入力シート!M497,10000)/1000),"")</f>
        <v/>
      </c>
      <c r="AG496" s="51" t="str">
        <f>IF(入力シート!M497&gt;=100,INT(MOD(入力シート!M497,1000)/100),"")</f>
        <v/>
      </c>
      <c r="AH496" s="51" t="str">
        <f>IF(入力シート!M497&gt;=10,INT(MOD(入力シート!M497,100)/10),"")</f>
        <v/>
      </c>
      <c r="AI496" s="40" t="str">
        <f>IF(入力シート!M497&gt;=1,INT(MOD(入力シート!M497,10)/1),"")</f>
        <v/>
      </c>
      <c r="AJ496" s="51" t="str">
        <f>IF(入力シート!N497&gt;=10000,INT(MOD(入力シート!N497,100000)/10000),"")</f>
        <v/>
      </c>
      <c r="AK496" s="51" t="str">
        <f>IF(入力シート!N497&gt;=1000,INT(MOD(入力シート!N497,10000)/1000),"")</f>
        <v/>
      </c>
      <c r="AL496" s="51" t="str">
        <f>IF(入力シート!N497&gt;=100,INT(MOD(入力シート!N497,1000)/100),"")</f>
        <v/>
      </c>
      <c r="AM496" s="51" t="str">
        <f>IF(入力シート!N497&gt;=10,INT(MOD(入力シート!N497,100)/10),"")</f>
        <v/>
      </c>
      <c r="AN496" s="40" t="str">
        <f>IF(入力シート!N497&gt;=1,INT(MOD(入力シート!N497,10)/1),"")</f>
        <v/>
      </c>
      <c r="AO496" s="51" t="str">
        <f>IF(入力シート!O497&gt;=10000,INT(MOD(入力シート!O497,100000)/10000),"")</f>
        <v/>
      </c>
      <c r="AP496" s="51" t="str">
        <f>IF(入力シート!O497&gt;=1000,INT(MOD(入力シート!O497,10000)/1000),"")</f>
        <v/>
      </c>
      <c r="AQ496" s="51" t="str">
        <f>IF(入力シート!O497&gt;=100,INT(MOD(入力シート!O497,1000)/100),"")</f>
        <v/>
      </c>
      <c r="AR496" s="51" t="str">
        <f>IF(入力シート!O497&gt;=10,INT(MOD(入力シート!O497,100)/10),"")</f>
        <v/>
      </c>
      <c r="AS496" s="40" t="str">
        <f>IF(入力シート!O497&gt;=1,INT(MOD(入力シート!O497,10)/1),"")</f>
        <v/>
      </c>
      <c r="AT496" s="51" t="str">
        <f>IF(入力シート!P497&gt;=1000000,INT(MOD(入力シート!P497,10000000)/1000000),"")</f>
        <v/>
      </c>
      <c r="AU496" s="51" t="str">
        <f>IF(入力シート!P497&gt;=100000,INT(MOD(入力シート!P497,1000000)/100000),"")</f>
        <v/>
      </c>
      <c r="AV496" s="51" t="str">
        <f>IF(入力シート!P497&gt;=10000,INT(MOD(入力シート!P497,100000)/10000),"")</f>
        <v/>
      </c>
      <c r="AW496" s="51" t="str">
        <f>IF(入力シート!P497&gt;=1000,INT(MOD(入力シート!P497,10000)/1000),"")</f>
        <v/>
      </c>
      <c r="AX496" s="51" t="str">
        <f>IF(入力シート!P497&gt;=100,INT(MOD(入力シート!P497,1000)/100),"")</f>
        <v/>
      </c>
      <c r="AY496" s="51" t="str">
        <f>IF(入力シート!P497&gt;=10,INT(MOD(入力シート!P497,100)/10),"")</f>
        <v/>
      </c>
      <c r="AZ496" s="40" t="str">
        <f>IF(入力シート!P497&gt;=1,INT(MOD(入力シート!P497,10)/1),"")</f>
        <v/>
      </c>
      <c r="BA496" s="51" t="str">
        <f>IF(入力シート!Q497&gt;=10,INT(MOD(入力シート!Q497,100)/10),"")</f>
        <v/>
      </c>
      <c r="BB496" s="40" t="str">
        <f>IF(入力シート!Q497&gt;=1,INT(MOD(入力シート!Q497,10)/1),"")</f>
        <v/>
      </c>
      <c r="BC496" s="51" t="str">
        <f>IF(入力シート!R497&gt;=10000,INT(MOD(入力シート!R497,100000)/10000),"")</f>
        <v/>
      </c>
      <c r="BD496" s="51" t="str">
        <f>IF(入力シート!R497&gt;=1000,INT(MOD(入力シート!R497,10000)/1000),"")</f>
        <v/>
      </c>
      <c r="BE496" s="51" t="str">
        <f>IF(入力シート!R497&gt;=100,INT(MOD(入力シート!R497,1000)/100),"")</f>
        <v/>
      </c>
      <c r="BF496" s="51" t="str">
        <f>IF(入力シート!R497&gt;=10,INT(MOD(入力シート!R497,100)/10),"")</f>
        <v/>
      </c>
      <c r="BG496" s="40" t="str">
        <f>IF(入力シート!R497&gt;=1,INT(MOD(入力シート!R497,10)/1),"")</f>
        <v/>
      </c>
    </row>
    <row r="497" spans="1:79" x14ac:dyDescent="0.15">
      <c r="B497" s="22">
        <v>495</v>
      </c>
      <c r="C497" s="10" t="str">
        <f>IF(入力シート!C498&gt;=10000,INT(MOD(入力シート!C498,100000)/10000),"")</f>
        <v/>
      </c>
      <c r="D497" s="10" t="str">
        <f>IF(入力シート!C498&gt;=1000,INT(MOD(入力シート!C498,10000)/1000),"")</f>
        <v/>
      </c>
      <c r="E497" s="10" t="str">
        <f>IF(入力シート!C498&gt;=100,INT(MOD(入力シート!C498,1000)/100),"")</f>
        <v/>
      </c>
      <c r="F497" s="10" t="str">
        <f>IF(入力シート!C498&gt;=10,INT(MOD(入力シート!C498,100)/10),"")</f>
        <v/>
      </c>
      <c r="G497" s="22" t="str">
        <f>IF(入力シート!C498&gt;=1,INT(MOD(入力シート!C498,10)/1),"")</f>
        <v/>
      </c>
      <c r="H497" s="22" t="str">
        <f>IF(入力シート!D498&gt;"",入力シート!D498,"")</f>
        <v/>
      </c>
      <c r="I497" s="22" t="str">
        <f>IF(入力シート!E498&gt;"",入力シート!E498,"")</f>
        <v/>
      </c>
      <c r="J497" s="37" t="str">
        <f>IF(入力シート!F498&gt;0,IF(入力シート!W498=6,MID(入力シート!F498,入力シート!W498-5,1),"0"),"")</f>
        <v/>
      </c>
      <c r="K497" s="37" t="str">
        <f>IF(入力シート!F498&gt;0,MID(入力シート!F498,入力シート!W498-4,1),"")</f>
        <v/>
      </c>
      <c r="L497" s="37" t="str">
        <f>IF(入力シート!F498&gt;0,MID(入力シート!F498,入力シート!W498-3,1),"")</f>
        <v/>
      </c>
      <c r="M497" s="37" t="str">
        <f>IF(入力シート!F498&gt;0,MID(入力シート!F498,入力シート!W498-2,1),"")</f>
        <v/>
      </c>
      <c r="N497" s="37" t="str">
        <f>IF(入力シート!F498&gt;0,MID(入力シート!F498,入力シート!W498-1,1),"")</f>
        <v/>
      </c>
      <c r="O497" s="39" t="str">
        <f>IF(入力シート!F498&gt;0,MID(入力シート!F498,入力シート!W498,1),"")</f>
        <v/>
      </c>
      <c r="P497" s="22" t="str">
        <f>IF(入力シート!G498&gt;"",入力シート!G498,"")</f>
        <v/>
      </c>
      <c r="Q497" s="37" t="str">
        <f>IF(入力シート!H498&gt;0,IF(入力シート!X498=4,MID(入力シート!H498,入力シート!X498-3,1),"0"),"")</f>
        <v/>
      </c>
      <c r="R497" s="37" t="str">
        <f>IF(入力シート!H498&gt;0,MID(入力シート!H498,入力シート!X498-2,1),"")</f>
        <v/>
      </c>
      <c r="S497" s="37" t="str">
        <f>IF(入力シート!H498&gt;0,MID(入力シート!H498,入力シート!X498-1,1),"")</f>
        <v/>
      </c>
      <c r="T497" s="39" t="str">
        <f>IF(入力シート!H498&gt;0,MID(入力シート!H498,入力シート!X498,1),"")</f>
        <v/>
      </c>
      <c r="U497" s="62" t="str">
        <f>IF(入力シート!I498&gt;0,入力シート!I498,"")</f>
        <v/>
      </c>
      <c r="V497" s="50" t="str">
        <f>IF(入力シート!J498&gt;0,入力シート!J498,"")</f>
        <v/>
      </c>
      <c r="W497" s="50" t="str">
        <f>IF(入力シート!K498&gt;=10,INT(MOD(入力シート!K498,100)/10),"")</f>
        <v/>
      </c>
      <c r="X497" s="40" t="str">
        <f>IF(入力シート!K498&gt;=1,INT(MOD(入力シート!K498,10)/1),"")</f>
        <v/>
      </c>
      <c r="Y497" s="51" t="str">
        <f>IF(入力シート!L498&gt;=100000,INT(MOD(入力シート!L498,1000000)/100000),"")</f>
        <v/>
      </c>
      <c r="Z497" s="51" t="str">
        <f>IF(入力シート!L498&gt;=10000,INT(MOD(入力シート!L498,100000)/10000),"")</f>
        <v/>
      </c>
      <c r="AA497" s="51" t="str">
        <f>IF(入力シート!L498&gt;=1000,INT(MOD(入力シート!L498,10000)/1000),"")</f>
        <v/>
      </c>
      <c r="AB497" s="51" t="str">
        <f>IF(入力シート!L498&gt;=100,INT(MOD(入力シート!L498,1000)/100),"")</f>
        <v/>
      </c>
      <c r="AC497" s="51" t="str">
        <f>IF(入力シート!L498&gt;=10,INT(MOD(入力シート!L498,100)/10),"")</f>
        <v/>
      </c>
      <c r="AD497" s="40" t="str">
        <f>IF(入力シート!L498&gt;=1,INT(MOD(入力シート!L498,10)/1),"")</f>
        <v/>
      </c>
      <c r="AE497" s="51" t="str">
        <f>IF(入力シート!M498&gt;=10000,INT(MOD(入力シート!M498,100000)/10000),"")</f>
        <v/>
      </c>
      <c r="AF497" s="51" t="str">
        <f>IF(入力シート!M498&gt;=1000,INT(MOD(入力シート!M498,10000)/1000),"")</f>
        <v/>
      </c>
      <c r="AG497" s="51" t="str">
        <f>IF(入力シート!M498&gt;=100,INT(MOD(入力シート!M498,1000)/100),"")</f>
        <v/>
      </c>
      <c r="AH497" s="51" t="str">
        <f>IF(入力シート!M498&gt;=10,INT(MOD(入力シート!M498,100)/10),"")</f>
        <v/>
      </c>
      <c r="AI497" s="40" t="str">
        <f>IF(入力シート!M498&gt;=1,INT(MOD(入力シート!M498,10)/1),"")</f>
        <v/>
      </c>
      <c r="AJ497" s="51" t="str">
        <f>IF(入力シート!N498&gt;=10000,INT(MOD(入力シート!N498,100000)/10000),"")</f>
        <v/>
      </c>
      <c r="AK497" s="51" t="str">
        <f>IF(入力シート!N498&gt;=1000,INT(MOD(入力シート!N498,10000)/1000),"")</f>
        <v/>
      </c>
      <c r="AL497" s="51" t="str">
        <f>IF(入力シート!N498&gt;=100,INT(MOD(入力シート!N498,1000)/100),"")</f>
        <v/>
      </c>
      <c r="AM497" s="51" t="str">
        <f>IF(入力シート!N498&gt;=10,INT(MOD(入力シート!N498,100)/10),"")</f>
        <v/>
      </c>
      <c r="AN497" s="40" t="str">
        <f>IF(入力シート!N498&gt;=1,INT(MOD(入力シート!N498,10)/1),"")</f>
        <v/>
      </c>
      <c r="AO497" s="51" t="str">
        <f>IF(入力シート!O498&gt;=10000,INT(MOD(入力シート!O498,100000)/10000),"")</f>
        <v/>
      </c>
      <c r="AP497" s="51" t="str">
        <f>IF(入力シート!O498&gt;=1000,INT(MOD(入力シート!O498,10000)/1000),"")</f>
        <v/>
      </c>
      <c r="AQ497" s="51" t="str">
        <f>IF(入力シート!O498&gt;=100,INT(MOD(入力シート!O498,1000)/100),"")</f>
        <v/>
      </c>
      <c r="AR497" s="51" t="str">
        <f>IF(入力シート!O498&gt;=10,INT(MOD(入力シート!O498,100)/10),"")</f>
        <v/>
      </c>
      <c r="AS497" s="40" t="str">
        <f>IF(入力シート!O498&gt;=1,INT(MOD(入力シート!O498,10)/1),"")</f>
        <v/>
      </c>
      <c r="AT497" s="51" t="str">
        <f>IF(入力シート!P498&gt;=1000000,INT(MOD(入力シート!P498,10000000)/1000000),"")</f>
        <v/>
      </c>
      <c r="AU497" s="51" t="str">
        <f>IF(入力シート!P498&gt;=100000,INT(MOD(入力シート!P498,1000000)/100000),"")</f>
        <v/>
      </c>
      <c r="AV497" s="51" t="str">
        <f>IF(入力シート!P498&gt;=10000,INT(MOD(入力シート!P498,100000)/10000),"")</f>
        <v/>
      </c>
      <c r="AW497" s="51" t="str">
        <f>IF(入力シート!P498&gt;=1000,INT(MOD(入力シート!P498,10000)/1000),"")</f>
        <v/>
      </c>
      <c r="AX497" s="51" t="str">
        <f>IF(入力シート!P498&gt;=100,INT(MOD(入力シート!P498,1000)/100),"")</f>
        <v/>
      </c>
      <c r="AY497" s="51" t="str">
        <f>IF(入力シート!P498&gt;=10,INT(MOD(入力シート!P498,100)/10),"")</f>
        <v/>
      </c>
      <c r="AZ497" s="40" t="str">
        <f>IF(入力シート!P498&gt;=1,INT(MOD(入力シート!P498,10)/1),"")</f>
        <v/>
      </c>
      <c r="BA497" s="51" t="str">
        <f>IF(入力シート!Q498&gt;=10,INT(MOD(入力シート!Q498,100)/10),"")</f>
        <v/>
      </c>
      <c r="BB497" s="40" t="str">
        <f>IF(入力シート!Q498&gt;=1,INT(MOD(入力シート!Q498,10)/1),"")</f>
        <v/>
      </c>
      <c r="BC497" s="51" t="str">
        <f>IF(入力シート!R498&gt;=10000,INT(MOD(入力シート!R498,100000)/10000),"")</f>
        <v/>
      </c>
      <c r="BD497" s="51" t="str">
        <f>IF(入力シート!R498&gt;=1000,INT(MOD(入力シート!R498,10000)/1000),"")</f>
        <v/>
      </c>
      <c r="BE497" s="51" t="str">
        <f>IF(入力シート!R498&gt;=100,INT(MOD(入力シート!R498,1000)/100),"")</f>
        <v/>
      </c>
      <c r="BF497" s="51" t="str">
        <f>IF(入力シート!R498&gt;=10,INT(MOD(入力シート!R498,100)/10),"")</f>
        <v/>
      </c>
      <c r="BG497" s="40" t="str">
        <f>IF(入力シート!R498&gt;=1,INT(MOD(入力シート!R498,10)/1),"")</f>
        <v/>
      </c>
    </row>
    <row r="498" spans="1:79" x14ac:dyDescent="0.15">
      <c r="B498" s="22">
        <v>496</v>
      </c>
      <c r="C498" s="10" t="str">
        <f>IF(入力シート!C499&gt;=10000,INT(MOD(入力シート!C499,100000)/10000),"")</f>
        <v/>
      </c>
      <c r="D498" s="10" t="str">
        <f>IF(入力シート!C499&gt;=1000,INT(MOD(入力シート!C499,10000)/1000),"")</f>
        <v/>
      </c>
      <c r="E498" s="10" t="str">
        <f>IF(入力シート!C499&gt;=100,INT(MOD(入力シート!C499,1000)/100),"")</f>
        <v/>
      </c>
      <c r="F498" s="10" t="str">
        <f>IF(入力シート!C499&gt;=10,INT(MOD(入力シート!C499,100)/10),"")</f>
        <v/>
      </c>
      <c r="G498" s="22" t="str">
        <f>IF(入力シート!C499&gt;=1,INT(MOD(入力シート!C499,10)/1),"")</f>
        <v/>
      </c>
      <c r="H498" s="22" t="str">
        <f>IF(入力シート!D499&gt;"",入力シート!D499,"")</f>
        <v/>
      </c>
      <c r="I498" s="22" t="str">
        <f>IF(入力シート!E499&gt;"",入力シート!E499,"")</f>
        <v/>
      </c>
      <c r="J498" s="37" t="str">
        <f>IF(入力シート!F499&gt;0,IF(入力シート!W499=6,MID(入力シート!F499,入力シート!W499-5,1),"0"),"")</f>
        <v/>
      </c>
      <c r="K498" s="37" t="str">
        <f>IF(入力シート!F499&gt;0,MID(入力シート!F499,入力シート!W499-4,1),"")</f>
        <v/>
      </c>
      <c r="L498" s="37" t="str">
        <f>IF(入力シート!F499&gt;0,MID(入力シート!F499,入力シート!W499-3,1),"")</f>
        <v/>
      </c>
      <c r="M498" s="37" t="str">
        <f>IF(入力シート!F499&gt;0,MID(入力シート!F499,入力シート!W499-2,1),"")</f>
        <v/>
      </c>
      <c r="N498" s="37" t="str">
        <f>IF(入力シート!F499&gt;0,MID(入力シート!F499,入力シート!W499-1,1),"")</f>
        <v/>
      </c>
      <c r="O498" s="39" t="str">
        <f>IF(入力シート!F499&gt;0,MID(入力シート!F499,入力シート!W499,1),"")</f>
        <v/>
      </c>
      <c r="P498" s="22" t="str">
        <f>IF(入力シート!G499&gt;"",入力シート!G499,"")</f>
        <v/>
      </c>
      <c r="Q498" s="37" t="str">
        <f>IF(入力シート!H499&gt;0,IF(入力シート!X499=4,MID(入力シート!H499,入力シート!X499-3,1),"0"),"")</f>
        <v/>
      </c>
      <c r="R498" s="37" t="str">
        <f>IF(入力シート!H499&gt;0,MID(入力シート!H499,入力シート!X499-2,1),"")</f>
        <v/>
      </c>
      <c r="S498" s="37" t="str">
        <f>IF(入力シート!H499&gt;0,MID(入力シート!H499,入力シート!X499-1,1),"")</f>
        <v/>
      </c>
      <c r="T498" s="39" t="str">
        <f>IF(入力シート!H499&gt;0,MID(入力シート!H499,入力シート!X499,1),"")</f>
        <v/>
      </c>
      <c r="U498" s="62" t="str">
        <f>IF(入力シート!I499&gt;0,入力シート!I499,"")</f>
        <v/>
      </c>
      <c r="V498" s="50" t="str">
        <f>IF(入力シート!J499&gt;0,入力シート!J499,"")</f>
        <v/>
      </c>
      <c r="W498" s="50" t="str">
        <f>IF(入力シート!K499&gt;=10,INT(MOD(入力シート!K499,100)/10),"")</f>
        <v/>
      </c>
      <c r="X498" s="40" t="str">
        <f>IF(入力シート!K499&gt;=1,INT(MOD(入力シート!K499,10)/1),"")</f>
        <v/>
      </c>
      <c r="Y498" s="51" t="str">
        <f>IF(入力シート!L499&gt;=100000,INT(MOD(入力シート!L499,1000000)/100000),"")</f>
        <v/>
      </c>
      <c r="Z498" s="51" t="str">
        <f>IF(入力シート!L499&gt;=10000,INT(MOD(入力シート!L499,100000)/10000),"")</f>
        <v/>
      </c>
      <c r="AA498" s="51" t="str">
        <f>IF(入力シート!L499&gt;=1000,INT(MOD(入力シート!L499,10000)/1000),"")</f>
        <v/>
      </c>
      <c r="AB498" s="51" t="str">
        <f>IF(入力シート!L499&gt;=100,INT(MOD(入力シート!L499,1000)/100),"")</f>
        <v/>
      </c>
      <c r="AC498" s="51" t="str">
        <f>IF(入力シート!L499&gt;=10,INT(MOD(入力シート!L499,100)/10),"")</f>
        <v/>
      </c>
      <c r="AD498" s="40" t="str">
        <f>IF(入力シート!L499&gt;=1,INT(MOD(入力シート!L499,10)/1),"")</f>
        <v/>
      </c>
      <c r="AE498" s="51" t="str">
        <f>IF(入力シート!M499&gt;=10000,INT(MOD(入力シート!M499,100000)/10000),"")</f>
        <v/>
      </c>
      <c r="AF498" s="51" t="str">
        <f>IF(入力シート!M499&gt;=1000,INT(MOD(入力シート!M499,10000)/1000),"")</f>
        <v/>
      </c>
      <c r="AG498" s="51" t="str">
        <f>IF(入力シート!M499&gt;=100,INT(MOD(入力シート!M499,1000)/100),"")</f>
        <v/>
      </c>
      <c r="AH498" s="51" t="str">
        <f>IF(入力シート!M499&gt;=10,INT(MOD(入力シート!M499,100)/10),"")</f>
        <v/>
      </c>
      <c r="AI498" s="40" t="str">
        <f>IF(入力シート!M499&gt;=1,INT(MOD(入力シート!M499,10)/1),"")</f>
        <v/>
      </c>
      <c r="AJ498" s="51" t="str">
        <f>IF(入力シート!N499&gt;=10000,INT(MOD(入力シート!N499,100000)/10000),"")</f>
        <v/>
      </c>
      <c r="AK498" s="51" t="str">
        <f>IF(入力シート!N499&gt;=1000,INT(MOD(入力シート!N499,10000)/1000),"")</f>
        <v/>
      </c>
      <c r="AL498" s="51" t="str">
        <f>IF(入力シート!N499&gt;=100,INT(MOD(入力シート!N499,1000)/100),"")</f>
        <v/>
      </c>
      <c r="AM498" s="51" t="str">
        <f>IF(入力シート!N499&gt;=10,INT(MOD(入力シート!N499,100)/10),"")</f>
        <v/>
      </c>
      <c r="AN498" s="40" t="str">
        <f>IF(入力シート!N499&gt;=1,INT(MOD(入力シート!N499,10)/1),"")</f>
        <v/>
      </c>
      <c r="AO498" s="51" t="str">
        <f>IF(入力シート!O499&gt;=10000,INT(MOD(入力シート!O499,100000)/10000),"")</f>
        <v/>
      </c>
      <c r="AP498" s="51" t="str">
        <f>IF(入力シート!O499&gt;=1000,INT(MOD(入力シート!O499,10000)/1000),"")</f>
        <v/>
      </c>
      <c r="AQ498" s="51" t="str">
        <f>IF(入力シート!O499&gt;=100,INT(MOD(入力シート!O499,1000)/100),"")</f>
        <v/>
      </c>
      <c r="AR498" s="51" t="str">
        <f>IF(入力シート!O499&gt;=10,INT(MOD(入力シート!O499,100)/10),"")</f>
        <v/>
      </c>
      <c r="AS498" s="40" t="str">
        <f>IF(入力シート!O499&gt;=1,INT(MOD(入力シート!O499,10)/1),"")</f>
        <v/>
      </c>
      <c r="AT498" s="51" t="str">
        <f>IF(入力シート!P499&gt;=1000000,INT(MOD(入力シート!P499,10000000)/1000000),"")</f>
        <v/>
      </c>
      <c r="AU498" s="51" t="str">
        <f>IF(入力シート!P499&gt;=100000,INT(MOD(入力シート!P499,1000000)/100000),"")</f>
        <v/>
      </c>
      <c r="AV498" s="51" t="str">
        <f>IF(入力シート!P499&gt;=10000,INT(MOD(入力シート!P499,100000)/10000),"")</f>
        <v/>
      </c>
      <c r="AW498" s="51" t="str">
        <f>IF(入力シート!P499&gt;=1000,INT(MOD(入力シート!P499,10000)/1000),"")</f>
        <v/>
      </c>
      <c r="AX498" s="51" t="str">
        <f>IF(入力シート!P499&gt;=100,INT(MOD(入力シート!P499,1000)/100),"")</f>
        <v/>
      </c>
      <c r="AY498" s="51" t="str">
        <f>IF(入力シート!P499&gt;=10,INT(MOD(入力シート!P499,100)/10),"")</f>
        <v/>
      </c>
      <c r="AZ498" s="40" t="str">
        <f>IF(入力シート!P499&gt;=1,INT(MOD(入力シート!P499,10)/1),"")</f>
        <v/>
      </c>
      <c r="BA498" s="51" t="str">
        <f>IF(入力シート!Q499&gt;=10,INT(MOD(入力シート!Q499,100)/10),"")</f>
        <v/>
      </c>
      <c r="BB498" s="40" t="str">
        <f>IF(入力シート!Q499&gt;=1,INT(MOD(入力シート!Q499,10)/1),"")</f>
        <v/>
      </c>
      <c r="BC498" s="51" t="str">
        <f>IF(入力シート!R499&gt;=10000,INT(MOD(入力シート!R499,100000)/10000),"")</f>
        <v/>
      </c>
      <c r="BD498" s="51" t="str">
        <f>IF(入力シート!R499&gt;=1000,INT(MOD(入力シート!R499,10000)/1000),"")</f>
        <v/>
      </c>
      <c r="BE498" s="51" t="str">
        <f>IF(入力シート!R499&gt;=100,INT(MOD(入力シート!R499,1000)/100),"")</f>
        <v/>
      </c>
      <c r="BF498" s="51" t="str">
        <f>IF(入力シート!R499&gt;=10,INT(MOD(入力シート!R499,100)/10),"")</f>
        <v/>
      </c>
      <c r="BG498" s="40" t="str">
        <f>IF(入力シート!R499&gt;=1,INT(MOD(入力シート!R499,10)/1),"")</f>
        <v/>
      </c>
    </row>
    <row r="499" spans="1:79" x14ac:dyDescent="0.15">
      <c r="B499" s="22">
        <v>497</v>
      </c>
      <c r="C499" s="10" t="str">
        <f>IF(入力シート!C500&gt;=10000,INT(MOD(入力シート!C500,100000)/10000),"")</f>
        <v/>
      </c>
      <c r="D499" s="10" t="str">
        <f>IF(入力シート!C500&gt;=1000,INT(MOD(入力シート!C500,10000)/1000),"")</f>
        <v/>
      </c>
      <c r="E499" s="10" t="str">
        <f>IF(入力シート!C500&gt;=100,INT(MOD(入力シート!C500,1000)/100),"")</f>
        <v/>
      </c>
      <c r="F499" s="10" t="str">
        <f>IF(入力シート!C500&gt;=10,INT(MOD(入力シート!C500,100)/10),"")</f>
        <v/>
      </c>
      <c r="G499" s="22" t="str">
        <f>IF(入力シート!C500&gt;=1,INT(MOD(入力シート!C500,10)/1),"")</f>
        <v/>
      </c>
      <c r="H499" s="22" t="str">
        <f>IF(入力シート!D500&gt;"",入力シート!D500,"")</f>
        <v/>
      </c>
      <c r="I499" s="22" t="str">
        <f>IF(入力シート!E500&gt;"",入力シート!E500,"")</f>
        <v/>
      </c>
      <c r="J499" s="37" t="str">
        <f>IF(入力シート!F500&gt;0,IF(入力シート!W500=6,MID(入力シート!F500,入力シート!W500-5,1),"0"),"")</f>
        <v/>
      </c>
      <c r="K499" s="37" t="str">
        <f>IF(入力シート!F500&gt;0,MID(入力シート!F500,入力シート!W500-4,1),"")</f>
        <v/>
      </c>
      <c r="L499" s="37" t="str">
        <f>IF(入力シート!F500&gt;0,MID(入力シート!F500,入力シート!W500-3,1),"")</f>
        <v/>
      </c>
      <c r="M499" s="37" t="str">
        <f>IF(入力シート!F500&gt;0,MID(入力シート!F500,入力シート!W500-2,1),"")</f>
        <v/>
      </c>
      <c r="N499" s="37" t="str">
        <f>IF(入力シート!F500&gt;0,MID(入力シート!F500,入力シート!W500-1,1),"")</f>
        <v/>
      </c>
      <c r="O499" s="39" t="str">
        <f>IF(入力シート!F500&gt;0,MID(入力シート!F500,入力シート!W500,1),"")</f>
        <v/>
      </c>
      <c r="P499" s="22" t="str">
        <f>IF(入力シート!G500&gt;"",入力シート!G500,"")</f>
        <v/>
      </c>
      <c r="Q499" s="37" t="str">
        <f>IF(入力シート!H500&gt;0,IF(入力シート!X500=4,MID(入力シート!H500,入力シート!X500-3,1),"0"),"")</f>
        <v/>
      </c>
      <c r="R499" s="37" t="str">
        <f>IF(入力シート!H500&gt;0,MID(入力シート!H500,入力シート!X500-2,1),"")</f>
        <v/>
      </c>
      <c r="S499" s="37" t="str">
        <f>IF(入力シート!H500&gt;0,MID(入力シート!H500,入力シート!X500-1,1),"")</f>
        <v/>
      </c>
      <c r="T499" s="39" t="str">
        <f>IF(入力シート!H500&gt;0,MID(入力シート!H500,入力シート!X500,1),"")</f>
        <v/>
      </c>
      <c r="U499" s="62" t="str">
        <f>IF(入力シート!I500&gt;0,入力シート!I500,"")</f>
        <v/>
      </c>
      <c r="V499" s="50" t="str">
        <f>IF(入力シート!J500&gt;0,入力シート!J500,"")</f>
        <v/>
      </c>
      <c r="W499" s="50" t="str">
        <f>IF(入力シート!K500&gt;=10,INT(MOD(入力シート!K500,100)/10),"")</f>
        <v/>
      </c>
      <c r="X499" s="40" t="str">
        <f>IF(入力シート!K500&gt;=1,INT(MOD(入力シート!K500,10)/1),"")</f>
        <v/>
      </c>
      <c r="Y499" s="51" t="str">
        <f>IF(入力シート!L500&gt;=100000,INT(MOD(入力シート!L500,1000000)/100000),"")</f>
        <v/>
      </c>
      <c r="Z499" s="51" t="str">
        <f>IF(入力シート!L500&gt;=10000,INT(MOD(入力シート!L500,100000)/10000),"")</f>
        <v/>
      </c>
      <c r="AA499" s="51" t="str">
        <f>IF(入力シート!L500&gt;=1000,INT(MOD(入力シート!L500,10000)/1000),"")</f>
        <v/>
      </c>
      <c r="AB499" s="51" t="str">
        <f>IF(入力シート!L500&gt;=100,INT(MOD(入力シート!L500,1000)/100),"")</f>
        <v/>
      </c>
      <c r="AC499" s="51" t="str">
        <f>IF(入力シート!L500&gt;=10,INT(MOD(入力シート!L500,100)/10),"")</f>
        <v/>
      </c>
      <c r="AD499" s="40" t="str">
        <f>IF(入力シート!L500&gt;=1,INT(MOD(入力シート!L500,10)/1),"")</f>
        <v/>
      </c>
      <c r="AE499" s="51" t="str">
        <f>IF(入力シート!M500&gt;=10000,INT(MOD(入力シート!M500,100000)/10000),"")</f>
        <v/>
      </c>
      <c r="AF499" s="51" t="str">
        <f>IF(入力シート!M500&gt;=1000,INT(MOD(入力シート!M500,10000)/1000),"")</f>
        <v/>
      </c>
      <c r="AG499" s="51" t="str">
        <f>IF(入力シート!M500&gt;=100,INT(MOD(入力シート!M500,1000)/100),"")</f>
        <v/>
      </c>
      <c r="AH499" s="51" t="str">
        <f>IF(入力シート!M500&gt;=10,INT(MOD(入力シート!M500,100)/10),"")</f>
        <v/>
      </c>
      <c r="AI499" s="40" t="str">
        <f>IF(入力シート!M500&gt;=1,INT(MOD(入力シート!M500,10)/1),"")</f>
        <v/>
      </c>
      <c r="AJ499" s="51" t="str">
        <f>IF(入力シート!N500&gt;=10000,INT(MOD(入力シート!N500,100000)/10000),"")</f>
        <v/>
      </c>
      <c r="AK499" s="51" t="str">
        <f>IF(入力シート!N500&gt;=1000,INT(MOD(入力シート!N500,10000)/1000),"")</f>
        <v/>
      </c>
      <c r="AL499" s="51" t="str">
        <f>IF(入力シート!N500&gt;=100,INT(MOD(入力シート!N500,1000)/100),"")</f>
        <v/>
      </c>
      <c r="AM499" s="51" t="str">
        <f>IF(入力シート!N500&gt;=10,INT(MOD(入力シート!N500,100)/10),"")</f>
        <v/>
      </c>
      <c r="AN499" s="40" t="str">
        <f>IF(入力シート!N500&gt;=1,INT(MOD(入力シート!N500,10)/1),"")</f>
        <v/>
      </c>
      <c r="AO499" s="51" t="str">
        <f>IF(入力シート!O500&gt;=10000,INT(MOD(入力シート!O500,100000)/10000),"")</f>
        <v/>
      </c>
      <c r="AP499" s="51" t="str">
        <f>IF(入力シート!O500&gt;=1000,INT(MOD(入力シート!O500,10000)/1000),"")</f>
        <v/>
      </c>
      <c r="AQ499" s="51" t="str">
        <f>IF(入力シート!O500&gt;=100,INT(MOD(入力シート!O500,1000)/100),"")</f>
        <v/>
      </c>
      <c r="AR499" s="51" t="str">
        <f>IF(入力シート!O500&gt;=10,INT(MOD(入力シート!O500,100)/10),"")</f>
        <v/>
      </c>
      <c r="AS499" s="40" t="str">
        <f>IF(入力シート!O500&gt;=1,INT(MOD(入力シート!O500,10)/1),"")</f>
        <v/>
      </c>
      <c r="AT499" s="51" t="str">
        <f>IF(入力シート!P500&gt;=1000000,INT(MOD(入力シート!P500,10000000)/1000000),"")</f>
        <v/>
      </c>
      <c r="AU499" s="51" t="str">
        <f>IF(入力シート!P500&gt;=100000,INT(MOD(入力シート!P500,1000000)/100000),"")</f>
        <v/>
      </c>
      <c r="AV499" s="51" t="str">
        <f>IF(入力シート!P500&gt;=10000,INT(MOD(入力シート!P500,100000)/10000),"")</f>
        <v/>
      </c>
      <c r="AW499" s="51" t="str">
        <f>IF(入力シート!P500&gt;=1000,INT(MOD(入力シート!P500,10000)/1000),"")</f>
        <v/>
      </c>
      <c r="AX499" s="51" t="str">
        <f>IF(入力シート!P500&gt;=100,INT(MOD(入力シート!P500,1000)/100),"")</f>
        <v/>
      </c>
      <c r="AY499" s="51" t="str">
        <f>IF(入力シート!P500&gt;=10,INT(MOD(入力シート!P500,100)/10),"")</f>
        <v/>
      </c>
      <c r="AZ499" s="40" t="str">
        <f>IF(入力シート!P500&gt;=1,INT(MOD(入力シート!P500,10)/1),"")</f>
        <v/>
      </c>
      <c r="BA499" s="51" t="str">
        <f>IF(入力シート!Q500&gt;=10,INT(MOD(入力シート!Q500,100)/10),"")</f>
        <v/>
      </c>
      <c r="BB499" s="40" t="str">
        <f>IF(入力シート!Q500&gt;=1,INT(MOD(入力シート!Q500,10)/1),"")</f>
        <v/>
      </c>
      <c r="BC499" s="51" t="str">
        <f>IF(入力シート!R500&gt;=10000,INT(MOD(入力シート!R500,100000)/10000),"")</f>
        <v/>
      </c>
      <c r="BD499" s="51" t="str">
        <f>IF(入力シート!R500&gt;=1000,INT(MOD(入力シート!R500,10000)/1000),"")</f>
        <v/>
      </c>
      <c r="BE499" s="51" t="str">
        <f>IF(入力シート!R500&gt;=100,INT(MOD(入力シート!R500,1000)/100),"")</f>
        <v/>
      </c>
      <c r="BF499" s="51" t="str">
        <f>IF(入力シート!R500&gt;=10,INT(MOD(入力シート!R500,100)/10),"")</f>
        <v/>
      </c>
      <c r="BG499" s="40" t="str">
        <f>IF(入力シート!R500&gt;=1,INT(MOD(入力シート!R500,10)/1),"")</f>
        <v/>
      </c>
    </row>
    <row r="500" spans="1:79" x14ac:dyDescent="0.15">
      <c r="B500" s="22">
        <v>498</v>
      </c>
      <c r="C500" s="10" t="str">
        <f>IF(入力シート!C501&gt;=10000,INT(MOD(入力シート!C501,100000)/10000),"")</f>
        <v/>
      </c>
      <c r="D500" s="10" t="str">
        <f>IF(入力シート!C501&gt;=1000,INT(MOD(入力シート!C501,10000)/1000),"")</f>
        <v/>
      </c>
      <c r="E500" s="10" t="str">
        <f>IF(入力シート!C501&gt;=100,INT(MOD(入力シート!C501,1000)/100),"")</f>
        <v/>
      </c>
      <c r="F500" s="10" t="str">
        <f>IF(入力シート!C501&gt;=10,INT(MOD(入力シート!C501,100)/10),"")</f>
        <v/>
      </c>
      <c r="G500" s="22" t="str">
        <f>IF(入力シート!C501&gt;=1,INT(MOD(入力シート!C501,10)/1),"")</f>
        <v/>
      </c>
      <c r="H500" s="22" t="str">
        <f>IF(入力シート!D501&gt;"",入力シート!D501,"")</f>
        <v/>
      </c>
      <c r="I500" s="22" t="str">
        <f>IF(入力シート!E501&gt;"",入力シート!E501,"")</f>
        <v/>
      </c>
      <c r="J500" s="37" t="str">
        <f>IF(入力シート!F501&gt;0,IF(入力シート!W501=6,MID(入力シート!F501,入力シート!W501-5,1),"0"),"")</f>
        <v/>
      </c>
      <c r="K500" s="37" t="str">
        <f>IF(入力シート!F501&gt;0,MID(入力シート!F501,入力シート!W501-4,1),"")</f>
        <v/>
      </c>
      <c r="L500" s="37" t="str">
        <f>IF(入力シート!F501&gt;0,MID(入力シート!F501,入力シート!W501-3,1),"")</f>
        <v/>
      </c>
      <c r="M500" s="37" t="str">
        <f>IF(入力シート!F501&gt;0,MID(入力シート!F501,入力シート!W501-2,1),"")</f>
        <v/>
      </c>
      <c r="N500" s="37" t="str">
        <f>IF(入力シート!F501&gt;0,MID(入力シート!F501,入力シート!W501-1,1),"")</f>
        <v/>
      </c>
      <c r="O500" s="39" t="str">
        <f>IF(入力シート!F501&gt;0,MID(入力シート!F501,入力シート!W501,1),"")</f>
        <v/>
      </c>
      <c r="P500" s="22" t="str">
        <f>IF(入力シート!G501&gt;"",入力シート!G501,"")</f>
        <v/>
      </c>
      <c r="Q500" s="37" t="str">
        <f>IF(入力シート!H501&gt;0,IF(入力シート!X501=4,MID(入力シート!H501,入力シート!X501-3,1),"0"),"")</f>
        <v/>
      </c>
      <c r="R500" s="37" t="str">
        <f>IF(入力シート!H501&gt;0,MID(入力シート!H501,入力シート!X501-2,1),"")</f>
        <v/>
      </c>
      <c r="S500" s="37" t="str">
        <f>IF(入力シート!H501&gt;0,MID(入力シート!H501,入力シート!X501-1,1),"")</f>
        <v/>
      </c>
      <c r="T500" s="39" t="str">
        <f>IF(入力シート!H501&gt;0,MID(入力シート!H501,入力シート!X501,1),"")</f>
        <v/>
      </c>
      <c r="U500" s="62" t="str">
        <f>IF(入力シート!I501&gt;0,入力シート!I501,"")</f>
        <v/>
      </c>
      <c r="V500" s="50" t="str">
        <f>IF(入力シート!J501&gt;0,入力シート!J501,"")</f>
        <v/>
      </c>
      <c r="W500" s="50" t="str">
        <f>IF(入力シート!K501&gt;=10,INT(MOD(入力シート!K501,100)/10),"")</f>
        <v/>
      </c>
      <c r="X500" s="40" t="str">
        <f>IF(入力シート!K501&gt;=1,INT(MOD(入力シート!K501,10)/1),"")</f>
        <v/>
      </c>
      <c r="Y500" s="51" t="str">
        <f>IF(入力シート!L501&gt;=100000,INT(MOD(入力シート!L501,1000000)/100000),"")</f>
        <v/>
      </c>
      <c r="Z500" s="51" t="str">
        <f>IF(入力シート!L501&gt;=10000,INT(MOD(入力シート!L501,100000)/10000),"")</f>
        <v/>
      </c>
      <c r="AA500" s="51" t="str">
        <f>IF(入力シート!L501&gt;=1000,INT(MOD(入力シート!L501,10000)/1000),"")</f>
        <v/>
      </c>
      <c r="AB500" s="51" t="str">
        <f>IF(入力シート!L501&gt;=100,INT(MOD(入力シート!L501,1000)/100),"")</f>
        <v/>
      </c>
      <c r="AC500" s="51" t="str">
        <f>IF(入力シート!L501&gt;=10,INT(MOD(入力シート!L501,100)/10),"")</f>
        <v/>
      </c>
      <c r="AD500" s="40" t="str">
        <f>IF(入力シート!L501&gt;=1,INT(MOD(入力シート!L501,10)/1),"")</f>
        <v/>
      </c>
      <c r="AE500" s="51" t="str">
        <f>IF(入力シート!M501&gt;=10000,INT(MOD(入力シート!M501,100000)/10000),"")</f>
        <v/>
      </c>
      <c r="AF500" s="51" t="str">
        <f>IF(入力シート!M501&gt;=1000,INT(MOD(入力シート!M501,10000)/1000),"")</f>
        <v/>
      </c>
      <c r="AG500" s="51" t="str">
        <f>IF(入力シート!M501&gt;=100,INT(MOD(入力シート!M501,1000)/100),"")</f>
        <v/>
      </c>
      <c r="AH500" s="51" t="str">
        <f>IF(入力シート!M501&gt;=10,INT(MOD(入力シート!M501,100)/10),"")</f>
        <v/>
      </c>
      <c r="AI500" s="40" t="str">
        <f>IF(入力シート!M501&gt;=1,INT(MOD(入力シート!M501,10)/1),"")</f>
        <v/>
      </c>
      <c r="AJ500" s="51" t="str">
        <f>IF(入力シート!N501&gt;=10000,INT(MOD(入力シート!N501,100000)/10000),"")</f>
        <v/>
      </c>
      <c r="AK500" s="51" t="str">
        <f>IF(入力シート!N501&gt;=1000,INT(MOD(入力シート!N501,10000)/1000),"")</f>
        <v/>
      </c>
      <c r="AL500" s="51" t="str">
        <f>IF(入力シート!N501&gt;=100,INT(MOD(入力シート!N501,1000)/100),"")</f>
        <v/>
      </c>
      <c r="AM500" s="51" t="str">
        <f>IF(入力シート!N501&gt;=10,INT(MOD(入力シート!N501,100)/10),"")</f>
        <v/>
      </c>
      <c r="AN500" s="40" t="str">
        <f>IF(入力シート!N501&gt;=1,INT(MOD(入力シート!N501,10)/1),"")</f>
        <v/>
      </c>
      <c r="AO500" s="51" t="str">
        <f>IF(入力シート!O501&gt;=10000,INT(MOD(入力シート!O501,100000)/10000),"")</f>
        <v/>
      </c>
      <c r="AP500" s="51" t="str">
        <f>IF(入力シート!O501&gt;=1000,INT(MOD(入力シート!O501,10000)/1000),"")</f>
        <v/>
      </c>
      <c r="AQ500" s="51" t="str">
        <f>IF(入力シート!O501&gt;=100,INT(MOD(入力シート!O501,1000)/100),"")</f>
        <v/>
      </c>
      <c r="AR500" s="51" t="str">
        <f>IF(入力シート!O501&gt;=10,INT(MOD(入力シート!O501,100)/10),"")</f>
        <v/>
      </c>
      <c r="AS500" s="40" t="str">
        <f>IF(入力シート!O501&gt;=1,INT(MOD(入力シート!O501,10)/1),"")</f>
        <v/>
      </c>
      <c r="AT500" s="51" t="str">
        <f>IF(入力シート!P501&gt;=1000000,INT(MOD(入力シート!P501,10000000)/1000000),"")</f>
        <v/>
      </c>
      <c r="AU500" s="51" t="str">
        <f>IF(入力シート!P501&gt;=100000,INT(MOD(入力シート!P501,1000000)/100000),"")</f>
        <v/>
      </c>
      <c r="AV500" s="51" t="str">
        <f>IF(入力シート!P501&gt;=10000,INT(MOD(入力シート!P501,100000)/10000),"")</f>
        <v/>
      </c>
      <c r="AW500" s="51" t="str">
        <f>IF(入力シート!P501&gt;=1000,INT(MOD(入力シート!P501,10000)/1000),"")</f>
        <v/>
      </c>
      <c r="AX500" s="51" t="str">
        <f>IF(入力シート!P501&gt;=100,INT(MOD(入力シート!P501,1000)/100),"")</f>
        <v/>
      </c>
      <c r="AY500" s="51" t="str">
        <f>IF(入力シート!P501&gt;=10,INT(MOD(入力シート!P501,100)/10),"")</f>
        <v/>
      </c>
      <c r="AZ500" s="40" t="str">
        <f>IF(入力シート!P501&gt;=1,INT(MOD(入力シート!P501,10)/1),"")</f>
        <v/>
      </c>
      <c r="BA500" s="51" t="str">
        <f>IF(入力シート!Q501&gt;=10,INT(MOD(入力シート!Q501,100)/10),"")</f>
        <v/>
      </c>
      <c r="BB500" s="40" t="str">
        <f>IF(入力シート!Q501&gt;=1,INT(MOD(入力シート!Q501,10)/1),"")</f>
        <v/>
      </c>
      <c r="BC500" s="51" t="str">
        <f>IF(入力シート!R501&gt;=10000,INT(MOD(入力シート!R501,100000)/10000),"")</f>
        <v/>
      </c>
      <c r="BD500" s="51" t="str">
        <f>IF(入力シート!R501&gt;=1000,INT(MOD(入力シート!R501,10000)/1000),"")</f>
        <v/>
      </c>
      <c r="BE500" s="51" t="str">
        <f>IF(入力シート!R501&gt;=100,INT(MOD(入力シート!R501,1000)/100),"")</f>
        <v/>
      </c>
      <c r="BF500" s="51" t="str">
        <f>IF(入力シート!R501&gt;=10,INT(MOD(入力シート!R501,100)/10),"")</f>
        <v/>
      </c>
      <c r="BG500" s="40" t="str">
        <f>IF(入力シート!R501&gt;=1,INT(MOD(入力シート!R501,10)/1),"")</f>
        <v/>
      </c>
    </row>
    <row r="501" spans="1:79" x14ac:dyDescent="0.15">
      <c r="B501" s="22">
        <v>499</v>
      </c>
      <c r="C501" s="10" t="str">
        <f>IF(入力シート!C502&gt;=10000,INT(MOD(入力シート!C502,100000)/10000),"")</f>
        <v/>
      </c>
      <c r="D501" s="10" t="str">
        <f>IF(入力シート!C502&gt;=1000,INT(MOD(入力シート!C502,10000)/1000),"")</f>
        <v/>
      </c>
      <c r="E501" s="10" t="str">
        <f>IF(入力シート!C502&gt;=100,INT(MOD(入力シート!C502,1000)/100),"")</f>
        <v/>
      </c>
      <c r="F501" s="10" t="str">
        <f>IF(入力シート!C502&gt;=10,INT(MOD(入力シート!C502,100)/10),"")</f>
        <v/>
      </c>
      <c r="G501" s="22" t="str">
        <f>IF(入力シート!C502&gt;=1,INT(MOD(入力シート!C502,10)/1),"")</f>
        <v/>
      </c>
      <c r="H501" s="22" t="str">
        <f>IF(入力シート!D502&gt;"",入力シート!D502,"")</f>
        <v/>
      </c>
      <c r="I501" s="22" t="str">
        <f>IF(入力シート!E502&gt;"",入力シート!E502,"")</f>
        <v/>
      </c>
      <c r="J501" s="37" t="str">
        <f>IF(入力シート!F502&gt;0,IF(入力シート!W502=6,MID(入力シート!F502,入力シート!W502-5,1),"0"),"")</f>
        <v/>
      </c>
      <c r="K501" s="37" t="str">
        <f>IF(入力シート!F502&gt;0,MID(入力シート!F502,入力シート!W502-4,1),"")</f>
        <v/>
      </c>
      <c r="L501" s="37" t="str">
        <f>IF(入力シート!F502&gt;0,MID(入力シート!F502,入力シート!W502-3,1),"")</f>
        <v/>
      </c>
      <c r="M501" s="37" t="str">
        <f>IF(入力シート!F502&gt;0,MID(入力シート!F502,入力シート!W502-2,1),"")</f>
        <v/>
      </c>
      <c r="N501" s="37" t="str">
        <f>IF(入力シート!F502&gt;0,MID(入力シート!F502,入力シート!W502-1,1),"")</f>
        <v/>
      </c>
      <c r="O501" s="39" t="str">
        <f>IF(入力シート!F502&gt;0,MID(入力シート!F502,入力シート!W502,1),"")</f>
        <v/>
      </c>
      <c r="P501" s="22" t="str">
        <f>IF(入力シート!G502&gt;"",入力シート!G502,"")</f>
        <v/>
      </c>
      <c r="Q501" s="37" t="str">
        <f>IF(入力シート!H502&gt;0,IF(入力シート!X502=4,MID(入力シート!H502,入力シート!X502-3,1),"0"),"")</f>
        <v/>
      </c>
      <c r="R501" s="37" t="str">
        <f>IF(入力シート!H502&gt;0,MID(入力シート!H502,入力シート!X502-2,1),"")</f>
        <v/>
      </c>
      <c r="S501" s="37" t="str">
        <f>IF(入力シート!H502&gt;0,MID(入力シート!H502,入力シート!X502-1,1),"")</f>
        <v/>
      </c>
      <c r="T501" s="39" t="str">
        <f>IF(入力シート!H502&gt;0,MID(入力シート!H502,入力シート!X502,1),"")</f>
        <v/>
      </c>
      <c r="U501" s="62" t="str">
        <f>IF(入力シート!I502&gt;0,入力シート!I502,"")</f>
        <v/>
      </c>
      <c r="V501" s="50" t="str">
        <f>IF(入力シート!J502&gt;0,入力シート!J502,"")</f>
        <v/>
      </c>
      <c r="W501" s="50" t="str">
        <f>IF(入力シート!K502&gt;=10,INT(MOD(入力シート!K502,100)/10),"")</f>
        <v/>
      </c>
      <c r="X501" s="40" t="str">
        <f>IF(入力シート!K502&gt;=1,INT(MOD(入力シート!K502,10)/1),"")</f>
        <v/>
      </c>
      <c r="Y501" s="51" t="str">
        <f>IF(入力シート!L502&gt;=100000,INT(MOD(入力シート!L502,1000000)/100000),"")</f>
        <v/>
      </c>
      <c r="Z501" s="51" t="str">
        <f>IF(入力シート!L502&gt;=10000,INT(MOD(入力シート!L502,100000)/10000),"")</f>
        <v/>
      </c>
      <c r="AA501" s="51" t="str">
        <f>IF(入力シート!L502&gt;=1000,INT(MOD(入力シート!L502,10000)/1000),"")</f>
        <v/>
      </c>
      <c r="AB501" s="51" t="str">
        <f>IF(入力シート!L502&gt;=100,INT(MOD(入力シート!L502,1000)/100),"")</f>
        <v/>
      </c>
      <c r="AC501" s="51" t="str">
        <f>IF(入力シート!L502&gt;=10,INT(MOD(入力シート!L502,100)/10),"")</f>
        <v/>
      </c>
      <c r="AD501" s="40" t="str">
        <f>IF(入力シート!L502&gt;=1,INT(MOD(入力シート!L502,10)/1),"")</f>
        <v/>
      </c>
      <c r="AE501" s="51" t="str">
        <f>IF(入力シート!M502&gt;=10000,INT(MOD(入力シート!M502,100000)/10000),"")</f>
        <v/>
      </c>
      <c r="AF501" s="51" t="str">
        <f>IF(入力シート!M502&gt;=1000,INT(MOD(入力シート!M502,10000)/1000),"")</f>
        <v/>
      </c>
      <c r="AG501" s="51" t="str">
        <f>IF(入力シート!M502&gt;=100,INT(MOD(入力シート!M502,1000)/100),"")</f>
        <v/>
      </c>
      <c r="AH501" s="51" t="str">
        <f>IF(入力シート!M502&gt;=10,INT(MOD(入力シート!M502,100)/10),"")</f>
        <v/>
      </c>
      <c r="AI501" s="40" t="str">
        <f>IF(入力シート!M502&gt;=1,INT(MOD(入力シート!M502,10)/1),"")</f>
        <v/>
      </c>
      <c r="AJ501" s="51" t="str">
        <f>IF(入力シート!N502&gt;=10000,INT(MOD(入力シート!N502,100000)/10000),"")</f>
        <v/>
      </c>
      <c r="AK501" s="51" t="str">
        <f>IF(入力シート!N502&gt;=1000,INT(MOD(入力シート!N502,10000)/1000),"")</f>
        <v/>
      </c>
      <c r="AL501" s="51" t="str">
        <f>IF(入力シート!N502&gt;=100,INT(MOD(入力シート!N502,1000)/100),"")</f>
        <v/>
      </c>
      <c r="AM501" s="51" t="str">
        <f>IF(入力シート!N502&gt;=10,INT(MOD(入力シート!N502,100)/10),"")</f>
        <v/>
      </c>
      <c r="AN501" s="40" t="str">
        <f>IF(入力シート!N502&gt;=1,INT(MOD(入力シート!N502,10)/1),"")</f>
        <v/>
      </c>
      <c r="AO501" s="51" t="str">
        <f>IF(入力シート!O502&gt;=10000,INT(MOD(入力シート!O502,100000)/10000),"")</f>
        <v/>
      </c>
      <c r="AP501" s="51" t="str">
        <f>IF(入力シート!O502&gt;=1000,INT(MOD(入力シート!O502,10000)/1000),"")</f>
        <v/>
      </c>
      <c r="AQ501" s="51" t="str">
        <f>IF(入力シート!O502&gt;=100,INT(MOD(入力シート!O502,1000)/100),"")</f>
        <v/>
      </c>
      <c r="AR501" s="51" t="str">
        <f>IF(入力シート!O502&gt;=10,INT(MOD(入力シート!O502,100)/10),"")</f>
        <v/>
      </c>
      <c r="AS501" s="40" t="str">
        <f>IF(入力シート!O502&gt;=1,INT(MOD(入力シート!O502,10)/1),"")</f>
        <v/>
      </c>
      <c r="AT501" s="51" t="str">
        <f>IF(入力シート!P502&gt;=1000000,INT(MOD(入力シート!P502,10000000)/1000000),"")</f>
        <v/>
      </c>
      <c r="AU501" s="51" t="str">
        <f>IF(入力シート!P502&gt;=100000,INT(MOD(入力シート!P502,1000000)/100000),"")</f>
        <v/>
      </c>
      <c r="AV501" s="51" t="str">
        <f>IF(入力シート!P502&gt;=10000,INT(MOD(入力シート!P502,100000)/10000),"")</f>
        <v/>
      </c>
      <c r="AW501" s="51" t="str">
        <f>IF(入力シート!P502&gt;=1000,INT(MOD(入力シート!P502,10000)/1000),"")</f>
        <v/>
      </c>
      <c r="AX501" s="51" t="str">
        <f>IF(入力シート!P502&gt;=100,INT(MOD(入力シート!P502,1000)/100),"")</f>
        <v/>
      </c>
      <c r="AY501" s="51" t="str">
        <f>IF(入力シート!P502&gt;=10,INT(MOD(入力シート!P502,100)/10),"")</f>
        <v/>
      </c>
      <c r="AZ501" s="40" t="str">
        <f>IF(入力シート!P502&gt;=1,INT(MOD(入力シート!P502,10)/1),"")</f>
        <v/>
      </c>
      <c r="BA501" s="51" t="str">
        <f>IF(入力シート!Q502&gt;=10,INT(MOD(入力シート!Q502,100)/10),"")</f>
        <v/>
      </c>
      <c r="BB501" s="40" t="str">
        <f>IF(入力シート!Q502&gt;=1,INT(MOD(入力シート!Q502,10)/1),"")</f>
        <v/>
      </c>
      <c r="BC501" s="51" t="str">
        <f>IF(入力シート!R502&gt;=10000,INT(MOD(入力シート!R502,100000)/10000),"")</f>
        <v/>
      </c>
      <c r="BD501" s="51" t="str">
        <f>IF(入力シート!R502&gt;=1000,INT(MOD(入力シート!R502,10000)/1000),"")</f>
        <v/>
      </c>
      <c r="BE501" s="51" t="str">
        <f>IF(入力シート!R502&gt;=100,INT(MOD(入力シート!R502,1000)/100),"")</f>
        <v/>
      </c>
      <c r="BF501" s="51" t="str">
        <f>IF(入力シート!R502&gt;=10,INT(MOD(入力シート!R502,100)/10),"")</f>
        <v/>
      </c>
      <c r="BG501" s="40" t="str">
        <f>IF(入力シート!R502&gt;=1,INT(MOD(入力シート!R502,10)/1),"")</f>
        <v/>
      </c>
    </row>
    <row r="502" spans="1:79" x14ac:dyDescent="0.15">
      <c r="A502" s="46"/>
      <c r="B502" s="12">
        <v>500</v>
      </c>
      <c r="C502" s="3" t="str">
        <f>IF(入力シート!C503&gt;=10000,INT(MOD(入力シート!C503,100000)/10000),"")</f>
        <v/>
      </c>
      <c r="D502" s="3" t="str">
        <f>IF(入力シート!C503&gt;=1000,INT(MOD(入力シート!C503,10000)/1000),"")</f>
        <v/>
      </c>
      <c r="E502" s="3" t="str">
        <f>IF(入力シート!C503&gt;=100,INT(MOD(入力シート!C503,1000)/100),"")</f>
        <v/>
      </c>
      <c r="F502" s="3" t="str">
        <f>IF(入力シート!C503&gt;=10,INT(MOD(入力シート!C503,100)/10),"")</f>
        <v/>
      </c>
      <c r="G502" s="12" t="str">
        <f>IF(入力シート!C503&gt;=1,INT(MOD(入力シート!C503,10)/1),"")</f>
        <v/>
      </c>
      <c r="H502" s="12" t="str">
        <f>IF(入力シート!D503&gt;"",入力シート!D503,"")</f>
        <v/>
      </c>
      <c r="I502" s="146" t="str">
        <f>IF(入力シート!E503&gt;"",入力シート!E503,"")</f>
        <v/>
      </c>
      <c r="J502" s="162" t="str">
        <f>IF(入力シート!F503&gt;0,IF(入力シート!W503=6,MID(入力シート!F503,入力シート!W503-5,1),"0"),"")</f>
        <v/>
      </c>
      <c r="K502" s="63" t="str">
        <f>IF(入力シート!F503&gt;0,MID(入力シート!F503,入力シート!W503-4,1),"")</f>
        <v/>
      </c>
      <c r="L502" s="63" t="str">
        <f>IF(入力シート!F503&gt;0,MID(入力シート!F503,入力シート!W503-3,1),"")</f>
        <v/>
      </c>
      <c r="M502" s="63" t="str">
        <f>IF(入力シート!F503&gt;0,MID(入力シート!F503,入力シート!W503-2,1),"")</f>
        <v/>
      </c>
      <c r="N502" s="63" t="str">
        <f>IF(入力シート!F503&gt;0,MID(入力シート!F503,入力シート!W503-1,1),"")</f>
        <v/>
      </c>
      <c r="O502" s="64" t="str">
        <f>IF(入力シート!F503&gt;0,MID(入力シート!F503,入力シート!W503,1),"")</f>
        <v/>
      </c>
      <c r="P502" s="146" t="str">
        <f>IF(入力シート!G503&gt;"",入力シート!G503,"")</f>
        <v/>
      </c>
      <c r="Q502" s="162" t="str">
        <f>IF(入力シート!H503&gt;0,IF(入力シート!X503=4,MID(入力シート!H503,入力シート!X503-3,1),"0"),"")</f>
        <v/>
      </c>
      <c r="R502" s="63" t="str">
        <f>IF(入力シート!H503&gt;0,MID(入力シート!H503,入力シート!X503-2,1),"")</f>
        <v/>
      </c>
      <c r="S502" s="63" t="str">
        <f>IF(入力シート!H503&gt;0,MID(入力シート!H503,入力シート!X503-1,1),"")</f>
        <v/>
      </c>
      <c r="T502" s="64" t="str">
        <f>IF(入力シート!H503&gt;0,MID(入力シート!H503,入力シート!X503,1),"")</f>
        <v/>
      </c>
      <c r="U502" s="65" t="str">
        <f>IF(入力シート!I503&gt;0,入力シート!I503,"")</f>
        <v/>
      </c>
      <c r="V502" s="47" t="str">
        <f>IF(入力シート!J503&gt;0,入力シート!J503,"")</f>
        <v/>
      </c>
      <c r="W502" s="47" t="str">
        <f>IF(入力シート!K503&gt;=10,INT(MOD(入力シート!K503,100)/10),"")</f>
        <v/>
      </c>
      <c r="X502" s="48" t="str">
        <f>IF(入力シート!K503&gt;=1,INT(MOD(入力シート!K503,10)/1),"")</f>
        <v/>
      </c>
      <c r="Y502" s="49" t="str">
        <f>IF(入力シート!L503&gt;=100000,INT(MOD(入力シート!L503,1000000)/100000),"")</f>
        <v/>
      </c>
      <c r="Z502" s="49" t="str">
        <f>IF(入力シート!L503&gt;=10000,INT(MOD(入力シート!L503,100000)/10000),"")</f>
        <v/>
      </c>
      <c r="AA502" s="49" t="str">
        <f>IF(入力シート!L503&gt;=1000,INT(MOD(入力シート!L503,10000)/1000),"")</f>
        <v/>
      </c>
      <c r="AB502" s="49" t="str">
        <f>IF(入力シート!L503&gt;=100,INT(MOD(入力シート!L503,1000)/100),"")</f>
        <v/>
      </c>
      <c r="AC502" s="49" t="str">
        <f>IF(入力シート!L503&gt;=10,INT(MOD(入力シート!L503,100)/10),"")</f>
        <v/>
      </c>
      <c r="AD502" s="48" t="str">
        <f>IF(入力シート!L503&gt;=1,INT(MOD(入力シート!L503,10)/1),"")</f>
        <v/>
      </c>
      <c r="AE502" s="49" t="str">
        <f>IF(入力シート!M503&gt;=10000,INT(MOD(入力シート!M503,100000)/10000),"")</f>
        <v/>
      </c>
      <c r="AF502" s="49" t="str">
        <f>IF(入力シート!M503&gt;=1000,INT(MOD(入力シート!M503,10000)/1000),"")</f>
        <v/>
      </c>
      <c r="AG502" s="49" t="str">
        <f>IF(入力シート!M503&gt;=100,INT(MOD(入力シート!M503,1000)/100),"")</f>
        <v/>
      </c>
      <c r="AH502" s="49" t="str">
        <f>IF(入力シート!M503&gt;=10,INT(MOD(入力シート!M503,100)/10),"")</f>
        <v/>
      </c>
      <c r="AI502" s="48" t="str">
        <f>IF(入力シート!M503&gt;=1,INT(MOD(入力シート!M503,10)/1),"")</f>
        <v/>
      </c>
      <c r="AJ502" s="49" t="str">
        <f>IF(入力シート!N503&gt;=10000,INT(MOD(入力シート!N503,100000)/10000),"")</f>
        <v/>
      </c>
      <c r="AK502" s="49" t="str">
        <f>IF(入力シート!N503&gt;=1000,INT(MOD(入力シート!N503,10000)/1000),"")</f>
        <v/>
      </c>
      <c r="AL502" s="49" t="str">
        <f>IF(入力シート!N503&gt;=100,INT(MOD(入力シート!N503,1000)/100),"")</f>
        <v/>
      </c>
      <c r="AM502" s="49" t="str">
        <f>IF(入力シート!N503&gt;=10,INT(MOD(入力シート!N503,100)/10),"")</f>
        <v/>
      </c>
      <c r="AN502" s="48" t="str">
        <f>IF(入力シート!N503&gt;=1,INT(MOD(入力シート!N503,10)/1),"")</f>
        <v/>
      </c>
      <c r="AO502" s="49" t="str">
        <f>IF(入力シート!O503&gt;=10000,INT(MOD(入力シート!O503,100000)/10000),"")</f>
        <v/>
      </c>
      <c r="AP502" s="49" t="str">
        <f>IF(入力シート!O503&gt;=1000,INT(MOD(入力シート!O503,10000)/1000),"")</f>
        <v/>
      </c>
      <c r="AQ502" s="49" t="str">
        <f>IF(入力シート!O503&gt;=100,INT(MOD(入力シート!O503,1000)/100),"")</f>
        <v/>
      </c>
      <c r="AR502" s="49" t="str">
        <f>IF(入力シート!O503&gt;=10,INT(MOD(入力シート!O503,100)/10),"")</f>
        <v/>
      </c>
      <c r="AS502" s="48" t="str">
        <f>IF(入力シート!O503&gt;=1,INT(MOD(入力シート!O503,10)/1),"")</f>
        <v/>
      </c>
      <c r="AT502" s="49" t="str">
        <f>IF(入力シート!P503&gt;=1000000,INT(MOD(入力シート!P503,10000000)/1000000),"")</f>
        <v/>
      </c>
      <c r="AU502" s="49" t="str">
        <f>IF(入力シート!P503&gt;=100000,INT(MOD(入力シート!P503,1000000)/100000),"")</f>
        <v/>
      </c>
      <c r="AV502" s="49" t="str">
        <f>IF(入力シート!P503&gt;=10000,INT(MOD(入力シート!P503,100000)/10000),"")</f>
        <v/>
      </c>
      <c r="AW502" s="49" t="str">
        <f>IF(入力シート!P503&gt;=1000,INT(MOD(入力シート!P503,10000)/1000),"")</f>
        <v/>
      </c>
      <c r="AX502" s="49" t="str">
        <f>IF(入力シート!P503&gt;=100,INT(MOD(入力シート!P503,1000)/100),"")</f>
        <v/>
      </c>
      <c r="AY502" s="49" t="str">
        <f>IF(入力シート!P503&gt;=10,INT(MOD(入力シート!P503,100)/10),"")</f>
        <v/>
      </c>
      <c r="AZ502" s="48" t="str">
        <f>IF(入力シート!P503&gt;=1,INT(MOD(入力シート!P503,10)/1),"")</f>
        <v/>
      </c>
      <c r="BA502" s="49" t="str">
        <f>IF(入力シート!Q503&gt;=10,INT(MOD(入力シート!Q503,100)/10),"")</f>
        <v/>
      </c>
      <c r="BB502" s="48" t="str">
        <f>IF(入力シート!Q503&gt;=1,INT(MOD(入力シート!Q503,10)/1),"")</f>
        <v/>
      </c>
      <c r="BC502" s="49" t="str">
        <f>IF(入力シート!R503&gt;=10000,INT(MOD(入力シート!R503,100000)/10000),"")</f>
        <v/>
      </c>
      <c r="BD502" s="49" t="str">
        <f>IF(入力シート!R503&gt;=1000,INT(MOD(入力シート!R503,10000)/1000),"")</f>
        <v/>
      </c>
      <c r="BE502" s="49" t="str">
        <f>IF(入力シート!R503&gt;=100,INT(MOD(入力シート!R503,1000)/100),"")</f>
        <v/>
      </c>
      <c r="BF502" s="49" t="str">
        <f>IF(入力シート!R503&gt;=10,INT(MOD(入力シート!R503,100)/10),"")</f>
        <v/>
      </c>
      <c r="BG502" s="48" t="str">
        <f>IF(入力シート!R503&gt;=1,INT(MOD(入力シート!R503,10)/1),"")</f>
        <v/>
      </c>
      <c r="BH502" s="58" t="str">
        <f>IF(入力シート!S503&gt;=10,INT(MOD(入力シート!S503,100)/10),"")</f>
        <v/>
      </c>
      <c r="BI502" s="69" t="str">
        <f>IF(入力シート!S503&gt;=1,INT(MOD(入力シート!S503,10)/1),"")</f>
        <v/>
      </c>
      <c r="BJ502" s="58" t="str">
        <f>IF(入力シート!T503&gt;=1000000,INT(MOD(入力シート!T503,10000000)/1000000),"")</f>
        <v/>
      </c>
      <c r="BK502" s="58" t="str">
        <f>IF(入力シート!T503&gt;=100000,INT(MOD(入力シート!T503,1000000)/100000),"")</f>
        <v/>
      </c>
      <c r="BL502" s="58" t="str">
        <f>IF(入力シート!T503&gt;=10000,INT(MOD(入力シート!T503,100000)/10000),"")</f>
        <v/>
      </c>
      <c r="BM502" s="58" t="str">
        <f>IF(入力シート!T503&gt;=1000,INT(MOD(入力シート!T503,10000)/1000),"")</f>
        <v/>
      </c>
      <c r="BN502" s="58" t="str">
        <f>IF(入力シート!T503&gt;=100,INT(MOD(入力シート!T503,1000)/100),"")</f>
        <v/>
      </c>
      <c r="BO502" s="58" t="str">
        <f>IF(入力シート!T503&gt;=10,INT(MOD(入力シート!T503,100)/10),"")</f>
        <v/>
      </c>
      <c r="BP502" s="69" t="str">
        <f>IF(入力シート!T503&gt;=1,INT(MOD(入力シート!T503,10)/1),"")</f>
        <v/>
      </c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</row>
    <row r="503" spans="1:79" x14ac:dyDescent="0.15">
      <c r="A503" s="70">
        <f t="shared" si="13"/>
        <v>51</v>
      </c>
      <c r="B503" s="22">
        <v>501</v>
      </c>
      <c r="C503" s="10" t="str">
        <f>IF(入力シート!C504&gt;=10000,INT(MOD(入力シート!C504,100000)/10000),"")</f>
        <v/>
      </c>
      <c r="D503" s="10" t="str">
        <f>IF(入力シート!C504&gt;=1000,INT(MOD(入力シート!C504,10000)/1000),"")</f>
        <v/>
      </c>
      <c r="E503" s="10" t="str">
        <f>IF(入力シート!C504&gt;=100,INT(MOD(入力シート!C504,1000)/100),"")</f>
        <v/>
      </c>
      <c r="F503" s="10" t="str">
        <f>IF(入力シート!C504&gt;=10,INT(MOD(入力シート!C504,100)/10),"")</f>
        <v/>
      </c>
      <c r="G503" s="22" t="str">
        <f>IF(入力シート!C504&gt;=1,INT(MOD(入力シート!C504,10)/1),"")</f>
        <v/>
      </c>
      <c r="H503" s="22" t="str">
        <f>IF(入力シート!D504&gt;"",入力シート!D504,"")</f>
        <v/>
      </c>
      <c r="I503" s="22" t="str">
        <f>IF(入力シート!E504&gt;"",入力シート!E504,"")</f>
        <v/>
      </c>
      <c r="J503" s="37" t="str">
        <f>IF(入力シート!F504&gt;0,IF(入力シート!W504=6,MID(入力シート!F504,入力シート!W504-5,1),"0"),"")</f>
        <v/>
      </c>
      <c r="K503" s="37" t="str">
        <f>IF(入力シート!F504&gt;0,MID(入力シート!F504,入力シート!W504-4,1),"")</f>
        <v/>
      </c>
      <c r="L503" s="37" t="str">
        <f>IF(入力シート!F504&gt;0,MID(入力シート!F504,入力シート!W504-3,1),"")</f>
        <v/>
      </c>
      <c r="M503" s="37" t="str">
        <f>IF(入力シート!F504&gt;0,MID(入力シート!F504,入力シート!W504-2,1),"")</f>
        <v/>
      </c>
      <c r="N503" s="37" t="str">
        <f>IF(入力シート!F504&gt;0,MID(入力シート!F504,入力シート!W504-1,1),"")</f>
        <v/>
      </c>
      <c r="O503" s="39" t="str">
        <f>IF(入力シート!F504&gt;0,MID(入力シート!F504,入力シート!W504,1),"")</f>
        <v/>
      </c>
      <c r="P503" s="22" t="str">
        <f>IF(入力シート!G504&gt;"",入力シート!G504,"")</f>
        <v/>
      </c>
      <c r="Q503" s="37" t="str">
        <f>IF(入力シート!H504&gt;0,IF(入力シート!X504=4,MID(入力シート!H504,入力シート!X504-3,1),"0"),"")</f>
        <v/>
      </c>
      <c r="R503" s="37" t="str">
        <f>IF(入力シート!H504&gt;0,MID(入力シート!H504,入力シート!X504-2,1),"")</f>
        <v/>
      </c>
      <c r="S503" s="37" t="str">
        <f>IF(入力シート!H504&gt;0,MID(入力シート!H504,入力シート!X504-1,1),"")</f>
        <v/>
      </c>
      <c r="T503" s="39" t="str">
        <f>IF(入力シート!H504&gt;0,MID(入力シート!H504,入力シート!X504,1),"")</f>
        <v/>
      </c>
      <c r="U503" s="62" t="str">
        <f>IF(入力シート!I504&gt;0,入力シート!I504,"")</f>
        <v/>
      </c>
      <c r="V503" s="50" t="str">
        <f>IF(入力シート!J504&gt;0,入力シート!J504,"")</f>
        <v/>
      </c>
      <c r="W503" s="50" t="str">
        <f>IF(入力シート!K504&gt;=10,INT(MOD(入力シート!K504,100)/10),"")</f>
        <v/>
      </c>
      <c r="X503" s="40" t="str">
        <f>IF(入力シート!K504&gt;=1,INT(MOD(入力シート!K504,10)/1),"")</f>
        <v/>
      </c>
      <c r="Y503" s="51" t="str">
        <f>IF(入力シート!L504&gt;=100000,INT(MOD(入力シート!L504,1000000)/100000),"")</f>
        <v/>
      </c>
      <c r="Z503" s="51" t="str">
        <f>IF(入力シート!L504&gt;=10000,INT(MOD(入力シート!L504,100000)/10000),"")</f>
        <v/>
      </c>
      <c r="AA503" s="51" t="str">
        <f>IF(入力シート!L504&gt;=1000,INT(MOD(入力シート!L504,10000)/1000),"")</f>
        <v/>
      </c>
      <c r="AB503" s="51" t="str">
        <f>IF(入力シート!L504&gt;=100,INT(MOD(入力シート!L504,1000)/100),"")</f>
        <v/>
      </c>
      <c r="AC503" s="51" t="str">
        <f>IF(入力シート!L504&gt;=10,INT(MOD(入力シート!L504,100)/10),"")</f>
        <v/>
      </c>
      <c r="AD503" s="40" t="str">
        <f>IF(入力シート!L504&gt;=1,INT(MOD(入力シート!L504,10)/1),"")</f>
        <v/>
      </c>
      <c r="AE503" s="51" t="str">
        <f>IF(入力シート!M504&gt;=10000,INT(MOD(入力シート!M504,100000)/10000),"")</f>
        <v/>
      </c>
      <c r="AF503" s="51" t="str">
        <f>IF(入力シート!M504&gt;=1000,INT(MOD(入力シート!M504,10000)/1000),"")</f>
        <v/>
      </c>
      <c r="AG503" s="51" t="str">
        <f>IF(入力シート!M504&gt;=100,INT(MOD(入力シート!M504,1000)/100),"")</f>
        <v/>
      </c>
      <c r="AH503" s="51" t="str">
        <f>IF(入力シート!M504&gt;=10,INT(MOD(入力シート!M504,100)/10),"")</f>
        <v/>
      </c>
      <c r="AI503" s="40" t="str">
        <f>IF(入力シート!M504&gt;=1,INT(MOD(入力シート!M504,10)/1),"")</f>
        <v/>
      </c>
      <c r="AJ503" s="51" t="str">
        <f>IF(入力シート!N504&gt;=10000,INT(MOD(入力シート!N504,100000)/10000),"")</f>
        <v/>
      </c>
      <c r="AK503" s="51" t="str">
        <f>IF(入力シート!N504&gt;=1000,INT(MOD(入力シート!N504,10000)/1000),"")</f>
        <v/>
      </c>
      <c r="AL503" s="51" t="str">
        <f>IF(入力シート!N504&gt;=100,INT(MOD(入力シート!N504,1000)/100),"")</f>
        <v/>
      </c>
      <c r="AM503" s="51" t="str">
        <f>IF(入力シート!N504&gt;=10,INT(MOD(入力シート!N504,100)/10),"")</f>
        <v/>
      </c>
      <c r="AN503" s="40" t="str">
        <f>IF(入力シート!N504&gt;=1,INT(MOD(入力シート!N504,10)/1),"")</f>
        <v/>
      </c>
      <c r="AO503" s="51" t="str">
        <f>IF(入力シート!O504&gt;=10000,INT(MOD(入力シート!O504,100000)/10000),"")</f>
        <v/>
      </c>
      <c r="AP503" s="51" t="str">
        <f>IF(入力シート!O504&gt;=1000,INT(MOD(入力シート!O504,10000)/1000),"")</f>
        <v/>
      </c>
      <c r="AQ503" s="51" t="str">
        <f>IF(入力シート!O504&gt;=100,INT(MOD(入力シート!O504,1000)/100),"")</f>
        <v/>
      </c>
      <c r="AR503" s="51" t="str">
        <f>IF(入力シート!O504&gt;=10,INT(MOD(入力シート!O504,100)/10),"")</f>
        <v/>
      </c>
      <c r="AS503" s="40" t="str">
        <f>IF(入力シート!O504&gt;=1,INT(MOD(入力シート!O504,10)/1),"")</f>
        <v/>
      </c>
      <c r="AT503" s="51" t="str">
        <f>IF(入力シート!P504&gt;=1000000,INT(MOD(入力シート!P504,10000000)/1000000),"")</f>
        <v/>
      </c>
      <c r="AU503" s="51" t="str">
        <f>IF(入力シート!P504&gt;=100000,INT(MOD(入力シート!P504,1000000)/100000),"")</f>
        <v/>
      </c>
      <c r="AV503" s="51" t="str">
        <f>IF(入力シート!P504&gt;=10000,INT(MOD(入力シート!P504,100000)/10000),"")</f>
        <v/>
      </c>
      <c r="AW503" s="51" t="str">
        <f>IF(入力シート!P504&gt;=1000,INT(MOD(入力シート!P504,10000)/1000),"")</f>
        <v/>
      </c>
      <c r="AX503" s="51" t="str">
        <f>IF(入力シート!P504&gt;=100,INT(MOD(入力シート!P504,1000)/100),"")</f>
        <v/>
      </c>
      <c r="AY503" s="51" t="str">
        <f>IF(入力シート!P504&gt;=10,INT(MOD(入力シート!P504,100)/10),"")</f>
        <v/>
      </c>
      <c r="AZ503" s="40" t="str">
        <f>IF(入力シート!P504&gt;=1,INT(MOD(入力シート!P504,10)/1),"")</f>
        <v/>
      </c>
      <c r="BA503" s="51" t="str">
        <f>IF(入力シート!Q504&gt;=10,INT(MOD(入力シート!Q504,100)/10),"")</f>
        <v/>
      </c>
      <c r="BB503" s="40" t="str">
        <f>IF(入力シート!Q504&gt;=1,INT(MOD(入力シート!Q504,10)/1),"")</f>
        <v/>
      </c>
      <c r="BC503" s="51" t="str">
        <f>IF(入力シート!R504&gt;=10000,INT(MOD(入力シート!R504,100000)/10000),"")</f>
        <v/>
      </c>
      <c r="BD503" s="51" t="str">
        <f>IF(入力シート!R504&gt;=1000,INT(MOD(入力シート!R504,10000)/1000),"")</f>
        <v/>
      </c>
      <c r="BE503" s="51" t="str">
        <f>IF(入力シート!R504&gt;=100,INT(MOD(入力シート!R504,1000)/100),"")</f>
        <v/>
      </c>
      <c r="BF503" s="51" t="str">
        <f>IF(入力シート!R504&gt;=10,INT(MOD(入力シート!R504,100)/10),"")</f>
        <v/>
      </c>
      <c r="BG503" s="40" t="str">
        <f>IF(入力シート!R504&gt;=1,INT(MOD(入力シート!R504,10)/1),"")</f>
        <v/>
      </c>
      <c r="BP503" s="11"/>
    </row>
    <row r="504" spans="1:79" x14ac:dyDescent="0.15">
      <c r="B504" s="22">
        <v>502</v>
      </c>
      <c r="C504" s="10" t="str">
        <f>IF(入力シート!C505&gt;=10000,INT(MOD(入力シート!C505,100000)/10000),"")</f>
        <v/>
      </c>
      <c r="D504" s="10" t="str">
        <f>IF(入力シート!C505&gt;=1000,INT(MOD(入力シート!C505,10000)/1000),"")</f>
        <v/>
      </c>
      <c r="E504" s="10" t="str">
        <f>IF(入力シート!C505&gt;=100,INT(MOD(入力シート!C505,1000)/100),"")</f>
        <v/>
      </c>
      <c r="F504" s="10" t="str">
        <f>IF(入力シート!C505&gt;=10,INT(MOD(入力シート!C505,100)/10),"")</f>
        <v/>
      </c>
      <c r="G504" s="22" t="str">
        <f>IF(入力シート!C505&gt;=1,INT(MOD(入力シート!C505,10)/1),"")</f>
        <v/>
      </c>
      <c r="H504" s="22" t="str">
        <f>IF(入力シート!D505&gt;"",入力シート!D505,"")</f>
        <v/>
      </c>
      <c r="I504" s="22" t="str">
        <f>IF(入力シート!E505&gt;"",入力シート!E505,"")</f>
        <v/>
      </c>
      <c r="J504" s="37" t="str">
        <f>IF(入力シート!F505&gt;0,IF(入力シート!W505=6,MID(入力シート!F505,入力シート!W505-5,1),"0"),"")</f>
        <v/>
      </c>
      <c r="K504" s="37" t="str">
        <f>IF(入力シート!F505&gt;0,MID(入力シート!F505,入力シート!W505-4,1),"")</f>
        <v/>
      </c>
      <c r="L504" s="37" t="str">
        <f>IF(入力シート!F505&gt;0,MID(入力シート!F505,入力シート!W505-3,1),"")</f>
        <v/>
      </c>
      <c r="M504" s="37" t="str">
        <f>IF(入力シート!F505&gt;0,MID(入力シート!F505,入力シート!W505-2,1),"")</f>
        <v/>
      </c>
      <c r="N504" s="37" t="str">
        <f>IF(入力シート!F505&gt;0,MID(入力シート!F505,入力シート!W505-1,1),"")</f>
        <v/>
      </c>
      <c r="O504" s="39" t="str">
        <f>IF(入力シート!F505&gt;0,MID(入力シート!F505,入力シート!W505,1),"")</f>
        <v/>
      </c>
      <c r="P504" s="22" t="str">
        <f>IF(入力シート!G505&gt;"",入力シート!G505,"")</f>
        <v/>
      </c>
      <c r="Q504" s="37" t="str">
        <f>IF(入力シート!H505&gt;0,IF(入力シート!X505=4,MID(入力シート!H505,入力シート!X505-3,1),"0"),"")</f>
        <v/>
      </c>
      <c r="R504" s="37" t="str">
        <f>IF(入力シート!H505&gt;0,MID(入力シート!H505,入力シート!X505-2,1),"")</f>
        <v/>
      </c>
      <c r="S504" s="37" t="str">
        <f>IF(入力シート!H505&gt;0,MID(入力シート!H505,入力シート!X505-1,1),"")</f>
        <v/>
      </c>
      <c r="T504" s="39" t="str">
        <f>IF(入力シート!H505&gt;0,MID(入力シート!H505,入力シート!X505,1),"")</f>
        <v/>
      </c>
      <c r="U504" s="62" t="str">
        <f>IF(入力シート!I505&gt;0,入力シート!I505,"")</f>
        <v/>
      </c>
      <c r="V504" s="50" t="str">
        <f>IF(入力シート!J505&gt;0,入力シート!J505,"")</f>
        <v/>
      </c>
      <c r="W504" s="50" t="str">
        <f>IF(入力シート!K505&gt;=10,INT(MOD(入力シート!K505,100)/10),"")</f>
        <v/>
      </c>
      <c r="X504" s="40" t="str">
        <f>IF(入力シート!K505&gt;=1,INT(MOD(入力シート!K505,10)/1),"")</f>
        <v/>
      </c>
      <c r="Y504" s="51" t="str">
        <f>IF(入力シート!L505&gt;=100000,INT(MOD(入力シート!L505,1000000)/100000),"")</f>
        <v/>
      </c>
      <c r="Z504" s="51" t="str">
        <f>IF(入力シート!L505&gt;=10000,INT(MOD(入力シート!L505,100000)/10000),"")</f>
        <v/>
      </c>
      <c r="AA504" s="51" t="str">
        <f>IF(入力シート!L505&gt;=1000,INT(MOD(入力シート!L505,10000)/1000),"")</f>
        <v/>
      </c>
      <c r="AB504" s="51" t="str">
        <f>IF(入力シート!L505&gt;=100,INT(MOD(入力シート!L505,1000)/100),"")</f>
        <v/>
      </c>
      <c r="AC504" s="51" t="str">
        <f>IF(入力シート!L505&gt;=10,INT(MOD(入力シート!L505,100)/10),"")</f>
        <v/>
      </c>
      <c r="AD504" s="40" t="str">
        <f>IF(入力シート!L505&gt;=1,INT(MOD(入力シート!L505,10)/1),"")</f>
        <v/>
      </c>
      <c r="AE504" s="51" t="str">
        <f>IF(入力シート!M505&gt;=10000,INT(MOD(入力シート!M505,100000)/10000),"")</f>
        <v/>
      </c>
      <c r="AF504" s="51" t="str">
        <f>IF(入力シート!M505&gt;=1000,INT(MOD(入力シート!M505,10000)/1000),"")</f>
        <v/>
      </c>
      <c r="AG504" s="51" t="str">
        <f>IF(入力シート!M505&gt;=100,INT(MOD(入力シート!M505,1000)/100),"")</f>
        <v/>
      </c>
      <c r="AH504" s="51" t="str">
        <f>IF(入力シート!M505&gt;=10,INT(MOD(入力シート!M505,100)/10),"")</f>
        <v/>
      </c>
      <c r="AI504" s="40" t="str">
        <f>IF(入力シート!M505&gt;=1,INT(MOD(入力シート!M505,10)/1),"")</f>
        <v/>
      </c>
      <c r="AJ504" s="51" t="str">
        <f>IF(入力シート!N505&gt;=10000,INT(MOD(入力シート!N505,100000)/10000),"")</f>
        <v/>
      </c>
      <c r="AK504" s="51" t="str">
        <f>IF(入力シート!N505&gt;=1000,INT(MOD(入力シート!N505,10000)/1000),"")</f>
        <v/>
      </c>
      <c r="AL504" s="51" t="str">
        <f>IF(入力シート!N505&gt;=100,INT(MOD(入力シート!N505,1000)/100),"")</f>
        <v/>
      </c>
      <c r="AM504" s="51" t="str">
        <f>IF(入力シート!N505&gt;=10,INT(MOD(入力シート!N505,100)/10),"")</f>
        <v/>
      </c>
      <c r="AN504" s="40" t="str">
        <f>IF(入力シート!N505&gt;=1,INT(MOD(入力シート!N505,10)/1),"")</f>
        <v/>
      </c>
      <c r="AO504" s="51" t="str">
        <f>IF(入力シート!O505&gt;=10000,INT(MOD(入力シート!O505,100000)/10000),"")</f>
        <v/>
      </c>
      <c r="AP504" s="51" t="str">
        <f>IF(入力シート!O505&gt;=1000,INT(MOD(入力シート!O505,10000)/1000),"")</f>
        <v/>
      </c>
      <c r="AQ504" s="51" t="str">
        <f>IF(入力シート!O505&gt;=100,INT(MOD(入力シート!O505,1000)/100),"")</f>
        <v/>
      </c>
      <c r="AR504" s="51" t="str">
        <f>IF(入力シート!O505&gt;=10,INT(MOD(入力シート!O505,100)/10),"")</f>
        <v/>
      </c>
      <c r="AS504" s="40" t="str">
        <f>IF(入力シート!O505&gt;=1,INT(MOD(入力シート!O505,10)/1),"")</f>
        <v/>
      </c>
      <c r="AT504" s="51" t="str">
        <f>IF(入力シート!P505&gt;=1000000,INT(MOD(入力シート!P505,10000000)/1000000),"")</f>
        <v/>
      </c>
      <c r="AU504" s="51" t="str">
        <f>IF(入力シート!P505&gt;=100000,INT(MOD(入力シート!P505,1000000)/100000),"")</f>
        <v/>
      </c>
      <c r="AV504" s="51" t="str">
        <f>IF(入力シート!P505&gt;=10000,INT(MOD(入力シート!P505,100000)/10000),"")</f>
        <v/>
      </c>
      <c r="AW504" s="51" t="str">
        <f>IF(入力シート!P505&gt;=1000,INT(MOD(入力シート!P505,10000)/1000),"")</f>
        <v/>
      </c>
      <c r="AX504" s="51" t="str">
        <f>IF(入力シート!P505&gt;=100,INT(MOD(入力シート!P505,1000)/100),"")</f>
        <v/>
      </c>
      <c r="AY504" s="51" t="str">
        <f>IF(入力シート!P505&gt;=10,INT(MOD(入力シート!P505,100)/10),"")</f>
        <v/>
      </c>
      <c r="AZ504" s="40" t="str">
        <f>IF(入力シート!P505&gt;=1,INT(MOD(入力シート!P505,10)/1),"")</f>
        <v/>
      </c>
      <c r="BA504" s="51" t="str">
        <f>IF(入力シート!Q505&gt;=10,INT(MOD(入力シート!Q505,100)/10),"")</f>
        <v/>
      </c>
      <c r="BB504" s="40" t="str">
        <f>IF(入力シート!Q505&gt;=1,INT(MOD(入力シート!Q505,10)/1),"")</f>
        <v/>
      </c>
      <c r="BC504" s="51" t="str">
        <f>IF(入力シート!R505&gt;=10000,INT(MOD(入力シート!R505,100000)/10000),"")</f>
        <v/>
      </c>
      <c r="BD504" s="51" t="str">
        <f>IF(入力シート!R505&gt;=1000,INT(MOD(入力シート!R505,10000)/1000),"")</f>
        <v/>
      </c>
      <c r="BE504" s="51" t="str">
        <f>IF(入力シート!R505&gt;=100,INT(MOD(入力シート!R505,1000)/100),"")</f>
        <v/>
      </c>
      <c r="BF504" s="51" t="str">
        <f>IF(入力シート!R505&gt;=10,INT(MOD(入力シート!R505,100)/10),"")</f>
        <v/>
      </c>
      <c r="BG504" s="40" t="str">
        <f>IF(入力シート!R505&gt;=1,INT(MOD(入力シート!R505,10)/1),"")</f>
        <v/>
      </c>
    </row>
    <row r="505" spans="1:79" x14ac:dyDescent="0.15">
      <c r="B505" s="22">
        <v>503</v>
      </c>
      <c r="C505" s="10" t="str">
        <f>IF(入力シート!C506&gt;=10000,INT(MOD(入力シート!C506,100000)/10000),"")</f>
        <v/>
      </c>
      <c r="D505" s="10" t="str">
        <f>IF(入力シート!C506&gt;=1000,INT(MOD(入力シート!C506,10000)/1000),"")</f>
        <v/>
      </c>
      <c r="E505" s="10" t="str">
        <f>IF(入力シート!C506&gt;=100,INT(MOD(入力シート!C506,1000)/100),"")</f>
        <v/>
      </c>
      <c r="F505" s="10" t="str">
        <f>IF(入力シート!C506&gt;=10,INT(MOD(入力シート!C506,100)/10),"")</f>
        <v/>
      </c>
      <c r="G505" s="22" t="str">
        <f>IF(入力シート!C506&gt;=1,INT(MOD(入力シート!C506,10)/1),"")</f>
        <v/>
      </c>
      <c r="H505" s="22" t="str">
        <f>IF(入力シート!D506&gt;"",入力シート!D506,"")</f>
        <v/>
      </c>
      <c r="I505" s="22" t="str">
        <f>IF(入力シート!E506&gt;"",入力シート!E506,"")</f>
        <v/>
      </c>
      <c r="J505" s="37" t="str">
        <f>IF(入力シート!F506&gt;0,IF(入力シート!W506=6,MID(入力シート!F506,入力シート!W506-5,1),"0"),"")</f>
        <v/>
      </c>
      <c r="K505" s="37" t="str">
        <f>IF(入力シート!F506&gt;0,MID(入力シート!F506,入力シート!W506-4,1),"")</f>
        <v/>
      </c>
      <c r="L505" s="37" t="str">
        <f>IF(入力シート!F506&gt;0,MID(入力シート!F506,入力シート!W506-3,1),"")</f>
        <v/>
      </c>
      <c r="M505" s="37" t="str">
        <f>IF(入力シート!F506&gt;0,MID(入力シート!F506,入力シート!W506-2,1),"")</f>
        <v/>
      </c>
      <c r="N505" s="37" t="str">
        <f>IF(入力シート!F506&gt;0,MID(入力シート!F506,入力シート!W506-1,1),"")</f>
        <v/>
      </c>
      <c r="O505" s="39" t="str">
        <f>IF(入力シート!F506&gt;0,MID(入力シート!F506,入力シート!W506,1),"")</f>
        <v/>
      </c>
      <c r="P505" s="22" t="str">
        <f>IF(入力シート!G506&gt;"",入力シート!G506,"")</f>
        <v/>
      </c>
      <c r="Q505" s="37" t="str">
        <f>IF(入力シート!H506&gt;0,IF(入力シート!X506=4,MID(入力シート!H506,入力シート!X506-3,1),"0"),"")</f>
        <v/>
      </c>
      <c r="R505" s="37" t="str">
        <f>IF(入力シート!H506&gt;0,MID(入力シート!H506,入力シート!X506-2,1),"")</f>
        <v/>
      </c>
      <c r="S505" s="37" t="str">
        <f>IF(入力シート!H506&gt;0,MID(入力シート!H506,入力シート!X506-1,1),"")</f>
        <v/>
      </c>
      <c r="T505" s="39" t="str">
        <f>IF(入力シート!H506&gt;0,MID(入力シート!H506,入力シート!X506,1),"")</f>
        <v/>
      </c>
      <c r="U505" s="62" t="str">
        <f>IF(入力シート!I506&gt;0,入力シート!I506,"")</f>
        <v/>
      </c>
      <c r="V505" s="50" t="str">
        <f>IF(入力シート!J506&gt;0,入力シート!J506,"")</f>
        <v/>
      </c>
      <c r="W505" s="50" t="str">
        <f>IF(入力シート!K506&gt;=10,INT(MOD(入力シート!K506,100)/10),"")</f>
        <v/>
      </c>
      <c r="X505" s="40" t="str">
        <f>IF(入力シート!K506&gt;=1,INT(MOD(入力シート!K506,10)/1),"")</f>
        <v/>
      </c>
      <c r="Y505" s="51" t="str">
        <f>IF(入力シート!L506&gt;=100000,INT(MOD(入力シート!L506,1000000)/100000),"")</f>
        <v/>
      </c>
      <c r="Z505" s="51" t="str">
        <f>IF(入力シート!L506&gt;=10000,INT(MOD(入力シート!L506,100000)/10000),"")</f>
        <v/>
      </c>
      <c r="AA505" s="51" t="str">
        <f>IF(入力シート!L506&gt;=1000,INT(MOD(入力シート!L506,10000)/1000),"")</f>
        <v/>
      </c>
      <c r="AB505" s="51" t="str">
        <f>IF(入力シート!L506&gt;=100,INT(MOD(入力シート!L506,1000)/100),"")</f>
        <v/>
      </c>
      <c r="AC505" s="51" t="str">
        <f>IF(入力シート!L506&gt;=10,INT(MOD(入力シート!L506,100)/10),"")</f>
        <v/>
      </c>
      <c r="AD505" s="40" t="str">
        <f>IF(入力シート!L506&gt;=1,INT(MOD(入力シート!L506,10)/1),"")</f>
        <v/>
      </c>
      <c r="AE505" s="51" t="str">
        <f>IF(入力シート!M506&gt;=10000,INT(MOD(入力シート!M506,100000)/10000),"")</f>
        <v/>
      </c>
      <c r="AF505" s="51" t="str">
        <f>IF(入力シート!M506&gt;=1000,INT(MOD(入力シート!M506,10000)/1000),"")</f>
        <v/>
      </c>
      <c r="AG505" s="51" t="str">
        <f>IF(入力シート!M506&gt;=100,INT(MOD(入力シート!M506,1000)/100),"")</f>
        <v/>
      </c>
      <c r="AH505" s="51" t="str">
        <f>IF(入力シート!M506&gt;=10,INT(MOD(入力シート!M506,100)/10),"")</f>
        <v/>
      </c>
      <c r="AI505" s="40" t="str">
        <f>IF(入力シート!M506&gt;=1,INT(MOD(入力シート!M506,10)/1),"")</f>
        <v/>
      </c>
      <c r="AJ505" s="51" t="str">
        <f>IF(入力シート!N506&gt;=10000,INT(MOD(入力シート!N506,100000)/10000),"")</f>
        <v/>
      </c>
      <c r="AK505" s="51" t="str">
        <f>IF(入力シート!N506&gt;=1000,INT(MOD(入力シート!N506,10000)/1000),"")</f>
        <v/>
      </c>
      <c r="AL505" s="51" t="str">
        <f>IF(入力シート!N506&gt;=100,INT(MOD(入力シート!N506,1000)/100),"")</f>
        <v/>
      </c>
      <c r="AM505" s="51" t="str">
        <f>IF(入力シート!N506&gt;=10,INT(MOD(入力シート!N506,100)/10),"")</f>
        <v/>
      </c>
      <c r="AN505" s="40" t="str">
        <f>IF(入力シート!N506&gt;=1,INT(MOD(入力シート!N506,10)/1),"")</f>
        <v/>
      </c>
      <c r="AO505" s="51" t="str">
        <f>IF(入力シート!O506&gt;=10000,INT(MOD(入力シート!O506,100000)/10000),"")</f>
        <v/>
      </c>
      <c r="AP505" s="51" t="str">
        <f>IF(入力シート!O506&gt;=1000,INT(MOD(入力シート!O506,10000)/1000),"")</f>
        <v/>
      </c>
      <c r="AQ505" s="51" t="str">
        <f>IF(入力シート!O506&gt;=100,INT(MOD(入力シート!O506,1000)/100),"")</f>
        <v/>
      </c>
      <c r="AR505" s="51" t="str">
        <f>IF(入力シート!O506&gt;=10,INT(MOD(入力シート!O506,100)/10),"")</f>
        <v/>
      </c>
      <c r="AS505" s="40" t="str">
        <f>IF(入力シート!O506&gt;=1,INT(MOD(入力シート!O506,10)/1),"")</f>
        <v/>
      </c>
      <c r="AT505" s="51" t="str">
        <f>IF(入力シート!P506&gt;=1000000,INT(MOD(入力シート!P506,10000000)/1000000),"")</f>
        <v/>
      </c>
      <c r="AU505" s="51" t="str">
        <f>IF(入力シート!P506&gt;=100000,INT(MOD(入力シート!P506,1000000)/100000),"")</f>
        <v/>
      </c>
      <c r="AV505" s="51" t="str">
        <f>IF(入力シート!P506&gt;=10000,INT(MOD(入力シート!P506,100000)/10000),"")</f>
        <v/>
      </c>
      <c r="AW505" s="51" t="str">
        <f>IF(入力シート!P506&gt;=1000,INT(MOD(入力シート!P506,10000)/1000),"")</f>
        <v/>
      </c>
      <c r="AX505" s="51" t="str">
        <f>IF(入力シート!P506&gt;=100,INT(MOD(入力シート!P506,1000)/100),"")</f>
        <v/>
      </c>
      <c r="AY505" s="51" t="str">
        <f>IF(入力シート!P506&gt;=10,INT(MOD(入力シート!P506,100)/10),"")</f>
        <v/>
      </c>
      <c r="AZ505" s="40" t="str">
        <f>IF(入力シート!P506&gt;=1,INT(MOD(入力シート!P506,10)/1),"")</f>
        <v/>
      </c>
      <c r="BA505" s="51" t="str">
        <f>IF(入力シート!Q506&gt;=10,INT(MOD(入力シート!Q506,100)/10),"")</f>
        <v/>
      </c>
      <c r="BB505" s="40" t="str">
        <f>IF(入力シート!Q506&gt;=1,INT(MOD(入力シート!Q506,10)/1),"")</f>
        <v/>
      </c>
      <c r="BC505" s="51" t="str">
        <f>IF(入力シート!R506&gt;=10000,INT(MOD(入力シート!R506,100000)/10000),"")</f>
        <v/>
      </c>
      <c r="BD505" s="51" t="str">
        <f>IF(入力シート!R506&gt;=1000,INT(MOD(入力シート!R506,10000)/1000),"")</f>
        <v/>
      </c>
      <c r="BE505" s="51" t="str">
        <f>IF(入力シート!R506&gt;=100,INT(MOD(入力シート!R506,1000)/100),"")</f>
        <v/>
      </c>
      <c r="BF505" s="51" t="str">
        <f>IF(入力シート!R506&gt;=10,INT(MOD(入力シート!R506,100)/10),"")</f>
        <v/>
      </c>
      <c r="BG505" s="40" t="str">
        <f>IF(入力シート!R506&gt;=1,INT(MOD(入力シート!R506,10)/1),"")</f>
        <v/>
      </c>
    </row>
    <row r="506" spans="1:79" x14ac:dyDescent="0.15">
      <c r="B506" s="22">
        <v>504</v>
      </c>
      <c r="C506" s="10" t="str">
        <f>IF(入力シート!C507&gt;=10000,INT(MOD(入力シート!C507,100000)/10000),"")</f>
        <v/>
      </c>
      <c r="D506" s="10" t="str">
        <f>IF(入力シート!C507&gt;=1000,INT(MOD(入力シート!C507,10000)/1000),"")</f>
        <v/>
      </c>
      <c r="E506" s="10" t="str">
        <f>IF(入力シート!C507&gt;=100,INT(MOD(入力シート!C507,1000)/100),"")</f>
        <v/>
      </c>
      <c r="F506" s="10" t="str">
        <f>IF(入力シート!C507&gt;=10,INT(MOD(入力シート!C507,100)/10),"")</f>
        <v/>
      </c>
      <c r="G506" s="22" t="str">
        <f>IF(入力シート!C507&gt;=1,INT(MOD(入力シート!C507,10)/1),"")</f>
        <v/>
      </c>
      <c r="H506" s="22" t="str">
        <f>IF(入力シート!D507&gt;"",入力シート!D507,"")</f>
        <v/>
      </c>
      <c r="I506" s="22" t="str">
        <f>IF(入力シート!E507&gt;"",入力シート!E507,"")</f>
        <v/>
      </c>
      <c r="J506" s="37" t="str">
        <f>IF(入力シート!F507&gt;0,IF(入力シート!W507=6,MID(入力シート!F507,入力シート!W507-5,1),"0"),"")</f>
        <v/>
      </c>
      <c r="K506" s="37" t="str">
        <f>IF(入力シート!F507&gt;0,MID(入力シート!F507,入力シート!W507-4,1),"")</f>
        <v/>
      </c>
      <c r="L506" s="37" t="str">
        <f>IF(入力シート!F507&gt;0,MID(入力シート!F507,入力シート!W507-3,1),"")</f>
        <v/>
      </c>
      <c r="M506" s="37" t="str">
        <f>IF(入力シート!F507&gt;0,MID(入力シート!F507,入力シート!W507-2,1),"")</f>
        <v/>
      </c>
      <c r="N506" s="37" t="str">
        <f>IF(入力シート!F507&gt;0,MID(入力シート!F507,入力シート!W507-1,1),"")</f>
        <v/>
      </c>
      <c r="O506" s="39" t="str">
        <f>IF(入力シート!F507&gt;0,MID(入力シート!F507,入力シート!W507,1),"")</f>
        <v/>
      </c>
      <c r="P506" s="22" t="str">
        <f>IF(入力シート!G507&gt;"",入力シート!G507,"")</f>
        <v/>
      </c>
      <c r="Q506" s="37" t="str">
        <f>IF(入力シート!H507&gt;0,IF(入力シート!X507=4,MID(入力シート!H507,入力シート!X507-3,1),"0"),"")</f>
        <v/>
      </c>
      <c r="R506" s="37" t="str">
        <f>IF(入力シート!H507&gt;0,MID(入力シート!H507,入力シート!X507-2,1),"")</f>
        <v/>
      </c>
      <c r="S506" s="37" t="str">
        <f>IF(入力シート!H507&gt;0,MID(入力シート!H507,入力シート!X507-1,1),"")</f>
        <v/>
      </c>
      <c r="T506" s="39" t="str">
        <f>IF(入力シート!H507&gt;0,MID(入力シート!H507,入力シート!X507,1),"")</f>
        <v/>
      </c>
      <c r="U506" s="62" t="str">
        <f>IF(入力シート!I507&gt;0,入力シート!I507,"")</f>
        <v/>
      </c>
      <c r="V506" s="50" t="str">
        <f>IF(入力シート!J507&gt;0,入力シート!J507,"")</f>
        <v/>
      </c>
      <c r="W506" s="50" t="str">
        <f>IF(入力シート!K507&gt;=10,INT(MOD(入力シート!K507,100)/10),"")</f>
        <v/>
      </c>
      <c r="X506" s="40" t="str">
        <f>IF(入力シート!K507&gt;=1,INT(MOD(入力シート!K507,10)/1),"")</f>
        <v/>
      </c>
      <c r="Y506" s="51" t="str">
        <f>IF(入力シート!L507&gt;=100000,INT(MOD(入力シート!L507,1000000)/100000),"")</f>
        <v/>
      </c>
      <c r="Z506" s="51" t="str">
        <f>IF(入力シート!L507&gt;=10000,INT(MOD(入力シート!L507,100000)/10000),"")</f>
        <v/>
      </c>
      <c r="AA506" s="51" t="str">
        <f>IF(入力シート!L507&gt;=1000,INT(MOD(入力シート!L507,10000)/1000),"")</f>
        <v/>
      </c>
      <c r="AB506" s="51" t="str">
        <f>IF(入力シート!L507&gt;=100,INT(MOD(入力シート!L507,1000)/100),"")</f>
        <v/>
      </c>
      <c r="AC506" s="51" t="str">
        <f>IF(入力シート!L507&gt;=10,INT(MOD(入力シート!L507,100)/10),"")</f>
        <v/>
      </c>
      <c r="AD506" s="40" t="str">
        <f>IF(入力シート!L507&gt;=1,INT(MOD(入力シート!L507,10)/1),"")</f>
        <v/>
      </c>
      <c r="AE506" s="51" t="str">
        <f>IF(入力シート!M507&gt;=10000,INT(MOD(入力シート!M507,100000)/10000),"")</f>
        <v/>
      </c>
      <c r="AF506" s="51" t="str">
        <f>IF(入力シート!M507&gt;=1000,INT(MOD(入力シート!M507,10000)/1000),"")</f>
        <v/>
      </c>
      <c r="AG506" s="51" t="str">
        <f>IF(入力シート!M507&gt;=100,INT(MOD(入力シート!M507,1000)/100),"")</f>
        <v/>
      </c>
      <c r="AH506" s="51" t="str">
        <f>IF(入力シート!M507&gt;=10,INT(MOD(入力シート!M507,100)/10),"")</f>
        <v/>
      </c>
      <c r="AI506" s="40" t="str">
        <f>IF(入力シート!M507&gt;=1,INT(MOD(入力シート!M507,10)/1),"")</f>
        <v/>
      </c>
      <c r="AJ506" s="51" t="str">
        <f>IF(入力シート!N507&gt;=10000,INT(MOD(入力シート!N507,100000)/10000),"")</f>
        <v/>
      </c>
      <c r="AK506" s="51" t="str">
        <f>IF(入力シート!N507&gt;=1000,INT(MOD(入力シート!N507,10000)/1000),"")</f>
        <v/>
      </c>
      <c r="AL506" s="51" t="str">
        <f>IF(入力シート!N507&gt;=100,INT(MOD(入力シート!N507,1000)/100),"")</f>
        <v/>
      </c>
      <c r="AM506" s="51" t="str">
        <f>IF(入力シート!N507&gt;=10,INT(MOD(入力シート!N507,100)/10),"")</f>
        <v/>
      </c>
      <c r="AN506" s="40" t="str">
        <f>IF(入力シート!N507&gt;=1,INT(MOD(入力シート!N507,10)/1),"")</f>
        <v/>
      </c>
      <c r="AO506" s="51" t="str">
        <f>IF(入力シート!O507&gt;=10000,INT(MOD(入力シート!O507,100000)/10000),"")</f>
        <v/>
      </c>
      <c r="AP506" s="51" t="str">
        <f>IF(入力シート!O507&gt;=1000,INT(MOD(入力シート!O507,10000)/1000),"")</f>
        <v/>
      </c>
      <c r="AQ506" s="51" t="str">
        <f>IF(入力シート!O507&gt;=100,INT(MOD(入力シート!O507,1000)/100),"")</f>
        <v/>
      </c>
      <c r="AR506" s="51" t="str">
        <f>IF(入力シート!O507&gt;=10,INT(MOD(入力シート!O507,100)/10),"")</f>
        <v/>
      </c>
      <c r="AS506" s="40" t="str">
        <f>IF(入力シート!O507&gt;=1,INT(MOD(入力シート!O507,10)/1),"")</f>
        <v/>
      </c>
      <c r="AT506" s="51" t="str">
        <f>IF(入力シート!P507&gt;=1000000,INT(MOD(入力シート!P507,10000000)/1000000),"")</f>
        <v/>
      </c>
      <c r="AU506" s="51" t="str">
        <f>IF(入力シート!P507&gt;=100000,INT(MOD(入力シート!P507,1000000)/100000),"")</f>
        <v/>
      </c>
      <c r="AV506" s="51" t="str">
        <f>IF(入力シート!P507&gt;=10000,INT(MOD(入力シート!P507,100000)/10000),"")</f>
        <v/>
      </c>
      <c r="AW506" s="51" t="str">
        <f>IF(入力シート!P507&gt;=1000,INT(MOD(入力シート!P507,10000)/1000),"")</f>
        <v/>
      </c>
      <c r="AX506" s="51" t="str">
        <f>IF(入力シート!P507&gt;=100,INT(MOD(入力シート!P507,1000)/100),"")</f>
        <v/>
      </c>
      <c r="AY506" s="51" t="str">
        <f>IF(入力シート!P507&gt;=10,INT(MOD(入力シート!P507,100)/10),"")</f>
        <v/>
      </c>
      <c r="AZ506" s="40" t="str">
        <f>IF(入力シート!P507&gt;=1,INT(MOD(入力シート!P507,10)/1),"")</f>
        <v/>
      </c>
      <c r="BA506" s="51" t="str">
        <f>IF(入力シート!Q507&gt;=10,INT(MOD(入力シート!Q507,100)/10),"")</f>
        <v/>
      </c>
      <c r="BB506" s="40" t="str">
        <f>IF(入力シート!Q507&gt;=1,INT(MOD(入力シート!Q507,10)/1),"")</f>
        <v/>
      </c>
      <c r="BC506" s="51" t="str">
        <f>IF(入力シート!R507&gt;=10000,INT(MOD(入力シート!R507,100000)/10000),"")</f>
        <v/>
      </c>
      <c r="BD506" s="51" t="str">
        <f>IF(入力シート!R507&gt;=1000,INT(MOD(入力シート!R507,10000)/1000),"")</f>
        <v/>
      </c>
      <c r="BE506" s="51" t="str">
        <f>IF(入力シート!R507&gt;=100,INT(MOD(入力シート!R507,1000)/100),"")</f>
        <v/>
      </c>
      <c r="BF506" s="51" t="str">
        <f>IF(入力シート!R507&gt;=10,INT(MOD(入力シート!R507,100)/10),"")</f>
        <v/>
      </c>
      <c r="BG506" s="40" t="str">
        <f>IF(入力シート!R507&gt;=1,INT(MOD(入力シート!R507,10)/1),"")</f>
        <v/>
      </c>
    </row>
    <row r="507" spans="1:79" x14ac:dyDescent="0.15">
      <c r="B507" s="22">
        <v>505</v>
      </c>
      <c r="C507" s="10" t="str">
        <f>IF(入力シート!C508&gt;=10000,INT(MOD(入力シート!C508,100000)/10000),"")</f>
        <v/>
      </c>
      <c r="D507" s="10" t="str">
        <f>IF(入力シート!C508&gt;=1000,INT(MOD(入力シート!C508,10000)/1000),"")</f>
        <v/>
      </c>
      <c r="E507" s="10" t="str">
        <f>IF(入力シート!C508&gt;=100,INT(MOD(入力シート!C508,1000)/100),"")</f>
        <v/>
      </c>
      <c r="F507" s="10" t="str">
        <f>IF(入力シート!C508&gt;=10,INT(MOD(入力シート!C508,100)/10),"")</f>
        <v/>
      </c>
      <c r="G507" s="22" t="str">
        <f>IF(入力シート!C508&gt;=1,INT(MOD(入力シート!C508,10)/1),"")</f>
        <v/>
      </c>
      <c r="H507" s="22" t="str">
        <f>IF(入力シート!D508&gt;"",入力シート!D508,"")</f>
        <v/>
      </c>
      <c r="I507" s="22" t="str">
        <f>IF(入力シート!E508&gt;"",入力シート!E508,"")</f>
        <v/>
      </c>
      <c r="J507" s="37" t="str">
        <f>IF(入力シート!F508&gt;0,IF(入力シート!W508=6,MID(入力シート!F508,入力シート!W508-5,1),"0"),"")</f>
        <v/>
      </c>
      <c r="K507" s="37" t="str">
        <f>IF(入力シート!F508&gt;0,MID(入力シート!F508,入力シート!W508-4,1),"")</f>
        <v/>
      </c>
      <c r="L507" s="37" t="str">
        <f>IF(入力シート!F508&gt;0,MID(入力シート!F508,入力シート!W508-3,1),"")</f>
        <v/>
      </c>
      <c r="M507" s="37" t="str">
        <f>IF(入力シート!F508&gt;0,MID(入力シート!F508,入力シート!W508-2,1),"")</f>
        <v/>
      </c>
      <c r="N507" s="37" t="str">
        <f>IF(入力シート!F508&gt;0,MID(入力シート!F508,入力シート!W508-1,1),"")</f>
        <v/>
      </c>
      <c r="O507" s="39" t="str">
        <f>IF(入力シート!F508&gt;0,MID(入力シート!F508,入力シート!W508,1),"")</f>
        <v/>
      </c>
      <c r="P507" s="22" t="str">
        <f>IF(入力シート!G508&gt;"",入力シート!G508,"")</f>
        <v/>
      </c>
      <c r="Q507" s="37" t="str">
        <f>IF(入力シート!H508&gt;0,IF(入力シート!X508=4,MID(入力シート!H508,入力シート!X508-3,1),"0"),"")</f>
        <v/>
      </c>
      <c r="R507" s="37" t="str">
        <f>IF(入力シート!H508&gt;0,MID(入力シート!H508,入力シート!X508-2,1),"")</f>
        <v/>
      </c>
      <c r="S507" s="37" t="str">
        <f>IF(入力シート!H508&gt;0,MID(入力シート!H508,入力シート!X508-1,1),"")</f>
        <v/>
      </c>
      <c r="T507" s="39" t="str">
        <f>IF(入力シート!H508&gt;0,MID(入力シート!H508,入力シート!X508,1),"")</f>
        <v/>
      </c>
      <c r="U507" s="62" t="str">
        <f>IF(入力シート!I508&gt;0,入力シート!I508,"")</f>
        <v/>
      </c>
      <c r="V507" s="50" t="str">
        <f>IF(入力シート!J508&gt;0,入力シート!J508,"")</f>
        <v/>
      </c>
      <c r="W507" s="50" t="str">
        <f>IF(入力シート!K508&gt;=10,INT(MOD(入力シート!K508,100)/10),"")</f>
        <v/>
      </c>
      <c r="X507" s="40" t="str">
        <f>IF(入力シート!K508&gt;=1,INT(MOD(入力シート!K508,10)/1),"")</f>
        <v/>
      </c>
      <c r="Y507" s="51" t="str">
        <f>IF(入力シート!L508&gt;=100000,INT(MOD(入力シート!L508,1000000)/100000),"")</f>
        <v/>
      </c>
      <c r="Z507" s="51" t="str">
        <f>IF(入力シート!L508&gt;=10000,INT(MOD(入力シート!L508,100000)/10000),"")</f>
        <v/>
      </c>
      <c r="AA507" s="51" t="str">
        <f>IF(入力シート!L508&gt;=1000,INT(MOD(入力シート!L508,10000)/1000),"")</f>
        <v/>
      </c>
      <c r="AB507" s="51" t="str">
        <f>IF(入力シート!L508&gt;=100,INT(MOD(入力シート!L508,1000)/100),"")</f>
        <v/>
      </c>
      <c r="AC507" s="51" t="str">
        <f>IF(入力シート!L508&gt;=10,INT(MOD(入力シート!L508,100)/10),"")</f>
        <v/>
      </c>
      <c r="AD507" s="40" t="str">
        <f>IF(入力シート!L508&gt;=1,INT(MOD(入力シート!L508,10)/1),"")</f>
        <v/>
      </c>
      <c r="AE507" s="51" t="str">
        <f>IF(入力シート!M508&gt;=10000,INT(MOD(入力シート!M508,100000)/10000),"")</f>
        <v/>
      </c>
      <c r="AF507" s="51" t="str">
        <f>IF(入力シート!M508&gt;=1000,INT(MOD(入力シート!M508,10000)/1000),"")</f>
        <v/>
      </c>
      <c r="AG507" s="51" t="str">
        <f>IF(入力シート!M508&gt;=100,INT(MOD(入力シート!M508,1000)/100),"")</f>
        <v/>
      </c>
      <c r="AH507" s="51" t="str">
        <f>IF(入力シート!M508&gt;=10,INT(MOD(入力シート!M508,100)/10),"")</f>
        <v/>
      </c>
      <c r="AI507" s="40" t="str">
        <f>IF(入力シート!M508&gt;=1,INT(MOD(入力シート!M508,10)/1),"")</f>
        <v/>
      </c>
      <c r="AJ507" s="51" t="str">
        <f>IF(入力シート!N508&gt;=10000,INT(MOD(入力シート!N508,100000)/10000),"")</f>
        <v/>
      </c>
      <c r="AK507" s="51" t="str">
        <f>IF(入力シート!N508&gt;=1000,INT(MOD(入力シート!N508,10000)/1000),"")</f>
        <v/>
      </c>
      <c r="AL507" s="51" t="str">
        <f>IF(入力シート!N508&gt;=100,INT(MOD(入力シート!N508,1000)/100),"")</f>
        <v/>
      </c>
      <c r="AM507" s="51" t="str">
        <f>IF(入力シート!N508&gt;=10,INT(MOD(入力シート!N508,100)/10),"")</f>
        <v/>
      </c>
      <c r="AN507" s="40" t="str">
        <f>IF(入力シート!N508&gt;=1,INT(MOD(入力シート!N508,10)/1),"")</f>
        <v/>
      </c>
      <c r="AO507" s="51" t="str">
        <f>IF(入力シート!O508&gt;=10000,INT(MOD(入力シート!O508,100000)/10000),"")</f>
        <v/>
      </c>
      <c r="AP507" s="51" t="str">
        <f>IF(入力シート!O508&gt;=1000,INT(MOD(入力シート!O508,10000)/1000),"")</f>
        <v/>
      </c>
      <c r="AQ507" s="51" t="str">
        <f>IF(入力シート!O508&gt;=100,INT(MOD(入力シート!O508,1000)/100),"")</f>
        <v/>
      </c>
      <c r="AR507" s="51" t="str">
        <f>IF(入力シート!O508&gt;=10,INT(MOD(入力シート!O508,100)/10),"")</f>
        <v/>
      </c>
      <c r="AS507" s="40" t="str">
        <f>IF(入力シート!O508&gt;=1,INT(MOD(入力シート!O508,10)/1),"")</f>
        <v/>
      </c>
      <c r="AT507" s="51" t="str">
        <f>IF(入力シート!P508&gt;=1000000,INT(MOD(入力シート!P508,10000000)/1000000),"")</f>
        <v/>
      </c>
      <c r="AU507" s="51" t="str">
        <f>IF(入力シート!P508&gt;=100000,INT(MOD(入力シート!P508,1000000)/100000),"")</f>
        <v/>
      </c>
      <c r="AV507" s="51" t="str">
        <f>IF(入力シート!P508&gt;=10000,INT(MOD(入力シート!P508,100000)/10000),"")</f>
        <v/>
      </c>
      <c r="AW507" s="51" t="str">
        <f>IF(入力シート!P508&gt;=1000,INT(MOD(入力シート!P508,10000)/1000),"")</f>
        <v/>
      </c>
      <c r="AX507" s="51" t="str">
        <f>IF(入力シート!P508&gt;=100,INT(MOD(入力シート!P508,1000)/100),"")</f>
        <v/>
      </c>
      <c r="AY507" s="51" t="str">
        <f>IF(入力シート!P508&gt;=10,INT(MOD(入力シート!P508,100)/10),"")</f>
        <v/>
      </c>
      <c r="AZ507" s="40" t="str">
        <f>IF(入力シート!P508&gt;=1,INT(MOD(入力シート!P508,10)/1),"")</f>
        <v/>
      </c>
      <c r="BA507" s="51" t="str">
        <f>IF(入力シート!Q508&gt;=10,INT(MOD(入力シート!Q508,100)/10),"")</f>
        <v/>
      </c>
      <c r="BB507" s="40" t="str">
        <f>IF(入力シート!Q508&gt;=1,INT(MOD(入力シート!Q508,10)/1),"")</f>
        <v/>
      </c>
      <c r="BC507" s="51" t="str">
        <f>IF(入力シート!R508&gt;=10000,INT(MOD(入力シート!R508,100000)/10000),"")</f>
        <v/>
      </c>
      <c r="BD507" s="51" t="str">
        <f>IF(入力シート!R508&gt;=1000,INT(MOD(入力シート!R508,10000)/1000),"")</f>
        <v/>
      </c>
      <c r="BE507" s="51" t="str">
        <f>IF(入力シート!R508&gt;=100,INT(MOD(入力シート!R508,1000)/100),"")</f>
        <v/>
      </c>
      <c r="BF507" s="51" t="str">
        <f>IF(入力シート!R508&gt;=10,INT(MOD(入力シート!R508,100)/10),"")</f>
        <v/>
      </c>
      <c r="BG507" s="40" t="str">
        <f>IF(入力シート!R508&gt;=1,INT(MOD(入力シート!R508,10)/1),"")</f>
        <v/>
      </c>
    </row>
    <row r="508" spans="1:79" x14ac:dyDescent="0.15">
      <c r="B508" s="22">
        <v>506</v>
      </c>
      <c r="C508" s="10" t="str">
        <f>IF(入力シート!C509&gt;=10000,INT(MOD(入力シート!C509,100000)/10000),"")</f>
        <v/>
      </c>
      <c r="D508" s="10" t="str">
        <f>IF(入力シート!C509&gt;=1000,INT(MOD(入力シート!C509,10000)/1000),"")</f>
        <v/>
      </c>
      <c r="E508" s="10" t="str">
        <f>IF(入力シート!C509&gt;=100,INT(MOD(入力シート!C509,1000)/100),"")</f>
        <v/>
      </c>
      <c r="F508" s="10" t="str">
        <f>IF(入力シート!C509&gt;=10,INT(MOD(入力シート!C509,100)/10),"")</f>
        <v/>
      </c>
      <c r="G508" s="22" t="str">
        <f>IF(入力シート!C509&gt;=1,INT(MOD(入力シート!C509,10)/1),"")</f>
        <v/>
      </c>
      <c r="H508" s="22" t="str">
        <f>IF(入力シート!D509&gt;"",入力シート!D509,"")</f>
        <v/>
      </c>
      <c r="I508" s="22" t="str">
        <f>IF(入力シート!E509&gt;"",入力シート!E509,"")</f>
        <v/>
      </c>
      <c r="J508" s="37" t="str">
        <f>IF(入力シート!F509&gt;0,IF(入力シート!W509=6,MID(入力シート!F509,入力シート!W509-5,1),"0"),"")</f>
        <v/>
      </c>
      <c r="K508" s="37" t="str">
        <f>IF(入力シート!F509&gt;0,MID(入力シート!F509,入力シート!W509-4,1),"")</f>
        <v/>
      </c>
      <c r="L508" s="37" t="str">
        <f>IF(入力シート!F509&gt;0,MID(入力シート!F509,入力シート!W509-3,1),"")</f>
        <v/>
      </c>
      <c r="M508" s="37" t="str">
        <f>IF(入力シート!F509&gt;0,MID(入力シート!F509,入力シート!W509-2,1),"")</f>
        <v/>
      </c>
      <c r="N508" s="37" t="str">
        <f>IF(入力シート!F509&gt;0,MID(入力シート!F509,入力シート!W509-1,1),"")</f>
        <v/>
      </c>
      <c r="O508" s="39" t="str">
        <f>IF(入力シート!F509&gt;0,MID(入力シート!F509,入力シート!W509,1),"")</f>
        <v/>
      </c>
      <c r="P508" s="22" t="str">
        <f>IF(入力シート!G509&gt;"",入力シート!G509,"")</f>
        <v/>
      </c>
      <c r="Q508" s="37" t="str">
        <f>IF(入力シート!H509&gt;0,IF(入力シート!X509=4,MID(入力シート!H509,入力シート!X509-3,1),"0"),"")</f>
        <v/>
      </c>
      <c r="R508" s="37" t="str">
        <f>IF(入力シート!H509&gt;0,MID(入力シート!H509,入力シート!X509-2,1),"")</f>
        <v/>
      </c>
      <c r="S508" s="37" t="str">
        <f>IF(入力シート!H509&gt;0,MID(入力シート!H509,入力シート!X509-1,1),"")</f>
        <v/>
      </c>
      <c r="T508" s="39" t="str">
        <f>IF(入力シート!H509&gt;0,MID(入力シート!H509,入力シート!X509,1),"")</f>
        <v/>
      </c>
      <c r="U508" s="62" t="str">
        <f>IF(入力シート!I509&gt;0,入力シート!I509,"")</f>
        <v/>
      </c>
      <c r="V508" s="50" t="str">
        <f>IF(入力シート!J509&gt;0,入力シート!J509,"")</f>
        <v/>
      </c>
      <c r="W508" s="50" t="str">
        <f>IF(入力シート!K509&gt;=10,INT(MOD(入力シート!K509,100)/10),"")</f>
        <v/>
      </c>
      <c r="X508" s="40" t="str">
        <f>IF(入力シート!K509&gt;=1,INT(MOD(入力シート!K509,10)/1),"")</f>
        <v/>
      </c>
      <c r="Y508" s="51" t="str">
        <f>IF(入力シート!L509&gt;=100000,INT(MOD(入力シート!L509,1000000)/100000),"")</f>
        <v/>
      </c>
      <c r="Z508" s="51" t="str">
        <f>IF(入力シート!L509&gt;=10000,INT(MOD(入力シート!L509,100000)/10000),"")</f>
        <v/>
      </c>
      <c r="AA508" s="51" t="str">
        <f>IF(入力シート!L509&gt;=1000,INT(MOD(入力シート!L509,10000)/1000),"")</f>
        <v/>
      </c>
      <c r="AB508" s="51" t="str">
        <f>IF(入力シート!L509&gt;=100,INT(MOD(入力シート!L509,1000)/100),"")</f>
        <v/>
      </c>
      <c r="AC508" s="51" t="str">
        <f>IF(入力シート!L509&gt;=10,INT(MOD(入力シート!L509,100)/10),"")</f>
        <v/>
      </c>
      <c r="AD508" s="40" t="str">
        <f>IF(入力シート!L509&gt;=1,INT(MOD(入力シート!L509,10)/1),"")</f>
        <v/>
      </c>
      <c r="AE508" s="51" t="str">
        <f>IF(入力シート!M509&gt;=10000,INT(MOD(入力シート!M509,100000)/10000),"")</f>
        <v/>
      </c>
      <c r="AF508" s="51" t="str">
        <f>IF(入力シート!M509&gt;=1000,INT(MOD(入力シート!M509,10000)/1000),"")</f>
        <v/>
      </c>
      <c r="AG508" s="51" t="str">
        <f>IF(入力シート!M509&gt;=100,INT(MOD(入力シート!M509,1000)/100),"")</f>
        <v/>
      </c>
      <c r="AH508" s="51" t="str">
        <f>IF(入力シート!M509&gt;=10,INT(MOD(入力シート!M509,100)/10),"")</f>
        <v/>
      </c>
      <c r="AI508" s="40" t="str">
        <f>IF(入力シート!M509&gt;=1,INT(MOD(入力シート!M509,10)/1),"")</f>
        <v/>
      </c>
      <c r="AJ508" s="51" t="str">
        <f>IF(入力シート!N509&gt;=10000,INT(MOD(入力シート!N509,100000)/10000),"")</f>
        <v/>
      </c>
      <c r="AK508" s="51" t="str">
        <f>IF(入力シート!N509&gt;=1000,INT(MOD(入力シート!N509,10000)/1000),"")</f>
        <v/>
      </c>
      <c r="AL508" s="51" t="str">
        <f>IF(入力シート!N509&gt;=100,INT(MOD(入力シート!N509,1000)/100),"")</f>
        <v/>
      </c>
      <c r="AM508" s="51" t="str">
        <f>IF(入力シート!N509&gt;=10,INT(MOD(入力シート!N509,100)/10),"")</f>
        <v/>
      </c>
      <c r="AN508" s="40" t="str">
        <f>IF(入力シート!N509&gt;=1,INT(MOD(入力シート!N509,10)/1),"")</f>
        <v/>
      </c>
      <c r="AO508" s="51" t="str">
        <f>IF(入力シート!O509&gt;=10000,INT(MOD(入力シート!O509,100000)/10000),"")</f>
        <v/>
      </c>
      <c r="AP508" s="51" t="str">
        <f>IF(入力シート!O509&gt;=1000,INT(MOD(入力シート!O509,10000)/1000),"")</f>
        <v/>
      </c>
      <c r="AQ508" s="51" t="str">
        <f>IF(入力シート!O509&gt;=100,INT(MOD(入力シート!O509,1000)/100),"")</f>
        <v/>
      </c>
      <c r="AR508" s="51" t="str">
        <f>IF(入力シート!O509&gt;=10,INT(MOD(入力シート!O509,100)/10),"")</f>
        <v/>
      </c>
      <c r="AS508" s="40" t="str">
        <f>IF(入力シート!O509&gt;=1,INT(MOD(入力シート!O509,10)/1),"")</f>
        <v/>
      </c>
      <c r="AT508" s="51" t="str">
        <f>IF(入力シート!P509&gt;=1000000,INT(MOD(入力シート!P509,10000000)/1000000),"")</f>
        <v/>
      </c>
      <c r="AU508" s="51" t="str">
        <f>IF(入力シート!P509&gt;=100000,INT(MOD(入力シート!P509,1000000)/100000),"")</f>
        <v/>
      </c>
      <c r="AV508" s="51" t="str">
        <f>IF(入力シート!P509&gt;=10000,INT(MOD(入力シート!P509,100000)/10000),"")</f>
        <v/>
      </c>
      <c r="AW508" s="51" t="str">
        <f>IF(入力シート!P509&gt;=1000,INT(MOD(入力シート!P509,10000)/1000),"")</f>
        <v/>
      </c>
      <c r="AX508" s="51" t="str">
        <f>IF(入力シート!P509&gt;=100,INT(MOD(入力シート!P509,1000)/100),"")</f>
        <v/>
      </c>
      <c r="AY508" s="51" t="str">
        <f>IF(入力シート!P509&gt;=10,INT(MOD(入力シート!P509,100)/10),"")</f>
        <v/>
      </c>
      <c r="AZ508" s="40" t="str">
        <f>IF(入力シート!P509&gt;=1,INT(MOD(入力シート!P509,10)/1),"")</f>
        <v/>
      </c>
      <c r="BA508" s="51" t="str">
        <f>IF(入力シート!Q509&gt;=10,INT(MOD(入力シート!Q509,100)/10),"")</f>
        <v/>
      </c>
      <c r="BB508" s="40" t="str">
        <f>IF(入力シート!Q509&gt;=1,INT(MOD(入力シート!Q509,10)/1),"")</f>
        <v/>
      </c>
      <c r="BC508" s="51" t="str">
        <f>IF(入力シート!R509&gt;=10000,INT(MOD(入力シート!R509,100000)/10000),"")</f>
        <v/>
      </c>
      <c r="BD508" s="51" t="str">
        <f>IF(入力シート!R509&gt;=1000,INT(MOD(入力シート!R509,10000)/1000),"")</f>
        <v/>
      </c>
      <c r="BE508" s="51" t="str">
        <f>IF(入力シート!R509&gt;=100,INT(MOD(入力シート!R509,1000)/100),"")</f>
        <v/>
      </c>
      <c r="BF508" s="51" t="str">
        <f>IF(入力シート!R509&gt;=10,INT(MOD(入力シート!R509,100)/10),"")</f>
        <v/>
      </c>
      <c r="BG508" s="40" t="str">
        <f>IF(入力シート!R509&gt;=1,INT(MOD(入力シート!R509,10)/1),"")</f>
        <v/>
      </c>
    </row>
    <row r="509" spans="1:79" x14ac:dyDescent="0.15">
      <c r="B509" s="22">
        <v>507</v>
      </c>
      <c r="C509" s="10" t="str">
        <f>IF(入力シート!C510&gt;=10000,INT(MOD(入力シート!C510,100000)/10000),"")</f>
        <v/>
      </c>
      <c r="D509" s="10" t="str">
        <f>IF(入力シート!C510&gt;=1000,INT(MOD(入力シート!C510,10000)/1000),"")</f>
        <v/>
      </c>
      <c r="E509" s="10" t="str">
        <f>IF(入力シート!C510&gt;=100,INT(MOD(入力シート!C510,1000)/100),"")</f>
        <v/>
      </c>
      <c r="F509" s="10" t="str">
        <f>IF(入力シート!C510&gt;=10,INT(MOD(入力シート!C510,100)/10),"")</f>
        <v/>
      </c>
      <c r="G509" s="22" t="str">
        <f>IF(入力シート!C510&gt;=1,INT(MOD(入力シート!C510,10)/1),"")</f>
        <v/>
      </c>
      <c r="H509" s="22" t="str">
        <f>IF(入力シート!D510&gt;"",入力シート!D510,"")</f>
        <v/>
      </c>
      <c r="I509" s="22" t="str">
        <f>IF(入力シート!E510&gt;"",入力シート!E510,"")</f>
        <v/>
      </c>
      <c r="J509" s="37" t="str">
        <f>IF(入力シート!F510&gt;0,IF(入力シート!W510=6,MID(入力シート!F510,入力シート!W510-5,1),"0"),"")</f>
        <v/>
      </c>
      <c r="K509" s="37" t="str">
        <f>IF(入力シート!F510&gt;0,MID(入力シート!F510,入力シート!W510-4,1),"")</f>
        <v/>
      </c>
      <c r="L509" s="37" t="str">
        <f>IF(入力シート!F510&gt;0,MID(入力シート!F510,入力シート!W510-3,1),"")</f>
        <v/>
      </c>
      <c r="M509" s="37" t="str">
        <f>IF(入力シート!F510&gt;0,MID(入力シート!F510,入力シート!W510-2,1),"")</f>
        <v/>
      </c>
      <c r="N509" s="37" t="str">
        <f>IF(入力シート!F510&gt;0,MID(入力シート!F510,入力シート!W510-1,1),"")</f>
        <v/>
      </c>
      <c r="O509" s="39" t="str">
        <f>IF(入力シート!F510&gt;0,MID(入力シート!F510,入力シート!W510,1),"")</f>
        <v/>
      </c>
      <c r="P509" s="22" t="str">
        <f>IF(入力シート!G510&gt;"",入力シート!G510,"")</f>
        <v/>
      </c>
      <c r="Q509" s="37" t="str">
        <f>IF(入力シート!H510&gt;0,IF(入力シート!X510=4,MID(入力シート!H510,入力シート!X510-3,1),"0"),"")</f>
        <v/>
      </c>
      <c r="R509" s="37" t="str">
        <f>IF(入力シート!H510&gt;0,MID(入力シート!H510,入力シート!X510-2,1),"")</f>
        <v/>
      </c>
      <c r="S509" s="37" t="str">
        <f>IF(入力シート!H510&gt;0,MID(入力シート!H510,入力シート!X510-1,1),"")</f>
        <v/>
      </c>
      <c r="T509" s="39" t="str">
        <f>IF(入力シート!H510&gt;0,MID(入力シート!H510,入力シート!X510,1),"")</f>
        <v/>
      </c>
      <c r="U509" s="62" t="str">
        <f>IF(入力シート!I510&gt;0,入力シート!I510,"")</f>
        <v/>
      </c>
      <c r="V509" s="50" t="str">
        <f>IF(入力シート!J510&gt;0,入力シート!J510,"")</f>
        <v/>
      </c>
      <c r="W509" s="50" t="str">
        <f>IF(入力シート!K510&gt;=10,INT(MOD(入力シート!K510,100)/10),"")</f>
        <v/>
      </c>
      <c r="X509" s="40" t="str">
        <f>IF(入力シート!K510&gt;=1,INT(MOD(入力シート!K510,10)/1),"")</f>
        <v/>
      </c>
      <c r="Y509" s="51" t="str">
        <f>IF(入力シート!L510&gt;=100000,INT(MOD(入力シート!L510,1000000)/100000),"")</f>
        <v/>
      </c>
      <c r="Z509" s="51" t="str">
        <f>IF(入力シート!L510&gt;=10000,INT(MOD(入力シート!L510,100000)/10000),"")</f>
        <v/>
      </c>
      <c r="AA509" s="51" t="str">
        <f>IF(入力シート!L510&gt;=1000,INT(MOD(入力シート!L510,10000)/1000),"")</f>
        <v/>
      </c>
      <c r="AB509" s="51" t="str">
        <f>IF(入力シート!L510&gt;=100,INT(MOD(入力シート!L510,1000)/100),"")</f>
        <v/>
      </c>
      <c r="AC509" s="51" t="str">
        <f>IF(入力シート!L510&gt;=10,INT(MOD(入力シート!L510,100)/10),"")</f>
        <v/>
      </c>
      <c r="AD509" s="40" t="str">
        <f>IF(入力シート!L510&gt;=1,INT(MOD(入力シート!L510,10)/1),"")</f>
        <v/>
      </c>
      <c r="AE509" s="51" t="str">
        <f>IF(入力シート!M510&gt;=10000,INT(MOD(入力シート!M510,100000)/10000),"")</f>
        <v/>
      </c>
      <c r="AF509" s="51" t="str">
        <f>IF(入力シート!M510&gt;=1000,INT(MOD(入力シート!M510,10000)/1000),"")</f>
        <v/>
      </c>
      <c r="AG509" s="51" t="str">
        <f>IF(入力シート!M510&gt;=100,INT(MOD(入力シート!M510,1000)/100),"")</f>
        <v/>
      </c>
      <c r="AH509" s="51" t="str">
        <f>IF(入力シート!M510&gt;=10,INT(MOD(入力シート!M510,100)/10),"")</f>
        <v/>
      </c>
      <c r="AI509" s="40" t="str">
        <f>IF(入力シート!M510&gt;=1,INT(MOD(入力シート!M510,10)/1),"")</f>
        <v/>
      </c>
      <c r="AJ509" s="51" t="str">
        <f>IF(入力シート!N510&gt;=10000,INT(MOD(入力シート!N510,100000)/10000),"")</f>
        <v/>
      </c>
      <c r="AK509" s="51" t="str">
        <f>IF(入力シート!N510&gt;=1000,INT(MOD(入力シート!N510,10000)/1000),"")</f>
        <v/>
      </c>
      <c r="AL509" s="51" t="str">
        <f>IF(入力シート!N510&gt;=100,INT(MOD(入力シート!N510,1000)/100),"")</f>
        <v/>
      </c>
      <c r="AM509" s="51" t="str">
        <f>IF(入力シート!N510&gt;=10,INT(MOD(入力シート!N510,100)/10),"")</f>
        <v/>
      </c>
      <c r="AN509" s="40" t="str">
        <f>IF(入力シート!N510&gt;=1,INT(MOD(入力シート!N510,10)/1),"")</f>
        <v/>
      </c>
      <c r="AO509" s="51" t="str">
        <f>IF(入力シート!O510&gt;=10000,INT(MOD(入力シート!O510,100000)/10000),"")</f>
        <v/>
      </c>
      <c r="AP509" s="51" t="str">
        <f>IF(入力シート!O510&gt;=1000,INT(MOD(入力シート!O510,10000)/1000),"")</f>
        <v/>
      </c>
      <c r="AQ509" s="51" t="str">
        <f>IF(入力シート!O510&gt;=100,INT(MOD(入力シート!O510,1000)/100),"")</f>
        <v/>
      </c>
      <c r="AR509" s="51" t="str">
        <f>IF(入力シート!O510&gt;=10,INT(MOD(入力シート!O510,100)/10),"")</f>
        <v/>
      </c>
      <c r="AS509" s="40" t="str">
        <f>IF(入力シート!O510&gt;=1,INT(MOD(入力シート!O510,10)/1),"")</f>
        <v/>
      </c>
      <c r="AT509" s="51" t="str">
        <f>IF(入力シート!P510&gt;=1000000,INT(MOD(入力シート!P510,10000000)/1000000),"")</f>
        <v/>
      </c>
      <c r="AU509" s="51" t="str">
        <f>IF(入力シート!P510&gt;=100000,INT(MOD(入力シート!P510,1000000)/100000),"")</f>
        <v/>
      </c>
      <c r="AV509" s="51" t="str">
        <f>IF(入力シート!P510&gt;=10000,INT(MOD(入力シート!P510,100000)/10000),"")</f>
        <v/>
      </c>
      <c r="AW509" s="51" t="str">
        <f>IF(入力シート!P510&gt;=1000,INT(MOD(入力シート!P510,10000)/1000),"")</f>
        <v/>
      </c>
      <c r="AX509" s="51" t="str">
        <f>IF(入力シート!P510&gt;=100,INT(MOD(入力シート!P510,1000)/100),"")</f>
        <v/>
      </c>
      <c r="AY509" s="51" t="str">
        <f>IF(入力シート!P510&gt;=10,INT(MOD(入力シート!P510,100)/10),"")</f>
        <v/>
      </c>
      <c r="AZ509" s="40" t="str">
        <f>IF(入力シート!P510&gt;=1,INT(MOD(入力シート!P510,10)/1),"")</f>
        <v/>
      </c>
      <c r="BA509" s="51" t="str">
        <f>IF(入力シート!Q510&gt;=10,INT(MOD(入力シート!Q510,100)/10),"")</f>
        <v/>
      </c>
      <c r="BB509" s="40" t="str">
        <f>IF(入力シート!Q510&gt;=1,INT(MOD(入力シート!Q510,10)/1),"")</f>
        <v/>
      </c>
      <c r="BC509" s="51" t="str">
        <f>IF(入力シート!R510&gt;=10000,INT(MOD(入力シート!R510,100000)/10000),"")</f>
        <v/>
      </c>
      <c r="BD509" s="51" t="str">
        <f>IF(入力シート!R510&gt;=1000,INT(MOD(入力シート!R510,10000)/1000),"")</f>
        <v/>
      </c>
      <c r="BE509" s="51" t="str">
        <f>IF(入力シート!R510&gt;=100,INT(MOD(入力シート!R510,1000)/100),"")</f>
        <v/>
      </c>
      <c r="BF509" s="51" t="str">
        <f>IF(入力シート!R510&gt;=10,INT(MOD(入力シート!R510,100)/10),"")</f>
        <v/>
      </c>
      <c r="BG509" s="40" t="str">
        <f>IF(入力シート!R510&gt;=1,INT(MOD(入力シート!R510,10)/1),"")</f>
        <v/>
      </c>
    </row>
    <row r="510" spans="1:79" x14ac:dyDescent="0.15">
      <c r="B510" s="22">
        <v>508</v>
      </c>
      <c r="C510" s="10" t="str">
        <f>IF(入力シート!C511&gt;=10000,INT(MOD(入力シート!C511,100000)/10000),"")</f>
        <v/>
      </c>
      <c r="D510" s="10" t="str">
        <f>IF(入力シート!C511&gt;=1000,INT(MOD(入力シート!C511,10000)/1000),"")</f>
        <v/>
      </c>
      <c r="E510" s="10" t="str">
        <f>IF(入力シート!C511&gt;=100,INT(MOD(入力シート!C511,1000)/100),"")</f>
        <v/>
      </c>
      <c r="F510" s="10" t="str">
        <f>IF(入力シート!C511&gt;=10,INT(MOD(入力シート!C511,100)/10),"")</f>
        <v/>
      </c>
      <c r="G510" s="22" t="str">
        <f>IF(入力シート!C511&gt;=1,INT(MOD(入力シート!C511,10)/1),"")</f>
        <v/>
      </c>
      <c r="H510" s="22" t="str">
        <f>IF(入力シート!D511&gt;"",入力シート!D511,"")</f>
        <v/>
      </c>
      <c r="I510" s="22" t="str">
        <f>IF(入力シート!E511&gt;"",入力シート!E511,"")</f>
        <v/>
      </c>
      <c r="J510" s="37" t="str">
        <f>IF(入力シート!F511&gt;0,IF(入力シート!W511=6,MID(入力シート!F511,入力シート!W511-5,1),"0"),"")</f>
        <v/>
      </c>
      <c r="K510" s="37" t="str">
        <f>IF(入力シート!F511&gt;0,MID(入力シート!F511,入力シート!W511-4,1),"")</f>
        <v/>
      </c>
      <c r="L510" s="37" t="str">
        <f>IF(入力シート!F511&gt;0,MID(入力シート!F511,入力シート!W511-3,1),"")</f>
        <v/>
      </c>
      <c r="M510" s="37" t="str">
        <f>IF(入力シート!F511&gt;0,MID(入力シート!F511,入力シート!W511-2,1),"")</f>
        <v/>
      </c>
      <c r="N510" s="37" t="str">
        <f>IF(入力シート!F511&gt;0,MID(入力シート!F511,入力シート!W511-1,1),"")</f>
        <v/>
      </c>
      <c r="O510" s="39" t="str">
        <f>IF(入力シート!F511&gt;0,MID(入力シート!F511,入力シート!W511,1),"")</f>
        <v/>
      </c>
      <c r="P510" s="22" t="str">
        <f>IF(入力シート!G511&gt;"",入力シート!G511,"")</f>
        <v/>
      </c>
      <c r="Q510" s="37" t="str">
        <f>IF(入力シート!H511&gt;0,IF(入力シート!X511=4,MID(入力シート!H511,入力シート!X511-3,1),"0"),"")</f>
        <v/>
      </c>
      <c r="R510" s="37" t="str">
        <f>IF(入力シート!H511&gt;0,MID(入力シート!H511,入力シート!X511-2,1),"")</f>
        <v/>
      </c>
      <c r="S510" s="37" t="str">
        <f>IF(入力シート!H511&gt;0,MID(入力シート!H511,入力シート!X511-1,1),"")</f>
        <v/>
      </c>
      <c r="T510" s="39" t="str">
        <f>IF(入力シート!H511&gt;0,MID(入力シート!H511,入力シート!X511,1),"")</f>
        <v/>
      </c>
      <c r="U510" s="62" t="str">
        <f>IF(入力シート!I511&gt;0,入力シート!I511,"")</f>
        <v/>
      </c>
      <c r="V510" s="50" t="str">
        <f>IF(入力シート!J511&gt;0,入力シート!J511,"")</f>
        <v/>
      </c>
      <c r="W510" s="50" t="str">
        <f>IF(入力シート!K511&gt;=10,INT(MOD(入力シート!K511,100)/10),"")</f>
        <v/>
      </c>
      <c r="X510" s="40" t="str">
        <f>IF(入力シート!K511&gt;=1,INT(MOD(入力シート!K511,10)/1),"")</f>
        <v/>
      </c>
      <c r="Y510" s="51" t="str">
        <f>IF(入力シート!L511&gt;=100000,INT(MOD(入力シート!L511,1000000)/100000),"")</f>
        <v/>
      </c>
      <c r="Z510" s="51" t="str">
        <f>IF(入力シート!L511&gt;=10000,INT(MOD(入力シート!L511,100000)/10000),"")</f>
        <v/>
      </c>
      <c r="AA510" s="51" t="str">
        <f>IF(入力シート!L511&gt;=1000,INT(MOD(入力シート!L511,10000)/1000),"")</f>
        <v/>
      </c>
      <c r="AB510" s="51" t="str">
        <f>IF(入力シート!L511&gt;=100,INT(MOD(入力シート!L511,1000)/100),"")</f>
        <v/>
      </c>
      <c r="AC510" s="51" t="str">
        <f>IF(入力シート!L511&gt;=10,INT(MOD(入力シート!L511,100)/10),"")</f>
        <v/>
      </c>
      <c r="AD510" s="40" t="str">
        <f>IF(入力シート!L511&gt;=1,INT(MOD(入力シート!L511,10)/1),"")</f>
        <v/>
      </c>
      <c r="AE510" s="51" t="str">
        <f>IF(入力シート!M511&gt;=10000,INT(MOD(入力シート!M511,100000)/10000),"")</f>
        <v/>
      </c>
      <c r="AF510" s="51" t="str">
        <f>IF(入力シート!M511&gt;=1000,INT(MOD(入力シート!M511,10000)/1000),"")</f>
        <v/>
      </c>
      <c r="AG510" s="51" t="str">
        <f>IF(入力シート!M511&gt;=100,INT(MOD(入力シート!M511,1000)/100),"")</f>
        <v/>
      </c>
      <c r="AH510" s="51" t="str">
        <f>IF(入力シート!M511&gt;=10,INT(MOD(入力シート!M511,100)/10),"")</f>
        <v/>
      </c>
      <c r="AI510" s="40" t="str">
        <f>IF(入力シート!M511&gt;=1,INT(MOD(入力シート!M511,10)/1),"")</f>
        <v/>
      </c>
      <c r="AJ510" s="51" t="str">
        <f>IF(入力シート!N511&gt;=10000,INT(MOD(入力シート!N511,100000)/10000),"")</f>
        <v/>
      </c>
      <c r="AK510" s="51" t="str">
        <f>IF(入力シート!N511&gt;=1000,INT(MOD(入力シート!N511,10000)/1000),"")</f>
        <v/>
      </c>
      <c r="AL510" s="51" t="str">
        <f>IF(入力シート!N511&gt;=100,INT(MOD(入力シート!N511,1000)/100),"")</f>
        <v/>
      </c>
      <c r="AM510" s="51" t="str">
        <f>IF(入力シート!N511&gt;=10,INT(MOD(入力シート!N511,100)/10),"")</f>
        <v/>
      </c>
      <c r="AN510" s="40" t="str">
        <f>IF(入力シート!N511&gt;=1,INT(MOD(入力シート!N511,10)/1),"")</f>
        <v/>
      </c>
      <c r="AO510" s="51" t="str">
        <f>IF(入力シート!O511&gt;=10000,INT(MOD(入力シート!O511,100000)/10000),"")</f>
        <v/>
      </c>
      <c r="AP510" s="51" t="str">
        <f>IF(入力シート!O511&gt;=1000,INT(MOD(入力シート!O511,10000)/1000),"")</f>
        <v/>
      </c>
      <c r="AQ510" s="51" t="str">
        <f>IF(入力シート!O511&gt;=100,INT(MOD(入力シート!O511,1000)/100),"")</f>
        <v/>
      </c>
      <c r="AR510" s="51" t="str">
        <f>IF(入力シート!O511&gt;=10,INT(MOD(入力シート!O511,100)/10),"")</f>
        <v/>
      </c>
      <c r="AS510" s="40" t="str">
        <f>IF(入力シート!O511&gt;=1,INT(MOD(入力シート!O511,10)/1),"")</f>
        <v/>
      </c>
      <c r="AT510" s="51" t="str">
        <f>IF(入力シート!P511&gt;=1000000,INT(MOD(入力シート!P511,10000000)/1000000),"")</f>
        <v/>
      </c>
      <c r="AU510" s="51" t="str">
        <f>IF(入力シート!P511&gt;=100000,INT(MOD(入力シート!P511,1000000)/100000),"")</f>
        <v/>
      </c>
      <c r="AV510" s="51" t="str">
        <f>IF(入力シート!P511&gt;=10000,INT(MOD(入力シート!P511,100000)/10000),"")</f>
        <v/>
      </c>
      <c r="AW510" s="51" t="str">
        <f>IF(入力シート!P511&gt;=1000,INT(MOD(入力シート!P511,10000)/1000),"")</f>
        <v/>
      </c>
      <c r="AX510" s="51" t="str">
        <f>IF(入力シート!P511&gt;=100,INT(MOD(入力シート!P511,1000)/100),"")</f>
        <v/>
      </c>
      <c r="AY510" s="51" t="str">
        <f>IF(入力シート!P511&gt;=10,INT(MOD(入力シート!P511,100)/10),"")</f>
        <v/>
      </c>
      <c r="AZ510" s="40" t="str">
        <f>IF(入力シート!P511&gt;=1,INT(MOD(入力シート!P511,10)/1),"")</f>
        <v/>
      </c>
      <c r="BA510" s="51" t="str">
        <f>IF(入力シート!Q511&gt;=10,INT(MOD(入力シート!Q511,100)/10),"")</f>
        <v/>
      </c>
      <c r="BB510" s="40" t="str">
        <f>IF(入力シート!Q511&gt;=1,INT(MOD(入力シート!Q511,10)/1),"")</f>
        <v/>
      </c>
      <c r="BC510" s="51" t="str">
        <f>IF(入力シート!R511&gt;=10000,INT(MOD(入力シート!R511,100000)/10000),"")</f>
        <v/>
      </c>
      <c r="BD510" s="51" t="str">
        <f>IF(入力シート!R511&gt;=1000,INT(MOD(入力シート!R511,10000)/1000),"")</f>
        <v/>
      </c>
      <c r="BE510" s="51" t="str">
        <f>IF(入力シート!R511&gt;=100,INT(MOD(入力シート!R511,1000)/100),"")</f>
        <v/>
      </c>
      <c r="BF510" s="51" t="str">
        <f>IF(入力シート!R511&gt;=10,INT(MOD(入力シート!R511,100)/10),"")</f>
        <v/>
      </c>
      <c r="BG510" s="40" t="str">
        <f>IF(入力シート!R511&gt;=1,INT(MOD(入力シート!R511,10)/1),"")</f>
        <v/>
      </c>
    </row>
    <row r="511" spans="1:79" x14ac:dyDescent="0.15">
      <c r="B511" s="22">
        <v>509</v>
      </c>
      <c r="C511" s="10" t="str">
        <f>IF(入力シート!C512&gt;=10000,INT(MOD(入力シート!C512,100000)/10000),"")</f>
        <v/>
      </c>
      <c r="D511" s="10" t="str">
        <f>IF(入力シート!C512&gt;=1000,INT(MOD(入力シート!C512,10000)/1000),"")</f>
        <v/>
      </c>
      <c r="E511" s="10" t="str">
        <f>IF(入力シート!C512&gt;=100,INT(MOD(入力シート!C512,1000)/100),"")</f>
        <v/>
      </c>
      <c r="F511" s="10" t="str">
        <f>IF(入力シート!C512&gt;=10,INT(MOD(入力シート!C512,100)/10),"")</f>
        <v/>
      </c>
      <c r="G511" s="22" t="str">
        <f>IF(入力シート!C512&gt;=1,INT(MOD(入力シート!C512,10)/1),"")</f>
        <v/>
      </c>
      <c r="H511" s="22" t="str">
        <f>IF(入力シート!D512&gt;"",入力シート!D512,"")</f>
        <v/>
      </c>
      <c r="I511" s="22" t="str">
        <f>IF(入力シート!E512&gt;"",入力シート!E512,"")</f>
        <v/>
      </c>
      <c r="J511" s="37" t="str">
        <f>IF(入力シート!F512&gt;0,IF(入力シート!W512=6,MID(入力シート!F512,入力シート!W512-5,1),"0"),"")</f>
        <v/>
      </c>
      <c r="K511" s="37" t="str">
        <f>IF(入力シート!F512&gt;0,MID(入力シート!F512,入力シート!W512-4,1),"")</f>
        <v/>
      </c>
      <c r="L511" s="37" t="str">
        <f>IF(入力シート!F512&gt;0,MID(入力シート!F512,入力シート!W512-3,1),"")</f>
        <v/>
      </c>
      <c r="M511" s="37" t="str">
        <f>IF(入力シート!F512&gt;0,MID(入力シート!F512,入力シート!W512-2,1),"")</f>
        <v/>
      </c>
      <c r="N511" s="37" t="str">
        <f>IF(入力シート!F512&gt;0,MID(入力シート!F512,入力シート!W512-1,1),"")</f>
        <v/>
      </c>
      <c r="O511" s="39" t="str">
        <f>IF(入力シート!F512&gt;0,MID(入力シート!F512,入力シート!W512,1),"")</f>
        <v/>
      </c>
      <c r="P511" s="22" t="str">
        <f>IF(入力シート!G512&gt;"",入力シート!G512,"")</f>
        <v/>
      </c>
      <c r="Q511" s="37" t="str">
        <f>IF(入力シート!H512&gt;0,IF(入力シート!X512=4,MID(入力シート!H512,入力シート!X512-3,1),"0"),"")</f>
        <v/>
      </c>
      <c r="R511" s="37" t="str">
        <f>IF(入力シート!H512&gt;0,MID(入力シート!H512,入力シート!X512-2,1),"")</f>
        <v/>
      </c>
      <c r="S511" s="37" t="str">
        <f>IF(入力シート!H512&gt;0,MID(入力シート!H512,入力シート!X512-1,1),"")</f>
        <v/>
      </c>
      <c r="T511" s="39" t="str">
        <f>IF(入力シート!H512&gt;0,MID(入力シート!H512,入力シート!X512,1),"")</f>
        <v/>
      </c>
      <c r="U511" s="62" t="str">
        <f>IF(入力シート!I512&gt;0,入力シート!I512,"")</f>
        <v/>
      </c>
      <c r="V511" s="50" t="str">
        <f>IF(入力シート!J512&gt;0,入力シート!J512,"")</f>
        <v/>
      </c>
      <c r="W511" s="50" t="str">
        <f>IF(入力シート!K512&gt;=10,INT(MOD(入力シート!K512,100)/10),"")</f>
        <v/>
      </c>
      <c r="X511" s="40" t="str">
        <f>IF(入力シート!K512&gt;=1,INT(MOD(入力シート!K512,10)/1),"")</f>
        <v/>
      </c>
      <c r="Y511" s="51" t="str">
        <f>IF(入力シート!L512&gt;=100000,INT(MOD(入力シート!L512,1000000)/100000),"")</f>
        <v/>
      </c>
      <c r="Z511" s="51" t="str">
        <f>IF(入力シート!L512&gt;=10000,INT(MOD(入力シート!L512,100000)/10000),"")</f>
        <v/>
      </c>
      <c r="AA511" s="51" t="str">
        <f>IF(入力シート!L512&gt;=1000,INT(MOD(入力シート!L512,10000)/1000),"")</f>
        <v/>
      </c>
      <c r="AB511" s="51" t="str">
        <f>IF(入力シート!L512&gt;=100,INT(MOD(入力シート!L512,1000)/100),"")</f>
        <v/>
      </c>
      <c r="AC511" s="51" t="str">
        <f>IF(入力シート!L512&gt;=10,INT(MOD(入力シート!L512,100)/10),"")</f>
        <v/>
      </c>
      <c r="AD511" s="40" t="str">
        <f>IF(入力シート!L512&gt;=1,INT(MOD(入力シート!L512,10)/1),"")</f>
        <v/>
      </c>
      <c r="AE511" s="51" t="str">
        <f>IF(入力シート!M512&gt;=10000,INT(MOD(入力シート!M512,100000)/10000),"")</f>
        <v/>
      </c>
      <c r="AF511" s="51" t="str">
        <f>IF(入力シート!M512&gt;=1000,INT(MOD(入力シート!M512,10000)/1000),"")</f>
        <v/>
      </c>
      <c r="AG511" s="51" t="str">
        <f>IF(入力シート!M512&gt;=100,INT(MOD(入力シート!M512,1000)/100),"")</f>
        <v/>
      </c>
      <c r="AH511" s="51" t="str">
        <f>IF(入力シート!M512&gt;=10,INT(MOD(入力シート!M512,100)/10),"")</f>
        <v/>
      </c>
      <c r="AI511" s="40" t="str">
        <f>IF(入力シート!M512&gt;=1,INT(MOD(入力シート!M512,10)/1),"")</f>
        <v/>
      </c>
      <c r="AJ511" s="51" t="str">
        <f>IF(入力シート!N512&gt;=10000,INT(MOD(入力シート!N512,100000)/10000),"")</f>
        <v/>
      </c>
      <c r="AK511" s="51" t="str">
        <f>IF(入力シート!N512&gt;=1000,INT(MOD(入力シート!N512,10000)/1000),"")</f>
        <v/>
      </c>
      <c r="AL511" s="51" t="str">
        <f>IF(入力シート!N512&gt;=100,INT(MOD(入力シート!N512,1000)/100),"")</f>
        <v/>
      </c>
      <c r="AM511" s="51" t="str">
        <f>IF(入力シート!N512&gt;=10,INT(MOD(入力シート!N512,100)/10),"")</f>
        <v/>
      </c>
      <c r="AN511" s="40" t="str">
        <f>IF(入力シート!N512&gt;=1,INT(MOD(入力シート!N512,10)/1),"")</f>
        <v/>
      </c>
      <c r="AO511" s="51" t="str">
        <f>IF(入力シート!O512&gt;=10000,INT(MOD(入力シート!O512,100000)/10000),"")</f>
        <v/>
      </c>
      <c r="AP511" s="51" t="str">
        <f>IF(入力シート!O512&gt;=1000,INT(MOD(入力シート!O512,10000)/1000),"")</f>
        <v/>
      </c>
      <c r="AQ511" s="51" t="str">
        <f>IF(入力シート!O512&gt;=100,INT(MOD(入力シート!O512,1000)/100),"")</f>
        <v/>
      </c>
      <c r="AR511" s="51" t="str">
        <f>IF(入力シート!O512&gt;=10,INT(MOD(入力シート!O512,100)/10),"")</f>
        <v/>
      </c>
      <c r="AS511" s="40" t="str">
        <f>IF(入力シート!O512&gt;=1,INT(MOD(入力シート!O512,10)/1),"")</f>
        <v/>
      </c>
      <c r="AT511" s="51" t="str">
        <f>IF(入力シート!P512&gt;=1000000,INT(MOD(入力シート!P512,10000000)/1000000),"")</f>
        <v/>
      </c>
      <c r="AU511" s="51" t="str">
        <f>IF(入力シート!P512&gt;=100000,INT(MOD(入力シート!P512,1000000)/100000),"")</f>
        <v/>
      </c>
      <c r="AV511" s="51" t="str">
        <f>IF(入力シート!P512&gt;=10000,INT(MOD(入力シート!P512,100000)/10000),"")</f>
        <v/>
      </c>
      <c r="AW511" s="51" t="str">
        <f>IF(入力シート!P512&gt;=1000,INT(MOD(入力シート!P512,10000)/1000),"")</f>
        <v/>
      </c>
      <c r="AX511" s="51" t="str">
        <f>IF(入力シート!P512&gt;=100,INT(MOD(入力シート!P512,1000)/100),"")</f>
        <v/>
      </c>
      <c r="AY511" s="51" t="str">
        <f>IF(入力シート!P512&gt;=10,INT(MOD(入力シート!P512,100)/10),"")</f>
        <v/>
      </c>
      <c r="AZ511" s="40" t="str">
        <f>IF(入力シート!P512&gt;=1,INT(MOD(入力シート!P512,10)/1),"")</f>
        <v/>
      </c>
      <c r="BA511" s="51" t="str">
        <f>IF(入力シート!Q512&gt;=10,INT(MOD(入力シート!Q512,100)/10),"")</f>
        <v/>
      </c>
      <c r="BB511" s="40" t="str">
        <f>IF(入力シート!Q512&gt;=1,INT(MOD(入力シート!Q512,10)/1),"")</f>
        <v/>
      </c>
      <c r="BC511" s="51" t="str">
        <f>IF(入力シート!R512&gt;=10000,INT(MOD(入力シート!R512,100000)/10000),"")</f>
        <v/>
      </c>
      <c r="BD511" s="51" t="str">
        <f>IF(入力シート!R512&gt;=1000,INT(MOD(入力シート!R512,10000)/1000),"")</f>
        <v/>
      </c>
      <c r="BE511" s="51" t="str">
        <f>IF(入力シート!R512&gt;=100,INT(MOD(入力シート!R512,1000)/100),"")</f>
        <v/>
      </c>
      <c r="BF511" s="51" t="str">
        <f>IF(入力シート!R512&gt;=10,INT(MOD(入力シート!R512,100)/10),"")</f>
        <v/>
      </c>
      <c r="BG511" s="40" t="str">
        <f>IF(入力シート!R512&gt;=1,INT(MOD(入力シート!R512,10)/1),"")</f>
        <v/>
      </c>
    </row>
    <row r="512" spans="1:79" x14ac:dyDescent="0.15">
      <c r="A512" s="46"/>
      <c r="B512" s="12">
        <v>510</v>
      </c>
      <c r="C512" s="3" t="str">
        <f>IF(入力シート!C513&gt;=10000,INT(MOD(入力シート!C513,100000)/10000),"")</f>
        <v/>
      </c>
      <c r="D512" s="3" t="str">
        <f>IF(入力シート!C513&gt;=1000,INT(MOD(入力シート!C513,10000)/1000),"")</f>
        <v/>
      </c>
      <c r="E512" s="3" t="str">
        <f>IF(入力シート!C513&gt;=100,INT(MOD(入力シート!C513,1000)/100),"")</f>
        <v/>
      </c>
      <c r="F512" s="3" t="str">
        <f>IF(入力シート!C513&gt;=10,INT(MOD(入力シート!C513,100)/10),"")</f>
        <v/>
      </c>
      <c r="G512" s="12" t="str">
        <f>IF(入力シート!C513&gt;=1,INT(MOD(入力シート!C513,10)/1),"")</f>
        <v/>
      </c>
      <c r="H512" s="12" t="str">
        <f>IF(入力シート!D513&gt;"",入力シート!D513,"")</f>
        <v/>
      </c>
      <c r="I512" s="146" t="str">
        <f>IF(入力シート!E513&gt;"",入力シート!E513,"")</f>
        <v/>
      </c>
      <c r="J512" s="162" t="str">
        <f>IF(入力シート!F513&gt;0,IF(入力シート!W513=6,MID(入力シート!F513,入力シート!W513-5,1),"0"),"")</f>
        <v/>
      </c>
      <c r="K512" s="63" t="str">
        <f>IF(入力シート!F513&gt;0,MID(入力シート!F513,入力シート!W513-4,1),"")</f>
        <v/>
      </c>
      <c r="L512" s="63" t="str">
        <f>IF(入力シート!F513&gt;0,MID(入力シート!F513,入力シート!W513-3,1),"")</f>
        <v/>
      </c>
      <c r="M512" s="63" t="str">
        <f>IF(入力シート!F513&gt;0,MID(入力シート!F513,入力シート!W513-2,1),"")</f>
        <v/>
      </c>
      <c r="N512" s="63" t="str">
        <f>IF(入力シート!F513&gt;0,MID(入力シート!F513,入力シート!W513-1,1),"")</f>
        <v/>
      </c>
      <c r="O512" s="64" t="str">
        <f>IF(入力シート!F513&gt;0,MID(入力シート!F513,入力シート!W513,1),"")</f>
        <v/>
      </c>
      <c r="P512" s="146" t="str">
        <f>IF(入力シート!G513&gt;"",入力シート!G513,"")</f>
        <v/>
      </c>
      <c r="Q512" s="162" t="str">
        <f>IF(入力シート!H513&gt;0,IF(入力シート!X513=4,MID(入力シート!H513,入力シート!X513-3,1),"0"),"")</f>
        <v/>
      </c>
      <c r="R512" s="63" t="str">
        <f>IF(入力シート!H513&gt;0,MID(入力シート!H513,入力シート!X513-2,1),"")</f>
        <v/>
      </c>
      <c r="S512" s="63" t="str">
        <f>IF(入力シート!H513&gt;0,MID(入力シート!H513,入力シート!X513-1,1),"")</f>
        <v/>
      </c>
      <c r="T512" s="64" t="str">
        <f>IF(入力シート!H513&gt;0,MID(入力シート!H513,入力シート!X513,1),"")</f>
        <v/>
      </c>
      <c r="U512" s="65" t="str">
        <f>IF(入力シート!I513&gt;0,入力シート!I513,"")</f>
        <v/>
      </c>
      <c r="V512" s="47" t="str">
        <f>IF(入力シート!J513&gt;0,入力シート!J513,"")</f>
        <v/>
      </c>
      <c r="W512" s="47" t="str">
        <f>IF(入力シート!K513&gt;=10,INT(MOD(入力シート!K513,100)/10),"")</f>
        <v/>
      </c>
      <c r="X512" s="48" t="str">
        <f>IF(入力シート!K513&gt;=1,INT(MOD(入力シート!K513,10)/1),"")</f>
        <v/>
      </c>
      <c r="Y512" s="49" t="str">
        <f>IF(入力シート!L513&gt;=100000,INT(MOD(入力シート!L513,1000000)/100000),"")</f>
        <v/>
      </c>
      <c r="Z512" s="49" t="str">
        <f>IF(入力シート!L513&gt;=10000,INT(MOD(入力シート!L513,100000)/10000),"")</f>
        <v/>
      </c>
      <c r="AA512" s="49" t="str">
        <f>IF(入力シート!L513&gt;=1000,INT(MOD(入力シート!L513,10000)/1000),"")</f>
        <v/>
      </c>
      <c r="AB512" s="49" t="str">
        <f>IF(入力シート!L513&gt;=100,INT(MOD(入力シート!L513,1000)/100),"")</f>
        <v/>
      </c>
      <c r="AC512" s="49" t="str">
        <f>IF(入力シート!L513&gt;=10,INT(MOD(入力シート!L513,100)/10),"")</f>
        <v/>
      </c>
      <c r="AD512" s="48" t="str">
        <f>IF(入力シート!L513&gt;=1,INT(MOD(入力シート!L513,10)/1),"")</f>
        <v/>
      </c>
      <c r="AE512" s="49" t="str">
        <f>IF(入力シート!M513&gt;=10000,INT(MOD(入力シート!M513,100000)/10000),"")</f>
        <v/>
      </c>
      <c r="AF512" s="49" t="str">
        <f>IF(入力シート!M513&gt;=1000,INT(MOD(入力シート!M513,10000)/1000),"")</f>
        <v/>
      </c>
      <c r="AG512" s="49" t="str">
        <f>IF(入力シート!M513&gt;=100,INT(MOD(入力シート!M513,1000)/100),"")</f>
        <v/>
      </c>
      <c r="AH512" s="49" t="str">
        <f>IF(入力シート!M513&gt;=10,INT(MOD(入力シート!M513,100)/10),"")</f>
        <v/>
      </c>
      <c r="AI512" s="48" t="str">
        <f>IF(入力シート!M513&gt;=1,INT(MOD(入力シート!M513,10)/1),"")</f>
        <v/>
      </c>
      <c r="AJ512" s="49" t="str">
        <f>IF(入力シート!N513&gt;=10000,INT(MOD(入力シート!N513,100000)/10000),"")</f>
        <v/>
      </c>
      <c r="AK512" s="49" t="str">
        <f>IF(入力シート!N513&gt;=1000,INT(MOD(入力シート!N513,10000)/1000),"")</f>
        <v/>
      </c>
      <c r="AL512" s="49" t="str">
        <f>IF(入力シート!N513&gt;=100,INT(MOD(入力シート!N513,1000)/100),"")</f>
        <v/>
      </c>
      <c r="AM512" s="49" t="str">
        <f>IF(入力シート!N513&gt;=10,INT(MOD(入力シート!N513,100)/10),"")</f>
        <v/>
      </c>
      <c r="AN512" s="48" t="str">
        <f>IF(入力シート!N513&gt;=1,INT(MOD(入力シート!N513,10)/1),"")</f>
        <v/>
      </c>
      <c r="AO512" s="49" t="str">
        <f>IF(入力シート!O513&gt;=10000,INT(MOD(入力シート!O513,100000)/10000),"")</f>
        <v/>
      </c>
      <c r="AP512" s="49" t="str">
        <f>IF(入力シート!O513&gt;=1000,INT(MOD(入力シート!O513,10000)/1000),"")</f>
        <v/>
      </c>
      <c r="AQ512" s="49" t="str">
        <f>IF(入力シート!O513&gt;=100,INT(MOD(入力シート!O513,1000)/100),"")</f>
        <v/>
      </c>
      <c r="AR512" s="49" t="str">
        <f>IF(入力シート!O513&gt;=10,INT(MOD(入力シート!O513,100)/10),"")</f>
        <v/>
      </c>
      <c r="AS512" s="48" t="str">
        <f>IF(入力シート!O513&gt;=1,INT(MOD(入力シート!O513,10)/1),"")</f>
        <v/>
      </c>
      <c r="AT512" s="49" t="str">
        <f>IF(入力シート!P513&gt;=1000000,INT(MOD(入力シート!P513,10000000)/1000000),"")</f>
        <v/>
      </c>
      <c r="AU512" s="49" t="str">
        <f>IF(入力シート!P513&gt;=100000,INT(MOD(入力シート!P513,1000000)/100000),"")</f>
        <v/>
      </c>
      <c r="AV512" s="49" t="str">
        <f>IF(入力シート!P513&gt;=10000,INT(MOD(入力シート!P513,100000)/10000),"")</f>
        <v/>
      </c>
      <c r="AW512" s="49" t="str">
        <f>IF(入力シート!P513&gt;=1000,INT(MOD(入力シート!P513,10000)/1000),"")</f>
        <v/>
      </c>
      <c r="AX512" s="49" t="str">
        <f>IF(入力シート!P513&gt;=100,INT(MOD(入力シート!P513,1000)/100),"")</f>
        <v/>
      </c>
      <c r="AY512" s="49" t="str">
        <f>IF(入力シート!P513&gt;=10,INT(MOD(入力シート!P513,100)/10),"")</f>
        <v/>
      </c>
      <c r="AZ512" s="48" t="str">
        <f>IF(入力シート!P513&gt;=1,INT(MOD(入力シート!P513,10)/1),"")</f>
        <v/>
      </c>
      <c r="BA512" s="49" t="str">
        <f>IF(入力シート!Q513&gt;=10,INT(MOD(入力シート!Q513,100)/10),"")</f>
        <v/>
      </c>
      <c r="BB512" s="48" t="str">
        <f>IF(入力シート!Q513&gt;=1,INT(MOD(入力シート!Q513,10)/1),"")</f>
        <v/>
      </c>
      <c r="BC512" s="49" t="str">
        <f>IF(入力シート!R513&gt;=10000,INT(MOD(入力シート!R513,100000)/10000),"")</f>
        <v/>
      </c>
      <c r="BD512" s="49" t="str">
        <f>IF(入力シート!R513&gt;=1000,INT(MOD(入力シート!R513,10000)/1000),"")</f>
        <v/>
      </c>
      <c r="BE512" s="49" t="str">
        <f>IF(入力シート!R513&gt;=100,INT(MOD(入力シート!R513,1000)/100),"")</f>
        <v/>
      </c>
      <c r="BF512" s="49" t="str">
        <f>IF(入力シート!R513&gt;=10,INT(MOD(入力シート!R513,100)/10),"")</f>
        <v/>
      </c>
      <c r="BG512" s="48" t="str">
        <f>IF(入力シート!R513&gt;=1,INT(MOD(入力シート!R513,10)/1),"")</f>
        <v/>
      </c>
      <c r="BH512" s="58" t="str">
        <f>IF(入力シート!S513&gt;=10,INT(MOD(入力シート!S513,100)/10),"")</f>
        <v/>
      </c>
      <c r="BI512" s="69" t="str">
        <f>IF(入力シート!S513&gt;=1,INT(MOD(入力シート!S513,10)/1),"")</f>
        <v/>
      </c>
      <c r="BJ512" s="58" t="str">
        <f>IF(入力シート!T513&gt;=1000000,INT(MOD(入力シート!T513,10000000)/1000000),"")</f>
        <v/>
      </c>
      <c r="BK512" s="58" t="str">
        <f>IF(入力シート!T513&gt;=100000,INT(MOD(入力シート!T513,1000000)/100000),"")</f>
        <v/>
      </c>
      <c r="BL512" s="58" t="str">
        <f>IF(入力シート!T513&gt;=10000,INT(MOD(入力シート!T513,100000)/10000),"")</f>
        <v/>
      </c>
      <c r="BM512" s="58" t="str">
        <f>IF(入力シート!T513&gt;=1000,INT(MOD(入力シート!T513,10000)/1000),"")</f>
        <v/>
      </c>
      <c r="BN512" s="58" t="str">
        <f>IF(入力シート!T513&gt;=100,INT(MOD(入力シート!T513,1000)/100),"")</f>
        <v/>
      </c>
      <c r="BO512" s="58" t="str">
        <f>IF(入力シート!T513&gt;=10,INT(MOD(入力シート!T513,100)/10),"")</f>
        <v/>
      </c>
      <c r="BP512" s="69" t="str">
        <f>IF(入力シート!T513&gt;=1,INT(MOD(入力シート!T513,10)/1),"")</f>
        <v/>
      </c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</row>
    <row r="513" spans="1:79" x14ac:dyDescent="0.15">
      <c r="A513" s="70">
        <f t="shared" si="13"/>
        <v>52</v>
      </c>
      <c r="B513" s="22">
        <v>511</v>
      </c>
      <c r="C513" s="10" t="str">
        <f>IF(入力シート!C514&gt;=10000,INT(MOD(入力シート!C514,100000)/10000),"")</f>
        <v/>
      </c>
      <c r="D513" s="10" t="str">
        <f>IF(入力シート!C514&gt;=1000,INT(MOD(入力シート!C514,10000)/1000),"")</f>
        <v/>
      </c>
      <c r="E513" s="10" t="str">
        <f>IF(入力シート!C514&gt;=100,INT(MOD(入力シート!C514,1000)/100),"")</f>
        <v/>
      </c>
      <c r="F513" s="10" t="str">
        <f>IF(入力シート!C514&gt;=10,INT(MOD(入力シート!C514,100)/10),"")</f>
        <v/>
      </c>
      <c r="G513" s="22" t="str">
        <f>IF(入力シート!C514&gt;=1,INT(MOD(入力シート!C514,10)/1),"")</f>
        <v/>
      </c>
      <c r="H513" s="22" t="str">
        <f>IF(入力シート!D514&gt;"",入力シート!D514,"")</f>
        <v/>
      </c>
      <c r="I513" s="22" t="str">
        <f>IF(入力シート!E514&gt;"",入力シート!E514,"")</f>
        <v/>
      </c>
      <c r="J513" s="37" t="str">
        <f>IF(入力シート!F514&gt;0,IF(入力シート!W514=6,MID(入力シート!F514,入力シート!W514-5,1),"0"),"")</f>
        <v/>
      </c>
      <c r="K513" s="37" t="str">
        <f>IF(入力シート!F514&gt;0,MID(入力シート!F514,入力シート!W514-4,1),"")</f>
        <v/>
      </c>
      <c r="L513" s="37" t="str">
        <f>IF(入力シート!F514&gt;0,MID(入力シート!F514,入力シート!W514-3,1),"")</f>
        <v/>
      </c>
      <c r="M513" s="37" t="str">
        <f>IF(入力シート!F514&gt;0,MID(入力シート!F514,入力シート!W514-2,1),"")</f>
        <v/>
      </c>
      <c r="N513" s="37" t="str">
        <f>IF(入力シート!F514&gt;0,MID(入力シート!F514,入力シート!W514-1,1),"")</f>
        <v/>
      </c>
      <c r="O513" s="39" t="str">
        <f>IF(入力シート!F514&gt;0,MID(入力シート!F514,入力シート!W514,1),"")</f>
        <v/>
      </c>
      <c r="P513" s="22" t="str">
        <f>IF(入力シート!G514&gt;"",入力シート!G514,"")</f>
        <v/>
      </c>
      <c r="Q513" s="37" t="str">
        <f>IF(入力シート!H514&gt;0,IF(入力シート!X514=4,MID(入力シート!H514,入力シート!X514-3,1),"0"),"")</f>
        <v/>
      </c>
      <c r="R513" s="37" t="str">
        <f>IF(入力シート!H514&gt;0,MID(入力シート!H514,入力シート!X514-2,1),"")</f>
        <v/>
      </c>
      <c r="S513" s="37" t="str">
        <f>IF(入力シート!H514&gt;0,MID(入力シート!H514,入力シート!X514-1,1),"")</f>
        <v/>
      </c>
      <c r="T513" s="39" t="str">
        <f>IF(入力シート!H514&gt;0,MID(入力シート!H514,入力シート!X514,1),"")</f>
        <v/>
      </c>
      <c r="U513" s="62" t="str">
        <f>IF(入力シート!I514&gt;0,入力シート!I514,"")</f>
        <v/>
      </c>
      <c r="V513" s="50" t="str">
        <f>IF(入力シート!J514&gt;0,入力シート!J514,"")</f>
        <v/>
      </c>
      <c r="W513" s="50" t="str">
        <f>IF(入力シート!K514&gt;=10,INT(MOD(入力シート!K514,100)/10),"")</f>
        <v/>
      </c>
      <c r="X513" s="40" t="str">
        <f>IF(入力シート!K514&gt;=1,INT(MOD(入力シート!K514,10)/1),"")</f>
        <v/>
      </c>
      <c r="Y513" s="51" t="str">
        <f>IF(入力シート!L514&gt;=100000,INT(MOD(入力シート!L514,1000000)/100000),"")</f>
        <v/>
      </c>
      <c r="Z513" s="51" t="str">
        <f>IF(入力シート!L514&gt;=10000,INT(MOD(入力シート!L514,100000)/10000),"")</f>
        <v/>
      </c>
      <c r="AA513" s="51" t="str">
        <f>IF(入力シート!L514&gt;=1000,INT(MOD(入力シート!L514,10000)/1000),"")</f>
        <v/>
      </c>
      <c r="AB513" s="51" t="str">
        <f>IF(入力シート!L514&gt;=100,INT(MOD(入力シート!L514,1000)/100),"")</f>
        <v/>
      </c>
      <c r="AC513" s="51" t="str">
        <f>IF(入力シート!L514&gt;=10,INT(MOD(入力シート!L514,100)/10),"")</f>
        <v/>
      </c>
      <c r="AD513" s="40" t="str">
        <f>IF(入力シート!L514&gt;=1,INT(MOD(入力シート!L514,10)/1),"")</f>
        <v/>
      </c>
      <c r="AE513" s="51" t="str">
        <f>IF(入力シート!M514&gt;=10000,INT(MOD(入力シート!M514,100000)/10000),"")</f>
        <v/>
      </c>
      <c r="AF513" s="51" t="str">
        <f>IF(入力シート!M514&gt;=1000,INT(MOD(入力シート!M514,10000)/1000),"")</f>
        <v/>
      </c>
      <c r="AG513" s="51" t="str">
        <f>IF(入力シート!M514&gt;=100,INT(MOD(入力シート!M514,1000)/100),"")</f>
        <v/>
      </c>
      <c r="AH513" s="51" t="str">
        <f>IF(入力シート!M514&gt;=10,INT(MOD(入力シート!M514,100)/10),"")</f>
        <v/>
      </c>
      <c r="AI513" s="40" t="str">
        <f>IF(入力シート!M514&gt;=1,INT(MOD(入力シート!M514,10)/1),"")</f>
        <v/>
      </c>
      <c r="AJ513" s="51" t="str">
        <f>IF(入力シート!N514&gt;=10000,INT(MOD(入力シート!N514,100000)/10000),"")</f>
        <v/>
      </c>
      <c r="AK513" s="51" t="str">
        <f>IF(入力シート!N514&gt;=1000,INT(MOD(入力シート!N514,10000)/1000),"")</f>
        <v/>
      </c>
      <c r="AL513" s="51" t="str">
        <f>IF(入力シート!N514&gt;=100,INT(MOD(入力シート!N514,1000)/100),"")</f>
        <v/>
      </c>
      <c r="AM513" s="51" t="str">
        <f>IF(入力シート!N514&gt;=10,INT(MOD(入力シート!N514,100)/10),"")</f>
        <v/>
      </c>
      <c r="AN513" s="40" t="str">
        <f>IF(入力シート!N514&gt;=1,INT(MOD(入力シート!N514,10)/1),"")</f>
        <v/>
      </c>
      <c r="AO513" s="51" t="str">
        <f>IF(入力シート!O514&gt;=10000,INT(MOD(入力シート!O514,100000)/10000),"")</f>
        <v/>
      </c>
      <c r="AP513" s="51" t="str">
        <f>IF(入力シート!O514&gt;=1000,INT(MOD(入力シート!O514,10000)/1000),"")</f>
        <v/>
      </c>
      <c r="AQ513" s="51" t="str">
        <f>IF(入力シート!O514&gt;=100,INT(MOD(入力シート!O514,1000)/100),"")</f>
        <v/>
      </c>
      <c r="AR513" s="51" t="str">
        <f>IF(入力シート!O514&gt;=10,INT(MOD(入力シート!O514,100)/10),"")</f>
        <v/>
      </c>
      <c r="AS513" s="40" t="str">
        <f>IF(入力シート!O514&gt;=1,INT(MOD(入力シート!O514,10)/1),"")</f>
        <v/>
      </c>
      <c r="AT513" s="51" t="str">
        <f>IF(入力シート!P514&gt;=1000000,INT(MOD(入力シート!P514,10000000)/1000000),"")</f>
        <v/>
      </c>
      <c r="AU513" s="51" t="str">
        <f>IF(入力シート!P514&gt;=100000,INT(MOD(入力シート!P514,1000000)/100000),"")</f>
        <v/>
      </c>
      <c r="AV513" s="51" t="str">
        <f>IF(入力シート!P514&gt;=10000,INT(MOD(入力シート!P514,100000)/10000),"")</f>
        <v/>
      </c>
      <c r="AW513" s="51" t="str">
        <f>IF(入力シート!P514&gt;=1000,INT(MOD(入力シート!P514,10000)/1000),"")</f>
        <v/>
      </c>
      <c r="AX513" s="51" t="str">
        <f>IF(入力シート!P514&gt;=100,INT(MOD(入力シート!P514,1000)/100),"")</f>
        <v/>
      </c>
      <c r="AY513" s="51" t="str">
        <f>IF(入力シート!P514&gt;=10,INT(MOD(入力シート!P514,100)/10),"")</f>
        <v/>
      </c>
      <c r="AZ513" s="40" t="str">
        <f>IF(入力シート!P514&gt;=1,INT(MOD(入力シート!P514,10)/1),"")</f>
        <v/>
      </c>
      <c r="BA513" s="51" t="str">
        <f>IF(入力シート!Q514&gt;=10,INT(MOD(入力シート!Q514,100)/10),"")</f>
        <v/>
      </c>
      <c r="BB513" s="40" t="str">
        <f>IF(入力シート!Q514&gt;=1,INT(MOD(入力シート!Q514,10)/1),"")</f>
        <v/>
      </c>
      <c r="BC513" s="51" t="str">
        <f>IF(入力シート!R514&gt;=10000,INT(MOD(入力シート!R514,100000)/10000),"")</f>
        <v/>
      </c>
      <c r="BD513" s="51" t="str">
        <f>IF(入力シート!R514&gt;=1000,INT(MOD(入力シート!R514,10000)/1000),"")</f>
        <v/>
      </c>
      <c r="BE513" s="51" t="str">
        <f>IF(入力シート!R514&gt;=100,INT(MOD(入力シート!R514,1000)/100),"")</f>
        <v/>
      </c>
      <c r="BF513" s="51" t="str">
        <f>IF(入力シート!R514&gt;=10,INT(MOD(入力シート!R514,100)/10),"")</f>
        <v/>
      </c>
      <c r="BG513" s="40" t="str">
        <f>IF(入力シート!R514&gt;=1,INT(MOD(入力シート!R514,10)/1),"")</f>
        <v/>
      </c>
      <c r="BP513" s="11"/>
    </row>
    <row r="514" spans="1:79" x14ac:dyDescent="0.15">
      <c r="B514" s="22">
        <v>512</v>
      </c>
      <c r="C514" s="10" t="str">
        <f>IF(入力シート!C515&gt;=10000,INT(MOD(入力シート!C515,100000)/10000),"")</f>
        <v/>
      </c>
      <c r="D514" s="10" t="str">
        <f>IF(入力シート!C515&gt;=1000,INT(MOD(入力シート!C515,10000)/1000),"")</f>
        <v/>
      </c>
      <c r="E514" s="10" t="str">
        <f>IF(入力シート!C515&gt;=100,INT(MOD(入力シート!C515,1000)/100),"")</f>
        <v/>
      </c>
      <c r="F514" s="10" t="str">
        <f>IF(入力シート!C515&gt;=10,INT(MOD(入力シート!C515,100)/10),"")</f>
        <v/>
      </c>
      <c r="G514" s="22" t="str">
        <f>IF(入力シート!C515&gt;=1,INT(MOD(入力シート!C515,10)/1),"")</f>
        <v/>
      </c>
      <c r="H514" s="22" t="str">
        <f>IF(入力シート!D515&gt;"",入力シート!D515,"")</f>
        <v/>
      </c>
      <c r="I514" s="22" t="str">
        <f>IF(入力シート!E515&gt;"",入力シート!E515,"")</f>
        <v/>
      </c>
      <c r="J514" s="37" t="str">
        <f>IF(入力シート!F515&gt;0,IF(入力シート!W515=6,MID(入力シート!F515,入力シート!W515-5,1),"0"),"")</f>
        <v/>
      </c>
      <c r="K514" s="37" t="str">
        <f>IF(入力シート!F515&gt;0,MID(入力シート!F515,入力シート!W515-4,1),"")</f>
        <v/>
      </c>
      <c r="L514" s="37" t="str">
        <f>IF(入力シート!F515&gt;0,MID(入力シート!F515,入力シート!W515-3,1),"")</f>
        <v/>
      </c>
      <c r="M514" s="37" t="str">
        <f>IF(入力シート!F515&gt;0,MID(入力シート!F515,入力シート!W515-2,1),"")</f>
        <v/>
      </c>
      <c r="N514" s="37" t="str">
        <f>IF(入力シート!F515&gt;0,MID(入力シート!F515,入力シート!W515-1,1),"")</f>
        <v/>
      </c>
      <c r="O514" s="39" t="str">
        <f>IF(入力シート!F515&gt;0,MID(入力シート!F515,入力シート!W515,1),"")</f>
        <v/>
      </c>
      <c r="P514" s="22" t="str">
        <f>IF(入力シート!G515&gt;"",入力シート!G515,"")</f>
        <v/>
      </c>
      <c r="Q514" s="37" t="str">
        <f>IF(入力シート!H515&gt;0,IF(入力シート!X515=4,MID(入力シート!H515,入力シート!X515-3,1),"0"),"")</f>
        <v/>
      </c>
      <c r="R514" s="37" t="str">
        <f>IF(入力シート!H515&gt;0,MID(入力シート!H515,入力シート!X515-2,1),"")</f>
        <v/>
      </c>
      <c r="S514" s="37" t="str">
        <f>IF(入力シート!H515&gt;0,MID(入力シート!H515,入力シート!X515-1,1),"")</f>
        <v/>
      </c>
      <c r="T514" s="39" t="str">
        <f>IF(入力シート!H515&gt;0,MID(入力シート!H515,入力シート!X515,1),"")</f>
        <v/>
      </c>
      <c r="U514" s="62" t="str">
        <f>IF(入力シート!I515&gt;0,入力シート!I515,"")</f>
        <v/>
      </c>
      <c r="V514" s="50" t="str">
        <f>IF(入力シート!J515&gt;0,入力シート!J515,"")</f>
        <v/>
      </c>
      <c r="W514" s="50" t="str">
        <f>IF(入力シート!K515&gt;=10,INT(MOD(入力シート!K515,100)/10),"")</f>
        <v/>
      </c>
      <c r="X514" s="40" t="str">
        <f>IF(入力シート!K515&gt;=1,INT(MOD(入力シート!K515,10)/1),"")</f>
        <v/>
      </c>
      <c r="Y514" s="51" t="str">
        <f>IF(入力シート!L515&gt;=100000,INT(MOD(入力シート!L515,1000000)/100000),"")</f>
        <v/>
      </c>
      <c r="Z514" s="51" t="str">
        <f>IF(入力シート!L515&gt;=10000,INT(MOD(入力シート!L515,100000)/10000),"")</f>
        <v/>
      </c>
      <c r="AA514" s="51" t="str">
        <f>IF(入力シート!L515&gt;=1000,INT(MOD(入力シート!L515,10000)/1000),"")</f>
        <v/>
      </c>
      <c r="AB514" s="51" t="str">
        <f>IF(入力シート!L515&gt;=100,INT(MOD(入力シート!L515,1000)/100),"")</f>
        <v/>
      </c>
      <c r="AC514" s="51" t="str">
        <f>IF(入力シート!L515&gt;=10,INT(MOD(入力シート!L515,100)/10),"")</f>
        <v/>
      </c>
      <c r="AD514" s="40" t="str">
        <f>IF(入力シート!L515&gt;=1,INT(MOD(入力シート!L515,10)/1),"")</f>
        <v/>
      </c>
      <c r="AE514" s="51" t="str">
        <f>IF(入力シート!M515&gt;=10000,INT(MOD(入力シート!M515,100000)/10000),"")</f>
        <v/>
      </c>
      <c r="AF514" s="51" t="str">
        <f>IF(入力シート!M515&gt;=1000,INT(MOD(入力シート!M515,10000)/1000),"")</f>
        <v/>
      </c>
      <c r="AG514" s="51" t="str">
        <f>IF(入力シート!M515&gt;=100,INT(MOD(入力シート!M515,1000)/100),"")</f>
        <v/>
      </c>
      <c r="AH514" s="51" t="str">
        <f>IF(入力シート!M515&gt;=10,INT(MOD(入力シート!M515,100)/10),"")</f>
        <v/>
      </c>
      <c r="AI514" s="40" t="str">
        <f>IF(入力シート!M515&gt;=1,INT(MOD(入力シート!M515,10)/1),"")</f>
        <v/>
      </c>
      <c r="AJ514" s="51" t="str">
        <f>IF(入力シート!N515&gt;=10000,INT(MOD(入力シート!N515,100000)/10000),"")</f>
        <v/>
      </c>
      <c r="AK514" s="51" t="str">
        <f>IF(入力シート!N515&gt;=1000,INT(MOD(入力シート!N515,10000)/1000),"")</f>
        <v/>
      </c>
      <c r="AL514" s="51" t="str">
        <f>IF(入力シート!N515&gt;=100,INT(MOD(入力シート!N515,1000)/100),"")</f>
        <v/>
      </c>
      <c r="AM514" s="51" t="str">
        <f>IF(入力シート!N515&gt;=10,INT(MOD(入力シート!N515,100)/10),"")</f>
        <v/>
      </c>
      <c r="AN514" s="40" t="str">
        <f>IF(入力シート!N515&gt;=1,INT(MOD(入力シート!N515,10)/1),"")</f>
        <v/>
      </c>
      <c r="AO514" s="51" t="str">
        <f>IF(入力シート!O515&gt;=10000,INT(MOD(入力シート!O515,100000)/10000),"")</f>
        <v/>
      </c>
      <c r="AP514" s="51" t="str">
        <f>IF(入力シート!O515&gt;=1000,INT(MOD(入力シート!O515,10000)/1000),"")</f>
        <v/>
      </c>
      <c r="AQ514" s="51" t="str">
        <f>IF(入力シート!O515&gt;=100,INT(MOD(入力シート!O515,1000)/100),"")</f>
        <v/>
      </c>
      <c r="AR514" s="51" t="str">
        <f>IF(入力シート!O515&gt;=10,INT(MOD(入力シート!O515,100)/10),"")</f>
        <v/>
      </c>
      <c r="AS514" s="40" t="str">
        <f>IF(入力シート!O515&gt;=1,INT(MOD(入力シート!O515,10)/1),"")</f>
        <v/>
      </c>
      <c r="AT514" s="51" t="str">
        <f>IF(入力シート!P515&gt;=1000000,INT(MOD(入力シート!P515,10000000)/1000000),"")</f>
        <v/>
      </c>
      <c r="AU514" s="51" t="str">
        <f>IF(入力シート!P515&gt;=100000,INT(MOD(入力シート!P515,1000000)/100000),"")</f>
        <v/>
      </c>
      <c r="AV514" s="51" t="str">
        <f>IF(入力シート!P515&gt;=10000,INT(MOD(入力シート!P515,100000)/10000),"")</f>
        <v/>
      </c>
      <c r="AW514" s="51" t="str">
        <f>IF(入力シート!P515&gt;=1000,INT(MOD(入力シート!P515,10000)/1000),"")</f>
        <v/>
      </c>
      <c r="AX514" s="51" t="str">
        <f>IF(入力シート!P515&gt;=100,INT(MOD(入力シート!P515,1000)/100),"")</f>
        <v/>
      </c>
      <c r="AY514" s="51" t="str">
        <f>IF(入力シート!P515&gt;=10,INT(MOD(入力シート!P515,100)/10),"")</f>
        <v/>
      </c>
      <c r="AZ514" s="40" t="str">
        <f>IF(入力シート!P515&gt;=1,INT(MOD(入力シート!P515,10)/1),"")</f>
        <v/>
      </c>
      <c r="BA514" s="51" t="str">
        <f>IF(入力シート!Q515&gt;=10,INT(MOD(入力シート!Q515,100)/10),"")</f>
        <v/>
      </c>
      <c r="BB514" s="40" t="str">
        <f>IF(入力シート!Q515&gt;=1,INT(MOD(入力シート!Q515,10)/1),"")</f>
        <v/>
      </c>
      <c r="BC514" s="51" t="str">
        <f>IF(入力シート!R515&gt;=10000,INT(MOD(入力シート!R515,100000)/10000),"")</f>
        <v/>
      </c>
      <c r="BD514" s="51" t="str">
        <f>IF(入力シート!R515&gt;=1000,INT(MOD(入力シート!R515,10000)/1000),"")</f>
        <v/>
      </c>
      <c r="BE514" s="51" t="str">
        <f>IF(入力シート!R515&gt;=100,INT(MOD(入力シート!R515,1000)/100),"")</f>
        <v/>
      </c>
      <c r="BF514" s="51" t="str">
        <f>IF(入力シート!R515&gt;=10,INT(MOD(入力シート!R515,100)/10),"")</f>
        <v/>
      </c>
      <c r="BG514" s="40" t="str">
        <f>IF(入力シート!R515&gt;=1,INT(MOD(入力シート!R515,10)/1),"")</f>
        <v/>
      </c>
    </row>
    <row r="515" spans="1:79" x14ac:dyDescent="0.15">
      <c r="B515" s="22">
        <v>513</v>
      </c>
      <c r="C515" s="10" t="str">
        <f>IF(入力シート!C516&gt;=10000,INT(MOD(入力シート!C516,100000)/10000),"")</f>
        <v/>
      </c>
      <c r="D515" s="10" t="str">
        <f>IF(入力シート!C516&gt;=1000,INT(MOD(入力シート!C516,10000)/1000),"")</f>
        <v/>
      </c>
      <c r="E515" s="10" t="str">
        <f>IF(入力シート!C516&gt;=100,INT(MOD(入力シート!C516,1000)/100),"")</f>
        <v/>
      </c>
      <c r="F515" s="10" t="str">
        <f>IF(入力シート!C516&gt;=10,INT(MOD(入力シート!C516,100)/10),"")</f>
        <v/>
      </c>
      <c r="G515" s="22" t="str">
        <f>IF(入力シート!C516&gt;=1,INT(MOD(入力シート!C516,10)/1),"")</f>
        <v/>
      </c>
      <c r="H515" s="22" t="str">
        <f>IF(入力シート!D516&gt;"",入力シート!D516,"")</f>
        <v/>
      </c>
      <c r="I515" s="22" t="str">
        <f>IF(入力シート!E516&gt;"",入力シート!E516,"")</f>
        <v/>
      </c>
      <c r="J515" s="37" t="str">
        <f>IF(入力シート!F516&gt;0,IF(入力シート!W516=6,MID(入力シート!F516,入力シート!W516-5,1),"0"),"")</f>
        <v/>
      </c>
      <c r="K515" s="37" t="str">
        <f>IF(入力シート!F516&gt;0,MID(入力シート!F516,入力シート!W516-4,1),"")</f>
        <v/>
      </c>
      <c r="L515" s="37" t="str">
        <f>IF(入力シート!F516&gt;0,MID(入力シート!F516,入力シート!W516-3,1),"")</f>
        <v/>
      </c>
      <c r="M515" s="37" t="str">
        <f>IF(入力シート!F516&gt;0,MID(入力シート!F516,入力シート!W516-2,1),"")</f>
        <v/>
      </c>
      <c r="N515" s="37" t="str">
        <f>IF(入力シート!F516&gt;0,MID(入力シート!F516,入力シート!W516-1,1),"")</f>
        <v/>
      </c>
      <c r="O515" s="39" t="str">
        <f>IF(入力シート!F516&gt;0,MID(入力シート!F516,入力シート!W516,1),"")</f>
        <v/>
      </c>
      <c r="P515" s="22" t="str">
        <f>IF(入力シート!G516&gt;"",入力シート!G516,"")</f>
        <v/>
      </c>
      <c r="Q515" s="37" t="str">
        <f>IF(入力シート!H516&gt;0,IF(入力シート!X516=4,MID(入力シート!H516,入力シート!X516-3,1),"0"),"")</f>
        <v/>
      </c>
      <c r="R515" s="37" t="str">
        <f>IF(入力シート!H516&gt;0,MID(入力シート!H516,入力シート!X516-2,1),"")</f>
        <v/>
      </c>
      <c r="S515" s="37" t="str">
        <f>IF(入力シート!H516&gt;0,MID(入力シート!H516,入力シート!X516-1,1),"")</f>
        <v/>
      </c>
      <c r="T515" s="39" t="str">
        <f>IF(入力シート!H516&gt;0,MID(入力シート!H516,入力シート!X516,1),"")</f>
        <v/>
      </c>
      <c r="U515" s="62" t="str">
        <f>IF(入力シート!I516&gt;0,入力シート!I516,"")</f>
        <v/>
      </c>
      <c r="V515" s="50" t="str">
        <f>IF(入力シート!J516&gt;0,入力シート!J516,"")</f>
        <v/>
      </c>
      <c r="W515" s="50" t="str">
        <f>IF(入力シート!K516&gt;=10,INT(MOD(入力シート!K516,100)/10),"")</f>
        <v/>
      </c>
      <c r="X515" s="40" t="str">
        <f>IF(入力シート!K516&gt;=1,INT(MOD(入力シート!K516,10)/1),"")</f>
        <v/>
      </c>
      <c r="Y515" s="51" t="str">
        <f>IF(入力シート!L516&gt;=100000,INT(MOD(入力シート!L516,1000000)/100000),"")</f>
        <v/>
      </c>
      <c r="Z515" s="51" t="str">
        <f>IF(入力シート!L516&gt;=10000,INT(MOD(入力シート!L516,100000)/10000),"")</f>
        <v/>
      </c>
      <c r="AA515" s="51" t="str">
        <f>IF(入力シート!L516&gt;=1000,INT(MOD(入力シート!L516,10000)/1000),"")</f>
        <v/>
      </c>
      <c r="AB515" s="51" t="str">
        <f>IF(入力シート!L516&gt;=100,INT(MOD(入力シート!L516,1000)/100),"")</f>
        <v/>
      </c>
      <c r="AC515" s="51" t="str">
        <f>IF(入力シート!L516&gt;=10,INT(MOD(入力シート!L516,100)/10),"")</f>
        <v/>
      </c>
      <c r="AD515" s="40" t="str">
        <f>IF(入力シート!L516&gt;=1,INT(MOD(入力シート!L516,10)/1),"")</f>
        <v/>
      </c>
      <c r="AE515" s="51" t="str">
        <f>IF(入力シート!M516&gt;=10000,INT(MOD(入力シート!M516,100000)/10000),"")</f>
        <v/>
      </c>
      <c r="AF515" s="51" t="str">
        <f>IF(入力シート!M516&gt;=1000,INT(MOD(入力シート!M516,10000)/1000),"")</f>
        <v/>
      </c>
      <c r="AG515" s="51" t="str">
        <f>IF(入力シート!M516&gt;=100,INT(MOD(入力シート!M516,1000)/100),"")</f>
        <v/>
      </c>
      <c r="AH515" s="51" t="str">
        <f>IF(入力シート!M516&gt;=10,INT(MOD(入力シート!M516,100)/10),"")</f>
        <v/>
      </c>
      <c r="AI515" s="40" t="str">
        <f>IF(入力シート!M516&gt;=1,INT(MOD(入力シート!M516,10)/1),"")</f>
        <v/>
      </c>
      <c r="AJ515" s="51" t="str">
        <f>IF(入力シート!N516&gt;=10000,INT(MOD(入力シート!N516,100000)/10000),"")</f>
        <v/>
      </c>
      <c r="AK515" s="51" t="str">
        <f>IF(入力シート!N516&gt;=1000,INT(MOD(入力シート!N516,10000)/1000),"")</f>
        <v/>
      </c>
      <c r="AL515" s="51" t="str">
        <f>IF(入力シート!N516&gt;=100,INT(MOD(入力シート!N516,1000)/100),"")</f>
        <v/>
      </c>
      <c r="AM515" s="51" t="str">
        <f>IF(入力シート!N516&gt;=10,INT(MOD(入力シート!N516,100)/10),"")</f>
        <v/>
      </c>
      <c r="AN515" s="40" t="str">
        <f>IF(入力シート!N516&gt;=1,INT(MOD(入力シート!N516,10)/1),"")</f>
        <v/>
      </c>
      <c r="AO515" s="51" t="str">
        <f>IF(入力シート!O516&gt;=10000,INT(MOD(入力シート!O516,100000)/10000),"")</f>
        <v/>
      </c>
      <c r="AP515" s="51" t="str">
        <f>IF(入力シート!O516&gt;=1000,INT(MOD(入力シート!O516,10000)/1000),"")</f>
        <v/>
      </c>
      <c r="AQ515" s="51" t="str">
        <f>IF(入力シート!O516&gt;=100,INT(MOD(入力シート!O516,1000)/100),"")</f>
        <v/>
      </c>
      <c r="AR515" s="51" t="str">
        <f>IF(入力シート!O516&gt;=10,INT(MOD(入力シート!O516,100)/10),"")</f>
        <v/>
      </c>
      <c r="AS515" s="40" t="str">
        <f>IF(入力シート!O516&gt;=1,INT(MOD(入力シート!O516,10)/1),"")</f>
        <v/>
      </c>
      <c r="AT515" s="51" t="str">
        <f>IF(入力シート!P516&gt;=1000000,INT(MOD(入力シート!P516,10000000)/1000000),"")</f>
        <v/>
      </c>
      <c r="AU515" s="51" t="str">
        <f>IF(入力シート!P516&gt;=100000,INT(MOD(入力シート!P516,1000000)/100000),"")</f>
        <v/>
      </c>
      <c r="AV515" s="51" t="str">
        <f>IF(入力シート!P516&gt;=10000,INT(MOD(入力シート!P516,100000)/10000),"")</f>
        <v/>
      </c>
      <c r="AW515" s="51" t="str">
        <f>IF(入力シート!P516&gt;=1000,INT(MOD(入力シート!P516,10000)/1000),"")</f>
        <v/>
      </c>
      <c r="AX515" s="51" t="str">
        <f>IF(入力シート!P516&gt;=100,INT(MOD(入力シート!P516,1000)/100),"")</f>
        <v/>
      </c>
      <c r="AY515" s="51" t="str">
        <f>IF(入力シート!P516&gt;=10,INT(MOD(入力シート!P516,100)/10),"")</f>
        <v/>
      </c>
      <c r="AZ515" s="40" t="str">
        <f>IF(入力シート!P516&gt;=1,INT(MOD(入力シート!P516,10)/1),"")</f>
        <v/>
      </c>
      <c r="BA515" s="51" t="str">
        <f>IF(入力シート!Q516&gt;=10,INT(MOD(入力シート!Q516,100)/10),"")</f>
        <v/>
      </c>
      <c r="BB515" s="40" t="str">
        <f>IF(入力シート!Q516&gt;=1,INT(MOD(入力シート!Q516,10)/1),"")</f>
        <v/>
      </c>
      <c r="BC515" s="51" t="str">
        <f>IF(入力シート!R516&gt;=10000,INT(MOD(入力シート!R516,100000)/10000),"")</f>
        <v/>
      </c>
      <c r="BD515" s="51" t="str">
        <f>IF(入力シート!R516&gt;=1000,INT(MOD(入力シート!R516,10000)/1000),"")</f>
        <v/>
      </c>
      <c r="BE515" s="51" t="str">
        <f>IF(入力シート!R516&gt;=100,INT(MOD(入力シート!R516,1000)/100),"")</f>
        <v/>
      </c>
      <c r="BF515" s="51" t="str">
        <f>IF(入力シート!R516&gt;=10,INT(MOD(入力シート!R516,100)/10),"")</f>
        <v/>
      </c>
      <c r="BG515" s="40" t="str">
        <f>IF(入力シート!R516&gt;=1,INT(MOD(入力シート!R516,10)/1),"")</f>
        <v/>
      </c>
    </row>
    <row r="516" spans="1:79" x14ac:dyDescent="0.15">
      <c r="B516" s="22">
        <v>514</v>
      </c>
      <c r="C516" s="10" t="str">
        <f>IF(入力シート!C517&gt;=10000,INT(MOD(入力シート!C517,100000)/10000),"")</f>
        <v/>
      </c>
      <c r="D516" s="10" t="str">
        <f>IF(入力シート!C517&gt;=1000,INT(MOD(入力シート!C517,10000)/1000),"")</f>
        <v/>
      </c>
      <c r="E516" s="10" t="str">
        <f>IF(入力シート!C517&gt;=100,INT(MOD(入力シート!C517,1000)/100),"")</f>
        <v/>
      </c>
      <c r="F516" s="10" t="str">
        <f>IF(入力シート!C517&gt;=10,INT(MOD(入力シート!C517,100)/10),"")</f>
        <v/>
      </c>
      <c r="G516" s="22" t="str">
        <f>IF(入力シート!C517&gt;=1,INT(MOD(入力シート!C517,10)/1),"")</f>
        <v/>
      </c>
      <c r="H516" s="22" t="str">
        <f>IF(入力シート!D517&gt;"",入力シート!D517,"")</f>
        <v/>
      </c>
      <c r="I516" s="22" t="str">
        <f>IF(入力シート!E517&gt;"",入力シート!E517,"")</f>
        <v/>
      </c>
      <c r="J516" s="37" t="str">
        <f>IF(入力シート!F517&gt;0,IF(入力シート!W517=6,MID(入力シート!F517,入力シート!W517-5,1),"0"),"")</f>
        <v/>
      </c>
      <c r="K516" s="37" t="str">
        <f>IF(入力シート!F517&gt;0,MID(入力シート!F517,入力シート!W517-4,1),"")</f>
        <v/>
      </c>
      <c r="L516" s="37" t="str">
        <f>IF(入力シート!F517&gt;0,MID(入力シート!F517,入力シート!W517-3,1),"")</f>
        <v/>
      </c>
      <c r="M516" s="37" t="str">
        <f>IF(入力シート!F517&gt;0,MID(入力シート!F517,入力シート!W517-2,1),"")</f>
        <v/>
      </c>
      <c r="N516" s="37" t="str">
        <f>IF(入力シート!F517&gt;0,MID(入力シート!F517,入力シート!W517-1,1),"")</f>
        <v/>
      </c>
      <c r="O516" s="39" t="str">
        <f>IF(入力シート!F517&gt;0,MID(入力シート!F517,入力シート!W517,1),"")</f>
        <v/>
      </c>
      <c r="P516" s="22" t="str">
        <f>IF(入力シート!G517&gt;"",入力シート!G517,"")</f>
        <v/>
      </c>
      <c r="Q516" s="37" t="str">
        <f>IF(入力シート!H517&gt;0,IF(入力シート!X517=4,MID(入力シート!H517,入力シート!X517-3,1),"0"),"")</f>
        <v/>
      </c>
      <c r="R516" s="37" t="str">
        <f>IF(入力シート!H517&gt;0,MID(入力シート!H517,入力シート!X517-2,1),"")</f>
        <v/>
      </c>
      <c r="S516" s="37" t="str">
        <f>IF(入力シート!H517&gt;0,MID(入力シート!H517,入力シート!X517-1,1),"")</f>
        <v/>
      </c>
      <c r="T516" s="39" t="str">
        <f>IF(入力シート!H517&gt;0,MID(入力シート!H517,入力シート!X517,1),"")</f>
        <v/>
      </c>
      <c r="U516" s="62" t="str">
        <f>IF(入力シート!I517&gt;0,入力シート!I517,"")</f>
        <v/>
      </c>
      <c r="V516" s="50" t="str">
        <f>IF(入力シート!J517&gt;0,入力シート!J517,"")</f>
        <v/>
      </c>
      <c r="W516" s="50" t="str">
        <f>IF(入力シート!K517&gt;=10,INT(MOD(入力シート!K517,100)/10),"")</f>
        <v/>
      </c>
      <c r="X516" s="40" t="str">
        <f>IF(入力シート!K517&gt;=1,INT(MOD(入力シート!K517,10)/1),"")</f>
        <v/>
      </c>
      <c r="Y516" s="51" t="str">
        <f>IF(入力シート!L517&gt;=100000,INT(MOD(入力シート!L517,1000000)/100000),"")</f>
        <v/>
      </c>
      <c r="Z516" s="51" t="str">
        <f>IF(入力シート!L517&gt;=10000,INT(MOD(入力シート!L517,100000)/10000),"")</f>
        <v/>
      </c>
      <c r="AA516" s="51" t="str">
        <f>IF(入力シート!L517&gt;=1000,INT(MOD(入力シート!L517,10000)/1000),"")</f>
        <v/>
      </c>
      <c r="AB516" s="51" t="str">
        <f>IF(入力シート!L517&gt;=100,INT(MOD(入力シート!L517,1000)/100),"")</f>
        <v/>
      </c>
      <c r="AC516" s="51" t="str">
        <f>IF(入力シート!L517&gt;=10,INT(MOD(入力シート!L517,100)/10),"")</f>
        <v/>
      </c>
      <c r="AD516" s="40" t="str">
        <f>IF(入力シート!L517&gt;=1,INT(MOD(入力シート!L517,10)/1),"")</f>
        <v/>
      </c>
      <c r="AE516" s="51" t="str">
        <f>IF(入力シート!M517&gt;=10000,INT(MOD(入力シート!M517,100000)/10000),"")</f>
        <v/>
      </c>
      <c r="AF516" s="51" t="str">
        <f>IF(入力シート!M517&gt;=1000,INT(MOD(入力シート!M517,10000)/1000),"")</f>
        <v/>
      </c>
      <c r="AG516" s="51" t="str">
        <f>IF(入力シート!M517&gt;=100,INT(MOD(入力シート!M517,1000)/100),"")</f>
        <v/>
      </c>
      <c r="AH516" s="51" t="str">
        <f>IF(入力シート!M517&gt;=10,INT(MOD(入力シート!M517,100)/10),"")</f>
        <v/>
      </c>
      <c r="AI516" s="40" t="str">
        <f>IF(入力シート!M517&gt;=1,INT(MOD(入力シート!M517,10)/1),"")</f>
        <v/>
      </c>
      <c r="AJ516" s="51" t="str">
        <f>IF(入力シート!N517&gt;=10000,INT(MOD(入力シート!N517,100000)/10000),"")</f>
        <v/>
      </c>
      <c r="AK516" s="51" t="str">
        <f>IF(入力シート!N517&gt;=1000,INT(MOD(入力シート!N517,10000)/1000),"")</f>
        <v/>
      </c>
      <c r="AL516" s="51" t="str">
        <f>IF(入力シート!N517&gt;=100,INT(MOD(入力シート!N517,1000)/100),"")</f>
        <v/>
      </c>
      <c r="AM516" s="51" t="str">
        <f>IF(入力シート!N517&gt;=10,INT(MOD(入力シート!N517,100)/10),"")</f>
        <v/>
      </c>
      <c r="AN516" s="40" t="str">
        <f>IF(入力シート!N517&gt;=1,INT(MOD(入力シート!N517,10)/1),"")</f>
        <v/>
      </c>
      <c r="AO516" s="51" t="str">
        <f>IF(入力シート!O517&gt;=10000,INT(MOD(入力シート!O517,100000)/10000),"")</f>
        <v/>
      </c>
      <c r="AP516" s="51" t="str">
        <f>IF(入力シート!O517&gt;=1000,INT(MOD(入力シート!O517,10000)/1000),"")</f>
        <v/>
      </c>
      <c r="AQ516" s="51" t="str">
        <f>IF(入力シート!O517&gt;=100,INT(MOD(入力シート!O517,1000)/100),"")</f>
        <v/>
      </c>
      <c r="AR516" s="51" t="str">
        <f>IF(入力シート!O517&gt;=10,INT(MOD(入力シート!O517,100)/10),"")</f>
        <v/>
      </c>
      <c r="AS516" s="40" t="str">
        <f>IF(入力シート!O517&gt;=1,INT(MOD(入力シート!O517,10)/1),"")</f>
        <v/>
      </c>
      <c r="AT516" s="51" t="str">
        <f>IF(入力シート!P517&gt;=1000000,INT(MOD(入力シート!P517,10000000)/1000000),"")</f>
        <v/>
      </c>
      <c r="AU516" s="51" t="str">
        <f>IF(入力シート!P517&gt;=100000,INT(MOD(入力シート!P517,1000000)/100000),"")</f>
        <v/>
      </c>
      <c r="AV516" s="51" t="str">
        <f>IF(入力シート!P517&gt;=10000,INT(MOD(入力シート!P517,100000)/10000),"")</f>
        <v/>
      </c>
      <c r="AW516" s="51" t="str">
        <f>IF(入力シート!P517&gt;=1000,INT(MOD(入力シート!P517,10000)/1000),"")</f>
        <v/>
      </c>
      <c r="AX516" s="51" t="str">
        <f>IF(入力シート!P517&gt;=100,INT(MOD(入力シート!P517,1000)/100),"")</f>
        <v/>
      </c>
      <c r="AY516" s="51" t="str">
        <f>IF(入力シート!P517&gt;=10,INT(MOD(入力シート!P517,100)/10),"")</f>
        <v/>
      </c>
      <c r="AZ516" s="40" t="str">
        <f>IF(入力シート!P517&gt;=1,INT(MOD(入力シート!P517,10)/1),"")</f>
        <v/>
      </c>
      <c r="BA516" s="51" t="str">
        <f>IF(入力シート!Q517&gt;=10,INT(MOD(入力シート!Q517,100)/10),"")</f>
        <v/>
      </c>
      <c r="BB516" s="40" t="str">
        <f>IF(入力シート!Q517&gt;=1,INT(MOD(入力シート!Q517,10)/1),"")</f>
        <v/>
      </c>
      <c r="BC516" s="51" t="str">
        <f>IF(入力シート!R517&gt;=10000,INT(MOD(入力シート!R517,100000)/10000),"")</f>
        <v/>
      </c>
      <c r="BD516" s="51" t="str">
        <f>IF(入力シート!R517&gt;=1000,INT(MOD(入力シート!R517,10000)/1000),"")</f>
        <v/>
      </c>
      <c r="BE516" s="51" t="str">
        <f>IF(入力シート!R517&gt;=100,INT(MOD(入力シート!R517,1000)/100),"")</f>
        <v/>
      </c>
      <c r="BF516" s="51" t="str">
        <f>IF(入力シート!R517&gt;=10,INT(MOD(入力シート!R517,100)/10),"")</f>
        <v/>
      </c>
      <c r="BG516" s="40" t="str">
        <f>IF(入力シート!R517&gt;=1,INT(MOD(入力シート!R517,10)/1),"")</f>
        <v/>
      </c>
    </row>
    <row r="517" spans="1:79" x14ac:dyDescent="0.15">
      <c r="B517" s="22">
        <v>515</v>
      </c>
      <c r="C517" s="10" t="str">
        <f>IF(入力シート!C518&gt;=10000,INT(MOD(入力シート!C518,100000)/10000),"")</f>
        <v/>
      </c>
      <c r="D517" s="10" t="str">
        <f>IF(入力シート!C518&gt;=1000,INT(MOD(入力シート!C518,10000)/1000),"")</f>
        <v/>
      </c>
      <c r="E517" s="10" t="str">
        <f>IF(入力シート!C518&gt;=100,INT(MOD(入力シート!C518,1000)/100),"")</f>
        <v/>
      </c>
      <c r="F517" s="10" t="str">
        <f>IF(入力シート!C518&gt;=10,INT(MOD(入力シート!C518,100)/10),"")</f>
        <v/>
      </c>
      <c r="G517" s="22" t="str">
        <f>IF(入力シート!C518&gt;=1,INT(MOD(入力シート!C518,10)/1),"")</f>
        <v/>
      </c>
      <c r="H517" s="22" t="str">
        <f>IF(入力シート!D518&gt;"",入力シート!D518,"")</f>
        <v/>
      </c>
      <c r="I517" s="22" t="str">
        <f>IF(入力シート!E518&gt;"",入力シート!E518,"")</f>
        <v/>
      </c>
      <c r="J517" s="37" t="str">
        <f>IF(入力シート!F518&gt;0,IF(入力シート!W518=6,MID(入力シート!F518,入力シート!W518-5,1),"0"),"")</f>
        <v/>
      </c>
      <c r="K517" s="37" t="str">
        <f>IF(入力シート!F518&gt;0,MID(入力シート!F518,入力シート!W518-4,1),"")</f>
        <v/>
      </c>
      <c r="L517" s="37" t="str">
        <f>IF(入力シート!F518&gt;0,MID(入力シート!F518,入力シート!W518-3,1),"")</f>
        <v/>
      </c>
      <c r="M517" s="37" t="str">
        <f>IF(入力シート!F518&gt;0,MID(入力シート!F518,入力シート!W518-2,1),"")</f>
        <v/>
      </c>
      <c r="N517" s="37" t="str">
        <f>IF(入力シート!F518&gt;0,MID(入力シート!F518,入力シート!W518-1,1),"")</f>
        <v/>
      </c>
      <c r="O517" s="39" t="str">
        <f>IF(入力シート!F518&gt;0,MID(入力シート!F518,入力シート!W518,1),"")</f>
        <v/>
      </c>
      <c r="P517" s="22" t="str">
        <f>IF(入力シート!G518&gt;"",入力シート!G518,"")</f>
        <v/>
      </c>
      <c r="Q517" s="37" t="str">
        <f>IF(入力シート!H518&gt;0,IF(入力シート!X518=4,MID(入力シート!H518,入力シート!X518-3,1),"0"),"")</f>
        <v/>
      </c>
      <c r="R517" s="37" t="str">
        <f>IF(入力シート!H518&gt;0,MID(入力シート!H518,入力シート!X518-2,1),"")</f>
        <v/>
      </c>
      <c r="S517" s="37" t="str">
        <f>IF(入力シート!H518&gt;0,MID(入力シート!H518,入力シート!X518-1,1),"")</f>
        <v/>
      </c>
      <c r="T517" s="39" t="str">
        <f>IF(入力シート!H518&gt;0,MID(入力シート!H518,入力シート!X518,1),"")</f>
        <v/>
      </c>
      <c r="U517" s="62" t="str">
        <f>IF(入力シート!I518&gt;0,入力シート!I518,"")</f>
        <v/>
      </c>
      <c r="V517" s="50" t="str">
        <f>IF(入力シート!J518&gt;0,入力シート!J518,"")</f>
        <v/>
      </c>
      <c r="W517" s="50" t="str">
        <f>IF(入力シート!K518&gt;=10,INT(MOD(入力シート!K518,100)/10),"")</f>
        <v/>
      </c>
      <c r="X517" s="40" t="str">
        <f>IF(入力シート!K518&gt;=1,INT(MOD(入力シート!K518,10)/1),"")</f>
        <v/>
      </c>
      <c r="Y517" s="51" t="str">
        <f>IF(入力シート!L518&gt;=100000,INT(MOD(入力シート!L518,1000000)/100000),"")</f>
        <v/>
      </c>
      <c r="Z517" s="51" t="str">
        <f>IF(入力シート!L518&gt;=10000,INT(MOD(入力シート!L518,100000)/10000),"")</f>
        <v/>
      </c>
      <c r="AA517" s="51" t="str">
        <f>IF(入力シート!L518&gt;=1000,INT(MOD(入力シート!L518,10000)/1000),"")</f>
        <v/>
      </c>
      <c r="AB517" s="51" t="str">
        <f>IF(入力シート!L518&gt;=100,INT(MOD(入力シート!L518,1000)/100),"")</f>
        <v/>
      </c>
      <c r="AC517" s="51" t="str">
        <f>IF(入力シート!L518&gt;=10,INT(MOD(入力シート!L518,100)/10),"")</f>
        <v/>
      </c>
      <c r="AD517" s="40" t="str">
        <f>IF(入力シート!L518&gt;=1,INT(MOD(入力シート!L518,10)/1),"")</f>
        <v/>
      </c>
      <c r="AE517" s="51" t="str">
        <f>IF(入力シート!M518&gt;=10000,INT(MOD(入力シート!M518,100000)/10000),"")</f>
        <v/>
      </c>
      <c r="AF517" s="51" t="str">
        <f>IF(入力シート!M518&gt;=1000,INT(MOD(入力シート!M518,10000)/1000),"")</f>
        <v/>
      </c>
      <c r="AG517" s="51" t="str">
        <f>IF(入力シート!M518&gt;=100,INT(MOD(入力シート!M518,1000)/100),"")</f>
        <v/>
      </c>
      <c r="AH517" s="51" t="str">
        <f>IF(入力シート!M518&gt;=10,INT(MOD(入力シート!M518,100)/10),"")</f>
        <v/>
      </c>
      <c r="AI517" s="40" t="str">
        <f>IF(入力シート!M518&gt;=1,INT(MOD(入力シート!M518,10)/1),"")</f>
        <v/>
      </c>
      <c r="AJ517" s="51" t="str">
        <f>IF(入力シート!N518&gt;=10000,INT(MOD(入力シート!N518,100000)/10000),"")</f>
        <v/>
      </c>
      <c r="AK517" s="51" t="str">
        <f>IF(入力シート!N518&gt;=1000,INT(MOD(入力シート!N518,10000)/1000),"")</f>
        <v/>
      </c>
      <c r="AL517" s="51" t="str">
        <f>IF(入力シート!N518&gt;=100,INT(MOD(入力シート!N518,1000)/100),"")</f>
        <v/>
      </c>
      <c r="AM517" s="51" t="str">
        <f>IF(入力シート!N518&gt;=10,INT(MOD(入力シート!N518,100)/10),"")</f>
        <v/>
      </c>
      <c r="AN517" s="40" t="str">
        <f>IF(入力シート!N518&gt;=1,INT(MOD(入力シート!N518,10)/1),"")</f>
        <v/>
      </c>
      <c r="AO517" s="51" t="str">
        <f>IF(入力シート!O518&gt;=10000,INT(MOD(入力シート!O518,100000)/10000),"")</f>
        <v/>
      </c>
      <c r="AP517" s="51" t="str">
        <f>IF(入力シート!O518&gt;=1000,INT(MOD(入力シート!O518,10000)/1000),"")</f>
        <v/>
      </c>
      <c r="AQ517" s="51" t="str">
        <f>IF(入力シート!O518&gt;=100,INT(MOD(入力シート!O518,1000)/100),"")</f>
        <v/>
      </c>
      <c r="AR517" s="51" t="str">
        <f>IF(入力シート!O518&gt;=10,INT(MOD(入力シート!O518,100)/10),"")</f>
        <v/>
      </c>
      <c r="AS517" s="40" t="str">
        <f>IF(入力シート!O518&gt;=1,INT(MOD(入力シート!O518,10)/1),"")</f>
        <v/>
      </c>
      <c r="AT517" s="51" t="str">
        <f>IF(入力シート!P518&gt;=1000000,INT(MOD(入力シート!P518,10000000)/1000000),"")</f>
        <v/>
      </c>
      <c r="AU517" s="51" t="str">
        <f>IF(入力シート!P518&gt;=100000,INT(MOD(入力シート!P518,1000000)/100000),"")</f>
        <v/>
      </c>
      <c r="AV517" s="51" t="str">
        <f>IF(入力シート!P518&gt;=10000,INT(MOD(入力シート!P518,100000)/10000),"")</f>
        <v/>
      </c>
      <c r="AW517" s="51" t="str">
        <f>IF(入力シート!P518&gt;=1000,INT(MOD(入力シート!P518,10000)/1000),"")</f>
        <v/>
      </c>
      <c r="AX517" s="51" t="str">
        <f>IF(入力シート!P518&gt;=100,INT(MOD(入力シート!P518,1000)/100),"")</f>
        <v/>
      </c>
      <c r="AY517" s="51" t="str">
        <f>IF(入力シート!P518&gt;=10,INT(MOD(入力シート!P518,100)/10),"")</f>
        <v/>
      </c>
      <c r="AZ517" s="40" t="str">
        <f>IF(入力シート!P518&gt;=1,INT(MOD(入力シート!P518,10)/1),"")</f>
        <v/>
      </c>
      <c r="BA517" s="51" t="str">
        <f>IF(入力シート!Q518&gt;=10,INT(MOD(入力シート!Q518,100)/10),"")</f>
        <v/>
      </c>
      <c r="BB517" s="40" t="str">
        <f>IF(入力シート!Q518&gt;=1,INT(MOD(入力シート!Q518,10)/1),"")</f>
        <v/>
      </c>
      <c r="BC517" s="51" t="str">
        <f>IF(入力シート!R518&gt;=10000,INT(MOD(入力シート!R518,100000)/10000),"")</f>
        <v/>
      </c>
      <c r="BD517" s="51" t="str">
        <f>IF(入力シート!R518&gt;=1000,INT(MOD(入力シート!R518,10000)/1000),"")</f>
        <v/>
      </c>
      <c r="BE517" s="51" t="str">
        <f>IF(入力シート!R518&gt;=100,INT(MOD(入力シート!R518,1000)/100),"")</f>
        <v/>
      </c>
      <c r="BF517" s="51" t="str">
        <f>IF(入力シート!R518&gt;=10,INT(MOD(入力シート!R518,100)/10),"")</f>
        <v/>
      </c>
      <c r="BG517" s="40" t="str">
        <f>IF(入力シート!R518&gt;=1,INT(MOD(入力シート!R518,10)/1),"")</f>
        <v/>
      </c>
    </row>
    <row r="518" spans="1:79" x14ac:dyDescent="0.15">
      <c r="B518" s="22">
        <v>516</v>
      </c>
      <c r="C518" s="10" t="str">
        <f>IF(入力シート!C519&gt;=10000,INT(MOD(入力シート!C519,100000)/10000),"")</f>
        <v/>
      </c>
      <c r="D518" s="10" t="str">
        <f>IF(入力シート!C519&gt;=1000,INT(MOD(入力シート!C519,10000)/1000),"")</f>
        <v/>
      </c>
      <c r="E518" s="10" t="str">
        <f>IF(入力シート!C519&gt;=100,INT(MOD(入力シート!C519,1000)/100),"")</f>
        <v/>
      </c>
      <c r="F518" s="10" t="str">
        <f>IF(入力シート!C519&gt;=10,INT(MOD(入力シート!C519,100)/10),"")</f>
        <v/>
      </c>
      <c r="G518" s="22" t="str">
        <f>IF(入力シート!C519&gt;=1,INT(MOD(入力シート!C519,10)/1),"")</f>
        <v/>
      </c>
      <c r="H518" s="22" t="str">
        <f>IF(入力シート!D519&gt;"",入力シート!D519,"")</f>
        <v/>
      </c>
      <c r="I518" s="22" t="str">
        <f>IF(入力シート!E519&gt;"",入力シート!E519,"")</f>
        <v/>
      </c>
      <c r="J518" s="37" t="str">
        <f>IF(入力シート!F519&gt;0,IF(入力シート!W519=6,MID(入力シート!F519,入力シート!W519-5,1),"0"),"")</f>
        <v/>
      </c>
      <c r="K518" s="37" t="str">
        <f>IF(入力シート!F519&gt;0,MID(入力シート!F519,入力シート!W519-4,1),"")</f>
        <v/>
      </c>
      <c r="L518" s="37" t="str">
        <f>IF(入力シート!F519&gt;0,MID(入力シート!F519,入力シート!W519-3,1),"")</f>
        <v/>
      </c>
      <c r="M518" s="37" t="str">
        <f>IF(入力シート!F519&gt;0,MID(入力シート!F519,入力シート!W519-2,1),"")</f>
        <v/>
      </c>
      <c r="N518" s="37" t="str">
        <f>IF(入力シート!F519&gt;0,MID(入力シート!F519,入力シート!W519-1,1),"")</f>
        <v/>
      </c>
      <c r="O518" s="39" t="str">
        <f>IF(入力シート!F519&gt;0,MID(入力シート!F519,入力シート!W519,1),"")</f>
        <v/>
      </c>
      <c r="P518" s="22" t="str">
        <f>IF(入力シート!G519&gt;"",入力シート!G519,"")</f>
        <v/>
      </c>
      <c r="Q518" s="37" t="str">
        <f>IF(入力シート!H519&gt;0,IF(入力シート!X519=4,MID(入力シート!H519,入力シート!X519-3,1),"0"),"")</f>
        <v/>
      </c>
      <c r="R518" s="37" t="str">
        <f>IF(入力シート!H519&gt;0,MID(入力シート!H519,入力シート!X519-2,1),"")</f>
        <v/>
      </c>
      <c r="S518" s="37" t="str">
        <f>IF(入力シート!H519&gt;0,MID(入力シート!H519,入力シート!X519-1,1),"")</f>
        <v/>
      </c>
      <c r="T518" s="39" t="str">
        <f>IF(入力シート!H519&gt;0,MID(入力シート!H519,入力シート!X519,1),"")</f>
        <v/>
      </c>
      <c r="U518" s="62" t="str">
        <f>IF(入力シート!I519&gt;0,入力シート!I519,"")</f>
        <v/>
      </c>
      <c r="V518" s="50" t="str">
        <f>IF(入力シート!J519&gt;0,入力シート!J519,"")</f>
        <v/>
      </c>
      <c r="W518" s="50" t="str">
        <f>IF(入力シート!K519&gt;=10,INT(MOD(入力シート!K519,100)/10),"")</f>
        <v/>
      </c>
      <c r="X518" s="40" t="str">
        <f>IF(入力シート!K519&gt;=1,INT(MOD(入力シート!K519,10)/1),"")</f>
        <v/>
      </c>
      <c r="Y518" s="51" t="str">
        <f>IF(入力シート!L519&gt;=100000,INT(MOD(入力シート!L519,1000000)/100000),"")</f>
        <v/>
      </c>
      <c r="Z518" s="51" t="str">
        <f>IF(入力シート!L519&gt;=10000,INT(MOD(入力シート!L519,100000)/10000),"")</f>
        <v/>
      </c>
      <c r="AA518" s="51" t="str">
        <f>IF(入力シート!L519&gt;=1000,INT(MOD(入力シート!L519,10000)/1000),"")</f>
        <v/>
      </c>
      <c r="AB518" s="51" t="str">
        <f>IF(入力シート!L519&gt;=100,INT(MOD(入力シート!L519,1000)/100),"")</f>
        <v/>
      </c>
      <c r="AC518" s="51" t="str">
        <f>IF(入力シート!L519&gt;=10,INT(MOD(入力シート!L519,100)/10),"")</f>
        <v/>
      </c>
      <c r="AD518" s="40" t="str">
        <f>IF(入力シート!L519&gt;=1,INT(MOD(入力シート!L519,10)/1),"")</f>
        <v/>
      </c>
      <c r="AE518" s="51" t="str">
        <f>IF(入力シート!M519&gt;=10000,INT(MOD(入力シート!M519,100000)/10000),"")</f>
        <v/>
      </c>
      <c r="AF518" s="51" t="str">
        <f>IF(入力シート!M519&gt;=1000,INT(MOD(入力シート!M519,10000)/1000),"")</f>
        <v/>
      </c>
      <c r="AG518" s="51" t="str">
        <f>IF(入力シート!M519&gt;=100,INT(MOD(入力シート!M519,1000)/100),"")</f>
        <v/>
      </c>
      <c r="AH518" s="51" t="str">
        <f>IF(入力シート!M519&gt;=10,INT(MOD(入力シート!M519,100)/10),"")</f>
        <v/>
      </c>
      <c r="AI518" s="40" t="str">
        <f>IF(入力シート!M519&gt;=1,INT(MOD(入力シート!M519,10)/1),"")</f>
        <v/>
      </c>
      <c r="AJ518" s="51" t="str">
        <f>IF(入力シート!N519&gt;=10000,INT(MOD(入力シート!N519,100000)/10000),"")</f>
        <v/>
      </c>
      <c r="AK518" s="51" t="str">
        <f>IF(入力シート!N519&gt;=1000,INT(MOD(入力シート!N519,10000)/1000),"")</f>
        <v/>
      </c>
      <c r="AL518" s="51" t="str">
        <f>IF(入力シート!N519&gt;=100,INT(MOD(入力シート!N519,1000)/100),"")</f>
        <v/>
      </c>
      <c r="AM518" s="51" t="str">
        <f>IF(入力シート!N519&gt;=10,INT(MOD(入力シート!N519,100)/10),"")</f>
        <v/>
      </c>
      <c r="AN518" s="40" t="str">
        <f>IF(入力シート!N519&gt;=1,INT(MOD(入力シート!N519,10)/1),"")</f>
        <v/>
      </c>
      <c r="AO518" s="51" t="str">
        <f>IF(入力シート!O519&gt;=10000,INT(MOD(入力シート!O519,100000)/10000),"")</f>
        <v/>
      </c>
      <c r="AP518" s="51" t="str">
        <f>IF(入力シート!O519&gt;=1000,INT(MOD(入力シート!O519,10000)/1000),"")</f>
        <v/>
      </c>
      <c r="AQ518" s="51" t="str">
        <f>IF(入力シート!O519&gt;=100,INT(MOD(入力シート!O519,1000)/100),"")</f>
        <v/>
      </c>
      <c r="AR518" s="51" t="str">
        <f>IF(入力シート!O519&gt;=10,INT(MOD(入力シート!O519,100)/10),"")</f>
        <v/>
      </c>
      <c r="AS518" s="40" t="str">
        <f>IF(入力シート!O519&gt;=1,INT(MOD(入力シート!O519,10)/1),"")</f>
        <v/>
      </c>
      <c r="AT518" s="51" t="str">
        <f>IF(入力シート!P519&gt;=1000000,INT(MOD(入力シート!P519,10000000)/1000000),"")</f>
        <v/>
      </c>
      <c r="AU518" s="51" t="str">
        <f>IF(入力シート!P519&gt;=100000,INT(MOD(入力シート!P519,1000000)/100000),"")</f>
        <v/>
      </c>
      <c r="AV518" s="51" t="str">
        <f>IF(入力シート!P519&gt;=10000,INT(MOD(入力シート!P519,100000)/10000),"")</f>
        <v/>
      </c>
      <c r="AW518" s="51" t="str">
        <f>IF(入力シート!P519&gt;=1000,INT(MOD(入力シート!P519,10000)/1000),"")</f>
        <v/>
      </c>
      <c r="AX518" s="51" t="str">
        <f>IF(入力シート!P519&gt;=100,INT(MOD(入力シート!P519,1000)/100),"")</f>
        <v/>
      </c>
      <c r="AY518" s="51" t="str">
        <f>IF(入力シート!P519&gt;=10,INT(MOD(入力シート!P519,100)/10),"")</f>
        <v/>
      </c>
      <c r="AZ518" s="40" t="str">
        <f>IF(入力シート!P519&gt;=1,INT(MOD(入力シート!P519,10)/1),"")</f>
        <v/>
      </c>
      <c r="BA518" s="51" t="str">
        <f>IF(入力シート!Q519&gt;=10,INT(MOD(入力シート!Q519,100)/10),"")</f>
        <v/>
      </c>
      <c r="BB518" s="40" t="str">
        <f>IF(入力シート!Q519&gt;=1,INT(MOD(入力シート!Q519,10)/1),"")</f>
        <v/>
      </c>
      <c r="BC518" s="51" t="str">
        <f>IF(入力シート!R519&gt;=10000,INT(MOD(入力シート!R519,100000)/10000),"")</f>
        <v/>
      </c>
      <c r="BD518" s="51" t="str">
        <f>IF(入力シート!R519&gt;=1000,INT(MOD(入力シート!R519,10000)/1000),"")</f>
        <v/>
      </c>
      <c r="BE518" s="51" t="str">
        <f>IF(入力シート!R519&gt;=100,INT(MOD(入力シート!R519,1000)/100),"")</f>
        <v/>
      </c>
      <c r="BF518" s="51" t="str">
        <f>IF(入力シート!R519&gt;=10,INT(MOD(入力シート!R519,100)/10),"")</f>
        <v/>
      </c>
      <c r="BG518" s="40" t="str">
        <f>IF(入力シート!R519&gt;=1,INT(MOD(入力シート!R519,10)/1),"")</f>
        <v/>
      </c>
    </row>
    <row r="519" spans="1:79" x14ac:dyDescent="0.15">
      <c r="B519" s="22">
        <v>517</v>
      </c>
      <c r="C519" s="10" t="str">
        <f>IF(入力シート!C520&gt;=10000,INT(MOD(入力シート!C520,100000)/10000),"")</f>
        <v/>
      </c>
      <c r="D519" s="10" t="str">
        <f>IF(入力シート!C520&gt;=1000,INT(MOD(入力シート!C520,10000)/1000),"")</f>
        <v/>
      </c>
      <c r="E519" s="10" t="str">
        <f>IF(入力シート!C520&gt;=100,INT(MOD(入力シート!C520,1000)/100),"")</f>
        <v/>
      </c>
      <c r="F519" s="10" t="str">
        <f>IF(入力シート!C520&gt;=10,INT(MOD(入力シート!C520,100)/10),"")</f>
        <v/>
      </c>
      <c r="G519" s="22" t="str">
        <f>IF(入力シート!C520&gt;=1,INT(MOD(入力シート!C520,10)/1),"")</f>
        <v/>
      </c>
      <c r="H519" s="22" t="str">
        <f>IF(入力シート!D520&gt;"",入力シート!D520,"")</f>
        <v/>
      </c>
      <c r="I519" s="22" t="str">
        <f>IF(入力シート!E520&gt;"",入力シート!E520,"")</f>
        <v/>
      </c>
      <c r="J519" s="37" t="str">
        <f>IF(入力シート!F520&gt;0,IF(入力シート!W520=6,MID(入力シート!F520,入力シート!W520-5,1),"0"),"")</f>
        <v/>
      </c>
      <c r="K519" s="37" t="str">
        <f>IF(入力シート!F520&gt;0,MID(入力シート!F520,入力シート!W520-4,1),"")</f>
        <v/>
      </c>
      <c r="L519" s="37" t="str">
        <f>IF(入力シート!F520&gt;0,MID(入力シート!F520,入力シート!W520-3,1),"")</f>
        <v/>
      </c>
      <c r="M519" s="37" t="str">
        <f>IF(入力シート!F520&gt;0,MID(入力シート!F520,入力シート!W520-2,1),"")</f>
        <v/>
      </c>
      <c r="N519" s="37" t="str">
        <f>IF(入力シート!F520&gt;0,MID(入力シート!F520,入力シート!W520-1,1),"")</f>
        <v/>
      </c>
      <c r="O519" s="39" t="str">
        <f>IF(入力シート!F520&gt;0,MID(入力シート!F520,入力シート!W520,1),"")</f>
        <v/>
      </c>
      <c r="P519" s="22" t="str">
        <f>IF(入力シート!G520&gt;"",入力シート!G520,"")</f>
        <v/>
      </c>
      <c r="Q519" s="37" t="str">
        <f>IF(入力シート!H520&gt;0,IF(入力シート!X520=4,MID(入力シート!H520,入力シート!X520-3,1),"0"),"")</f>
        <v/>
      </c>
      <c r="R519" s="37" t="str">
        <f>IF(入力シート!H520&gt;0,MID(入力シート!H520,入力シート!X520-2,1),"")</f>
        <v/>
      </c>
      <c r="S519" s="37" t="str">
        <f>IF(入力シート!H520&gt;0,MID(入力シート!H520,入力シート!X520-1,1),"")</f>
        <v/>
      </c>
      <c r="T519" s="39" t="str">
        <f>IF(入力シート!H520&gt;0,MID(入力シート!H520,入力シート!X520,1),"")</f>
        <v/>
      </c>
      <c r="U519" s="62" t="str">
        <f>IF(入力シート!I520&gt;0,入力シート!I520,"")</f>
        <v/>
      </c>
      <c r="V519" s="50" t="str">
        <f>IF(入力シート!J520&gt;0,入力シート!J520,"")</f>
        <v/>
      </c>
      <c r="W519" s="50" t="str">
        <f>IF(入力シート!K520&gt;=10,INT(MOD(入力シート!K520,100)/10),"")</f>
        <v/>
      </c>
      <c r="X519" s="40" t="str">
        <f>IF(入力シート!K520&gt;=1,INT(MOD(入力シート!K520,10)/1),"")</f>
        <v/>
      </c>
      <c r="Y519" s="51" t="str">
        <f>IF(入力シート!L520&gt;=100000,INT(MOD(入力シート!L520,1000000)/100000),"")</f>
        <v/>
      </c>
      <c r="Z519" s="51" t="str">
        <f>IF(入力シート!L520&gt;=10000,INT(MOD(入力シート!L520,100000)/10000),"")</f>
        <v/>
      </c>
      <c r="AA519" s="51" t="str">
        <f>IF(入力シート!L520&gt;=1000,INT(MOD(入力シート!L520,10000)/1000),"")</f>
        <v/>
      </c>
      <c r="AB519" s="51" t="str">
        <f>IF(入力シート!L520&gt;=100,INT(MOD(入力シート!L520,1000)/100),"")</f>
        <v/>
      </c>
      <c r="AC519" s="51" t="str">
        <f>IF(入力シート!L520&gt;=10,INT(MOD(入力シート!L520,100)/10),"")</f>
        <v/>
      </c>
      <c r="AD519" s="40" t="str">
        <f>IF(入力シート!L520&gt;=1,INT(MOD(入力シート!L520,10)/1),"")</f>
        <v/>
      </c>
      <c r="AE519" s="51" t="str">
        <f>IF(入力シート!M520&gt;=10000,INT(MOD(入力シート!M520,100000)/10000),"")</f>
        <v/>
      </c>
      <c r="AF519" s="51" t="str">
        <f>IF(入力シート!M520&gt;=1000,INT(MOD(入力シート!M520,10000)/1000),"")</f>
        <v/>
      </c>
      <c r="AG519" s="51" t="str">
        <f>IF(入力シート!M520&gt;=100,INT(MOD(入力シート!M520,1000)/100),"")</f>
        <v/>
      </c>
      <c r="AH519" s="51" t="str">
        <f>IF(入力シート!M520&gt;=10,INT(MOD(入力シート!M520,100)/10),"")</f>
        <v/>
      </c>
      <c r="AI519" s="40" t="str">
        <f>IF(入力シート!M520&gt;=1,INT(MOD(入力シート!M520,10)/1),"")</f>
        <v/>
      </c>
      <c r="AJ519" s="51" t="str">
        <f>IF(入力シート!N520&gt;=10000,INT(MOD(入力シート!N520,100000)/10000),"")</f>
        <v/>
      </c>
      <c r="AK519" s="51" t="str">
        <f>IF(入力シート!N520&gt;=1000,INT(MOD(入力シート!N520,10000)/1000),"")</f>
        <v/>
      </c>
      <c r="AL519" s="51" t="str">
        <f>IF(入力シート!N520&gt;=100,INT(MOD(入力シート!N520,1000)/100),"")</f>
        <v/>
      </c>
      <c r="AM519" s="51" t="str">
        <f>IF(入力シート!N520&gt;=10,INT(MOD(入力シート!N520,100)/10),"")</f>
        <v/>
      </c>
      <c r="AN519" s="40" t="str">
        <f>IF(入力シート!N520&gt;=1,INT(MOD(入力シート!N520,10)/1),"")</f>
        <v/>
      </c>
      <c r="AO519" s="51" t="str">
        <f>IF(入力シート!O520&gt;=10000,INT(MOD(入力シート!O520,100000)/10000),"")</f>
        <v/>
      </c>
      <c r="AP519" s="51" t="str">
        <f>IF(入力シート!O520&gt;=1000,INT(MOD(入力シート!O520,10000)/1000),"")</f>
        <v/>
      </c>
      <c r="AQ519" s="51" t="str">
        <f>IF(入力シート!O520&gt;=100,INT(MOD(入力シート!O520,1000)/100),"")</f>
        <v/>
      </c>
      <c r="AR519" s="51" t="str">
        <f>IF(入力シート!O520&gt;=10,INT(MOD(入力シート!O520,100)/10),"")</f>
        <v/>
      </c>
      <c r="AS519" s="40" t="str">
        <f>IF(入力シート!O520&gt;=1,INT(MOD(入力シート!O520,10)/1),"")</f>
        <v/>
      </c>
      <c r="AT519" s="51" t="str">
        <f>IF(入力シート!P520&gt;=1000000,INT(MOD(入力シート!P520,10000000)/1000000),"")</f>
        <v/>
      </c>
      <c r="AU519" s="51" t="str">
        <f>IF(入力シート!P520&gt;=100000,INT(MOD(入力シート!P520,1000000)/100000),"")</f>
        <v/>
      </c>
      <c r="AV519" s="51" t="str">
        <f>IF(入力シート!P520&gt;=10000,INT(MOD(入力シート!P520,100000)/10000),"")</f>
        <v/>
      </c>
      <c r="AW519" s="51" t="str">
        <f>IF(入力シート!P520&gt;=1000,INT(MOD(入力シート!P520,10000)/1000),"")</f>
        <v/>
      </c>
      <c r="AX519" s="51" t="str">
        <f>IF(入力シート!P520&gt;=100,INT(MOD(入力シート!P520,1000)/100),"")</f>
        <v/>
      </c>
      <c r="AY519" s="51" t="str">
        <f>IF(入力シート!P520&gt;=10,INT(MOD(入力シート!P520,100)/10),"")</f>
        <v/>
      </c>
      <c r="AZ519" s="40" t="str">
        <f>IF(入力シート!P520&gt;=1,INT(MOD(入力シート!P520,10)/1),"")</f>
        <v/>
      </c>
      <c r="BA519" s="51" t="str">
        <f>IF(入力シート!Q520&gt;=10,INT(MOD(入力シート!Q520,100)/10),"")</f>
        <v/>
      </c>
      <c r="BB519" s="40" t="str">
        <f>IF(入力シート!Q520&gt;=1,INT(MOD(入力シート!Q520,10)/1),"")</f>
        <v/>
      </c>
      <c r="BC519" s="51" t="str">
        <f>IF(入力シート!R520&gt;=10000,INT(MOD(入力シート!R520,100000)/10000),"")</f>
        <v/>
      </c>
      <c r="BD519" s="51" t="str">
        <f>IF(入力シート!R520&gt;=1000,INT(MOD(入力シート!R520,10000)/1000),"")</f>
        <v/>
      </c>
      <c r="BE519" s="51" t="str">
        <f>IF(入力シート!R520&gt;=100,INT(MOD(入力シート!R520,1000)/100),"")</f>
        <v/>
      </c>
      <c r="BF519" s="51" t="str">
        <f>IF(入力シート!R520&gt;=10,INT(MOD(入力シート!R520,100)/10),"")</f>
        <v/>
      </c>
      <c r="BG519" s="40" t="str">
        <f>IF(入力シート!R520&gt;=1,INT(MOD(入力シート!R520,10)/1),"")</f>
        <v/>
      </c>
    </row>
    <row r="520" spans="1:79" x14ac:dyDescent="0.15">
      <c r="B520" s="22">
        <v>518</v>
      </c>
      <c r="C520" s="10" t="str">
        <f>IF(入力シート!C521&gt;=10000,INT(MOD(入力シート!C521,100000)/10000),"")</f>
        <v/>
      </c>
      <c r="D520" s="10" t="str">
        <f>IF(入力シート!C521&gt;=1000,INT(MOD(入力シート!C521,10000)/1000),"")</f>
        <v/>
      </c>
      <c r="E520" s="10" t="str">
        <f>IF(入力シート!C521&gt;=100,INT(MOD(入力シート!C521,1000)/100),"")</f>
        <v/>
      </c>
      <c r="F520" s="10" t="str">
        <f>IF(入力シート!C521&gt;=10,INT(MOD(入力シート!C521,100)/10),"")</f>
        <v/>
      </c>
      <c r="G520" s="22" t="str">
        <f>IF(入力シート!C521&gt;=1,INT(MOD(入力シート!C521,10)/1),"")</f>
        <v/>
      </c>
      <c r="H520" s="22" t="str">
        <f>IF(入力シート!D521&gt;"",入力シート!D521,"")</f>
        <v/>
      </c>
      <c r="I520" s="22" t="str">
        <f>IF(入力シート!E521&gt;"",入力シート!E521,"")</f>
        <v/>
      </c>
      <c r="J520" s="37" t="str">
        <f>IF(入力シート!F521&gt;0,IF(入力シート!W521=6,MID(入力シート!F521,入力シート!W521-5,1),"0"),"")</f>
        <v/>
      </c>
      <c r="K520" s="37" t="str">
        <f>IF(入力シート!F521&gt;0,MID(入力シート!F521,入力シート!W521-4,1),"")</f>
        <v/>
      </c>
      <c r="L520" s="37" t="str">
        <f>IF(入力シート!F521&gt;0,MID(入力シート!F521,入力シート!W521-3,1),"")</f>
        <v/>
      </c>
      <c r="M520" s="37" t="str">
        <f>IF(入力シート!F521&gt;0,MID(入力シート!F521,入力シート!W521-2,1),"")</f>
        <v/>
      </c>
      <c r="N520" s="37" t="str">
        <f>IF(入力シート!F521&gt;0,MID(入力シート!F521,入力シート!W521-1,1),"")</f>
        <v/>
      </c>
      <c r="O520" s="39" t="str">
        <f>IF(入力シート!F521&gt;0,MID(入力シート!F521,入力シート!W521,1),"")</f>
        <v/>
      </c>
      <c r="P520" s="22" t="str">
        <f>IF(入力シート!G521&gt;"",入力シート!G521,"")</f>
        <v/>
      </c>
      <c r="Q520" s="37" t="str">
        <f>IF(入力シート!H521&gt;0,IF(入力シート!X521=4,MID(入力シート!H521,入力シート!X521-3,1),"0"),"")</f>
        <v/>
      </c>
      <c r="R520" s="37" t="str">
        <f>IF(入力シート!H521&gt;0,MID(入力シート!H521,入力シート!X521-2,1),"")</f>
        <v/>
      </c>
      <c r="S520" s="37" t="str">
        <f>IF(入力シート!H521&gt;0,MID(入力シート!H521,入力シート!X521-1,1),"")</f>
        <v/>
      </c>
      <c r="T520" s="39" t="str">
        <f>IF(入力シート!H521&gt;0,MID(入力シート!H521,入力シート!X521,1),"")</f>
        <v/>
      </c>
      <c r="U520" s="62" t="str">
        <f>IF(入力シート!I521&gt;0,入力シート!I521,"")</f>
        <v/>
      </c>
      <c r="V520" s="50" t="str">
        <f>IF(入力シート!J521&gt;0,入力シート!J521,"")</f>
        <v/>
      </c>
      <c r="W520" s="50" t="str">
        <f>IF(入力シート!K521&gt;=10,INT(MOD(入力シート!K521,100)/10),"")</f>
        <v/>
      </c>
      <c r="X520" s="40" t="str">
        <f>IF(入力シート!K521&gt;=1,INT(MOD(入力シート!K521,10)/1),"")</f>
        <v/>
      </c>
      <c r="Y520" s="51" t="str">
        <f>IF(入力シート!L521&gt;=100000,INT(MOD(入力シート!L521,1000000)/100000),"")</f>
        <v/>
      </c>
      <c r="Z520" s="51" t="str">
        <f>IF(入力シート!L521&gt;=10000,INT(MOD(入力シート!L521,100000)/10000),"")</f>
        <v/>
      </c>
      <c r="AA520" s="51" t="str">
        <f>IF(入力シート!L521&gt;=1000,INT(MOD(入力シート!L521,10000)/1000),"")</f>
        <v/>
      </c>
      <c r="AB520" s="51" t="str">
        <f>IF(入力シート!L521&gt;=100,INT(MOD(入力シート!L521,1000)/100),"")</f>
        <v/>
      </c>
      <c r="AC520" s="51" t="str">
        <f>IF(入力シート!L521&gt;=10,INT(MOD(入力シート!L521,100)/10),"")</f>
        <v/>
      </c>
      <c r="AD520" s="40" t="str">
        <f>IF(入力シート!L521&gt;=1,INT(MOD(入力シート!L521,10)/1),"")</f>
        <v/>
      </c>
      <c r="AE520" s="51" t="str">
        <f>IF(入力シート!M521&gt;=10000,INT(MOD(入力シート!M521,100000)/10000),"")</f>
        <v/>
      </c>
      <c r="AF520" s="51" t="str">
        <f>IF(入力シート!M521&gt;=1000,INT(MOD(入力シート!M521,10000)/1000),"")</f>
        <v/>
      </c>
      <c r="AG520" s="51" t="str">
        <f>IF(入力シート!M521&gt;=100,INT(MOD(入力シート!M521,1000)/100),"")</f>
        <v/>
      </c>
      <c r="AH520" s="51" t="str">
        <f>IF(入力シート!M521&gt;=10,INT(MOD(入力シート!M521,100)/10),"")</f>
        <v/>
      </c>
      <c r="AI520" s="40" t="str">
        <f>IF(入力シート!M521&gt;=1,INT(MOD(入力シート!M521,10)/1),"")</f>
        <v/>
      </c>
      <c r="AJ520" s="51" t="str">
        <f>IF(入力シート!N521&gt;=10000,INT(MOD(入力シート!N521,100000)/10000),"")</f>
        <v/>
      </c>
      <c r="AK520" s="51" t="str">
        <f>IF(入力シート!N521&gt;=1000,INT(MOD(入力シート!N521,10000)/1000),"")</f>
        <v/>
      </c>
      <c r="AL520" s="51" t="str">
        <f>IF(入力シート!N521&gt;=100,INT(MOD(入力シート!N521,1000)/100),"")</f>
        <v/>
      </c>
      <c r="AM520" s="51" t="str">
        <f>IF(入力シート!N521&gt;=10,INT(MOD(入力シート!N521,100)/10),"")</f>
        <v/>
      </c>
      <c r="AN520" s="40" t="str">
        <f>IF(入力シート!N521&gt;=1,INT(MOD(入力シート!N521,10)/1),"")</f>
        <v/>
      </c>
      <c r="AO520" s="51" t="str">
        <f>IF(入力シート!O521&gt;=10000,INT(MOD(入力シート!O521,100000)/10000),"")</f>
        <v/>
      </c>
      <c r="AP520" s="51" t="str">
        <f>IF(入力シート!O521&gt;=1000,INT(MOD(入力シート!O521,10000)/1000),"")</f>
        <v/>
      </c>
      <c r="AQ520" s="51" t="str">
        <f>IF(入力シート!O521&gt;=100,INT(MOD(入力シート!O521,1000)/100),"")</f>
        <v/>
      </c>
      <c r="AR520" s="51" t="str">
        <f>IF(入力シート!O521&gt;=10,INT(MOD(入力シート!O521,100)/10),"")</f>
        <v/>
      </c>
      <c r="AS520" s="40" t="str">
        <f>IF(入力シート!O521&gt;=1,INT(MOD(入力シート!O521,10)/1),"")</f>
        <v/>
      </c>
      <c r="AT520" s="51" t="str">
        <f>IF(入力シート!P521&gt;=1000000,INT(MOD(入力シート!P521,10000000)/1000000),"")</f>
        <v/>
      </c>
      <c r="AU520" s="51" t="str">
        <f>IF(入力シート!P521&gt;=100000,INT(MOD(入力シート!P521,1000000)/100000),"")</f>
        <v/>
      </c>
      <c r="AV520" s="51" t="str">
        <f>IF(入力シート!P521&gt;=10000,INT(MOD(入力シート!P521,100000)/10000),"")</f>
        <v/>
      </c>
      <c r="AW520" s="51" t="str">
        <f>IF(入力シート!P521&gt;=1000,INT(MOD(入力シート!P521,10000)/1000),"")</f>
        <v/>
      </c>
      <c r="AX520" s="51" t="str">
        <f>IF(入力シート!P521&gt;=100,INT(MOD(入力シート!P521,1000)/100),"")</f>
        <v/>
      </c>
      <c r="AY520" s="51" t="str">
        <f>IF(入力シート!P521&gt;=10,INT(MOD(入力シート!P521,100)/10),"")</f>
        <v/>
      </c>
      <c r="AZ520" s="40" t="str">
        <f>IF(入力シート!P521&gt;=1,INT(MOD(入力シート!P521,10)/1),"")</f>
        <v/>
      </c>
      <c r="BA520" s="51" t="str">
        <f>IF(入力シート!Q521&gt;=10,INT(MOD(入力シート!Q521,100)/10),"")</f>
        <v/>
      </c>
      <c r="BB520" s="40" t="str">
        <f>IF(入力シート!Q521&gt;=1,INT(MOD(入力シート!Q521,10)/1),"")</f>
        <v/>
      </c>
      <c r="BC520" s="51" t="str">
        <f>IF(入力シート!R521&gt;=10000,INT(MOD(入力シート!R521,100000)/10000),"")</f>
        <v/>
      </c>
      <c r="BD520" s="51" t="str">
        <f>IF(入力シート!R521&gt;=1000,INT(MOD(入力シート!R521,10000)/1000),"")</f>
        <v/>
      </c>
      <c r="BE520" s="51" t="str">
        <f>IF(入力シート!R521&gt;=100,INT(MOD(入力シート!R521,1000)/100),"")</f>
        <v/>
      </c>
      <c r="BF520" s="51" t="str">
        <f>IF(入力シート!R521&gt;=10,INT(MOD(入力シート!R521,100)/10),"")</f>
        <v/>
      </c>
      <c r="BG520" s="40" t="str">
        <f>IF(入力シート!R521&gt;=1,INT(MOD(入力シート!R521,10)/1),"")</f>
        <v/>
      </c>
    </row>
    <row r="521" spans="1:79" x14ac:dyDescent="0.15">
      <c r="B521" s="22">
        <v>519</v>
      </c>
      <c r="C521" s="10" t="str">
        <f>IF(入力シート!C522&gt;=10000,INT(MOD(入力シート!C522,100000)/10000),"")</f>
        <v/>
      </c>
      <c r="D521" s="10" t="str">
        <f>IF(入力シート!C522&gt;=1000,INT(MOD(入力シート!C522,10000)/1000),"")</f>
        <v/>
      </c>
      <c r="E521" s="10" t="str">
        <f>IF(入力シート!C522&gt;=100,INT(MOD(入力シート!C522,1000)/100),"")</f>
        <v/>
      </c>
      <c r="F521" s="10" t="str">
        <f>IF(入力シート!C522&gt;=10,INT(MOD(入力シート!C522,100)/10),"")</f>
        <v/>
      </c>
      <c r="G521" s="22" t="str">
        <f>IF(入力シート!C522&gt;=1,INT(MOD(入力シート!C522,10)/1),"")</f>
        <v/>
      </c>
      <c r="H521" s="22" t="str">
        <f>IF(入力シート!D522&gt;"",入力シート!D522,"")</f>
        <v/>
      </c>
      <c r="I521" s="22" t="str">
        <f>IF(入力シート!E522&gt;"",入力シート!E522,"")</f>
        <v/>
      </c>
      <c r="J521" s="37" t="str">
        <f>IF(入力シート!F522&gt;0,IF(入力シート!W522=6,MID(入力シート!F522,入力シート!W522-5,1),"0"),"")</f>
        <v/>
      </c>
      <c r="K521" s="37" t="str">
        <f>IF(入力シート!F522&gt;0,MID(入力シート!F522,入力シート!W522-4,1),"")</f>
        <v/>
      </c>
      <c r="L521" s="37" t="str">
        <f>IF(入力シート!F522&gt;0,MID(入力シート!F522,入力シート!W522-3,1),"")</f>
        <v/>
      </c>
      <c r="M521" s="37" t="str">
        <f>IF(入力シート!F522&gt;0,MID(入力シート!F522,入力シート!W522-2,1),"")</f>
        <v/>
      </c>
      <c r="N521" s="37" t="str">
        <f>IF(入力シート!F522&gt;0,MID(入力シート!F522,入力シート!W522-1,1),"")</f>
        <v/>
      </c>
      <c r="O521" s="39" t="str">
        <f>IF(入力シート!F522&gt;0,MID(入力シート!F522,入力シート!W522,1),"")</f>
        <v/>
      </c>
      <c r="P521" s="22" t="str">
        <f>IF(入力シート!G522&gt;"",入力シート!G522,"")</f>
        <v/>
      </c>
      <c r="Q521" s="37" t="str">
        <f>IF(入力シート!H522&gt;0,IF(入力シート!X522=4,MID(入力シート!H522,入力シート!X522-3,1),"0"),"")</f>
        <v/>
      </c>
      <c r="R521" s="37" t="str">
        <f>IF(入力シート!H522&gt;0,MID(入力シート!H522,入力シート!X522-2,1),"")</f>
        <v/>
      </c>
      <c r="S521" s="37" t="str">
        <f>IF(入力シート!H522&gt;0,MID(入力シート!H522,入力シート!X522-1,1),"")</f>
        <v/>
      </c>
      <c r="T521" s="39" t="str">
        <f>IF(入力シート!H522&gt;0,MID(入力シート!H522,入力シート!X522,1),"")</f>
        <v/>
      </c>
      <c r="U521" s="62" t="str">
        <f>IF(入力シート!I522&gt;0,入力シート!I522,"")</f>
        <v/>
      </c>
      <c r="V521" s="50" t="str">
        <f>IF(入力シート!J522&gt;0,入力シート!J522,"")</f>
        <v/>
      </c>
      <c r="W521" s="50" t="str">
        <f>IF(入力シート!K522&gt;=10,INT(MOD(入力シート!K522,100)/10),"")</f>
        <v/>
      </c>
      <c r="X521" s="40" t="str">
        <f>IF(入力シート!K522&gt;=1,INT(MOD(入力シート!K522,10)/1),"")</f>
        <v/>
      </c>
      <c r="Y521" s="51" t="str">
        <f>IF(入力シート!L522&gt;=100000,INT(MOD(入力シート!L522,1000000)/100000),"")</f>
        <v/>
      </c>
      <c r="Z521" s="51" t="str">
        <f>IF(入力シート!L522&gt;=10000,INT(MOD(入力シート!L522,100000)/10000),"")</f>
        <v/>
      </c>
      <c r="AA521" s="51" t="str">
        <f>IF(入力シート!L522&gt;=1000,INT(MOD(入力シート!L522,10000)/1000),"")</f>
        <v/>
      </c>
      <c r="AB521" s="51" t="str">
        <f>IF(入力シート!L522&gt;=100,INT(MOD(入力シート!L522,1000)/100),"")</f>
        <v/>
      </c>
      <c r="AC521" s="51" t="str">
        <f>IF(入力シート!L522&gt;=10,INT(MOD(入力シート!L522,100)/10),"")</f>
        <v/>
      </c>
      <c r="AD521" s="40" t="str">
        <f>IF(入力シート!L522&gt;=1,INT(MOD(入力シート!L522,10)/1),"")</f>
        <v/>
      </c>
      <c r="AE521" s="51" t="str">
        <f>IF(入力シート!M522&gt;=10000,INT(MOD(入力シート!M522,100000)/10000),"")</f>
        <v/>
      </c>
      <c r="AF521" s="51" t="str">
        <f>IF(入力シート!M522&gt;=1000,INT(MOD(入力シート!M522,10000)/1000),"")</f>
        <v/>
      </c>
      <c r="AG521" s="51" t="str">
        <f>IF(入力シート!M522&gt;=100,INT(MOD(入力シート!M522,1000)/100),"")</f>
        <v/>
      </c>
      <c r="AH521" s="51" t="str">
        <f>IF(入力シート!M522&gt;=10,INT(MOD(入力シート!M522,100)/10),"")</f>
        <v/>
      </c>
      <c r="AI521" s="40" t="str">
        <f>IF(入力シート!M522&gt;=1,INT(MOD(入力シート!M522,10)/1),"")</f>
        <v/>
      </c>
      <c r="AJ521" s="51" t="str">
        <f>IF(入力シート!N522&gt;=10000,INT(MOD(入力シート!N522,100000)/10000),"")</f>
        <v/>
      </c>
      <c r="AK521" s="51" t="str">
        <f>IF(入力シート!N522&gt;=1000,INT(MOD(入力シート!N522,10000)/1000),"")</f>
        <v/>
      </c>
      <c r="AL521" s="51" t="str">
        <f>IF(入力シート!N522&gt;=100,INT(MOD(入力シート!N522,1000)/100),"")</f>
        <v/>
      </c>
      <c r="AM521" s="51" t="str">
        <f>IF(入力シート!N522&gt;=10,INT(MOD(入力シート!N522,100)/10),"")</f>
        <v/>
      </c>
      <c r="AN521" s="40" t="str">
        <f>IF(入力シート!N522&gt;=1,INT(MOD(入力シート!N522,10)/1),"")</f>
        <v/>
      </c>
      <c r="AO521" s="51" t="str">
        <f>IF(入力シート!O522&gt;=10000,INT(MOD(入力シート!O522,100000)/10000),"")</f>
        <v/>
      </c>
      <c r="AP521" s="51" t="str">
        <f>IF(入力シート!O522&gt;=1000,INT(MOD(入力シート!O522,10000)/1000),"")</f>
        <v/>
      </c>
      <c r="AQ521" s="51" t="str">
        <f>IF(入力シート!O522&gt;=100,INT(MOD(入力シート!O522,1000)/100),"")</f>
        <v/>
      </c>
      <c r="AR521" s="51" t="str">
        <f>IF(入力シート!O522&gt;=10,INT(MOD(入力シート!O522,100)/10),"")</f>
        <v/>
      </c>
      <c r="AS521" s="40" t="str">
        <f>IF(入力シート!O522&gt;=1,INT(MOD(入力シート!O522,10)/1),"")</f>
        <v/>
      </c>
      <c r="AT521" s="51" t="str">
        <f>IF(入力シート!P522&gt;=1000000,INT(MOD(入力シート!P522,10000000)/1000000),"")</f>
        <v/>
      </c>
      <c r="AU521" s="51" t="str">
        <f>IF(入力シート!P522&gt;=100000,INT(MOD(入力シート!P522,1000000)/100000),"")</f>
        <v/>
      </c>
      <c r="AV521" s="51" t="str">
        <f>IF(入力シート!P522&gt;=10000,INT(MOD(入力シート!P522,100000)/10000),"")</f>
        <v/>
      </c>
      <c r="AW521" s="51" t="str">
        <f>IF(入力シート!P522&gt;=1000,INT(MOD(入力シート!P522,10000)/1000),"")</f>
        <v/>
      </c>
      <c r="AX521" s="51" t="str">
        <f>IF(入力シート!P522&gt;=100,INT(MOD(入力シート!P522,1000)/100),"")</f>
        <v/>
      </c>
      <c r="AY521" s="51" t="str">
        <f>IF(入力シート!P522&gt;=10,INT(MOD(入力シート!P522,100)/10),"")</f>
        <v/>
      </c>
      <c r="AZ521" s="40" t="str">
        <f>IF(入力シート!P522&gt;=1,INT(MOD(入力シート!P522,10)/1),"")</f>
        <v/>
      </c>
      <c r="BA521" s="51" t="str">
        <f>IF(入力シート!Q522&gt;=10,INT(MOD(入力シート!Q522,100)/10),"")</f>
        <v/>
      </c>
      <c r="BB521" s="40" t="str">
        <f>IF(入力シート!Q522&gt;=1,INT(MOD(入力シート!Q522,10)/1),"")</f>
        <v/>
      </c>
      <c r="BC521" s="51" t="str">
        <f>IF(入力シート!R522&gt;=10000,INT(MOD(入力シート!R522,100000)/10000),"")</f>
        <v/>
      </c>
      <c r="BD521" s="51" t="str">
        <f>IF(入力シート!R522&gt;=1000,INT(MOD(入力シート!R522,10000)/1000),"")</f>
        <v/>
      </c>
      <c r="BE521" s="51" t="str">
        <f>IF(入力シート!R522&gt;=100,INT(MOD(入力シート!R522,1000)/100),"")</f>
        <v/>
      </c>
      <c r="BF521" s="51" t="str">
        <f>IF(入力シート!R522&gt;=10,INT(MOD(入力シート!R522,100)/10),"")</f>
        <v/>
      </c>
      <c r="BG521" s="40" t="str">
        <f>IF(入力シート!R522&gt;=1,INT(MOD(入力シート!R522,10)/1),"")</f>
        <v/>
      </c>
    </row>
    <row r="522" spans="1:79" x14ac:dyDescent="0.15">
      <c r="A522" s="46"/>
      <c r="B522" s="12">
        <v>520</v>
      </c>
      <c r="C522" s="3" t="str">
        <f>IF(入力シート!C523&gt;=10000,INT(MOD(入力シート!C523,100000)/10000),"")</f>
        <v/>
      </c>
      <c r="D522" s="3" t="str">
        <f>IF(入力シート!C523&gt;=1000,INT(MOD(入力シート!C523,10000)/1000),"")</f>
        <v/>
      </c>
      <c r="E522" s="3" t="str">
        <f>IF(入力シート!C523&gt;=100,INT(MOD(入力シート!C523,1000)/100),"")</f>
        <v/>
      </c>
      <c r="F522" s="3" t="str">
        <f>IF(入力シート!C523&gt;=10,INT(MOD(入力シート!C523,100)/10),"")</f>
        <v/>
      </c>
      <c r="G522" s="12" t="str">
        <f>IF(入力シート!C523&gt;=1,INT(MOD(入力シート!C523,10)/1),"")</f>
        <v/>
      </c>
      <c r="H522" s="12" t="str">
        <f>IF(入力シート!D523&gt;"",入力シート!D523,"")</f>
        <v/>
      </c>
      <c r="I522" s="146" t="str">
        <f>IF(入力シート!E523&gt;"",入力シート!E523,"")</f>
        <v/>
      </c>
      <c r="J522" s="162" t="str">
        <f>IF(入力シート!F523&gt;0,IF(入力シート!W523=6,MID(入力シート!F523,入力シート!W523-5,1),"0"),"")</f>
        <v/>
      </c>
      <c r="K522" s="63" t="str">
        <f>IF(入力シート!F523&gt;0,MID(入力シート!F523,入力シート!W523-4,1),"")</f>
        <v/>
      </c>
      <c r="L522" s="63" t="str">
        <f>IF(入力シート!F523&gt;0,MID(入力シート!F523,入力シート!W523-3,1),"")</f>
        <v/>
      </c>
      <c r="M522" s="63" t="str">
        <f>IF(入力シート!F523&gt;0,MID(入力シート!F523,入力シート!W523-2,1),"")</f>
        <v/>
      </c>
      <c r="N522" s="63" t="str">
        <f>IF(入力シート!F523&gt;0,MID(入力シート!F523,入力シート!W523-1,1),"")</f>
        <v/>
      </c>
      <c r="O522" s="64" t="str">
        <f>IF(入力シート!F523&gt;0,MID(入力シート!F523,入力シート!W523,1),"")</f>
        <v/>
      </c>
      <c r="P522" s="146" t="str">
        <f>IF(入力シート!G523&gt;"",入力シート!G523,"")</f>
        <v/>
      </c>
      <c r="Q522" s="162" t="str">
        <f>IF(入力シート!H523&gt;0,IF(入力シート!X523=4,MID(入力シート!H523,入力シート!X523-3,1),"0"),"")</f>
        <v/>
      </c>
      <c r="R522" s="63" t="str">
        <f>IF(入力シート!H523&gt;0,MID(入力シート!H523,入力シート!X523-2,1),"")</f>
        <v/>
      </c>
      <c r="S522" s="63" t="str">
        <f>IF(入力シート!H523&gt;0,MID(入力シート!H523,入力シート!X523-1,1),"")</f>
        <v/>
      </c>
      <c r="T522" s="64" t="str">
        <f>IF(入力シート!H523&gt;0,MID(入力シート!H523,入力シート!X523,1),"")</f>
        <v/>
      </c>
      <c r="U522" s="65" t="str">
        <f>IF(入力シート!I523&gt;0,入力シート!I523,"")</f>
        <v/>
      </c>
      <c r="V522" s="47" t="str">
        <f>IF(入力シート!J523&gt;0,入力シート!J523,"")</f>
        <v/>
      </c>
      <c r="W522" s="47" t="str">
        <f>IF(入力シート!K523&gt;=10,INT(MOD(入力シート!K523,100)/10),"")</f>
        <v/>
      </c>
      <c r="X522" s="48" t="str">
        <f>IF(入力シート!K523&gt;=1,INT(MOD(入力シート!K523,10)/1),"")</f>
        <v/>
      </c>
      <c r="Y522" s="49" t="str">
        <f>IF(入力シート!L523&gt;=100000,INT(MOD(入力シート!L523,1000000)/100000),"")</f>
        <v/>
      </c>
      <c r="Z522" s="49" t="str">
        <f>IF(入力シート!L523&gt;=10000,INT(MOD(入力シート!L523,100000)/10000),"")</f>
        <v/>
      </c>
      <c r="AA522" s="49" t="str">
        <f>IF(入力シート!L523&gt;=1000,INT(MOD(入力シート!L523,10000)/1000),"")</f>
        <v/>
      </c>
      <c r="AB522" s="49" t="str">
        <f>IF(入力シート!L523&gt;=100,INT(MOD(入力シート!L523,1000)/100),"")</f>
        <v/>
      </c>
      <c r="AC522" s="49" t="str">
        <f>IF(入力シート!L523&gt;=10,INT(MOD(入力シート!L523,100)/10),"")</f>
        <v/>
      </c>
      <c r="AD522" s="48" t="str">
        <f>IF(入力シート!L523&gt;=1,INT(MOD(入力シート!L523,10)/1),"")</f>
        <v/>
      </c>
      <c r="AE522" s="49" t="str">
        <f>IF(入力シート!M523&gt;=10000,INT(MOD(入力シート!M523,100000)/10000),"")</f>
        <v/>
      </c>
      <c r="AF522" s="49" t="str">
        <f>IF(入力シート!M523&gt;=1000,INT(MOD(入力シート!M523,10000)/1000),"")</f>
        <v/>
      </c>
      <c r="AG522" s="49" t="str">
        <f>IF(入力シート!M523&gt;=100,INT(MOD(入力シート!M523,1000)/100),"")</f>
        <v/>
      </c>
      <c r="AH522" s="49" t="str">
        <f>IF(入力シート!M523&gt;=10,INT(MOD(入力シート!M523,100)/10),"")</f>
        <v/>
      </c>
      <c r="AI522" s="48" t="str">
        <f>IF(入力シート!M523&gt;=1,INT(MOD(入力シート!M523,10)/1),"")</f>
        <v/>
      </c>
      <c r="AJ522" s="49" t="str">
        <f>IF(入力シート!N523&gt;=10000,INT(MOD(入力シート!N523,100000)/10000),"")</f>
        <v/>
      </c>
      <c r="AK522" s="49" t="str">
        <f>IF(入力シート!N523&gt;=1000,INT(MOD(入力シート!N523,10000)/1000),"")</f>
        <v/>
      </c>
      <c r="AL522" s="49" t="str">
        <f>IF(入力シート!N523&gt;=100,INT(MOD(入力シート!N523,1000)/100),"")</f>
        <v/>
      </c>
      <c r="AM522" s="49" t="str">
        <f>IF(入力シート!N523&gt;=10,INT(MOD(入力シート!N523,100)/10),"")</f>
        <v/>
      </c>
      <c r="AN522" s="48" t="str">
        <f>IF(入力シート!N523&gt;=1,INT(MOD(入力シート!N523,10)/1),"")</f>
        <v/>
      </c>
      <c r="AO522" s="49" t="str">
        <f>IF(入力シート!O523&gt;=10000,INT(MOD(入力シート!O523,100000)/10000),"")</f>
        <v/>
      </c>
      <c r="AP522" s="49" t="str">
        <f>IF(入力シート!O523&gt;=1000,INT(MOD(入力シート!O523,10000)/1000),"")</f>
        <v/>
      </c>
      <c r="AQ522" s="49" t="str">
        <f>IF(入力シート!O523&gt;=100,INT(MOD(入力シート!O523,1000)/100),"")</f>
        <v/>
      </c>
      <c r="AR522" s="49" t="str">
        <f>IF(入力シート!O523&gt;=10,INT(MOD(入力シート!O523,100)/10),"")</f>
        <v/>
      </c>
      <c r="AS522" s="48" t="str">
        <f>IF(入力シート!O523&gt;=1,INT(MOD(入力シート!O523,10)/1),"")</f>
        <v/>
      </c>
      <c r="AT522" s="49" t="str">
        <f>IF(入力シート!P523&gt;=1000000,INT(MOD(入力シート!P523,10000000)/1000000),"")</f>
        <v/>
      </c>
      <c r="AU522" s="49" t="str">
        <f>IF(入力シート!P523&gt;=100000,INT(MOD(入力シート!P523,1000000)/100000),"")</f>
        <v/>
      </c>
      <c r="AV522" s="49" t="str">
        <f>IF(入力シート!P523&gt;=10000,INT(MOD(入力シート!P523,100000)/10000),"")</f>
        <v/>
      </c>
      <c r="AW522" s="49" t="str">
        <f>IF(入力シート!P523&gt;=1000,INT(MOD(入力シート!P523,10000)/1000),"")</f>
        <v/>
      </c>
      <c r="AX522" s="49" t="str">
        <f>IF(入力シート!P523&gt;=100,INT(MOD(入力シート!P523,1000)/100),"")</f>
        <v/>
      </c>
      <c r="AY522" s="49" t="str">
        <f>IF(入力シート!P523&gt;=10,INT(MOD(入力シート!P523,100)/10),"")</f>
        <v/>
      </c>
      <c r="AZ522" s="48" t="str">
        <f>IF(入力シート!P523&gt;=1,INT(MOD(入力シート!P523,10)/1),"")</f>
        <v/>
      </c>
      <c r="BA522" s="49" t="str">
        <f>IF(入力シート!Q523&gt;=10,INT(MOD(入力シート!Q523,100)/10),"")</f>
        <v/>
      </c>
      <c r="BB522" s="48" t="str">
        <f>IF(入力シート!Q523&gt;=1,INT(MOD(入力シート!Q523,10)/1),"")</f>
        <v/>
      </c>
      <c r="BC522" s="49" t="str">
        <f>IF(入力シート!R523&gt;=10000,INT(MOD(入力シート!R523,100000)/10000),"")</f>
        <v/>
      </c>
      <c r="BD522" s="49" t="str">
        <f>IF(入力シート!R523&gt;=1000,INT(MOD(入力シート!R523,10000)/1000),"")</f>
        <v/>
      </c>
      <c r="BE522" s="49" t="str">
        <f>IF(入力シート!R523&gt;=100,INT(MOD(入力シート!R523,1000)/100),"")</f>
        <v/>
      </c>
      <c r="BF522" s="49" t="str">
        <f>IF(入力シート!R523&gt;=10,INT(MOD(入力シート!R523,100)/10),"")</f>
        <v/>
      </c>
      <c r="BG522" s="48" t="str">
        <f>IF(入力シート!R523&gt;=1,INT(MOD(入力シート!R523,10)/1),"")</f>
        <v/>
      </c>
      <c r="BH522" s="58" t="str">
        <f>IF(入力シート!S523&gt;=10,INT(MOD(入力シート!S523,100)/10),"")</f>
        <v/>
      </c>
      <c r="BI522" s="69" t="str">
        <f>IF(入力シート!S523&gt;=1,INT(MOD(入力シート!S523,10)/1),"")</f>
        <v/>
      </c>
      <c r="BJ522" s="58" t="str">
        <f>IF(入力シート!T523&gt;=1000000,INT(MOD(入力シート!T523,10000000)/1000000),"")</f>
        <v/>
      </c>
      <c r="BK522" s="58" t="str">
        <f>IF(入力シート!T523&gt;=100000,INT(MOD(入力シート!T523,1000000)/100000),"")</f>
        <v/>
      </c>
      <c r="BL522" s="58" t="str">
        <f>IF(入力シート!T523&gt;=10000,INT(MOD(入力シート!T523,100000)/10000),"")</f>
        <v/>
      </c>
      <c r="BM522" s="58" t="str">
        <f>IF(入力シート!T523&gt;=1000,INT(MOD(入力シート!T523,10000)/1000),"")</f>
        <v/>
      </c>
      <c r="BN522" s="58" t="str">
        <f>IF(入力シート!T523&gt;=100,INT(MOD(入力シート!T523,1000)/100),"")</f>
        <v/>
      </c>
      <c r="BO522" s="58" t="str">
        <f>IF(入力シート!T523&gt;=10,INT(MOD(入力シート!T523,100)/10),"")</f>
        <v/>
      </c>
      <c r="BP522" s="69" t="str">
        <f>IF(入力シート!T523&gt;=1,INT(MOD(入力シート!T523,10)/1),"")</f>
        <v/>
      </c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</row>
    <row r="523" spans="1:79" x14ac:dyDescent="0.15">
      <c r="A523" s="70">
        <f t="shared" ref="A523:A583" si="14">A513+1</f>
        <v>53</v>
      </c>
      <c r="B523" s="22">
        <v>521</v>
      </c>
      <c r="C523" s="10" t="str">
        <f>IF(入力シート!C524&gt;=10000,INT(MOD(入力シート!C524,100000)/10000),"")</f>
        <v/>
      </c>
      <c r="D523" s="10" t="str">
        <f>IF(入力シート!C524&gt;=1000,INT(MOD(入力シート!C524,10000)/1000),"")</f>
        <v/>
      </c>
      <c r="E523" s="10" t="str">
        <f>IF(入力シート!C524&gt;=100,INT(MOD(入力シート!C524,1000)/100),"")</f>
        <v/>
      </c>
      <c r="F523" s="10" t="str">
        <f>IF(入力シート!C524&gt;=10,INT(MOD(入力シート!C524,100)/10),"")</f>
        <v/>
      </c>
      <c r="G523" s="22" t="str">
        <f>IF(入力シート!C524&gt;=1,INT(MOD(入力シート!C524,10)/1),"")</f>
        <v/>
      </c>
      <c r="H523" s="22" t="str">
        <f>IF(入力シート!D524&gt;"",入力シート!D524,"")</f>
        <v/>
      </c>
      <c r="I523" s="22" t="str">
        <f>IF(入力シート!E524&gt;"",入力シート!E524,"")</f>
        <v/>
      </c>
      <c r="J523" s="37" t="str">
        <f>IF(入力シート!F524&gt;0,IF(入力シート!W524=6,MID(入力シート!F524,入力シート!W524-5,1),"0"),"")</f>
        <v/>
      </c>
      <c r="K523" s="37" t="str">
        <f>IF(入力シート!F524&gt;0,MID(入力シート!F524,入力シート!W524-4,1),"")</f>
        <v/>
      </c>
      <c r="L523" s="37" t="str">
        <f>IF(入力シート!F524&gt;0,MID(入力シート!F524,入力シート!W524-3,1),"")</f>
        <v/>
      </c>
      <c r="M523" s="37" t="str">
        <f>IF(入力シート!F524&gt;0,MID(入力シート!F524,入力シート!W524-2,1),"")</f>
        <v/>
      </c>
      <c r="N523" s="37" t="str">
        <f>IF(入力シート!F524&gt;0,MID(入力シート!F524,入力シート!W524-1,1),"")</f>
        <v/>
      </c>
      <c r="O523" s="39" t="str">
        <f>IF(入力シート!F524&gt;0,MID(入力シート!F524,入力シート!W524,1),"")</f>
        <v/>
      </c>
      <c r="P523" s="22" t="str">
        <f>IF(入力シート!G524&gt;"",入力シート!G524,"")</f>
        <v/>
      </c>
      <c r="Q523" s="37" t="str">
        <f>IF(入力シート!H524&gt;0,IF(入力シート!X524=4,MID(入力シート!H524,入力シート!X524-3,1),"0"),"")</f>
        <v/>
      </c>
      <c r="R523" s="37" t="str">
        <f>IF(入力シート!H524&gt;0,MID(入力シート!H524,入力シート!X524-2,1),"")</f>
        <v/>
      </c>
      <c r="S523" s="37" t="str">
        <f>IF(入力シート!H524&gt;0,MID(入力シート!H524,入力シート!X524-1,1),"")</f>
        <v/>
      </c>
      <c r="T523" s="39" t="str">
        <f>IF(入力シート!H524&gt;0,MID(入力シート!H524,入力シート!X524,1),"")</f>
        <v/>
      </c>
      <c r="U523" s="62" t="str">
        <f>IF(入力シート!I524&gt;0,入力シート!I524,"")</f>
        <v/>
      </c>
      <c r="V523" s="50" t="str">
        <f>IF(入力シート!J524&gt;0,入力シート!J524,"")</f>
        <v/>
      </c>
      <c r="W523" s="50" t="str">
        <f>IF(入力シート!K524&gt;=10,INT(MOD(入力シート!K524,100)/10),"")</f>
        <v/>
      </c>
      <c r="X523" s="40" t="str">
        <f>IF(入力シート!K524&gt;=1,INT(MOD(入力シート!K524,10)/1),"")</f>
        <v/>
      </c>
      <c r="Y523" s="51" t="str">
        <f>IF(入力シート!L524&gt;=100000,INT(MOD(入力シート!L524,1000000)/100000),"")</f>
        <v/>
      </c>
      <c r="Z523" s="51" t="str">
        <f>IF(入力シート!L524&gt;=10000,INT(MOD(入力シート!L524,100000)/10000),"")</f>
        <v/>
      </c>
      <c r="AA523" s="51" t="str">
        <f>IF(入力シート!L524&gt;=1000,INT(MOD(入力シート!L524,10000)/1000),"")</f>
        <v/>
      </c>
      <c r="AB523" s="51" t="str">
        <f>IF(入力シート!L524&gt;=100,INT(MOD(入力シート!L524,1000)/100),"")</f>
        <v/>
      </c>
      <c r="AC523" s="51" t="str">
        <f>IF(入力シート!L524&gt;=10,INT(MOD(入力シート!L524,100)/10),"")</f>
        <v/>
      </c>
      <c r="AD523" s="40" t="str">
        <f>IF(入力シート!L524&gt;=1,INT(MOD(入力シート!L524,10)/1),"")</f>
        <v/>
      </c>
      <c r="AE523" s="51" t="str">
        <f>IF(入力シート!M524&gt;=10000,INT(MOD(入力シート!M524,100000)/10000),"")</f>
        <v/>
      </c>
      <c r="AF523" s="51" t="str">
        <f>IF(入力シート!M524&gt;=1000,INT(MOD(入力シート!M524,10000)/1000),"")</f>
        <v/>
      </c>
      <c r="AG523" s="51" t="str">
        <f>IF(入力シート!M524&gt;=100,INT(MOD(入力シート!M524,1000)/100),"")</f>
        <v/>
      </c>
      <c r="AH523" s="51" t="str">
        <f>IF(入力シート!M524&gt;=10,INT(MOD(入力シート!M524,100)/10),"")</f>
        <v/>
      </c>
      <c r="AI523" s="40" t="str">
        <f>IF(入力シート!M524&gt;=1,INT(MOD(入力シート!M524,10)/1),"")</f>
        <v/>
      </c>
      <c r="AJ523" s="51" t="str">
        <f>IF(入力シート!N524&gt;=10000,INT(MOD(入力シート!N524,100000)/10000),"")</f>
        <v/>
      </c>
      <c r="AK523" s="51" t="str">
        <f>IF(入力シート!N524&gt;=1000,INT(MOD(入力シート!N524,10000)/1000),"")</f>
        <v/>
      </c>
      <c r="AL523" s="51" t="str">
        <f>IF(入力シート!N524&gt;=100,INT(MOD(入力シート!N524,1000)/100),"")</f>
        <v/>
      </c>
      <c r="AM523" s="51" t="str">
        <f>IF(入力シート!N524&gt;=10,INT(MOD(入力シート!N524,100)/10),"")</f>
        <v/>
      </c>
      <c r="AN523" s="40" t="str">
        <f>IF(入力シート!N524&gt;=1,INT(MOD(入力シート!N524,10)/1),"")</f>
        <v/>
      </c>
      <c r="AO523" s="51" t="str">
        <f>IF(入力シート!O524&gt;=10000,INT(MOD(入力シート!O524,100000)/10000),"")</f>
        <v/>
      </c>
      <c r="AP523" s="51" t="str">
        <f>IF(入力シート!O524&gt;=1000,INT(MOD(入力シート!O524,10000)/1000),"")</f>
        <v/>
      </c>
      <c r="AQ523" s="51" t="str">
        <f>IF(入力シート!O524&gt;=100,INT(MOD(入力シート!O524,1000)/100),"")</f>
        <v/>
      </c>
      <c r="AR523" s="51" t="str">
        <f>IF(入力シート!O524&gt;=10,INT(MOD(入力シート!O524,100)/10),"")</f>
        <v/>
      </c>
      <c r="AS523" s="40" t="str">
        <f>IF(入力シート!O524&gt;=1,INT(MOD(入力シート!O524,10)/1),"")</f>
        <v/>
      </c>
      <c r="AT523" s="51" t="str">
        <f>IF(入力シート!P524&gt;=1000000,INT(MOD(入力シート!P524,10000000)/1000000),"")</f>
        <v/>
      </c>
      <c r="AU523" s="51" t="str">
        <f>IF(入力シート!P524&gt;=100000,INT(MOD(入力シート!P524,1000000)/100000),"")</f>
        <v/>
      </c>
      <c r="AV523" s="51" t="str">
        <f>IF(入力シート!P524&gt;=10000,INT(MOD(入力シート!P524,100000)/10000),"")</f>
        <v/>
      </c>
      <c r="AW523" s="51" t="str">
        <f>IF(入力シート!P524&gt;=1000,INT(MOD(入力シート!P524,10000)/1000),"")</f>
        <v/>
      </c>
      <c r="AX523" s="51" t="str">
        <f>IF(入力シート!P524&gt;=100,INT(MOD(入力シート!P524,1000)/100),"")</f>
        <v/>
      </c>
      <c r="AY523" s="51" t="str">
        <f>IF(入力シート!P524&gt;=10,INT(MOD(入力シート!P524,100)/10),"")</f>
        <v/>
      </c>
      <c r="AZ523" s="40" t="str">
        <f>IF(入力シート!P524&gt;=1,INT(MOD(入力シート!P524,10)/1),"")</f>
        <v/>
      </c>
      <c r="BA523" s="51" t="str">
        <f>IF(入力シート!Q524&gt;=10,INT(MOD(入力シート!Q524,100)/10),"")</f>
        <v/>
      </c>
      <c r="BB523" s="40" t="str">
        <f>IF(入力シート!Q524&gt;=1,INT(MOD(入力シート!Q524,10)/1),"")</f>
        <v/>
      </c>
      <c r="BC523" s="51" t="str">
        <f>IF(入力シート!R524&gt;=10000,INT(MOD(入力シート!R524,100000)/10000),"")</f>
        <v/>
      </c>
      <c r="BD523" s="51" t="str">
        <f>IF(入力シート!R524&gt;=1000,INT(MOD(入力シート!R524,10000)/1000),"")</f>
        <v/>
      </c>
      <c r="BE523" s="51" t="str">
        <f>IF(入力シート!R524&gt;=100,INT(MOD(入力シート!R524,1000)/100),"")</f>
        <v/>
      </c>
      <c r="BF523" s="51" t="str">
        <f>IF(入力シート!R524&gt;=10,INT(MOD(入力シート!R524,100)/10),"")</f>
        <v/>
      </c>
      <c r="BG523" s="40" t="str">
        <f>IF(入力シート!R524&gt;=1,INT(MOD(入力シート!R524,10)/1),"")</f>
        <v/>
      </c>
      <c r="BP523" s="11"/>
    </row>
    <row r="524" spans="1:79" x14ac:dyDescent="0.15">
      <c r="B524" s="22">
        <v>522</v>
      </c>
      <c r="C524" s="10" t="str">
        <f>IF(入力シート!C525&gt;=10000,INT(MOD(入力シート!C525,100000)/10000),"")</f>
        <v/>
      </c>
      <c r="D524" s="10" t="str">
        <f>IF(入力シート!C525&gt;=1000,INT(MOD(入力シート!C525,10000)/1000),"")</f>
        <v/>
      </c>
      <c r="E524" s="10" t="str">
        <f>IF(入力シート!C525&gt;=100,INT(MOD(入力シート!C525,1000)/100),"")</f>
        <v/>
      </c>
      <c r="F524" s="10" t="str">
        <f>IF(入力シート!C525&gt;=10,INT(MOD(入力シート!C525,100)/10),"")</f>
        <v/>
      </c>
      <c r="G524" s="22" t="str">
        <f>IF(入力シート!C525&gt;=1,INT(MOD(入力シート!C525,10)/1),"")</f>
        <v/>
      </c>
      <c r="H524" s="22" t="str">
        <f>IF(入力シート!D525&gt;"",入力シート!D525,"")</f>
        <v/>
      </c>
      <c r="I524" s="22" t="str">
        <f>IF(入力シート!E525&gt;"",入力シート!E525,"")</f>
        <v/>
      </c>
      <c r="J524" s="37" t="str">
        <f>IF(入力シート!F525&gt;0,IF(入力シート!W525=6,MID(入力シート!F525,入力シート!W525-5,1),"0"),"")</f>
        <v/>
      </c>
      <c r="K524" s="37" t="str">
        <f>IF(入力シート!F525&gt;0,MID(入力シート!F525,入力シート!W525-4,1),"")</f>
        <v/>
      </c>
      <c r="L524" s="37" t="str">
        <f>IF(入力シート!F525&gt;0,MID(入力シート!F525,入力シート!W525-3,1),"")</f>
        <v/>
      </c>
      <c r="M524" s="37" t="str">
        <f>IF(入力シート!F525&gt;0,MID(入力シート!F525,入力シート!W525-2,1),"")</f>
        <v/>
      </c>
      <c r="N524" s="37" t="str">
        <f>IF(入力シート!F525&gt;0,MID(入力シート!F525,入力シート!W525-1,1),"")</f>
        <v/>
      </c>
      <c r="O524" s="39" t="str">
        <f>IF(入力シート!F525&gt;0,MID(入力シート!F525,入力シート!W525,1),"")</f>
        <v/>
      </c>
      <c r="P524" s="22" t="str">
        <f>IF(入力シート!G525&gt;"",入力シート!G525,"")</f>
        <v/>
      </c>
      <c r="Q524" s="37" t="str">
        <f>IF(入力シート!H525&gt;0,IF(入力シート!X525=4,MID(入力シート!H525,入力シート!X525-3,1),"0"),"")</f>
        <v/>
      </c>
      <c r="R524" s="37" t="str">
        <f>IF(入力シート!H525&gt;0,MID(入力シート!H525,入力シート!X525-2,1),"")</f>
        <v/>
      </c>
      <c r="S524" s="37" t="str">
        <f>IF(入力シート!H525&gt;0,MID(入力シート!H525,入力シート!X525-1,1),"")</f>
        <v/>
      </c>
      <c r="T524" s="39" t="str">
        <f>IF(入力シート!H525&gt;0,MID(入力シート!H525,入力シート!X525,1),"")</f>
        <v/>
      </c>
      <c r="U524" s="62" t="str">
        <f>IF(入力シート!I525&gt;0,入力シート!I525,"")</f>
        <v/>
      </c>
      <c r="V524" s="50" t="str">
        <f>IF(入力シート!J525&gt;0,入力シート!J525,"")</f>
        <v/>
      </c>
      <c r="W524" s="50" t="str">
        <f>IF(入力シート!K525&gt;=10,INT(MOD(入力シート!K525,100)/10),"")</f>
        <v/>
      </c>
      <c r="X524" s="40" t="str">
        <f>IF(入力シート!K525&gt;=1,INT(MOD(入力シート!K525,10)/1),"")</f>
        <v/>
      </c>
      <c r="Y524" s="51" t="str">
        <f>IF(入力シート!L525&gt;=100000,INT(MOD(入力シート!L525,1000000)/100000),"")</f>
        <v/>
      </c>
      <c r="Z524" s="51" t="str">
        <f>IF(入力シート!L525&gt;=10000,INT(MOD(入力シート!L525,100000)/10000),"")</f>
        <v/>
      </c>
      <c r="AA524" s="51" t="str">
        <f>IF(入力シート!L525&gt;=1000,INT(MOD(入力シート!L525,10000)/1000),"")</f>
        <v/>
      </c>
      <c r="AB524" s="51" t="str">
        <f>IF(入力シート!L525&gt;=100,INT(MOD(入力シート!L525,1000)/100),"")</f>
        <v/>
      </c>
      <c r="AC524" s="51" t="str">
        <f>IF(入力シート!L525&gt;=10,INT(MOD(入力シート!L525,100)/10),"")</f>
        <v/>
      </c>
      <c r="AD524" s="40" t="str">
        <f>IF(入力シート!L525&gt;=1,INT(MOD(入力シート!L525,10)/1),"")</f>
        <v/>
      </c>
      <c r="AE524" s="51" t="str">
        <f>IF(入力シート!M525&gt;=10000,INT(MOD(入力シート!M525,100000)/10000),"")</f>
        <v/>
      </c>
      <c r="AF524" s="51" t="str">
        <f>IF(入力シート!M525&gt;=1000,INT(MOD(入力シート!M525,10000)/1000),"")</f>
        <v/>
      </c>
      <c r="AG524" s="51" t="str">
        <f>IF(入力シート!M525&gt;=100,INT(MOD(入力シート!M525,1000)/100),"")</f>
        <v/>
      </c>
      <c r="AH524" s="51" t="str">
        <f>IF(入力シート!M525&gt;=10,INT(MOD(入力シート!M525,100)/10),"")</f>
        <v/>
      </c>
      <c r="AI524" s="40" t="str">
        <f>IF(入力シート!M525&gt;=1,INT(MOD(入力シート!M525,10)/1),"")</f>
        <v/>
      </c>
      <c r="AJ524" s="51" t="str">
        <f>IF(入力シート!N525&gt;=10000,INT(MOD(入力シート!N525,100000)/10000),"")</f>
        <v/>
      </c>
      <c r="AK524" s="51" t="str">
        <f>IF(入力シート!N525&gt;=1000,INT(MOD(入力シート!N525,10000)/1000),"")</f>
        <v/>
      </c>
      <c r="AL524" s="51" t="str">
        <f>IF(入力シート!N525&gt;=100,INT(MOD(入力シート!N525,1000)/100),"")</f>
        <v/>
      </c>
      <c r="AM524" s="51" t="str">
        <f>IF(入力シート!N525&gt;=10,INT(MOD(入力シート!N525,100)/10),"")</f>
        <v/>
      </c>
      <c r="AN524" s="40" t="str">
        <f>IF(入力シート!N525&gt;=1,INT(MOD(入力シート!N525,10)/1),"")</f>
        <v/>
      </c>
      <c r="AO524" s="51" t="str">
        <f>IF(入力シート!O525&gt;=10000,INT(MOD(入力シート!O525,100000)/10000),"")</f>
        <v/>
      </c>
      <c r="AP524" s="51" t="str">
        <f>IF(入力シート!O525&gt;=1000,INT(MOD(入力シート!O525,10000)/1000),"")</f>
        <v/>
      </c>
      <c r="AQ524" s="51" t="str">
        <f>IF(入力シート!O525&gt;=100,INT(MOD(入力シート!O525,1000)/100),"")</f>
        <v/>
      </c>
      <c r="AR524" s="51" t="str">
        <f>IF(入力シート!O525&gt;=10,INT(MOD(入力シート!O525,100)/10),"")</f>
        <v/>
      </c>
      <c r="AS524" s="40" t="str">
        <f>IF(入力シート!O525&gt;=1,INT(MOD(入力シート!O525,10)/1),"")</f>
        <v/>
      </c>
      <c r="AT524" s="51" t="str">
        <f>IF(入力シート!P525&gt;=1000000,INT(MOD(入力シート!P525,10000000)/1000000),"")</f>
        <v/>
      </c>
      <c r="AU524" s="51" t="str">
        <f>IF(入力シート!P525&gt;=100000,INT(MOD(入力シート!P525,1000000)/100000),"")</f>
        <v/>
      </c>
      <c r="AV524" s="51" t="str">
        <f>IF(入力シート!P525&gt;=10000,INT(MOD(入力シート!P525,100000)/10000),"")</f>
        <v/>
      </c>
      <c r="AW524" s="51" t="str">
        <f>IF(入力シート!P525&gt;=1000,INT(MOD(入力シート!P525,10000)/1000),"")</f>
        <v/>
      </c>
      <c r="AX524" s="51" t="str">
        <f>IF(入力シート!P525&gt;=100,INT(MOD(入力シート!P525,1000)/100),"")</f>
        <v/>
      </c>
      <c r="AY524" s="51" t="str">
        <f>IF(入力シート!P525&gt;=10,INT(MOD(入力シート!P525,100)/10),"")</f>
        <v/>
      </c>
      <c r="AZ524" s="40" t="str">
        <f>IF(入力シート!P525&gt;=1,INT(MOD(入力シート!P525,10)/1),"")</f>
        <v/>
      </c>
      <c r="BA524" s="51" t="str">
        <f>IF(入力シート!Q525&gt;=10,INT(MOD(入力シート!Q525,100)/10),"")</f>
        <v/>
      </c>
      <c r="BB524" s="40" t="str">
        <f>IF(入力シート!Q525&gt;=1,INT(MOD(入力シート!Q525,10)/1),"")</f>
        <v/>
      </c>
      <c r="BC524" s="51" t="str">
        <f>IF(入力シート!R525&gt;=10000,INT(MOD(入力シート!R525,100000)/10000),"")</f>
        <v/>
      </c>
      <c r="BD524" s="51" t="str">
        <f>IF(入力シート!R525&gt;=1000,INT(MOD(入力シート!R525,10000)/1000),"")</f>
        <v/>
      </c>
      <c r="BE524" s="51" t="str">
        <f>IF(入力シート!R525&gt;=100,INT(MOD(入力シート!R525,1000)/100),"")</f>
        <v/>
      </c>
      <c r="BF524" s="51" t="str">
        <f>IF(入力シート!R525&gt;=10,INT(MOD(入力シート!R525,100)/10),"")</f>
        <v/>
      </c>
      <c r="BG524" s="40" t="str">
        <f>IF(入力シート!R525&gt;=1,INT(MOD(入力シート!R525,10)/1),"")</f>
        <v/>
      </c>
    </row>
    <row r="525" spans="1:79" x14ac:dyDescent="0.15">
      <c r="B525" s="22">
        <v>523</v>
      </c>
      <c r="C525" s="10" t="str">
        <f>IF(入力シート!C526&gt;=10000,INT(MOD(入力シート!C526,100000)/10000),"")</f>
        <v/>
      </c>
      <c r="D525" s="10" t="str">
        <f>IF(入力シート!C526&gt;=1000,INT(MOD(入力シート!C526,10000)/1000),"")</f>
        <v/>
      </c>
      <c r="E525" s="10" t="str">
        <f>IF(入力シート!C526&gt;=100,INT(MOD(入力シート!C526,1000)/100),"")</f>
        <v/>
      </c>
      <c r="F525" s="10" t="str">
        <f>IF(入力シート!C526&gt;=10,INT(MOD(入力シート!C526,100)/10),"")</f>
        <v/>
      </c>
      <c r="G525" s="22" t="str">
        <f>IF(入力シート!C526&gt;=1,INT(MOD(入力シート!C526,10)/1),"")</f>
        <v/>
      </c>
      <c r="H525" s="22" t="str">
        <f>IF(入力シート!D526&gt;"",入力シート!D526,"")</f>
        <v/>
      </c>
      <c r="I525" s="22" t="str">
        <f>IF(入力シート!E526&gt;"",入力シート!E526,"")</f>
        <v/>
      </c>
      <c r="J525" s="37" t="str">
        <f>IF(入力シート!F526&gt;0,IF(入力シート!W526=6,MID(入力シート!F526,入力シート!W526-5,1),"0"),"")</f>
        <v/>
      </c>
      <c r="K525" s="37" t="str">
        <f>IF(入力シート!F526&gt;0,MID(入力シート!F526,入力シート!W526-4,1),"")</f>
        <v/>
      </c>
      <c r="L525" s="37" t="str">
        <f>IF(入力シート!F526&gt;0,MID(入力シート!F526,入力シート!W526-3,1),"")</f>
        <v/>
      </c>
      <c r="M525" s="37" t="str">
        <f>IF(入力シート!F526&gt;0,MID(入力シート!F526,入力シート!W526-2,1),"")</f>
        <v/>
      </c>
      <c r="N525" s="37" t="str">
        <f>IF(入力シート!F526&gt;0,MID(入力シート!F526,入力シート!W526-1,1),"")</f>
        <v/>
      </c>
      <c r="O525" s="39" t="str">
        <f>IF(入力シート!F526&gt;0,MID(入力シート!F526,入力シート!W526,1),"")</f>
        <v/>
      </c>
      <c r="P525" s="22" t="str">
        <f>IF(入力シート!G526&gt;"",入力シート!G526,"")</f>
        <v/>
      </c>
      <c r="Q525" s="37" t="str">
        <f>IF(入力シート!H526&gt;0,IF(入力シート!X526=4,MID(入力シート!H526,入力シート!X526-3,1),"0"),"")</f>
        <v/>
      </c>
      <c r="R525" s="37" t="str">
        <f>IF(入力シート!H526&gt;0,MID(入力シート!H526,入力シート!X526-2,1),"")</f>
        <v/>
      </c>
      <c r="S525" s="37" t="str">
        <f>IF(入力シート!H526&gt;0,MID(入力シート!H526,入力シート!X526-1,1),"")</f>
        <v/>
      </c>
      <c r="T525" s="39" t="str">
        <f>IF(入力シート!H526&gt;0,MID(入力シート!H526,入力シート!X526,1),"")</f>
        <v/>
      </c>
      <c r="U525" s="62" t="str">
        <f>IF(入力シート!I526&gt;0,入力シート!I526,"")</f>
        <v/>
      </c>
      <c r="V525" s="50" t="str">
        <f>IF(入力シート!J526&gt;0,入力シート!J526,"")</f>
        <v/>
      </c>
      <c r="W525" s="50" t="str">
        <f>IF(入力シート!K526&gt;=10,INT(MOD(入力シート!K526,100)/10),"")</f>
        <v/>
      </c>
      <c r="X525" s="40" t="str">
        <f>IF(入力シート!K526&gt;=1,INT(MOD(入力シート!K526,10)/1),"")</f>
        <v/>
      </c>
      <c r="Y525" s="51" t="str">
        <f>IF(入力シート!L526&gt;=100000,INT(MOD(入力シート!L526,1000000)/100000),"")</f>
        <v/>
      </c>
      <c r="Z525" s="51" t="str">
        <f>IF(入力シート!L526&gt;=10000,INT(MOD(入力シート!L526,100000)/10000),"")</f>
        <v/>
      </c>
      <c r="AA525" s="51" t="str">
        <f>IF(入力シート!L526&gt;=1000,INT(MOD(入力シート!L526,10000)/1000),"")</f>
        <v/>
      </c>
      <c r="AB525" s="51" t="str">
        <f>IF(入力シート!L526&gt;=100,INT(MOD(入力シート!L526,1000)/100),"")</f>
        <v/>
      </c>
      <c r="AC525" s="51" t="str">
        <f>IF(入力シート!L526&gt;=10,INT(MOD(入力シート!L526,100)/10),"")</f>
        <v/>
      </c>
      <c r="AD525" s="40" t="str">
        <f>IF(入力シート!L526&gt;=1,INT(MOD(入力シート!L526,10)/1),"")</f>
        <v/>
      </c>
      <c r="AE525" s="51" t="str">
        <f>IF(入力シート!M526&gt;=10000,INT(MOD(入力シート!M526,100000)/10000),"")</f>
        <v/>
      </c>
      <c r="AF525" s="51" t="str">
        <f>IF(入力シート!M526&gt;=1000,INT(MOD(入力シート!M526,10000)/1000),"")</f>
        <v/>
      </c>
      <c r="AG525" s="51" t="str">
        <f>IF(入力シート!M526&gt;=100,INT(MOD(入力シート!M526,1000)/100),"")</f>
        <v/>
      </c>
      <c r="AH525" s="51" t="str">
        <f>IF(入力シート!M526&gt;=10,INT(MOD(入力シート!M526,100)/10),"")</f>
        <v/>
      </c>
      <c r="AI525" s="40" t="str">
        <f>IF(入力シート!M526&gt;=1,INT(MOD(入力シート!M526,10)/1),"")</f>
        <v/>
      </c>
      <c r="AJ525" s="51" t="str">
        <f>IF(入力シート!N526&gt;=10000,INT(MOD(入力シート!N526,100000)/10000),"")</f>
        <v/>
      </c>
      <c r="AK525" s="51" t="str">
        <f>IF(入力シート!N526&gt;=1000,INT(MOD(入力シート!N526,10000)/1000),"")</f>
        <v/>
      </c>
      <c r="AL525" s="51" t="str">
        <f>IF(入力シート!N526&gt;=100,INT(MOD(入力シート!N526,1000)/100),"")</f>
        <v/>
      </c>
      <c r="AM525" s="51" t="str">
        <f>IF(入力シート!N526&gt;=10,INT(MOD(入力シート!N526,100)/10),"")</f>
        <v/>
      </c>
      <c r="AN525" s="40" t="str">
        <f>IF(入力シート!N526&gt;=1,INT(MOD(入力シート!N526,10)/1),"")</f>
        <v/>
      </c>
      <c r="AO525" s="51" t="str">
        <f>IF(入力シート!O526&gt;=10000,INT(MOD(入力シート!O526,100000)/10000),"")</f>
        <v/>
      </c>
      <c r="AP525" s="51" t="str">
        <f>IF(入力シート!O526&gt;=1000,INT(MOD(入力シート!O526,10000)/1000),"")</f>
        <v/>
      </c>
      <c r="AQ525" s="51" t="str">
        <f>IF(入力シート!O526&gt;=100,INT(MOD(入力シート!O526,1000)/100),"")</f>
        <v/>
      </c>
      <c r="AR525" s="51" t="str">
        <f>IF(入力シート!O526&gt;=10,INT(MOD(入力シート!O526,100)/10),"")</f>
        <v/>
      </c>
      <c r="AS525" s="40" t="str">
        <f>IF(入力シート!O526&gt;=1,INT(MOD(入力シート!O526,10)/1),"")</f>
        <v/>
      </c>
      <c r="AT525" s="51" t="str">
        <f>IF(入力シート!P526&gt;=1000000,INT(MOD(入力シート!P526,10000000)/1000000),"")</f>
        <v/>
      </c>
      <c r="AU525" s="51" t="str">
        <f>IF(入力シート!P526&gt;=100000,INT(MOD(入力シート!P526,1000000)/100000),"")</f>
        <v/>
      </c>
      <c r="AV525" s="51" t="str">
        <f>IF(入力シート!P526&gt;=10000,INT(MOD(入力シート!P526,100000)/10000),"")</f>
        <v/>
      </c>
      <c r="AW525" s="51" t="str">
        <f>IF(入力シート!P526&gt;=1000,INT(MOD(入力シート!P526,10000)/1000),"")</f>
        <v/>
      </c>
      <c r="AX525" s="51" t="str">
        <f>IF(入力シート!P526&gt;=100,INT(MOD(入力シート!P526,1000)/100),"")</f>
        <v/>
      </c>
      <c r="AY525" s="51" t="str">
        <f>IF(入力シート!P526&gt;=10,INT(MOD(入力シート!P526,100)/10),"")</f>
        <v/>
      </c>
      <c r="AZ525" s="40" t="str">
        <f>IF(入力シート!P526&gt;=1,INT(MOD(入力シート!P526,10)/1),"")</f>
        <v/>
      </c>
      <c r="BA525" s="51" t="str">
        <f>IF(入力シート!Q526&gt;=10,INT(MOD(入力シート!Q526,100)/10),"")</f>
        <v/>
      </c>
      <c r="BB525" s="40" t="str">
        <f>IF(入力シート!Q526&gt;=1,INT(MOD(入力シート!Q526,10)/1),"")</f>
        <v/>
      </c>
      <c r="BC525" s="51" t="str">
        <f>IF(入力シート!R526&gt;=10000,INT(MOD(入力シート!R526,100000)/10000),"")</f>
        <v/>
      </c>
      <c r="BD525" s="51" t="str">
        <f>IF(入力シート!R526&gt;=1000,INT(MOD(入力シート!R526,10000)/1000),"")</f>
        <v/>
      </c>
      <c r="BE525" s="51" t="str">
        <f>IF(入力シート!R526&gt;=100,INT(MOD(入力シート!R526,1000)/100),"")</f>
        <v/>
      </c>
      <c r="BF525" s="51" t="str">
        <f>IF(入力シート!R526&gt;=10,INT(MOD(入力シート!R526,100)/10),"")</f>
        <v/>
      </c>
      <c r="BG525" s="40" t="str">
        <f>IF(入力シート!R526&gt;=1,INT(MOD(入力シート!R526,10)/1),"")</f>
        <v/>
      </c>
    </row>
    <row r="526" spans="1:79" x14ac:dyDescent="0.15">
      <c r="B526" s="22">
        <v>524</v>
      </c>
      <c r="C526" s="10" t="str">
        <f>IF(入力シート!C527&gt;=10000,INT(MOD(入力シート!C527,100000)/10000),"")</f>
        <v/>
      </c>
      <c r="D526" s="10" t="str">
        <f>IF(入力シート!C527&gt;=1000,INT(MOD(入力シート!C527,10000)/1000),"")</f>
        <v/>
      </c>
      <c r="E526" s="10" t="str">
        <f>IF(入力シート!C527&gt;=100,INT(MOD(入力シート!C527,1000)/100),"")</f>
        <v/>
      </c>
      <c r="F526" s="10" t="str">
        <f>IF(入力シート!C527&gt;=10,INT(MOD(入力シート!C527,100)/10),"")</f>
        <v/>
      </c>
      <c r="G526" s="22" t="str">
        <f>IF(入力シート!C527&gt;=1,INT(MOD(入力シート!C527,10)/1),"")</f>
        <v/>
      </c>
      <c r="H526" s="22" t="str">
        <f>IF(入力シート!D527&gt;"",入力シート!D527,"")</f>
        <v/>
      </c>
      <c r="I526" s="22" t="str">
        <f>IF(入力シート!E527&gt;"",入力シート!E527,"")</f>
        <v/>
      </c>
      <c r="J526" s="37" t="str">
        <f>IF(入力シート!F527&gt;0,IF(入力シート!W527=6,MID(入力シート!F527,入力シート!W527-5,1),"0"),"")</f>
        <v/>
      </c>
      <c r="K526" s="37" t="str">
        <f>IF(入力シート!F527&gt;0,MID(入力シート!F527,入力シート!W527-4,1),"")</f>
        <v/>
      </c>
      <c r="L526" s="37" t="str">
        <f>IF(入力シート!F527&gt;0,MID(入力シート!F527,入力シート!W527-3,1),"")</f>
        <v/>
      </c>
      <c r="M526" s="37" t="str">
        <f>IF(入力シート!F527&gt;0,MID(入力シート!F527,入力シート!W527-2,1),"")</f>
        <v/>
      </c>
      <c r="N526" s="37" t="str">
        <f>IF(入力シート!F527&gt;0,MID(入力シート!F527,入力シート!W527-1,1),"")</f>
        <v/>
      </c>
      <c r="O526" s="39" t="str">
        <f>IF(入力シート!F527&gt;0,MID(入力シート!F527,入力シート!W527,1),"")</f>
        <v/>
      </c>
      <c r="P526" s="22" t="str">
        <f>IF(入力シート!G527&gt;"",入力シート!G527,"")</f>
        <v/>
      </c>
      <c r="Q526" s="37" t="str">
        <f>IF(入力シート!H527&gt;0,IF(入力シート!X527=4,MID(入力シート!H527,入力シート!X527-3,1),"0"),"")</f>
        <v/>
      </c>
      <c r="R526" s="37" t="str">
        <f>IF(入力シート!H527&gt;0,MID(入力シート!H527,入力シート!X527-2,1),"")</f>
        <v/>
      </c>
      <c r="S526" s="37" t="str">
        <f>IF(入力シート!H527&gt;0,MID(入力シート!H527,入力シート!X527-1,1),"")</f>
        <v/>
      </c>
      <c r="T526" s="39" t="str">
        <f>IF(入力シート!H527&gt;0,MID(入力シート!H527,入力シート!X527,1),"")</f>
        <v/>
      </c>
      <c r="U526" s="62" t="str">
        <f>IF(入力シート!I527&gt;0,入力シート!I527,"")</f>
        <v/>
      </c>
      <c r="V526" s="50" t="str">
        <f>IF(入力シート!J527&gt;0,入力シート!J527,"")</f>
        <v/>
      </c>
      <c r="W526" s="50" t="str">
        <f>IF(入力シート!K527&gt;=10,INT(MOD(入力シート!K527,100)/10),"")</f>
        <v/>
      </c>
      <c r="X526" s="40" t="str">
        <f>IF(入力シート!K527&gt;=1,INT(MOD(入力シート!K527,10)/1),"")</f>
        <v/>
      </c>
      <c r="Y526" s="51" t="str">
        <f>IF(入力シート!L527&gt;=100000,INT(MOD(入力シート!L527,1000000)/100000),"")</f>
        <v/>
      </c>
      <c r="Z526" s="51" t="str">
        <f>IF(入力シート!L527&gt;=10000,INT(MOD(入力シート!L527,100000)/10000),"")</f>
        <v/>
      </c>
      <c r="AA526" s="51" t="str">
        <f>IF(入力シート!L527&gt;=1000,INT(MOD(入力シート!L527,10000)/1000),"")</f>
        <v/>
      </c>
      <c r="AB526" s="51" t="str">
        <f>IF(入力シート!L527&gt;=100,INT(MOD(入力シート!L527,1000)/100),"")</f>
        <v/>
      </c>
      <c r="AC526" s="51" t="str">
        <f>IF(入力シート!L527&gt;=10,INT(MOD(入力シート!L527,100)/10),"")</f>
        <v/>
      </c>
      <c r="AD526" s="40" t="str">
        <f>IF(入力シート!L527&gt;=1,INT(MOD(入力シート!L527,10)/1),"")</f>
        <v/>
      </c>
      <c r="AE526" s="51" t="str">
        <f>IF(入力シート!M527&gt;=10000,INT(MOD(入力シート!M527,100000)/10000),"")</f>
        <v/>
      </c>
      <c r="AF526" s="51" t="str">
        <f>IF(入力シート!M527&gt;=1000,INT(MOD(入力シート!M527,10000)/1000),"")</f>
        <v/>
      </c>
      <c r="AG526" s="51" t="str">
        <f>IF(入力シート!M527&gt;=100,INT(MOD(入力シート!M527,1000)/100),"")</f>
        <v/>
      </c>
      <c r="AH526" s="51" t="str">
        <f>IF(入力シート!M527&gt;=10,INT(MOD(入力シート!M527,100)/10),"")</f>
        <v/>
      </c>
      <c r="AI526" s="40" t="str">
        <f>IF(入力シート!M527&gt;=1,INT(MOD(入力シート!M527,10)/1),"")</f>
        <v/>
      </c>
      <c r="AJ526" s="51" t="str">
        <f>IF(入力シート!N527&gt;=10000,INT(MOD(入力シート!N527,100000)/10000),"")</f>
        <v/>
      </c>
      <c r="AK526" s="51" t="str">
        <f>IF(入力シート!N527&gt;=1000,INT(MOD(入力シート!N527,10000)/1000),"")</f>
        <v/>
      </c>
      <c r="AL526" s="51" t="str">
        <f>IF(入力シート!N527&gt;=100,INT(MOD(入力シート!N527,1000)/100),"")</f>
        <v/>
      </c>
      <c r="AM526" s="51" t="str">
        <f>IF(入力シート!N527&gt;=10,INT(MOD(入力シート!N527,100)/10),"")</f>
        <v/>
      </c>
      <c r="AN526" s="40" t="str">
        <f>IF(入力シート!N527&gt;=1,INT(MOD(入力シート!N527,10)/1),"")</f>
        <v/>
      </c>
      <c r="AO526" s="51" t="str">
        <f>IF(入力シート!O527&gt;=10000,INT(MOD(入力シート!O527,100000)/10000),"")</f>
        <v/>
      </c>
      <c r="AP526" s="51" t="str">
        <f>IF(入力シート!O527&gt;=1000,INT(MOD(入力シート!O527,10000)/1000),"")</f>
        <v/>
      </c>
      <c r="AQ526" s="51" t="str">
        <f>IF(入力シート!O527&gt;=100,INT(MOD(入力シート!O527,1000)/100),"")</f>
        <v/>
      </c>
      <c r="AR526" s="51" t="str">
        <f>IF(入力シート!O527&gt;=10,INT(MOD(入力シート!O527,100)/10),"")</f>
        <v/>
      </c>
      <c r="AS526" s="40" t="str">
        <f>IF(入力シート!O527&gt;=1,INT(MOD(入力シート!O527,10)/1),"")</f>
        <v/>
      </c>
      <c r="AT526" s="51" t="str">
        <f>IF(入力シート!P527&gt;=1000000,INT(MOD(入力シート!P527,10000000)/1000000),"")</f>
        <v/>
      </c>
      <c r="AU526" s="51" t="str">
        <f>IF(入力シート!P527&gt;=100000,INT(MOD(入力シート!P527,1000000)/100000),"")</f>
        <v/>
      </c>
      <c r="AV526" s="51" t="str">
        <f>IF(入力シート!P527&gt;=10000,INT(MOD(入力シート!P527,100000)/10000),"")</f>
        <v/>
      </c>
      <c r="AW526" s="51" t="str">
        <f>IF(入力シート!P527&gt;=1000,INT(MOD(入力シート!P527,10000)/1000),"")</f>
        <v/>
      </c>
      <c r="AX526" s="51" t="str">
        <f>IF(入力シート!P527&gt;=100,INT(MOD(入力シート!P527,1000)/100),"")</f>
        <v/>
      </c>
      <c r="AY526" s="51" t="str">
        <f>IF(入力シート!P527&gt;=10,INT(MOD(入力シート!P527,100)/10),"")</f>
        <v/>
      </c>
      <c r="AZ526" s="40" t="str">
        <f>IF(入力シート!P527&gt;=1,INT(MOD(入力シート!P527,10)/1),"")</f>
        <v/>
      </c>
      <c r="BA526" s="51" t="str">
        <f>IF(入力シート!Q527&gt;=10,INT(MOD(入力シート!Q527,100)/10),"")</f>
        <v/>
      </c>
      <c r="BB526" s="40" t="str">
        <f>IF(入力シート!Q527&gt;=1,INT(MOD(入力シート!Q527,10)/1),"")</f>
        <v/>
      </c>
      <c r="BC526" s="51" t="str">
        <f>IF(入力シート!R527&gt;=10000,INT(MOD(入力シート!R527,100000)/10000),"")</f>
        <v/>
      </c>
      <c r="BD526" s="51" t="str">
        <f>IF(入力シート!R527&gt;=1000,INT(MOD(入力シート!R527,10000)/1000),"")</f>
        <v/>
      </c>
      <c r="BE526" s="51" t="str">
        <f>IF(入力シート!R527&gt;=100,INT(MOD(入力シート!R527,1000)/100),"")</f>
        <v/>
      </c>
      <c r="BF526" s="51" t="str">
        <f>IF(入力シート!R527&gt;=10,INT(MOD(入力シート!R527,100)/10),"")</f>
        <v/>
      </c>
      <c r="BG526" s="40" t="str">
        <f>IF(入力シート!R527&gt;=1,INT(MOD(入力シート!R527,10)/1),"")</f>
        <v/>
      </c>
    </row>
    <row r="527" spans="1:79" x14ac:dyDescent="0.15">
      <c r="B527" s="22">
        <v>525</v>
      </c>
      <c r="C527" s="10" t="str">
        <f>IF(入力シート!C528&gt;=10000,INT(MOD(入力シート!C528,100000)/10000),"")</f>
        <v/>
      </c>
      <c r="D527" s="10" t="str">
        <f>IF(入力シート!C528&gt;=1000,INT(MOD(入力シート!C528,10000)/1000),"")</f>
        <v/>
      </c>
      <c r="E527" s="10" t="str">
        <f>IF(入力シート!C528&gt;=100,INT(MOD(入力シート!C528,1000)/100),"")</f>
        <v/>
      </c>
      <c r="F527" s="10" t="str">
        <f>IF(入力シート!C528&gt;=10,INT(MOD(入力シート!C528,100)/10),"")</f>
        <v/>
      </c>
      <c r="G527" s="22" t="str">
        <f>IF(入力シート!C528&gt;=1,INT(MOD(入力シート!C528,10)/1),"")</f>
        <v/>
      </c>
      <c r="H527" s="22" t="str">
        <f>IF(入力シート!D528&gt;"",入力シート!D528,"")</f>
        <v/>
      </c>
      <c r="I527" s="22" t="str">
        <f>IF(入力シート!E528&gt;"",入力シート!E528,"")</f>
        <v/>
      </c>
      <c r="J527" s="37" t="str">
        <f>IF(入力シート!F528&gt;0,IF(入力シート!W528=6,MID(入力シート!F528,入力シート!W528-5,1),"0"),"")</f>
        <v/>
      </c>
      <c r="K527" s="37" t="str">
        <f>IF(入力シート!F528&gt;0,MID(入力シート!F528,入力シート!W528-4,1),"")</f>
        <v/>
      </c>
      <c r="L527" s="37" t="str">
        <f>IF(入力シート!F528&gt;0,MID(入力シート!F528,入力シート!W528-3,1),"")</f>
        <v/>
      </c>
      <c r="M527" s="37" t="str">
        <f>IF(入力シート!F528&gt;0,MID(入力シート!F528,入力シート!W528-2,1),"")</f>
        <v/>
      </c>
      <c r="N527" s="37" t="str">
        <f>IF(入力シート!F528&gt;0,MID(入力シート!F528,入力シート!W528-1,1),"")</f>
        <v/>
      </c>
      <c r="O527" s="39" t="str">
        <f>IF(入力シート!F528&gt;0,MID(入力シート!F528,入力シート!W528,1),"")</f>
        <v/>
      </c>
      <c r="P527" s="22" t="str">
        <f>IF(入力シート!G528&gt;"",入力シート!G528,"")</f>
        <v/>
      </c>
      <c r="Q527" s="37" t="str">
        <f>IF(入力シート!H528&gt;0,IF(入力シート!X528=4,MID(入力シート!H528,入力シート!X528-3,1),"0"),"")</f>
        <v/>
      </c>
      <c r="R527" s="37" t="str">
        <f>IF(入力シート!H528&gt;0,MID(入力シート!H528,入力シート!X528-2,1),"")</f>
        <v/>
      </c>
      <c r="S527" s="37" t="str">
        <f>IF(入力シート!H528&gt;0,MID(入力シート!H528,入力シート!X528-1,1),"")</f>
        <v/>
      </c>
      <c r="T527" s="39" t="str">
        <f>IF(入力シート!H528&gt;0,MID(入力シート!H528,入力シート!X528,1),"")</f>
        <v/>
      </c>
      <c r="U527" s="62" t="str">
        <f>IF(入力シート!I528&gt;0,入力シート!I528,"")</f>
        <v/>
      </c>
      <c r="V527" s="50" t="str">
        <f>IF(入力シート!J528&gt;0,入力シート!J528,"")</f>
        <v/>
      </c>
      <c r="W527" s="50" t="str">
        <f>IF(入力シート!K528&gt;=10,INT(MOD(入力シート!K528,100)/10),"")</f>
        <v/>
      </c>
      <c r="X527" s="40" t="str">
        <f>IF(入力シート!K528&gt;=1,INT(MOD(入力シート!K528,10)/1),"")</f>
        <v/>
      </c>
      <c r="Y527" s="51" t="str">
        <f>IF(入力シート!L528&gt;=100000,INT(MOD(入力シート!L528,1000000)/100000),"")</f>
        <v/>
      </c>
      <c r="Z527" s="51" t="str">
        <f>IF(入力シート!L528&gt;=10000,INT(MOD(入力シート!L528,100000)/10000),"")</f>
        <v/>
      </c>
      <c r="AA527" s="51" t="str">
        <f>IF(入力シート!L528&gt;=1000,INT(MOD(入力シート!L528,10000)/1000),"")</f>
        <v/>
      </c>
      <c r="AB527" s="51" t="str">
        <f>IF(入力シート!L528&gt;=100,INT(MOD(入力シート!L528,1000)/100),"")</f>
        <v/>
      </c>
      <c r="AC527" s="51" t="str">
        <f>IF(入力シート!L528&gt;=10,INT(MOD(入力シート!L528,100)/10),"")</f>
        <v/>
      </c>
      <c r="AD527" s="40" t="str">
        <f>IF(入力シート!L528&gt;=1,INT(MOD(入力シート!L528,10)/1),"")</f>
        <v/>
      </c>
      <c r="AE527" s="51" t="str">
        <f>IF(入力シート!M528&gt;=10000,INT(MOD(入力シート!M528,100000)/10000),"")</f>
        <v/>
      </c>
      <c r="AF527" s="51" t="str">
        <f>IF(入力シート!M528&gt;=1000,INT(MOD(入力シート!M528,10000)/1000),"")</f>
        <v/>
      </c>
      <c r="AG527" s="51" t="str">
        <f>IF(入力シート!M528&gt;=100,INT(MOD(入力シート!M528,1000)/100),"")</f>
        <v/>
      </c>
      <c r="AH527" s="51" t="str">
        <f>IF(入力シート!M528&gt;=10,INT(MOD(入力シート!M528,100)/10),"")</f>
        <v/>
      </c>
      <c r="AI527" s="40" t="str">
        <f>IF(入力シート!M528&gt;=1,INT(MOD(入力シート!M528,10)/1),"")</f>
        <v/>
      </c>
      <c r="AJ527" s="51" t="str">
        <f>IF(入力シート!N528&gt;=10000,INT(MOD(入力シート!N528,100000)/10000),"")</f>
        <v/>
      </c>
      <c r="AK527" s="51" t="str">
        <f>IF(入力シート!N528&gt;=1000,INT(MOD(入力シート!N528,10000)/1000),"")</f>
        <v/>
      </c>
      <c r="AL527" s="51" t="str">
        <f>IF(入力シート!N528&gt;=100,INT(MOD(入力シート!N528,1000)/100),"")</f>
        <v/>
      </c>
      <c r="AM527" s="51" t="str">
        <f>IF(入力シート!N528&gt;=10,INT(MOD(入力シート!N528,100)/10),"")</f>
        <v/>
      </c>
      <c r="AN527" s="40" t="str">
        <f>IF(入力シート!N528&gt;=1,INT(MOD(入力シート!N528,10)/1),"")</f>
        <v/>
      </c>
      <c r="AO527" s="51" t="str">
        <f>IF(入力シート!O528&gt;=10000,INT(MOD(入力シート!O528,100000)/10000),"")</f>
        <v/>
      </c>
      <c r="AP527" s="51" t="str">
        <f>IF(入力シート!O528&gt;=1000,INT(MOD(入力シート!O528,10000)/1000),"")</f>
        <v/>
      </c>
      <c r="AQ527" s="51" t="str">
        <f>IF(入力シート!O528&gt;=100,INT(MOD(入力シート!O528,1000)/100),"")</f>
        <v/>
      </c>
      <c r="AR527" s="51" t="str">
        <f>IF(入力シート!O528&gt;=10,INT(MOD(入力シート!O528,100)/10),"")</f>
        <v/>
      </c>
      <c r="AS527" s="40" t="str">
        <f>IF(入力シート!O528&gt;=1,INT(MOD(入力シート!O528,10)/1),"")</f>
        <v/>
      </c>
      <c r="AT527" s="51" t="str">
        <f>IF(入力シート!P528&gt;=1000000,INT(MOD(入力シート!P528,10000000)/1000000),"")</f>
        <v/>
      </c>
      <c r="AU527" s="51" t="str">
        <f>IF(入力シート!P528&gt;=100000,INT(MOD(入力シート!P528,1000000)/100000),"")</f>
        <v/>
      </c>
      <c r="AV527" s="51" t="str">
        <f>IF(入力シート!P528&gt;=10000,INT(MOD(入力シート!P528,100000)/10000),"")</f>
        <v/>
      </c>
      <c r="AW527" s="51" t="str">
        <f>IF(入力シート!P528&gt;=1000,INT(MOD(入力シート!P528,10000)/1000),"")</f>
        <v/>
      </c>
      <c r="AX527" s="51" t="str">
        <f>IF(入力シート!P528&gt;=100,INT(MOD(入力シート!P528,1000)/100),"")</f>
        <v/>
      </c>
      <c r="AY527" s="51" t="str">
        <f>IF(入力シート!P528&gt;=10,INT(MOD(入力シート!P528,100)/10),"")</f>
        <v/>
      </c>
      <c r="AZ527" s="40" t="str">
        <f>IF(入力シート!P528&gt;=1,INT(MOD(入力シート!P528,10)/1),"")</f>
        <v/>
      </c>
      <c r="BA527" s="51" t="str">
        <f>IF(入力シート!Q528&gt;=10,INT(MOD(入力シート!Q528,100)/10),"")</f>
        <v/>
      </c>
      <c r="BB527" s="40" t="str">
        <f>IF(入力シート!Q528&gt;=1,INT(MOD(入力シート!Q528,10)/1),"")</f>
        <v/>
      </c>
      <c r="BC527" s="51" t="str">
        <f>IF(入力シート!R528&gt;=10000,INT(MOD(入力シート!R528,100000)/10000),"")</f>
        <v/>
      </c>
      <c r="BD527" s="51" t="str">
        <f>IF(入力シート!R528&gt;=1000,INT(MOD(入力シート!R528,10000)/1000),"")</f>
        <v/>
      </c>
      <c r="BE527" s="51" t="str">
        <f>IF(入力シート!R528&gt;=100,INT(MOD(入力シート!R528,1000)/100),"")</f>
        <v/>
      </c>
      <c r="BF527" s="51" t="str">
        <f>IF(入力シート!R528&gt;=10,INT(MOD(入力シート!R528,100)/10),"")</f>
        <v/>
      </c>
      <c r="BG527" s="40" t="str">
        <f>IF(入力シート!R528&gt;=1,INT(MOD(入力シート!R528,10)/1),"")</f>
        <v/>
      </c>
    </row>
    <row r="528" spans="1:79" x14ac:dyDescent="0.15">
      <c r="B528" s="22">
        <v>526</v>
      </c>
      <c r="C528" s="10" t="str">
        <f>IF(入力シート!C529&gt;=10000,INT(MOD(入力シート!C529,100000)/10000),"")</f>
        <v/>
      </c>
      <c r="D528" s="10" t="str">
        <f>IF(入力シート!C529&gt;=1000,INT(MOD(入力シート!C529,10000)/1000),"")</f>
        <v/>
      </c>
      <c r="E528" s="10" t="str">
        <f>IF(入力シート!C529&gt;=100,INT(MOD(入力シート!C529,1000)/100),"")</f>
        <v/>
      </c>
      <c r="F528" s="10" t="str">
        <f>IF(入力シート!C529&gt;=10,INT(MOD(入力シート!C529,100)/10),"")</f>
        <v/>
      </c>
      <c r="G528" s="22" t="str">
        <f>IF(入力シート!C529&gt;=1,INT(MOD(入力シート!C529,10)/1),"")</f>
        <v/>
      </c>
      <c r="H528" s="22" t="str">
        <f>IF(入力シート!D529&gt;"",入力シート!D529,"")</f>
        <v/>
      </c>
      <c r="I528" s="22" t="str">
        <f>IF(入力シート!E529&gt;"",入力シート!E529,"")</f>
        <v/>
      </c>
      <c r="J528" s="37" t="str">
        <f>IF(入力シート!F529&gt;0,IF(入力シート!W529=6,MID(入力シート!F529,入力シート!W529-5,1),"0"),"")</f>
        <v/>
      </c>
      <c r="K528" s="37" t="str">
        <f>IF(入力シート!F529&gt;0,MID(入力シート!F529,入力シート!W529-4,1),"")</f>
        <v/>
      </c>
      <c r="L528" s="37" t="str">
        <f>IF(入力シート!F529&gt;0,MID(入力シート!F529,入力シート!W529-3,1),"")</f>
        <v/>
      </c>
      <c r="M528" s="37" t="str">
        <f>IF(入力シート!F529&gt;0,MID(入力シート!F529,入力シート!W529-2,1),"")</f>
        <v/>
      </c>
      <c r="N528" s="37" t="str">
        <f>IF(入力シート!F529&gt;0,MID(入力シート!F529,入力シート!W529-1,1),"")</f>
        <v/>
      </c>
      <c r="O528" s="39" t="str">
        <f>IF(入力シート!F529&gt;0,MID(入力シート!F529,入力シート!W529,1),"")</f>
        <v/>
      </c>
      <c r="P528" s="22" t="str">
        <f>IF(入力シート!G529&gt;"",入力シート!G529,"")</f>
        <v/>
      </c>
      <c r="Q528" s="37" t="str">
        <f>IF(入力シート!H529&gt;0,IF(入力シート!X529=4,MID(入力シート!H529,入力シート!X529-3,1),"0"),"")</f>
        <v/>
      </c>
      <c r="R528" s="37" t="str">
        <f>IF(入力シート!H529&gt;0,MID(入力シート!H529,入力シート!X529-2,1),"")</f>
        <v/>
      </c>
      <c r="S528" s="37" t="str">
        <f>IF(入力シート!H529&gt;0,MID(入力シート!H529,入力シート!X529-1,1),"")</f>
        <v/>
      </c>
      <c r="T528" s="39" t="str">
        <f>IF(入力シート!H529&gt;0,MID(入力シート!H529,入力シート!X529,1),"")</f>
        <v/>
      </c>
      <c r="U528" s="62" t="str">
        <f>IF(入力シート!I529&gt;0,入力シート!I529,"")</f>
        <v/>
      </c>
      <c r="V528" s="50" t="str">
        <f>IF(入力シート!J529&gt;0,入力シート!J529,"")</f>
        <v/>
      </c>
      <c r="W528" s="50" t="str">
        <f>IF(入力シート!K529&gt;=10,INT(MOD(入力シート!K529,100)/10),"")</f>
        <v/>
      </c>
      <c r="X528" s="40" t="str">
        <f>IF(入力シート!K529&gt;=1,INT(MOD(入力シート!K529,10)/1),"")</f>
        <v/>
      </c>
      <c r="Y528" s="51" t="str">
        <f>IF(入力シート!L529&gt;=100000,INT(MOD(入力シート!L529,1000000)/100000),"")</f>
        <v/>
      </c>
      <c r="Z528" s="51" t="str">
        <f>IF(入力シート!L529&gt;=10000,INT(MOD(入力シート!L529,100000)/10000),"")</f>
        <v/>
      </c>
      <c r="AA528" s="51" t="str">
        <f>IF(入力シート!L529&gt;=1000,INT(MOD(入力シート!L529,10000)/1000),"")</f>
        <v/>
      </c>
      <c r="AB528" s="51" t="str">
        <f>IF(入力シート!L529&gt;=100,INT(MOD(入力シート!L529,1000)/100),"")</f>
        <v/>
      </c>
      <c r="AC528" s="51" t="str">
        <f>IF(入力シート!L529&gt;=10,INT(MOD(入力シート!L529,100)/10),"")</f>
        <v/>
      </c>
      <c r="AD528" s="40" t="str">
        <f>IF(入力シート!L529&gt;=1,INT(MOD(入力シート!L529,10)/1),"")</f>
        <v/>
      </c>
      <c r="AE528" s="51" t="str">
        <f>IF(入力シート!M529&gt;=10000,INT(MOD(入力シート!M529,100000)/10000),"")</f>
        <v/>
      </c>
      <c r="AF528" s="51" t="str">
        <f>IF(入力シート!M529&gt;=1000,INT(MOD(入力シート!M529,10000)/1000),"")</f>
        <v/>
      </c>
      <c r="AG528" s="51" t="str">
        <f>IF(入力シート!M529&gt;=100,INT(MOD(入力シート!M529,1000)/100),"")</f>
        <v/>
      </c>
      <c r="AH528" s="51" t="str">
        <f>IF(入力シート!M529&gt;=10,INT(MOD(入力シート!M529,100)/10),"")</f>
        <v/>
      </c>
      <c r="AI528" s="40" t="str">
        <f>IF(入力シート!M529&gt;=1,INT(MOD(入力シート!M529,10)/1),"")</f>
        <v/>
      </c>
      <c r="AJ528" s="51" t="str">
        <f>IF(入力シート!N529&gt;=10000,INT(MOD(入力シート!N529,100000)/10000),"")</f>
        <v/>
      </c>
      <c r="AK528" s="51" t="str">
        <f>IF(入力シート!N529&gt;=1000,INT(MOD(入力シート!N529,10000)/1000),"")</f>
        <v/>
      </c>
      <c r="AL528" s="51" t="str">
        <f>IF(入力シート!N529&gt;=100,INT(MOD(入力シート!N529,1000)/100),"")</f>
        <v/>
      </c>
      <c r="AM528" s="51" t="str">
        <f>IF(入力シート!N529&gt;=10,INT(MOD(入力シート!N529,100)/10),"")</f>
        <v/>
      </c>
      <c r="AN528" s="40" t="str">
        <f>IF(入力シート!N529&gt;=1,INT(MOD(入力シート!N529,10)/1),"")</f>
        <v/>
      </c>
      <c r="AO528" s="51" t="str">
        <f>IF(入力シート!O529&gt;=10000,INT(MOD(入力シート!O529,100000)/10000),"")</f>
        <v/>
      </c>
      <c r="AP528" s="51" t="str">
        <f>IF(入力シート!O529&gt;=1000,INT(MOD(入力シート!O529,10000)/1000),"")</f>
        <v/>
      </c>
      <c r="AQ528" s="51" t="str">
        <f>IF(入力シート!O529&gt;=100,INT(MOD(入力シート!O529,1000)/100),"")</f>
        <v/>
      </c>
      <c r="AR528" s="51" t="str">
        <f>IF(入力シート!O529&gt;=10,INT(MOD(入力シート!O529,100)/10),"")</f>
        <v/>
      </c>
      <c r="AS528" s="40" t="str">
        <f>IF(入力シート!O529&gt;=1,INT(MOD(入力シート!O529,10)/1),"")</f>
        <v/>
      </c>
      <c r="AT528" s="51" t="str">
        <f>IF(入力シート!P529&gt;=1000000,INT(MOD(入力シート!P529,10000000)/1000000),"")</f>
        <v/>
      </c>
      <c r="AU528" s="51" t="str">
        <f>IF(入力シート!P529&gt;=100000,INT(MOD(入力シート!P529,1000000)/100000),"")</f>
        <v/>
      </c>
      <c r="AV528" s="51" t="str">
        <f>IF(入力シート!P529&gt;=10000,INT(MOD(入力シート!P529,100000)/10000),"")</f>
        <v/>
      </c>
      <c r="AW528" s="51" t="str">
        <f>IF(入力シート!P529&gt;=1000,INT(MOD(入力シート!P529,10000)/1000),"")</f>
        <v/>
      </c>
      <c r="AX528" s="51" t="str">
        <f>IF(入力シート!P529&gt;=100,INT(MOD(入力シート!P529,1000)/100),"")</f>
        <v/>
      </c>
      <c r="AY528" s="51" t="str">
        <f>IF(入力シート!P529&gt;=10,INT(MOD(入力シート!P529,100)/10),"")</f>
        <v/>
      </c>
      <c r="AZ528" s="40" t="str">
        <f>IF(入力シート!P529&gt;=1,INT(MOD(入力シート!P529,10)/1),"")</f>
        <v/>
      </c>
      <c r="BA528" s="51" t="str">
        <f>IF(入力シート!Q529&gt;=10,INT(MOD(入力シート!Q529,100)/10),"")</f>
        <v/>
      </c>
      <c r="BB528" s="40" t="str">
        <f>IF(入力シート!Q529&gt;=1,INT(MOD(入力シート!Q529,10)/1),"")</f>
        <v/>
      </c>
      <c r="BC528" s="51" t="str">
        <f>IF(入力シート!R529&gt;=10000,INT(MOD(入力シート!R529,100000)/10000),"")</f>
        <v/>
      </c>
      <c r="BD528" s="51" t="str">
        <f>IF(入力シート!R529&gt;=1000,INT(MOD(入力シート!R529,10000)/1000),"")</f>
        <v/>
      </c>
      <c r="BE528" s="51" t="str">
        <f>IF(入力シート!R529&gt;=100,INT(MOD(入力シート!R529,1000)/100),"")</f>
        <v/>
      </c>
      <c r="BF528" s="51" t="str">
        <f>IF(入力シート!R529&gt;=10,INT(MOD(入力シート!R529,100)/10),"")</f>
        <v/>
      </c>
      <c r="BG528" s="40" t="str">
        <f>IF(入力シート!R529&gt;=1,INT(MOD(入力シート!R529,10)/1),"")</f>
        <v/>
      </c>
    </row>
    <row r="529" spans="1:79" x14ac:dyDescent="0.15">
      <c r="B529" s="22">
        <v>527</v>
      </c>
      <c r="C529" s="10" t="str">
        <f>IF(入力シート!C530&gt;=10000,INT(MOD(入力シート!C530,100000)/10000),"")</f>
        <v/>
      </c>
      <c r="D529" s="10" t="str">
        <f>IF(入力シート!C530&gt;=1000,INT(MOD(入力シート!C530,10000)/1000),"")</f>
        <v/>
      </c>
      <c r="E529" s="10" t="str">
        <f>IF(入力シート!C530&gt;=100,INT(MOD(入力シート!C530,1000)/100),"")</f>
        <v/>
      </c>
      <c r="F529" s="10" t="str">
        <f>IF(入力シート!C530&gt;=10,INT(MOD(入力シート!C530,100)/10),"")</f>
        <v/>
      </c>
      <c r="G529" s="22" t="str">
        <f>IF(入力シート!C530&gt;=1,INT(MOD(入力シート!C530,10)/1),"")</f>
        <v/>
      </c>
      <c r="H529" s="22" t="str">
        <f>IF(入力シート!D530&gt;"",入力シート!D530,"")</f>
        <v/>
      </c>
      <c r="I529" s="22" t="str">
        <f>IF(入力シート!E530&gt;"",入力シート!E530,"")</f>
        <v/>
      </c>
      <c r="J529" s="37" t="str">
        <f>IF(入力シート!F530&gt;0,IF(入力シート!W530=6,MID(入力シート!F530,入力シート!W530-5,1),"0"),"")</f>
        <v/>
      </c>
      <c r="K529" s="37" t="str">
        <f>IF(入力シート!F530&gt;0,MID(入力シート!F530,入力シート!W530-4,1),"")</f>
        <v/>
      </c>
      <c r="L529" s="37" t="str">
        <f>IF(入力シート!F530&gt;0,MID(入力シート!F530,入力シート!W530-3,1),"")</f>
        <v/>
      </c>
      <c r="M529" s="37" t="str">
        <f>IF(入力シート!F530&gt;0,MID(入力シート!F530,入力シート!W530-2,1),"")</f>
        <v/>
      </c>
      <c r="N529" s="37" t="str">
        <f>IF(入力シート!F530&gt;0,MID(入力シート!F530,入力シート!W530-1,1),"")</f>
        <v/>
      </c>
      <c r="O529" s="39" t="str">
        <f>IF(入力シート!F530&gt;0,MID(入力シート!F530,入力シート!W530,1),"")</f>
        <v/>
      </c>
      <c r="P529" s="22" t="str">
        <f>IF(入力シート!G530&gt;"",入力シート!G530,"")</f>
        <v/>
      </c>
      <c r="Q529" s="37" t="str">
        <f>IF(入力シート!H530&gt;0,IF(入力シート!X530=4,MID(入力シート!H530,入力シート!X530-3,1),"0"),"")</f>
        <v/>
      </c>
      <c r="R529" s="37" t="str">
        <f>IF(入力シート!H530&gt;0,MID(入力シート!H530,入力シート!X530-2,1),"")</f>
        <v/>
      </c>
      <c r="S529" s="37" t="str">
        <f>IF(入力シート!H530&gt;0,MID(入力シート!H530,入力シート!X530-1,1),"")</f>
        <v/>
      </c>
      <c r="T529" s="39" t="str">
        <f>IF(入力シート!H530&gt;0,MID(入力シート!H530,入力シート!X530,1),"")</f>
        <v/>
      </c>
      <c r="U529" s="62" t="str">
        <f>IF(入力シート!I530&gt;0,入力シート!I530,"")</f>
        <v/>
      </c>
      <c r="V529" s="50" t="str">
        <f>IF(入力シート!J530&gt;0,入力シート!J530,"")</f>
        <v/>
      </c>
      <c r="W529" s="50" t="str">
        <f>IF(入力シート!K530&gt;=10,INT(MOD(入力シート!K530,100)/10),"")</f>
        <v/>
      </c>
      <c r="X529" s="40" t="str">
        <f>IF(入力シート!K530&gt;=1,INT(MOD(入力シート!K530,10)/1),"")</f>
        <v/>
      </c>
      <c r="Y529" s="51" t="str">
        <f>IF(入力シート!L530&gt;=100000,INT(MOD(入力シート!L530,1000000)/100000),"")</f>
        <v/>
      </c>
      <c r="Z529" s="51" t="str">
        <f>IF(入力シート!L530&gt;=10000,INT(MOD(入力シート!L530,100000)/10000),"")</f>
        <v/>
      </c>
      <c r="AA529" s="51" t="str">
        <f>IF(入力シート!L530&gt;=1000,INT(MOD(入力シート!L530,10000)/1000),"")</f>
        <v/>
      </c>
      <c r="AB529" s="51" t="str">
        <f>IF(入力シート!L530&gt;=100,INT(MOD(入力シート!L530,1000)/100),"")</f>
        <v/>
      </c>
      <c r="AC529" s="51" t="str">
        <f>IF(入力シート!L530&gt;=10,INT(MOD(入力シート!L530,100)/10),"")</f>
        <v/>
      </c>
      <c r="AD529" s="40" t="str">
        <f>IF(入力シート!L530&gt;=1,INT(MOD(入力シート!L530,10)/1),"")</f>
        <v/>
      </c>
      <c r="AE529" s="51" t="str">
        <f>IF(入力シート!M530&gt;=10000,INT(MOD(入力シート!M530,100000)/10000),"")</f>
        <v/>
      </c>
      <c r="AF529" s="51" t="str">
        <f>IF(入力シート!M530&gt;=1000,INT(MOD(入力シート!M530,10000)/1000),"")</f>
        <v/>
      </c>
      <c r="AG529" s="51" t="str">
        <f>IF(入力シート!M530&gt;=100,INT(MOD(入力シート!M530,1000)/100),"")</f>
        <v/>
      </c>
      <c r="AH529" s="51" t="str">
        <f>IF(入力シート!M530&gt;=10,INT(MOD(入力シート!M530,100)/10),"")</f>
        <v/>
      </c>
      <c r="AI529" s="40" t="str">
        <f>IF(入力シート!M530&gt;=1,INT(MOD(入力シート!M530,10)/1),"")</f>
        <v/>
      </c>
      <c r="AJ529" s="51" t="str">
        <f>IF(入力シート!N530&gt;=10000,INT(MOD(入力シート!N530,100000)/10000),"")</f>
        <v/>
      </c>
      <c r="AK529" s="51" t="str">
        <f>IF(入力シート!N530&gt;=1000,INT(MOD(入力シート!N530,10000)/1000),"")</f>
        <v/>
      </c>
      <c r="AL529" s="51" t="str">
        <f>IF(入力シート!N530&gt;=100,INT(MOD(入力シート!N530,1000)/100),"")</f>
        <v/>
      </c>
      <c r="AM529" s="51" t="str">
        <f>IF(入力シート!N530&gt;=10,INT(MOD(入力シート!N530,100)/10),"")</f>
        <v/>
      </c>
      <c r="AN529" s="40" t="str">
        <f>IF(入力シート!N530&gt;=1,INT(MOD(入力シート!N530,10)/1),"")</f>
        <v/>
      </c>
      <c r="AO529" s="51" t="str">
        <f>IF(入力シート!O530&gt;=10000,INT(MOD(入力シート!O530,100000)/10000),"")</f>
        <v/>
      </c>
      <c r="AP529" s="51" t="str">
        <f>IF(入力シート!O530&gt;=1000,INT(MOD(入力シート!O530,10000)/1000),"")</f>
        <v/>
      </c>
      <c r="AQ529" s="51" t="str">
        <f>IF(入力シート!O530&gt;=100,INT(MOD(入力シート!O530,1000)/100),"")</f>
        <v/>
      </c>
      <c r="AR529" s="51" t="str">
        <f>IF(入力シート!O530&gt;=10,INT(MOD(入力シート!O530,100)/10),"")</f>
        <v/>
      </c>
      <c r="AS529" s="40" t="str">
        <f>IF(入力シート!O530&gt;=1,INT(MOD(入力シート!O530,10)/1),"")</f>
        <v/>
      </c>
      <c r="AT529" s="51" t="str">
        <f>IF(入力シート!P530&gt;=1000000,INT(MOD(入力シート!P530,10000000)/1000000),"")</f>
        <v/>
      </c>
      <c r="AU529" s="51" t="str">
        <f>IF(入力シート!P530&gt;=100000,INT(MOD(入力シート!P530,1000000)/100000),"")</f>
        <v/>
      </c>
      <c r="AV529" s="51" t="str">
        <f>IF(入力シート!P530&gt;=10000,INT(MOD(入力シート!P530,100000)/10000),"")</f>
        <v/>
      </c>
      <c r="AW529" s="51" t="str">
        <f>IF(入力シート!P530&gt;=1000,INT(MOD(入力シート!P530,10000)/1000),"")</f>
        <v/>
      </c>
      <c r="AX529" s="51" t="str">
        <f>IF(入力シート!P530&gt;=100,INT(MOD(入力シート!P530,1000)/100),"")</f>
        <v/>
      </c>
      <c r="AY529" s="51" t="str">
        <f>IF(入力シート!P530&gt;=10,INT(MOD(入力シート!P530,100)/10),"")</f>
        <v/>
      </c>
      <c r="AZ529" s="40" t="str">
        <f>IF(入力シート!P530&gt;=1,INT(MOD(入力シート!P530,10)/1),"")</f>
        <v/>
      </c>
      <c r="BA529" s="51" t="str">
        <f>IF(入力シート!Q530&gt;=10,INT(MOD(入力シート!Q530,100)/10),"")</f>
        <v/>
      </c>
      <c r="BB529" s="40" t="str">
        <f>IF(入力シート!Q530&gt;=1,INT(MOD(入力シート!Q530,10)/1),"")</f>
        <v/>
      </c>
      <c r="BC529" s="51" t="str">
        <f>IF(入力シート!R530&gt;=10000,INT(MOD(入力シート!R530,100000)/10000),"")</f>
        <v/>
      </c>
      <c r="BD529" s="51" t="str">
        <f>IF(入力シート!R530&gt;=1000,INT(MOD(入力シート!R530,10000)/1000),"")</f>
        <v/>
      </c>
      <c r="BE529" s="51" t="str">
        <f>IF(入力シート!R530&gt;=100,INT(MOD(入力シート!R530,1000)/100),"")</f>
        <v/>
      </c>
      <c r="BF529" s="51" t="str">
        <f>IF(入力シート!R530&gt;=10,INT(MOD(入力シート!R530,100)/10),"")</f>
        <v/>
      </c>
      <c r="BG529" s="40" t="str">
        <f>IF(入力シート!R530&gt;=1,INT(MOD(入力シート!R530,10)/1),"")</f>
        <v/>
      </c>
    </row>
    <row r="530" spans="1:79" x14ac:dyDescent="0.15">
      <c r="B530" s="22">
        <v>528</v>
      </c>
      <c r="C530" s="10" t="str">
        <f>IF(入力シート!C531&gt;=10000,INT(MOD(入力シート!C531,100000)/10000),"")</f>
        <v/>
      </c>
      <c r="D530" s="10" t="str">
        <f>IF(入力シート!C531&gt;=1000,INT(MOD(入力シート!C531,10000)/1000),"")</f>
        <v/>
      </c>
      <c r="E530" s="10" t="str">
        <f>IF(入力シート!C531&gt;=100,INT(MOD(入力シート!C531,1000)/100),"")</f>
        <v/>
      </c>
      <c r="F530" s="10" t="str">
        <f>IF(入力シート!C531&gt;=10,INT(MOD(入力シート!C531,100)/10),"")</f>
        <v/>
      </c>
      <c r="G530" s="22" t="str">
        <f>IF(入力シート!C531&gt;=1,INT(MOD(入力シート!C531,10)/1),"")</f>
        <v/>
      </c>
      <c r="H530" s="22" t="str">
        <f>IF(入力シート!D531&gt;"",入力シート!D531,"")</f>
        <v/>
      </c>
      <c r="I530" s="22" t="str">
        <f>IF(入力シート!E531&gt;"",入力シート!E531,"")</f>
        <v/>
      </c>
      <c r="J530" s="37" t="str">
        <f>IF(入力シート!F531&gt;0,IF(入力シート!W531=6,MID(入力シート!F531,入力シート!W531-5,1),"0"),"")</f>
        <v/>
      </c>
      <c r="K530" s="37" t="str">
        <f>IF(入力シート!F531&gt;0,MID(入力シート!F531,入力シート!W531-4,1),"")</f>
        <v/>
      </c>
      <c r="L530" s="37" t="str">
        <f>IF(入力シート!F531&gt;0,MID(入力シート!F531,入力シート!W531-3,1),"")</f>
        <v/>
      </c>
      <c r="M530" s="37" t="str">
        <f>IF(入力シート!F531&gt;0,MID(入力シート!F531,入力シート!W531-2,1),"")</f>
        <v/>
      </c>
      <c r="N530" s="37" t="str">
        <f>IF(入力シート!F531&gt;0,MID(入力シート!F531,入力シート!W531-1,1),"")</f>
        <v/>
      </c>
      <c r="O530" s="39" t="str">
        <f>IF(入力シート!F531&gt;0,MID(入力シート!F531,入力シート!W531,1),"")</f>
        <v/>
      </c>
      <c r="P530" s="22" t="str">
        <f>IF(入力シート!G531&gt;"",入力シート!G531,"")</f>
        <v/>
      </c>
      <c r="Q530" s="37" t="str">
        <f>IF(入力シート!H531&gt;0,IF(入力シート!X531=4,MID(入力シート!H531,入力シート!X531-3,1),"0"),"")</f>
        <v/>
      </c>
      <c r="R530" s="37" t="str">
        <f>IF(入力シート!H531&gt;0,MID(入力シート!H531,入力シート!X531-2,1),"")</f>
        <v/>
      </c>
      <c r="S530" s="37" t="str">
        <f>IF(入力シート!H531&gt;0,MID(入力シート!H531,入力シート!X531-1,1),"")</f>
        <v/>
      </c>
      <c r="T530" s="39" t="str">
        <f>IF(入力シート!H531&gt;0,MID(入力シート!H531,入力シート!X531,1),"")</f>
        <v/>
      </c>
      <c r="U530" s="62" t="str">
        <f>IF(入力シート!I531&gt;0,入力シート!I531,"")</f>
        <v/>
      </c>
      <c r="V530" s="50" t="str">
        <f>IF(入力シート!J531&gt;0,入力シート!J531,"")</f>
        <v/>
      </c>
      <c r="W530" s="50" t="str">
        <f>IF(入力シート!K531&gt;=10,INT(MOD(入力シート!K531,100)/10),"")</f>
        <v/>
      </c>
      <c r="X530" s="40" t="str">
        <f>IF(入力シート!K531&gt;=1,INT(MOD(入力シート!K531,10)/1),"")</f>
        <v/>
      </c>
      <c r="Y530" s="51" t="str">
        <f>IF(入力シート!L531&gt;=100000,INT(MOD(入力シート!L531,1000000)/100000),"")</f>
        <v/>
      </c>
      <c r="Z530" s="51" t="str">
        <f>IF(入力シート!L531&gt;=10000,INT(MOD(入力シート!L531,100000)/10000),"")</f>
        <v/>
      </c>
      <c r="AA530" s="51" t="str">
        <f>IF(入力シート!L531&gt;=1000,INT(MOD(入力シート!L531,10000)/1000),"")</f>
        <v/>
      </c>
      <c r="AB530" s="51" t="str">
        <f>IF(入力シート!L531&gt;=100,INT(MOD(入力シート!L531,1000)/100),"")</f>
        <v/>
      </c>
      <c r="AC530" s="51" t="str">
        <f>IF(入力シート!L531&gt;=10,INT(MOD(入力シート!L531,100)/10),"")</f>
        <v/>
      </c>
      <c r="AD530" s="40" t="str">
        <f>IF(入力シート!L531&gt;=1,INT(MOD(入力シート!L531,10)/1),"")</f>
        <v/>
      </c>
      <c r="AE530" s="51" t="str">
        <f>IF(入力シート!M531&gt;=10000,INT(MOD(入力シート!M531,100000)/10000),"")</f>
        <v/>
      </c>
      <c r="AF530" s="51" t="str">
        <f>IF(入力シート!M531&gt;=1000,INT(MOD(入力シート!M531,10000)/1000),"")</f>
        <v/>
      </c>
      <c r="AG530" s="51" t="str">
        <f>IF(入力シート!M531&gt;=100,INT(MOD(入力シート!M531,1000)/100),"")</f>
        <v/>
      </c>
      <c r="AH530" s="51" t="str">
        <f>IF(入力シート!M531&gt;=10,INT(MOD(入力シート!M531,100)/10),"")</f>
        <v/>
      </c>
      <c r="AI530" s="40" t="str">
        <f>IF(入力シート!M531&gt;=1,INT(MOD(入力シート!M531,10)/1),"")</f>
        <v/>
      </c>
      <c r="AJ530" s="51" t="str">
        <f>IF(入力シート!N531&gt;=10000,INT(MOD(入力シート!N531,100000)/10000),"")</f>
        <v/>
      </c>
      <c r="AK530" s="51" t="str">
        <f>IF(入力シート!N531&gt;=1000,INT(MOD(入力シート!N531,10000)/1000),"")</f>
        <v/>
      </c>
      <c r="AL530" s="51" t="str">
        <f>IF(入力シート!N531&gt;=100,INT(MOD(入力シート!N531,1000)/100),"")</f>
        <v/>
      </c>
      <c r="AM530" s="51" t="str">
        <f>IF(入力シート!N531&gt;=10,INT(MOD(入力シート!N531,100)/10),"")</f>
        <v/>
      </c>
      <c r="AN530" s="40" t="str">
        <f>IF(入力シート!N531&gt;=1,INT(MOD(入力シート!N531,10)/1),"")</f>
        <v/>
      </c>
      <c r="AO530" s="51" t="str">
        <f>IF(入力シート!O531&gt;=10000,INT(MOD(入力シート!O531,100000)/10000),"")</f>
        <v/>
      </c>
      <c r="AP530" s="51" t="str">
        <f>IF(入力シート!O531&gt;=1000,INT(MOD(入力シート!O531,10000)/1000),"")</f>
        <v/>
      </c>
      <c r="AQ530" s="51" t="str">
        <f>IF(入力シート!O531&gt;=100,INT(MOD(入力シート!O531,1000)/100),"")</f>
        <v/>
      </c>
      <c r="AR530" s="51" t="str">
        <f>IF(入力シート!O531&gt;=10,INT(MOD(入力シート!O531,100)/10),"")</f>
        <v/>
      </c>
      <c r="AS530" s="40" t="str">
        <f>IF(入力シート!O531&gt;=1,INT(MOD(入力シート!O531,10)/1),"")</f>
        <v/>
      </c>
      <c r="AT530" s="51" t="str">
        <f>IF(入力シート!P531&gt;=1000000,INT(MOD(入力シート!P531,10000000)/1000000),"")</f>
        <v/>
      </c>
      <c r="AU530" s="51" t="str">
        <f>IF(入力シート!P531&gt;=100000,INT(MOD(入力シート!P531,1000000)/100000),"")</f>
        <v/>
      </c>
      <c r="AV530" s="51" t="str">
        <f>IF(入力シート!P531&gt;=10000,INT(MOD(入力シート!P531,100000)/10000),"")</f>
        <v/>
      </c>
      <c r="AW530" s="51" t="str">
        <f>IF(入力シート!P531&gt;=1000,INT(MOD(入力シート!P531,10000)/1000),"")</f>
        <v/>
      </c>
      <c r="AX530" s="51" t="str">
        <f>IF(入力シート!P531&gt;=100,INT(MOD(入力シート!P531,1000)/100),"")</f>
        <v/>
      </c>
      <c r="AY530" s="51" t="str">
        <f>IF(入力シート!P531&gt;=10,INT(MOD(入力シート!P531,100)/10),"")</f>
        <v/>
      </c>
      <c r="AZ530" s="40" t="str">
        <f>IF(入力シート!P531&gt;=1,INT(MOD(入力シート!P531,10)/1),"")</f>
        <v/>
      </c>
      <c r="BA530" s="51" t="str">
        <f>IF(入力シート!Q531&gt;=10,INT(MOD(入力シート!Q531,100)/10),"")</f>
        <v/>
      </c>
      <c r="BB530" s="40" t="str">
        <f>IF(入力シート!Q531&gt;=1,INT(MOD(入力シート!Q531,10)/1),"")</f>
        <v/>
      </c>
      <c r="BC530" s="51" t="str">
        <f>IF(入力シート!R531&gt;=10000,INT(MOD(入力シート!R531,100000)/10000),"")</f>
        <v/>
      </c>
      <c r="BD530" s="51" t="str">
        <f>IF(入力シート!R531&gt;=1000,INT(MOD(入力シート!R531,10000)/1000),"")</f>
        <v/>
      </c>
      <c r="BE530" s="51" t="str">
        <f>IF(入力シート!R531&gt;=100,INT(MOD(入力シート!R531,1000)/100),"")</f>
        <v/>
      </c>
      <c r="BF530" s="51" t="str">
        <f>IF(入力シート!R531&gt;=10,INT(MOD(入力シート!R531,100)/10),"")</f>
        <v/>
      </c>
      <c r="BG530" s="40" t="str">
        <f>IF(入力シート!R531&gt;=1,INT(MOD(入力シート!R531,10)/1),"")</f>
        <v/>
      </c>
    </row>
    <row r="531" spans="1:79" x14ac:dyDescent="0.15">
      <c r="B531" s="22">
        <v>529</v>
      </c>
      <c r="C531" s="10" t="str">
        <f>IF(入力シート!C532&gt;=10000,INT(MOD(入力シート!C532,100000)/10000),"")</f>
        <v/>
      </c>
      <c r="D531" s="10" t="str">
        <f>IF(入力シート!C532&gt;=1000,INT(MOD(入力シート!C532,10000)/1000),"")</f>
        <v/>
      </c>
      <c r="E531" s="10" t="str">
        <f>IF(入力シート!C532&gt;=100,INT(MOD(入力シート!C532,1000)/100),"")</f>
        <v/>
      </c>
      <c r="F531" s="10" t="str">
        <f>IF(入力シート!C532&gt;=10,INT(MOD(入力シート!C532,100)/10),"")</f>
        <v/>
      </c>
      <c r="G531" s="22" t="str">
        <f>IF(入力シート!C532&gt;=1,INT(MOD(入力シート!C532,10)/1),"")</f>
        <v/>
      </c>
      <c r="H531" s="22" t="str">
        <f>IF(入力シート!D532&gt;"",入力シート!D532,"")</f>
        <v/>
      </c>
      <c r="I531" s="22" t="str">
        <f>IF(入力シート!E532&gt;"",入力シート!E532,"")</f>
        <v/>
      </c>
      <c r="J531" s="37" t="str">
        <f>IF(入力シート!F532&gt;0,IF(入力シート!W532=6,MID(入力シート!F532,入力シート!W532-5,1),"0"),"")</f>
        <v/>
      </c>
      <c r="K531" s="37" t="str">
        <f>IF(入力シート!F532&gt;0,MID(入力シート!F532,入力シート!W532-4,1),"")</f>
        <v/>
      </c>
      <c r="L531" s="37" t="str">
        <f>IF(入力シート!F532&gt;0,MID(入力シート!F532,入力シート!W532-3,1),"")</f>
        <v/>
      </c>
      <c r="M531" s="37" t="str">
        <f>IF(入力シート!F532&gt;0,MID(入力シート!F532,入力シート!W532-2,1),"")</f>
        <v/>
      </c>
      <c r="N531" s="37" t="str">
        <f>IF(入力シート!F532&gt;0,MID(入力シート!F532,入力シート!W532-1,1),"")</f>
        <v/>
      </c>
      <c r="O531" s="39" t="str">
        <f>IF(入力シート!F532&gt;0,MID(入力シート!F532,入力シート!W532,1),"")</f>
        <v/>
      </c>
      <c r="P531" s="22" t="str">
        <f>IF(入力シート!G532&gt;"",入力シート!G532,"")</f>
        <v/>
      </c>
      <c r="Q531" s="37" t="str">
        <f>IF(入力シート!H532&gt;0,IF(入力シート!X532=4,MID(入力シート!H532,入力シート!X532-3,1),"0"),"")</f>
        <v/>
      </c>
      <c r="R531" s="37" t="str">
        <f>IF(入力シート!H532&gt;0,MID(入力シート!H532,入力シート!X532-2,1),"")</f>
        <v/>
      </c>
      <c r="S531" s="37" t="str">
        <f>IF(入力シート!H532&gt;0,MID(入力シート!H532,入力シート!X532-1,1),"")</f>
        <v/>
      </c>
      <c r="T531" s="39" t="str">
        <f>IF(入力シート!H532&gt;0,MID(入力シート!H532,入力シート!X532,1),"")</f>
        <v/>
      </c>
      <c r="U531" s="62" t="str">
        <f>IF(入力シート!I532&gt;0,入力シート!I532,"")</f>
        <v/>
      </c>
      <c r="V531" s="50" t="str">
        <f>IF(入力シート!J532&gt;0,入力シート!J532,"")</f>
        <v/>
      </c>
      <c r="W531" s="50" t="str">
        <f>IF(入力シート!K532&gt;=10,INT(MOD(入力シート!K532,100)/10),"")</f>
        <v/>
      </c>
      <c r="X531" s="40" t="str">
        <f>IF(入力シート!K532&gt;=1,INT(MOD(入力シート!K532,10)/1),"")</f>
        <v/>
      </c>
      <c r="Y531" s="51" t="str">
        <f>IF(入力シート!L532&gt;=100000,INT(MOD(入力シート!L532,1000000)/100000),"")</f>
        <v/>
      </c>
      <c r="Z531" s="51" t="str">
        <f>IF(入力シート!L532&gt;=10000,INT(MOD(入力シート!L532,100000)/10000),"")</f>
        <v/>
      </c>
      <c r="AA531" s="51" t="str">
        <f>IF(入力シート!L532&gt;=1000,INT(MOD(入力シート!L532,10000)/1000),"")</f>
        <v/>
      </c>
      <c r="AB531" s="51" t="str">
        <f>IF(入力シート!L532&gt;=100,INT(MOD(入力シート!L532,1000)/100),"")</f>
        <v/>
      </c>
      <c r="AC531" s="51" t="str">
        <f>IF(入力シート!L532&gt;=10,INT(MOD(入力シート!L532,100)/10),"")</f>
        <v/>
      </c>
      <c r="AD531" s="40" t="str">
        <f>IF(入力シート!L532&gt;=1,INT(MOD(入力シート!L532,10)/1),"")</f>
        <v/>
      </c>
      <c r="AE531" s="51" t="str">
        <f>IF(入力シート!M532&gt;=10000,INT(MOD(入力シート!M532,100000)/10000),"")</f>
        <v/>
      </c>
      <c r="AF531" s="51" t="str">
        <f>IF(入力シート!M532&gt;=1000,INT(MOD(入力シート!M532,10000)/1000),"")</f>
        <v/>
      </c>
      <c r="AG531" s="51" t="str">
        <f>IF(入力シート!M532&gt;=100,INT(MOD(入力シート!M532,1000)/100),"")</f>
        <v/>
      </c>
      <c r="AH531" s="51" t="str">
        <f>IF(入力シート!M532&gt;=10,INT(MOD(入力シート!M532,100)/10),"")</f>
        <v/>
      </c>
      <c r="AI531" s="40" t="str">
        <f>IF(入力シート!M532&gt;=1,INT(MOD(入力シート!M532,10)/1),"")</f>
        <v/>
      </c>
      <c r="AJ531" s="51" t="str">
        <f>IF(入力シート!N532&gt;=10000,INT(MOD(入力シート!N532,100000)/10000),"")</f>
        <v/>
      </c>
      <c r="AK531" s="51" t="str">
        <f>IF(入力シート!N532&gt;=1000,INT(MOD(入力シート!N532,10000)/1000),"")</f>
        <v/>
      </c>
      <c r="AL531" s="51" t="str">
        <f>IF(入力シート!N532&gt;=100,INT(MOD(入力シート!N532,1000)/100),"")</f>
        <v/>
      </c>
      <c r="AM531" s="51" t="str">
        <f>IF(入力シート!N532&gt;=10,INT(MOD(入力シート!N532,100)/10),"")</f>
        <v/>
      </c>
      <c r="AN531" s="40" t="str">
        <f>IF(入力シート!N532&gt;=1,INT(MOD(入力シート!N532,10)/1),"")</f>
        <v/>
      </c>
      <c r="AO531" s="51" t="str">
        <f>IF(入力シート!O532&gt;=10000,INT(MOD(入力シート!O532,100000)/10000),"")</f>
        <v/>
      </c>
      <c r="AP531" s="51" t="str">
        <f>IF(入力シート!O532&gt;=1000,INT(MOD(入力シート!O532,10000)/1000),"")</f>
        <v/>
      </c>
      <c r="AQ531" s="51" t="str">
        <f>IF(入力シート!O532&gt;=100,INT(MOD(入力シート!O532,1000)/100),"")</f>
        <v/>
      </c>
      <c r="AR531" s="51" t="str">
        <f>IF(入力シート!O532&gt;=10,INT(MOD(入力シート!O532,100)/10),"")</f>
        <v/>
      </c>
      <c r="AS531" s="40" t="str">
        <f>IF(入力シート!O532&gt;=1,INT(MOD(入力シート!O532,10)/1),"")</f>
        <v/>
      </c>
      <c r="AT531" s="51" t="str">
        <f>IF(入力シート!P532&gt;=1000000,INT(MOD(入力シート!P532,10000000)/1000000),"")</f>
        <v/>
      </c>
      <c r="AU531" s="51" t="str">
        <f>IF(入力シート!P532&gt;=100000,INT(MOD(入力シート!P532,1000000)/100000),"")</f>
        <v/>
      </c>
      <c r="AV531" s="51" t="str">
        <f>IF(入力シート!P532&gt;=10000,INT(MOD(入力シート!P532,100000)/10000),"")</f>
        <v/>
      </c>
      <c r="AW531" s="51" t="str">
        <f>IF(入力シート!P532&gt;=1000,INT(MOD(入力シート!P532,10000)/1000),"")</f>
        <v/>
      </c>
      <c r="AX531" s="51" t="str">
        <f>IF(入力シート!P532&gt;=100,INT(MOD(入力シート!P532,1000)/100),"")</f>
        <v/>
      </c>
      <c r="AY531" s="51" t="str">
        <f>IF(入力シート!P532&gt;=10,INT(MOD(入力シート!P532,100)/10),"")</f>
        <v/>
      </c>
      <c r="AZ531" s="40" t="str">
        <f>IF(入力シート!P532&gt;=1,INT(MOD(入力シート!P532,10)/1),"")</f>
        <v/>
      </c>
      <c r="BA531" s="51" t="str">
        <f>IF(入力シート!Q532&gt;=10,INT(MOD(入力シート!Q532,100)/10),"")</f>
        <v/>
      </c>
      <c r="BB531" s="40" t="str">
        <f>IF(入力シート!Q532&gt;=1,INT(MOD(入力シート!Q532,10)/1),"")</f>
        <v/>
      </c>
      <c r="BC531" s="51" t="str">
        <f>IF(入力シート!R532&gt;=10000,INT(MOD(入力シート!R532,100000)/10000),"")</f>
        <v/>
      </c>
      <c r="BD531" s="51" t="str">
        <f>IF(入力シート!R532&gt;=1000,INT(MOD(入力シート!R532,10000)/1000),"")</f>
        <v/>
      </c>
      <c r="BE531" s="51" t="str">
        <f>IF(入力シート!R532&gt;=100,INT(MOD(入力シート!R532,1000)/100),"")</f>
        <v/>
      </c>
      <c r="BF531" s="51" t="str">
        <f>IF(入力シート!R532&gt;=10,INT(MOD(入力シート!R532,100)/10),"")</f>
        <v/>
      </c>
      <c r="BG531" s="40" t="str">
        <f>IF(入力シート!R532&gt;=1,INT(MOD(入力シート!R532,10)/1),"")</f>
        <v/>
      </c>
    </row>
    <row r="532" spans="1:79" x14ac:dyDescent="0.15">
      <c r="A532" s="46"/>
      <c r="B532" s="12">
        <v>530</v>
      </c>
      <c r="C532" s="3" t="str">
        <f>IF(入力シート!C533&gt;=10000,INT(MOD(入力シート!C533,100000)/10000),"")</f>
        <v/>
      </c>
      <c r="D532" s="3" t="str">
        <f>IF(入力シート!C533&gt;=1000,INT(MOD(入力シート!C533,10000)/1000),"")</f>
        <v/>
      </c>
      <c r="E532" s="3" t="str">
        <f>IF(入力シート!C533&gt;=100,INT(MOD(入力シート!C533,1000)/100),"")</f>
        <v/>
      </c>
      <c r="F532" s="3" t="str">
        <f>IF(入力シート!C533&gt;=10,INT(MOD(入力シート!C533,100)/10),"")</f>
        <v/>
      </c>
      <c r="G532" s="12" t="str">
        <f>IF(入力シート!C533&gt;=1,INT(MOD(入力シート!C533,10)/1),"")</f>
        <v/>
      </c>
      <c r="H532" s="12" t="str">
        <f>IF(入力シート!D533&gt;"",入力シート!D533,"")</f>
        <v/>
      </c>
      <c r="I532" s="146" t="str">
        <f>IF(入力シート!E533&gt;"",入力シート!E533,"")</f>
        <v/>
      </c>
      <c r="J532" s="162" t="str">
        <f>IF(入力シート!F533&gt;0,IF(入力シート!W533=6,MID(入力シート!F533,入力シート!W533-5,1),"0"),"")</f>
        <v/>
      </c>
      <c r="K532" s="63" t="str">
        <f>IF(入力シート!F533&gt;0,MID(入力シート!F533,入力シート!W533-4,1),"")</f>
        <v/>
      </c>
      <c r="L532" s="63" t="str">
        <f>IF(入力シート!F533&gt;0,MID(入力シート!F533,入力シート!W533-3,1),"")</f>
        <v/>
      </c>
      <c r="M532" s="63" t="str">
        <f>IF(入力シート!F533&gt;0,MID(入力シート!F533,入力シート!W533-2,1),"")</f>
        <v/>
      </c>
      <c r="N532" s="63" t="str">
        <f>IF(入力シート!F533&gt;0,MID(入力シート!F533,入力シート!W533-1,1),"")</f>
        <v/>
      </c>
      <c r="O532" s="64" t="str">
        <f>IF(入力シート!F533&gt;0,MID(入力シート!F533,入力シート!W533,1),"")</f>
        <v/>
      </c>
      <c r="P532" s="146" t="str">
        <f>IF(入力シート!G533&gt;"",入力シート!G533,"")</f>
        <v/>
      </c>
      <c r="Q532" s="162" t="str">
        <f>IF(入力シート!H533&gt;0,IF(入力シート!X533=4,MID(入力シート!H533,入力シート!X533-3,1),"0"),"")</f>
        <v/>
      </c>
      <c r="R532" s="63" t="str">
        <f>IF(入力シート!H533&gt;0,MID(入力シート!H533,入力シート!X533-2,1),"")</f>
        <v/>
      </c>
      <c r="S532" s="63" t="str">
        <f>IF(入力シート!H533&gt;0,MID(入力シート!H533,入力シート!X533-1,1),"")</f>
        <v/>
      </c>
      <c r="T532" s="64" t="str">
        <f>IF(入力シート!H533&gt;0,MID(入力シート!H533,入力シート!X533,1),"")</f>
        <v/>
      </c>
      <c r="U532" s="65" t="str">
        <f>IF(入力シート!I533&gt;0,入力シート!I533,"")</f>
        <v/>
      </c>
      <c r="V532" s="47" t="str">
        <f>IF(入力シート!J533&gt;0,入力シート!J533,"")</f>
        <v/>
      </c>
      <c r="W532" s="47" t="str">
        <f>IF(入力シート!K533&gt;=10,INT(MOD(入力シート!K533,100)/10),"")</f>
        <v/>
      </c>
      <c r="X532" s="48" t="str">
        <f>IF(入力シート!K533&gt;=1,INT(MOD(入力シート!K533,10)/1),"")</f>
        <v/>
      </c>
      <c r="Y532" s="49" t="str">
        <f>IF(入力シート!L533&gt;=100000,INT(MOD(入力シート!L533,1000000)/100000),"")</f>
        <v/>
      </c>
      <c r="Z532" s="49" t="str">
        <f>IF(入力シート!L533&gt;=10000,INT(MOD(入力シート!L533,100000)/10000),"")</f>
        <v/>
      </c>
      <c r="AA532" s="49" t="str">
        <f>IF(入力シート!L533&gt;=1000,INT(MOD(入力シート!L533,10000)/1000),"")</f>
        <v/>
      </c>
      <c r="AB532" s="49" t="str">
        <f>IF(入力シート!L533&gt;=100,INT(MOD(入力シート!L533,1000)/100),"")</f>
        <v/>
      </c>
      <c r="AC532" s="49" t="str">
        <f>IF(入力シート!L533&gt;=10,INT(MOD(入力シート!L533,100)/10),"")</f>
        <v/>
      </c>
      <c r="AD532" s="48" t="str">
        <f>IF(入力シート!L533&gt;=1,INT(MOD(入力シート!L533,10)/1),"")</f>
        <v/>
      </c>
      <c r="AE532" s="49" t="str">
        <f>IF(入力シート!M533&gt;=10000,INT(MOD(入力シート!M533,100000)/10000),"")</f>
        <v/>
      </c>
      <c r="AF532" s="49" t="str">
        <f>IF(入力シート!M533&gt;=1000,INT(MOD(入力シート!M533,10000)/1000),"")</f>
        <v/>
      </c>
      <c r="AG532" s="49" t="str">
        <f>IF(入力シート!M533&gt;=100,INT(MOD(入力シート!M533,1000)/100),"")</f>
        <v/>
      </c>
      <c r="AH532" s="49" t="str">
        <f>IF(入力シート!M533&gt;=10,INT(MOD(入力シート!M533,100)/10),"")</f>
        <v/>
      </c>
      <c r="AI532" s="48" t="str">
        <f>IF(入力シート!M533&gt;=1,INT(MOD(入力シート!M533,10)/1),"")</f>
        <v/>
      </c>
      <c r="AJ532" s="49" t="str">
        <f>IF(入力シート!N533&gt;=10000,INT(MOD(入力シート!N533,100000)/10000),"")</f>
        <v/>
      </c>
      <c r="AK532" s="49" t="str">
        <f>IF(入力シート!N533&gt;=1000,INT(MOD(入力シート!N533,10000)/1000),"")</f>
        <v/>
      </c>
      <c r="AL532" s="49" t="str">
        <f>IF(入力シート!N533&gt;=100,INT(MOD(入力シート!N533,1000)/100),"")</f>
        <v/>
      </c>
      <c r="AM532" s="49" t="str">
        <f>IF(入力シート!N533&gt;=10,INT(MOD(入力シート!N533,100)/10),"")</f>
        <v/>
      </c>
      <c r="AN532" s="48" t="str">
        <f>IF(入力シート!N533&gt;=1,INT(MOD(入力シート!N533,10)/1),"")</f>
        <v/>
      </c>
      <c r="AO532" s="49" t="str">
        <f>IF(入力シート!O533&gt;=10000,INT(MOD(入力シート!O533,100000)/10000),"")</f>
        <v/>
      </c>
      <c r="AP532" s="49" t="str">
        <f>IF(入力シート!O533&gt;=1000,INT(MOD(入力シート!O533,10000)/1000),"")</f>
        <v/>
      </c>
      <c r="AQ532" s="49" t="str">
        <f>IF(入力シート!O533&gt;=100,INT(MOD(入力シート!O533,1000)/100),"")</f>
        <v/>
      </c>
      <c r="AR532" s="49" t="str">
        <f>IF(入力シート!O533&gt;=10,INT(MOD(入力シート!O533,100)/10),"")</f>
        <v/>
      </c>
      <c r="AS532" s="48" t="str">
        <f>IF(入力シート!O533&gt;=1,INT(MOD(入力シート!O533,10)/1),"")</f>
        <v/>
      </c>
      <c r="AT532" s="49" t="str">
        <f>IF(入力シート!P533&gt;=1000000,INT(MOD(入力シート!P533,10000000)/1000000),"")</f>
        <v/>
      </c>
      <c r="AU532" s="49" t="str">
        <f>IF(入力シート!P533&gt;=100000,INT(MOD(入力シート!P533,1000000)/100000),"")</f>
        <v/>
      </c>
      <c r="AV532" s="49" t="str">
        <f>IF(入力シート!P533&gt;=10000,INT(MOD(入力シート!P533,100000)/10000),"")</f>
        <v/>
      </c>
      <c r="AW532" s="49" t="str">
        <f>IF(入力シート!P533&gt;=1000,INT(MOD(入力シート!P533,10000)/1000),"")</f>
        <v/>
      </c>
      <c r="AX532" s="49" t="str">
        <f>IF(入力シート!P533&gt;=100,INT(MOD(入力シート!P533,1000)/100),"")</f>
        <v/>
      </c>
      <c r="AY532" s="49" t="str">
        <f>IF(入力シート!P533&gt;=10,INT(MOD(入力シート!P533,100)/10),"")</f>
        <v/>
      </c>
      <c r="AZ532" s="48" t="str">
        <f>IF(入力シート!P533&gt;=1,INT(MOD(入力シート!P533,10)/1),"")</f>
        <v/>
      </c>
      <c r="BA532" s="49" t="str">
        <f>IF(入力シート!Q533&gt;=10,INT(MOD(入力シート!Q533,100)/10),"")</f>
        <v/>
      </c>
      <c r="BB532" s="48" t="str">
        <f>IF(入力シート!Q533&gt;=1,INT(MOD(入力シート!Q533,10)/1),"")</f>
        <v/>
      </c>
      <c r="BC532" s="49" t="str">
        <f>IF(入力シート!R533&gt;=10000,INT(MOD(入力シート!R533,100000)/10000),"")</f>
        <v/>
      </c>
      <c r="BD532" s="49" t="str">
        <f>IF(入力シート!R533&gt;=1000,INT(MOD(入力シート!R533,10000)/1000),"")</f>
        <v/>
      </c>
      <c r="BE532" s="49" t="str">
        <f>IF(入力シート!R533&gt;=100,INT(MOD(入力シート!R533,1000)/100),"")</f>
        <v/>
      </c>
      <c r="BF532" s="49" t="str">
        <f>IF(入力シート!R533&gt;=10,INT(MOD(入力シート!R533,100)/10),"")</f>
        <v/>
      </c>
      <c r="BG532" s="48" t="str">
        <f>IF(入力シート!R533&gt;=1,INT(MOD(入力シート!R533,10)/1),"")</f>
        <v/>
      </c>
      <c r="BH532" s="58" t="str">
        <f>IF(入力シート!S533&gt;=10,INT(MOD(入力シート!S533,100)/10),"")</f>
        <v/>
      </c>
      <c r="BI532" s="69" t="str">
        <f>IF(入力シート!S533&gt;=1,INT(MOD(入力シート!S533,10)/1),"")</f>
        <v/>
      </c>
      <c r="BJ532" s="58" t="str">
        <f>IF(入力シート!T533&gt;=1000000,INT(MOD(入力シート!T533,10000000)/1000000),"")</f>
        <v/>
      </c>
      <c r="BK532" s="58" t="str">
        <f>IF(入力シート!T533&gt;=100000,INT(MOD(入力シート!T533,1000000)/100000),"")</f>
        <v/>
      </c>
      <c r="BL532" s="58" t="str">
        <f>IF(入力シート!T533&gt;=10000,INT(MOD(入力シート!T533,100000)/10000),"")</f>
        <v/>
      </c>
      <c r="BM532" s="58" t="str">
        <f>IF(入力シート!T533&gt;=1000,INT(MOD(入力シート!T533,10000)/1000),"")</f>
        <v/>
      </c>
      <c r="BN532" s="58" t="str">
        <f>IF(入力シート!T533&gt;=100,INT(MOD(入力シート!T533,1000)/100),"")</f>
        <v/>
      </c>
      <c r="BO532" s="58" t="str">
        <f>IF(入力シート!T533&gt;=10,INT(MOD(入力シート!T533,100)/10),"")</f>
        <v/>
      </c>
      <c r="BP532" s="69" t="str">
        <f>IF(入力シート!T533&gt;=1,INT(MOD(入力シート!T533,10)/1),"")</f>
        <v/>
      </c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</row>
    <row r="533" spans="1:79" x14ac:dyDescent="0.15">
      <c r="A533" s="70">
        <f t="shared" si="14"/>
        <v>54</v>
      </c>
      <c r="B533" s="22">
        <v>531</v>
      </c>
      <c r="C533" s="10" t="str">
        <f>IF(入力シート!C534&gt;=10000,INT(MOD(入力シート!C534,100000)/10000),"")</f>
        <v/>
      </c>
      <c r="D533" s="10" t="str">
        <f>IF(入力シート!C534&gt;=1000,INT(MOD(入力シート!C534,10000)/1000),"")</f>
        <v/>
      </c>
      <c r="E533" s="10" t="str">
        <f>IF(入力シート!C534&gt;=100,INT(MOD(入力シート!C534,1000)/100),"")</f>
        <v/>
      </c>
      <c r="F533" s="10" t="str">
        <f>IF(入力シート!C534&gt;=10,INT(MOD(入力シート!C534,100)/10),"")</f>
        <v/>
      </c>
      <c r="G533" s="22" t="str">
        <f>IF(入力シート!C534&gt;=1,INT(MOD(入力シート!C534,10)/1),"")</f>
        <v/>
      </c>
      <c r="H533" s="22" t="str">
        <f>IF(入力シート!D534&gt;"",入力シート!D534,"")</f>
        <v/>
      </c>
      <c r="I533" s="22" t="str">
        <f>IF(入力シート!E534&gt;"",入力シート!E534,"")</f>
        <v/>
      </c>
      <c r="J533" s="37" t="str">
        <f>IF(入力シート!F534&gt;0,IF(入力シート!W534=6,MID(入力シート!F534,入力シート!W534-5,1),"0"),"")</f>
        <v/>
      </c>
      <c r="K533" s="37" t="str">
        <f>IF(入力シート!F534&gt;0,MID(入力シート!F534,入力シート!W534-4,1),"")</f>
        <v/>
      </c>
      <c r="L533" s="37" t="str">
        <f>IF(入力シート!F534&gt;0,MID(入力シート!F534,入力シート!W534-3,1),"")</f>
        <v/>
      </c>
      <c r="M533" s="37" t="str">
        <f>IF(入力シート!F534&gt;0,MID(入力シート!F534,入力シート!W534-2,1),"")</f>
        <v/>
      </c>
      <c r="N533" s="37" t="str">
        <f>IF(入力シート!F534&gt;0,MID(入力シート!F534,入力シート!W534-1,1),"")</f>
        <v/>
      </c>
      <c r="O533" s="39" t="str">
        <f>IF(入力シート!F534&gt;0,MID(入力シート!F534,入力シート!W534,1),"")</f>
        <v/>
      </c>
      <c r="P533" s="22" t="str">
        <f>IF(入力シート!G534&gt;"",入力シート!G534,"")</f>
        <v/>
      </c>
      <c r="Q533" s="37" t="str">
        <f>IF(入力シート!H534&gt;0,IF(入力シート!X534=4,MID(入力シート!H534,入力シート!X534-3,1),"0"),"")</f>
        <v/>
      </c>
      <c r="R533" s="37" t="str">
        <f>IF(入力シート!H534&gt;0,MID(入力シート!H534,入力シート!X534-2,1),"")</f>
        <v/>
      </c>
      <c r="S533" s="37" t="str">
        <f>IF(入力シート!H534&gt;0,MID(入力シート!H534,入力シート!X534-1,1),"")</f>
        <v/>
      </c>
      <c r="T533" s="39" t="str">
        <f>IF(入力シート!H534&gt;0,MID(入力シート!H534,入力シート!X534,1),"")</f>
        <v/>
      </c>
      <c r="U533" s="62" t="str">
        <f>IF(入力シート!I534&gt;0,入力シート!I534,"")</f>
        <v/>
      </c>
      <c r="V533" s="50" t="str">
        <f>IF(入力シート!J534&gt;0,入力シート!J534,"")</f>
        <v/>
      </c>
      <c r="W533" s="50" t="str">
        <f>IF(入力シート!K534&gt;=10,INT(MOD(入力シート!K534,100)/10),"")</f>
        <v/>
      </c>
      <c r="X533" s="40" t="str">
        <f>IF(入力シート!K534&gt;=1,INT(MOD(入力シート!K534,10)/1),"")</f>
        <v/>
      </c>
      <c r="Y533" s="51" t="str">
        <f>IF(入力シート!L534&gt;=100000,INT(MOD(入力シート!L534,1000000)/100000),"")</f>
        <v/>
      </c>
      <c r="Z533" s="51" t="str">
        <f>IF(入力シート!L534&gt;=10000,INT(MOD(入力シート!L534,100000)/10000),"")</f>
        <v/>
      </c>
      <c r="AA533" s="51" t="str">
        <f>IF(入力シート!L534&gt;=1000,INT(MOD(入力シート!L534,10000)/1000),"")</f>
        <v/>
      </c>
      <c r="AB533" s="51" t="str">
        <f>IF(入力シート!L534&gt;=100,INT(MOD(入力シート!L534,1000)/100),"")</f>
        <v/>
      </c>
      <c r="AC533" s="51" t="str">
        <f>IF(入力シート!L534&gt;=10,INT(MOD(入力シート!L534,100)/10),"")</f>
        <v/>
      </c>
      <c r="AD533" s="40" t="str">
        <f>IF(入力シート!L534&gt;=1,INT(MOD(入力シート!L534,10)/1),"")</f>
        <v/>
      </c>
      <c r="AE533" s="51" t="str">
        <f>IF(入力シート!M534&gt;=10000,INT(MOD(入力シート!M534,100000)/10000),"")</f>
        <v/>
      </c>
      <c r="AF533" s="51" t="str">
        <f>IF(入力シート!M534&gt;=1000,INT(MOD(入力シート!M534,10000)/1000),"")</f>
        <v/>
      </c>
      <c r="AG533" s="51" t="str">
        <f>IF(入力シート!M534&gt;=100,INT(MOD(入力シート!M534,1000)/100),"")</f>
        <v/>
      </c>
      <c r="AH533" s="51" t="str">
        <f>IF(入力シート!M534&gt;=10,INT(MOD(入力シート!M534,100)/10),"")</f>
        <v/>
      </c>
      <c r="AI533" s="40" t="str">
        <f>IF(入力シート!M534&gt;=1,INT(MOD(入力シート!M534,10)/1),"")</f>
        <v/>
      </c>
      <c r="AJ533" s="51" t="str">
        <f>IF(入力シート!N534&gt;=10000,INT(MOD(入力シート!N534,100000)/10000),"")</f>
        <v/>
      </c>
      <c r="AK533" s="51" t="str">
        <f>IF(入力シート!N534&gt;=1000,INT(MOD(入力シート!N534,10000)/1000),"")</f>
        <v/>
      </c>
      <c r="AL533" s="51" t="str">
        <f>IF(入力シート!N534&gt;=100,INT(MOD(入力シート!N534,1000)/100),"")</f>
        <v/>
      </c>
      <c r="AM533" s="51" t="str">
        <f>IF(入力シート!N534&gt;=10,INT(MOD(入力シート!N534,100)/10),"")</f>
        <v/>
      </c>
      <c r="AN533" s="40" t="str">
        <f>IF(入力シート!N534&gt;=1,INT(MOD(入力シート!N534,10)/1),"")</f>
        <v/>
      </c>
      <c r="AO533" s="51" t="str">
        <f>IF(入力シート!O534&gt;=10000,INT(MOD(入力シート!O534,100000)/10000),"")</f>
        <v/>
      </c>
      <c r="AP533" s="51" t="str">
        <f>IF(入力シート!O534&gt;=1000,INT(MOD(入力シート!O534,10000)/1000),"")</f>
        <v/>
      </c>
      <c r="AQ533" s="51" t="str">
        <f>IF(入力シート!O534&gt;=100,INT(MOD(入力シート!O534,1000)/100),"")</f>
        <v/>
      </c>
      <c r="AR533" s="51" t="str">
        <f>IF(入力シート!O534&gt;=10,INT(MOD(入力シート!O534,100)/10),"")</f>
        <v/>
      </c>
      <c r="AS533" s="40" t="str">
        <f>IF(入力シート!O534&gt;=1,INT(MOD(入力シート!O534,10)/1),"")</f>
        <v/>
      </c>
      <c r="AT533" s="51" t="str">
        <f>IF(入力シート!P534&gt;=1000000,INT(MOD(入力シート!P534,10000000)/1000000),"")</f>
        <v/>
      </c>
      <c r="AU533" s="51" t="str">
        <f>IF(入力シート!P534&gt;=100000,INT(MOD(入力シート!P534,1000000)/100000),"")</f>
        <v/>
      </c>
      <c r="AV533" s="51" t="str">
        <f>IF(入力シート!P534&gt;=10000,INT(MOD(入力シート!P534,100000)/10000),"")</f>
        <v/>
      </c>
      <c r="AW533" s="51" t="str">
        <f>IF(入力シート!P534&gt;=1000,INT(MOD(入力シート!P534,10000)/1000),"")</f>
        <v/>
      </c>
      <c r="AX533" s="51" t="str">
        <f>IF(入力シート!P534&gt;=100,INT(MOD(入力シート!P534,1000)/100),"")</f>
        <v/>
      </c>
      <c r="AY533" s="51" t="str">
        <f>IF(入力シート!P534&gt;=10,INT(MOD(入力シート!P534,100)/10),"")</f>
        <v/>
      </c>
      <c r="AZ533" s="40" t="str">
        <f>IF(入力シート!P534&gt;=1,INT(MOD(入力シート!P534,10)/1),"")</f>
        <v/>
      </c>
      <c r="BA533" s="51" t="str">
        <f>IF(入力シート!Q534&gt;=10,INT(MOD(入力シート!Q534,100)/10),"")</f>
        <v/>
      </c>
      <c r="BB533" s="40" t="str">
        <f>IF(入力シート!Q534&gt;=1,INT(MOD(入力シート!Q534,10)/1),"")</f>
        <v/>
      </c>
      <c r="BC533" s="51" t="str">
        <f>IF(入力シート!R534&gt;=10000,INT(MOD(入力シート!R534,100000)/10000),"")</f>
        <v/>
      </c>
      <c r="BD533" s="51" t="str">
        <f>IF(入力シート!R534&gt;=1000,INT(MOD(入力シート!R534,10000)/1000),"")</f>
        <v/>
      </c>
      <c r="BE533" s="51" t="str">
        <f>IF(入力シート!R534&gt;=100,INT(MOD(入力シート!R534,1000)/100),"")</f>
        <v/>
      </c>
      <c r="BF533" s="51" t="str">
        <f>IF(入力シート!R534&gt;=10,INT(MOD(入力シート!R534,100)/10),"")</f>
        <v/>
      </c>
      <c r="BG533" s="40" t="str">
        <f>IF(入力シート!R534&gt;=1,INT(MOD(入力シート!R534,10)/1),"")</f>
        <v/>
      </c>
      <c r="BP533" s="11"/>
    </row>
    <row r="534" spans="1:79" x14ac:dyDescent="0.15">
      <c r="B534" s="22">
        <v>532</v>
      </c>
      <c r="C534" s="10" t="str">
        <f>IF(入力シート!C535&gt;=10000,INT(MOD(入力シート!C535,100000)/10000),"")</f>
        <v/>
      </c>
      <c r="D534" s="10" t="str">
        <f>IF(入力シート!C535&gt;=1000,INT(MOD(入力シート!C535,10000)/1000),"")</f>
        <v/>
      </c>
      <c r="E534" s="10" t="str">
        <f>IF(入力シート!C535&gt;=100,INT(MOD(入力シート!C535,1000)/100),"")</f>
        <v/>
      </c>
      <c r="F534" s="10" t="str">
        <f>IF(入力シート!C535&gt;=10,INT(MOD(入力シート!C535,100)/10),"")</f>
        <v/>
      </c>
      <c r="G534" s="22" t="str">
        <f>IF(入力シート!C535&gt;=1,INT(MOD(入力シート!C535,10)/1),"")</f>
        <v/>
      </c>
      <c r="H534" s="22" t="str">
        <f>IF(入力シート!D535&gt;"",入力シート!D535,"")</f>
        <v/>
      </c>
      <c r="I534" s="22" t="str">
        <f>IF(入力シート!E535&gt;"",入力シート!E535,"")</f>
        <v/>
      </c>
      <c r="J534" s="37" t="str">
        <f>IF(入力シート!F535&gt;0,IF(入力シート!W535=6,MID(入力シート!F535,入力シート!W535-5,1),"0"),"")</f>
        <v/>
      </c>
      <c r="K534" s="37" t="str">
        <f>IF(入力シート!F535&gt;0,MID(入力シート!F535,入力シート!W535-4,1),"")</f>
        <v/>
      </c>
      <c r="L534" s="37" t="str">
        <f>IF(入力シート!F535&gt;0,MID(入力シート!F535,入力シート!W535-3,1),"")</f>
        <v/>
      </c>
      <c r="M534" s="37" t="str">
        <f>IF(入力シート!F535&gt;0,MID(入力シート!F535,入力シート!W535-2,1),"")</f>
        <v/>
      </c>
      <c r="N534" s="37" t="str">
        <f>IF(入力シート!F535&gt;0,MID(入力シート!F535,入力シート!W535-1,1),"")</f>
        <v/>
      </c>
      <c r="O534" s="39" t="str">
        <f>IF(入力シート!F535&gt;0,MID(入力シート!F535,入力シート!W535,1),"")</f>
        <v/>
      </c>
      <c r="P534" s="22" t="str">
        <f>IF(入力シート!G535&gt;"",入力シート!G535,"")</f>
        <v/>
      </c>
      <c r="Q534" s="37" t="str">
        <f>IF(入力シート!H535&gt;0,IF(入力シート!X535=4,MID(入力シート!H535,入力シート!X535-3,1),"0"),"")</f>
        <v/>
      </c>
      <c r="R534" s="37" t="str">
        <f>IF(入力シート!H535&gt;0,MID(入力シート!H535,入力シート!X535-2,1),"")</f>
        <v/>
      </c>
      <c r="S534" s="37" t="str">
        <f>IF(入力シート!H535&gt;0,MID(入力シート!H535,入力シート!X535-1,1),"")</f>
        <v/>
      </c>
      <c r="T534" s="39" t="str">
        <f>IF(入力シート!H535&gt;0,MID(入力シート!H535,入力シート!X535,1),"")</f>
        <v/>
      </c>
      <c r="U534" s="62" t="str">
        <f>IF(入力シート!I535&gt;0,入力シート!I535,"")</f>
        <v/>
      </c>
      <c r="V534" s="50" t="str">
        <f>IF(入力シート!J535&gt;0,入力シート!J535,"")</f>
        <v/>
      </c>
      <c r="W534" s="50" t="str">
        <f>IF(入力シート!K535&gt;=10,INT(MOD(入力シート!K535,100)/10),"")</f>
        <v/>
      </c>
      <c r="X534" s="40" t="str">
        <f>IF(入力シート!K535&gt;=1,INT(MOD(入力シート!K535,10)/1),"")</f>
        <v/>
      </c>
      <c r="Y534" s="51" t="str">
        <f>IF(入力シート!L535&gt;=100000,INT(MOD(入力シート!L535,1000000)/100000),"")</f>
        <v/>
      </c>
      <c r="Z534" s="51" t="str">
        <f>IF(入力シート!L535&gt;=10000,INT(MOD(入力シート!L535,100000)/10000),"")</f>
        <v/>
      </c>
      <c r="AA534" s="51" t="str">
        <f>IF(入力シート!L535&gt;=1000,INT(MOD(入力シート!L535,10000)/1000),"")</f>
        <v/>
      </c>
      <c r="AB534" s="51" t="str">
        <f>IF(入力シート!L535&gt;=100,INT(MOD(入力シート!L535,1000)/100),"")</f>
        <v/>
      </c>
      <c r="AC534" s="51" t="str">
        <f>IF(入力シート!L535&gt;=10,INT(MOD(入力シート!L535,100)/10),"")</f>
        <v/>
      </c>
      <c r="AD534" s="40" t="str">
        <f>IF(入力シート!L535&gt;=1,INT(MOD(入力シート!L535,10)/1),"")</f>
        <v/>
      </c>
      <c r="AE534" s="51" t="str">
        <f>IF(入力シート!M535&gt;=10000,INT(MOD(入力シート!M535,100000)/10000),"")</f>
        <v/>
      </c>
      <c r="AF534" s="51" t="str">
        <f>IF(入力シート!M535&gt;=1000,INT(MOD(入力シート!M535,10000)/1000),"")</f>
        <v/>
      </c>
      <c r="AG534" s="51" t="str">
        <f>IF(入力シート!M535&gt;=100,INT(MOD(入力シート!M535,1000)/100),"")</f>
        <v/>
      </c>
      <c r="AH534" s="51" t="str">
        <f>IF(入力シート!M535&gt;=10,INT(MOD(入力シート!M535,100)/10),"")</f>
        <v/>
      </c>
      <c r="AI534" s="40" t="str">
        <f>IF(入力シート!M535&gt;=1,INT(MOD(入力シート!M535,10)/1),"")</f>
        <v/>
      </c>
      <c r="AJ534" s="51" t="str">
        <f>IF(入力シート!N535&gt;=10000,INT(MOD(入力シート!N535,100000)/10000),"")</f>
        <v/>
      </c>
      <c r="AK534" s="51" t="str">
        <f>IF(入力シート!N535&gt;=1000,INT(MOD(入力シート!N535,10000)/1000),"")</f>
        <v/>
      </c>
      <c r="AL534" s="51" t="str">
        <f>IF(入力シート!N535&gt;=100,INT(MOD(入力シート!N535,1000)/100),"")</f>
        <v/>
      </c>
      <c r="AM534" s="51" t="str">
        <f>IF(入力シート!N535&gt;=10,INT(MOD(入力シート!N535,100)/10),"")</f>
        <v/>
      </c>
      <c r="AN534" s="40" t="str">
        <f>IF(入力シート!N535&gt;=1,INT(MOD(入力シート!N535,10)/1),"")</f>
        <v/>
      </c>
      <c r="AO534" s="51" t="str">
        <f>IF(入力シート!O535&gt;=10000,INT(MOD(入力シート!O535,100000)/10000),"")</f>
        <v/>
      </c>
      <c r="AP534" s="51" t="str">
        <f>IF(入力シート!O535&gt;=1000,INT(MOD(入力シート!O535,10000)/1000),"")</f>
        <v/>
      </c>
      <c r="AQ534" s="51" t="str">
        <f>IF(入力シート!O535&gt;=100,INT(MOD(入力シート!O535,1000)/100),"")</f>
        <v/>
      </c>
      <c r="AR534" s="51" t="str">
        <f>IF(入力シート!O535&gt;=10,INT(MOD(入力シート!O535,100)/10),"")</f>
        <v/>
      </c>
      <c r="AS534" s="40" t="str">
        <f>IF(入力シート!O535&gt;=1,INT(MOD(入力シート!O535,10)/1),"")</f>
        <v/>
      </c>
      <c r="AT534" s="51" t="str">
        <f>IF(入力シート!P535&gt;=1000000,INT(MOD(入力シート!P535,10000000)/1000000),"")</f>
        <v/>
      </c>
      <c r="AU534" s="51" t="str">
        <f>IF(入力シート!P535&gt;=100000,INT(MOD(入力シート!P535,1000000)/100000),"")</f>
        <v/>
      </c>
      <c r="AV534" s="51" t="str">
        <f>IF(入力シート!P535&gt;=10000,INT(MOD(入力シート!P535,100000)/10000),"")</f>
        <v/>
      </c>
      <c r="AW534" s="51" t="str">
        <f>IF(入力シート!P535&gt;=1000,INT(MOD(入力シート!P535,10000)/1000),"")</f>
        <v/>
      </c>
      <c r="AX534" s="51" t="str">
        <f>IF(入力シート!P535&gt;=100,INT(MOD(入力シート!P535,1000)/100),"")</f>
        <v/>
      </c>
      <c r="AY534" s="51" t="str">
        <f>IF(入力シート!P535&gt;=10,INT(MOD(入力シート!P535,100)/10),"")</f>
        <v/>
      </c>
      <c r="AZ534" s="40" t="str">
        <f>IF(入力シート!P535&gt;=1,INT(MOD(入力シート!P535,10)/1),"")</f>
        <v/>
      </c>
      <c r="BA534" s="51" t="str">
        <f>IF(入力シート!Q535&gt;=10,INT(MOD(入力シート!Q535,100)/10),"")</f>
        <v/>
      </c>
      <c r="BB534" s="40" t="str">
        <f>IF(入力シート!Q535&gt;=1,INT(MOD(入力シート!Q535,10)/1),"")</f>
        <v/>
      </c>
      <c r="BC534" s="51" t="str">
        <f>IF(入力シート!R535&gt;=10000,INT(MOD(入力シート!R535,100000)/10000),"")</f>
        <v/>
      </c>
      <c r="BD534" s="51" t="str">
        <f>IF(入力シート!R535&gt;=1000,INT(MOD(入力シート!R535,10000)/1000),"")</f>
        <v/>
      </c>
      <c r="BE534" s="51" t="str">
        <f>IF(入力シート!R535&gt;=100,INT(MOD(入力シート!R535,1000)/100),"")</f>
        <v/>
      </c>
      <c r="BF534" s="51" t="str">
        <f>IF(入力シート!R535&gt;=10,INT(MOD(入力シート!R535,100)/10),"")</f>
        <v/>
      </c>
      <c r="BG534" s="40" t="str">
        <f>IF(入力シート!R535&gt;=1,INT(MOD(入力シート!R535,10)/1),"")</f>
        <v/>
      </c>
    </row>
    <row r="535" spans="1:79" x14ac:dyDescent="0.15">
      <c r="B535" s="22">
        <v>533</v>
      </c>
      <c r="C535" s="10" t="str">
        <f>IF(入力シート!C536&gt;=10000,INT(MOD(入力シート!C536,100000)/10000),"")</f>
        <v/>
      </c>
      <c r="D535" s="10" t="str">
        <f>IF(入力シート!C536&gt;=1000,INT(MOD(入力シート!C536,10000)/1000),"")</f>
        <v/>
      </c>
      <c r="E535" s="10" t="str">
        <f>IF(入力シート!C536&gt;=100,INT(MOD(入力シート!C536,1000)/100),"")</f>
        <v/>
      </c>
      <c r="F535" s="10" t="str">
        <f>IF(入力シート!C536&gt;=10,INT(MOD(入力シート!C536,100)/10),"")</f>
        <v/>
      </c>
      <c r="G535" s="22" t="str">
        <f>IF(入力シート!C536&gt;=1,INT(MOD(入力シート!C536,10)/1),"")</f>
        <v/>
      </c>
      <c r="H535" s="22" t="str">
        <f>IF(入力シート!D536&gt;"",入力シート!D536,"")</f>
        <v/>
      </c>
      <c r="I535" s="22" t="str">
        <f>IF(入力シート!E536&gt;"",入力シート!E536,"")</f>
        <v/>
      </c>
      <c r="J535" s="37" t="str">
        <f>IF(入力シート!F536&gt;0,IF(入力シート!W536=6,MID(入力シート!F536,入力シート!W536-5,1),"0"),"")</f>
        <v/>
      </c>
      <c r="K535" s="37" t="str">
        <f>IF(入力シート!F536&gt;0,MID(入力シート!F536,入力シート!W536-4,1),"")</f>
        <v/>
      </c>
      <c r="L535" s="37" t="str">
        <f>IF(入力シート!F536&gt;0,MID(入力シート!F536,入力シート!W536-3,1),"")</f>
        <v/>
      </c>
      <c r="M535" s="37" t="str">
        <f>IF(入力シート!F536&gt;0,MID(入力シート!F536,入力シート!W536-2,1),"")</f>
        <v/>
      </c>
      <c r="N535" s="37" t="str">
        <f>IF(入力シート!F536&gt;0,MID(入力シート!F536,入力シート!W536-1,1),"")</f>
        <v/>
      </c>
      <c r="O535" s="39" t="str">
        <f>IF(入力シート!F536&gt;0,MID(入力シート!F536,入力シート!W536,1),"")</f>
        <v/>
      </c>
      <c r="P535" s="22" t="str">
        <f>IF(入力シート!G536&gt;"",入力シート!G536,"")</f>
        <v/>
      </c>
      <c r="Q535" s="37" t="str">
        <f>IF(入力シート!H536&gt;0,IF(入力シート!X536=4,MID(入力シート!H536,入力シート!X536-3,1),"0"),"")</f>
        <v/>
      </c>
      <c r="R535" s="37" t="str">
        <f>IF(入力シート!H536&gt;0,MID(入力シート!H536,入力シート!X536-2,1),"")</f>
        <v/>
      </c>
      <c r="S535" s="37" t="str">
        <f>IF(入力シート!H536&gt;0,MID(入力シート!H536,入力シート!X536-1,1),"")</f>
        <v/>
      </c>
      <c r="T535" s="39" t="str">
        <f>IF(入力シート!H536&gt;0,MID(入力シート!H536,入力シート!X536,1),"")</f>
        <v/>
      </c>
      <c r="U535" s="62" t="str">
        <f>IF(入力シート!I536&gt;0,入力シート!I536,"")</f>
        <v/>
      </c>
      <c r="V535" s="50" t="str">
        <f>IF(入力シート!J536&gt;0,入力シート!J536,"")</f>
        <v/>
      </c>
      <c r="W535" s="50" t="str">
        <f>IF(入力シート!K536&gt;=10,INT(MOD(入力シート!K536,100)/10),"")</f>
        <v/>
      </c>
      <c r="X535" s="40" t="str">
        <f>IF(入力シート!K536&gt;=1,INT(MOD(入力シート!K536,10)/1),"")</f>
        <v/>
      </c>
      <c r="Y535" s="51" t="str">
        <f>IF(入力シート!L536&gt;=100000,INT(MOD(入力シート!L536,1000000)/100000),"")</f>
        <v/>
      </c>
      <c r="Z535" s="51" t="str">
        <f>IF(入力シート!L536&gt;=10000,INT(MOD(入力シート!L536,100000)/10000),"")</f>
        <v/>
      </c>
      <c r="AA535" s="51" t="str">
        <f>IF(入力シート!L536&gt;=1000,INT(MOD(入力シート!L536,10000)/1000),"")</f>
        <v/>
      </c>
      <c r="AB535" s="51" t="str">
        <f>IF(入力シート!L536&gt;=100,INT(MOD(入力シート!L536,1000)/100),"")</f>
        <v/>
      </c>
      <c r="AC535" s="51" t="str">
        <f>IF(入力シート!L536&gt;=10,INT(MOD(入力シート!L536,100)/10),"")</f>
        <v/>
      </c>
      <c r="AD535" s="40" t="str">
        <f>IF(入力シート!L536&gt;=1,INT(MOD(入力シート!L536,10)/1),"")</f>
        <v/>
      </c>
      <c r="AE535" s="51" t="str">
        <f>IF(入力シート!M536&gt;=10000,INT(MOD(入力シート!M536,100000)/10000),"")</f>
        <v/>
      </c>
      <c r="AF535" s="51" t="str">
        <f>IF(入力シート!M536&gt;=1000,INT(MOD(入力シート!M536,10000)/1000),"")</f>
        <v/>
      </c>
      <c r="AG535" s="51" t="str">
        <f>IF(入力シート!M536&gt;=100,INT(MOD(入力シート!M536,1000)/100),"")</f>
        <v/>
      </c>
      <c r="AH535" s="51" t="str">
        <f>IF(入力シート!M536&gt;=10,INT(MOD(入力シート!M536,100)/10),"")</f>
        <v/>
      </c>
      <c r="AI535" s="40" t="str">
        <f>IF(入力シート!M536&gt;=1,INT(MOD(入力シート!M536,10)/1),"")</f>
        <v/>
      </c>
      <c r="AJ535" s="51" t="str">
        <f>IF(入力シート!N536&gt;=10000,INT(MOD(入力シート!N536,100000)/10000),"")</f>
        <v/>
      </c>
      <c r="AK535" s="51" t="str">
        <f>IF(入力シート!N536&gt;=1000,INT(MOD(入力シート!N536,10000)/1000),"")</f>
        <v/>
      </c>
      <c r="AL535" s="51" t="str">
        <f>IF(入力シート!N536&gt;=100,INT(MOD(入力シート!N536,1000)/100),"")</f>
        <v/>
      </c>
      <c r="AM535" s="51" t="str">
        <f>IF(入力シート!N536&gt;=10,INT(MOD(入力シート!N536,100)/10),"")</f>
        <v/>
      </c>
      <c r="AN535" s="40" t="str">
        <f>IF(入力シート!N536&gt;=1,INT(MOD(入力シート!N536,10)/1),"")</f>
        <v/>
      </c>
      <c r="AO535" s="51" t="str">
        <f>IF(入力シート!O536&gt;=10000,INT(MOD(入力シート!O536,100000)/10000),"")</f>
        <v/>
      </c>
      <c r="AP535" s="51" t="str">
        <f>IF(入力シート!O536&gt;=1000,INT(MOD(入力シート!O536,10000)/1000),"")</f>
        <v/>
      </c>
      <c r="AQ535" s="51" t="str">
        <f>IF(入力シート!O536&gt;=100,INT(MOD(入力シート!O536,1000)/100),"")</f>
        <v/>
      </c>
      <c r="AR535" s="51" t="str">
        <f>IF(入力シート!O536&gt;=10,INT(MOD(入力シート!O536,100)/10),"")</f>
        <v/>
      </c>
      <c r="AS535" s="40" t="str">
        <f>IF(入力シート!O536&gt;=1,INT(MOD(入力シート!O536,10)/1),"")</f>
        <v/>
      </c>
      <c r="AT535" s="51" t="str">
        <f>IF(入力シート!P536&gt;=1000000,INT(MOD(入力シート!P536,10000000)/1000000),"")</f>
        <v/>
      </c>
      <c r="AU535" s="51" t="str">
        <f>IF(入力シート!P536&gt;=100000,INT(MOD(入力シート!P536,1000000)/100000),"")</f>
        <v/>
      </c>
      <c r="AV535" s="51" t="str">
        <f>IF(入力シート!P536&gt;=10000,INT(MOD(入力シート!P536,100000)/10000),"")</f>
        <v/>
      </c>
      <c r="AW535" s="51" t="str">
        <f>IF(入力シート!P536&gt;=1000,INT(MOD(入力シート!P536,10000)/1000),"")</f>
        <v/>
      </c>
      <c r="AX535" s="51" t="str">
        <f>IF(入力シート!P536&gt;=100,INT(MOD(入力シート!P536,1000)/100),"")</f>
        <v/>
      </c>
      <c r="AY535" s="51" t="str">
        <f>IF(入力シート!P536&gt;=10,INT(MOD(入力シート!P536,100)/10),"")</f>
        <v/>
      </c>
      <c r="AZ535" s="40" t="str">
        <f>IF(入力シート!P536&gt;=1,INT(MOD(入力シート!P536,10)/1),"")</f>
        <v/>
      </c>
      <c r="BA535" s="51" t="str">
        <f>IF(入力シート!Q536&gt;=10,INT(MOD(入力シート!Q536,100)/10),"")</f>
        <v/>
      </c>
      <c r="BB535" s="40" t="str">
        <f>IF(入力シート!Q536&gt;=1,INT(MOD(入力シート!Q536,10)/1),"")</f>
        <v/>
      </c>
      <c r="BC535" s="51" t="str">
        <f>IF(入力シート!R536&gt;=10000,INT(MOD(入力シート!R536,100000)/10000),"")</f>
        <v/>
      </c>
      <c r="BD535" s="51" t="str">
        <f>IF(入力シート!R536&gt;=1000,INT(MOD(入力シート!R536,10000)/1000),"")</f>
        <v/>
      </c>
      <c r="BE535" s="51" t="str">
        <f>IF(入力シート!R536&gt;=100,INT(MOD(入力シート!R536,1000)/100),"")</f>
        <v/>
      </c>
      <c r="BF535" s="51" t="str">
        <f>IF(入力シート!R536&gt;=10,INT(MOD(入力シート!R536,100)/10),"")</f>
        <v/>
      </c>
      <c r="BG535" s="40" t="str">
        <f>IF(入力シート!R536&gt;=1,INT(MOD(入力シート!R536,10)/1),"")</f>
        <v/>
      </c>
    </row>
    <row r="536" spans="1:79" x14ac:dyDescent="0.15">
      <c r="B536" s="22">
        <v>534</v>
      </c>
      <c r="C536" s="10" t="str">
        <f>IF(入力シート!C537&gt;=10000,INT(MOD(入力シート!C537,100000)/10000),"")</f>
        <v/>
      </c>
      <c r="D536" s="10" t="str">
        <f>IF(入力シート!C537&gt;=1000,INT(MOD(入力シート!C537,10000)/1000),"")</f>
        <v/>
      </c>
      <c r="E536" s="10" t="str">
        <f>IF(入力シート!C537&gt;=100,INT(MOD(入力シート!C537,1000)/100),"")</f>
        <v/>
      </c>
      <c r="F536" s="10" t="str">
        <f>IF(入力シート!C537&gt;=10,INT(MOD(入力シート!C537,100)/10),"")</f>
        <v/>
      </c>
      <c r="G536" s="22" t="str">
        <f>IF(入力シート!C537&gt;=1,INT(MOD(入力シート!C537,10)/1),"")</f>
        <v/>
      </c>
      <c r="H536" s="22" t="str">
        <f>IF(入力シート!D537&gt;"",入力シート!D537,"")</f>
        <v/>
      </c>
      <c r="I536" s="22" t="str">
        <f>IF(入力シート!E537&gt;"",入力シート!E537,"")</f>
        <v/>
      </c>
      <c r="J536" s="37" t="str">
        <f>IF(入力シート!F537&gt;0,IF(入力シート!W537=6,MID(入力シート!F537,入力シート!W537-5,1),"0"),"")</f>
        <v/>
      </c>
      <c r="K536" s="37" t="str">
        <f>IF(入力シート!F537&gt;0,MID(入力シート!F537,入力シート!W537-4,1),"")</f>
        <v/>
      </c>
      <c r="L536" s="37" t="str">
        <f>IF(入力シート!F537&gt;0,MID(入力シート!F537,入力シート!W537-3,1),"")</f>
        <v/>
      </c>
      <c r="M536" s="37" t="str">
        <f>IF(入力シート!F537&gt;0,MID(入力シート!F537,入力シート!W537-2,1),"")</f>
        <v/>
      </c>
      <c r="N536" s="37" t="str">
        <f>IF(入力シート!F537&gt;0,MID(入力シート!F537,入力シート!W537-1,1),"")</f>
        <v/>
      </c>
      <c r="O536" s="39" t="str">
        <f>IF(入力シート!F537&gt;0,MID(入力シート!F537,入力シート!W537,1),"")</f>
        <v/>
      </c>
      <c r="P536" s="22" t="str">
        <f>IF(入力シート!G537&gt;"",入力シート!G537,"")</f>
        <v/>
      </c>
      <c r="Q536" s="37" t="str">
        <f>IF(入力シート!H537&gt;0,IF(入力シート!X537=4,MID(入力シート!H537,入力シート!X537-3,1),"0"),"")</f>
        <v/>
      </c>
      <c r="R536" s="37" t="str">
        <f>IF(入力シート!H537&gt;0,MID(入力シート!H537,入力シート!X537-2,1),"")</f>
        <v/>
      </c>
      <c r="S536" s="37" t="str">
        <f>IF(入力シート!H537&gt;0,MID(入力シート!H537,入力シート!X537-1,1),"")</f>
        <v/>
      </c>
      <c r="T536" s="39" t="str">
        <f>IF(入力シート!H537&gt;0,MID(入力シート!H537,入力シート!X537,1),"")</f>
        <v/>
      </c>
      <c r="U536" s="62" t="str">
        <f>IF(入力シート!I537&gt;0,入力シート!I537,"")</f>
        <v/>
      </c>
      <c r="V536" s="50" t="str">
        <f>IF(入力シート!J537&gt;0,入力シート!J537,"")</f>
        <v/>
      </c>
      <c r="W536" s="50" t="str">
        <f>IF(入力シート!K537&gt;=10,INT(MOD(入力シート!K537,100)/10),"")</f>
        <v/>
      </c>
      <c r="X536" s="40" t="str">
        <f>IF(入力シート!K537&gt;=1,INT(MOD(入力シート!K537,10)/1),"")</f>
        <v/>
      </c>
      <c r="Y536" s="51" t="str">
        <f>IF(入力シート!L537&gt;=100000,INT(MOD(入力シート!L537,1000000)/100000),"")</f>
        <v/>
      </c>
      <c r="Z536" s="51" t="str">
        <f>IF(入力シート!L537&gt;=10000,INT(MOD(入力シート!L537,100000)/10000),"")</f>
        <v/>
      </c>
      <c r="AA536" s="51" t="str">
        <f>IF(入力シート!L537&gt;=1000,INT(MOD(入力シート!L537,10000)/1000),"")</f>
        <v/>
      </c>
      <c r="AB536" s="51" t="str">
        <f>IF(入力シート!L537&gt;=100,INT(MOD(入力シート!L537,1000)/100),"")</f>
        <v/>
      </c>
      <c r="AC536" s="51" t="str">
        <f>IF(入力シート!L537&gt;=10,INT(MOD(入力シート!L537,100)/10),"")</f>
        <v/>
      </c>
      <c r="AD536" s="40" t="str">
        <f>IF(入力シート!L537&gt;=1,INT(MOD(入力シート!L537,10)/1),"")</f>
        <v/>
      </c>
      <c r="AE536" s="51" t="str">
        <f>IF(入力シート!M537&gt;=10000,INT(MOD(入力シート!M537,100000)/10000),"")</f>
        <v/>
      </c>
      <c r="AF536" s="51" t="str">
        <f>IF(入力シート!M537&gt;=1000,INT(MOD(入力シート!M537,10000)/1000),"")</f>
        <v/>
      </c>
      <c r="AG536" s="51" t="str">
        <f>IF(入力シート!M537&gt;=100,INT(MOD(入力シート!M537,1000)/100),"")</f>
        <v/>
      </c>
      <c r="AH536" s="51" t="str">
        <f>IF(入力シート!M537&gt;=10,INT(MOD(入力シート!M537,100)/10),"")</f>
        <v/>
      </c>
      <c r="AI536" s="40" t="str">
        <f>IF(入力シート!M537&gt;=1,INT(MOD(入力シート!M537,10)/1),"")</f>
        <v/>
      </c>
      <c r="AJ536" s="51" t="str">
        <f>IF(入力シート!N537&gt;=10000,INT(MOD(入力シート!N537,100000)/10000),"")</f>
        <v/>
      </c>
      <c r="AK536" s="51" t="str">
        <f>IF(入力シート!N537&gt;=1000,INT(MOD(入力シート!N537,10000)/1000),"")</f>
        <v/>
      </c>
      <c r="AL536" s="51" t="str">
        <f>IF(入力シート!N537&gt;=100,INT(MOD(入力シート!N537,1000)/100),"")</f>
        <v/>
      </c>
      <c r="AM536" s="51" t="str">
        <f>IF(入力シート!N537&gt;=10,INT(MOD(入力シート!N537,100)/10),"")</f>
        <v/>
      </c>
      <c r="AN536" s="40" t="str">
        <f>IF(入力シート!N537&gt;=1,INT(MOD(入力シート!N537,10)/1),"")</f>
        <v/>
      </c>
      <c r="AO536" s="51" t="str">
        <f>IF(入力シート!O537&gt;=10000,INT(MOD(入力シート!O537,100000)/10000),"")</f>
        <v/>
      </c>
      <c r="AP536" s="51" t="str">
        <f>IF(入力シート!O537&gt;=1000,INT(MOD(入力シート!O537,10000)/1000),"")</f>
        <v/>
      </c>
      <c r="AQ536" s="51" t="str">
        <f>IF(入力シート!O537&gt;=100,INT(MOD(入力シート!O537,1000)/100),"")</f>
        <v/>
      </c>
      <c r="AR536" s="51" t="str">
        <f>IF(入力シート!O537&gt;=10,INT(MOD(入力シート!O537,100)/10),"")</f>
        <v/>
      </c>
      <c r="AS536" s="40" t="str">
        <f>IF(入力シート!O537&gt;=1,INT(MOD(入力シート!O537,10)/1),"")</f>
        <v/>
      </c>
      <c r="AT536" s="51" t="str">
        <f>IF(入力シート!P537&gt;=1000000,INT(MOD(入力シート!P537,10000000)/1000000),"")</f>
        <v/>
      </c>
      <c r="AU536" s="51" t="str">
        <f>IF(入力シート!P537&gt;=100000,INT(MOD(入力シート!P537,1000000)/100000),"")</f>
        <v/>
      </c>
      <c r="AV536" s="51" t="str">
        <f>IF(入力シート!P537&gt;=10000,INT(MOD(入力シート!P537,100000)/10000),"")</f>
        <v/>
      </c>
      <c r="AW536" s="51" t="str">
        <f>IF(入力シート!P537&gt;=1000,INT(MOD(入力シート!P537,10000)/1000),"")</f>
        <v/>
      </c>
      <c r="AX536" s="51" t="str">
        <f>IF(入力シート!P537&gt;=100,INT(MOD(入力シート!P537,1000)/100),"")</f>
        <v/>
      </c>
      <c r="AY536" s="51" t="str">
        <f>IF(入力シート!P537&gt;=10,INT(MOD(入力シート!P537,100)/10),"")</f>
        <v/>
      </c>
      <c r="AZ536" s="40" t="str">
        <f>IF(入力シート!P537&gt;=1,INT(MOD(入力シート!P537,10)/1),"")</f>
        <v/>
      </c>
      <c r="BA536" s="51" t="str">
        <f>IF(入力シート!Q537&gt;=10,INT(MOD(入力シート!Q537,100)/10),"")</f>
        <v/>
      </c>
      <c r="BB536" s="40" t="str">
        <f>IF(入力シート!Q537&gt;=1,INT(MOD(入力シート!Q537,10)/1),"")</f>
        <v/>
      </c>
      <c r="BC536" s="51" t="str">
        <f>IF(入力シート!R537&gt;=10000,INT(MOD(入力シート!R537,100000)/10000),"")</f>
        <v/>
      </c>
      <c r="BD536" s="51" t="str">
        <f>IF(入力シート!R537&gt;=1000,INT(MOD(入力シート!R537,10000)/1000),"")</f>
        <v/>
      </c>
      <c r="BE536" s="51" t="str">
        <f>IF(入力シート!R537&gt;=100,INT(MOD(入力シート!R537,1000)/100),"")</f>
        <v/>
      </c>
      <c r="BF536" s="51" t="str">
        <f>IF(入力シート!R537&gt;=10,INT(MOD(入力シート!R537,100)/10),"")</f>
        <v/>
      </c>
      <c r="BG536" s="40" t="str">
        <f>IF(入力シート!R537&gt;=1,INT(MOD(入力シート!R537,10)/1),"")</f>
        <v/>
      </c>
    </row>
    <row r="537" spans="1:79" x14ac:dyDescent="0.15">
      <c r="B537" s="22">
        <v>535</v>
      </c>
      <c r="C537" s="10" t="str">
        <f>IF(入力シート!C538&gt;=10000,INT(MOD(入力シート!C538,100000)/10000),"")</f>
        <v/>
      </c>
      <c r="D537" s="10" t="str">
        <f>IF(入力シート!C538&gt;=1000,INT(MOD(入力シート!C538,10000)/1000),"")</f>
        <v/>
      </c>
      <c r="E537" s="10" t="str">
        <f>IF(入力シート!C538&gt;=100,INT(MOD(入力シート!C538,1000)/100),"")</f>
        <v/>
      </c>
      <c r="F537" s="10" t="str">
        <f>IF(入力シート!C538&gt;=10,INT(MOD(入力シート!C538,100)/10),"")</f>
        <v/>
      </c>
      <c r="G537" s="22" t="str">
        <f>IF(入力シート!C538&gt;=1,INT(MOD(入力シート!C538,10)/1),"")</f>
        <v/>
      </c>
      <c r="H537" s="22" t="str">
        <f>IF(入力シート!D538&gt;"",入力シート!D538,"")</f>
        <v/>
      </c>
      <c r="I537" s="22" t="str">
        <f>IF(入力シート!E538&gt;"",入力シート!E538,"")</f>
        <v/>
      </c>
      <c r="J537" s="37" t="str">
        <f>IF(入力シート!F538&gt;0,IF(入力シート!W538=6,MID(入力シート!F538,入力シート!W538-5,1),"0"),"")</f>
        <v/>
      </c>
      <c r="K537" s="37" t="str">
        <f>IF(入力シート!F538&gt;0,MID(入力シート!F538,入力シート!W538-4,1),"")</f>
        <v/>
      </c>
      <c r="L537" s="37" t="str">
        <f>IF(入力シート!F538&gt;0,MID(入力シート!F538,入力シート!W538-3,1),"")</f>
        <v/>
      </c>
      <c r="M537" s="37" t="str">
        <f>IF(入力シート!F538&gt;0,MID(入力シート!F538,入力シート!W538-2,1),"")</f>
        <v/>
      </c>
      <c r="N537" s="37" t="str">
        <f>IF(入力シート!F538&gt;0,MID(入力シート!F538,入力シート!W538-1,1),"")</f>
        <v/>
      </c>
      <c r="O537" s="39" t="str">
        <f>IF(入力シート!F538&gt;0,MID(入力シート!F538,入力シート!W538,1),"")</f>
        <v/>
      </c>
      <c r="P537" s="22" t="str">
        <f>IF(入力シート!G538&gt;"",入力シート!G538,"")</f>
        <v/>
      </c>
      <c r="Q537" s="37" t="str">
        <f>IF(入力シート!H538&gt;0,IF(入力シート!X538=4,MID(入力シート!H538,入力シート!X538-3,1),"0"),"")</f>
        <v/>
      </c>
      <c r="R537" s="37" t="str">
        <f>IF(入力シート!H538&gt;0,MID(入力シート!H538,入力シート!X538-2,1),"")</f>
        <v/>
      </c>
      <c r="S537" s="37" t="str">
        <f>IF(入力シート!H538&gt;0,MID(入力シート!H538,入力シート!X538-1,1),"")</f>
        <v/>
      </c>
      <c r="T537" s="39" t="str">
        <f>IF(入力シート!H538&gt;0,MID(入力シート!H538,入力シート!X538,1),"")</f>
        <v/>
      </c>
      <c r="U537" s="62" t="str">
        <f>IF(入力シート!I538&gt;0,入力シート!I538,"")</f>
        <v/>
      </c>
      <c r="V537" s="50" t="str">
        <f>IF(入力シート!J538&gt;0,入力シート!J538,"")</f>
        <v/>
      </c>
      <c r="W537" s="50" t="str">
        <f>IF(入力シート!K538&gt;=10,INT(MOD(入力シート!K538,100)/10),"")</f>
        <v/>
      </c>
      <c r="X537" s="40" t="str">
        <f>IF(入力シート!K538&gt;=1,INT(MOD(入力シート!K538,10)/1),"")</f>
        <v/>
      </c>
      <c r="Y537" s="51" t="str">
        <f>IF(入力シート!L538&gt;=100000,INT(MOD(入力シート!L538,1000000)/100000),"")</f>
        <v/>
      </c>
      <c r="Z537" s="51" t="str">
        <f>IF(入力シート!L538&gt;=10000,INT(MOD(入力シート!L538,100000)/10000),"")</f>
        <v/>
      </c>
      <c r="AA537" s="51" t="str">
        <f>IF(入力シート!L538&gt;=1000,INT(MOD(入力シート!L538,10000)/1000),"")</f>
        <v/>
      </c>
      <c r="AB537" s="51" t="str">
        <f>IF(入力シート!L538&gt;=100,INT(MOD(入力シート!L538,1000)/100),"")</f>
        <v/>
      </c>
      <c r="AC537" s="51" t="str">
        <f>IF(入力シート!L538&gt;=10,INT(MOD(入力シート!L538,100)/10),"")</f>
        <v/>
      </c>
      <c r="AD537" s="40" t="str">
        <f>IF(入力シート!L538&gt;=1,INT(MOD(入力シート!L538,10)/1),"")</f>
        <v/>
      </c>
      <c r="AE537" s="51" t="str">
        <f>IF(入力シート!M538&gt;=10000,INT(MOD(入力シート!M538,100000)/10000),"")</f>
        <v/>
      </c>
      <c r="AF537" s="51" t="str">
        <f>IF(入力シート!M538&gt;=1000,INT(MOD(入力シート!M538,10000)/1000),"")</f>
        <v/>
      </c>
      <c r="AG537" s="51" t="str">
        <f>IF(入力シート!M538&gt;=100,INT(MOD(入力シート!M538,1000)/100),"")</f>
        <v/>
      </c>
      <c r="AH537" s="51" t="str">
        <f>IF(入力シート!M538&gt;=10,INT(MOD(入力シート!M538,100)/10),"")</f>
        <v/>
      </c>
      <c r="AI537" s="40" t="str">
        <f>IF(入力シート!M538&gt;=1,INT(MOD(入力シート!M538,10)/1),"")</f>
        <v/>
      </c>
      <c r="AJ537" s="51" t="str">
        <f>IF(入力シート!N538&gt;=10000,INT(MOD(入力シート!N538,100000)/10000),"")</f>
        <v/>
      </c>
      <c r="AK537" s="51" t="str">
        <f>IF(入力シート!N538&gt;=1000,INT(MOD(入力シート!N538,10000)/1000),"")</f>
        <v/>
      </c>
      <c r="AL537" s="51" t="str">
        <f>IF(入力シート!N538&gt;=100,INT(MOD(入力シート!N538,1000)/100),"")</f>
        <v/>
      </c>
      <c r="AM537" s="51" t="str">
        <f>IF(入力シート!N538&gt;=10,INT(MOD(入力シート!N538,100)/10),"")</f>
        <v/>
      </c>
      <c r="AN537" s="40" t="str">
        <f>IF(入力シート!N538&gt;=1,INT(MOD(入力シート!N538,10)/1),"")</f>
        <v/>
      </c>
      <c r="AO537" s="51" t="str">
        <f>IF(入力シート!O538&gt;=10000,INT(MOD(入力シート!O538,100000)/10000),"")</f>
        <v/>
      </c>
      <c r="AP537" s="51" t="str">
        <f>IF(入力シート!O538&gt;=1000,INT(MOD(入力シート!O538,10000)/1000),"")</f>
        <v/>
      </c>
      <c r="AQ537" s="51" t="str">
        <f>IF(入力シート!O538&gt;=100,INT(MOD(入力シート!O538,1000)/100),"")</f>
        <v/>
      </c>
      <c r="AR537" s="51" t="str">
        <f>IF(入力シート!O538&gt;=10,INT(MOD(入力シート!O538,100)/10),"")</f>
        <v/>
      </c>
      <c r="AS537" s="40" t="str">
        <f>IF(入力シート!O538&gt;=1,INT(MOD(入力シート!O538,10)/1),"")</f>
        <v/>
      </c>
      <c r="AT537" s="51" t="str">
        <f>IF(入力シート!P538&gt;=1000000,INT(MOD(入力シート!P538,10000000)/1000000),"")</f>
        <v/>
      </c>
      <c r="AU537" s="51" t="str">
        <f>IF(入力シート!P538&gt;=100000,INT(MOD(入力シート!P538,1000000)/100000),"")</f>
        <v/>
      </c>
      <c r="AV537" s="51" t="str">
        <f>IF(入力シート!P538&gt;=10000,INT(MOD(入力シート!P538,100000)/10000),"")</f>
        <v/>
      </c>
      <c r="AW537" s="51" t="str">
        <f>IF(入力シート!P538&gt;=1000,INT(MOD(入力シート!P538,10000)/1000),"")</f>
        <v/>
      </c>
      <c r="AX537" s="51" t="str">
        <f>IF(入力シート!P538&gt;=100,INT(MOD(入力シート!P538,1000)/100),"")</f>
        <v/>
      </c>
      <c r="AY537" s="51" t="str">
        <f>IF(入力シート!P538&gt;=10,INT(MOD(入力シート!P538,100)/10),"")</f>
        <v/>
      </c>
      <c r="AZ537" s="40" t="str">
        <f>IF(入力シート!P538&gt;=1,INT(MOD(入力シート!P538,10)/1),"")</f>
        <v/>
      </c>
      <c r="BA537" s="51" t="str">
        <f>IF(入力シート!Q538&gt;=10,INT(MOD(入力シート!Q538,100)/10),"")</f>
        <v/>
      </c>
      <c r="BB537" s="40" t="str">
        <f>IF(入力シート!Q538&gt;=1,INT(MOD(入力シート!Q538,10)/1),"")</f>
        <v/>
      </c>
      <c r="BC537" s="51" t="str">
        <f>IF(入力シート!R538&gt;=10000,INT(MOD(入力シート!R538,100000)/10000),"")</f>
        <v/>
      </c>
      <c r="BD537" s="51" t="str">
        <f>IF(入力シート!R538&gt;=1000,INT(MOD(入力シート!R538,10000)/1000),"")</f>
        <v/>
      </c>
      <c r="BE537" s="51" t="str">
        <f>IF(入力シート!R538&gt;=100,INT(MOD(入力シート!R538,1000)/100),"")</f>
        <v/>
      </c>
      <c r="BF537" s="51" t="str">
        <f>IF(入力シート!R538&gt;=10,INT(MOD(入力シート!R538,100)/10),"")</f>
        <v/>
      </c>
      <c r="BG537" s="40" t="str">
        <f>IF(入力シート!R538&gt;=1,INT(MOD(入力シート!R538,10)/1),"")</f>
        <v/>
      </c>
    </row>
    <row r="538" spans="1:79" x14ac:dyDescent="0.15">
      <c r="B538" s="22">
        <v>536</v>
      </c>
      <c r="C538" s="10" t="str">
        <f>IF(入力シート!C539&gt;=10000,INT(MOD(入力シート!C539,100000)/10000),"")</f>
        <v/>
      </c>
      <c r="D538" s="10" t="str">
        <f>IF(入力シート!C539&gt;=1000,INT(MOD(入力シート!C539,10000)/1000),"")</f>
        <v/>
      </c>
      <c r="E538" s="10" t="str">
        <f>IF(入力シート!C539&gt;=100,INT(MOD(入力シート!C539,1000)/100),"")</f>
        <v/>
      </c>
      <c r="F538" s="10" t="str">
        <f>IF(入力シート!C539&gt;=10,INT(MOD(入力シート!C539,100)/10),"")</f>
        <v/>
      </c>
      <c r="G538" s="22" t="str">
        <f>IF(入力シート!C539&gt;=1,INT(MOD(入力シート!C539,10)/1),"")</f>
        <v/>
      </c>
      <c r="H538" s="22" t="str">
        <f>IF(入力シート!D539&gt;"",入力シート!D539,"")</f>
        <v/>
      </c>
      <c r="I538" s="22" t="str">
        <f>IF(入力シート!E539&gt;"",入力シート!E539,"")</f>
        <v/>
      </c>
      <c r="J538" s="37" t="str">
        <f>IF(入力シート!F539&gt;0,IF(入力シート!W539=6,MID(入力シート!F539,入力シート!W539-5,1),"0"),"")</f>
        <v/>
      </c>
      <c r="K538" s="37" t="str">
        <f>IF(入力シート!F539&gt;0,MID(入力シート!F539,入力シート!W539-4,1),"")</f>
        <v/>
      </c>
      <c r="L538" s="37" t="str">
        <f>IF(入力シート!F539&gt;0,MID(入力シート!F539,入力シート!W539-3,1),"")</f>
        <v/>
      </c>
      <c r="M538" s="37" t="str">
        <f>IF(入力シート!F539&gt;0,MID(入力シート!F539,入力シート!W539-2,1),"")</f>
        <v/>
      </c>
      <c r="N538" s="37" t="str">
        <f>IF(入力シート!F539&gt;0,MID(入力シート!F539,入力シート!W539-1,1),"")</f>
        <v/>
      </c>
      <c r="O538" s="39" t="str">
        <f>IF(入力シート!F539&gt;0,MID(入力シート!F539,入力シート!W539,1),"")</f>
        <v/>
      </c>
      <c r="P538" s="22" t="str">
        <f>IF(入力シート!G539&gt;"",入力シート!G539,"")</f>
        <v/>
      </c>
      <c r="Q538" s="37" t="str">
        <f>IF(入力シート!H539&gt;0,IF(入力シート!X539=4,MID(入力シート!H539,入力シート!X539-3,1),"0"),"")</f>
        <v/>
      </c>
      <c r="R538" s="37" t="str">
        <f>IF(入力シート!H539&gt;0,MID(入力シート!H539,入力シート!X539-2,1),"")</f>
        <v/>
      </c>
      <c r="S538" s="37" t="str">
        <f>IF(入力シート!H539&gt;0,MID(入力シート!H539,入力シート!X539-1,1),"")</f>
        <v/>
      </c>
      <c r="T538" s="39" t="str">
        <f>IF(入力シート!H539&gt;0,MID(入力シート!H539,入力シート!X539,1),"")</f>
        <v/>
      </c>
      <c r="U538" s="62" t="str">
        <f>IF(入力シート!I539&gt;0,入力シート!I539,"")</f>
        <v/>
      </c>
      <c r="V538" s="50" t="str">
        <f>IF(入力シート!J539&gt;0,入力シート!J539,"")</f>
        <v/>
      </c>
      <c r="W538" s="50" t="str">
        <f>IF(入力シート!K539&gt;=10,INT(MOD(入力シート!K539,100)/10),"")</f>
        <v/>
      </c>
      <c r="X538" s="40" t="str">
        <f>IF(入力シート!K539&gt;=1,INT(MOD(入力シート!K539,10)/1),"")</f>
        <v/>
      </c>
      <c r="Y538" s="51" t="str">
        <f>IF(入力シート!L539&gt;=100000,INT(MOD(入力シート!L539,1000000)/100000),"")</f>
        <v/>
      </c>
      <c r="Z538" s="51" t="str">
        <f>IF(入力シート!L539&gt;=10000,INT(MOD(入力シート!L539,100000)/10000),"")</f>
        <v/>
      </c>
      <c r="AA538" s="51" t="str">
        <f>IF(入力シート!L539&gt;=1000,INT(MOD(入力シート!L539,10000)/1000),"")</f>
        <v/>
      </c>
      <c r="AB538" s="51" t="str">
        <f>IF(入力シート!L539&gt;=100,INT(MOD(入力シート!L539,1000)/100),"")</f>
        <v/>
      </c>
      <c r="AC538" s="51" t="str">
        <f>IF(入力シート!L539&gt;=10,INT(MOD(入力シート!L539,100)/10),"")</f>
        <v/>
      </c>
      <c r="AD538" s="40" t="str">
        <f>IF(入力シート!L539&gt;=1,INT(MOD(入力シート!L539,10)/1),"")</f>
        <v/>
      </c>
      <c r="AE538" s="51" t="str">
        <f>IF(入力シート!M539&gt;=10000,INT(MOD(入力シート!M539,100000)/10000),"")</f>
        <v/>
      </c>
      <c r="AF538" s="51" t="str">
        <f>IF(入力シート!M539&gt;=1000,INT(MOD(入力シート!M539,10000)/1000),"")</f>
        <v/>
      </c>
      <c r="AG538" s="51" t="str">
        <f>IF(入力シート!M539&gt;=100,INT(MOD(入力シート!M539,1000)/100),"")</f>
        <v/>
      </c>
      <c r="AH538" s="51" t="str">
        <f>IF(入力シート!M539&gt;=10,INT(MOD(入力シート!M539,100)/10),"")</f>
        <v/>
      </c>
      <c r="AI538" s="40" t="str">
        <f>IF(入力シート!M539&gt;=1,INT(MOD(入力シート!M539,10)/1),"")</f>
        <v/>
      </c>
      <c r="AJ538" s="51" t="str">
        <f>IF(入力シート!N539&gt;=10000,INT(MOD(入力シート!N539,100000)/10000),"")</f>
        <v/>
      </c>
      <c r="AK538" s="51" t="str">
        <f>IF(入力シート!N539&gt;=1000,INT(MOD(入力シート!N539,10000)/1000),"")</f>
        <v/>
      </c>
      <c r="AL538" s="51" t="str">
        <f>IF(入力シート!N539&gt;=100,INT(MOD(入力シート!N539,1000)/100),"")</f>
        <v/>
      </c>
      <c r="AM538" s="51" t="str">
        <f>IF(入力シート!N539&gt;=10,INT(MOD(入力シート!N539,100)/10),"")</f>
        <v/>
      </c>
      <c r="AN538" s="40" t="str">
        <f>IF(入力シート!N539&gt;=1,INT(MOD(入力シート!N539,10)/1),"")</f>
        <v/>
      </c>
      <c r="AO538" s="51" t="str">
        <f>IF(入力シート!O539&gt;=10000,INT(MOD(入力シート!O539,100000)/10000),"")</f>
        <v/>
      </c>
      <c r="AP538" s="51" t="str">
        <f>IF(入力シート!O539&gt;=1000,INT(MOD(入力シート!O539,10000)/1000),"")</f>
        <v/>
      </c>
      <c r="AQ538" s="51" t="str">
        <f>IF(入力シート!O539&gt;=100,INT(MOD(入力シート!O539,1000)/100),"")</f>
        <v/>
      </c>
      <c r="AR538" s="51" t="str">
        <f>IF(入力シート!O539&gt;=10,INT(MOD(入力シート!O539,100)/10),"")</f>
        <v/>
      </c>
      <c r="AS538" s="40" t="str">
        <f>IF(入力シート!O539&gt;=1,INT(MOD(入力シート!O539,10)/1),"")</f>
        <v/>
      </c>
      <c r="AT538" s="51" t="str">
        <f>IF(入力シート!P539&gt;=1000000,INT(MOD(入力シート!P539,10000000)/1000000),"")</f>
        <v/>
      </c>
      <c r="AU538" s="51" t="str">
        <f>IF(入力シート!P539&gt;=100000,INT(MOD(入力シート!P539,1000000)/100000),"")</f>
        <v/>
      </c>
      <c r="AV538" s="51" t="str">
        <f>IF(入力シート!P539&gt;=10000,INT(MOD(入力シート!P539,100000)/10000),"")</f>
        <v/>
      </c>
      <c r="AW538" s="51" t="str">
        <f>IF(入力シート!P539&gt;=1000,INT(MOD(入力シート!P539,10000)/1000),"")</f>
        <v/>
      </c>
      <c r="AX538" s="51" t="str">
        <f>IF(入力シート!P539&gt;=100,INT(MOD(入力シート!P539,1000)/100),"")</f>
        <v/>
      </c>
      <c r="AY538" s="51" t="str">
        <f>IF(入力シート!P539&gt;=10,INT(MOD(入力シート!P539,100)/10),"")</f>
        <v/>
      </c>
      <c r="AZ538" s="40" t="str">
        <f>IF(入力シート!P539&gt;=1,INT(MOD(入力シート!P539,10)/1),"")</f>
        <v/>
      </c>
      <c r="BA538" s="51" t="str">
        <f>IF(入力シート!Q539&gt;=10,INT(MOD(入力シート!Q539,100)/10),"")</f>
        <v/>
      </c>
      <c r="BB538" s="40" t="str">
        <f>IF(入力シート!Q539&gt;=1,INT(MOD(入力シート!Q539,10)/1),"")</f>
        <v/>
      </c>
      <c r="BC538" s="51" t="str">
        <f>IF(入力シート!R539&gt;=10000,INT(MOD(入力シート!R539,100000)/10000),"")</f>
        <v/>
      </c>
      <c r="BD538" s="51" t="str">
        <f>IF(入力シート!R539&gt;=1000,INT(MOD(入力シート!R539,10000)/1000),"")</f>
        <v/>
      </c>
      <c r="BE538" s="51" t="str">
        <f>IF(入力シート!R539&gt;=100,INT(MOD(入力シート!R539,1000)/100),"")</f>
        <v/>
      </c>
      <c r="BF538" s="51" t="str">
        <f>IF(入力シート!R539&gt;=10,INT(MOD(入力シート!R539,100)/10),"")</f>
        <v/>
      </c>
      <c r="BG538" s="40" t="str">
        <f>IF(入力シート!R539&gt;=1,INT(MOD(入力シート!R539,10)/1),"")</f>
        <v/>
      </c>
    </row>
    <row r="539" spans="1:79" x14ac:dyDescent="0.15">
      <c r="B539" s="22">
        <v>537</v>
      </c>
      <c r="C539" s="10" t="str">
        <f>IF(入力シート!C540&gt;=10000,INT(MOD(入力シート!C540,100000)/10000),"")</f>
        <v/>
      </c>
      <c r="D539" s="10" t="str">
        <f>IF(入力シート!C540&gt;=1000,INT(MOD(入力シート!C540,10000)/1000),"")</f>
        <v/>
      </c>
      <c r="E539" s="10" t="str">
        <f>IF(入力シート!C540&gt;=100,INT(MOD(入力シート!C540,1000)/100),"")</f>
        <v/>
      </c>
      <c r="F539" s="10" t="str">
        <f>IF(入力シート!C540&gt;=10,INT(MOD(入力シート!C540,100)/10),"")</f>
        <v/>
      </c>
      <c r="G539" s="22" t="str">
        <f>IF(入力シート!C540&gt;=1,INT(MOD(入力シート!C540,10)/1),"")</f>
        <v/>
      </c>
      <c r="H539" s="22" t="str">
        <f>IF(入力シート!D540&gt;"",入力シート!D540,"")</f>
        <v/>
      </c>
      <c r="I539" s="22" t="str">
        <f>IF(入力シート!E540&gt;"",入力シート!E540,"")</f>
        <v/>
      </c>
      <c r="J539" s="37" t="str">
        <f>IF(入力シート!F540&gt;0,IF(入力シート!W540=6,MID(入力シート!F540,入力シート!W540-5,1),"0"),"")</f>
        <v/>
      </c>
      <c r="K539" s="37" t="str">
        <f>IF(入力シート!F540&gt;0,MID(入力シート!F540,入力シート!W540-4,1),"")</f>
        <v/>
      </c>
      <c r="L539" s="37" t="str">
        <f>IF(入力シート!F540&gt;0,MID(入力シート!F540,入力シート!W540-3,1),"")</f>
        <v/>
      </c>
      <c r="M539" s="37" t="str">
        <f>IF(入力シート!F540&gt;0,MID(入力シート!F540,入力シート!W540-2,1),"")</f>
        <v/>
      </c>
      <c r="N539" s="37" t="str">
        <f>IF(入力シート!F540&gt;0,MID(入力シート!F540,入力シート!W540-1,1),"")</f>
        <v/>
      </c>
      <c r="O539" s="39" t="str">
        <f>IF(入力シート!F540&gt;0,MID(入力シート!F540,入力シート!W540,1),"")</f>
        <v/>
      </c>
      <c r="P539" s="22" t="str">
        <f>IF(入力シート!G540&gt;"",入力シート!G540,"")</f>
        <v/>
      </c>
      <c r="Q539" s="37" t="str">
        <f>IF(入力シート!H540&gt;0,IF(入力シート!X540=4,MID(入力シート!H540,入力シート!X540-3,1),"0"),"")</f>
        <v/>
      </c>
      <c r="R539" s="37" t="str">
        <f>IF(入力シート!H540&gt;0,MID(入力シート!H540,入力シート!X540-2,1),"")</f>
        <v/>
      </c>
      <c r="S539" s="37" t="str">
        <f>IF(入力シート!H540&gt;0,MID(入力シート!H540,入力シート!X540-1,1),"")</f>
        <v/>
      </c>
      <c r="T539" s="39" t="str">
        <f>IF(入力シート!H540&gt;0,MID(入力シート!H540,入力シート!X540,1),"")</f>
        <v/>
      </c>
      <c r="U539" s="62" t="str">
        <f>IF(入力シート!I540&gt;0,入力シート!I540,"")</f>
        <v/>
      </c>
      <c r="V539" s="50" t="str">
        <f>IF(入力シート!J540&gt;0,入力シート!J540,"")</f>
        <v/>
      </c>
      <c r="W539" s="50" t="str">
        <f>IF(入力シート!K540&gt;=10,INT(MOD(入力シート!K540,100)/10),"")</f>
        <v/>
      </c>
      <c r="X539" s="40" t="str">
        <f>IF(入力シート!K540&gt;=1,INT(MOD(入力シート!K540,10)/1),"")</f>
        <v/>
      </c>
      <c r="Y539" s="51" t="str">
        <f>IF(入力シート!L540&gt;=100000,INT(MOD(入力シート!L540,1000000)/100000),"")</f>
        <v/>
      </c>
      <c r="Z539" s="51" t="str">
        <f>IF(入力シート!L540&gt;=10000,INT(MOD(入力シート!L540,100000)/10000),"")</f>
        <v/>
      </c>
      <c r="AA539" s="51" t="str">
        <f>IF(入力シート!L540&gt;=1000,INT(MOD(入力シート!L540,10000)/1000),"")</f>
        <v/>
      </c>
      <c r="AB539" s="51" t="str">
        <f>IF(入力シート!L540&gt;=100,INT(MOD(入力シート!L540,1000)/100),"")</f>
        <v/>
      </c>
      <c r="AC539" s="51" t="str">
        <f>IF(入力シート!L540&gt;=10,INT(MOD(入力シート!L540,100)/10),"")</f>
        <v/>
      </c>
      <c r="AD539" s="40" t="str">
        <f>IF(入力シート!L540&gt;=1,INT(MOD(入力シート!L540,10)/1),"")</f>
        <v/>
      </c>
      <c r="AE539" s="51" t="str">
        <f>IF(入力シート!M540&gt;=10000,INT(MOD(入力シート!M540,100000)/10000),"")</f>
        <v/>
      </c>
      <c r="AF539" s="51" t="str">
        <f>IF(入力シート!M540&gt;=1000,INT(MOD(入力シート!M540,10000)/1000),"")</f>
        <v/>
      </c>
      <c r="AG539" s="51" t="str">
        <f>IF(入力シート!M540&gt;=100,INT(MOD(入力シート!M540,1000)/100),"")</f>
        <v/>
      </c>
      <c r="AH539" s="51" t="str">
        <f>IF(入力シート!M540&gt;=10,INT(MOD(入力シート!M540,100)/10),"")</f>
        <v/>
      </c>
      <c r="AI539" s="40" t="str">
        <f>IF(入力シート!M540&gt;=1,INT(MOD(入力シート!M540,10)/1),"")</f>
        <v/>
      </c>
      <c r="AJ539" s="51" t="str">
        <f>IF(入力シート!N540&gt;=10000,INT(MOD(入力シート!N540,100000)/10000),"")</f>
        <v/>
      </c>
      <c r="AK539" s="51" t="str">
        <f>IF(入力シート!N540&gt;=1000,INT(MOD(入力シート!N540,10000)/1000),"")</f>
        <v/>
      </c>
      <c r="AL539" s="51" t="str">
        <f>IF(入力シート!N540&gt;=100,INT(MOD(入力シート!N540,1000)/100),"")</f>
        <v/>
      </c>
      <c r="AM539" s="51" t="str">
        <f>IF(入力シート!N540&gt;=10,INT(MOD(入力シート!N540,100)/10),"")</f>
        <v/>
      </c>
      <c r="AN539" s="40" t="str">
        <f>IF(入力シート!N540&gt;=1,INT(MOD(入力シート!N540,10)/1),"")</f>
        <v/>
      </c>
      <c r="AO539" s="51" t="str">
        <f>IF(入力シート!O540&gt;=10000,INT(MOD(入力シート!O540,100000)/10000),"")</f>
        <v/>
      </c>
      <c r="AP539" s="51" t="str">
        <f>IF(入力シート!O540&gt;=1000,INT(MOD(入力シート!O540,10000)/1000),"")</f>
        <v/>
      </c>
      <c r="AQ539" s="51" t="str">
        <f>IF(入力シート!O540&gt;=100,INT(MOD(入力シート!O540,1000)/100),"")</f>
        <v/>
      </c>
      <c r="AR539" s="51" t="str">
        <f>IF(入力シート!O540&gt;=10,INT(MOD(入力シート!O540,100)/10),"")</f>
        <v/>
      </c>
      <c r="AS539" s="40" t="str">
        <f>IF(入力シート!O540&gt;=1,INT(MOD(入力シート!O540,10)/1),"")</f>
        <v/>
      </c>
      <c r="AT539" s="51" t="str">
        <f>IF(入力シート!P540&gt;=1000000,INT(MOD(入力シート!P540,10000000)/1000000),"")</f>
        <v/>
      </c>
      <c r="AU539" s="51" t="str">
        <f>IF(入力シート!P540&gt;=100000,INT(MOD(入力シート!P540,1000000)/100000),"")</f>
        <v/>
      </c>
      <c r="AV539" s="51" t="str">
        <f>IF(入力シート!P540&gt;=10000,INT(MOD(入力シート!P540,100000)/10000),"")</f>
        <v/>
      </c>
      <c r="AW539" s="51" t="str">
        <f>IF(入力シート!P540&gt;=1000,INT(MOD(入力シート!P540,10000)/1000),"")</f>
        <v/>
      </c>
      <c r="AX539" s="51" t="str">
        <f>IF(入力シート!P540&gt;=100,INT(MOD(入力シート!P540,1000)/100),"")</f>
        <v/>
      </c>
      <c r="AY539" s="51" t="str">
        <f>IF(入力シート!P540&gt;=10,INT(MOD(入力シート!P540,100)/10),"")</f>
        <v/>
      </c>
      <c r="AZ539" s="40" t="str">
        <f>IF(入力シート!P540&gt;=1,INT(MOD(入力シート!P540,10)/1),"")</f>
        <v/>
      </c>
      <c r="BA539" s="51" t="str">
        <f>IF(入力シート!Q540&gt;=10,INT(MOD(入力シート!Q540,100)/10),"")</f>
        <v/>
      </c>
      <c r="BB539" s="40" t="str">
        <f>IF(入力シート!Q540&gt;=1,INT(MOD(入力シート!Q540,10)/1),"")</f>
        <v/>
      </c>
      <c r="BC539" s="51" t="str">
        <f>IF(入力シート!R540&gt;=10000,INT(MOD(入力シート!R540,100000)/10000),"")</f>
        <v/>
      </c>
      <c r="BD539" s="51" t="str">
        <f>IF(入力シート!R540&gt;=1000,INT(MOD(入力シート!R540,10000)/1000),"")</f>
        <v/>
      </c>
      <c r="BE539" s="51" t="str">
        <f>IF(入力シート!R540&gt;=100,INT(MOD(入力シート!R540,1000)/100),"")</f>
        <v/>
      </c>
      <c r="BF539" s="51" t="str">
        <f>IF(入力シート!R540&gt;=10,INT(MOD(入力シート!R540,100)/10),"")</f>
        <v/>
      </c>
      <c r="BG539" s="40" t="str">
        <f>IF(入力シート!R540&gt;=1,INT(MOD(入力シート!R540,10)/1),"")</f>
        <v/>
      </c>
    </row>
    <row r="540" spans="1:79" x14ac:dyDescent="0.15">
      <c r="B540" s="22">
        <v>538</v>
      </c>
      <c r="C540" s="10" t="str">
        <f>IF(入力シート!C541&gt;=10000,INT(MOD(入力シート!C541,100000)/10000),"")</f>
        <v/>
      </c>
      <c r="D540" s="10" t="str">
        <f>IF(入力シート!C541&gt;=1000,INT(MOD(入力シート!C541,10000)/1000),"")</f>
        <v/>
      </c>
      <c r="E540" s="10" t="str">
        <f>IF(入力シート!C541&gt;=100,INT(MOD(入力シート!C541,1000)/100),"")</f>
        <v/>
      </c>
      <c r="F540" s="10" t="str">
        <f>IF(入力シート!C541&gt;=10,INT(MOD(入力シート!C541,100)/10),"")</f>
        <v/>
      </c>
      <c r="G540" s="22" t="str">
        <f>IF(入力シート!C541&gt;=1,INT(MOD(入力シート!C541,10)/1),"")</f>
        <v/>
      </c>
      <c r="H540" s="22" t="str">
        <f>IF(入力シート!D541&gt;"",入力シート!D541,"")</f>
        <v/>
      </c>
      <c r="I540" s="22" t="str">
        <f>IF(入力シート!E541&gt;"",入力シート!E541,"")</f>
        <v/>
      </c>
      <c r="J540" s="37" t="str">
        <f>IF(入力シート!F541&gt;0,IF(入力シート!W541=6,MID(入力シート!F541,入力シート!W541-5,1),"0"),"")</f>
        <v/>
      </c>
      <c r="K540" s="37" t="str">
        <f>IF(入力シート!F541&gt;0,MID(入力シート!F541,入力シート!W541-4,1),"")</f>
        <v/>
      </c>
      <c r="L540" s="37" t="str">
        <f>IF(入力シート!F541&gt;0,MID(入力シート!F541,入力シート!W541-3,1),"")</f>
        <v/>
      </c>
      <c r="M540" s="37" t="str">
        <f>IF(入力シート!F541&gt;0,MID(入力シート!F541,入力シート!W541-2,1),"")</f>
        <v/>
      </c>
      <c r="N540" s="37" t="str">
        <f>IF(入力シート!F541&gt;0,MID(入力シート!F541,入力シート!W541-1,1),"")</f>
        <v/>
      </c>
      <c r="O540" s="39" t="str">
        <f>IF(入力シート!F541&gt;0,MID(入力シート!F541,入力シート!W541,1),"")</f>
        <v/>
      </c>
      <c r="P540" s="22" t="str">
        <f>IF(入力シート!G541&gt;"",入力シート!G541,"")</f>
        <v/>
      </c>
      <c r="Q540" s="37" t="str">
        <f>IF(入力シート!H541&gt;0,IF(入力シート!X541=4,MID(入力シート!H541,入力シート!X541-3,1),"0"),"")</f>
        <v/>
      </c>
      <c r="R540" s="37" t="str">
        <f>IF(入力シート!H541&gt;0,MID(入力シート!H541,入力シート!X541-2,1),"")</f>
        <v/>
      </c>
      <c r="S540" s="37" t="str">
        <f>IF(入力シート!H541&gt;0,MID(入力シート!H541,入力シート!X541-1,1),"")</f>
        <v/>
      </c>
      <c r="T540" s="39" t="str">
        <f>IF(入力シート!H541&gt;0,MID(入力シート!H541,入力シート!X541,1),"")</f>
        <v/>
      </c>
      <c r="U540" s="62" t="str">
        <f>IF(入力シート!I541&gt;0,入力シート!I541,"")</f>
        <v/>
      </c>
      <c r="V540" s="50" t="str">
        <f>IF(入力シート!J541&gt;0,入力シート!J541,"")</f>
        <v/>
      </c>
      <c r="W540" s="50" t="str">
        <f>IF(入力シート!K541&gt;=10,INT(MOD(入力シート!K541,100)/10),"")</f>
        <v/>
      </c>
      <c r="X540" s="40" t="str">
        <f>IF(入力シート!K541&gt;=1,INT(MOD(入力シート!K541,10)/1),"")</f>
        <v/>
      </c>
      <c r="Y540" s="51" t="str">
        <f>IF(入力シート!L541&gt;=100000,INT(MOD(入力シート!L541,1000000)/100000),"")</f>
        <v/>
      </c>
      <c r="Z540" s="51" t="str">
        <f>IF(入力シート!L541&gt;=10000,INT(MOD(入力シート!L541,100000)/10000),"")</f>
        <v/>
      </c>
      <c r="AA540" s="51" t="str">
        <f>IF(入力シート!L541&gt;=1000,INT(MOD(入力シート!L541,10000)/1000),"")</f>
        <v/>
      </c>
      <c r="AB540" s="51" t="str">
        <f>IF(入力シート!L541&gt;=100,INT(MOD(入力シート!L541,1000)/100),"")</f>
        <v/>
      </c>
      <c r="AC540" s="51" t="str">
        <f>IF(入力シート!L541&gt;=10,INT(MOD(入力シート!L541,100)/10),"")</f>
        <v/>
      </c>
      <c r="AD540" s="40" t="str">
        <f>IF(入力シート!L541&gt;=1,INT(MOD(入力シート!L541,10)/1),"")</f>
        <v/>
      </c>
      <c r="AE540" s="51" t="str">
        <f>IF(入力シート!M541&gt;=10000,INT(MOD(入力シート!M541,100000)/10000),"")</f>
        <v/>
      </c>
      <c r="AF540" s="51" t="str">
        <f>IF(入力シート!M541&gt;=1000,INT(MOD(入力シート!M541,10000)/1000),"")</f>
        <v/>
      </c>
      <c r="AG540" s="51" t="str">
        <f>IF(入力シート!M541&gt;=100,INT(MOD(入力シート!M541,1000)/100),"")</f>
        <v/>
      </c>
      <c r="AH540" s="51" t="str">
        <f>IF(入力シート!M541&gt;=10,INT(MOD(入力シート!M541,100)/10),"")</f>
        <v/>
      </c>
      <c r="AI540" s="40" t="str">
        <f>IF(入力シート!M541&gt;=1,INT(MOD(入力シート!M541,10)/1),"")</f>
        <v/>
      </c>
      <c r="AJ540" s="51" t="str">
        <f>IF(入力シート!N541&gt;=10000,INT(MOD(入力シート!N541,100000)/10000),"")</f>
        <v/>
      </c>
      <c r="AK540" s="51" t="str">
        <f>IF(入力シート!N541&gt;=1000,INT(MOD(入力シート!N541,10000)/1000),"")</f>
        <v/>
      </c>
      <c r="AL540" s="51" t="str">
        <f>IF(入力シート!N541&gt;=100,INT(MOD(入力シート!N541,1000)/100),"")</f>
        <v/>
      </c>
      <c r="AM540" s="51" t="str">
        <f>IF(入力シート!N541&gt;=10,INT(MOD(入力シート!N541,100)/10),"")</f>
        <v/>
      </c>
      <c r="AN540" s="40" t="str">
        <f>IF(入力シート!N541&gt;=1,INT(MOD(入力シート!N541,10)/1),"")</f>
        <v/>
      </c>
      <c r="AO540" s="51" t="str">
        <f>IF(入力シート!O541&gt;=10000,INT(MOD(入力シート!O541,100000)/10000),"")</f>
        <v/>
      </c>
      <c r="AP540" s="51" t="str">
        <f>IF(入力シート!O541&gt;=1000,INT(MOD(入力シート!O541,10000)/1000),"")</f>
        <v/>
      </c>
      <c r="AQ540" s="51" t="str">
        <f>IF(入力シート!O541&gt;=100,INT(MOD(入力シート!O541,1000)/100),"")</f>
        <v/>
      </c>
      <c r="AR540" s="51" t="str">
        <f>IF(入力シート!O541&gt;=10,INT(MOD(入力シート!O541,100)/10),"")</f>
        <v/>
      </c>
      <c r="AS540" s="40" t="str">
        <f>IF(入力シート!O541&gt;=1,INT(MOD(入力シート!O541,10)/1),"")</f>
        <v/>
      </c>
      <c r="AT540" s="51" t="str">
        <f>IF(入力シート!P541&gt;=1000000,INT(MOD(入力シート!P541,10000000)/1000000),"")</f>
        <v/>
      </c>
      <c r="AU540" s="51" t="str">
        <f>IF(入力シート!P541&gt;=100000,INT(MOD(入力シート!P541,1000000)/100000),"")</f>
        <v/>
      </c>
      <c r="AV540" s="51" t="str">
        <f>IF(入力シート!P541&gt;=10000,INT(MOD(入力シート!P541,100000)/10000),"")</f>
        <v/>
      </c>
      <c r="AW540" s="51" t="str">
        <f>IF(入力シート!P541&gt;=1000,INT(MOD(入力シート!P541,10000)/1000),"")</f>
        <v/>
      </c>
      <c r="AX540" s="51" t="str">
        <f>IF(入力シート!P541&gt;=100,INT(MOD(入力シート!P541,1000)/100),"")</f>
        <v/>
      </c>
      <c r="AY540" s="51" t="str">
        <f>IF(入力シート!P541&gt;=10,INT(MOD(入力シート!P541,100)/10),"")</f>
        <v/>
      </c>
      <c r="AZ540" s="40" t="str">
        <f>IF(入力シート!P541&gt;=1,INT(MOD(入力シート!P541,10)/1),"")</f>
        <v/>
      </c>
      <c r="BA540" s="51" t="str">
        <f>IF(入力シート!Q541&gt;=10,INT(MOD(入力シート!Q541,100)/10),"")</f>
        <v/>
      </c>
      <c r="BB540" s="40" t="str">
        <f>IF(入力シート!Q541&gt;=1,INT(MOD(入力シート!Q541,10)/1),"")</f>
        <v/>
      </c>
      <c r="BC540" s="51" t="str">
        <f>IF(入力シート!R541&gt;=10000,INT(MOD(入力シート!R541,100000)/10000),"")</f>
        <v/>
      </c>
      <c r="BD540" s="51" t="str">
        <f>IF(入力シート!R541&gt;=1000,INT(MOD(入力シート!R541,10000)/1000),"")</f>
        <v/>
      </c>
      <c r="BE540" s="51" t="str">
        <f>IF(入力シート!R541&gt;=100,INT(MOD(入力シート!R541,1000)/100),"")</f>
        <v/>
      </c>
      <c r="BF540" s="51" t="str">
        <f>IF(入力シート!R541&gt;=10,INT(MOD(入力シート!R541,100)/10),"")</f>
        <v/>
      </c>
      <c r="BG540" s="40" t="str">
        <f>IF(入力シート!R541&gt;=1,INT(MOD(入力シート!R541,10)/1),"")</f>
        <v/>
      </c>
    </row>
    <row r="541" spans="1:79" x14ac:dyDescent="0.15">
      <c r="B541" s="22">
        <v>539</v>
      </c>
      <c r="C541" s="10" t="str">
        <f>IF(入力シート!C542&gt;=10000,INT(MOD(入力シート!C542,100000)/10000),"")</f>
        <v/>
      </c>
      <c r="D541" s="10" t="str">
        <f>IF(入力シート!C542&gt;=1000,INT(MOD(入力シート!C542,10000)/1000),"")</f>
        <v/>
      </c>
      <c r="E541" s="10" t="str">
        <f>IF(入力シート!C542&gt;=100,INT(MOD(入力シート!C542,1000)/100),"")</f>
        <v/>
      </c>
      <c r="F541" s="10" t="str">
        <f>IF(入力シート!C542&gt;=10,INT(MOD(入力シート!C542,100)/10),"")</f>
        <v/>
      </c>
      <c r="G541" s="22" t="str">
        <f>IF(入力シート!C542&gt;=1,INT(MOD(入力シート!C542,10)/1),"")</f>
        <v/>
      </c>
      <c r="H541" s="22" t="str">
        <f>IF(入力シート!D542&gt;"",入力シート!D542,"")</f>
        <v/>
      </c>
      <c r="I541" s="22" t="str">
        <f>IF(入力シート!E542&gt;"",入力シート!E542,"")</f>
        <v/>
      </c>
      <c r="J541" s="37" t="str">
        <f>IF(入力シート!F542&gt;0,IF(入力シート!W542=6,MID(入力シート!F542,入力シート!W542-5,1),"0"),"")</f>
        <v/>
      </c>
      <c r="K541" s="37" t="str">
        <f>IF(入力シート!F542&gt;0,MID(入力シート!F542,入力シート!W542-4,1),"")</f>
        <v/>
      </c>
      <c r="L541" s="37" t="str">
        <f>IF(入力シート!F542&gt;0,MID(入力シート!F542,入力シート!W542-3,1),"")</f>
        <v/>
      </c>
      <c r="M541" s="37" t="str">
        <f>IF(入力シート!F542&gt;0,MID(入力シート!F542,入力シート!W542-2,1),"")</f>
        <v/>
      </c>
      <c r="N541" s="37" t="str">
        <f>IF(入力シート!F542&gt;0,MID(入力シート!F542,入力シート!W542-1,1),"")</f>
        <v/>
      </c>
      <c r="O541" s="39" t="str">
        <f>IF(入力シート!F542&gt;0,MID(入力シート!F542,入力シート!W542,1),"")</f>
        <v/>
      </c>
      <c r="P541" s="22" t="str">
        <f>IF(入力シート!G542&gt;"",入力シート!G542,"")</f>
        <v/>
      </c>
      <c r="Q541" s="37" t="str">
        <f>IF(入力シート!H542&gt;0,IF(入力シート!X542=4,MID(入力シート!H542,入力シート!X542-3,1),"0"),"")</f>
        <v/>
      </c>
      <c r="R541" s="37" t="str">
        <f>IF(入力シート!H542&gt;0,MID(入力シート!H542,入力シート!X542-2,1),"")</f>
        <v/>
      </c>
      <c r="S541" s="37" t="str">
        <f>IF(入力シート!H542&gt;0,MID(入力シート!H542,入力シート!X542-1,1),"")</f>
        <v/>
      </c>
      <c r="T541" s="39" t="str">
        <f>IF(入力シート!H542&gt;0,MID(入力シート!H542,入力シート!X542,1),"")</f>
        <v/>
      </c>
      <c r="U541" s="62" t="str">
        <f>IF(入力シート!I542&gt;0,入力シート!I542,"")</f>
        <v/>
      </c>
      <c r="V541" s="50" t="str">
        <f>IF(入力シート!J542&gt;0,入力シート!J542,"")</f>
        <v/>
      </c>
      <c r="W541" s="50" t="str">
        <f>IF(入力シート!K542&gt;=10,INT(MOD(入力シート!K542,100)/10),"")</f>
        <v/>
      </c>
      <c r="X541" s="40" t="str">
        <f>IF(入力シート!K542&gt;=1,INT(MOD(入力シート!K542,10)/1),"")</f>
        <v/>
      </c>
      <c r="Y541" s="51" t="str">
        <f>IF(入力シート!L542&gt;=100000,INT(MOD(入力シート!L542,1000000)/100000),"")</f>
        <v/>
      </c>
      <c r="Z541" s="51" t="str">
        <f>IF(入力シート!L542&gt;=10000,INT(MOD(入力シート!L542,100000)/10000),"")</f>
        <v/>
      </c>
      <c r="AA541" s="51" t="str">
        <f>IF(入力シート!L542&gt;=1000,INT(MOD(入力シート!L542,10000)/1000),"")</f>
        <v/>
      </c>
      <c r="AB541" s="51" t="str">
        <f>IF(入力シート!L542&gt;=100,INT(MOD(入力シート!L542,1000)/100),"")</f>
        <v/>
      </c>
      <c r="AC541" s="51" t="str">
        <f>IF(入力シート!L542&gt;=10,INT(MOD(入力シート!L542,100)/10),"")</f>
        <v/>
      </c>
      <c r="AD541" s="40" t="str">
        <f>IF(入力シート!L542&gt;=1,INT(MOD(入力シート!L542,10)/1),"")</f>
        <v/>
      </c>
      <c r="AE541" s="51" t="str">
        <f>IF(入力シート!M542&gt;=10000,INT(MOD(入力シート!M542,100000)/10000),"")</f>
        <v/>
      </c>
      <c r="AF541" s="51" t="str">
        <f>IF(入力シート!M542&gt;=1000,INT(MOD(入力シート!M542,10000)/1000),"")</f>
        <v/>
      </c>
      <c r="AG541" s="51" t="str">
        <f>IF(入力シート!M542&gt;=100,INT(MOD(入力シート!M542,1000)/100),"")</f>
        <v/>
      </c>
      <c r="AH541" s="51" t="str">
        <f>IF(入力シート!M542&gt;=10,INT(MOD(入力シート!M542,100)/10),"")</f>
        <v/>
      </c>
      <c r="AI541" s="40" t="str">
        <f>IF(入力シート!M542&gt;=1,INT(MOD(入力シート!M542,10)/1),"")</f>
        <v/>
      </c>
      <c r="AJ541" s="51" t="str">
        <f>IF(入力シート!N542&gt;=10000,INT(MOD(入力シート!N542,100000)/10000),"")</f>
        <v/>
      </c>
      <c r="AK541" s="51" t="str">
        <f>IF(入力シート!N542&gt;=1000,INT(MOD(入力シート!N542,10000)/1000),"")</f>
        <v/>
      </c>
      <c r="AL541" s="51" t="str">
        <f>IF(入力シート!N542&gt;=100,INT(MOD(入力シート!N542,1000)/100),"")</f>
        <v/>
      </c>
      <c r="AM541" s="51" t="str">
        <f>IF(入力シート!N542&gt;=10,INT(MOD(入力シート!N542,100)/10),"")</f>
        <v/>
      </c>
      <c r="AN541" s="40" t="str">
        <f>IF(入力シート!N542&gt;=1,INT(MOD(入力シート!N542,10)/1),"")</f>
        <v/>
      </c>
      <c r="AO541" s="51" t="str">
        <f>IF(入力シート!O542&gt;=10000,INT(MOD(入力シート!O542,100000)/10000),"")</f>
        <v/>
      </c>
      <c r="AP541" s="51" t="str">
        <f>IF(入力シート!O542&gt;=1000,INT(MOD(入力シート!O542,10000)/1000),"")</f>
        <v/>
      </c>
      <c r="AQ541" s="51" t="str">
        <f>IF(入力シート!O542&gt;=100,INT(MOD(入力シート!O542,1000)/100),"")</f>
        <v/>
      </c>
      <c r="AR541" s="51" t="str">
        <f>IF(入力シート!O542&gt;=10,INT(MOD(入力シート!O542,100)/10),"")</f>
        <v/>
      </c>
      <c r="AS541" s="40" t="str">
        <f>IF(入力シート!O542&gt;=1,INT(MOD(入力シート!O542,10)/1),"")</f>
        <v/>
      </c>
      <c r="AT541" s="51" t="str">
        <f>IF(入力シート!P542&gt;=1000000,INT(MOD(入力シート!P542,10000000)/1000000),"")</f>
        <v/>
      </c>
      <c r="AU541" s="51" t="str">
        <f>IF(入力シート!P542&gt;=100000,INT(MOD(入力シート!P542,1000000)/100000),"")</f>
        <v/>
      </c>
      <c r="AV541" s="51" t="str">
        <f>IF(入力シート!P542&gt;=10000,INT(MOD(入力シート!P542,100000)/10000),"")</f>
        <v/>
      </c>
      <c r="AW541" s="51" t="str">
        <f>IF(入力シート!P542&gt;=1000,INT(MOD(入力シート!P542,10000)/1000),"")</f>
        <v/>
      </c>
      <c r="AX541" s="51" t="str">
        <f>IF(入力シート!P542&gt;=100,INT(MOD(入力シート!P542,1000)/100),"")</f>
        <v/>
      </c>
      <c r="AY541" s="51" t="str">
        <f>IF(入力シート!P542&gt;=10,INT(MOD(入力シート!P542,100)/10),"")</f>
        <v/>
      </c>
      <c r="AZ541" s="40" t="str">
        <f>IF(入力シート!P542&gt;=1,INT(MOD(入力シート!P542,10)/1),"")</f>
        <v/>
      </c>
      <c r="BA541" s="51" t="str">
        <f>IF(入力シート!Q542&gt;=10,INT(MOD(入力シート!Q542,100)/10),"")</f>
        <v/>
      </c>
      <c r="BB541" s="40" t="str">
        <f>IF(入力シート!Q542&gt;=1,INT(MOD(入力シート!Q542,10)/1),"")</f>
        <v/>
      </c>
      <c r="BC541" s="51" t="str">
        <f>IF(入力シート!R542&gt;=10000,INT(MOD(入力シート!R542,100000)/10000),"")</f>
        <v/>
      </c>
      <c r="BD541" s="51" t="str">
        <f>IF(入力シート!R542&gt;=1000,INT(MOD(入力シート!R542,10000)/1000),"")</f>
        <v/>
      </c>
      <c r="BE541" s="51" t="str">
        <f>IF(入力シート!R542&gt;=100,INT(MOD(入力シート!R542,1000)/100),"")</f>
        <v/>
      </c>
      <c r="BF541" s="51" t="str">
        <f>IF(入力シート!R542&gt;=10,INT(MOD(入力シート!R542,100)/10),"")</f>
        <v/>
      </c>
      <c r="BG541" s="40" t="str">
        <f>IF(入力シート!R542&gt;=1,INT(MOD(入力シート!R542,10)/1),"")</f>
        <v/>
      </c>
    </row>
    <row r="542" spans="1:79" x14ac:dyDescent="0.15">
      <c r="A542" s="46"/>
      <c r="B542" s="12">
        <v>540</v>
      </c>
      <c r="C542" s="3" t="str">
        <f>IF(入力シート!C543&gt;=10000,INT(MOD(入力シート!C543,100000)/10000),"")</f>
        <v/>
      </c>
      <c r="D542" s="3" t="str">
        <f>IF(入力シート!C543&gt;=1000,INT(MOD(入力シート!C543,10000)/1000),"")</f>
        <v/>
      </c>
      <c r="E542" s="3" t="str">
        <f>IF(入力シート!C543&gt;=100,INT(MOD(入力シート!C543,1000)/100),"")</f>
        <v/>
      </c>
      <c r="F542" s="3" t="str">
        <f>IF(入力シート!C543&gt;=10,INT(MOD(入力シート!C543,100)/10),"")</f>
        <v/>
      </c>
      <c r="G542" s="12" t="str">
        <f>IF(入力シート!C543&gt;=1,INT(MOD(入力シート!C543,10)/1),"")</f>
        <v/>
      </c>
      <c r="H542" s="12" t="str">
        <f>IF(入力シート!D543&gt;"",入力シート!D543,"")</f>
        <v/>
      </c>
      <c r="I542" s="146" t="str">
        <f>IF(入力シート!E543&gt;"",入力シート!E543,"")</f>
        <v/>
      </c>
      <c r="J542" s="162" t="str">
        <f>IF(入力シート!F543&gt;0,IF(入力シート!W543=6,MID(入力シート!F543,入力シート!W543-5,1),"0"),"")</f>
        <v/>
      </c>
      <c r="K542" s="63" t="str">
        <f>IF(入力シート!F543&gt;0,MID(入力シート!F543,入力シート!W543-4,1),"")</f>
        <v/>
      </c>
      <c r="L542" s="63" t="str">
        <f>IF(入力シート!F543&gt;0,MID(入力シート!F543,入力シート!W543-3,1),"")</f>
        <v/>
      </c>
      <c r="M542" s="63" t="str">
        <f>IF(入力シート!F543&gt;0,MID(入力シート!F543,入力シート!W543-2,1),"")</f>
        <v/>
      </c>
      <c r="N542" s="63" t="str">
        <f>IF(入力シート!F543&gt;0,MID(入力シート!F543,入力シート!W543-1,1),"")</f>
        <v/>
      </c>
      <c r="O542" s="64" t="str">
        <f>IF(入力シート!F543&gt;0,MID(入力シート!F543,入力シート!W543,1),"")</f>
        <v/>
      </c>
      <c r="P542" s="146" t="str">
        <f>IF(入力シート!G543&gt;"",入力シート!G543,"")</f>
        <v/>
      </c>
      <c r="Q542" s="162" t="str">
        <f>IF(入力シート!H543&gt;0,IF(入力シート!X543=4,MID(入力シート!H543,入力シート!X543-3,1),"0"),"")</f>
        <v/>
      </c>
      <c r="R542" s="63" t="str">
        <f>IF(入力シート!H543&gt;0,MID(入力シート!H543,入力シート!X543-2,1),"")</f>
        <v/>
      </c>
      <c r="S542" s="63" t="str">
        <f>IF(入力シート!H543&gt;0,MID(入力シート!H543,入力シート!X543-1,1),"")</f>
        <v/>
      </c>
      <c r="T542" s="64" t="str">
        <f>IF(入力シート!H543&gt;0,MID(入力シート!H543,入力シート!X543,1),"")</f>
        <v/>
      </c>
      <c r="U542" s="65" t="str">
        <f>IF(入力シート!I543&gt;0,入力シート!I543,"")</f>
        <v/>
      </c>
      <c r="V542" s="47" t="str">
        <f>IF(入力シート!J543&gt;0,入力シート!J543,"")</f>
        <v/>
      </c>
      <c r="W542" s="47" t="str">
        <f>IF(入力シート!K543&gt;=10,INT(MOD(入力シート!K543,100)/10),"")</f>
        <v/>
      </c>
      <c r="X542" s="48" t="str">
        <f>IF(入力シート!K543&gt;=1,INT(MOD(入力シート!K543,10)/1),"")</f>
        <v/>
      </c>
      <c r="Y542" s="49" t="str">
        <f>IF(入力シート!L543&gt;=100000,INT(MOD(入力シート!L543,1000000)/100000),"")</f>
        <v/>
      </c>
      <c r="Z542" s="49" t="str">
        <f>IF(入力シート!L543&gt;=10000,INT(MOD(入力シート!L543,100000)/10000),"")</f>
        <v/>
      </c>
      <c r="AA542" s="49" t="str">
        <f>IF(入力シート!L543&gt;=1000,INT(MOD(入力シート!L543,10000)/1000),"")</f>
        <v/>
      </c>
      <c r="AB542" s="49" t="str">
        <f>IF(入力シート!L543&gt;=100,INT(MOD(入力シート!L543,1000)/100),"")</f>
        <v/>
      </c>
      <c r="AC542" s="49" t="str">
        <f>IF(入力シート!L543&gt;=10,INT(MOD(入力シート!L543,100)/10),"")</f>
        <v/>
      </c>
      <c r="AD542" s="48" t="str">
        <f>IF(入力シート!L543&gt;=1,INT(MOD(入力シート!L543,10)/1),"")</f>
        <v/>
      </c>
      <c r="AE542" s="49" t="str">
        <f>IF(入力シート!M543&gt;=10000,INT(MOD(入力シート!M543,100000)/10000),"")</f>
        <v/>
      </c>
      <c r="AF542" s="49" t="str">
        <f>IF(入力シート!M543&gt;=1000,INT(MOD(入力シート!M543,10000)/1000),"")</f>
        <v/>
      </c>
      <c r="AG542" s="49" t="str">
        <f>IF(入力シート!M543&gt;=100,INT(MOD(入力シート!M543,1000)/100),"")</f>
        <v/>
      </c>
      <c r="AH542" s="49" t="str">
        <f>IF(入力シート!M543&gt;=10,INT(MOD(入力シート!M543,100)/10),"")</f>
        <v/>
      </c>
      <c r="AI542" s="48" t="str">
        <f>IF(入力シート!M543&gt;=1,INT(MOD(入力シート!M543,10)/1),"")</f>
        <v/>
      </c>
      <c r="AJ542" s="49" t="str">
        <f>IF(入力シート!N543&gt;=10000,INT(MOD(入力シート!N543,100000)/10000),"")</f>
        <v/>
      </c>
      <c r="AK542" s="49" t="str">
        <f>IF(入力シート!N543&gt;=1000,INT(MOD(入力シート!N543,10000)/1000),"")</f>
        <v/>
      </c>
      <c r="AL542" s="49" t="str">
        <f>IF(入力シート!N543&gt;=100,INT(MOD(入力シート!N543,1000)/100),"")</f>
        <v/>
      </c>
      <c r="AM542" s="49" t="str">
        <f>IF(入力シート!N543&gt;=10,INT(MOD(入力シート!N543,100)/10),"")</f>
        <v/>
      </c>
      <c r="AN542" s="48" t="str">
        <f>IF(入力シート!N543&gt;=1,INT(MOD(入力シート!N543,10)/1),"")</f>
        <v/>
      </c>
      <c r="AO542" s="49" t="str">
        <f>IF(入力シート!O543&gt;=10000,INT(MOD(入力シート!O543,100000)/10000),"")</f>
        <v/>
      </c>
      <c r="AP542" s="49" t="str">
        <f>IF(入力シート!O543&gt;=1000,INT(MOD(入力シート!O543,10000)/1000),"")</f>
        <v/>
      </c>
      <c r="AQ542" s="49" t="str">
        <f>IF(入力シート!O543&gt;=100,INT(MOD(入力シート!O543,1000)/100),"")</f>
        <v/>
      </c>
      <c r="AR542" s="49" t="str">
        <f>IF(入力シート!O543&gt;=10,INT(MOD(入力シート!O543,100)/10),"")</f>
        <v/>
      </c>
      <c r="AS542" s="48" t="str">
        <f>IF(入力シート!O543&gt;=1,INT(MOD(入力シート!O543,10)/1),"")</f>
        <v/>
      </c>
      <c r="AT542" s="49" t="str">
        <f>IF(入力シート!P543&gt;=1000000,INT(MOD(入力シート!P543,10000000)/1000000),"")</f>
        <v/>
      </c>
      <c r="AU542" s="49" t="str">
        <f>IF(入力シート!P543&gt;=100000,INT(MOD(入力シート!P543,1000000)/100000),"")</f>
        <v/>
      </c>
      <c r="AV542" s="49" t="str">
        <f>IF(入力シート!P543&gt;=10000,INT(MOD(入力シート!P543,100000)/10000),"")</f>
        <v/>
      </c>
      <c r="AW542" s="49" t="str">
        <f>IF(入力シート!P543&gt;=1000,INT(MOD(入力シート!P543,10000)/1000),"")</f>
        <v/>
      </c>
      <c r="AX542" s="49" t="str">
        <f>IF(入力シート!P543&gt;=100,INT(MOD(入力シート!P543,1000)/100),"")</f>
        <v/>
      </c>
      <c r="AY542" s="49" t="str">
        <f>IF(入力シート!P543&gt;=10,INT(MOD(入力シート!P543,100)/10),"")</f>
        <v/>
      </c>
      <c r="AZ542" s="48" t="str">
        <f>IF(入力シート!P543&gt;=1,INT(MOD(入力シート!P543,10)/1),"")</f>
        <v/>
      </c>
      <c r="BA542" s="49" t="str">
        <f>IF(入力シート!Q543&gt;=10,INT(MOD(入力シート!Q543,100)/10),"")</f>
        <v/>
      </c>
      <c r="BB542" s="48" t="str">
        <f>IF(入力シート!Q543&gt;=1,INT(MOD(入力シート!Q543,10)/1),"")</f>
        <v/>
      </c>
      <c r="BC542" s="49" t="str">
        <f>IF(入力シート!R543&gt;=10000,INT(MOD(入力シート!R543,100000)/10000),"")</f>
        <v/>
      </c>
      <c r="BD542" s="49" t="str">
        <f>IF(入力シート!R543&gt;=1000,INT(MOD(入力シート!R543,10000)/1000),"")</f>
        <v/>
      </c>
      <c r="BE542" s="49" t="str">
        <f>IF(入力シート!R543&gt;=100,INT(MOD(入力シート!R543,1000)/100),"")</f>
        <v/>
      </c>
      <c r="BF542" s="49" t="str">
        <f>IF(入力シート!R543&gt;=10,INT(MOD(入力シート!R543,100)/10),"")</f>
        <v/>
      </c>
      <c r="BG542" s="48" t="str">
        <f>IF(入力シート!R543&gt;=1,INT(MOD(入力シート!R543,10)/1),"")</f>
        <v/>
      </c>
      <c r="BH542" s="58" t="str">
        <f>IF(入力シート!S543&gt;=10,INT(MOD(入力シート!S543,100)/10),"")</f>
        <v/>
      </c>
      <c r="BI542" s="69" t="str">
        <f>IF(入力シート!S543&gt;=1,INT(MOD(入力シート!S543,10)/1),"")</f>
        <v/>
      </c>
      <c r="BJ542" s="58" t="str">
        <f>IF(入力シート!T543&gt;=1000000,INT(MOD(入力シート!T543,10000000)/1000000),"")</f>
        <v/>
      </c>
      <c r="BK542" s="58" t="str">
        <f>IF(入力シート!T543&gt;=100000,INT(MOD(入力シート!T543,1000000)/100000),"")</f>
        <v/>
      </c>
      <c r="BL542" s="58" t="str">
        <f>IF(入力シート!T543&gt;=10000,INT(MOD(入力シート!T543,100000)/10000),"")</f>
        <v/>
      </c>
      <c r="BM542" s="58" t="str">
        <f>IF(入力シート!T543&gt;=1000,INT(MOD(入力シート!T543,10000)/1000),"")</f>
        <v/>
      </c>
      <c r="BN542" s="58" t="str">
        <f>IF(入力シート!T543&gt;=100,INT(MOD(入力シート!T543,1000)/100),"")</f>
        <v/>
      </c>
      <c r="BO542" s="58" t="str">
        <f>IF(入力シート!T543&gt;=10,INT(MOD(入力シート!T543,100)/10),"")</f>
        <v/>
      </c>
      <c r="BP542" s="69" t="str">
        <f>IF(入力シート!T543&gt;=1,INT(MOD(入力シート!T543,10)/1),"")</f>
        <v/>
      </c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</row>
    <row r="543" spans="1:79" x14ac:dyDescent="0.15">
      <c r="A543" s="70">
        <f t="shared" si="14"/>
        <v>55</v>
      </c>
      <c r="B543" s="22">
        <v>541</v>
      </c>
      <c r="C543" s="10" t="str">
        <f>IF(入力シート!C544&gt;=10000,INT(MOD(入力シート!C544,100000)/10000),"")</f>
        <v/>
      </c>
      <c r="D543" s="10" t="str">
        <f>IF(入力シート!C544&gt;=1000,INT(MOD(入力シート!C544,10000)/1000),"")</f>
        <v/>
      </c>
      <c r="E543" s="10" t="str">
        <f>IF(入力シート!C544&gt;=100,INT(MOD(入力シート!C544,1000)/100),"")</f>
        <v/>
      </c>
      <c r="F543" s="10" t="str">
        <f>IF(入力シート!C544&gt;=10,INT(MOD(入力シート!C544,100)/10),"")</f>
        <v/>
      </c>
      <c r="G543" s="22" t="str">
        <f>IF(入力シート!C544&gt;=1,INT(MOD(入力シート!C544,10)/1),"")</f>
        <v/>
      </c>
      <c r="H543" s="22" t="str">
        <f>IF(入力シート!D544&gt;"",入力シート!D544,"")</f>
        <v/>
      </c>
      <c r="I543" s="22" t="str">
        <f>IF(入力シート!E544&gt;"",入力シート!E544,"")</f>
        <v/>
      </c>
      <c r="J543" s="37" t="str">
        <f>IF(入力シート!F544&gt;0,IF(入力シート!W544=6,MID(入力シート!F544,入力シート!W544-5,1),"0"),"")</f>
        <v/>
      </c>
      <c r="K543" s="37" t="str">
        <f>IF(入力シート!F544&gt;0,MID(入力シート!F544,入力シート!W544-4,1),"")</f>
        <v/>
      </c>
      <c r="L543" s="37" t="str">
        <f>IF(入力シート!F544&gt;0,MID(入力シート!F544,入力シート!W544-3,1),"")</f>
        <v/>
      </c>
      <c r="M543" s="37" t="str">
        <f>IF(入力シート!F544&gt;0,MID(入力シート!F544,入力シート!W544-2,1),"")</f>
        <v/>
      </c>
      <c r="N543" s="37" t="str">
        <f>IF(入力シート!F544&gt;0,MID(入力シート!F544,入力シート!W544-1,1),"")</f>
        <v/>
      </c>
      <c r="O543" s="39" t="str">
        <f>IF(入力シート!F544&gt;0,MID(入力シート!F544,入力シート!W544,1),"")</f>
        <v/>
      </c>
      <c r="P543" s="22" t="str">
        <f>IF(入力シート!G544&gt;"",入力シート!G544,"")</f>
        <v/>
      </c>
      <c r="Q543" s="37" t="str">
        <f>IF(入力シート!H544&gt;0,IF(入力シート!X544=4,MID(入力シート!H544,入力シート!X544-3,1),"0"),"")</f>
        <v/>
      </c>
      <c r="R543" s="37" t="str">
        <f>IF(入力シート!H544&gt;0,MID(入力シート!H544,入力シート!X544-2,1),"")</f>
        <v/>
      </c>
      <c r="S543" s="37" t="str">
        <f>IF(入力シート!H544&gt;0,MID(入力シート!H544,入力シート!X544-1,1),"")</f>
        <v/>
      </c>
      <c r="T543" s="39" t="str">
        <f>IF(入力シート!H544&gt;0,MID(入力シート!H544,入力シート!X544,1),"")</f>
        <v/>
      </c>
      <c r="U543" s="62" t="str">
        <f>IF(入力シート!I544&gt;0,入力シート!I544,"")</f>
        <v/>
      </c>
      <c r="V543" s="50" t="str">
        <f>IF(入力シート!J544&gt;0,入力シート!J544,"")</f>
        <v/>
      </c>
      <c r="W543" s="50" t="str">
        <f>IF(入力シート!K544&gt;=10,INT(MOD(入力シート!K544,100)/10),"")</f>
        <v/>
      </c>
      <c r="X543" s="40" t="str">
        <f>IF(入力シート!K544&gt;=1,INT(MOD(入力シート!K544,10)/1),"")</f>
        <v/>
      </c>
      <c r="Y543" s="51" t="str">
        <f>IF(入力シート!L544&gt;=100000,INT(MOD(入力シート!L544,1000000)/100000),"")</f>
        <v/>
      </c>
      <c r="Z543" s="51" t="str">
        <f>IF(入力シート!L544&gt;=10000,INT(MOD(入力シート!L544,100000)/10000),"")</f>
        <v/>
      </c>
      <c r="AA543" s="51" t="str">
        <f>IF(入力シート!L544&gt;=1000,INT(MOD(入力シート!L544,10000)/1000),"")</f>
        <v/>
      </c>
      <c r="AB543" s="51" t="str">
        <f>IF(入力シート!L544&gt;=100,INT(MOD(入力シート!L544,1000)/100),"")</f>
        <v/>
      </c>
      <c r="AC543" s="51" t="str">
        <f>IF(入力シート!L544&gt;=10,INT(MOD(入力シート!L544,100)/10),"")</f>
        <v/>
      </c>
      <c r="AD543" s="40" t="str">
        <f>IF(入力シート!L544&gt;=1,INT(MOD(入力シート!L544,10)/1),"")</f>
        <v/>
      </c>
      <c r="AE543" s="51" t="str">
        <f>IF(入力シート!M544&gt;=10000,INT(MOD(入力シート!M544,100000)/10000),"")</f>
        <v/>
      </c>
      <c r="AF543" s="51" t="str">
        <f>IF(入力シート!M544&gt;=1000,INT(MOD(入力シート!M544,10000)/1000),"")</f>
        <v/>
      </c>
      <c r="AG543" s="51" t="str">
        <f>IF(入力シート!M544&gt;=100,INT(MOD(入力シート!M544,1000)/100),"")</f>
        <v/>
      </c>
      <c r="AH543" s="51" t="str">
        <f>IF(入力シート!M544&gt;=10,INT(MOD(入力シート!M544,100)/10),"")</f>
        <v/>
      </c>
      <c r="AI543" s="40" t="str">
        <f>IF(入力シート!M544&gt;=1,INT(MOD(入力シート!M544,10)/1),"")</f>
        <v/>
      </c>
      <c r="AJ543" s="51" t="str">
        <f>IF(入力シート!N544&gt;=10000,INT(MOD(入力シート!N544,100000)/10000),"")</f>
        <v/>
      </c>
      <c r="AK543" s="51" t="str">
        <f>IF(入力シート!N544&gt;=1000,INT(MOD(入力シート!N544,10000)/1000),"")</f>
        <v/>
      </c>
      <c r="AL543" s="51" t="str">
        <f>IF(入力シート!N544&gt;=100,INT(MOD(入力シート!N544,1000)/100),"")</f>
        <v/>
      </c>
      <c r="AM543" s="51" t="str">
        <f>IF(入力シート!N544&gt;=10,INT(MOD(入力シート!N544,100)/10),"")</f>
        <v/>
      </c>
      <c r="AN543" s="40" t="str">
        <f>IF(入力シート!N544&gt;=1,INT(MOD(入力シート!N544,10)/1),"")</f>
        <v/>
      </c>
      <c r="AO543" s="51" t="str">
        <f>IF(入力シート!O544&gt;=10000,INT(MOD(入力シート!O544,100000)/10000),"")</f>
        <v/>
      </c>
      <c r="AP543" s="51" t="str">
        <f>IF(入力シート!O544&gt;=1000,INT(MOD(入力シート!O544,10000)/1000),"")</f>
        <v/>
      </c>
      <c r="AQ543" s="51" t="str">
        <f>IF(入力シート!O544&gt;=100,INT(MOD(入力シート!O544,1000)/100),"")</f>
        <v/>
      </c>
      <c r="AR543" s="51" t="str">
        <f>IF(入力シート!O544&gt;=10,INT(MOD(入力シート!O544,100)/10),"")</f>
        <v/>
      </c>
      <c r="AS543" s="40" t="str">
        <f>IF(入力シート!O544&gt;=1,INT(MOD(入力シート!O544,10)/1),"")</f>
        <v/>
      </c>
      <c r="AT543" s="51" t="str">
        <f>IF(入力シート!P544&gt;=1000000,INT(MOD(入力シート!P544,10000000)/1000000),"")</f>
        <v/>
      </c>
      <c r="AU543" s="51" t="str">
        <f>IF(入力シート!P544&gt;=100000,INT(MOD(入力シート!P544,1000000)/100000),"")</f>
        <v/>
      </c>
      <c r="AV543" s="51" t="str">
        <f>IF(入力シート!P544&gt;=10000,INT(MOD(入力シート!P544,100000)/10000),"")</f>
        <v/>
      </c>
      <c r="AW543" s="51" t="str">
        <f>IF(入力シート!P544&gt;=1000,INT(MOD(入力シート!P544,10000)/1000),"")</f>
        <v/>
      </c>
      <c r="AX543" s="51" t="str">
        <f>IF(入力シート!P544&gt;=100,INT(MOD(入力シート!P544,1000)/100),"")</f>
        <v/>
      </c>
      <c r="AY543" s="51" t="str">
        <f>IF(入力シート!P544&gt;=10,INT(MOD(入力シート!P544,100)/10),"")</f>
        <v/>
      </c>
      <c r="AZ543" s="40" t="str">
        <f>IF(入力シート!P544&gt;=1,INT(MOD(入力シート!P544,10)/1),"")</f>
        <v/>
      </c>
      <c r="BA543" s="51" t="str">
        <f>IF(入力シート!Q544&gt;=10,INT(MOD(入力シート!Q544,100)/10),"")</f>
        <v/>
      </c>
      <c r="BB543" s="40" t="str">
        <f>IF(入力シート!Q544&gt;=1,INT(MOD(入力シート!Q544,10)/1),"")</f>
        <v/>
      </c>
      <c r="BC543" s="51" t="str">
        <f>IF(入力シート!R544&gt;=10000,INT(MOD(入力シート!R544,100000)/10000),"")</f>
        <v/>
      </c>
      <c r="BD543" s="51" t="str">
        <f>IF(入力シート!R544&gt;=1000,INT(MOD(入力シート!R544,10000)/1000),"")</f>
        <v/>
      </c>
      <c r="BE543" s="51" t="str">
        <f>IF(入力シート!R544&gt;=100,INT(MOD(入力シート!R544,1000)/100),"")</f>
        <v/>
      </c>
      <c r="BF543" s="51" t="str">
        <f>IF(入力シート!R544&gt;=10,INT(MOD(入力シート!R544,100)/10),"")</f>
        <v/>
      </c>
      <c r="BG543" s="40" t="str">
        <f>IF(入力シート!R544&gt;=1,INT(MOD(入力シート!R544,10)/1),"")</f>
        <v/>
      </c>
      <c r="BP543" s="11"/>
    </row>
    <row r="544" spans="1:79" x14ac:dyDescent="0.15">
      <c r="B544" s="22">
        <v>542</v>
      </c>
      <c r="C544" s="10" t="str">
        <f>IF(入力シート!C545&gt;=10000,INT(MOD(入力シート!C545,100000)/10000),"")</f>
        <v/>
      </c>
      <c r="D544" s="10" t="str">
        <f>IF(入力シート!C545&gt;=1000,INT(MOD(入力シート!C545,10000)/1000),"")</f>
        <v/>
      </c>
      <c r="E544" s="10" t="str">
        <f>IF(入力シート!C545&gt;=100,INT(MOD(入力シート!C545,1000)/100),"")</f>
        <v/>
      </c>
      <c r="F544" s="10" t="str">
        <f>IF(入力シート!C545&gt;=10,INT(MOD(入力シート!C545,100)/10),"")</f>
        <v/>
      </c>
      <c r="G544" s="22" t="str">
        <f>IF(入力シート!C545&gt;=1,INT(MOD(入力シート!C545,10)/1),"")</f>
        <v/>
      </c>
      <c r="H544" s="22" t="str">
        <f>IF(入力シート!D545&gt;"",入力シート!D545,"")</f>
        <v/>
      </c>
      <c r="I544" s="22" t="str">
        <f>IF(入力シート!E545&gt;"",入力シート!E545,"")</f>
        <v/>
      </c>
      <c r="J544" s="37" t="str">
        <f>IF(入力シート!F545&gt;0,IF(入力シート!W545=6,MID(入力シート!F545,入力シート!W545-5,1),"0"),"")</f>
        <v/>
      </c>
      <c r="K544" s="37" t="str">
        <f>IF(入力シート!F545&gt;0,MID(入力シート!F545,入力シート!W545-4,1),"")</f>
        <v/>
      </c>
      <c r="L544" s="37" t="str">
        <f>IF(入力シート!F545&gt;0,MID(入力シート!F545,入力シート!W545-3,1),"")</f>
        <v/>
      </c>
      <c r="M544" s="37" t="str">
        <f>IF(入力シート!F545&gt;0,MID(入力シート!F545,入力シート!W545-2,1),"")</f>
        <v/>
      </c>
      <c r="N544" s="37" t="str">
        <f>IF(入力シート!F545&gt;0,MID(入力シート!F545,入力シート!W545-1,1),"")</f>
        <v/>
      </c>
      <c r="O544" s="39" t="str">
        <f>IF(入力シート!F545&gt;0,MID(入力シート!F545,入力シート!W545,1),"")</f>
        <v/>
      </c>
      <c r="P544" s="22" t="str">
        <f>IF(入力シート!G545&gt;"",入力シート!G545,"")</f>
        <v/>
      </c>
      <c r="Q544" s="37" t="str">
        <f>IF(入力シート!H545&gt;0,IF(入力シート!X545=4,MID(入力シート!H545,入力シート!X545-3,1),"0"),"")</f>
        <v/>
      </c>
      <c r="R544" s="37" t="str">
        <f>IF(入力シート!H545&gt;0,MID(入力シート!H545,入力シート!X545-2,1),"")</f>
        <v/>
      </c>
      <c r="S544" s="37" t="str">
        <f>IF(入力シート!H545&gt;0,MID(入力シート!H545,入力シート!X545-1,1),"")</f>
        <v/>
      </c>
      <c r="T544" s="39" t="str">
        <f>IF(入力シート!H545&gt;0,MID(入力シート!H545,入力シート!X545,1),"")</f>
        <v/>
      </c>
      <c r="U544" s="62" t="str">
        <f>IF(入力シート!I545&gt;0,入力シート!I545,"")</f>
        <v/>
      </c>
      <c r="V544" s="50" t="str">
        <f>IF(入力シート!J545&gt;0,入力シート!J545,"")</f>
        <v/>
      </c>
      <c r="W544" s="50" t="str">
        <f>IF(入力シート!K545&gt;=10,INT(MOD(入力シート!K545,100)/10),"")</f>
        <v/>
      </c>
      <c r="X544" s="40" t="str">
        <f>IF(入力シート!K545&gt;=1,INT(MOD(入力シート!K545,10)/1),"")</f>
        <v/>
      </c>
      <c r="Y544" s="51" t="str">
        <f>IF(入力シート!L545&gt;=100000,INT(MOD(入力シート!L545,1000000)/100000),"")</f>
        <v/>
      </c>
      <c r="Z544" s="51" t="str">
        <f>IF(入力シート!L545&gt;=10000,INT(MOD(入力シート!L545,100000)/10000),"")</f>
        <v/>
      </c>
      <c r="AA544" s="51" t="str">
        <f>IF(入力シート!L545&gt;=1000,INT(MOD(入力シート!L545,10000)/1000),"")</f>
        <v/>
      </c>
      <c r="AB544" s="51" t="str">
        <f>IF(入力シート!L545&gt;=100,INT(MOD(入力シート!L545,1000)/100),"")</f>
        <v/>
      </c>
      <c r="AC544" s="51" t="str">
        <f>IF(入力シート!L545&gt;=10,INT(MOD(入力シート!L545,100)/10),"")</f>
        <v/>
      </c>
      <c r="AD544" s="40" t="str">
        <f>IF(入力シート!L545&gt;=1,INT(MOD(入力シート!L545,10)/1),"")</f>
        <v/>
      </c>
      <c r="AE544" s="51" t="str">
        <f>IF(入力シート!M545&gt;=10000,INT(MOD(入力シート!M545,100000)/10000),"")</f>
        <v/>
      </c>
      <c r="AF544" s="51" t="str">
        <f>IF(入力シート!M545&gt;=1000,INT(MOD(入力シート!M545,10000)/1000),"")</f>
        <v/>
      </c>
      <c r="AG544" s="51" t="str">
        <f>IF(入力シート!M545&gt;=100,INT(MOD(入力シート!M545,1000)/100),"")</f>
        <v/>
      </c>
      <c r="AH544" s="51" t="str">
        <f>IF(入力シート!M545&gt;=10,INT(MOD(入力シート!M545,100)/10),"")</f>
        <v/>
      </c>
      <c r="AI544" s="40" t="str">
        <f>IF(入力シート!M545&gt;=1,INT(MOD(入力シート!M545,10)/1),"")</f>
        <v/>
      </c>
      <c r="AJ544" s="51" t="str">
        <f>IF(入力シート!N545&gt;=10000,INT(MOD(入力シート!N545,100000)/10000),"")</f>
        <v/>
      </c>
      <c r="AK544" s="51" t="str">
        <f>IF(入力シート!N545&gt;=1000,INT(MOD(入力シート!N545,10000)/1000),"")</f>
        <v/>
      </c>
      <c r="AL544" s="51" t="str">
        <f>IF(入力シート!N545&gt;=100,INT(MOD(入力シート!N545,1000)/100),"")</f>
        <v/>
      </c>
      <c r="AM544" s="51" t="str">
        <f>IF(入力シート!N545&gt;=10,INT(MOD(入力シート!N545,100)/10),"")</f>
        <v/>
      </c>
      <c r="AN544" s="40" t="str">
        <f>IF(入力シート!N545&gt;=1,INT(MOD(入力シート!N545,10)/1),"")</f>
        <v/>
      </c>
      <c r="AO544" s="51" t="str">
        <f>IF(入力シート!O545&gt;=10000,INT(MOD(入力シート!O545,100000)/10000),"")</f>
        <v/>
      </c>
      <c r="AP544" s="51" t="str">
        <f>IF(入力シート!O545&gt;=1000,INT(MOD(入力シート!O545,10000)/1000),"")</f>
        <v/>
      </c>
      <c r="AQ544" s="51" t="str">
        <f>IF(入力シート!O545&gt;=100,INT(MOD(入力シート!O545,1000)/100),"")</f>
        <v/>
      </c>
      <c r="AR544" s="51" t="str">
        <f>IF(入力シート!O545&gt;=10,INT(MOD(入力シート!O545,100)/10),"")</f>
        <v/>
      </c>
      <c r="AS544" s="40" t="str">
        <f>IF(入力シート!O545&gt;=1,INT(MOD(入力シート!O545,10)/1),"")</f>
        <v/>
      </c>
      <c r="AT544" s="51" t="str">
        <f>IF(入力シート!P545&gt;=1000000,INT(MOD(入力シート!P545,10000000)/1000000),"")</f>
        <v/>
      </c>
      <c r="AU544" s="51" t="str">
        <f>IF(入力シート!P545&gt;=100000,INT(MOD(入力シート!P545,1000000)/100000),"")</f>
        <v/>
      </c>
      <c r="AV544" s="51" t="str">
        <f>IF(入力シート!P545&gt;=10000,INT(MOD(入力シート!P545,100000)/10000),"")</f>
        <v/>
      </c>
      <c r="AW544" s="51" t="str">
        <f>IF(入力シート!P545&gt;=1000,INT(MOD(入力シート!P545,10000)/1000),"")</f>
        <v/>
      </c>
      <c r="AX544" s="51" t="str">
        <f>IF(入力シート!P545&gt;=100,INT(MOD(入力シート!P545,1000)/100),"")</f>
        <v/>
      </c>
      <c r="AY544" s="51" t="str">
        <f>IF(入力シート!P545&gt;=10,INT(MOD(入力シート!P545,100)/10),"")</f>
        <v/>
      </c>
      <c r="AZ544" s="40" t="str">
        <f>IF(入力シート!P545&gt;=1,INT(MOD(入力シート!P545,10)/1),"")</f>
        <v/>
      </c>
      <c r="BA544" s="51" t="str">
        <f>IF(入力シート!Q545&gt;=10,INT(MOD(入力シート!Q545,100)/10),"")</f>
        <v/>
      </c>
      <c r="BB544" s="40" t="str">
        <f>IF(入力シート!Q545&gt;=1,INT(MOD(入力シート!Q545,10)/1),"")</f>
        <v/>
      </c>
      <c r="BC544" s="51" t="str">
        <f>IF(入力シート!R545&gt;=10000,INT(MOD(入力シート!R545,100000)/10000),"")</f>
        <v/>
      </c>
      <c r="BD544" s="51" t="str">
        <f>IF(入力シート!R545&gt;=1000,INT(MOD(入力シート!R545,10000)/1000),"")</f>
        <v/>
      </c>
      <c r="BE544" s="51" t="str">
        <f>IF(入力シート!R545&gt;=100,INT(MOD(入力シート!R545,1000)/100),"")</f>
        <v/>
      </c>
      <c r="BF544" s="51" t="str">
        <f>IF(入力シート!R545&gt;=10,INT(MOD(入力シート!R545,100)/10),"")</f>
        <v/>
      </c>
      <c r="BG544" s="40" t="str">
        <f>IF(入力シート!R545&gt;=1,INT(MOD(入力シート!R545,10)/1),"")</f>
        <v/>
      </c>
    </row>
    <row r="545" spans="1:79" x14ac:dyDescent="0.15">
      <c r="B545" s="22">
        <v>543</v>
      </c>
      <c r="C545" s="10" t="str">
        <f>IF(入力シート!C546&gt;=10000,INT(MOD(入力シート!C546,100000)/10000),"")</f>
        <v/>
      </c>
      <c r="D545" s="10" t="str">
        <f>IF(入力シート!C546&gt;=1000,INT(MOD(入力シート!C546,10000)/1000),"")</f>
        <v/>
      </c>
      <c r="E545" s="10" t="str">
        <f>IF(入力シート!C546&gt;=100,INT(MOD(入力シート!C546,1000)/100),"")</f>
        <v/>
      </c>
      <c r="F545" s="10" t="str">
        <f>IF(入力シート!C546&gt;=10,INT(MOD(入力シート!C546,100)/10),"")</f>
        <v/>
      </c>
      <c r="G545" s="22" t="str">
        <f>IF(入力シート!C546&gt;=1,INT(MOD(入力シート!C546,10)/1),"")</f>
        <v/>
      </c>
      <c r="H545" s="22" t="str">
        <f>IF(入力シート!D546&gt;"",入力シート!D546,"")</f>
        <v/>
      </c>
      <c r="I545" s="22" t="str">
        <f>IF(入力シート!E546&gt;"",入力シート!E546,"")</f>
        <v/>
      </c>
      <c r="J545" s="37" t="str">
        <f>IF(入力シート!F546&gt;0,IF(入力シート!W546=6,MID(入力シート!F546,入力シート!W546-5,1),"0"),"")</f>
        <v/>
      </c>
      <c r="K545" s="37" t="str">
        <f>IF(入力シート!F546&gt;0,MID(入力シート!F546,入力シート!W546-4,1),"")</f>
        <v/>
      </c>
      <c r="L545" s="37" t="str">
        <f>IF(入力シート!F546&gt;0,MID(入力シート!F546,入力シート!W546-3,1),"")</f>
        <v/>
      </c>
      <c r="M545" s="37" t="str">
        <f>IF(入力シート!F546&gt;0,MID(入力シート!F546,入力シート!W546-2,1),"")</f>
        <v/>
      </c>
      <c r="N545" s="37" t="str">
        <f>IF(入力シート!F546&gt;0,MID(入力シート!F546,入力シート!W546-1,1),"")</f>
        <v/>
      </c>
      <c r="O545" s="39" t="str">
        <f>IF(入力シート!F546&gt;0,MID(入力シート!F546,入力シート!W546,1),"")</f>
        <v/>
      </c>
      <c r="P545" s="22" t="str">
        <f>IF(入力シート!G546&gt;"",入力シート!G546,"")</f>
        <v/>
      </c>
      <c r="Q545" s="37" t="str">
        <f>IF(入力シート!H546&gt;0,IF(入力シート!X546=4,MID(入力シート!H546,入力シート!X546-3,1),"0"),"")</f>
        <v/>
      </c>
      <c r="R545" s="37" t="str">
        <f>IF(入力シート!H546&gt;0,MID(入力シート!H546,入力シート!X546-2,1),"")</f>
        <v/>
      </c>
      <c r="S545" s="37" t="str">
        <f>IF(入力シート!H546&gt;0,MID(入力シート!H546,入力シート!X546-1,1),"")</f>
        <v/>
      </c>
      <c r="T545" s="39" t="str">
        <f>IF(入力シート!H546&gt;0,MID(入力シート!H546,入力シート!X546,1),"")</f>
        <v/>
      </c>
      <c r="U545" s="62" t="str">
        <f>IF(入力シート!I546&gt;0,入力シート!I546,"")</f>
        <v/>
      </c>
      <c r="V545" s="50" t="str">
        <f>IF(入力シート!J546&gt;0,入力シート!J546,"")</f>
        <v/>
      </c>
      <c r="W545" s="50" t="str">
        <f>IF(入力シート!K546&gt;=10,INT(MOD(入力シート!K546,100)/10),"")</f>
        <v/>
      </c>
      <c r="X545" s="40" t="str">
        <f>IF(入力シート!K546&gt;=1,INT(MOD(入力シート!K546,10)/1),"")</f>
        <v/>
      </c>
      <c r="Y545" s="51" t="str">
        <f>IF(入力シート!L546&gt;=100000,INT(MOD(入力シート!L546,1000000)/100000),"")</f>
        <v/>
      </c>
      <c r="Z545" s="51" t="str">
        <f>IF(入力シート!L546&gt;=10000,INT(MOD(入力シート!L546,100000)/10000),"")</f>
        <v/>
      </c>
      <c r="AA545" s="51" t="str">
        <f>IF(入力シート!L546&gt;=1000,INT(MOD(入力シート!L546,10000)/1000),"")</f>
        <v/>
      </c>
      <c r="AB545" s="51" t="str">
        <f>IF(入力シート!L546&gt;=100,INT(MOD(入力シート!L546,1000)/100),"")</f>
        <v/>
      </c>
      <c r="AC545" s="51" t="str">
        <f>IF(入力シート!L546&gt;=10,INT(MOD(入力シート!L546,100)/10),"")</f>
        <v/>
      </c>
      <c r="AD545" s="40" t="str">
        <f>IF(入力シート!L546&gt;=1,INT(MOD(入力シート!L546,10)/1),"")</f>
        <v/>
      </c>
      <c r="AE545" s="51" t="str">
        <f>IF(入力シート!M546&gt;=10000,INT(MOD(入力シート!M546,100000)/10000),"")</f>
        <v/>
      </c>
      <c r="AF545" s="51" t="str">
        <f>IF(入力シート!M546&gt;=1000,INT(MOD(入力シート!M546,10000)/1000),"")</f>
        <v/>
      </c>
      <c r="AG545" s="51" t="str">
        <f>IF(入力シート!M546&gt;=100,INT(MOD(入力シート!M546,1000)/100),"")</f>
        <v/>
      </c>
      <c r="AH545" s="51" t="str">
        <f>IF(入力シート!M546&gt;=10,INT(MOD(入力シート!M546,100)/10),"")</f>
        <v/>
      </c>
      <c r="AI545" s="40" t="str">
        <f>IF(入力シート!M546&gt;=1,INT(MOD(入力シート!M546,10)/1),"")</f>
        <v/>
      </c>
      <c r="AJ545" s="51" t="str">
        <f>IF(入力シート!N546&gt;=10000,INT(MOD(入力シート!N546,100000)/10000),"")</f>
        <v/>
      </c>
      <c r="AK545" s="51" t="str">
        <f>IF(入力シート!N546&gt;=1000,INT(MOD(入力シート!N546,10000)/1000),"")</f>
        <v/>
      </c>
      <c r="AL545" s="51" t="str">
        <f>IF(入力シート!N546&gt;=100,INT(MOD(入力シート!N546,1000)/100),"")</f>
        <v/>
      </c>
      <c r="AM545" s="51" t="str">
        <f>IF(入力シート!N546&gt;=10,INT(MOD(入力シート!N546,100)/10),"")</f>
        <v/>
      </c>
      <c r="AN545" s="40" t="str">
        <f>IF(入力シート!N546&gt;=1,INT(MOD(入力シート!N546,10)/1),"")</f>
        <v/>
      </c>
      <c r="AO545" s="51" t="str">
        <f>IF(入力シート!O546&gt;=10000,INT(MOD(入力シート!O546,100000)/10000),"")</f>
        <v/>
      </c>
      <c r="AP545" s="51" t="str">
        <f>IF(入力シート!O546&gt;=1000,INT(MOD(入力シート!O546,10000)/1000),"")</f>
        <v/>
      </c>
      <c r="AQ545" s="51" t="str">
        <f>IF(入力シート!O546&gt;=100,INT(MOD(入力シート!O546,1000)/100),"")</f>
        <v/>
      </c>
      <c r="AR545" s="51" t="str">
        <f>IF(入力シート!O546&gt;=10,INT(MOD(入力シート!O546,100)/10),"")</f>
        <v/>
      </c>
      <c r="AS545" s="40" t="str">
        <f>IF(入力シート!O546&gt;=1,INT(MOD(入力シート!O546,10)/1),"")</f>
        <v/>
      </c>
      <c r="AT545" s="51" t="str">
        <f>IF(入力シート!P546&gt;=1000000,INT(MOD(入力シート!P546,10000000)/1000000),"")</f>
        <v/>
      </c>
      <c r="AU545" s="51" t="str">
        <f>IF(入力シート!P546&gt;=100000,INT(MOD(入力シート!P546,1000000)/100000),"")</f>
        <v/>
      </c>
      <c r="AV545" s="51" t="str">
        <f>IF(入力シート!P546&gt;=10000,INT(MOD(入力シート!P546,100000)/10000),"")</f>
        <v/>
      </c>
      <c r="AW545" s="51" t="str">
        <f>IF(入力シート!P546&gt;=1000,INT(MOD(入力シート!P546,10000)/1000),"")</f>
        <v/>
      </c>
      <c r="AX545" s="51" t="str">
        <f>IF(入力シート!P546&gt;=100,INT(MOD(入力シート!P546,1000)/100),"")</f>
        <v/>
      </c>
      <c r="AY545" s="51" t="str">
        <f>IF(入力シート!P546&gt;=10,INT(MOD(入力シート!P546,100)/10),"")</f>
        <v/>
      </c>
      <c r="AZ545" s="40" t="str">
        <f>IF(入力シート!P546&gt;=1,INT(MOD(入力シート!P546,10)/1),"")</f>
        <v/>
      </c>
      <c r="BA545" s="51" t="str">
        <f>IF(入力シート!Q546&gt;=10,INT(MOD(入力シート!Q546,100)/10),"")</f>
        <v/>
      </c>
      <c r="BB545" s="40" t="str">
        <f>IF(入力シート!Q546&gt;=1,INT(MOD(入力シート!Q546,10)/1),"")</f>
        <v/>
      </c>
      <c r="BC545" s="51" t="str">
        <f>IF(入力シート!R546&gt;=10000,INT(MOD(入力シート!R546,100000)/10000),"")</f>
        <v/>
      </c>
      <c r="BD545" s="51" t="str">
        <f>IF(入力シート!R546&gt;=1000,INT(MOD(入力シート!R546,10000)/1000),"")</f>
        <v/>
      </c>
      <c r="BE545" s="51" t="str">
        <f>IF(入力シート!R546&gt;=100,INT(MOD(入力シート!R546,1000)/100),"")</f>
        <v/>
      </c>
      <c r="BF545" s="51" t="str">
        <f>IF(入力シート!R546&gt;=10,INT(MOD(入力シート!R546,100)/10),"")</f>
        <v/>
      </c>
      <c r="BG545" s="40" t="str">
        <f>IF(入力シート!R546&gt;=1,INT(MOD(入力シート!R546,10)/1),"")</f>
        <v/>
      </c>
    </row>
    <row r="546" spans="1:79" x14ac:dyDescent="0.15">
      <c r="B546" s="22">
        <v>544</v>
      </c>
      <c r="C546" s="10" t="str">
        <f>IF(入力シート!C547&gt;=10000,INT(MOD(入力シート!C547,100000)/10000),"")</f>
        <v/>
      </c>
      <c r="D546" s="10" t="str">
        <f>IF(入力シート!C547&gt;=1000,INT(MOD(入力シート!C547,10000)/1000),"")</f>
        <v/>
      </c>
      <c r="E546" s="10" t="str">
        <f>IF(入力シート!C547&gt;=100,INT(MOD(入力シート!C547,1000)/100),"")</f>
        <v/>
      </c>
      <c r="F546" s="10" t="str">
        <f>IF(入力シート!C547&gt;=10,INT(MOD(入力シート!C547,100)/10),"")</f>
        <v/>
      </c>
      <c r="G546" s="22" t="str">
        <f>IF(入力シート!C547&gt;=1,INT(MOD(入力シート!C547,10)/1),"")</f>
        <v/>
      </c>
      <c r="H546" s="22" t="str">
        <f>IF(入力シート!D547&gt;"",入力シート!D547,"")</f>
        <v/>
      </c>
      <c r="I546" s="22" t="str">
        <f>IF(入力シート!E547&gt;"",入力シート!E547,"")</f>
        <v/>
      </c>
      <c r="J546" s="37" t="str">
        <f>IF(入力シート!F547&gt;0,IF(入力シート!W547=6,MID(入力シート!F547,入力シート!W547-5,1),"0"),"")</f>
        <v/>
      </c>
      <c r="K546" s="37" t="str">
        <f>IF(入力シート!F547&gt;0,MID(入力シート!F547,入力シート!W547-4,1),"")</f>
        <v/>
      </c>
      <c r="L546" s="37" t="str">
        <f>IF(入力シート!F547&gt;0,MID(入力シート!F547,入力シート!W547-3,1),"")</f>
        <v/>
      </c>
      <c r="M546" s="37" t="str">
        <f>IF(入力シート!F547&gt;0,MID(入力シート!F547,入力シート!W547-2,1),"")</f>
        <v/>
      </c>
      <c r="N546" s="37" t="str">
        <f>IF(入力シート!F547&gt;0,MID(入力シート!F547,入力シート!W547-1,1),"")</f>
        <v/>
      </c>
      <c r="O546" s="39" t="str">
        <f>IF(入力シート!F547&gt;0,MID(入力シート!F547,入力シート!W547,1),"")</f>
        <v/>
      </c>
      <c r="P546" s="22" t="str">
        <f>IF(入力シート!G547&gt;"",入力シート!G547,"")</f>
        <v/>
      </c>
      <c r="Q546" s="37" t="str">
        <f>IF(入力シート!H547&gt;0,IF(入力シート!X547=4,MID(入力シート!H547,入力シート!X547-3,1),"0"),"")</f>
        <v/>
      </c>
      <c r="R546" s="37" t="str">
        <f>IF(入力シート!H547&gt;0,MID(入力シート!H547,入力シート!X547-2,1),"")</f>
        <v/>
      </c>
      <c r="S546" s="37" t="str">
        <f>IF(入力シート!H547&gt;0,MID(入力シート!H547,入力シート!X547-1,1),"")</f>
        <v/>
      </c>
      <c r="T546" s="39" t="str">
        <f>IF(入力シート!H547&gt;0,MID(入力シート!H547,入力シート!X547,1),"")</f>
        <v/>
      </c>
      <c r="U546" s="62" t="str">
        <f>IF(入力シート!I547&gt;0,入力シート!I547,"")</f>
        <v/>
      </c>
      <c r="V546" s="50" t="str">
        <f>IF(入力シート!J547&gt;0,入力シート!J547,"")</f>
        <v/>
      </c>
      <c r="W546" s="50" t="str">
        <f>IF(入力シート!K547&gt;=10,INT(MOD(入力シート!K547,100)/10),"")</f>
        <v/>
      </c>
      <c r="X546" s="40" t="str">
        <f>IF(入力シート!K547&gt;=1,INT(MOD(入力シート!K547,10)/1),"")</f>
        <v/>
      </c>
      <c r="Y546" s="51" t="str">
        <f>IF(入力シート!L547&gt;=100000,INT(MOD(入力シート!L547,1000000)/100000),"")</f>
        <v/>
      </c>
      <c r="Z546" s="51" t="str">
        <f>IF(入力シート!L547&gt;=10000,INT(MOD(入力シート!L547,100000)/10000),"")</f>
        <v/>
      </c>
      <c r="AA546" s="51" t="str">
        <f>IF(入力シート!L547&gt;=1000,INT(MOD(入力シート!L547,10000)/1000),"")</f>
        <v/>
      </c>
      <c r="AB546" s="51" t="str">
        <f>IF(入力シート!L547&gt;=100,INT(MOD(入力シート!L547,1000)/100),"")</f>
        <v/>
      </c>
      <c r="AC546" s="51" t="str">
        <f>IF(入力シート!L547&gt;=10,INT(MOD(入力シート!L547,100)/10),"")</f>
        <v/>
      </c>
      <c r="AD546" s="40" t="str">
        <f>IF(入力シート!L547&gt;=1,INT(MOD(入力シート!L547,10)/1),"")</f>
        <v/>
      </c>
      <c r="AE546" s="51" t="str">
        <f>IF(入力シート!M547&gt;=10000,INT(MOD(入力シート!M547,100000)/10000),"")</f>
        <v/>
      </c>
      <c r="AF546" s="51" t="str">
        <f>IF(入力シート!M547&gt;=1000,INT(MOD(入力シート!M547,10000)/1000),"")</f>
        <v/>
      </c>
      <c r="AG546" s="51" t="str">
        <f>IF(入力シート!M547&gt;=100,INT(MOD(入力シート!M547,1000)/100),"")</f>
        <v/>
      </c>
      <c r="AH546" s="51" t="str">
        <f>IF(入力シート!M547&gt;=10,INT(MOD(入力シート!M547,100)/10),"")</f>
        <v/>
      </c>
      <c r="AI546" s="40" t="str">
        <f>IF(入力シート!M547&gt;=1,INT(MOD(入力シート!M547,10)/1),"")</f>
        <v/>
      </c>
      <c r="AJ546" s="51" t="str">
        <f>IF(入力シート!N547&gt;=10000,INT(MOD(入力シート!N547,100000)/10000),"")</f>
        <v/>
      </c>
      <c r="AK546" s="51" t="str">
        <f>IF(入力シート!N547&gt;=1000,INT(MOD(入力シート!N547,10000)/1000),"")</f>
        <v/>
      </c>
      <c r="AL546" s="51" t="str">
        <f>IF(入力シート!N547&gt;=100,INT(MOD(入力シート!N547,1000)/100),"")</f>
        <v/>
      </c>
      <c r="AM546" s="51" t="str">
        <f>IF(入力シート!N547&gt;=10,INT(MOD(入力シート!N547,100)/10),"")</f>
        <v/>
      </c>
      <c r="AN546" s="40" t="str">
        <f>IF(入力シート!N547&gt;=1,INT(MOD(入力シート!N547,10)/1),"")</f>
        <v/>
      </c>
      <c r="AO546" s="51" t="str">
        <f>IF(入力シート!O547&gt;=10000,INT(MOD(入力シート!O547,100000)/10000),"")</f>
        <v/>
      </c>
      <c r="AP546" s="51" t="str">
        <f>IF(入力シート!O547&gt;=1000,INT(MOD(入力シート!O547,10000)/1000),"")</f>
        <v/>
      </c>
      <c r="AQ546" s="51" t="str">
        <f>IF(入力シート!O547&gt;=100,INT(MOD(入力シート!O547,1000)/100),"")</f>
        <v/>
      </c>
      <c r="AR546" s="51" t="str">
        <f>IF(入力シート!O547&gt;=10,INT(MOD(入力シート!O547,100)/10),"")</f>
        <v/>
      </c>
      <c r="AS546" s="40" t="str">
        <f>IF(入力シート!O547&gt;=1,INT(MOD(入力シート!O547,10)/1),"")</f>
        <v/>
      </c>
      <c r="AT546" s="51" t="str">
        <f>IF(入力シート!P547&gt;=1000000,INT(MOD(入力シート!P547,10000000)/1000000),"")</f>
        <v/>
      </c>
      <c r="AU546" s="51" t="str">
        <f>IF(入力シート!P547&gt;=100000,INT(MOD(入力シート!P547,1000000)/100000),"")</f>
        <v/>
      </c>
      <c r="AV546" s="51" t="str">
        <f>IF(入力シート!P547&gt;=10000,INT(MOD(入力シート!P547,100000)/10000),"")</f>
        <v/>
      </c>
      <c r="AW546" s="51" t="str">
        <f>IF(入力シート!P547&gt;=1000,INT(MOD(入力シート!P547,10000)/1000),"")</f>
        <v/>
      </c>
      <c r="AX546" s="51" t="str">
        <f>IF(入力シート!P547&gt;=100,INT(MOD(入力シート!P547,1000)/100),"")</f>
        <v/>
      </c>
      <c r="AY546" s="51" t="str">
        <f>IF(入力シート!P547&gt;=10,INT(MOD(入力シート!P547,100)/10),"")</f>
        <v/>
      </c>
      <c r="AZ546" s="40" t="str">
        <f>IF(入力シート!P547&gt;=1,INT(MOD(入力シート!P547,10)/1),"")</f>
        <v/>
      </c>
      <c r="BA546" s="51" t="str">
        <f>IF(入力シート!Q547&gt;=10,INT(MOD(入力シート!Q547,100)/10),"")</f>
        <v/>
      </c>
      <c r="BB546" s="40" t="str">
        <f>IF(入力シート!Q547&gt;=1,INT(MOD(入力シート!Q547,10)/1),"")</f>
        <v/>
      </c>
      <c r="BC546" s="51" t="str">
        <f>IF(入力シート!R547&gt;=10000,INT(MOD(入力シート!R547,100000)/10000),"")</f>
        <v/>
      </c>
      <c r="BD546" s="51" t="str">
        <f>IF(入力シート!R547&gt;=1000,INT(MOD(入力シート!R547,10000)/1000),"")</f>
        <v/>
      </c>
      <c r="BE546" s="51" t="str">
        <f>IF(入力シート!R547&gt;=100,INT(MOD(入力シート!R547,1000)/100),"")</f>
        <v/>
      </c>
      <c r="BF546" s="51" t="str">
        <f>IF(入力シート!R547&gt;=10,INT(MOD(入力シート!R547,100)/10),"")</f>
        <v/>
      </c>
      <c r="BG546" s="40" t="str">
        <f>IF(入力シート!R547&gt;=1,INT(MOD(入力シート!R547,10)/1),"")</f>
        <v/>
      </c>
    </row>
    <row r="547" spans="1:79" x14ac:dyDescent="0.15">
      <c r="B547" s="22">
        <v>545</v>
      </c>
      <c r="C547" s="10" t="str">
        <f>IF(入力シート!C548&gt;=10000,INT(MOD(入力シート!C548,100000)/10000),"")</f>
        <v/>
      </c>
      <c r="D547" s="10" t="str">
        <f>IF(入力シート!C548&gt;=1000,INT(MOD(入力シート!C548,10000)/1000),"")</f>
        <v/>
      </c>
      <c r="E547" s="10" t="str">
        <f>IF(入力シート!C548&gt;=100,INT(MOD(入力シート!C548,1000)/100),"")</f>
        <v/>
      </c>
      <c r="F547" s="10" t="str">
        <f>IF(入力シート!C548&gt;=10,INT(MOD(入力シート!C548,100)/10),"")</f>
        <v/>
      </c>
      <c r="G547" s="22" t="str">
        <f>IF(入力シート!C548&gt;=1,INT(MOD(入力シート!C548,10)/1),"")</f>
        <v/>
      </c>
      <c r="H547" s="22" t="str">
        <f>IF(入力シート!D548&gt;"",入力シート!D548,"")</f>
        <v/>
      </c>
      <c r="I547" s="22" t="str">
        <f>IF(入力シート!E548&gt;"",入力シート!E548,"")</f>
        <v/>
      </c>
      <c r="J547" s="37" t="str">
        <f>IF(入力シート!F548&gt;0,IF(入力シート!W548=6,MID(入力シート!F548,入力シート!W548-5,1),"0"),"")</f>
        <v/>
      </c>
      <c r="K547" s="37" t="str">
        <f>IF(入力シート!F548&gt;0,MID(入力シート!F548,入力シート!W548-4,1),"")</f>
        <v/>
      </c>
      <c r="L547" s="37" t="str">
        <f>IF(入力シート!F548&gt;0,MID(入力シート!F548,入力シート!W548-3,1),"")</f>
        <v/>
      </c>
      <c r="M547" s="37" t="str">
        <f>IF(入力シート!F548&gt;0,MID(入力シート!F548,入力シート!W548-2,1),"")</f>
        <v/>
      </c>
      <c r="N547" s="37" t="str">
        <f>IF(入力シート!F548&gt;0,MID(入力シート!F548,入力シート!W548-1,1),"")</f>
        <v/>
      </c>
      <c r="O547" s="39" t="str">
        <f>IF(入力シート!F548&gt;0,MID(入力シート!F548,入力シート!W548,1),"")</f>
        <v/>
      </c>
      <c r="P547" s="22" t="str">
        <f>IF(入力シート!G548&gt;"",入力シート!G548,"")</f>
        <v/>
      </c>
      <c r="Q547" s="37" t="str">
        <f>IF(入力シート!H548&gt;0,IF(入力シート!X548=4,MID(入力シート!H548,入力シート!X548-3,1),"0"),"")</f>
        <v/>
      </c>
      <c r="R547" s="37" t="str">
        <f>IF(入力シート!H548&gt;0,MID(入力シート!H548,入力シート!X548-2,1),"")</f>
        <v/>
      </c>
      <c r="S547" s="37" t="str">
        <f>IF(入力シート!H548&gt;0,MID(入力シート!H548,入力シート!X548-1,1),"")</f>
        <v/>
      </c>
      <c r="T547" s="39" t="str">
        <f>IF(入力シート!H548&gt;0,MID(入力シート!H548,入力シート!X548,1),"")</f>
        <v/>
      </c>
      <c r="U547" s="62" t="str">
        <f>IF(入力シート!I548&gt;0,入力シート!I548,"")</f>
        <v/>
      </c>
      <c r="V547" s="50" t="str">
        <f>IF(入力シート!J548&gt;0,入力シート!J548,"")</f>
        <v/>
      </c>
      <c r="W547" s="50" t="str">
        <f>IF(入力シート!K548&gt;=10,INT(MOD(入力シート!K548,100)/10),"")</f>
        <v/>
      </c>
      <c r="X547" s="40" t="str">
        <f>IF(入力シート!K548&gt;=1,INT(MOD(入力シート!K548,10)/1),"")</f>
        <v/>
      </c>
      <c r="Y547" s="51" t="str">
        <f>IF(入力シート!L548&gt;=100000,INT(MOD(入力シート!L548,1000000)/100000),"")</f>
        <v/>
      </c>
      <c r="Z547" s="51" t="str">
        <f>IF(入力シート!L548&gt;=10000,INT(MOD(入力シート!L548,100000)/10000),"")</f>
        <v/>
      </c>
      <c r="AA547" s="51" t="str">
        <f>IF(入力シート!L548&gt;=1000,INT(MOD(入力シート!L548,10000)/1000),"")</f>
        <v/>
      </c>
      <c r="AB547" s="51" t="str">
        <f>IF(入力シート!L548&gt;=100,INT(MOD(入力シート!L548,1000)/100),"")</f>
        <v/>
      </c>
      <c r="AC547" s="51" t="str">
        <f>IF(入力シート!L548&gt;=10,INT(MOD(入力シート!L548,100)/10),"")</f>
        <v/>
      </c>
      <c r="AD547" s="40" t="str">
        <f>IF(入力シート!L548&gt;=1,INT(MOD(入力シート!L548,10)/1),"")</f>
        <v/>
      </c>
      <c r="AE547" s="51" t="str">
        <f>IF(入力シート!M548&gt;=10000,INT(MOD(入力シート!M548,100000)/10000),"")</f>
        <v/>
      </c>
      <c r="AF547" s="51" t="str">
        <f>IF(入力シート!M548&gt;=1000,INT(MOD(入力シート!M548,10000)/1000),"")</f>
        <v/>
      </c>
      <c r="AG547" s="51" t="str">
        <f>IF(入力シート!M548&gt;=100,INT(MOD(入力シート!M548,1000)/100),"")</f>
        <v/>
      </c>
      <c r="AH547" s="51" t="str">
        <f>IF(入力シート!M548&gt;=10,INT(MOD(入力シート!M548,100)/10),"")</f>
        <v/>
      </c>
      <c r="AI547" s="40" t="str">
        <f>IF(入力シート!M548&gt;=1,INT(MOD(入力シート!M548,10)/1),"")</f>
        <v/>
      </c>
      <c r="AJ547" s="51" t="str">
        <f>IF(入力シート!N548&gt;=10000,INT(MOD(入力シート!N548,100000)/10000),"")</f>
        <v/>
      </c>
      <c r="AK547" s="51" t="str">
        <f>IF(入力シート!N548&gt;=1000,INT(MOD(入力シート!N548,10000)/1000),"")</f>
        <v/>
      </c>
      <c r="AL547" s="51" t="str">
        <f>IF(入力シート!N548&gt;=100,INT(MOD(入力シート!N548,1000)/100),"")</f>
        <v/>
      </c>
      <c r="AM547" s="51" t="str">
        <f>IF(入力シート!N548&gt;=10,INT(MOD(入力シート!N548,100)/10),"")</f>
        <v/>
      </c>
      <c r="AN547" s="40" t="str">
        <f>IF(入力シート!N548&gt;=1,INT(MOD(入力シート!N548,10)/1),"")</f>
        <v/>
      </c>
      <c r="AO547" s="51" t="str">
        <f>IF(入力シート!O548&gt;=10000,INT(MOD(入力シート!O548,100000)/10000),"")</f>
        <v/>
      </c>
      <c r="AP547" s="51" t="str">
        <f>IF(入力シート!O548&gt;=1000,INT(MOD(入力シート!O548,10000)/1000),"")</f>
        <v/>
      </c>
      <c r="AQ547" s="51" t="str">
        <f>IF(入力シート!O548&gt;=100,INT(MOD(入力シート!O548,1000)/100),"")</f>
        <v/>
      </c>
      <c r="AR547" s="51" t="str">
        <f>IF(入力シート!O548&gt;=10,INT(MOD(入力シート!O548,100)/10),"")</f>
        <v/>
      </c>
      <c r="AS547" s="40" t="str">
        <f>IF(入力シート!O548&gt;=1,INT(MOD(入力シート!O548,10)/1),"")</f>
        <v/>
      </c>
      <c r="AT547" s="51" t="str">
        <f>IF(入力シート!P548&gt;=1000000,INT(MOD(入力シート!P548,10000000)/1000000),"")</f>
        <v/>
      </c>
      <c r="AU547" s="51" t="str">
        <f>IF(入力シート!P548&gt;=100000,INT(MOD(入力シート!P548,1000000)/100000),"")</f>
        <v/>
      </c>
      <c r="AV547" s="51" t="str">
        <f>IF(入力シート!P548&gt;=10000,INT(MOD(入力シート!P548,100000)/10000),"")</f>
        <v/>
      </c>
      <c r="AW547" s="51" t="str">
        <f>IF(入力シート!P548&gt;=1000,INT(MOD(入力シート!P548,10000)/1000),"")</f>
        <v/>
      </c>
      <c r="AX547" s="51" t="str">
        <f>IF(入力シート!P548&gt;=100,INT(MOD(入力シート!P548,1000)/100),"")</f>
        <v/>
      </c>
      <c r="AY547" s="51" t="str">
        <f>IF(入力シート!P548&gt;=10,INT(MOD(入力シート!P548,100)/10),"")</f>
        <v/>
      </c>
      <c r="AZ547" s="40" t="str">
        <f>IF(入力シート!P548&gt;=1,INT(MOD(入力シート!P548,10)/1),"")</f>
        <v/>
      </c>
      <c r="BA547" s="51" t="str">
        <f>IF(入力シート!Q548&gt;=10,INT(MOD(入力シート!Q548,100)/10),"")</f>
        <v/>
      </c>
      <c r="BB547" s="40" t="str">
        <f>IF(入力シート!Q548&gt;=1,INT(MOD(入力シート!Q548,10)/1),"")</f>
        <v/>
      </c>
      <c r="BC547" s="51" t="str">
        <f>IF(入力シート!R548&gt;=10000,INT(MOD(入力シート!R548,100000)/10000),"")</f>
        <v/>
      </c>
      <c r="BD547" s="51" t="str">
        <f>IF(入力シート!R548&gt;=1000,INT(MOD(入力シート!R548,10000)/1000),"")</f>
        <v/>
      </c>
      <c r="BE547" s="51" t="str">
        <f>IF(入力シート!R548&gt;=100,INT(MOD(入力シート!R548,1000)/100),"")</f>
        <v/>
      </c>
      <c r="BF547" s="51" t="str">
        <f>IF(入力シート!R548&gt;=10,INT(MOD(入力シート!R548,100)/10),"")</f>
        <v/>
      </c>
      <c r="BG547" s="40" t="str">
        <f>IF(入力シート!R548&gt;=1,INT(MOD(入力シート!R548,10)/1),"")</f>
        <v/>
      </c>
    </row>
    <row r="548" spans="1:79" x14ac:dyDescent="0.15">
      <c r="B548" s="22">
        <v>546</v>
      </c>
      <c r="C548" s="10" t="str">
        <f>IF(入力シート!C549&gt;=10000,INT(MOD(入力シート!C549,100000)/10000),"")</f>
        <v/>
      </c>
      <c r="D548" s="10" t="str">
        <f>IF(入力シート!C549&gt;=1000,INT(MOD(入力シート!C549,10000)/1000),"")</f>
        <v/>
      </c>
      <c r="E548" s="10" t="str">
        <f>IF(入力シート!C549&gt;=100,INT(MOD(入力シート!C549,1000)/100),"")</f>
        <v/>
      </c>
      <c r="F548" s="10" t="str">
        <f>IF(入力シート!C549&gt;=10,INT(MOD(入力シート!C549,100)/10),"")</f>
        <v/>
      </c>
      <c r="G548" s="22" t="str">
        <f>IF(入力シート!C549&gt;=1,INT(MOD(入力シート!C549,10)/1),"")</f>
        <v/>
      </c>
      <c r="H548" s="22" t="str">
        <f>IF(入力シート!D549&gt;"",入力シート!D549,"")</f>
        <v/>
      </c>
      <c r="I548" s="22" t="str">
        <f>IF(入力シート!E549&gt;"",入力シート!E549,"")</f>
        <v/>
      </c>
      <c r="J548" s="37" t="str">
        <f>IF(入力シート!F549&gt;0,IF(入力シート!W549=6,MID(入力シート!F549,入力シート!W549-5,1),"0"),"")</f>
        <v/>
      </c>
      <c r="K548" s="37" t="str">
        <f>IF(入力シート!F549&gt;0,MID(入力シート!F549,入力シート!W549-4,1),"")</f>
        <v/>
      </c>
      <c r="L548" s="37" t="str">
        <f>IF(入力シート!F549&gt;0,MID(入力シート!F549,入力シート!W549-3,1),"")</f>
        <v/>
      </c>
      <c r="M548" s="37" t="str">
        <f>IF(入力シート!F549&gt;0,MID(入力シート!F549,入力シート!W549-2,1),"")</f>
        <v/>
      </c>
      <c r="N548" s="37" t="str">
        <f>IF(入力シート!F549&gt;0,MID(入力シート!F549,入力シート!W549-1,1),"")</f>
        <v/>
      </c>
      <c r="O548" s="39" t="str">
        <f>IF(入力シート!F549&gt;0,MID(入力シート!F549,入力シート!W549,1),"")</f>
        <v/>
      </c>
      <c r="P548" s="22" t="str">
        <f>IF(入力シート!G549&gt;"",入力シート!G549,"")</f>
        <v/>
      </c>
      <c r="Q548" s="37" t="str">
        <f>IF(入力シート!H549&gt;0,IF(入力シート!X549=4,MID(入力シート!H549,入力シート!X549-3,1),"0"),"")</f>
        <v/>
      </c>
      <c r="R548" s="37" t="str">
        <f>IF(入力シート!H549&gt;0,MID(入力シート!H549,入力シート!X549-2,1),"")</f>
        <v/>
      </c>
      <c r="S548" s="37" t="str">
        <f>IF(入力シート!H549&gt;0,MID(入力シート!H549,入力シート!X549-1,1),"")</f>
        <v/>
      </c>
      <c r="T548" s="39" t="str">
        <f>IF(入力シート!H549&gt;0,MID(入力シート!H549,入力シート!X549,1),"")</f>
        <v/>
      </c>
      <c r="U548" s="62" t="str">
        <f>IF(入力シート!I549&gt;0,入力シート!I549,"")</f>
        <v/>
      </c>
      <c r="V548" s="50" t="str">
        <f>IF(入力シート!J549&gt;0,入力シート!J549,"")</f>
        <v/>
      </c>
      <c r="W548" s="50" t="str">
        <f>IF(入力シート!K549&gt;=10,INT(MOD(入力シート!K549,100)/10),"")</f>
        <v/>
      </c>
      <c r="X548" s="40" t="str">
        <f>IF(入力シート!K549&gt;=1,INT(MOD(入力シート!K549,10)/1),"")</f>
        <v/>
      </c>
      <c r="Y548" s="51" t="str">
        <f>IF(入力シート!L549&gt;=100000,INT(MOD(入力シート!L549,1000000)/100000),"")</f>
        <v/>
      </c>
      <c r="Z548" s="51" t="str">
        <f>IF(入力シート!L549&gt;=10000,INT(MOD(入力シート!L549,100000)/10000),"")</f>
        <v/>
      </c>
      <c r="AA548" s="51" t="str">
        <f>IF(入力シート!L549&gt;=1000,INT(MOD(入力シート!L549,10000)/1000),"")</f>
        <v/>
      </c>
      <c r="AB548" s="51" t="str">
        <f>IF(入力シート!L549&gt;=100,INT(MOD(入力シート!L549,1000)/100),"")</f>
        <v/>
      </c>
      <c r="AC548" s="51" t="str">
        <f>IF(入力シート!L549&gt;=10,INT(MOD(入力シート!L549,100)/10),"")</f>
        <v/>
      </c>
      <c r="AD548" s="40" t="str">
        <f>IF(入力シート!L549&gt;=1,INT(MOD(入力シート!L549,10)/1),"")</f>
        <v/>
      </c>
      <c r="AE548" s="51" t="str">
        <f>IF(入力シート!M549&gt;=10000,INT(MOD(入力シート!M549,100000)/10000),"")</f>
        <v/>
      </c>
      <c r="AF548" s="51" t="str">
        <f>IF(入力シート!M549&gt;=1000,INT(MOD(入力シート!M549,10000)/1000),"")</f>
        <v/>
      </c>
      <c r="AG548" s="51" t="str">
        <f>IF(入力シート!M549&gt;=100,INT(MOD(入力シート!M549,1000)/100),"")</f>
        <v/>
      </c>
      <c r="AH548" s="51" t="str">
        <f>IF(入力シート!M549&gt;=10,INT(MOD(入力シート!M549,100)/10),"")</f>
        <v/>
      </c>
      <c r="AI548" s="40" t="str">
        <f>IF(入力シート!M549&gt;=1,INT(MOD(入力シート!M549,10)/1),"")</f>
        <v/>
      </c>
      <c r="AJ548" s="51" t="str">
        <f>IF(入力シート!N549&gt;=10000,INT(MOD(入力シート!N549,100000)/10000),"")</f>
        <v/>
      </c>
      <c r="AK548" s="51" t="str">
        <f>IF(入力シート!N549&gt;=1000,INT(MOD(入力シート!N549,10000)/1000),"")</f>
        <v/>
      </c>
      <c r="AL548" s="51" t="str">
        <f>IF(入力シート!N549&gt;=100,INT(MOD(入力シート!N549,1000)/100),"")</f>
        <v/>
      </c>
      <c r="AM548" s="51" t="str">
        <f>IF(入力シート!N549&gt;=10,INT(MOD(入力シート!N549,100)/10),"")</f>
        <v/>
      </c>
      <c r="AN548" s="40" t="str">
        <f>IF(入力シート!N549&gt;=1,INT(MOD(入力シート!N549,10)/1),"")</f>
        <v/>
      </c>
      <c r="AO548" s="51" t="str">
        <f>IF(入力シート!O549&gt;=10000,INT(MOD(入力シート!O549,100000)/10000),"")</f>
        <v/>
      </c>
      <c r="AP548" s="51" t="str">
        <f>IF(入力シート!O549&gt;=1000,INT(MOD(入力シート!O549,10000)/1000),"")</f>
        <v/>
      </c>
      <c r="AQ548" s="51" t="str">
        <f>IF(入力シート!O549&gt;=100,INT(MOD(入力シート!O549,1000)/100),"")</f>
        <v/>
      </c>
      <c r="AR548" s="51" t="str">
        <f>IF(入力シート!O549&gt;=10,INT(MOD(入力シート!O549,100)/10),"")</f>
        <v/>
      </c>
      <c r="AS548" s="40" t="str">
        <f>IF(入力シート!O549&gt;=1,INT(MOD(入力シート!O549,10)/1),"")</f>
        <v/>
      </c>
      <c r="AT548" s="51" t="str">
        <f>IF(入力シート!P549&gt;=1000000,INT(MOD(入力シート!P549,10000000)/1000000),"")</f>
        <v/>
      </c>
      <c r="AU548" s="51" t="str">
        <f>IF(入力シート!P549&gt;=100000,INT(MOD(入力シート!P549,1000000)/100000),"")</f>
        <v/>
      </c>
      <c r="AV548" s="51" t="str">
        <f>IF(入力シート!P549&gt;=10000,INT(MOD(入力シート!P549,100000)/10000),"")</f>
        <v/>
      </c>
      <c r="AW548" s="51" t="str">
        <f>IF(入力シート!P549&gt;=1000,INT(MOD(入力シート!P549,10000)/1000),"")</f>
        <v/>
      </c>
      <c r="AX548" s="51" t="str">
        <f>IF(入力シート!P549&gt;=100,INT(MOD(入力シート!P549,1000)/100),"")</f>
        <v/>
      </c>
      <c r="AY548" s="51" t="str">
        <f>IF(入力シート!P549&gt;=10,INT(MOD(入力シート!P549,100)/10),"")</f>
        <v/>
      </c>
      <c r="AZ548" s="40" t="str">
        <f>IF(入力シート!P549&gt;=1,INT(MOD(入力シート!P549,10)/1),"")</f>
        <v/>
      </c>
      <c r="BA548" s="51" t="str">
        <f>IF(入力シート!Q549&gt;=10,INT(MOD(入力シート!Q549,100)/10),"")</f>
        <v/>
      </c>
      <c r="BB548" s="40" t="str">
        <f>IF(入力シート!Q549&gt;=1,INT(MOD(入力シート!Q549,10)/1),"")</f>
        <v/>
      </c>
      <c r="BC548" s="51" t="str">
        <f>IF(入力シート!R549&gt;=10000,INT(MOD(入力シート!R549,100000)/10000),"")</f>
        <v/>
      </c>
      <c r="BD548" s="51" t="str">
        <f>IF(入力シート!R549&gt;=1000,INT(MOD(入力シート!R549,10000)/1000),"")</f>
        <v/>
      </c>
      <c r="BE548" s="51" t="str">
        <f>IF(入力シート!R549&gt;=100,INT(MOD(入力シート!R549,1000)/100),"")</f>
        <v/>
      </c>
      <c r="BF548" s="51" t="str">
        <f>IF(入力シート!R549&gt;=10,INT(MOD(入力シート!R549,100)/10),"")</f>
        <v/>
      </c>
      <c r="BG548" s="40" t="str">
        <f>IF(入力シート!R549&gt;=1,INT(MOD(入力シート!R549,10)/1),"")</f>
        <v/>
      </c>
    </row>
    <row r="549" spans="1:79" x14ac:dyDescent="0.15">
      <c r="B549" s="22">
        <v>547</v>
      </c>
      <c r="C549" s="10" t="str">
        <f>IF(入力シート!C550&gt;=10000,INT(MOD(入力シート!C550,100000)/10000),"")</f>
        <v/>
      </c>
      <c r="D549" s="10" t="str">
        <f>IF(入力シート!C550&gt;=1000,INT(MOD(入力シート!C550,10000)/1000),"")</f>
        <v/>
      </c>
      <c r="E549" s="10" t="str">
        <f>IF(入力シート!C550&gt;=100,INT(MOD(入力シート!C550,1000)/100),"")</f>
        <v/>
      </c>
      <c r="F549" s="10" t="str">
        <f>IF(入力シート!C550&gt;=10,INT(MOD(入力シート!C550,100)/10),"")</f>
        <v/>
      </c>
      <c r="G549" s="22" t="str">
        <f>IF(入力シート!C550&gt;=1,INT(MOD(入力シート!C550,10)/1),"")</f>
        <v/>
      </c>
      <c r="H549" s="22" t="str">
        <f>IF(入力シート!D550&gt;"",入力シート!D550,"")</f>
        <v/>
      </c>
      <c r="I549" s="22" t="str">
        <f>IF(入力シート!E550&gt;"",入力シート!E550,"")</f>
        <v/>
      </c>
      <c r="J549" s="37" t="str">
        <f>IF(入力シート!F550&gt;0,IF(入力シート!W550=6,MID(入力シート!F550,入力シート!W550-5,1),"0"),"")</f>
        <v/>
      </c>
      <c r="K549" s="37" t="str">
        <f>IF(入力シート!F550&gt;0,MID(入力シート!F550,入力シート!W550-4,1),"")</f>
        <v/>
      </c>
      <c r="L549" s="37" t="str">
        <f>IF(入力シート!F550&gt;0,MID(入力シート!F550,入力シート!W550-3,1),"")</f>
        <v/>
      </c>
      <c r="M549" s="37" t="str">
        <f>IF(入力シート!F550&gt;0,MID(入力シート!F550,入力シート!W550-2,1),"")</f>
        <v/>
      </c>
      <c r="N549" s="37" t="str">
        <f>IF(入力シート!F550&gt;0,MID(入力シート!F550,入力シート!W550-1,1),"")</f>
        <v/>
      </c>
      <c r="O549" s="39" t="str">
        <f>IF(入力シート!F550&gt;0,MID(入力シート!F550,入力シート!W550,1),"")</f>
        <v/>
      </c>
      <c r="P549" s="22" t="str">
        <f>IF(入力シート!G550&gt;"",入力シート!G550,"")</f>
        <v/>
      </c>
      <c r="Q549" s="37" t="str">
        <f>IF(入力シート!H550&gt;0,IF(入力シート!X550=4,MID(入力シート!H550,入力シート!X550-3,1),"0"),"")</f>
        <v/>
      </c>
      <c r="R549" s="37" t="str">
        <f>IF(入力シート!H550&gt;0,MID(入力シート!H550,入力シート!X550-2,1),"")</f>
        <v/>
      </c>
      <c r="S549" s="37" t="str">
        <f>IF(入力シート!H550&gt;0,MID(入力シート!H550,入力シート!X550-1,1),"")</f>
        <v/>
      </c>
      <c r="T549" s="39" t="str">
        <f>IF(入力シート!H550&gt;0,MID(入力シート!H550,入力シート!X550,1),"")</f>
        <v/>
      </c>
      <c r="U549" s="62" t="str">
        <f>IF(入力シート!I550&gt;0,入力シート!I550,"")</f>
        <v/>
      </c>
      <c r="V549" s="50" t="str">
        <f>IF(入力シート!J550&gt;0,入力シート!J550,"")</f>
        <v/>
      </c>
      <c r="W549" s="50" t="str">
        <f>IF(入力シート!K550&gt;=10,INT(MOD(入力シート!K550,100)/10),"")</f>
        <v/>
      </c>
      <c r="X549" s="40" t="str">
        <f>IF(入力シート!K550&gt;=1,INT(MOD(入力シート!K550,10)/1),"")</f>
        <v/>
      </c>
      <c r="Y549" s="51" t="str">
        <f>IF(入力シート!L550&gt;=100000,INT(MOD(入力シート!L550,1000000)/100000),"")</f>
        <v/>
      </c>
      <c r="Z549" s="51" t="str">
        <f>IF(入力シート!L550&gt;=10000,INT(MOD(入力シート!L550,100000)/10000),"")</f>
        <v/>
      </c>
      <c r="AA549" s="51" t="str">
        <f>IF(入力シート!L550&gt;=1000,INT(MOD(入力シート!L550,10000)/1000),"")</f>
        <v/>
      </c>
      <c r="AB549" s="51" t="str">
        <f>IF(入力シート!L550&gt;=100,INT(MOD(入力シート!L550,1000)/100),"")</f>
        <v/>
      </c>
      <c r="AC549" s="51" t="str">
        <f>IF(入力シート!L550&gt;=10,INT(MOD(入力シート!L550,100)/10),"")</f>
        <v/>
      </c>
      <c r="AD549" s="40" t="str">
        <f>IF(入力シート!L550&gt;=1,INT(MOD(入力シート!L550,10)/1),"")</f>
        <v/>
      </c>
      <c r="AE549" s="51" t="str">
        <f>IF(入力シート!M550&gt;=10000,INT(MOD(入力シート!M550,100000)/10000),"")</f>
        <v/>
      </c>
      <c r="AF549" s="51" t="str">
        <f>IF(入力シート!M550&gt;=1000,INT(MOD(入力シート!M550,10000)/1000),"")</f>
        <v/>
      </c>
      <c r="AG549" s="51" t="str">
        <f>IF(入力シート!M550&gt;=100,INT(MOD(入力シート!M550,1000)/100),"")</f>
        <v/>
      </c>
      <c r="AH549" s="51" t="str">
        <f>IF(入力シート!M550&gt;=10,INT(MOD(入力シート!M550,100)/10),"")</f>
        <v/>
      </c>
      <c r="AI549" s="40" t="str">
        <f>IF(入力シート!M550&gt;=1,INT(MOD(入力シート!M550,10)/1),"")</f>
        <v/>
      </c>
      <c r="AJ549" s="51" t="str">
        <f>IF(入力シート!N550&gt;=10000,INT(MOD(入力シート!N550,100000)/10000),"")</f>
        <v/>
      </c>
      <c r="AK549" s="51" t="str">
        <f>IF(入力シート!N550&gt;=1000,INT(MOD(入力シート!N550,10000)/1000),"")</f>
        <v/>
      </c>
      <c r="AL549" s="51" t="str">
        <f>IF(入力シート!N550&gt;=100,INT(MOD(入力シート!N550,1000)/100),"")</f>
        <v/>
      </c>
      <c r="AM549" s="51" t="str">
        <f>IF(入力シート!N550&gt;=10,INT(MOD(入力シート!N550,100)/10),"")</f>
        <v/>
      </c>
      <c r="AN549" s="40" t="str">
        <f>IF(入力シート!N550&gt;=1,INT(MOD(入力シート!N550,10)/1),"")</f>
        <v/>
      </c>
      <c r="AO549" s="51" t="str">
        <f>IF(入力シート!O550&gt;=10000,INT(MOD(入力シート!O550,100000)/10000),"")</f>
        <v/>
      </c>
      <c r="AP549" s="51" t="str">
        <f>IF(入力シート!O550&gt;=1000,INT(MOD(入力シート!O550,10000)/1000),"")</f>
        <v/>
      </c>
      <c r="AQ549" s="51" t="str">
        <f>IF(入力シート!O550&gt;=100,INT(MOD(入力シート!O550,1000)/100),"")</f>
        <v/>
      </c>
      <c r="AR549" s="51" t="str">
        <f>IF(入力シート!O550&gt;=10,INT(MOD(入力シート!O550,100)/10),"")</f>
        <v/>
      </c>
      <c r="AS549" s="40" t="str">
        <f>IF(入力シート!O550&gt;=1,INT(MOD(入力シート!O550,10)/1),"")</f>
        <v/>
      </c>
      <c r="AT549" s="51" t="str">
        <f>IF(入力シート!P550&gt;=1000000,INT(MOD(入力シート!P550,10000000)/1000000),"")</f>
        <v/>
      </c>
      <c r="AU549" s="51" t="str">
        <f>IF(入力シート!P550&gt;=100000,INT(MOD(入力シート!P550,1000000)/100000),"")</f>
        <v/>
      </c>
      <c r="AV549" s="51" t="str">
        <f>IF(入力シート!P550&gt;=10000,INT(MOD(入力シート!P550,100000)/10000),"")</f>
        <v/>
      </c>
      <c r="AW549" s="51" t="str">
        <f>IF(入力シート!P550&gt;=1000,INT(MOD(入力シート!P550,10000)/1000),"")</f>
        <v/>
      </c>
      <c r="AX549" s="51" t="str">
        <f>IF(入力シート!P550&gt;=100,INT(MOD(入力シート!P550,1000)/100),"")</f>
        <v/>
      </c>
      <c r="AY549" s="51" t="str">
        <f>IF(入力シート!P550&gt;=10,INT(MOD(入力シート!P550,100)/10),"")</f>
        <v/>
      </c>
      <c r="AZ549" s="40" t="str">
        <f>IF(入力シート!P550&gt;=1,INT(MOD(入力シート!P550,10)/1),"")</f>
        <v/>
      </c>
      <c r="BA549" s="51" t="str">
        <f>IF(入力シート!Q550&gt;=10,INT(MOD(入力シート!Q550,100)/10),"")</f>
        <v/>
      </c>
      <c r="BB549" s="40" t="str">
        <f>IF(入力シート!Q550&gt;=1,INT(MOD(入力シート!Q550,10)/1),"")</f>
        <v/>
      </c>
      <c r="BC549" s="51" t="str">
        <f>IF(入力シート!R550&gt;=10000,INT(MOD(入力シート!R550,100000)/10000),"")</f>
        <v/>
      </c>
      <c r="BD549" s="51" t="str">
        <f>IF(入力シート!R550&gt;=1000,INT(MOD(入力シート!R550,10000)/1000),"")</f>
        <v/>
      </c>
      <c r="BE549" s="51" t="str">
        <f>IF(入力シート!R550&gt;=100,INT(MOD(入力シート!R550,1000)/100),"")</f>
        <v/>
      </c>
      <c r="BF549" s="51" t="str">
        <f>IF(入力シート!R550&gt;=10,INT(MOD(入力シート!R550,100)/10),"")</f>
        <v/>
      </c>
      <c r="BG549" s="40" t="str">
        <f>IF(入力シート!R550&gt;=1,INT(MOD(入力シート!R550,10)/1),"")</f>
        <v/>
      </c>
    </row>
    <row r="550" spans="1:79" x14ac:dyDescent="0.15">
      <c r="B550" s="22">
        <v>548</v>
      </c>
      <c r="C550" s="10" t="str">
        <f>IF(入力シート!C551&gt;=10000,INT(MOD(入力シート!C551,100000)/10000),"")</f>
        <v/>
      </c>
      <c r="D550" s="10" t="str">
        <f>IF(入力シート!C551&gt;=1000,INT(MOD(入力シート!C551,10000)/1000),"")</f>
        <v/>
      </c>
      <c r="E550" s="10" t="str">
        <f>IF(入力シート!C551&gt;=100,INT(MOD(入力シート!C551,1000)/100),"")</f>
        <v/>
      </c>
      <c r="F550" s="10" t="str">
        <f>IF(入力シート!C551&gt;=10,INT(MOD(入力シート!C551,100)/10),"")</f>
        <v/>
      </c>
      <c r="G550" s="22" t="str">
        <f>IF(入力シート!C551&gt;=1,INT(MOD(入力シート!C551,10)/1),"")</f>
        <v/>
      </c>
      <c r="H550" s="22" t="str">
        <f>IF(入力シート!D551&gt;"",入力シート!D551,"")</f>
        <v/>
      </c>
      <c r="I550" s="22" t="str">
        <f>IF(入力シート!E551&gt;"",入力シート!E551,"")</f>
        <v/>
      </c>
      <c r="J550" s="37" t="str">
        <f>IF(入力シート!F551&gt;0,IF(入力シート!W551=6,MID(入力シート!F551,入力シート!W551-5,1),"0"),"")</f>
        <v/>
      </c>
      <c r="K550" s="37" t="str">
        <f>IF(入力シート!F551&gt;0,MID(入力シート!F551,入力シート!W551-4,1),"")</f>
        <v/>
      </c>
      <c r="L550" s="37" t="str">
        <f>IF(入力シート!F551&gt;0,MID(入力シート!F551,入力シート!W551-3,1),"")</f>
        <v/>
      </c>
      <c r="M550" s="37" t="str">
        <f>IF(入力シート!F551&gt;0,MID(入力シート!F551,入力シート!W551-2,1),"")</f>
        <v/>
      </c>
      <c r="N550" s="37" t="str">
        <f>IF(入力シート!F551&gt;0,MID(入力シート!F551,入力シート!W551-1,1),"")</f>
        <v/>
      </c>
      <c r="O550" s="39" t="str">
        <f>IF(入力シート!F551&gt;0,MID(入力シート!F551,入力シート!W551,1),"")</f>
        <v/>
      </c>
      <c r="P550" s="22" t="str">
        <f>IF(入力シート!G551&gt;"",入力シート!G551,"")</f>
        <v/>
      </c>
      <c r="Q550" s="37" t="str">
        <f>IF(入力シート!H551&gt;0,IF(入力シート!X551=4,MID(入力シート!H551,入力シート!X551-3,1),"0"),"")</f>
        <v/>
      </c>
      <c r="R550" s="37" t="str">
        <f>IF(入力シート!H551&gt;0,MID(入力シート!H551,入力シート!X551-2,1),"")</f>
        <v/>
      </c>
      <c r="S550" s="37" t="str">
        <f>IF(入力シート!H551&gt;0,MID(入力シート!H551,入力シート!X551-1,1),"")</f>
        <v/>
      </c>
      <c r="T550" s="39" t="str">
        <f>IF(入力シート!H551&gt;0,MID(入力シート!H551,入力シート!X551,1),"")</f>
        <v/>
      </c>
      <c r="U550" s="62" t="str">
        <f>IF(入力シート!I551&gt;0,入力シート!I551,"")</f>
        <v/>
      </c>
      <c r="V550" s="50" t="str">
        <f>IF(入力シート!J551&gt;0,入力シート!J551,"")</f>
        <v/>
      </c>
      <c r="W550" s="50" t="str">
        <f>IF(入力シート!K551&gt;=10,INT(MOD(入力シート!K551,100)/10),"")</f>
        <v/>
      </c>
      <c r="X550" s="40" t="str">
        <f>IF(入力シート!K551&gt;=1,INT(MOD(入力シート!K551,10)/1),"")</f>
        <v/>
      </c>
      <c r="Y550" s="51" t="str">
        <f>IF(入力シート!L551&gt;=100000,INT(MOD(入力シート!L551,1000000)/100000),"")</f>
        <v/>
      </c>
      <c r="Z550" s="51" t="str">
        <f>IF(入力シート!L551&gt;=10000,INT(MOD(入力シート!L551,100000)/10000),"")</f>
        <v/>
      </c>
      <c r="AA550" s="51" t="str">
        <f>IF(入力シート!L551&gt;=1000,INT(MOD(入力シート!L551,10000)/1000),"")</f>
        <v/>
      </c>
      <c r="AB550" s="51" t="str">
        <f>IF(入力シート!L551&gt;=100,INT(MOD(入力シート!L551,1000)/100),"")</f>
        <v/>
      </c>
      <c r="AC550" s="51" t="str">
        <f>IF(入力シート!L551&gt;=10,INT(MOD(入力シート!L551,100)/10),"")</f>
        <v/>
      </c>
      <c r="AD550" s="40" t="str">
        <f>IF(入力シート!L551&gt;=1,INT(MOD(入力シート!L551,10)/1),"")</f>
        <v/>
      </c>
      <c r="AE550" s="51" t="str">
        <f>IF(入力シート!M551&gt;=10000,INT(MOD(入力シート!M551,100000)/10000),"")</f>
        <v/>
      </c>
      <c r="AF550" s="51" t="str">
        <f>IF(入力シート!M551&gt;=1000,INT(MOD(入力シート!M551,10000)/1000),"")</f>
        <v/>
      </c>
      <c r="AG550" s="51" t="str">
        <f>IF(入力シート!M551&gt;=100,INT(MOD(入力シート!M551,1000)/100),"")</f>
        <v/>
      </c>
      <c r="AH550" s="51" t="str">
        <f>IF(入力シート!M551&gt;=10,INT(MOD(入力シート!M551,100)/10),"")</f>
        <v/>
      </c>
      <c r="AI550" s="40" t="str">
        <f>IF(入力シート!M551&gt;=1,INT(MOD(入力シート!M551,10)/1),"")</f>
        <v/>
      </c>
      <c r="AJ550" s="51" t="str">
        <f>IF(入力シート!N551&gt;=10000,INT(MOD(入力シート!N551,100000)/10000),"")</f>
        <v/>
      </c>
      <c r="AK550" s="51" t="str">
        <f>IF(入力シート!N551&gt;=1000,INT(MOD(入力シート!N551,10000)/1000),"")</f>
        <v/>
      </c>
      <c r="AL550" s="51" t="str">
        <f>IF(入力シート!N551&gt;=100,INT(MOD(入力シート!N551,1000)/100),"")</f>
        <v/>
      </c>
      <c r="AM550" s="51" t="str">
        <f>IF(入力シート!N551&gt;=10,INT(MOD(入力シート!N551,100)/10),"")</f>
        <v/>
      </c>
      <c r="AN550" s="40" t="str">
        <f>IF(入力シート!N551&gt;=1,INT(MOD(入力シート!N551,10)/1),"")</f>
        <v/>
      </c>
      <c r="AO550" s="51" t="str">
        <f>IF(入力シート!O551&gt;=10000,INT(MOD(入力シート!O551,100000)/10000),"")</f>
        <v/>
      </c>
      <c r="AP550" s="51" t="str">
        <f>IF(入力シート!O551&gt;=1000,INT(MOD(入力シート!O551,10000)/1000),"")</f>
        <v/>
      </c>
      <c r="AQ550" s="51" t="str">
        <f>IF(入力シート!O551&gt;=100,INT(MOD(入力シート!O551,1000)/100),"")</f>
        <v/>
      </c>
      <c r="AR550" s="51" t="str">
        <f>IF(入力シート!O551&gt;=10,INT(MOD(入力シート!O551,100)/10),"")</f>
        <v/>
      </c>
      <c r="AS550" s="40" t="str">
        <f>IF(入力シート!O551&gt;=1,INT(MOD(入力シート!O551,10)/1),"")</f>
        <v/>
      </c>
      <c r="AT550" s="51" t="str">
        <f>IF(入力シート!P551&gt;=1000000,INT(MOD(入力シート!P551,10000000)/1000000),"")</f>
        <v/>
      </c>
      <c r="AU550" s="51" t="str">
        <f>IF(入力シート!P551&gt;=100000,INT(MOD(入力シート!P551,1000000)/100000),"")</f>
        <v/>
      </c>
      <c r="AV550" s="51" t="str">
        <f>IF(入力シート!P551&gt;=10000,INT(MOD(入力シート!P551,100000)/10000),"")</f>
        <v/>
      </c>
      <c r="AW550" s="51" t="str">
        <f>IF(入力シート!P551&gt;=1000,INT(MOD(入力シート!P551,10000)/1000),"")</f>
        <v/>
      </c>
      <c r="AX550" s="51" t="str">
        <f>IF(入力シート!P551&gt;=100,INT(MOD(入力シート!P551,1000)/100),"")</f>
        <v/>
      </c>
      <c r="AY550" s="51" t="str">
        <f>IF(入力シート!P551&gt;=10,INT(MOD(入力シート!P551,100)/10),"")</f>
        <v/>
      </c>
      <c r="AZ550" s="40" t="str">
        <f>IF(入力シート!P551&gt;=1,INT(MOD(入力シート!P551,10)/1),"")</f>
        <v/>
      </c>
      <c r="BA550" s="51" t="str">
        <f>IF(入力シート!Q551&gt;=10,INT(MOD(入力シート!Q551,100)/10),"")</f>
        <v/>
      </c>
      <c r="BB550" s="40" t="str">
        <f>IF(入力シート!Q551&gt;=1,INT(MOD(入力シート!Q551,10)/1),"")</f>
        <v/>
      </c>
      <c r="BC550" s="51" t="str">
        <f>IF(入力シート!R551&gt;=10000,INT(MOD(入力シート!R551,100000)/10000),"")</f>
        <v/>
      </c>
      <c r="BD550" s="51" t="str">
        <f>IF(入力シート!R551&gt;=1000,INT(MOD(入力シート!R551,10000)/1000),"")</f>
        <v/>
      </c>
      <c r="BE550" s="51" t="str">
        <f>IF(入力シート!R551&gt;=100,INT(MOD(入力シート!R551,1000)/100),"")</f>
        <v/>
      </c>
      <c r="BF550" s="51" t="str">
        <f>IF(入力シート!R551&gt;=10,INT(MOD(入力シート!R551,100)/10),"")</f>
        <v/>
      </c>
      <c r="BG550" s="40" t="str">
        <f>IF(入力シート!R551&gt;=1,INT(MOD(入力シート!R551,10)/1),"")</f>
        <v/>
      </c>
    </row>
    <row r="551" spans="1:79" x14ac:dyDescent="0.15">
      <c r="B551" s="22">
        <v>549</v>
      </c>
      <c r="C551" s="10" t="str">
        <f>IF(入力シート!C552&gt;=10000,INT(MOD(入力シート!C552,100000)/10000),"")</f>
        <v/>
      </c>
      <c r="D551" s="10" t="str">
        <f>IF(入力シート!C552&gt;=1000,INT(MOD(入力シート!C552,10000)/1000),"")</f>
        <v/>
      </c>
      <c r="E551" s="10" t="str">
        <f>IF(入力シート!C552&gt;=100,INT(MOD(入力シート!C552,1000)/100),"")</f>
        <v/>
      </c>
      <c r="F551" s="10" t="str">
        <f>IF(入力シート!C552&gt;=10,INT(MOD(入力シート!C552,100)/10),"")</f>
        <v/>
      </c>
      <c r="G551" s="22" t="str">
        <f>IF(入力シート!C552&gt;=1,INT(MOD(入力シート!C552,10)/1),"")</f>
        <v/>
      </c>
      <c r="H551" s="22" t="str">
        <f>IF(入力シート!D552&gt;"",入力シート!D552,"")</f>
        <v/>
      </c>
      <c r="I551" s="22" t="str">
        <f>IF(入力シート!E552&gt;"",入力シート!E552,"")</f>
        <v/>
      </c>
      <c r="J551" s="37" t="str">
        <f>IF(入力シート!F552&gt;0,IF(入力シート!W552=6,MID(入力シート!F552,入力シート!W552-5,1),"0"),"")</f>
        <v/>
      </c>
      <c r="K551" s="37" t="str">
        <f>IF(入力シート!F552&gt;0,MID(入力シート!F552,入力シート!W552-4,1),"")</f>
        <v/>
      </c>
      <c r="L551" s="37" t="str">
        <f>IF(入力シート!F552&gt;0,MID(入力シート!F552,入力シート!W552-3,1),"")</f>
        <v/>
      </c>
      <c r="M551" s="37" t="str">
        <f>IF(入力シート!F552&gt;0,MID(入力シート!F552,入力シート!W552-2,1),"")</f>
        <v/>
      </c>
      <c r="N551" s="37" t="str">
        <f>IF(入力シート!F552&gt;0,MID(入力シート!F552,入力シート!W552-1,1),"")</f>
        <v/>
      </c>
      <c r="O551" s="39" t="str">
        <f>IF(入力シート!F552&gt;0,MID(入力シート!F552,入力シート!W552,1),"")</f>
        <v/>
      </c>
      <c r="P551" s="22" t="str">
        <f>IF(入力シート!G552&gt;"",入力シート!G552,"")</f>
        <v/>
      </c>
      <c r="Q551" s="37" t="str">
        <f>IF(入力シート!H552&gt;0,IF(入力シート!X552=4,MID(入力シート!H552,入力シート!X552-3,1),"0"),"")</f>
        <v/>
      </c>
      <c r="R551" s="37" t="str">
        <f>IF(入力シート!H552&gt;0,MID(入力シート!H552,入力シート!X552-2,1),"")</f>
        <v/>
      </c>
      <c r="S551" s="37" t="str">
        <f>IF(入力シート!H552&gt;0,MID(入力シート!H552,入力シート!X552-1,1),"")</f>
        <v/>
      </c>
      <c r="T551" s="39" t="str">
        <f>IF(入力シート!H552&gt;0,MID(入力シート!H552,入力シート!X552,1),"")</f>
        <v/>
      </c>
      <c r="U551" s="62" t="str">
        <f>IF(入力シート!I552&gt;0,入力シート!I552,"")</f>
        <v/>
      </c>
      <c r="V551" s="50" t="str">
        <f>IF(入力シート!J552&gt;0,入力シート!J552,"")</f>
        <v/>
      </c>
      <c r="W551" s="50" t="str">
        <f>IF(入力シート!K552&gt;=10,INT(MOD(入力シート!K552,100)/10),"")</f>
        <v/>
      </c>
      <c r="X551" s="40" t="str">
        <f>IF(入力シート!K552&gt;=1,INT(MOD(入力シート!K552,10)/1),"")</f>
        <v/>
      </c>
      <c r="Y551" s="51" t="str">
        <f>IF(入力シート!L552&gt;=100000,INT(MOD(入力シート!L552,1000000)/100000),"")</f>
        <v/>
      </c>
      <c r="Z551" s="51" t="str">
        <f>IF(入力シート!L552&gt;=10000,INT(MOD(入力シート!L552,100000)/10000),"")</f>
        <v/>
      </c>
      <c r="AA551" s="51" t="str">
        <f>IF(入力シート!L552&gt;=1000,INT(MOD(入力シート!L552,10000)/1000),"")</f>
        <v/>
      </c>
      <c r="AB551" s="51" t="str">
        <f>IF(入力シート!L552&gt;=100,INT(MOD(入力シート!L552,1000)/100),"")</f>
        <v/>
      </c>
      <c r="AC551" s="51" t="str">
        <f>IF(入力シート!L552&gt;=10,INT(MOD(入力シート!L552,100)/10),"")</f>
        <v/>
      </c>
      <c r="AD551" s="40" t="str">
        <f>IF(入力シート!L552&gt;=1,INT(MOD(入力シート!L552,10)/1),"")</f>
        <v/>
      </c>
      <c r="AE551" s="51" t="str">
        <f>IF(入力シート!M552&gt;=10000,INT(MOD(入力シート!M552,100000)/10000),"")</f>
        <v/>
      </c>
      <c r="AF551" s="51" t="str">
        <f>IF(入力シート!M552&gt;=1000,INT(MOD(入力シート!M552,10000)/1000),"")</f>
        <v/>
      </c>
      <c r="AG551" s="51" t="str">
        <f>IF(入力シート!M552&gt;=100,INT(MOD(入力シート!M552,1000)/100),"")</f>
        <v/>
      </c>
      <c r="AH551" s="51" t="str">
        <f>IF(入力シート!M552&gt;=10,INT(MOD(入力シート!M552,100)/10),"")</f>
        <v/>
      </c>
      <c r="AI551" s="40" t="str">
        <f>IF(入力シート!M552&gt;=1,INT(MOD(入力シート!M552,10)/1),"")</f>
        <v/>
      </c>
      <c r="AJ551" s="51" t="str">
        <f>IF(入力シート!N552&gt;=10000,INT(MOD(入力シート!N552,100000)/10000),"")</f>
        <v/>
      </c>
      <c r="AK551" s="51" t="str">
        <f>IF(入力シート!N552&gt;=1000,INT(MOD(入力シート!N552,10000)/1000),"")</f>
        <v/>
      </c>
      <c r="AL551" s="51" t="str">
        <f>IF(入力シート!N552&gt;=100,INT(MOD(入力シート!N552,1000)/100),"")</f>
        <v/>
      </c>
      <c r="AM551" s="51" t="str">
        <f>IF(入力シート!N552&gt;=10,INT(MOD(入力シート!N552,100)/10),"")</f>
        <v/>
      </c>
      <c r="AN551" s="40" t="str">
        <f>IF(入力シート!N552&gt;=1,INT(MOD(入力シート!N552,10)/1),"")</f>
        <v/>
      </c>
      <c r="AO551" s="51" t="str">
        <f>IF(入力シート!O552&gt;=10000,INT(MOD(入力シート!O552,100000)/10000),"")</f>
        <v/>
      </c>
      <c r="AP551" s="51" t="str">
        <f>IF(入力シート!O552&gt;=1000,INT(MOD(入力シート!O552,10000)/1000),"")</f>
        <v/>
      </c>
      <c r="AQ551" s="51" t="str">
        <f>IF(入力シート!O552&gt;=100,INT(MOD(入力シート!O552,1000)/100),"")</f>
        <v/>
      </c>
      <c r="AR551" s="51" t="str">
        <f>IF(入力シート!O552&gt;=10,INT(MOD(入力シート!O552,100)/10),"")</f>
        <v/>
      </c>
      <c r="AS551" s="40" t="str">
        <f>IF(入力シート!O552&gt;=1,INT(MOD(入力シート!O552,10)/1),"")</f>
        <v/>
      </c>
      <c r="AT551" s="51" t="str">
        <f>IF(入力シート!P552&gt;=1000000,INT(MOD(入力シート!P552,10000000)/1000000),"")</f>
        <v/>
      </c>
      <c r="AU551" s="51" t="str">
        <f>IF(入力シート!P552&gt;=100000,INT(MOD(入力シート!P552,1000000)/100000),"")</f>
        <v/>
      </c>
      <c r="AV551" s="51" t="str">
        <f>IF(入力シート!P552&gt;=10000,INT(MOD(入力シート!P552,100000)/10000),"")</f>
        <v/>
      </c>
      <c r="AW551" s="51" t="str">
        <f>IF(入力シート!P552&gt;=1000,INT(MOD(入力シート!P552,10000)/1000),"")</f>
        <v/>
      </c>
      <c r="AX551" s="51" t="str">
        <f>IF(入力シート!P552&gt;=100,INT(MOD(入力シート!P552,1000)/100),"")</f>
        <v/>
      </c>
      <c r="AY551" s="51" t="str">
        <f>IF(入力シート!P552&gt;=10,INT(MOD(入力シート!P552,100)/10),"")</f>
        <v/>
      </c>
      <c r="AZ551" s="40" t="str">
        <f>IF(入力シート!P552&gt;=1,INT(MOD(入力シート!P552,10)/1),"")</f>
        <v/>
      </c>
      <c r="BA551" s="51" t="str">
        <f>IF(入力シート!Q552&gt;=10,INT(MOD(入力シート!Q552,100)/10),"")</f>
        <v/>
      </c>
      <c r="BB551" s="40" t="str">
        <f>IF(入力シート!Q552&gt;=1,INT(MOD(入力シート!Q552,10)/1),"")</f>
        <v/>
      </c>
      <c r="BC551" s="51" t="str">
        <f>IF(入力シート!R552&gt;=10000,INT(MOD(入力シート!R552,100000)/10000),"")</f>
        <v/>
      </c>
      <c r="BD551" s="51" t="str">
        <f>IF(入力シート!R552&gt;=1000,INT(MOD(入力シート!R552,10000)/1000),"")</f>
        <v/>
      </c>
      <c r="BE551" s="51" t="str">
        <f>IF(入力シート!R552&gt;=100,INT(MOD(入力シート!R552,1000)/100),"")</f>
        <v/>
      </c>
      <c r="BF551" s="51" t="str">
        <f>IF(入力シート!R552&gt;=10,INT(MOD(入力シート!R552,100)/10),"")</f>
        <v/>
      </c>
      <c r="BG551" s="40" t="str">
        <f>IF(入力シート!R552&gt;=1,INT(MOD(入力シート!R552,10)/1),"")</f>
        <v/>
      </c>
    </row>
    <row r="552" spans="1:79" x14ac:dyDescent="0.15">
      <c r="A552" s="46"/>
      <c r="B552" s="12">
        <v>550</v>
      </c>
      <c r="C552" s="3" t="str">
        <f>IF(入力シート!C553&gt;=10000,INT(MOD(入力シート!C553,100000)/10000),"")</f>
        <v/>
      </c>
      <c r="D552" s="3" t="str">
        <f>IF(入力シート!C553&gt;=1000,INT(MOD(入力シート!C553,10000)/1000),"")</f>
        <v/>
      </c>
      <c r="E552" s="3" t="str">
        <f>IF(入力シート!C553&gt;=100,INT(MOD(入力シート!C553,1000)/100),"")</f>
        <v/>
      </c>
      <c r="F552" s="3" t="str">
        <f>IF(入力シート!C553&gt;=10,INT(MOD(入力シート!C553,100)/10),"")</f>
        <v/>
      </c>
      <c r="G552" s="12" t="str">
        <f>IF(入力シート!C553&gt;=1,INT(MOD(入力シート!C553,10)/1),"")</f>
        <v/>
      </c>
      <c r="H552" s="12" t="str">
        <f>IF(入力シート!D553&gt;"",入力シート!D553,"")</f>
        <v/>
      </c>
      <c r="I552" s="146" t="str">
        <f>IF(入力シート!E553&gt;"",入力シート!E553,"")</f>
        <v/>
      </c>
      <c r="J552" s="162" t="str">
        <f>IF(入力シート!F553&gt;0,IF(入力シート!W553=6,MID(入力シート!F553,入力シート!W553-5,1),"0"),"")</f>
        <v/>
      </c>
      <c r="K552" s="63" t="str">
        <f>IF(入力シート!F553&gt;0,MID(入力シート!F553,入力シート!W553-4,1),"")</f>
        <v/>
      </c>
      <c r="L552" s="63" t="str">
        <f>IF(入力シート!F553&gt;0,MID(入力シート!F553,入力シート!W553-3,1),"")</f>
        <v/>
      </c>
      <c r="M552" s="63" t="str">
        <f>IF(入力シート!F553&gt;0,MID(入力シート!F553,入力シート!W553-2,1),"")</f>
        <v/>
      </c>
      <c r="N552" s="63" t="str">
        <f>IF(入力シート!F553&gt;0,MID(入力シート!F553,入力シート!W553-1,1),"")</f>
        <v/>
      </c>
      <c r="O552" s="64" t="str">
        <f>IF(入力シート!F553&gt;0,MID(入力シート!F553,入力シート!W553,1),"")</f>
        <v/>
      </c>
      <c r="P552" s="146" t="str">
        <f>IF(入力シート!G553&gt;"",入力シート!G553,"")</f>
        <v/>
      </c>
      <c r="Q552" s="162" t="str">
        <f>IF(入力シート!H553&gt;0,IF(入力シート!X553=4,MID(入力シート!H553,入力シート!X553-3,1),"0"),"")</f>
        <v/>
      </c>
      <c r="R552" s="63" t="str">
        <f>IF(入力シート!H553&gt;0,MID(入力シート!H553,入力シート!X553-2,1),"")</f>
        <v/>
      </c>
      <c r="S552" s="63" t="str">
        <f>IF(入力シート!H553&gt;0,MID(入力シート!H553,入力シート!X553-1,1),"")</f>
        <v/>
      </c>
      <c r="T552" s="64" t="str">
        <f>IF(入力シート!H553&gt;0,MID(入力シート!H553,入力シート!X553,1),"")</f>
        <v/>
      </c>
      <c r="U552" s="65" t="str">
        <f>IF(入力シート!I553&gt;0,入力シート!I553,"")</f>
        <v/>
      </c>
      <c r="V552" s="47" t="str">
        <f>IF(入力シート!J553&gt;0,入力シート!J553,"")</f>
        <v/>
      </c>
      <c r="W552" s="47" t="str">
        <f>IF(入力シート!K553&gt;=10,INT(MOD(入力シート!K553,100)/10),"")</f>
        <v/>
      </c>
      <c r="X552" s="48" t="str">
        <f>IF(入力シート!K553&gt;=1,INT(MOD(入力シート!K553,10)/1),"")</f>
        <v/>
      </c>
      <c r="Y552" s="49" t="str">
        <f>IF(入力シート!L553&gt;=100000,INT(MOD(入力シート!L553,1000000)/100000),"")</f>
        <v/>
      </c>
      <c r="Z552" s="49" t="str">
        <f>IF(入力シート!L553&gt;=10000,INT(MOD(入力シート!L553,100000)/10000),"")</f>
        <v/>
      </c>
      <c r="AA552" s="49" t="str">
        <f>IF(入力シート!L553&gt;=1000,INT(MOD(入力シート!L553,10000)/1000),"")</f>
        <v/>
      </c>
      <c r="AB552" s="49" t="str">
        <f>IF(入力シート!L553&gt;=100,INT(MOD(入力シート!L553,1000)/100),"")</f>
        <v/>
      </c>
      <c r="AC552" s="49" t="str">
        <f>IF(入力シート!L553&gt;=10,INT(MOD(入力シート!L553,100)/10),"")</f>
        <v/>
      </c>
      <c r="AD552" s="48" t="str">
        <f>IF(入力シート!L553&gt;=1,INT(MOD(入力シート!L553,10)/1),"")</f>
        <v/>
      </c>
      <c r="AE552" s="49" t="str">
        <f>IF(入力シート!M553&gt;=10000,INT(MOD(入力シート!M553,100000)/10000),"")</f>
        <v/>
      </c>
      <c r="AF552" s="49" t="str">
        <f>IF(入力シート!M553&gt;=1000,INT(MOD(入力シート!M553,10000)/1000),"")</f>
        <v/>
      </c>
      <c r="AG552" s="49" t="str">
        <f>IF(入力シート!M553&gt;=100,INT(MOD(入力シート!M553,1000)/100),"")</f>
        <v/>
      </c>
      <c r="AH552" s="49" t="str">
        <f>IF(入力シート!M553&gt;=10,INT(MOD(入力シート!M553,100)/10),"")</f>
        <v/>
      </c>
      <c r="AI552" s="48" t="str">
        <f>IF(入力シート!M553&gt;=1,INT(MOD(入力シート!M553,10)/1),"")</f>
        <v/>
      </c>
      <c r="AJ552" s="49" t="str">
        <f>IF(入力シート!N553&gt;=10000,INT(MOD(入力シート!N553,100000)/10000),"")</f>
        <v/>
      </c>
      <c r="AK552" s="49" t="str">
        <f>IF(入力シート!N553&gt;=1000,INT(MOD(入力シート!N553,10000)/1000),"")</f>
        <v/>
      </c>
      <c r="AL552" s="49" t="str">
        <f>IF(入力シート!N553&gt;=100,INT(MOD(入力シート!N553,1000)/100),"")</f>
        <v/>
      </c>
      <c r="AM552" s="49" t="str">
        <f>IF(入力シート!N553&gt;=10,INT(MOD(入力シート!N553,100)/10),"")</f>
        <v/>
      </c>
      <c r="AN552" s="48" t="str">
        <f>IF(入力シート!N553&gt;=1,INT(MOD(入力シート!N553,10)/1),"")</f>
        <v/>
      </c>
      <c r="AO552" s="49" t="str">
        <f>IF(入力シート!O553&gt;=10000,INT(MOD(入力シート!O553,100000)/10000),"")</f>
        <v/>
      </c>
      <c r="AP552" s="49" t="str">
        <f>IF(入力シート!O553&gt;=1000,INT(MOD(入力シート!O553,10000)/1000),"")</f>
        <v/>
      </c>
      <c r="AQ552" s="49" t="str">
        <f>IF(入力シート!O553&gt;=100,INT(MOD(入力シート!O553,1000)/100),"")</f>
        <v/>
      </c>
      <c r="AR552" s="49" t="str">
        <f>IF(入力シート!O553&gt;=10,INT(MOD(入力シート!O553,100)/10),"")</f>
        <v/>
      </c>
      <c r="AS552" s="48" t="str">
        <f>IF(入力シート!O553&gt;=1,INT(MOD(入力シート!O553,10)/1),"")</f>
        <v/>
      </c>
      <c r="AT552" s="49" t="str">
        <f>IF(入力シート!P553&gt;=1000000,INT(MOD(入力シート!P553,10000000)/1000000),"")</f>
        <v/>
      </c>
      <c r="AU552" s="49" t="str">
        <f>IF(入力シート!P553&gt;=100000,INT(MOD(入力シート!P553,1000000)/100000),"")</f>
        <v/>
      </c>
      <c r="AV552" s="49" t="str">
        <f>IF(入力シート!P553&gt;=10000,INT(MOD(入力シート!P553,100000)/10000),"")</f>
        <v/>
      </c>
      <c r="AW552" s="49" t="str">
        <f>IF(入力シート!P553&gt;=1000,INT(MOD(入力シート!P553,10000)/1000),"")</f>
        <v/>
      </c>
      <c r="AX552" s="49" t="str">
        <f>IF(入力シート!P553&gt;=100,INT(MOD(入力シート!P553,1000)/100),"")</f>
        <v/>
      </c>
      <c r="AY552" s="49" t="str">
        <f>IF(入力シート!P553&gt;=10,INT(MOD(入力シート!P553,100)/10),"")</f>
        <v/>
      </c>
      <c r="AZ552" s="48" t="str">
        <f>IF(入力シート!P553&gt;=1,INT(MOD(入力シート!P553,10)/1),"")</f>
        <v/>
      </c>
      <c r="BA552" s="49" t="str">
        <f>IF(入力シート!Q553&gt;=10,INT(MOD(入力シート!Q553,100)/10),"")</f>
        <v/>
      </c>
      <c r="BB552" s="48" t="str">
        <f>IF(入力シート!Q553&gt;=1,INT(MOD(入力シート!Q553,10)/1),"")</f>
        <v/>
      </c>
      <c r="BC552" s="49" t="str">
        <f>IF(入力シート!R553&gt;=10000,INT(MOD(入力シート!R553,100000)/10000),"")</f>
        <v/>
      </c>
      <c r="BD552" s="49" t="str">
        <f>IF(入力シート!R553&gt;=1000,INT(MOD(入力シート!R553,10000)/1000),"")</f>
        <v/>
      </c>
      <c r="BE552" s="49" t="str">
        <f>IF(入力シート!R553&gt;=100,INT(MOD(入力シート!R553,1000)/100),"")</f>
        <v/>
      </c>
      <c r="BF552" s="49" t="str">
        <f>IF(入力シート!R553&gt;=10,INT(MOD(入力シート!R553,100)/10),"")</f>
        <v/>
      </c>
      <c r="BG552" s="48" t="str">
        <f>IF(入力シート!R553&gt;=1,INT(MOD(入力シート!R553,10)/1),"")</f>
        <v/>
      </c>
      <c r="BH552" s="58" t="str">
        <f>IF(入力シート!S553&gt;=10,INT(MOD(入力シート!S553,100)/10),"")</f>
        <v/>
      </c>
      <c r="BI552" s="69" t="str">
        <f>IF(入力シート!S553&gt;=1,INT(MOD(入力シート!S553,10)/1),"")</f>
        <v/>
      </c>
      <c r="BJ552" s="58" t="str">
        <f>IF(入力シート!T553&gt;=1000000,INT(MOD(入力シート!T553,10000000)/1000000),"")</f>
        <v/>
      </c>
      <c r="BK552" s="58" t="str">
        <f>IF(入力シート!T553&gt;=100000,INT(MOD(入力シート!T553,1000000)/100000),"")</f>
        <v/>
      </c>
      <c r="BL552" s="58" t="str">
        <f>IF(入力シート!T553&gt;=10000,INT(MOD(入力シート!T553,100000)/10000),"")</f>
        <v/>
      </c>
      <c r="BM552" s="58" t="str">
        <f>IF(入力シート!T553&gt;=1000,INT(MOD(入力シート!T553,10000)/1000),"")</f>
        <v/>
      </c>
      <c r="BN552" s="58" t="str">
        <f>IF(入力シート!T553&gt;=100,INT(MOD(入力シート!T553,1000)/100),"")</f>
        <v/>
      </c>
      <c r="BO552" s="58" t="str">
        <f>IF(入力シート!T553&gt;=10,INT(MOD(入力シート!T553,100)/10),"")</f>
        <v/>
      </c>
      <c r="BP552" s="69" t="str">
        <f>IF(入力シート!T553&gt;=1,INT(MOD(入力シート!T553,10)/1),"")</f>
        <v/>
      </c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</row>
    <row r="553" spans="1:79" x14ac:dyDescent="0.15">
      <c r="A553" s="70">
        <f t="shared" si="14"/>
        <v>56</v>
      </c>
      <c r="B553" s="22">
        <v>551</v>
      </c>
      <c r="C553" s="10" t="str">
        <f>IF(入力シート!C554&gt;=10000,INT(MOD(入力シート!C554,100000)/10000),"")</f>
        <v/>
      </c>
      <c r="D553" s="10" t="str">
        <f>IF(入力シート!C554&gt;=1000,INT(MOD(入力シート!C554,10000)/1000),"")</f>
        <v/>
      </c>
      <c r="E553" s="10" t="str">
        <f>IF(入力シート!C554&gt;=100,INT(MOD(入力シート!C554,1000)/100),"")</f>
        <v/>
      </c>
      <c r="F553" s="10" t="str">
        <f>IF(入力シート!C554&gt;=10,INT(MOD(入力シート!C554,100)/10),"")</f>
        <v/>
      </c>
      <c r="G553" s="22" t="str">
        <f>IF(入力シート!C554&gt;=1,INT(MOD(入力シート!C554,10)/1),"")</f>
        <v/>
      </c>
      <c r="H553" s="22" t="str">
        <f>IF(入力シート!D554&gt;"",入力シート!D554,"")</f>
        <v/>
      </c>
      <c r="I553" s="22" t="str">
        <f>IF(入力シート!E554&gt;"",入力シート!E554,"")</f>
        <v/>
      </c>
      <c r="J553" s="37" t="str">
        <f>IF(入力シート!F554&gt;0,IF(入力シート!W554=6,MID(入力シート!F554,入力シート!W554-5,1),"0"),"")</f>
        <v/>
      </c>
      <c r="K553" s="37" t="str">
        <f>IF(入力シート!F554&gt;0,MID(入力シート!F554,入力シート!W554-4,1),"")</f>
        <v/>
      </c>
      <c r="L553" s="37" t="str">
        <f>IF(入力シート!F554&gt;0,MID(入力シート!F554,入力シート!W554-3,1),"")</f>
        <v/>
      </c>
      <c r="M553" s="37" t="str">
        <f>IF(入力シート!F554&gt;0,MID(入力シート!F554,入力シート!W554-2,1),"")</f>
        <v/>
      </c>
      <c r="N553" s="37" t="str">
        <f>IF(入力シート!F554&gt;0,MID(入力シート!F554,入力シート!W554-1,1),"")</f>
        <v/>
      </c>
      <c r="O553" s="39" t="str">
        <f>IF(入力シート!F554&gt;0,MID(入力シート!F554,入力シート!W554,1),"")</f>
        <v/>
      </c>
      <c r="P553" s="22" t="str">
        <f>IF(入力シート!G554&gt;"",入力シート!G554,"")</f>
        <v/>
      </c>
      <c r="Q553" s="37" t="str">
        <f>IF(入力シート!H554&gt;0,IF(入力シート!X554=4,MID(入力シート!H554,入力シート!X554-3,1),"0"),"")</f>
        <v/>
      </c>
      <c r="R553" s="37" t="str">
        <f>IF(入力シート!H554&gt;0,MID(入力シート!H554,入力シート!X554-2,1),"")</f>
        <v/>
      </c>
      <c r="S553" s="37" t="str">
        <f>IF(入力シート!H554&gt;0,MID(入力シート!H554,入力シート!X554-1,1),"")</f>
        <v/>
      </c>
      <c r="T553" s="39" t="str">
        <f>IF(入力シート!H554&gt;0,MID(入力シート!H554,入力シート!X554,1),"")</f>
        <v/>
      </c>
      <c r="U553" s="62" t="str">
        <f>IF(入力シート!I554&gt;0,入力シート!I554,"")</f>
        <v/>
      </c>
      <c r="V553" s="50" t="str">
        <f>IF(入力シート!J554&gt;0,入力シート!J554,"")</f>
        <v/>
      </c>
      <c r="W553" s="50" t="str">
        <f>IF(入力シート!K554&gt;=10,INT(MOD(入力シート!K554,100)/10),"")</f>
        <v/>
      </c>
      <c r="X553" s="40" t="str">
        <f>IF(入力シート!K554&gt;=1,INT(MOD(入力シート!K554,10)/1),"")</f>
        <v/>
      </c>
      <c r="Y553" s="51" t="str">
        <f>IF(入力シート!L554&gt;=100000,INT(MOD(入力シート!L554,1000000)/100000),"")</f>
        <v/>
      </c>
      <c r="Z553" s="51" t="str">
        <f>IF(入力シート!L554&gt;=10000,INT(MOD(入力シート!L554,100000)/10000),"")</f>
        <v/>
      </c>
      <c r="AA553" s="51" t="str">
        <f>IF(入力シート!L554&gt;=1000,INT(MOD(入力シート!L554,10000)/1000),"")</f>
        <v/>
      </c>
      <c r="AB553" s="51" t="str">
        <f>IF(入力シート!L554&gt;=100,INT(MOD(入力シート!L554,1000)/100),"")</f>
        <v/>
      </c>
      <c r="AC553" s="51" t="str">
        <f>IF(入力シート!L554&gt;=10,INT(MOD(入力シート!L554,100)/10),"")</f>
        <v/>
      </c>
      <c r="AD553" s="40" t="str">
        <f>IF(入力シート!L554&gt;=1,INT(MOD(入力シート!L554,10)/1),"")</f>
        <v/>
      </c>
      <c r="AE553" s="51" t="str">
        <f>IF(入力シート!M554&gt;=10000,INT(MOD(入力シート!M554,100000)/10000),"")</f>
        <v/>
      </c>
      <c r="AF553" s="51" t="str">
        <f>IF(入力シート!M554&gt;=1000,INT(MOD(入力シート!M554,10000)/1000),"")</f>
        <v/>
      </c>
      <c r="AG553" s="51" t="str">
        <f>IF(入力シート!M554&gt;=100,INT(MOD(入力シート!M554,1000)/100),"")</f>
        <v/>
      </c>
      <c r="AH553" s="51" t="str">
        <f>IF(入力シート!M554&gt;=10,INT(MOD(入力シート!M554,100)/10),"")</f>
        <v/>
      </c>
      <c r="AI553" s="40" t="str">
        <f>IF(入力シート!M554&gt;=1,INT(MOD(入力シート!M554,10)/1),"")</f>
        <v/>
      </c>
      <c r="AJ553" s="51" t="str">
        <f>IF(入力シート!N554&gt;=10000,INT(MOD(入力シート!N554,100000)/10000),"")</f>
        <v/>
      </c>
      <c r="AK553" s="51" t="str">
        <f>IF(入力シート!N554&gt;=1000,INT(MOD(入力シート!N554,10000)/1000),"")</f>
        <v/>
      </c>
      <c r="AL553" s="51" t="str">
        <f>IF(入力シート!N554&gt;=100,INT(MOD(入力シート!N554,1000)/100),"")</f>
        <v/>
      </c>
      <c r="AM553" s="51" t="str">
        <f>IF(入力シート!N554&gt;=10,INT(MOD(入力シート!N554,100)/10),"")</f>
        <v/>
      </c>
      <c r="AN553" s="40" t="str">
        <f>IF(入力シート!N554&gt;=1,INT(MOD(入力シート!N554,10)/1),"")</f>
        <v/>
      </c>
      <c r="AO553" s="51" t="str">
        <f>IF(入力シート!O554&gt;=10000,INT(MOD(入力シート!O554,100000)/10000),"")</f>
        <v/>
      </c>
      <c r="AP553" s="51" t="str">
        <f>IF(入力シート!O554&gt;=1000,INT(MOD(入力シート!O554,10000)/1000),"")</f>
        <v/>
      </c>
      <c r="AQ553" s="51" t="str">
        <f>IF(入力シート!O554&gt;=100,INT(MOD(入力シート!O554,1000)/100),"")</f>
        <v/>
      </c>
      <c r="AR553" s="51" t="str">
        <f>IF(入力シート!O554&gt;=10,INT(MOD(入力シート!O554,100)/10),"")</f>
        <v/>
      </c>
      <c r="AS553" s="40" t="str">
        <f>IF(入力シート!O554&gt;=1,INT(MOD(入力シート!O554,10)/1),"")</f>
        <v/>
      </c>
      <c r="AT553" s="51" t="str">
        <f>IF(入力シート!P554&gt;=1000000,INT(MOD(入力シート!P554,10000000)/1000000),"")</f>
        <v/>
      </c>
      <c r="AU553" s="51" t="str">
        <f>IF(入力シート!P554&gt;=100000,INT(MOD(入力シート!P554,1000000)/100000),"")</f>
        <v/>
      </c>
      <c r="AV553" s="51" t="str">
        <f>IF(入力シート!P554&gt;=10000,INT(MOD(入力シート!P554,100000)/10000),"")</f>
        <v/>
      </c>
      <c r="AW553" s="51" t="str">
        <f>IF(入力シート!P554&gt;=1000,INT(MOD(入力シート!P554,10000)/1000),"")</f>
        <v/>
      </c>
      <c r="AX553" s="51" t="str">
        <f>IF(入力シート!P554&gt;=100,INT(MOD(入力シート!P554,1000)/100),"")</f>
        <v/>
      </c>
      <c r="AY553" s="51" t="str">
        <f>IF(入力シート!P554&gt;=10,INT(MOD(入力シート!P554,100)/10),"")</f>
        <v/>
      </c>
      <c r="AZ553" s="40" t="str">
        <f>IF(入力シート!P554&gt;=1,INT(MOD(入力シート!P554,10)/1),"")</f>
        <v/>
      </c>
      <c r="BA553" s="51" t="str">
        <f>IF(入力シート!Q554&gt;=10,INT(MOD(入力シート!Q554,100)/10),"")</f>
        <v/>
      </c>
      <c r="BB553" s="40" t="str">
        <f>IF(入力シート!Q554&gt;=1,INT(MOD(入力シート!Q554,10)/1),"")</f>
        <v/>
      </c>
      <c r="BC553" s="51" t="str">
        <f>IF(入力シート!R554&gt;=10000,INT(MOD(入力シート!R554,100000)/10000),"")</f>
        <v/>
      </c>
      <c r="BD553" s="51" t="str">
        <f>IF(入力シート!R554&gt;=1000,INT(MOD(入力シート!R554,10000)/1000),"")</f>
        <v/>
      </c>
      <c r="BE553" s="51" t="str">
        <f>IF(入力シート!R554&gt;=100,INT(MOD(入力シート!R554,1000)/100),"")</f>
        <v/>
      </c>
      <c r="BF553" s="51" t="str">
        <f>IF(入力シート!R554&gt;=10,INT(MOD(入力シート!R554,100)/10),"")</f>
        <v/>
      </c>
      <c r="BG553" s="40" t="str">
        <f>IF(入力シート!R554&gt;=1,INT(MOD(入力シート!R554,10)/1),"")</f>
        <v/>
      </c>
      <c r="BP553" s="11"/>
    </row>
    <row r="554" spans="1:79" x14ac:dyDescent="0.15">
      <c r="B554" s="22">
        <v>552</v>
      </c>
      <c r="C554" s="10" t="str">
        <f>IF(入力シート!C555&gt;=10000,INT(MOD(入力シート!C555,100000)/10000),"")</f>
        <v/>
      </c>
      <c r="D554" s="10" t="str">
        <f>IF(入力シート!C555&gt;=1000,INT(MOD(入力シート!C555,10000)/1000),"")</f>
        <v/>
      </c>
      <c r="E554" s="10" t="str">
        <f>IF(入力シート!C555&gt;=100,INT(MOD(入力シート!C555,1000)/100),"")</f>
        <v/>
      </c>
      <c r="F554" s="10" t="str">
        <f>IF(入力シート!C555&gt;=10,INT(MOD(入力シート!C555,100)/10),"")</f>
        <v/>
      </c>
      <c r="G554" s="22" t="str">
        <f>IF(入力シート!C555&gt;=1,INT(MOD(入力シート!C555,10)/1),"")</f>
        <v/>
      </c>
      <c r="H554" s="22" t="str">
        <f>IF(入力シート!D555&gt;"",入力シート!D555,"")</f>
        <v/>
      </c>
      <c r="I554" s="22" t="str">
        <f>IF(入力シート!E555&gt;"",入力シート!E555,"")</f>
        <v/>
      </c>
      <c r="J554" s="37" t="str">
        <f>IF(入力シート!F555&gt;0,IF(入力シート!W555=6,MID(入力シート!F555,入力シート!W555-5,1),"0"),"")</f>
        <v/>
      </c>
      <c r="K554" s="37" t="str">
        <f>IF(入力シート!F555&gt;0,MID(入力シート!F555,入力シート!W555-4,1),"")</f>
        <v/>
      </c>
      <c r="L554" s="37" t="str">
        <f>IF(入力シート!F555&gt;0,MID(入力シート!F555,入力シート!W555-3,1),"")</f>
        <v/>
      </c>
      <c r="M554" s="37" t="str">
        <f>IF(入力シート!F555&gt;0,MID(入力シート!F555,入力シート!W555-2,1),"")</f>
        <v/>
      </c>
      <c r="N554" s="37" t="str">
        <f>IF(入力シート!F555&gt;0,MID(入力シート!F555,入力シート!W555-1,1),"")</f>
        <v/>
      </c>
      <c r="O554" s="39" t="str">
        <f>IF(入力シート!F555&gt;0,MID(入力シート!F555,入力シート!W555,1),"")</f>
        <v/>
      </c>
      <c r="P554" s="22" t="str">
        <f>IF(入力シート!G555&gt;"",入力シート!G555,"")</f>
        <v/>
      </c>
      <c r="Q554" s="37" t="str">
        <f>IF(入力シート!H555&gt;0,IF(入力シート!X555=4,MID(入力シート!H555,入力シート!X555-3,1),"0"),"")</f>
        <v/>
      </c>
      <c r="R554" s="37" t="str">
        <f>IF(入力シート!H555&gt;0,MID(入力シート!H555,入力シート!X555-2,1),"")</f>
        <v/>
      </c>
      <c r="S554" s="37" t="str">
        <f>IF(入力シート!H555&gt;0,MID(入力シート!H555,入力シート!X555-1,1),"")</f>
        <v/>
      </c>
      <c r="T554" s="39" t="str">
        <f>IF(入力シート!H555&gt;0,MID(入力シート!H555,入力シート!X555,1),"")</f>
        <v/>
      </c>
      <c r="U554" s="62" t="str">
        <f>IF(入力シート!I555&gt;0,入力シート!I555,"")</f>
        <v/>
      </c>
      <c r="V554" s="50" t="str">
        <f>IF(入力シート!J555&gt;0,入力シート!J555,"")</f>
        <v/>
      </c>
      <c r="W554" s="50" t="str">
        <f>IF(入力シート!K555&gt;=10,INT(MOD(入力シート!K555,100)/10),"")</f>
        <v/>
      </c>
      <c r="X554" s="40" t="str">
        <f>IF(入力シート!K555&gt;=1,INT(MOD(入力シート!K555,10)/1),"")</f>
        <v/>
      </c>
      <c r="Y554" s="51" t="str">
        <f>IF(入力シート!L555&gt;=100000,INT(MOD(入力シート!L555,1000000)/100000),"")</f>
        <v/>
      </c>
      <c r="Z554" s="51" t="str">
        <f>IF(入力シート!L555&gt;=10000,INT(MOD(入力シート!L555,100000)/10000),"")</f>
        <v/>
      </c>
      <c r="AA554" s="51" t="str">
        <f>IF(入力シート!L555&gt;=1000,INT(MOD(入力シート!L555,10000)/1000),"")</f>
        <v/>
      </c>
      <c r="AB554" s="51" t="str">
        <f>IF(入力シート!L555&gt;=100,INT(MOD(入力シート!L555,1000)/100),"")</f>
        <v/>
      </c>
      <c r="AC554" s="51" t="str">
        <f>IF(入力シート!L555&gt;=10,INT(MOD(入力シート!L555,100)/10),"")</f>
        <v/>
      </c>
      <c r="AD554" s="40" t="str">
        <f>IF(入力シート!L555&gt;=1,INT(MOD(入力シート!L555,10)/1),"")</f>
        <v/>
      </c>
      <c r="AE554" s="51" t="str">
        <f>IF(入力シート!M555&gt;=10000,INT(MOD(入力シート!M555,100000)/10000),"")</f>
        <v/>
      </c>
      <c r="AF554" s="51" t="str">
        <f>IF(入力シート!M555&gt;=1000,INT(MOD(入力シート!M555,10000)/1000),"")</f>
        <v/>
      </c>
      <c r="AG554" s="51" t="str">
        <f>IF(入力シート!M555&gt;=100,INT(MOD(入力シート!M555,1000)/100),"")</f>
        <v/>
      </c>
      <c r="AH554" s="51" t="str">
        <f>IF(入力シート!M555&gt;=10,INT(MOD(入力シート!M555,100)/10),"")</f>
        <v/>
      </c>
      <c r="AI554" s="40" t="str">
        <f>IF(入力シート!M555&gt;=1,INT(MOD(入力シート!M555,10)/1),"")</f>
        <v/>
      </c>
      <c r="AJ554" s="51" t="str">
        <f>IF(入力シート!N555&gt;=10000,INT(MOD(入力シート!N555,100000)/10000),"")</f>
        <v/>
      </c>
      <c r="AK554" s="51" t="str">
        <f>IF(入力シート!N555&gt;=1000,INT(MOD(入力シート!N555,10000)/1000),"")</f>
        <v/>
      </c>
      <c r="AL554" s="51" t="str">
        <f>IF(入力シート!N555&gt;=100,INT(MOD(入力シート!N555,1000)/100),"")</f>
        <v/>
      </c>
      <c r="AM554" s="51" t="str">
        <f>IF(入力シート!N555&gt;=10,INT(MOD(入力シート!N555,100)/10),"")</f>
        <v/>
      </c>
      <c r="AN554" s="40" t="str">
        <f>IF(入力シート!N555&gt;=1,INT(MOD(入力シート!N555,10)/1),"")</f>
        <v/>
      </c>
      <c r="AO554" s="51" t="str">
        <f>IF(入力シート!O555&gt;=10000,INT(MOD(入力シート!O555,100000)/10000),"")</f>
        <v/>
      </c>
      <c r="AP554" s="51" t="str">
        <f>IF(入力シート!O555&gt;=1000,INT(MOD(入力シート!O555,10000)/1000),"")</f>
        <v/>
      </c>
      <c r="AQ554" s="51" t="str">
        <f>IF(入力シート!O555&gt;=100,INT(MOD(入力シート!O555,1000)/100),"")</f>
        <v/>
      </c>
      <c r="AR554" s="51" t="str">
        <f>IF(入力シート!O555&gt;=10,INT(MOD(入力シート!O555,100)/10),"")</f>
        <v/>
      </c>
      <c r="AS554" s="40" t="str">
        <f>IF(入力シート!O555&gt;=1,INT(MOD(入力シート!O555,10)/1),"")</f>
        <v/>
      </c>
      <c r="AT554" s="51" t="str">
        <f>IF(入力シート!P555&gt;=1000000,INT(MOD(入力シート!P555,10000000)/1000000),"")</f>
        <v/>
      </c>
      <c r="AU554" s="51" t="str">
        <f>IF(入力シート!P555&gt;=100000,INT(MOD(入力シート!P555,1000000)/100000),"")</f>
        <v/>
      </c>
      <c r="AV554" s="51" t="str">
        <f>IF(入力シート!P555&gt;=10000,INT(MOD(入力シート!P555,100000)/10000),"")</f>
        <v/>
      </c>
      <c r="AW554" s="51" t="str">
        <f>IF(入力シート!P555&gt;=1000,INT(MOD(入力シート!P555,10000)/1000),"")</f>
        <v/>
      </c>
      <c r="AX554" s="51" t="str">
        <f>IF(入力シート!P555&gt;=100,INT(MOD(入力シート!P555,1000)/100),"")</f>
        <v/>
      </c>
      <c r="AY554" s="51" t="str">
        <f>IF(入力シート!P555&gt;=10,INT(MOD(入力シート!P555,100)/10),"")</f>
        <v/>
      </c>
      <c r="AZ554" s="40" t="str">
        <f>IF(入力シート!P555&gt;=1,INT(MOD(入力シート!P555,10)/1),"")</f>
        <v/>
      </c>
      <c r="BA554" s="51" t="str">
        <f>IF(入力シート!Q555&gt;=10,INT(MOD(入力シート!Q555,100)/10),"")</f>
        <v/>
      </c>
      <c r="BB554" s="40" t="str">
        <f>IF(入力シート!Q555&gt;=1,INT(MOD(入力シート!Q555,10)/1),"")</f>
        <v/>
      </c>
      <c r="BC554" s="51" t="str">
        <f>IF(入力シート!R555&gt;=10000,INT(MOD(入力シート!R555,100000)/10000),"")</f>
        <v/>
      </c>
      <c r="BD554" s="51" t="str">
        <f>IF(入力シート!R555&gt;=1000,INT(MOD(入力シート!R555,10000)/1000),"")</f>
        <v/>
      </c>
      <c r="BE554" s="51" t="str">
        <f>IF(入力シート!R555&gt;=100,INT(MOD(入力シート!R555,1000)/100),"")</f>
        <v/>
      </c>
      <c r="BF554" s="51" t="str">
        <f>IF(入力シート!R555&gt;=10,INT(MOD(入力シート!R555,100)/10),"")</f>
        <v/>
      </c>
      <c r="BG554" s="40" t="str">
        <f>IF(入力シート!R555&gt;=1,INT(MOD(入力シート!R555,10)/1),"")</f>
        <v/>
      </c>
    </row>
    <row r="555" spans="1:79" x14ac:dyDescent="0.15">
      <c r="B555" s="22">
        <v>553</v>
      </c>
      <c r="C555" s="10" t="str">
        <f>IF(入力シート!C556&gt;=10000,INT(MOD(入力シート!C556,100000)/10000),"")</f>
        <v/>
      </c>
      <c r="D555" s="10" t="str">
        <f>IF(入力シート!C556&gt;=1000,INT(MOD(入力シート!C556,10000)/1000),"")</f>
        <v/>
      </c>
      <c r="E555" s="10" t="str">
        <f>IF(入力シート!C556&gt;=100,INT(MOD(入力シート!C556,1000)/100),"")</f>
        <v/>
      </c>
      <c r="F555" s="10" t="str">
        <f>IF(入力シート!C556&gt;=10,INT(MOD(入力シート!C556,100)/10),"")</f>
        <v/>
      </c>
      <c r="G555" s="22" t="str">
        <f>IF(入力シート!C556&gt;=1,INT(MOD(入力シート!C556,10)/1),"")</f>
        <v/>
      </c>
      <c r="H555" s="22" t="str">
        <f>IF(入力シート!D556&gt;"",入力シート!D556,"")</f>
        <v/>
      </c>
      <c r="I555" s="22" t="str">
        <f>IF(入力シート!E556&gt;"",入力シート!E556,"")</f>
        <v/>
      </c>
      <c r="J555" s="37" t="str">
        <f>IF(入力シート!F556&gt;0,IF(入力シート!W556=6,MID(入力シート!F556,入力シート!W556-5,1),"0"),"")</f>
        <v/>
      </c>
      <c r="K555" s="37" t="str">
        <f>IF(入力シート!F556&gt;0,MID(入力シート!F556,入力シート!W556-4,1),"")</f>
        <v/>
      </c>
      <c r="L555" s="37" t="str">
        <f>IF(入力シート!F556&gt;0,MID(入力シート!F556,入力シート!W556-3,1),"")</f>
        <v/>
      </c>
      <c r="M555" s="37" t="str">
        <f>IF(入力シート!F556&gt;0,MID(入力シート!F556,入力シート!W556-2,1),"")</f>
        <v/>
      </c>
      <c r="N555" s="37" t="str">
        <f>IF(入力シート!F556&gt;0,MID(入力シート!F556,入力シート!W556-1,1),"")</f>
        <v/>
      </c>
      <c r="O555" s="39" t="str">
        <f>IF(入力シート!F556&gt;0,MID(入力シート!F556,入力シート!W556,1),"")</f>
        <v/>
      </c>
      <c r="P555" s="22" t="str">
        <f>IF(入力シート!G556&gt;"",入力シート!G556,"")</f>
        <v/>
      </c>
      <c r="Q555" s="37" t="str">
        <f>IF(入力シート!H556&gt;0,IF(入力シート!X556=4,MID(入力シート!H556,入力シート!X556-3,1),"0"),"")</f>
        <v/>
      </c>
      <c r="R555" s="37" t="str">
        <f>IF(入力シート!H556&gt;0,MID(入力シート!H556,入力シート!X556-2,1),"")</f>
        <v/>
      </c>
      <c r="S555" s="37" t="str">
        <f>IF(入力シート!H556&gt;0,MID(入力シート!H556,入力シート!X556-1,1),"")</f>
        <v/>
      </c>
      <c r="T555" s="39" t="str">
        <f>IF(入力シート!H556&gt;0,MID(入力シート!H556,入力シート!X556,1),"")</f>
        <v/>
      </c>
      <c r="U555" s="62" t="str">
        <f>IF(入力シート!I556&gt;0,入力シート!I556,"")</f>
        <v/>
      </c>
      <c r="V555" s="50" t="str">
        <f>IF(入力シート!J556&gt;0,入力シート!J556,"")</f>
        <v/>
      </c>
      <c r="W555" s="50" t="str">
        <f>IF(入力シート!K556&gt;=10,INT(MOD(入力シート!K556,100)/10),"")</f>
        <v/>
      </c>
      <c r="X555" s="40" t="str">
        <f>IF(入力シート!K556&gt;=1,INT(MOD(入力シート!K556,10)/1),"")</f>
        <v/>
      </c>
      <c r="Y555" s="51" t="str">
        <f>IF(入力シート!L556&gt;=100000,INT(MOD(入力シート!L556,1000000)/100000),"")</f>
        <v/>
      </c>
      <c r="Z555" s="51" t="str">
        <f>IF(入力シート!L556&gt;=10000,INT(MOD(入力シート!L556,100000)/10000),"")</f>
        <v/>
      </c>
      <c r="AA555" s="51" t="str">
        <f>IF(入力シート!L556&gt;=1000,INT(MOD(入力シート!L556,10000)/1000),"")</f>
        <v/>
      </c>
      <c r="AB555" s="51" t="str">
        <f>IF(入力シート!L556&gt;=100,INT(MOD(入力シート!L556,1000)/100),"")</f>
        <v/>
      </c>
      <c r="AC555" s="51" t="str">
        <f>IF(入力シート!L556&gt;=10,INT(MOD(入力シート!L556,100)/10),"")</f>
        <v/>
      </c>
      <c r="AD555" s="40" t="str">
        <f>IF(入力シート!L556&gt;=1,INT(MOD(入力シート!L556,10)/1),"")</f>
        <v/>
      </c>
      <c r="AE555" s="51" t="str">
        <f>IF(入力シート!M556&gt;=10000,INT(MOD(入力シート!M556,100000)/10000),"")</f>
        <v/>
      </c>
      <c r="AF555" s="51" t="str">
        <f>IF(入力シート!M556&gt;=1000,INT(MOD(入力シート!M556,10000)/1000),"")</f>
        <v/>
      </c>
      <c r="AG555" s="51" t="str">
        <f>IF(入力シート!M556&gt;=100,INT(MOD(入力シート!M556,1000)/100),"")</f>
        <v/>
      </c>
      <c r="AH555" s="51" t="str">
        <f>IF(入力シート!M556&gt;=10,INT(MOD(入力シート!M556,100)/10),"")</f>
        <v/>
      </c>
      <c r="AI555" s="40" t="str">
        <f>IF(入力シート!M556&gt;=1,INT(MOD(入力シート!M556,10)/1),"")</f>
        <v/>
      </c>
      <c r="AJ555" s="51" t="str">
        <f>IF(入力シート!N556&gt;=10000,INT(MOD(入力シート!N556,100000)/10000),"")</f>
        <v/>
      </c>
      <c r="AK555" s="51" t="str">
        <f>IF(入力シート!N556&gt;=1000,INT(MOD(入力シート!N556,10000)/1000),"")</f>
        <v/>
      </c>
      <c r="AL555" s="51" t="str">
        <f>IF(入力シート!N556&gt;=100,INT(MOD(入力シート!N556,1000)/100),"")</f>
        <v/>
      </c>
      <c r="AM555" s="51" t="str">
        <f>IF(入力シート!N556&gt;=10,INT(MOD(入力シート!N556,100)/10),"")</f>
        <v/>
      </c>
      <c r="AN555" s="40" t="str">
        <f>IF(入力シート!N556&gt;=1,INT(MOD(入力シート!N556,10)/1),"")</f>
        <v/>
      </c>
      <c r="AO555" s="51" t="str">
        <f>IF(入力シート!O556&gt;=10000,INT(MOD(入力シート!O556,100000)/10000),"")</f>
        <v/>
      </c>
      <c r="AP555" s="51" t="str">
        <f>IF(入力シート!O556&gt;=1000,INT(MOD(入力シート!O556,10000)/1000),"")</f>
        <v/>
      </c>
      <c r="AQ555" s="51" t="str">
        <f>IF(入力シート!O556&gt;=100,INT(MOD(入力シート!O556,1000)/100),"")</f>
        <v/>
      </c>
      <c r="AR555" s="51" t="str">
        <f>IF(入力シート!O556&gt;=10,INT(MOD(入力シート!O556,100)/10),"")</f>
        <v/>
      </c>
      <c r="AS555" s="40" t="str">
        <f>IF(入力シート!O556&gt;=1,INT(MOD(入力シート!O556,10)/1),"")</f>
        <v/>
      </c>
      <c r="AT555" s="51" t="str">
        <f>IF(入力シート!P556&gt;=1000000,INT(MOD(入力シート!P556,10000000)/1000000),"")</f>
        <v/>
      </c>
      <c r="AU555" s="51" t="str">
        <f>IF(入力シート!P556&gt;=100000,INT(MOD(入力シート!P556,1000000)/100000),"")</f>
        <v/>
      </c>
      <c r="AV555" s="51" t="str">
        <f>IF(入力シート!P556&gt;=10000,INT(MOD(入力シート!P556,100000)/10000),"")</f>
        <v/>
      </c>
      <c r="AW555" s="51" t="str">
        <f>IF(入力シート!P556&gt;=1000,INT(MOD(入力シート!P556,10000)/1000),"")</f>
        <v/>
      </c>
      <c r="AX555" s="51" t="str">
        <f>IF(入力シート!P556&gt;=100,INT(MOD(入力シート!P556,1000)/100),"")</f>
        <v/>
      </c>
      <c r="AY555" s="51" t="str">
        <f>IF(入力シート!P556&gt;=10,INT(MOD(入力シート!P556,100)/10),"")</f>
        <v/>
      </c>
      <c r="AZ555" s="40" t="str">
        <f>IF(入力シート!P556&gt;=1,INT(MOD(入力シート!P556,10)/1),"")</f>
        <v/>
      </c>
      <c r="BA555" s="51" t="str">
        <f>IF(入力シート!Q556&gt;=10,INT(MOD(入力シート!Q556,100)/10),"")</f>
        <v/>
      </c>
      <c r="BB555" s="40" t="str">
        <f>IF(入力シート!Q556&gt;=1,INT(MOD(入力シート!Q556,10)/1),"")</f>
        <v/>
      </c>
      <c r="BC555" s="51" t="str">
        <f>IF(入力シート!R556&gt;=10000,INT(MOD(入力シート!R556,100000)/10000),"")</f>
        <v/>
      </c>
      <c r="BD555" s="51" t="str">
        <f>IF(入力シート!R556&gt;=1000,INT(MOD(入力シート!R556,10000)/1000),"")</f>
        <v/>
      </c>
      <c r="BE555" s="51" t="str">
        <f>IF(入力シート!R556&gt;=100,INT(MOD(入力シート!R556,1000)/100),"")</f>
        <v/>
      </c>
      <c r="BF555" s="51" t="str">
        <f>IF(入力シート!R556&gt;=10,INT(MOD(入力シート!R556,100)/10),"")</f>
        <v/>
      </c>
      <c r="BG555" s="40" t="str">
        <f>IF(入力シート!R556&gt;=1,INT(MOD(入力シート!R556,10)/1),"")</f>
        <v/>
      </c>
    </row>
    <row r="556" spans="1:79" x14ac:dyDescent="0.15">
      <c r="B556" s="22">
        <v>554</v>
      </c>
      <c r="C556" s="10" t="str">
        <f>IF(入力シート!C557&gt;=10000,INT(MOD(入力シート!C557,100000)/10000),"")</f>
        <v/>
      </c>
      <c r="D556" s="10" t="str">
        <f>IF(入力シート!C557&gt;=1000,INT(MOD(入力シート!C557,10000)/1000),"")</f>
        <v/>
      </c>
      <c r="E556" s="10" t="str">
        <f>IF(入力シート!C557&gt;=100,INT(MOD(入力シート!C557,1000)/100),"")</f>
        <v/>
      </c>
      <c r="F556" s="10" t="str">
        <f>IF(入力シート!C557&gt;=10,INT(MOD(入力シート!C557,100)/10),"")</f>
        <v/>
      </c>
      <c r="G556" s="22" t="str">
        <f>IF(入力シート!C557&gt;=1,INT(MOD(入力シート!C557,10)/1),"")</f>
        <v/>
      </c>
      <c r="H556" s="22" t="str">
        <f>IF(入力シート!D557&gt;"",入力シート!D557,"")</f>
        <v/>
      </c>
      <c r="I556" s="22" t="str">
        <f>IF(入力シート!E557&gt;"",入力シート!E557,"")</f>
        <v/>
      </c>
      <c r="J556" s="37" t="str">
        <f>IF(入力シート!F557&gt;0,IF(入力シート!W557=6,MID(入力シート!F557,入力シート!W557-5,1),"0"),"")</f>
        <v/>
      </c>
      <c r="K556" s="37" t="str">
        <f>IF(入力シート!F557&gt;0,MID(入力シート!F557,入力シート!W557-4,1),"")</f>
        <v/>
      </c>
      <c r="L556" s="37" t="str">
        <f>IF(入力シート!F557&gt;0,MID(入力シート!F557,入力シート!W557-3,1),"")</f>
        <v/>
      </c>
      <c r="M556" s="37" t="str">
        <f>IF(入力シート!F557&gt;0,MID(入力シート!F557,入力シート!W557-2,1),"")</f>
        <v/>
      </c>
      <c r="N556" s="37" t="str">
        <f>IF(入力シート!F557&gt;0,MID(入力シート!F557,入力シート!W557-1,1),"")</f>
        <v/>
      </c>
      <c r="O556" s="39" t="str">
        <f>IF(入力シート!F557&gt;0,MID(入力シート!F557,入力シート!W557,1),"")</f>
        <v/>
      </c>
      <c r="P556" s="22" t="str">
        <f>IF(入力シート!G557&gt;"",入力シート!G557,"")</f>
        <v/>
      </c>
      <c r="Q556" s="37" t="str">
        <f>IF(入力シート!H557&gt;0,IF(入力シート!X557=4,MID(入力シート!H557,入力シート!X557-3,1),"0"),"")</f>
        <v/>
      </c>
      <c r="R556" s="37" t="str">
        <f>IF(入力シート!H557&gt;0,MID(入力シート!H557,入力シート!X557-2,1),"")</f>
        <v/>
      </c>
      <c r="S556" s="37" t="str">
        <f>IF(入力シート!H557&gt;0,MID(入力シート!H557,入力シート!X557-1,1),"")</f>
        <v/>
      </c>
      <c r="T556" s="39" t="str">
        <f>IF(入力シート!H557&gt;0,MID(入力シート!H557,入力シート!X557,1),"")</f>
        <v/>
      </c>
      <c r="U556" s="62" t="str">
        <f>IF(入力シート!I557&gt;0,入力シート!I557,"")</f>
        <v/>
      </c>
      <c r="V556" s="50" t="str">
        <f>IF(入力シート!J557&gt;0,入力シート!J557,"")</f>
        <v/>
      </c>
      <c r="W556" s="50" t="str">
        <f>IF(入力シート!K557&gt;=10,INT(MOD(入力シート!K557,100)/10),"")</f>
        <v/>
      </c>
      <c r="X556" s="40" t="str">
        <f>IF(入力シート!K557&gt;=1,INT(MOD(入力シート!K557,10)/1),"")</f>
        <v/>
      </c>
      <c r="Y556" s="51" t="str">
        <f>IF(入力シート!L557&gt;=100000,INT(MOD(入力シート!L557,1000000)/100000),"")</f>
        <v/>
      </c>
      <c r="Z556" s="51" t="str">
        <f>IF(入力シート!L557&gt;=10000,INT(MOD(入力シート!L557,100000)/10000),"")</f>
        <v/>
      </c>
      <c r="AA556" s="51" t="str">
        <f>IF(入力シート!L557&gt;=1000,INT(MOD(入力シート!L557,10000)/1000),"")</f>
        <v/>
      </c>
      <c r="AB556" s="51" t="str">
        <f>IF(入力シート!L557&gt;=100,INT(MOD(入力シート!L557,1000)/100),"")</f>
        <v/>
      </c>
      <c r="AC556" s="51" t="str">
        <f>IF(入力シート!L557&gt;=10,INT(MOD(入力シート!L557,100)/10),"")</f>
        <v/>
      </c>
      <c r="AD556" s="40" t="str">
        <f>IF(入力シート!L557&gt;=1,INT(MOD(入力シート!L557,10)/1),"")</f>
        <v/>
      </c>
      <c r="AE556" s="51" t="str">
        <f>IF(入力シート!M557&gt;=10000,INT(MOD(入力シート!M557,100000)/10000),"")</f>
        <v/>
      </c>
      <c r="AF556" s="51" t="str">
        <f>IF(入力シート!M557&gt;=1000,INT(MOD(入力シート!M557,10000)/1000),"")</f>
        <v/>
      </c>
      <c r="AG556" s="51" t="str">
        <f>IF(入力シート!M557&gt;=100,INT(MOD(入力シート!M557,1000)/100),"")</f>
        <v/>
      </c>
      <c r="AH556" s="51" t="str">
        <f>IF(入力シート!M557&gt;=10,INT(MOD(入力シート!M557,100)/10),"")</f>
        <v/>
      </c>
      <c r="AI556" s="40" t="str">
        <f>IF(入力シート!M557&gt;=1,INT(MOD(入力シート!M557,10)/1),"")</f>
        <v/>
      </c>
      <c r="AJ556" s="51" t="str">
        <f>IF(入力シート!N557&gt;=10000,INT(MOD(入力シート!N557,100000)/10000),"")</f>
        <v/>
      </c>
      <c r="AK556" s="51" t="str">
        <f>IF(入力シート!N557&gt;=1000,INT(MOD(入力シート!N557,10000)/1000),"")</f>
        <v/>
      </c>
      <c r="AL556" s="51" t="str">
        <f>IF(入力シート!N557&gt;=100,INT(MOD(入力シート!N557,1000)/100),"")</f>
        <v/>
      </c>
      <c r="AM556" s="51" t="str">
        <f>IF(入力シート!N557&gt;=10,INT(MOD(入力シート!N557,100)/10),"")</f>
        <v/>
      </c>
      <c r="AN556" s="40" t="str">
        <f>IF(入力シート!N557&gt;=1,INT(MOD(入力シート!N557,10)/1),"")</f>
        <v/>
      </c>
      <c r="AO556" s="51" t="str">
        <f>IF(入力シート!O557&gt;=10000,INT(MOD(入力シート!O557,100000)/10000),"")</f>
        <v/>
      </c>
      <c r="AP556" s="51" t="str">
        <f>IF(入力シート!O557&gt;=1000,INT(MOD(入力シート!O557,10000)/1000),"")</f>
        <v/>
      </c>
      <c r="AQ556" s="51" t="str">
        <f>IF(入力シート!O557&gt;=100,INT(MOD(入力シート!O557,1000)/100),"")</f>
        <v/>
      </c>
      <c r="AR556" s="51" t="str">
        <f>IF(入力シート!O557&gt;=10,INT(MOD(入力シート!O557,100)/10),"")</f>
        <v/>
      </c>
      <c r="AS556" s="40" t="str">
        <f>IF(入力シート!O557&gt;=1,INT(MOD(入力シート!O557,10)/1),"")</f>
        <v/>
      </c>
      <c r="AT556" s="51" t="str">
        <f>IF(入力シート!P557&gt;=1000000,INT(MOD(入力シート!P557,10000000)/1000000),"")</f>
        <v/>
      </c>
      <c r="AU556" s="51" t="str">
        <f>IF(入力シート!P557&gt;=100000,INT(MOD(入力シート!P557,1000000)/100000),"")</f>
        <v/>
      </c>
      <c r="AV556" s="51" t="str">
        <f>IF(入力シート!P557&gt;=10000,INT(MOD(入力シート!P557,100000)/10000),"")</f>
        <v/>
      </c>
      <c r="AW556" s="51" t="str">
        <f>IF(入力シート!P557&gt;=1000,INT(MOD(入力シート!P557,10000)/1000),"")</f>
        <v/>
      </c>
      <c r="AX556" s="51" t="str">
        <f>IF(入力シート!P557&gt;=100,INT(MOD(入力シート!P557,1000)/100),"")</f>
        <v/>
      </c>
      <c r="AY556" s="51" t="str">
        <f>IF(入力シート!P557&gt;=10,INT(MOD(入力シート!P557,100)/10),"")</f>
        <v/>
      </c>
      <c r="AZ556" s="40" t="str">
        <f>IF(入力シート!P557&gt;=1,INT(MOD(入力シート!P557,10)/1),"")</f>
        <v/>
      </c>
      <c r="BA556" s="51" t="str">
        <f>IF(入力シート!Q557&gt;=10,INT(MOD(入力シート!Q557,100)/10),"")</f>
        <v/>
      </c>
      <c r="BB556" s="40" t="str">
        <f>IF(入力シート!Q557&gt;=1,INT(MOD(入力シート!Q557,10)/1),"")</f>
        <v/>
      </c>
      <c r="BC556" s="51" t="str">
        <f>IF(入力シート!R557&gt;=10000,INT(MOD(入力シート!R557,100000)/10000),"")</f>
        <v/>
      </c>
      <c r="BD556" s="51" t="str">
        <f>IF(入力シート!R557&gt;=1000,INT(MOD(入力シート!R557,10000)/1000),"")</f>
        <v/>
      </c>
      <c r="BE556" s="51" t="str">
        <f>IF(入力シート!R557&gt;=100,INT(MOD(入力シート!R557,1000)/100),"")</f>
        <v/>
      </c>
      <c r="BF556" s="51" t="str">
        <f>IF(入力シート!R557&gt;=10,INT(MOD(入力シート!R557,100)/10),"")</f>
        <v/>
      </c>
      <c r="BG556" s="40" t="str">
        <f>IF(入力シート!R557&gt;=1,INT(MOD(入力シート!R557,10)/1),"")</f>
        <v/>
      </c>
    </row>
    <row r="557" spans="1:79" x14ac:dyDescent="0.15">
      <c r="B557" s="22">
        <v>555</v>
      </c>
      <c r="C557" s="10" t="str">
        <f>IF(入力シート!C558&gt;=10000,INT(MOD(入力シート!C558,100000)/10000),"")</f>
        <v/>
      </c>
      <c r="D557" s="10" t="str">
        <f>IF(入力シート!C558&gt;=1000,INT(MOD(入力シート!C558,10000)/1000),"")</f>
        <v/>
      </c>
      <c r="E557" s="10" t="str">
        <f>IF(入力シート!C558&gt;=100,INT(MOD(入力シート!C558,1000)/100),"")</f>
        <v/>
      </c>
      <c r="F557" s="10" t="str">
        <f>IF(入力シート!C558&gt;=10,INT(MOD(入力シート!C558,100)/10),"")</f>
        <v/>
      </c>
      <c r="G557" s="22" t="str">
        <f>IF(入力シート!C558&gt;=1,INT(MOD(入力シート!C558,10)/1),"")</f>
        <v/>
      </c>
      <c r="H557" s="22" t="str">
        <f>IF(入力シート!D558&gt;"",入力シート!D558,"")</f>
        <v/>
      </c>
      <c r="I557" s="22" t="str">
        <f>IF(入力シート!E558&gt;"",入力シート!E558,"")</f>
        <v/>
      </c>
      <c r="J557" s="37" t="str">
        <f>IF(入力シート!F558&gt;0,IF(入力シート!W558=6,MID(入力シート!F558,入力シート!W558-5,1),"0"),"")</f>
        <v/>
      </c>
      <c r="K557" s="37" t="str">
        <f>IF(入力シート!F558&gt;0,MID(入力シート!F558,入力シート!W558-4,1),"")</f>
        <v/>
      </c>
      <c r="L557" s="37" t="str">
        <f>IF(入力シート!F558&gt;0,MID(入力シート!F558,入力シート!W558-3,1),"")</f>
        <v/>
      </c>
      <c r="M557" s="37" t="str">
        <f>IF(入力シート!F558&gt;0,MID(入力シート!F558,入力シート!W558-2,1),"")</f>
        <v/>
      </c>
      <c r="N557" s="37" t="str">
        <f>IF(入力シート!F558&gt;0,MID(入力シート!F558,入力シート!W558-1,1),"")</f>
        <v/>
      </c>
      <c r="O557" s="39" t="str">
        <f>IF(入力シート!F558&gt;0,MID(入力シート!F558,入力シート!W558,1),"")</f>
        <v/>
      </c>
      <c r="P557" s="22" t="str">
        <f>IF(入力シート!G558&gt;"",入力シート!G558,"")</f>
        <v/>
      </c>
      <c r="Q557" s="37" t="str">
        <f>IF(入力シート!H558&gt;0,IF(入力シート!X558=4,MID(入力シート!H558,入力シート!X558-3,1),"0"),"")</f>
        <v/>
      </c>
      <c r="R557" s="37" t="str">
        <f>IF(入力シート!H558&gt;0,MID(入力シート!H558,入力シート!X558-2,1),"")</f>
        <v/>
      </c>
      <c r="S557" s="37" t="str">
        <f>IF(入力シート!H558&gt;0,MID(入力シート!H558,入力シート!X558-1,1),"")</f>
        <v/>
      </c>
      <c r="T557" s="39" t="str">
        <f>IF(入力シート!H558&gt;0,MID(入力シート!H558,入力シート!X558,1),"")</f>
        <v/>
      </c>
      <c r="U557" s="62" t="str">
        <f>IF(入力シート!I558&gt;0,入力シート!I558,"")</f>
        <v/>
      </c>
      <c r="V557" s="50" t="str">
        <f>IF(入力シート!J558&gt;0,入力シート!J558,"")</f>
        <v/>
      </c>
      <c r="W557" s="50" t="str">
        <f>IF(入力シート!K558&gt;=10,INT(MOD(入力シート!K558,100)/10),"")</f>
        <v/>
      </c>
      <c r="X557" s="40" t="str">
        <f>IF(入力シート!K558&gt;=1,INT(MOD(入力シート!K558,10)/1),"")</f>
        <v/>
      </c>
      <c r="Y557" s="51" t="str">
        <f>IF(入力シート!L558&gt;=100000,INT(MOD(入力シート!L558,1000000)/100000),"")</f>
        <v/>
      </c>
      <c r="Z557" s="51" t="str">
        <f>IF(入力シート!L558&gt;=10000,INT(MOD(入力シート!L558,100000)/10000),"")</f>
        <v/>
      </c>
      <c r="AA557" s="51" t="str">
        <f>IF(入力シート!L558&gt;=1000,INT(MOD(入力シート!L558,10000)/1000),"")</f>
        <v/>
      </c>
      <c r="AB557" s="51" t="str">
        <f>IF(入力シート!L558&gt;=100,INT(MOD(入力シート!L558,1000)/100),"")</f>
        <v/>
      </c>
      <c r="AC557" s="51" t="str">
        <f>IF(入力シート!L558&gt;=10,INT(MOD(入力シート!L558,100)/10),"")</f>
        <v/>
      </c>
      <c r="AD557" s="40" t="str">
        <f>IF(入力シート!L558&gt;=1,INT(MOD(入力シート!L558,10)/1),"")</f>
        <v/>
      </c>
      <c r="AE557" s="51" t="str">
        <f>IF(入力シート!M558&gt;=10000,INT(MOD(入力シート!M558,100000)/10000),"")</f>
        <v/>
      </c>
      <c r="AF557" s="51" t="str">
        <f>IF(入力シート!M558&gt;=1000,INT(MOD(入力シート!M558,10000)/1000),"")</f>
        <v/>
      </c>
      <c r="AG557" s="51" t="str">
        <f>IF(入力シート!M558&gt;=100,INT(MOD(入力シート!M558,1000)/100),"")</f>
        <v/>
      </c>
      <c r="AH557" s="51" t="str">
        <f>IF(入力シート!M558&gt;=10,INT(MOD(入力シート!M558,100)/10),"")</f>
        <v/>
      </c>
      <c r="AI557" s="40" t="str">
        <f>IF(入力シート!M558&gt;=1,INT(MOD(入力シート!M558,10)/1),"")</f>
        <v/>
      </c>
      <c r="AJ557" s="51" t="str">
        <f>IF(入力シート!N558&gt;=10000,INT(MOD(入力シート!N558,100000)/10000),"")</f>
        <v/>
      </c>
      <c r="AK557" s="51" t="str">
        <f>IF(入力シート!N558&gt;=1000,INT(MOD(入力シート!N558,10000)/1000),"")</f>
        <v/>
      </c>
      <c r="AL557" s="51" t="str">
        <f>IF(入力シート!N558&gt;=100,INT(MOD(入力シート!N558,1000)/100),"")</f>
        <v/>
      </c>
      <c r="AM557" s="51" t="str">
        <f>IF(入力シート!N558&gt;=10,INT(MOD(入力シート!N558,100)/10),"")</f>
        <v/>
      </c>
      <c r="AN557" s="40" t="str">
        <f>IF(入力シート!N558&gt;=1,INT(MOD(入力シート!N558,10)/1),"")</f>
        <v/>
      </c>
      <c r="AO557" s="51" t="str">
        <f>IF(入力シート!O558&gt;=10000,INT(MOD(入力シート!O558,100000)/10000),"")</f>
        <v/>
      </c>
      <c r="AP557" s="51" t="str">
        <f>IF(入力シート!O558&gt;=1000,INT(MOD(入力シート!O558,10000)/1000),"")</f>
        <v/>
      </c>
      <c r="AQ557" s="51" t="str">
        <f>IF(入力シート!O558&gt;=100,INT(MOD(入力シート!O558,1000)/100),"")</f>
        <v/>
      </c>
      <c r="AR557" s="51" t="str">
        <f>IF(入力シート!O558&gt;=10,INT(MOD(入力シート!O558,100)/10),"")</f>
        <v/>
      </c>
      <c r="AS557" s="40" t="str">
        <f>IF(入力シート!O558&gt;=1,INT(MOD(入力シート!O558,10)/1),"")</f>
        <v/>
      </c>
      <c r="AT557" s="51" t="str">
        <f>IF(入力シート!P558&gt;=1000000,INT(MOD(入力シート!P558,10000000)/1000000),"")</f>
        <v/>
      </c>
      <c r="AU557" s="51" t="str">
        <f>IF(入力シート!P558&gt;=100000,INT(MOD(入力シート!P558,1000000)/100000),"")</f>
        <v/>
      </c>
      <c r="AV557" s="51" t="str">
        <f>IF(入力シート!P558&gt;=10000,INT(MOD(入力シート!P558,100000)/10000),"")</f>
        <v/>
      </c>
      <c r="AW557" s="51" t="str">
        <f>IF(入力シート!P558&gt;=1000,INT(MOD(入力シート!P558,10000)/1000),"")</f>
        <v/>
      </c>
      <c r="AX557" s="51" t="str">
        <f>IF(入力シート!P558&gt;=100,INT(MOD(入力シート!P558,1000)/100),"")</f>
        <v/>
      </c>
      <c r="AY557" s="51" t="str">
        <f>IF(入力シート!P558&gt;=10,INT(MOD(入力シート!P558,100)/10),"")</f>
        <v/>
      </c>
      <c r="AZ557" s="40" t="str">
        <f>IF(入力シート!P558&gt;=1,INT(MOD(入力シート!P558,10)/1),"")</f>
        <v/>
      </c>
      <c r="BA557" s="51" t="str">
        <f>IF(入力シート!Q558&gt;=10,INT(MOD(入力シート!Q558,100)/10),"")</f>
        <v/>
      </c>
      <c r="BB557" s="40" t="str">
        <f>IF(入力シート!Q558&gt;=1,INT(MOD(入力シート!Q558,10)/1),"")</f>
        <v/>
      </c>
      <c r="BC557" s="51" t="str">
        <f>IF(入力シート!R558&gt;=10000,INT(MOD(入力シート!R558,100000)/10000),"")</f>
        <v/>
      </c>
      <c r="BD557" s="51" t="str">
        <f>IF(入力シート!R558&gt;=1000,INT(MOD(入力シート!R558,10000)/1000),"")</f>
        <v/>
      </c>
      <c r="BE557" s="51" t="str">
        <f>IF(入力シート!R558&gt;=100,INT(MOD(入力シート!R558,1000)/100),"")</f>
        <v/>
      </c>
      <c r="BF557" s="51" t="str">
        <f>IF(入力シート!R558&gt;=10,INT(MOD(入力シート!R558,100)/10),"")</f>
        <v/>
      </c>
      <c r="BG557" s="40" t="str">
        <f>IF(入力シート!R558&gt;=1,INT(MOD(入力シート!R558,10)/1),"")</f>
        <v/>
      </c>
    </row>
    <row r="558" spans="1:79" x14ac:dyDescent="0.15">
      <c r="B558" s="22">
        <v>556</v>
      </c>
      <c r="C558" s="10" t="str">
        <f>IF(入力シート!C559&gt;=10000,INT(MOD(入力シート!C559,100000)/10000),"")</f>
        <v/>
      </c>
      <c r="D558" s="10" t="str">
        <f>IF(入力シート!C559&gt;=1000,INT(MOD(入力シート!C559,10000)/1000),"")</f>
        <v/>
      </c>
      <c r="E558" s="10" t="str">
        <f>IF(入力シート!C559&gt;=100,INT(MOD(入力シート!C559,1000)/100),"")</f>
        <v/>
      </c>
      <c r="F558" s="10" t="str">
        <f>IF(入力シート!C559&gt;=10,INT(MOD(入力シート!C559,100)/10),"")</f>
        <v/>
      </c>
      <c r="G558" s="22" t="str">
        <f>IF(入力シート!C559&gt;=1,INT(MOD(入力シート!C559,10)/1),"")</f>
        <v/>
      </c>
      <c r="H558" s="22" t="str">
        <f>IF(入力シート!D559&gt;"",入力シート!D559,"")</f>
        <v/>
      </c>
      <c r="I558" s="22" t="str">
        <f>IF(入力シート!E559&gt;"",入力シート!E559,"")</f>
        <v/>
      </c>
      <c r="J558" s="37" t="str">
        <f>IF(入力シート!F559&gt;0,IF(入力シート!W559=6,MID(入力シート!F559,入力シート!W559-5,1),"0"),"")</f>
        <v/>
      </c>
      <c r="K558" s="37" t="str">
        <f>IF(入力シート!F559&gt;0,MID(入力シート!F559,入力シート!W559-4,1),"")</f>
        <v/>
      </c>
      <c r="L558" s="37" t="str">
        <f>IF(入力シート!F559&gt;0,MID(入力シート!F559,入力シート!W559-3,1),"")</f>
        <v/>
      </c>
      <c r="M558" s="37" t="str">
        <f>IF(入力シート!F559&gt;0,MID(入力シート!F559,入力シート!W559-2,1),"")</f>
        <v/>
      </c>
      <c r="N558" s="37" t="str">
        <f>IF(入力シート!F559&gt;0,MID(入力シート!F559,入力シート!W559-1,1),"")</f>
        <v/>
      </c>
      <c r="O558" s="39" t="str">
        <f>IF(入力シート!F559&gt;0,MID(入力シート!F559,入力シート!W559,1),"")</f>
        <v/>
      </c>
      <c r="P558" s="22" t="str">
        <f>IF(入力シート!G559&gt;"",入力シート!G559,"")</f>
        <v/>
      </c>
      <c r="Q558" s="37" t="str">
        <f>IF(入力シート!H559&gt;0,IF(入力シート!X559=4,MID(入力シート!H559,入力シート!X559-3,1),"0"),"")</f>
        <v/>
      </c>
      <c r="R558" s="37" t="str">
        <f>IF(入力シート!H559&gt;0,MID(入力シート!H559,入力シート!X559-2,1),"")</f>
        <v/>
      </c>
      <c r="S558" s="37" t="str">
        <f>IF(入力シート!H559&gt;0,MID(入力シート!H559,入力シート!X559-1,1),"")</f>
        <v/>
      </c>
      <c r="T558" s="39" t="str">
        <f>IF(入力シート!H559&gt;0,MID(入力シート!H559,入力シート!X559,1),"")</f>
        <v/>
      </c>
      <c r="U558" s="62" t="str">
        <f>IF(入力シート!I559&gt;0,入力シート!I559,"")</f>
        <v/>
      </c>
      <c r="V558" s="50" t="str">
        <f>IF(入力シート!J559&gt;0,入力シート!J559,"")</f>
        <v/>
      </c>
      <c r="W558" s="50" t="str">
        <f>IF(入力シート!K559&gt;=10,INT(MOD(入力シート!K559,100)/10),"")</f>
        <v/>
      </c>
      <c r="X558" s="40" t="str">
        <f>IF(入力シート!K559&gt;=1,INT(MOD(入力シート!K559,10)/1),"")</f>
        <v/>
      </c>
      <c r="Y558" s="51" t="str">
        <f>IF(入力シート!L559&gt;=100000,INT(MOD(入力シート!L559,1000000)/100000),"")</f>
        <v/>
      </c>
      <c r="Z558" s="51" t="str">
        <f>IF(入力シート!L559&gt;=10000,INT(MOD(入力シート!L559,100000)/10000),"")</f>
        <v/>
      </c>
      <c r="AA558" s="51" t="str">
        <f>IF(入力シート!L559&gt;=1000,INT(MOD(入力シート!L559,10000)/1000),"")</f>
        <v/>
      </c>
      <c r="AB558" s="51" t="str">
        <f>IF(入力シート!L559&gt;=100,INT(MOD(入力シート!L559,1000)/100),"")</f>
        <v/>
      </c>
      <c r="AC558" s="51" t="str">
        <f>IF(入力シート!L559&gt;=10,INT(MOD(入力シート!L559,100)/10),"")</f>
        <v/>
      </c>
      <c r="AD558" s="40" t="str">
        <f>IF(入力シート!L559&gt;=1,INT(MOD(入力シート!L559,10)/1),"")</f>
        <v/>
      </c>
      <c r="AE558" s="51" t="str">
        <f>IF(入力シート!M559&gt;=10000,INT(MOD(入力シート!M559,100000)/10000),"")</f>
        <v/>
      </c>
      <c r="AF558" s="51" t="str">
        <f>IF(入力シート!M559&gt;=1000,INT(MOD(入力シート!M559,10000)/1000),"")</f>
        <v/>
      </c>
      <c r="AG558" s="51" t="str">
        <f>IF(入力シート!M559&gt;=100,INT(MOD(入力シート!M559,1000)/100),"")</f>
        <v/>
      </c>
      <c r="AH558" s="51" t="str">
        <f>IF(入力シート!M559&gt;=10,INT(MOD(入力シート!M559,100)/10),"")</f>
        <v/>
      </c>
      <c r="AI558" s="40" t="str">
        <f>IF(入力シート!M559&gt;=1,INT(MOD(入力シート!M559,10)/1),"")</f>
        <v/>
      </c>
      <c r="AJ558" s="51" t="str">
        <f>IF(入力シート!N559&gt;=10000,INT(MOD(入力シート!N559,100000)/10000),"")</f>
        <v/>
      </c>
      <c r="AK558" s="51" t="str">
        <f>IF(入力シート!N559&gt;=1000,INT(MOD(入力シート!N559,10000)/1000),"")</f>
        <v/>
      </c>
      <c r="AL558" s="51" t="str">
        <f>IF(入力シート!N559&gt;=100,INT(MOD(入力シート!N559,1000)/100),"")</f>
        <v/>
      </c>
      <c r="AM558" s="51" t="str">
        <f>IF(入力シート!N559&gt;=10,INT(MOD(入力シート!N559,100)/10),"")</f>
        <v/>
      </c>
      <c r="AN558" s="40" t="str">
        <f>IF(入力シート!N559&gt;=1,INT(MOD(入力シート!N559,10)/1),"")</f>
        <v/>
      </c>
      <c r="AO558" s="51" t="str">
        <f>IF(入力シート!O559&gt;=10000,INT(MOD(入力シート!O559,100000)/10000),"")</f>
        <v/>
      </c>
      <c r="AP558" s="51" t="str">
        <f>IF(入力シート!O559&gt;=1000,INT(MOD(入力シート!O559,10000)/1000),"")</f>
        <v/>
      </c>
      <c r="AQ558" s="51" t="str">
        <f>IF(入力シート!O559&gt;=100,INT(MOD(入力シート!O559,1000)/100),"")</f>
        <v/>
      </c>
      <c r="AR558" s="51" t="str">
        <f>IF(入力シート!O559&gt;=10,INT(MOD(入力シート!O559,100)/10),"")</f>
        <v/>
      </c>
      <c r="AS558" s="40" t="str">
        <f>IF(入力シート!O559&gt;=1,INT(MOD(入力シート!O559,10)/1),"")</f>
        <v/>
      </c>
      <c r="AT558" s="51" t="str">
        <f>IF(入力シート!P559&gt;=1000000,INT(MOD(入力シート!P559,10000000)/1000000),"")</f>
        <v/>
      </c>
      <c r="AU558" s="51" t="str">
        <f>IF(入力シート!P559&gt;=100000,INT(MOD(入力シート!P559,1000000)/100000),"")</f>
        <v/>
      </c>
      <c r="AV558" s="51" t="str">
        <f>IF(入力シート!P559&gt;=10000,INT(MOD(入力シート!P559,100000)/10000),"")</f>
        <v/>
      </c>
      <c r="AW558" s="51" t="str">
        <f>IF(入力シート!P559&gt;=1000,INT(MOD(入力シート!P559,10000)/1000),"")</f>
        <v/>
      </c>
      <c r="AX558" s="51" t="str">
        <f>IF(入力シート!P559&gt;=100,INT(MOD(入力シート!P559,1000)/100),"")</f>
        <v/>
      </c>
      <c r="AY558" s="51" t="str">
        <f>IF(入力シート!P559&gt;=10,INT(MOD(入力シート!P559,100)/10),"")</f>
        <v/>
      </c>
      <c r="AZ558" s="40" t="str">
        <f>IF(入力シート!P559&gt;=1,INT(MOD(入力シート!P559,10)/1),"")</f>
        <v/>
      </c>
      <c r="BA558" s="51" t="str">
        <f>IF(入力シート!Q559&gt;=10,INT(MOD(入力シート!Q559,100)/10),"")</f>
        <v/>
      </c>
      <c r="BB558" s="40" t="str">
        <f>IF(入力シート!Q559&gt;=1,INT(MOD(入力シート!Q559,10)/1),"")</f>
        <v/>
      </c>
      <c r="BC558" s="51" t="str">
        <f>IF(入力シート!R559&gt;=10000,INT(MOD(入力シート!R559,100000)/10000),"")</f>
        <v/>
      </c>
      <c r="BD558" s="51" t="str">
        <f>IF(入力シート!R559&gt;=1000,INT(MOD(入力シート!R559,10000)/1000),"")</f>
        <v/>
      </c>
      <c r="BE558" s="51" t="str">
        <f>IF(入力シート!R559&gt;=100,INT(MOD(入力シート!R559,1000)/100),"")</f>
        <v/>
      </c>
      <c r="BF558" s="51" t="str">
        <f>IF(入力シート!R559&gt;=10,INT(MOD(入力シート!R559,100)/10),"")</f>
        <v/>
      </c>
      <c r="BG558" s="40" t="str">
        <f>IF(入力シート!R559&gt;=1,INT(MOD(入力シート!R559,10)/1),"")</f>
        <v/>
      </c>
    </row>
    <row r="559" spans="1:79" x14ac:dyDescent="0.15">
      <c r="B559" s="22">
        <v>557</v>
      </c>
      <c r="C559" s="10" t="str">
        <f>IF(入力シート!C560&gt;=10000,INT(MOD(入力シート!C560,100000)/10000),"")</f>
        <v/>
      </c>
      <c r="D559" s="10" t="str">
        <f>IF(入力シート!C560&gt;=1000,INT(MOD(入力シート!C560,10000)/1000),"")</f>
        <v/>
      </c>
      <c r="E559" s="10" t="str">
        <f>IF(入力シート!C560&gt;=100,INT(MOD(入力シート!C560,1000)/100),"")</f>
        <v/>
      </c>
      <c r="F559" s="10" t="str">
        <f>IF(入力シート!C560&gt;=10,INT(MOD(入力シート!C560,100)/10),"")</f>
        <v/>
      </c>
      <c r="G559" s="22" t="str">
        <f>IF(入力シート!C560&gt;=1,INT(MOD(入力シート!C560,10)/1),"")</f>
        <v/>
      </c>
      <c r="H559" s="22" t="str">
        <f>IF(入力シート!D560&gt;"",入力シート!D560,"")</f>
        <v/>
      </c>
      <c r="I559" s="22" t="str">
        <f>IF(入力シート!E560&gt;"",入力シート!E560,"")</f>
        <v/>
      </c>
      <c r="J559" s="37" t="str">
        <f>IF(入力シート!F560&gt;0,IF(入力シート!W560=6,MID(入力シート!F560,入力シート!W560-5,1),"0"),"")</f>
        <v/>
      </c>
      <c r="K559" s="37" t="str">
        <f>IF(入力シート!F560&gt;0,MID(入力シート!F560,入力シート!W560-4,1),"")</f>
        <v/>
      </c>
      <c r="L559" s="37" t="str">
        <f>IF(入力シート!F560&gt;0,MID(入力シート!F560,入力シート!W560-3,1),"")</f>
        <v/>
      </c>
      <c r="M559" s="37" t="str">
        <f>IF(入力シート!F560&gt;0,MID(入力シート!F560,入力シート!W560-2,1),"")</f>
        <v/>
      </c>
      <c r="N559" s="37" t="str">
        <f>IF(入力シート!F560&gt;0,MID(入力シート!F560,入力シート!W560-1,1),"")</f>
        <v/>
      </c>
      <c r="O559" s="39" t="str">
        <f>IF(入力シート!F560&gt;0,MID(入力シート!F560,入力シート!W560,1),"")</f>
        <v/>
      </c>
      <c r="P559" s="22" t="str">
        <f>IF(入力シート!G560&gt;"",入力シート!G560,"")</f>
        <v/>
      </c>
      <c r="Q559" s="37" t="str">
        <f>IF(入力シート!H560&gt;0,IF(入力シート!X560=4,MID(入力シート!H560,入力シート!X560-3,1),"0"),"")</f>
        <v/>
      </c>
      <c r="R559" s="37" t="str">
        <f>IF(入力シート!H560&gt;0,MID(入力シート!H560,入力シート!X560-2,1),"")</f>
        <v/>
      </c>
      <c r="S559" s="37" t="str">
        <f>IF(入力シート!H560&gt;0,MID(入力シート!H560,入力シート!X560-1,1),"")</f>
        <v/>
      </c>
      <c r="T559" s="39" t="str">
        <f>IF(入力シート!H560&gt;0,MID(入力シート!H560,入力シート!X560,1),"")</f>
        <v/>
      </c>
      <c r="U559" s="62" t="str">
        <f>IF(入力シート!I560&gt;0,入力シート!I560,"")</f>
        <v/>
      </c>
      <c r="V559" s="50" t="str">
        <f>IF(入力シート!J560&gt;0,入力シート!J560,"")</f>
        <v/>
      </c>
      <c r="W559" s="50" t="str">
        <f>IF(入力シート!K560&gt;=10,INT(MOD(入力シート!K560,100)/10),"")</f>
        <v/>
      </c>
      <c r="X559" s="40" t="str">
        <f>IF(入力シート!K560&gt;=1,INT(MOD(入力シート!K560,10)/1),"")</f>
        <v/>
      </c>
      <c r="Y559" s="51" t="str">
        <f>IF(入力シート!L560&gt;=100000,INT(MOD(入力シート!L560,1000000)/100000),"")</f>
        <v/>
      </c>
      <c r="Z559" s="51" t="str">
        <f>IF(入力シート!L560&gt;=10000,INT(MOD(入力シート!L560,100000)/10000),"")</f>
        <v/>
      </c>
      <c r="AA559" s="51" t="str">
        <f>IF(入力シート!L560&gt;=1000,INT(MOD(入力シート!L560,10000)/1000),"")</f>
        <v/>
      </c>
      <c r="AB559" s="51" t="str">
        <f>IF(入力シート!L560&gt;=100,INT(MOD(入力シート!L560,1000)/100),"")</f>
        <v/>
      </c>
      <c r="AC559" s="51" t="str">
        <f>IF(入力シート!L560&gt;=10,INT(MOD(入力シート!L560,100)/10),"")</f>
        <v/>
      </c>
      <c r="AD559" s="40" t="str">
        <f>IF(入力シート!L560&gt;=1,INT(MOD(入力シート!L560,10)/1),"")</f>
        <v/>
      </c>
      <c r="AE559" s="51" t="str">
        <f>IF(入力シート!M560&gt;=10000,INT(MOD(入力シート!M560,100000)/10000),"")</f>
        <v/>
      </c>
      <c r="AF559" s="51" t="str">
        <f>IF(入力シート!M560&gt;=1000,INT(MOD(入力シート!M560,10000)/1000),"")</f>
        <v/>
      </c>
      <c r="AG559" s="51" t="str">
        <f>IF(入力シート!M560&gt;=100,INT(MOD(入力シート!M560,1000)/100),"")</f>
        <v/>
      </c>
      <c r="AH559" s="51" t="str">
        <f>IF(入力シート!M560&gt;=10,INT(MOD(入力シート!M560,100)/10),"")</f>
        <v/>
      </c>
      <c r="AI559" s="40" t="str">
        <f>IF(入力シート!M560&gt;=1,INT(MOD(入力シート!M560,10)/1),"")</f>
        <v/>
      </c>
      <c r="AJ559" s="51" t="str">
        <f>IF(入力シート!N560&gt;=10000,INT(MOD(入力シート!N560,100000)/10000),"")</f>
        <v/>
      </c>
      <c r="AK559" s="51" t="str">
        <f>IF(入力シート!N560&gt;=1000,INT(MOD(入力シート!N560,10000)/1000),"")</f>
        <v/>
      </c>
      <c r="AL559" s="51" t="str">
        <f>IF(入力シート!N560&gt;=100,INT(MOD(入力シート!N560,1000)/100),"")</f>
        <v/>
      </c>
      <c r="AM559" s="51" t="str">
        <f>IF(入力シート!N560&gt;=10,INT(MOD(入力シート!N560,100)/10),"")</f>
        <v/>
      </c>
      <c r="AN559" s="40" t="str">
        <f>IF(入力シート!N560&gt;=1,INT(MOD(入力シート!N560,10)/1),"")</f>
        <v/>
      </c>
      <c r="AO559" s="51" t="str">
        <f>IF(入力シート!O560&gt;=10000,INT(MOD(入力シート!O560,100000)/10000),"")</f>
        <v/>
      </c>
      <c r="AP559" s="51" t="str">
        <f>IF(入力シート!O560&gt;=1000,INT(MOD(入力シート!O560,10000)/1000),"")</f>
        <v/>
      </c>
      <c r="AQ559" s="51" t="str">
        <f>IF(入力シート!O560&gt;=100,INT(MOD(入力シート!O560,1000)/100),"")</f>
        <v/>
      </c>
      <c r="AR559" s="51" t="str">
        <f>IF(入力シート!O560&gt;=10,INT(MOD(入力シート!O560,100)/10),"")</f>
        <v/>
      </c>
      <c r="AS559" s="40" t="str">
        <f>IF(入力シート!O560&gt;=1,INT(MOD(入力シート!O560,10)/1),"")</f>
        <v/>
      </c>
      <c r="AT559" s="51" t="str">
        <f>IF(入力シート!P560&gt;=1000000,INT(MOD(入力シート!P560,10000000)/1000000),"")</f>
        <v/>
      </c>
      <c r="AU559" s="51" t="str">
        <f>IF(入力シート!P560&gt;=100000,INT(MOD(入力シート!P560,1000000)/100000),"")</f>
        <v/>
      </c>
      <c r="AV559" s="51" t="str">
        <f>IF(入力シート!P560&gt;=10000,INT(MOD(入力シート!P560,100000)/10000),"")</f>
        <v/>
      </c>
      <c r="AW559" s="51" t="str">
        <f>IF(入力シート!P560&gt;=1000,INT(MOD(入力シート!P560,10000)/1000),"")</f>
        <v/>
      </c>
      <c r="AX559" s="51" t="str">
        <f>IF(入力シート!P560&gt;=100,INT(MOD(入力シート!P560,1000)/100),"")</f>
        <v/>
      </c>
      <c r="AY559" s="51" t="str">
        <f>IF(入力シート!P560&gt;=10,INT(MOD(入力シート!P560,100)/10),"")</f>
        <v/>
      </c>
      <c r="AZ559" s="40" t="str">
        <f>IF(入力シート!P560&gt;=1,INT(MOD(入力シート!P560,10)/1),"")</f>
        <v/>
      </c>
      <c r="BA559" s="51" t="str">
        <f>IF(入力シート!Q560&gt;=10,INT(MOD(入力シート!Q560,100)/10),"")</f>
        <v/>
      </c>
      <c r="BB559" s="40" t="str">
        <f>IF(入力シート!Q560&gt;=1,INT(MOD(入力シート!Q560,10)/1),"")</f>
        <v/>
      </c>
      <c r="BC559" s="51" t="str">
        <f>IF(入力シート!R560&gt;=10000,INT(MOD(入力シート!R560,100000)/10000),"")</f>
        <v/>
      </c>
      <c r="BD559" s="51" t="str">
        <f>IF(入力シート!R560&gt;=1000,INT(MOD(入力シート!R560,10000)/1000),"")</f>
        <v/>
      </c>
      <c r="BE559" s="51" t="str">
        <f>IF(入力シート!R560&gt;=100,INT(MOD(入力シート!R560,1000)/100),"")</f>
        <v/>
      </c>
      <c r="BF559" s="51" t="str">
        <f>IF(入力シート!R560&gt;=10,INT(MOD(入力シート!R560,100)/10),"")</f>
        <v/>
      </c>
      <c r="BG559" s="40" t="str">
        <f>IF(入力シート!R560&gt;=1,INT(MOD(入力シート!R560,10)/1),"")</f>
        <v/>
      </c>
    </row>
    <row r="560" spans="1:79" x14ac:dyDescent="0.15">
      <c r="B560" s="22">
        <v>558</v>
      </c>
      <c r="C560" s="10" t="str">
        <f>IF(入力シート!C561&gt;=10000,INT(MOD(入力シート!C561,100000)/10000),"")</f>
        <v/>
      </c>
      <c r="D560" s="10" t="str">
        <f>IF(入力シート!C561&gt;=1000,INT(MOD(入力シート!C561,10000)/1000),"")</f>
        <v/>
      </c>
      <c r="E560" s="10" t="str">
        <f>IF(入力シート!C561&gt;=100,INT(MOD(入力シート!C561,1000)/100),"")</f>
        <v/>
      </c>
      <c r="F560" s="10" t="str">
        <f>IF(入力シート!C561&gt;=10,INT(MOD(入力シート!C561,100)/10),"")</f>
        <v/>
      </c>
      <c r="G560" s="22" t="str">
        <f>IF(入力シート!C561&gt;=1,INT(MOD(入力シート!C561,10)/1),"")</f>
        <v/>
      </c>
      <c r="H560" s="22" t="str">
        <f>IF(入力シート!D561&gt;"",入力シート!D561,"")</f>
        <v/>
      </c>
      <c r="I560" s="22" t="str">
        <f>IF(入力シート!E561&gt;"",入力シート!E561,"")</f>
        <v/>
      </c>
      <c r="J560" s="37" t="str">
        <f>IF(入力シート!F561&gt;0,IF(入力シート!W561=6,MID(入力シート!F561,入力シート!W561-5,1),"0"),"")</f>
        <v/>
      </c>
      <c r="K560" s="37" t="str">
        <f>IF(入力シート!F561&gt;0,MID(入力シート!F561,入力シート!W561-4,1),"")</f>
        <v/>
      </c>
      <c r="L560" s="37" t="str">
        <f>IF(入力シート!F561&gt;0,MID(入力シート!F561,入力シート!W561-3,1),"")</f>
        <v/>
      </c>
      <c r="M560" s="37" t="str">
        <f>IF(入力シート!F561&gt;0,MID(入力シート!F561,入力シート!W561-2,1),"")</f>
        <v/>
      </c>
      <c r="N560" s="37" t="str">
        <f>IF(入力シート!F561&gt;0,MID(入力シート!F561,入力シート!W561-1,1),"")</f>
        <v/>
      </c>
      <c r="O560" s="39" t="str">
        <f>IF(入力シート!F561&gt;0,MID(入力シート!F561,入力シート!W561,1),"")</f>
        <v/>
      </c>
      <c r="P560" s="22" t="str">
        <f>IF(入力シート!G561&gt;"",入力シート!G561,"")</f>
        <v/>
      </c>
      <c r="Q560" s="37" t="str">
        <f>IF(入力シート!H561&gt;0,IF(入力シート!X561=4,MID(入力シート!H561,入力シート!X561-3,1),"0"),"")</f>
        <v/>
      </c>
      <c r="R560" s="37" t="str">
        <f>IF(入力シート!H561&gt;0,MID(入力シート!H561,入力シート!X561-2,1),"")</f>
        <v/>
      </c>
      <c r="S560" s="37" t="str">
        <f>IF(入力シート!H561&gt;0,MID(入力シート!H561,入力シート!X561-1,1),"")</f>
        <v/>
      </c>
      <c r="T560" s="39" t="str">
        <f>IF(入力シート!H561&gt;0,MID(入力シート!H561,入力シート!X561,1),"")</f>
        <v/>
      </c>
      <c r="U560" s="62" t="str">
        <f>IF(入力シート!I561&gt;0,入力シート!I561,"")</f>
        <v/>
      </c>
      <c r="V560" s="50" t="str">
        <f>IF(入力シート!J561&gt;0,入力シート!J561,"")</f>
        <v/>
      </c>
      <c r="W560" s="50" t="str">
        <f>IF(入力シート!K561&gt;=10,INT(MOD(入力シート!K561,100)/10),"")</f>
        <v/>
      </c>
      <c r="X560" s="40" t="str">
        <f>IF(入力シート!K561&gt;=1,INT(MOD(入力シート!K561,10)/1),"")</f>
        <v/>
      </c>
      <c r="Y560" s="51" t="str">
        <f>IF(入力シート!L561&gt;=100000,INT(MOD(入力シート!L561,1000000)/100000),"")</f>
        <v/>
      </c>
      <c r="Z560" s="51" t="str">
        <f>IF(入力シート!L561&gt;=10000,INT(MOD(入力シート!L561,100000)/10000),"")</f>
        <v/>
      </c>
      <c r="AA560" s="51" t="str">
        <f>IF(入力シート!L561&gt;=1000,INT(MOD(入力シート!L561,10000)/1000),"")</f>
        <v/>
      </c>
      <c r="AB560" s="51" t="str">
        <f>IF(入力シート!L561&gt;=100,INT(MOD(入力シート!L561,1000)/100),"")</f>
        <v/>
      </c>
      <c r="AC560" s="51" t="str">
        <f>IF(入力シート!L561&gt;=10,INT(MOD(入力シート!L561,100)/10),"")</f>
        <v/>
      </c>
      <c r="AD560" s="40" t="str">
        <f>IF(入力シート!L561&gt;=1,INT(MOD(入力シート!L561,10)/1),"")</f>
        <v/>
      </c>
      <c r="AE560" s="51" t="str">
        <f>IF(入力シート!M561&gt;=10000,INT(MOD(入力シート!M561,100000)/10000),"")</f>
        <v/>
      </c>
      <c r="AF560" s="51" t="str">
        <f>IF(入力シート!M561&gt;=1000,INT(MOD(入力シート!M561,10000)/1000),"")</f>
        <v/>
      </c>
      <c r="AG560" s="51" t="str">
        <f>IF(入力シート!M561&gt;=100,INT(MOD(入力シート!M561,1000)/100),"")</f>
        <v/>
      </c>
      <c r="AH560" s="51" t="str">
        <f>IF(入力シート!M561&gt;=10,INT(MOD(入力シート!M561,100)/10),"")</f>
        <v/>
      </c>
      <c r="AI560" s="40" t="str">
        <f>IF(入力シート!M561&gt;=1,INT(MOD(入力シート!M561,10)/1),"")</f>
        <v/>
      </c>
      <c r="AJ560" s="51" t="str">
        <f>IF(入力シート!N561&gt;=10000,INT(MOD(入力シート!N561,100000)/10000),"")</f>
        <v/>
      </c>
      <c r="AK560" s="51" t="str">
        <f>IF(入力シート!N561&gt;=1000,INT(MOD(入力シート!N561,10000)/1000),"")</f>
        <v/>
      </c>
      <c r="AL560" s="51" t="str">
        <f>IF(入力シート!N561&gt;=100,INT(MOD(入力シート!N561,1000)/100),"")</f>
        <v/>
      </c>
      <c r="AM560" s="51" t="str">
        <f>IF(入力シート!N561&gt;=10,INT(MOD(入力シート!N561,100)/10),"")</f>
        <v/>
      </c>
      <c r="AN560" s="40" t="str">
        <f>IF(入力シート!N561&gt;=1,INT(MOD(入力シート!N561,10)/1),"")</f>
        <v/>
      </c>
      <c r="AO560" s="51" t="str">
        <f>IF(入力シート!O561&gt;=10000,INT(MOD(入力シート!O561,100000)/10000),"")</f>
        <v/>
      </c>
      <c r="AP560" s="51" t="str">
        <f>IF(入力シート!O561&gt;=1000,INT(MOD(入力シート!O561,10000)/1000),"")</f>
        <v/>
      </c>
      <c r="AQ560" s="51" t="str">
        <f>IF(入力シート!O561&gt;=100,INT(MOD(入力シート!O561,1000)/100),"")</f>
        <v/>
      </c>
      <c r="AR560" s="51" t="str">
        <f>IF(入力シート!O561&gt;=10,INT(MOD(入力シート!O561,100)/10),"")</f>
        <v/>
      </c>
      <c r="AS560" s="40" t="str">
        <f>IF(入力シート!O561&gt;=1,INT(MOD(入力シート!O561,10)/1),"")</f>
        <v/>
      </c>
      <c r="AT560" s="51" t="str">
        <f>IF(入力シート!P561&gt;=1000000,INT(MOD(入力シート!P561,10000000)/1000000),"")</f>
        <v/>
      </c>
      <c r="AU560" s="51" t="str">
        <f>IF(入力シート!P561&gt;=100000,INT(MOD(入力シート!P561,1000000)/100000),"")</f>
        <v/>
      </c>
      <c r="AV560" s="51" t="str">
        <f>IF(入力シート!P561&gt;=10000,INT(MOD(入力シート!P561,100000)/10000),"")</f>
        <v/>
      </c>
      <c r="AW560" s="51" t="str">
        <f>IF(入力シート!P561&gt;=1000,INT(MOD(入力シート!P561,10000)/1000),"")</f>
        <v/>
      </c>
      <c r="AX560" s="51" t="str">
        <f>IF(入力シート!P561&gt;=100,INT(MOD(入力シート!P561,1000)/100),"")</f>
        <v/>
      </c>
      <c r="AY560" s="51" t="str">
        <f>IF(入力シート!P561&gt;=10,INT(MOD(入力シート!P561,100)/10),"")</f>
        <v/>
      </c>
      <c r="AZ560" s="40" t="str">
        <f>IF(入力シート!P561&gt;=1,INT(MOD(入力シート!P561,10)/1),"")</f>
        <v/>
      </c>
      <c r="BA560" s="51" t="str">
        <f>IF(入力シート!Q561&gt;=10,INT(MOD(入力シート!Q561,100)/10),"")</f>
        <v/>
      </c>
      <c r="BB560" s="40" t="str">
        <f>IF(入力シート!Q561&gt;=1,INT(MOD(入力シート!Q561,10)/1),"")</f>
        <v/>
      </c>
      <c r="BC560" s="51" t="str">
        <f>IF(入力シート!R561&gt;=10000,INT(MOD(入力シート!R561,100000)/10000),"")</f>
        <v/>
      </c>
      <c r="BD560" s="51" t="str">
        <f>IF(入力シート!R561&gt;=1000,INT(MOD(入力シート!R561,10000)/1000),"")</f>
        <v/>
      </c>
      <c r="BE560" s="51" t="str">
        <f>IF(入力シート!R561&gt;=100,INT(MOD(入力シート!R561,1000)/100),"")</f>
        <v/>
      </c>
      <c r="BF560" s="51" t="str">
        <f>IF(入力シート!R561&gt;=10,INT(MOD(入力シート!R561,100)/10),"")</f>
        <v/>
      </c>
      <c r="BG560" s="40" t="str">
        <f>IF(入力シート!R561&gt;=1,INT(MOD(入力シート!R561,10)/1),"")</f>
        <v/>
      </c>
    </row>
    <row r="561" spans="1:79" x14ac:dyDescent="0.15">
      <c r="B561" s="22">
        <v>559</v>
      </c>
      <c r="C561" s="10" t="str">
        <f>IF(入力シート!C562&gt;=10000,INT(MOD(入力シート!C562,100000)/10000),"")</f>
        <v/>
      </c>
      <c r="D561" s="10" t="str">
        <f>IF(入力シート!C562&gt;=1000,INT(MOD(入力シート!C562,10000)/1000),"")</f>
        <v/>
      </c>
      <c r="E561" s="10" t="str">
        <f>IF(入力シート!C562&gt;=100,INT(MOD(入力シート!C562,1000)/100),"")</f>
        <v/>
      </c>
      <c r="F561" s="10" t="str">
        <f>IF(入力シート!C562&gt;=10,INT(MOD(入力シート!C562,100)/10),"")</f>
        <v/>
      </c>
      <c r="G561" s="22" t="str">
        <f>IF(入力シート!C562&gt;=1,INT(MOD(入力シート!C562,10)/1),"")</f>
        <v/>
      </c>
      <c r="H561" s="22" t="str">
        <f>IF(入力シート!D562&gt;"",入力シート!D562,"")</f>
        <v/>
      </c>
      <c r="I561" s="22" t="str">
        <f>IF(入力シート!E562&gt;"",入力シート!E562,"")</f>
        <v/>
      </c>
      <c r="J561" s="37" t="str">
        <f>IF(入力シート!F562&gt;0,IF(入力シート!W562=6,MID(入力シート!F562,入力シート!W562-5,1),"0"),"")</f>
        <v/>
      </c>
      <c r="K561" s="37" t="str">
        <f>IF(入力シート!F562&gt;0,MID(入力シート!F562,入力シート!W562-4,1),"")</f>
        <v/>
      </c>
      <c r="L561" s="37" t="str">
        <f>IF(入力シート!F562&gt;0,MID(入力シート!F562,入力シート!W562-3,1),"")</f>
        <v/>
      </c>
      <c r="M561" s="37" t="str">
        <f>IF(入力シート!F562&gt;0,MID(入力シート!F562,入力シート!W562-2,1),"")</f>
        <v/>
      </c>
      <c r="N561" s="37" t="str">
        <f>IF(入力シート!F562&gt;0,MID(入力シート!F562,入力シート!W562-1,1),"")</f>
        <v/>
      </c>
      <c r="O561" s="39" t="str">
        <f>IF(入力シート!F562&gt;0,MID(入力シート!F562,入力シート!W562,1),"")</f>
        <v/>
      </c>
      <c r="P561" s="22" t="str">
        <f>IF(入力シート!G562&gt;"",入力シート!G562,"")</f>
        <v/>
      </c>
      <c r="Q561" s="37" t="str">
        <f>IF(入力シート!H562&gt;0,IF(入力シート!X562=4,MID(入力シート!H562,入力シート!X562-3,1),"0"),"")</f>
        <v/>
      </c>
      <c r="R561" s="37" t="str">
        <f>IF(入力シート!H562&gt;0,MID(入力シート!H562,入力シート!X562-2,1),"")</f>
        <v/>
      </c>
      <c r="S561" s="37" t="str">
        <f>IF(入力シート!H562&gt;0,MID(入力シート!H562,入力シート!X562-1,1),"")</f>
        <v/>
      </c>
      <c r="T561" s="39" t="str">
        <f>IF(入力シート!H562&gt;0,MID(入力シート!H562,入力シート!X562,1),"")</f>
        <v/>
      </c>
      <c r="U561" s="62" t="str">
        <f>IF(入力シート!I562&gt;0,入力シート!I562,"")</f>
        <v/>
      </c>
      <c r="V561" s="50" t="str">
        <f>IF(入力シート!J562&gt;0,入力シート!J562,"")</f>
        <v/>
      </c>
      <c r="W561" s="50" t="str">
        <f>IF(入力シート!K562&gt;=10,INT(MOD(入力シート!K562,100)/10),"")</f>
        <v/>
      </c>
      <c r="X561" s="40" t="str">
        <f>IF(入力シート!K562&gt;=1,INT(MOD(入力シート!K562,10)/1),"")</f>
        <v/>
      </c>
      <c r="Y561" s="51" t="str">
        <f>IF(入力シート!L562&gt;=100000,INT(MOD(入力シート!L562,1000000)/100000),"")</f>
        <v/>
      </c>
      <c r="Z561" s="51" t="str">
        <f>IF(入力シート!L562&gt;=10000,INT(MOD(入力シート!L562,100000)/10000),"")</f>
        <v/>
      </c>
      <c r="AA561" s="51" t="str">
        <f>IF(入力シート!L562&gt;=1000,INT(MOD(入力シート!L562,10000)/1000),"")</f>
        <v/>
      </c>
      <c r="AB561" s="51" t="str">
        <f>IF(入力シート!L562&gt;=100,INT(MOD(入力シート!L562,1000)/100),"")</f>
        <v/>
      </c>
      <c r="AC561" s="51" t="str">
        <f>IF(入力シート!L562&gt;=10,INT(MOD(入力シート!L562,100)/10),"")</f>
        <v/>
      </c>
      <c r="AD561" s="40" t="str">
        <f>IF(入力シート!L562&gt;=1,INT(MOD(入力シート!L562,10)/1),"")</f>
        <v/>
      </c>
      <c r="AE561" s="51" t="str">
        <f>IF(入力シート!M562&gt;=10000,INT(MOD(入力シート!M562,100000)/10000),"")</f>
        <v/>
      </c>
      <c r="AF561" s="51" t="str">
        <f>IF(入力シート!M562&gt;=1000,INT(MOD(入力シート!M562,10000)/1000),"")</f>
        <v/>
      </c>
      <c r="AG561" s="51" t="str">
        <f>IF(入力シート!M562&gt;=100,INT(MOD(入力シート!M562,1000)/100),"")</f>
        <v/>
      </c>
      <c r="AH561" s="51" t="str">
        <f>IF(入力シート!M562&gt;=10,INT(MOD(入力シート!M562,100)/10),"")</f>
        <v/>
      </c>
      <c r="AI561" s="40" t="str">
        <f>IF(入力シート!M562&gt;=1,INT(MOD(入力シート!M562,10)/1),"")</f>
        <v/>
      </c>
      <c r="AJ561" s="51" t="str">
        <f>IF(入力シート!N562&gt;=10000,INT(MOD(入力シート!N562,100000)/10000),"")</f>
        <v/>
      </c>
      <c r="AK561" s="51" t="str">
        <f>IF(入力シート!N562&gt;=1000,INT(MOD(入力シート!N562,10000)/1000),"")</f>
        <v/>
      </c>
      <c r="AL561" s="51" t="str">
        <f>IF(入力シート!N562&gt;=100,INT(MOD(入力シート!N562,1000)/100),"")</f>
        <v/>
      </c>
      <c r="AM561" s="51" t="str">
        <f>IF(入力シート!N562&gt;=10,INT(MOD(入力シート!N562,100)/10),"")</f>
        <v/>
      </c>
      <c r="AN561" s="40" t="str">
        <f>IF(入力シート!N562&gt;=1,INT(MOD(入力シート!N562,10)/1),"")</f>
        <v/>
      </c>
      <c r="AO561" s="51" t="str">
        <f>IF(入力シート!O562&gt;=10000,INT(MOD(入力シート!O562,100000)/10000),"")</f>
        <v/>
      </c>
      <c r="AP561" s="51" t="str">
        <f>IF(入力シート!O562&gt;=1000,INT(MOD(入力シート!O562,10000)/1000),"")</f>
        <v/>
      </c>
      <c r="AQ561" s="51" t="str">
        <f>IF(入力シート!O562&gt;=100,INT(MOD(入力シート!O562,1000)/100),"")</f>
        <v/>
      </c>
      <c r="AR561" s="51" t="str">
        <f>IF(入力シート!O562&gt;=10,INT(MOD(入力シート!O562,100)/10),"")</f>
        <v/>
      </c>
      <c r="AS561" s="40" t="str">
        <f>IF(入力シート!O562&gt;=1,INT(MOD(入力シート!O562,10)/1),"")</f>
        <v/>
      </c>
      <c r="AT561" s="51" t="str">
        <f>IF(入力シート!P562&gt;=1000000,INT(MOD(入力シート!P562,10000000)/1000000),"")</f>
        <v/>
      </c>
      <c r="AU561" s="51" t="str">
        <f>IF(入力シート!P562&gt;=100000,INT(MOD(入力シート!P562,1000000)/100000),"")</f>
        <v/>
      </c>
      <c r="AV561" s="51" t="str">
        <f>IF(入力シート!P562&gt;=10000,INT(MOD(入力シート!P562,100000)/10000),"")</f>
        <v/>
      </c>
      <c r="AW561" s="51" t="str">
        <f>IF(入力シート!P562&gt;=1000,INT(MOD(入力シート!P562,10000)/1000),"")</f>
        <v/>
      </c>
      <c r="AX561" s="51" t="str">
        <f>IF(入力シート!P562&gt;=100,INT(MOD(入力シート!P562,1000)/100),"")</f>
        <v/>
      </c>
      <c r="AY561" s="51" t="str">
        <f>IF(入力シート!P562&gt;=10,INT(MOD(入力シート!P562,100)/10),"")</f>
        <v/>
      </c>
      <c r="AZ561" s="40" t="str">
        <f>IF(入力シート!P562&gt;=1,INT(MOD(入力シート!P562,10)/1),"")</f>
        <v/>
      </c>
      <c r="BA561" s="51" t="str">
        <f>IF(入力シート!Q562&gt;=10,INT(MOD(入力シート!Q562,100)/10),"")</f>
        <v/>
      </c>
      <c r="BB561" s="40" t="str">
        <f>IF(入力シート!Q562&gt;=1,INT(MOD(入力シート!Q562,10)/1),"")</f>
        <v/>
      </c>
      <c r="BC561" s="51" t="str">
        <f>IF(入力シート!R562&gt;=10000,INT(MOD(入力シート!R562,100000)/10000),"")</f>
        <v/>
      </c>
      <c r="BD561" s="51" t="str">
        <f>IF(入力シート!R562&gt;=1000,INT(MOD(入力シート!R562,10000)/1000),"")</f>
        <v/>
      </c>
      <c r="BE561" s="51" t="str">
        <f>IF(入力シート!R562&gt;=100,INT(MOD(入力シート!R562,1000)/100),"")</f>
        <v/>
      </c>
      <c r="BF561" s="51" t="str">
        <f>IF(入力シート!R562&gt;=10,INT(MOD(入力シート!R562,100)/10),"")</f>
        <v/>
      </c>
      <c r="BG561" s="40" t="str">
        <f>IF(入力シート!R562&gt;=1,INT(MOD(入力シート!R562,10)/1),"")</f>
        <v/>
      </c>
    </row>
    <row r="562" spans="1:79" x14ac:dyDescent="0.15">
      <c r="A562" s="46"/>
      <c r="B562" s="12">
        <v>560</v>
      </c>
      <c r="C562" s="3" t="str">
        <f>IF(入力シート!C563&gt;=10000,INT(MOD(入力シート!C563,100000)/10000),"")</f>
        <v/>
      </c>
      <c r="D562" s="3" t="str">
        <f>IF(入力シート!C563&gt;=1000,INT(MOD(入力シート!C563,10000)/1000),"")</f>
        <v/>
      </c>
      <c r="E562" s="3" t="str">
        <f>IF(入力シート!C563&gt;=100,INT(MOD(入力シート!C563,1000)/100),"")</f>
        <v/>
      </c>
      <c r="F562" s="3" t="str">
        <f>IF(入力シート!C563&gt;=10,INT(MOD(入力シート!C563,100)/10),"")</f>
        <v/>
      </c>
      <c r="G562" s="12" t="str">
        <f>IF(入力シート!C563&gt;=1,INT(MOD(入力シート!C563,10)/1),"")</f>
        <v/>
      </c>
      <c r="H562" s="12" t="str">
        <f>IF(入力シート!D563&gt;"",入力シート!D563,"")</f>
        <v/>
      </c>
      <c r="I562" s="146" t="str">
        <f>IF(入力シート!E563&gt;"",入力シート!E563,"")</f>
        <v/>
      </c>
      <c r="J562" s="162" t="str">
        <f>IF(入力シート!F563&gt;0,IF(入力シート!W563=6,MID(入力シート!F563,入力シート!W563-5,1),"0"),"")</f>
        <v/>
      </c>
      <c r="K562" s="63" t="str">
        <f>IF(入力シート!F563&gt;0,MID(入力シート!F563,入力シート!W563-4,1),"")</f>
        <v/>
      </c>
      <c r="L562" s="63" t="str">
        <f>IF(入力シート!F563&gt;0,MID(入力シート!F563,入力シート!W563-3,1),"")</f>
        <v/>
      </c>
      <c r="M562" s="63" t="str">
        <f>IF(入力シート!F563&gt;0,MID(入力シート!F563,入力シート!W563-2,1),"")</f>
        <v/>
      </c>
      <c r="N562" s="63" t="str">
        <f>IF(入力シート!F563&gt;0,MID(入力シート!F563,入力シート!W563-1,1),"")</f>
        <v/>
      </c>
      <c r="O562" s="64" t="str">
        <f>IF(入力シート!F563&gt;0,MID(入力シート!F563,入力シート!W563,1),"")</f>
        <v/>
      </c>
      <c r="P562" s="146" t="str">
        <f>IF(入力シート!G563&gt;"",入力シート!G563,"")</f>
        <v/>
      </c>
      <c r="Q562" s="162" t="str">
        <f>IF(入力シート!H563&gt;0,IF(入力シート!X563=4,MID(入力シート!H563,入力シート!X563-3,1),"0"),"")</f>
        <v/>
      </c>
      <c r="R562" s="63" t="str">
        <f>IF(入力シート!H563&gt;0,MID(入力シート!H563,入力シート!X563-2,1),"")</f>
        <v/>
      </c>
      <c r="S562" s="63" t="str">
        <f>IF(入力シート!H563&gt;0,MID(入力シート!H563,入力シート!X563-1,1),"")</f>
        <v/>
      </c>
      <c r="T562" s="64" t="str">
        <f>IF(入力シート!H563&gt;0,MID(入力シート!H563,入力シート!X563,1),"")</f>
        <v/>
      </c>
      <c r="U562" s="65" t="str">
        <f>IF(入力シート!I563&gt;0,入力シート!I563,"")</f>
        <v/>
      </c>
      <c r="V562" s="47" t="str">
        <f>IF(入力シート!J563&gt;0,入力シート!J563,"")</f>
        <v/>
      </c>
      <c r="W562" s="47" t="str">
        <f>IF(入力シート!K563&gt;=10,INT(MOD(入力シート!K563,100)/10),"")</f>
        <v/>
      </c>
      <c r="X562" s="48" t="str">
        <f>IF(入力シート!K563&gt;=1,INT(MOD(入力シート!K563,10)/1),"")</f>
        <v/>
      </c>
      <c r="Y562" s="49" t="str">
        <f>IF(入力シート!L563&gt;=100000,INT(MOD(入力シート!L563,1000000)/100000),"")</f>
        <v/>
      </c>
      <c r="Z562" s="49" t="str">
        <f>IF(入力シート!L563&gt;=10000,INT(MOD(入力シート!L563,100000)/10000),"")</f>
        <v/>
      </c>
      <c r="AA562" s="49" t="str">
        <f>IF(入力シート!L563&gt;=1000,INT(MOD(入力シート!L563,10000)/1000),"")</f>
        <v/>
      </c>
      <c r="AB562" s="49" t="str">
        <f>IF(入力シート!L563&gt;=100,INT(MOD(入力シート!L563,1000)/100),"")</f>
        <v/>
      </c>
      <c r="AC562" s="49" t="str">
        <f>IF(入力シート!L563&gt;=10,INT(MOD(入力シート!L563,100)/10),"")</f>
        <v/>
      </c>
      <c r="AD562" s="48" t="str">
        <f>IF(入力シート!L563&gt;=1,INT(MOD(入力シート!L563,10)/1),"")</f>
        <v/>
      </c>
      <c r="AE562" s="49" t="str">
        <f>IF(入力シート!M563&gt;=10000,INT(MOD(入力シート!M563,100000)/10000),"")</f>
        <v/>
      </c>
      <c r="AF562" s="49" t="str">
        <f>IF(入力シート!M563&gt;=1000,INT(MOD(入力シート!M563,10000)/1000),"")</f>
        <v/>
      </c>
      <c r="AG562" s="49" t="str">
        <f>IF(入力シート!M563&gt;=100,INT(MOD(入力シート!M563,1000)/100),"")</f>
        <v/>
      </c>
      <c r="AH562" s="49" t="str">
        <f>IF(入力シート!M563&gt;=10,INT(MOD(入力シート!M563,100)/10),"")</f>
        <v/>
      </c>
      <c r="AI562" s="48" t="str">
        <f>IF(入力シート!M563&gt;=1,INT(MOD(入力シート!M563,10)/1),"")</f>
        <v/>
      </c>
      <c r="AJ562" s="49" t="str">
        <f>IF(入力シート!N563&gt;=10000,INT(MOD(入力シート!N563,100000)/10000),"")</f>
        <v/>
      </c>
      <c r="AK562" s="49" t="str">
        <f>IF(入力シート!N563&gt;=1000,INT(MOD(入力シート!N563,10000)/1000),"")</f>
        <v/>
      </c>
      <c r="AL562" s="49" t="str">
        <f>IF(入力シート!N563&gt;=100,INT(MOD(入力シート!N563,1000)/100),"")</f>
        <v/>
      </c>
      <c r="AM562" s="49" t="str">
        <f>IF(入力シート!N563&gt;=10,INT(MOD(入力シート!N563,100)/10),"")</f>
        <v/>
      </c>
      <c r="AN562" s="48" t="str">
        <f>IF(入力シート!N563&gt;=1,INT(MOD(入力シート!N563,10)/1),"")</f>
        <v/>
      </c>
      <c r="AO562" s="49" t="str">
        <f>IF(入力シート!O563&gt;=10000,INT(MOD(入力シート!O563,100000)/10000),"")</f>
        <v/>
      </c>
      <c r="AP562" s="49" t="str">
        <f>IF(入力シート!O563&gt;=1000,INT(MOD(入力シート!O563,10000)/1000),"")</f>
        <v/>
      </c>
      <c r="AQ562" s="49" t="str">
        <f>IF(入力シート!O563&gt;=100,INT(MOD(入力シート!O563,1000)/100),"")</f>
        <v/>
      </c>
      <c r="AR562" s="49" t="str">
        <f>IF(入力シート!O563&gt;=10,INT(MOD(入力シート!O563,100)/10),"")</f>
        <v/>
      </c>
      <c r="AS562" s="48" t="str">
        <f>IF(入力シート!O563&gt;=1,INT(MOD(入力シート!O563,10)/1),"")</f>
        <v/>
      </c>
      <c r="AT562" s="49" t="str">
        <f>IF(入力シート!P563&gt;=1000000,INT(MOD(入力シート!P563,10000000)/1000000),"")</f>
        <v/>
      </c>
      <c r="AU562" s="49" t="str">
        <f>IF(入力シート!P563&gt;=100000,INT(MOD(入力シート!P563,1000000)/100000),"")</f>
        <v/>
      </c>
      <c r="AV562" s="49" t="str">
        <f>IF(入力シート!P563&gt;=10000,INT(MOD(入力シート!P563,100000)/10000),"")</f>
        <v/>
      </c>
      <c r="AW562" s="49" t="str">
        <f>IF(入力シート!P563&gt;=1000,INT(MOD(入力シート!P563,10000)/1000),"")</f>
        <v/>
      </c>
      <c r="AX562" s="49" t="str">
        <f>IF(入力シート!P563&gt;=100,INT(MOD(入力シート!P563,1000)/100),"")</f>
        <v/>
      </c>
      <c r="AY562" s="49" t="str">
        <f>IF(入力シート!P563&gt;=10,INT(MOD(入力シート!P563,100)/10),"")</f>
        <v/>
      </c>
      <c r="AZ562" s="48" t="str">
        <f>IF(入力シート!P563&gt;=1,INT(MOD(入力シート!P563,10)/1),"")</f>
        <v/>
      </c>
      <c r="BA562" s="49" t="str">
        <f>IF(入力シート!Q563&gt;=10,INT(MOD(入力シート!Q563,100)/10),"")</f>
        <v/>
      </c>
      <c r="BB562" s="48" t="str">
        <f>IF(入力シート!Q563&gt;=1,INT(MOD(入力シート!Q563,10)/1),"")</f>
        <v/>
      </c>
      <c r="BC562" s="49" t="str">
        <f>IF(入力シート!R563&gt;=10000,INT(MOD(入力シート!R563,100000)/10000),"")</f>
        <v/>
      </c>
      <c r="BD562" s="49" t="str">
        <f>IF(入力シート!R563&gt;=1000,INT(MOD(入力シート!R563,10000)/1000),"")</f>
        <v/>
      </c>
      <c r="BE562" s="49" t="str">
        <f>IF(入力シート!R563&gt;=100,INT(MOD(入力シート!R563,1000)/100),"")</f>
        <v/>
      </c>
      <c r="BF562" s="49" t="str">
        <f>IF(入力シート!R563&gt;=10,INT(MOD(入力シート!R563,100)/10),"")</f>
        <v/>
      </c>
      <c r="BG562" s="48" t="str">
        <f>IF(入力シート!R563&gt;=1,INT(MOD(入力シート!R563,10)/1),"")</f>
        <v/>
      </c>
      <c r="BH562" s="58" t="str">
        <f>IF(入力シート!S563&gt;=10,INT(MOD(入力シート!S563,100)/10),"")</f>
        <v/>
      </c>
      <c r="BI562" s="69" t="str">
        <f>IF(入力シート!S563&gt;=1,INT(MOD(入力シート!S563,10)/1),"")</f>
        <v/>
      </c>
      <c r="BJ562" s="58" t="str">
        <f>IF(入力シート!T563&gt;=1000000,INT(MOD(入力シート!T563,10000000)/1000000),"")</f>
        <v/>
      </c>
      <c r="BK562" s="58" t="str">
        <f>IF(入力シート!T563&gt;=100000,INT(MOD(入力シート!T563,1000000)/100000),"")</f>
        <v/>
      </c>
      <c r="BL562" s="58" t="str">
        <f>IF(入力シート!T563&gt;=10000,INT(MOD(入力シート!T563,100000)/10000),"")</f>
        <v/>
      </c>
      <c r="BM562" s="58" t="str">
        <f>IF(入力シート!T563&gt;=1000,INT(MOD(入力シート!T563,10000)/1000),"")</f>
        <v/>
      </c>
      <c r="BN562" s="58" t="str">
        <f>IF(入力シート!T563&gt;=100,INT(MOD(入力シート!T563,1000)/100),"")</f>
        <v/>
      </c>
      <c r="BO562" s="58" t="str">
        <f>IF(入力シート!T563&gt;=10,INT(MOD(入力シート!T563,100)/10),"")</f>
        <v/>
      </c>
      <c r="BP562" s="69" t="str">
        <f>IF(入力シート!T563&gt;=1,INT(MOD(入力シート!T563,10)/1),"")</f>
        <v/>
      </c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</row>
    <row r="563" spans="1:79" x14ac:dyDescent="0.15">
      <c r="A563" s="70">
        <f t="shared" si="14"/>
        <v>57</v>
      </c>
      <c r="B563" s="22">
        <v>561</v>
      </c>
      <c r="C563" s="10" t="str">
        <f>IF(入力シート!C564&gt;=10000,INT(MOD(入力シート!C564,100000)/10000),"")</f>
        <v/>
      </c>
      <c r="D563" s="10" t="str">
        <f>IF(入力シート!C564&gt;=1000,INT(MOD(入力シート!C564,10000)/1000),"")</f>
        <v/>
      </c>
      <c r="E563" s="10" t="str">
        <f>IF(入力シート!C564&gt;=100,INT(MOD(入力シート!C564,1000)/100),"")</f>
        <v/>
      </c>
      <c r="F563" s="10" t="str">
        <f>IF(入力シート!C564&gt;=10,INT(MOD(入力シート!C564,100)/10),"")</f>
        <v/>
      </c>
      <c r="G563" s="22" t="str">
        <f>IF(入力シート!C564&gt;=1,INT(MOD(入力シート!C564,10)/1),"")</f>
        <v/>
      </c>
      <c r="H563" s="22" t="str">
        <f>IF(入力シート!D564&gt;"",入力シート!D564,"")</f>
        <v/>
      </c>
      <c r="I563" s="22" t="str">
        <f>IF(入力シート!E564&gt;"",入力シート!E564,"")</f>
        <v/>
      </c>
      <c r="J563" s="37" t="str">
        <f>IF(入力シート!F564&gt;0,IF(入力シート!W564=6,MID(入力シート!F564,入力シート!W564-5,1),"0"),"")</f>
        <v/>
      </c>
      <c r="K563" s="37" t="str">
        <f>IF(入力シート!F564&gt;0,MID(入力シート!F564,入力シート!W564-4,1),"")</f>
        <v/>
      </c>
      <c r="L563" s="37" t="str">
        <f>IF(入力シート!F564&gt;0,MID(入力シート!F564,入力シート!W564-3,1),"")</f>
        <v/>
      </c>
      <c r="M563" s="37" t="str">
        <f>IF(入力シート!F564&gt;0,MID(入力シート!F564,入力シート!W564-2,1),"")</f>
        <v/>
      </c>
      <c r="N563" s="37" t="str">
        <f>IF(入力シート!F564&gt;0,MID(入力シート!F564,入力シート!W564-1,1),"")</f>
        <v/>
      </c>
      <c r="O563" s="39" t="str">
        <f>IF(入力シート!F564&gt;0,MID(入力シート!F564,入力シート!W564,1),"")</f>
        <v/>
      </c>
      <c r="P563" s="22" t="str">
        <f>IF(入力シート!G564&gt;"",入力シート!G564,"")</f>
        <v/>
      </c>
      <c r="Q563" s="37" t="str">
        <f>IF(入力シート!H564&gt;0,IF(入力シート!X564=4,MID(入力シート!H564,入力シート!X564-3,1),"0"),"")</f>
        <v/>
      </c>
      <c r="R563" s="37" t="str">
        <f>IF(入力シート!H564&gt;0,MID(入力シート!H564,入力シート!X564-2,1),"")</f>
        <v/>
      </c>
      <c r="S563" s="37" t="str">
        <f>IF(入力シート!H564&gt;0,MID(入力シート!H564,入力シート!X564-1,1),"")</f>
        <v/>
      </c>
      <c r="T563" s="39" t="str">
        <f>IF(入力シート!H564&gt;0,MID(入力シート!H564,入力シート!X564,1),"")</f>
        <v/>
      </c>
      <c r="U563" s="62" t="str">
        <f>IF(入力シート!I564&gt;0,入力シート!I564,"")</f>
        <v/>
      </c>
      <c r="V563" s="50" t="str">
        <f>IF(入力シート!J564&gt;0,入力シート!J564,"")</f>
        <v/>
      </c>
      <c r="W563" s="50" t="str">
        <f>IF(入力シート!K564&gt;=10,INT(MOD(入力シート!K564,100)/10),"")</f>
        <v/>
      </c>
      <c r="X563" s="40" t="str">
        <f>IF(入力シート!K564&gt;=1,INT(MOD(入力シート!K564,10)/1),"")</f>
        <v/>
      </c>
      <c r="Y563" s="51" t="str">
        <f>IF(入力シート!L564&gt;=100000,INT(MOD(入力シート!L564,1000000)/100000),"")</f>
        <v/>
      </c>
      <c r="Z563" s="51" t="str">
        <f>IF(入力シート!L564&gt;=10000,INT(MOD(入力シート!L564,100000)/10000),"")</f>
        <v/>
      </c>
      <c r="AA563" s="51" t="str">
        <f>IF(入力シート!L564&gt;=1000,INT(MOD(入力シート!L564,10000)/1000),"")</f>
        <v/>
      </c>
      <c r="AB563" s="51" t="str">
        <f>IF(入力シート!L564&gt;=100,INT(MOD(入力シート!L564,1000)/100),"")</f>
        <v/>
      </c>
      <c r="AC563" s="51" t="str">
        <f>IF(入力シート!L564&gt;=10,INT(MOD(入力シート!L564,100)/10),"")</f>
        <v/>
      </c>
      <c r="AD563" s="40" t="str">
        <f>IF(入力シート!L564&gt;=1,INT(MOD(入力シート!L564,10)/1),"")</f>
        <v/>
      </c>
      <c r="AE563" s="51" t="str">
        <f>IF(入力シート!M564&gt;=10000,INT(MOD(入力シート!M564,100000)/10000),"")</f>
        <v/>
      </c>
      <c r="AF563" s="51" t="str">
        <f>IF(入力シート!M564&gt;=1000,INT(MOD(入力シート!M564,10000)/1000),"")</f>
        <v/>
      </c>
      <c r="AG563" s="51" t="str">
        <f>IF(入力シート!M564&gt;=100,INT(MOD(入力シート!M564,1000)/100),"")</f>
        <v/>
      </c>
      <c r="AH563" s="51" t="str">
        <f>IF(入力シート!M564&gt;=10,INT(MOD(入力シート!M564,100)/10),"")</f>
        <v/>
      </c>
      <c r="AI563" s="40" t="str">
        <f>IF(入力シート!M564&gt;=1,INT(MOD(入力シート!M564,10)/1),"")</f>
        <v/>
      </c>
      <c r="AJ563" s="51" t="str">
        <f>IF(入力シート!N564&gt;=10000,INT(MOD(入力シート!N564,100000)/10000),"")</f>
        <v/>
      </c>
      <c r="AK563" s="51" t="str">
        <f>IF(入力シート!N564&gt;=1000,INT(MOD(入力シート!N564,10000)/1000),"")</f>
        <v/>
      </c>
      <c r="AL563" s="51" t="str">
        <f>IF(入力シート!N564&gt;=100,INT(MOD(入力シート!N564,1000)/100),"")</f>
        <v/>
      </c>
      <c r="AM563" s="51" t="str">
        <f>IF(入力シート!N564&gt;=10,INT(MOD(入力シート!N564,100)/10),"")</f>
        <v/>
      </c>
      <c r="AN563" s="40" t="str">
        <f>IF(入力シート!N564&gt;=1,INT(MOD(入力シート!N564,10)/1),"")</f>
        <v/>
      </c>
      <c r="AO563" s="51" t="str">
        <f>IF(入力シート!O564&gt;=10000,INT(MOD(入力シート!O564,100000)/10000),"")</f>
        <v/>
      </c>
      <c r="AP563" s="51" t="str">
        <f>IF(入力シート!O564&gt;=1000,INT(MOD(入力シート!O564,10000)/1000),"")</f>
        <v/>
      </c>
      <c r="AQ563" s="51" t="str">
        <f>IF(入力シート!O564&gt;=100,INT(MOD(入力シート!O564,1000)/100),"")</f>
        <v/>
      </c>
      <c r="AR563" s="51" t="str">
        <f>IF(入力シート!O564&gt;=10,INT(MOD(入力シート!O564,100)/10),"")</f>
        <v/>
      </c>
      <c r="AS563" s="40" t="str">
        <f>IF(入力シート!O564&gt;=1,INT(MOD(入力シート!O564,10)/1),"")</f>
        <v/>
      </c>
      <c r="AT563" s="51" t="str">
        <f>IF(入力シート!P564&gt;=1000000,INT(MOD(入力シート!P564,10000000)/1000000),"")</f>
        <v/>
      </c>
      <c r="AU563" s="51" t="str">
        <f>IF(入力シート!P564&gt;=100000,INT(MOD(入力シート!P564,1000000)/100000),"")</f>
        <v/>
      </c>
      <c r="AV563" s="51" t="str">
        <f>IF(入力シート!P564&gt;=10000,INT(MOD(入力シート!P564,100000)/10000),"")</f>
        <v/>
      </c>
      <c r="AW563" s="51" t="str">
        <f>IF(入力シート!P564&gt;=1000,INT(MOD(入力シート!P564,10000)/1000),"")</f>
        <v/>
      </c>
      <c r="AX563" s="51" t="str">
        <f>IF(入力シート!P564&gt;=100,INT(MOD(入力シート!P564,1000)/100),"")</f>
        <v/>
      </c>
      <c r="AY563" s="51" t="str">
        <f>IF(入力シート!P564&gt;=10,INT(MOD(入力シート!P564,100)/10),"")</f>
        <v/>
      </c>
      <c r="AZ563" s="40" t="str">
        <f>IF(入力シート!P564&gt;=1,INT(MOD(入力シート!P564,10)/1),"")</f>
        <v/>
      </c>
      <c r="BA563" s="51" t="str">
        <f>IF(入力シート!Q564&gt;=10,INT(MOD(入力シート!Q564,100)/10),"")</f>
        <v/>
      </c>
      <c r="BB563" s="40" t="str">
        <f>IF(入力シート!Q564&gt;=1,INT(MOD(入力シート!Q564,10)/1),"")</f>
        <v/>
      </c>
      <c r="BC563" s="51" t="str">
        <f>IF(入力シート!R564&gt;=10000,INT(MOD(入力シート!R564,100000)/10000),"")</f>
        <v/>
      </c>
      <c r="BD563" s="51" t="str">
        <f>IF(入力シート!R564&gt;=1000,INT(MOD(入力シート!R564,10000)/1000),"")</f>
        <v/>
      </c>
      <c r="BE563" s="51" t="str">
        <f>IF(入力シート!R564&gt;=100,INT(MOD(入力シート!R564,1000)/100),"")</f>
        <v/>
      </c>
      <c r="BF563" s="51" t="str">
        <f>IF(入力シート!R564&gt;=10,INT(MOD(入力シート!R564,100)/10),"")</f>
        <v/>
      </c>
      <c r="BG563" s="40" t="str">
        <f>IF(入力シート!R564&gt;=1,INT(MOD(入力シート!R564,10)/1),"")</f>
        <v/>
      </c>
      <c r="BP563" s="11"/>
    </row>
    <row r="564" spans="1:79" x14ac:dyDescent="0.15">
      <c r="B564" s="22">
        <v>562</v>
      </c>
      <c r="C564" s="10" t="str">
        <f>IF(入力シート!C565&gt;=10000,INT(MOD(入力シート!C565,100000)/10000),"")</f>
        <v/>
      </c>
      <c r="D564" s="10" t="str">
        <f>IF(入力シート!C565&gt;=1000,INT(MOD(入力シート!C565,10000)/1000),"")</f>
        <v/>
      </c>
      <c r="E564" s="10" t="str">
        <f>IF(入力シート!C565&gt;=100,INT(MOD(入力シート!C565,1000)/100),"")</f>
        <v/>
      </c>
      <c r="F564" s="10" t="str">
        <f>IF(入力シート!C565&gt;=10,INT(MOD(入力シート!C565,100)/10),"")</f>
        <v/>
      </c>
      <c r="G564" s="22" t="str">
        <f>IF(入力シート!C565&gt;=1,INT(MOD(入力シート!C565,10)/1),"")</f>
        <v/>
      </c>
      <c r="H564" s="22" t="str">
        <f>IF(入力シート!D565&gt;"",入力シート!D565,"")</f>
        <v/>
      </c>
      <c r="I564" s="22" t="str">
        <f>IF(入力シート!E565&gt;"",入力シート!E565,"")</f>
        <v/>
      </c>
      <c r="J564" s="37" t="str">
        <f>IF(入力シート!F565&gt;0,IF(入力シート!W565=6,MID(入力シート!F565,入力シート!W565-5,1),"0"),"")</f>
        <v/>
      </c>
      <c r="K564" s="37" t="str">
        <f>IF(入力シート!F565&gt;0,MID(入力シート!F565,入力シート!W565-4,1),"")</f>
        <v/>
      </c>
      <c r="L564" s="37" t="str">
        <f>IF(入力シート!F565&gt;0,MID(入力シート!F565,入力シート!W565-3,1),"")</f>
        <v/>
      </c>
      <c r="M564" s="37" t="str">
        <f>IF(入力シート!F565&gt;0,MID(入力シート!F565,入力シート!W565-2,1),"")</f>
        <v/>
      </c>
      <c r="N564" s="37" t="str">
        <f>IF(入力シート!F565&gt;0,MID(入力シート!F565,入力シート!W565-1,1),"")</f>
        <v/>
      </c>
      <c r="O564" s="39" t="str">
        <f>IF(入力シート!F565&gt;0,MID(入力シート!F565,入力シート!W565,1),"")</f>
        <v/>
      </c>
      <c r="P564" s="22" t="str">
        <f>IF(入力シート!G565&gt;"",入力シート!G565,"")</f>
        <v/>
      </c>
      <c r="Q564" s="37" t="str">
        <f>IF(入力シート!H565&gt;0,IF(入力シート!X565=4,MID(入力シート!H565,入力シート!X565-3,1),"0"),"")</f>
        <v/>
      </c>
      <c r="R564" s="37" t="str">
        <f>IF(入力シート!H565&gt;0,MID(入力シート!H565,入力シート!X565-2,1),"")</f>
        <v/>
      </c>
      <c r="S564" s="37" t="str">
        <f>IF(入力シート!H565&gt;0,MID(入力シート!H565,入力シート!X565-1,1),"")</f>
        <v/>
      </c>
      <c r="T564" s="39" t="str">
        <f>IF(入力シート!H565&gt;0,MID(入力シート!H565,入力シート!X565,1),"")</f>
        <v/>
      </c>
      <c r="U564" s="62" t="str">
        <f>IF(入力シート!I565&gt;0,入力シート!I565,"")</f>
        <v/>
      </c>
      <c r="V564" s="50" t="str">
        <f>IF(入力シート!J565&gt;0,入力シート!J565,"")</f>
        <v/>
      </c>
      <c r="W564" s="50" t="str">
        <f>IF(入力シート!K565&gt;=10,INT(MOD(入力シート!K565,100)/10),"")</f>
        <v/>
      </c>
      <c r="X564" s="40" t="str">
        <f>IF(入力シート!K565&gt;=1,INT(MOD(入力シート!K565,10)/1),"")</f>
        <v/>
      </c>
      <c r="Y564" s="51" t="str">
        <f>IF(入力シート!L565&gt;=100000,INT(MOD(入力シート!L565,1000000)/100000),"")</f>
        <v/>
      </c>
      <c r="Z564" s="51" t="str">
        <f>IF(入力シート!L565&gt;=10000,INT(MOD(入力シート!L565,100000)/10000),"")</f>
        <v/>
      </c>
      <c r="AA564" s="51" t="str">
        <f>IF(入力シート!L565&gt;=1000,INT(MOD(入力シート!L565,10000)/1000),"")</f>
        <v/>
      </c>
      <c r="AB564" s="51" t="str">
        <f>IF(入力シート!L565&gt;=100,INT(MOD(入力シート!L565,1000)/100),"")</f>
        <v/>
      </c>
      <c r="AC564" s="51" t="str">
        <f>IF(入力シート!L565&gt;=10,INT(MOD(入力シート!L565,100)/10),"")</f>
        <v/>
      </c>
      <c r="AD564" s="40" t="str">
        <f>IF(入力シート!L565&gt;=1,INT(MOD(入力シート!L565,10)/1),"")</f>
        <v/>
      </c>
      <c r="AE564" s="51" t="str">
        <f>IF(入力シート!M565&gt;=10000,INT(MOD(入力シート!M565,100000)/10000),"")</f>
        <v/>
      </c>
      <c r="AF564" s="51" t="str">
        <f>IF(入力シート!M565&gt;=1000,INT(MOD(入力シート!M565,10000)/1000),"")</f>
        <v/>
      </c>
      <c r="AG564" s="51" t="str">
        <f>IF(入力シート!M565&gt;=100,INT(MOD(入力シート!M565,1000)/100),"")</f>
        <v/>
      </c>
      <c r="AH564" s="51" t="str">
        <f>IF(入力シート!M565&gt;=10,INT(MOD(入力シート!M565,100)/10),"")</f>
        <v/>
      </c>
      <c r="AI564" s="40" t="str">
        <f>IF(入力シート!M565&gt;=1,INT(MOD(入力シート!M565,10)/1),"")</f>
        <v/>
      </c>
      <c r="AJ564" s="51" t="str">
        <f>IF(入力シート!N565&gt;=10000,INT(MOD(入力シート!N565,100000)/10000),"")</f>
        <v/>
      </c>
      <c r="AK564" s="51" t="str">
        <f>IF(入力シート!N565&gt;=1000,INT(MOD(入力シート!N565,10000)/1000),"")</f>
        <v/>
      </c>
      <c r="AL564" s="51" t="str">
        <f>IF(入力シート!N565&gt;=100,INT(MOD(入力シート!N565,1000)/100),"")</f>
        <v/>
      </c>
      <c r="AM564" s="51" t="str">
        <f>IF(入力シート!N565&gt;=10,INT(MOD(入力シート!N565,100)/10),"")</f>
        <v/>
      </c>
      <c r="AN564" s="40" t="str">
        <f>IF(入力シート!N565&gt;=1,INT(MOD(入力シート!N565,10)/1),"")</f>
        <v/>
      </c>
      <c r="AO564" s="51" t="str">
        <f>IF(入力シート!O565&gt;=10000,INT(MOD(入力シート!O565,100000)/10000),"")</f>
        <v/>
      </c>
      <c r="AP564" s="51" t="str">
        <f>IF(入力シート!O565&gt;=1000,INT(MOD(入力シート!O565,10000)/1000),"")</f>
        <v/>
      </c>
      <c r="AQ564" s="51" t="str">
        <f>IF(入力シート!O565&gt;=100,INT(MOD(入力シート!O565,1000)/100),"")</f>
        <v/>
      </c>
      <c r="AR564" s="51" t="str">
        <f>IF(入力シート!O565&gt;=10,INT(MOD(入力シート!O565,100)/10),"")</f>
        <v/>
      </c>
      <c r="AS564" s="40" t="str">
        <f>IF(入力シート!O565&gt;=1,INT(MOD(入力シート!O565,10)/1),"")</f>
        <v/>
      </c>
      <c r="AT564" s="51" t="str">
        <f>IF(入力シート!P565&gt;=1000000,INT(MOD(入力シート!P565,10000000)/1000000),"")</f>
        <v/>
      </c>
      <c r="AU564" s="51" t="str">
        <f>IF(入力シート!P565&gt;=100000,INT(MOD(入力シート!P565,1000000)/100000),"")</f>
        <v/>
      </c>
      <c r="AV564" s="51" t="str">
        <f>IF(入力シート!P565&gt;=10000,INT(MOD(入力シート!P565,100000)/10000),"")</f>
        <v/>
      </c>
      <c r="AW564" s="51" t="str">
        <f>IF(入力シート!P565&gt;=1000,INT(MOD(入力シート!P565,10000)/1000),"")</f>
        <v/>
      </c>
      <c r="AX564" s="51" t="str">
        <f>IF(入力シート!P565&gt;=100,INT(MOD(入力シート!P565,1000)/100),"")</f>
        <v/>
      </c>
      <c r="AY564" s="51" t="str">
        <f>IF(入力シート!P565&gt;=10,INT(MOD(入力シート!P565,100)/10),"")</f>
        <v/>
      </c>
      <c r="AZ564" s="40" t="str">
        <f>IF(入力シート!P565&gt;=1,INT(MOD(入力シート!P565,10)/1),"")</f>
        <v/>
      </c>
      <c r="BA564" s="51" t="str">
        <f>IF(入力シート!Q565&gt;=10,INT(MOD(入力シート!Q565,100)/10),"")</f>
        <v/>
      </c>
      <c r="BB564" s="40" t="str">
        <f>IF(入力シート!Q565&gt;=1,INT(MOD(入力シート!Q565,10)/1),"")</f>
        <v/>
      </c>
      <c r="BC564" s="51" t="str">
        <f>IF(入力シート!R565&gt;=10000,INT(MOD(入力シート!R565,100000)/10000),"")</f>
        <v/>
      </c>
      <c r="BD564" s="51" t="str">
        <f>IF(入力シート!R565&gt;=1000,INT(MOD(入力シート!R565,10000)/1000),"")</f>
        <v/>
      </c>
      <c r="BE564" s="51" t="str">
        <f>IF(入力シート!R565&gt;=100,INT(MOD(入力シート!R565,1000)/100),"")</f>
        <v/>
      </c>
      <c r="BF564" s="51" t="str">
        <f>IF(入力シート!R565&gt;=10,INT(MOD(入力シート!R565,100)/10),"")</f>
        <v/>
      </c>
      <c r="BG564" s="40" t="str">
        <f>IF(入力シート!R565&gt;=1,INT(MOD(入力シート!R565,10)/1),"")</f>
        <v/>
      </c>
    </row>
    <row r="565" spans="1:79" x14ac:dyDescent="0.15">
      <c r="B565" s="22">
        <v>563</v>
      </c>
      <c r="C565" s="10" t="str">
        <f>IF(入力シート!C566&gt;=10000,INT(MOD(入力シート!C566,100000)/10000),"")</f>
        <v/>
      </c>
      <c r="D565" s="10" t="str">
        <f>IF(入力シート!C566&gt;=1000,INT(MOD(入力シート!C566,10000)/1000),"")</f>
        <v/>
      </c>
      <c r="E565" s="10" t="str">
        <f>IF(入力シート!C566&gt;=100,INT(MOD(入力シート!C566,1000)/100),"")</f>
        <v/>
      </c>
      <c r="F565" s="10" t="str">
        <f>IF(入力シート!C566&gt;=10,INT(MOD(入力シート!C566,100)/10),"")</f>
        <v/>
      </c>
      <c r="G565" s="22" t="str">
        <f>IF(入力シート!C566&gt;=1,INT(MOD(入力シート!C566,10)/1),"")</f>
        <v/>
      </c>
      <c r="H565" s="22" t="str">
        <f>IF(入力シート!D566&gt;"",入力シート!D566,"")</f>
        <v/>
      </c>
      <c r="I565" s="22" t="str">
        <f>IF(入力シート!E566&gt;"",入力シート!E566,"")</f>
        <v/>
      </c>
      <c r="J565" s="37" t="str">
        <f>IF(入力シート!F566&gt;0,IF(入力シート!W566=6,MID(入力シート!F566,入力シート!W566-5,1),"0"),"")</f>
        <v/>
      </c>
      <c r="K565" s="37" t="str">
        <f>IF(入力シート!F566&gt;0,MID(入力シート!F566,入力シート!W566-4,1),"")</f>
        <v/>
      </c>
      <c r="L565" s="37" t="str">
        <f>IF(入力シート!F566&gt;0,MID(入力シート!F566,入力シート!W566-3,1),"")</f>
        <v/>
      </c>
      <c r="M565" s="37" t="str">
        <f>IF(入力シート!F566&gt;0,MID(入力シート!F566,入力シート!W566-2,1),"")</f>
        <v/>
      </c>
      <c r="N565" s="37" t="str">
        <f>IF(入力シート!F566&gt;0,MID(入力シート!F566,入力シート!W566-1,1),"")</f>
        <v/>
      </c>
      <c r="O565" s="39" t="str">
        <f>IF(入力シート!F566&gt;0,MID(入力シート!F566,入力シート!W566,1),"")</f>
        <v/>
      </c>
      <c r="P565" s="22" t="str">
        <f>IF(入力シート!G566&gt;"",入力シート!G566,"")</f>
        <v/>
      </c>
      <c r="Q565" s="37" t="str">
        <f>IF(入力シート!H566&gt;0,IF(入力シート!X566=4,MID(入力シート!H566,入力シート!X566-3,1),"0"),"")</f>
        <v/>
      </c>
      <c r="R565" s="37" t="str">
        <f>IF(入力シート!H566&gt;0,MID(入力シート!H566,入力シート!X566-2,1),"")</f>
        <v/>
      </c>
      <c r="S565" s="37" t="str">
        <f>IF(入力シート!H566&gt;0,MID(入力シート!H566,入力シート!X566-1,1),"")</f>
        <v/>
      </c>
      <c r="T565" s="39" t="str">
        <f>IF(入力シート!H566&gt;0,MID(入力シート!H566,入力シート!X566,1),"")</f>
        <v/>
      </c>
      <c r="U565" s="62" t="str">
        <f>IF(入力シート!I566&gt;0,入力シート!I566,"")</f>
        <v/>
      </c>
      <c r="V565" s="50" t="str">
        <f>IF(入力シート!J566&gt;0,入力シート!J566,"")</f>
        <v/>
      </c>
      <c r="W565" s="50" t="str">
        <f>IF(入力シート!K566&gt;=10,INT(MOD(入力シート!K566,100)/10),"")</f>
        <v/>
      </c>
      <c r="X565" s="40" t="str">
        <f>IF(入力シート!K566&gt;=1,INT(MOD(入力シート!K566,10)/1),"")</f>
        <v/>
      </c>
      <c r="Y565" s="51" t="str">
        <f>IF(入力シート!L566&gt;=100000,INT(MOD(入力シート!L566,1000000)/100000),"")</f>
        <v/>
      </c>
      <c r="Z565" s="51" t="str">
        <f>IF(入力シート!L566&gt;=10000,INT(MOD(入力シート!L566,100000)/10000),"")</f>
        <v/>
      </c>
      <c r="AA565" s="51" t="str">
        <f>IF(入力シート!L566&gt;=1000,INT(MOD(入力シート!L566,10000)/1000),"")</f>
        <v/>
      </c>
      <c r="AB565" s="51" t="str">
        <f>IF(入力シート!L566&gt;=100,INT(MOD(入力シート!L566,1000)/100),"")</f>
        <v/>
      </c>
      <c r="AC565" s="51" t="str">
        <f>IF(入力シート!L566&gt;=10,INT(MOD(入力シート!L566,100)/10),"")</f>
        <v/>
      </c>
      <c r="AD565" s="40" t="str">
        <f>IF(入力シート!L566&gt;=1,INT(MOD(入力シート!L566,10)/1),"")</f>
        <v/>
      </c>
      <c r="AE565" s="51" t="str">
        <f>IF(入力シート!M566&gt;=10000,INT(MOD(入力シート!M566,100000)/10000),"")</f>
        <v/>
      </c>
      <c r="AF565" s="51" t="str">
        <f>IF(入力シート!M566&gt;=1000,INT(MOD(入力シート!M566,10000)/1000),"")</f>
        <v/>
      </c>
      <c r="AG565" s="51" t="str">
        <f>IF(入力シート!M566&gt;=100,INT(MOD(入力シート!M566,1000)/100),"")</f>
        <v/>
      </c>
      <c r="AH565" s="51" t="str">
        <f>IF(入力シート!M566&gt;=10,INT(MOD(入力シート!M566,100)/10),"")</f>
        <v/>
      </c>
      <c r="AI565" s="40" t="str">
        <f>IF(入力シート!M566&gt;=1,INT(MOD(入力シート!M566,10)/1),"")</f>
        <v/>
      </c>
      <c r="AJ565" s="51" t="str">
        <f>IF(入力シート!N566&gt;=10000,INT(MOD(入力シート!N566,100000)/10000),"")</f>
        <v/>
      </c>
      <c r="AK565" s="51" t="str">
        <f>IF(入力シート!N566&gt;=1000,INT(MOD(入力シート!N566,10000)/1000),"")</f>
        <v/>
      </c>
      <c r="AL565" s="51" t="str">
        <f>IF(入力シート!N566&gt;=100,INT(MOD(入力シート!N566,1000)/100),"")</f>
        <v/>
      </c>
      <c r="AM565" s="51" t="str">
        <f>IF(入力シート!N566&gt;=10,INT(MOD(入力シート!N566,100)/10),"")</f>
        <v/>
      </c>
      <c r="AN565" s="40" t="str">
        <f>IF(入力シート!N566&gt;=1,INT(MOD(入力シート!N566,10)/1),"")</f>
        <v/>
      </c>
      <c r="AO565" s="51" t="str">
        <f>IF(入力シート!O566&gt;=10000,INT(MOD(入力シート!O566,100000)/10000),"")</f>
        <v/>
      </c>
      <c r="AP565" s="51" t="str">
        <f>IF(入力シート!O566&gt;=1000,INT(MOD(入力シート!O566,10000)/1000),"")</f>
        <v/>
      </c>
      <c r="AQ565" s="51" t="str">
        <f>IF(入力シート!O566&gt;=100,INT(MOD(入力シート!O566,1000)/100),"")</f>
        <v/>
      </c>
      <c r="AR565" s="51" t="str">
        <f>IF(入力シート!O566&gt;=10,INT(MOD(入力シート!O566,100)/10),"")</f>
        <v/>
      </c>
      <c r="AS565" s="40" t="str">
        <f>IF(入力シート!O566&gt;=1,INT(MOD(入力シート!O566,10)/1),"")</f>
        <v/>
      </c>
      <c r="AT565" s="51" t="str">
        <f>IF(入力シート!P566&gt;=1000000,INT(MOD(入力シート!P566,10000000)/1000000),"")</f>
        <v/>
      </c>
      <c r="AU565" s="51" t="str">
        <f>IF(入力シート!P566&gt;=100000,INT(MOD(入力シート!P566,1000000)/100000),"")</f>
        <v/>
      </c>
      <c r="AV565" s="51" t="str">
        <f>IF(入力シート!P566&gt;=10000,INT(MOD(入力シート!P566,100000)/10000),"")</f>
        <v/>
      </c>
      <c r="AW565" s="51" t="str">
        <f>IF(入力シート!P566&gt;=1000,INT(MOD(入力シート!P566,10000)/1000),"")</f>
        <v/>
      </c>
      <c r="AX565" s="51" t="str">
        <f>IF(入力シート!P566&gt;=100,INT(MOD(入力シート!P566,1000)/100),"")</f>
        <v/>
      </c>
      <c r="AY565" s="51" t="str">
        <f>IF(入力シート!P566&gt;=10,INT(MOD(入力シート!P566,100)/10),"")</f>
        <v/>
      </c>
      <c r="AZ565" s="40" t="str">
        <f>IF(入力シート!P566&gt;=1,INT(MOD(入力シート!P566,10)/1),"")</f>
        <v/>
      </c>
      <c r="BA565" s="51" t="str">
        <f>IF(入力シート!Q566&gt;=10,INT(MOD(入力シート!Q566,100)/10),"")</f>
        <v/>
      </c>
      <c r="BB565" s="40" t="str">
        <f>IF(入力シート!Q566&gt;=1,INT(MOD(入力シート!Q566,10)/1),"")</f>
        <v/>
      </c>
      <c r="BC565" s="51" t="str">
        <f>IF(入力シート!R566&gt;=10000,INT(MOD(入力シート!R566,100000)/10000),"")</f>
        <v/>
      </c>
      <c r="BD565" s="51" t="str">
        <f>IF(入力シート!R566&gt;=1000,INT(MOD(入力シート!R566,10000)/1000),"")</f>
        <v/>
      </c>
      <c r="BE565" s="51" t="str">
        <f>IF(入力シート!R566&gt;=100,INT(MOD(入力シート!R566,1000)/100),"")</f>
        <v/>
      </c>
      <c r="BF565" s="51" t="str">
        <f>IF(入力シート!R566&gt;=10,INT(MOD(入力シート!R566,100)/10),"")</f>
        <v/>
      </c>
      <c r="BG565" s="40" t="str">
        <f>IF(入力シート!R566&gt;=1,INT(MOD(入力シート!R566,10)/1),"")</f>
        <v/>
      </c>
    </row>
    <row r="566" spans="1:79" x14ac:dyDescent="0.15">
      <c r="B566" s="22">
        <v>564</v>
      </c>
      <c r="C566" s="10" t="str">
        <f>IF(入力シート!C567&gt;=10000,INT(MOD(入力シート!C567,100000)/10000),"")</f>
        <v/>
      </c>
      <c r="D566" s="10" t="str">
        <f>IF(入力シート!C567&gt;=1000,INT(MOD(入力シート!C567,10000)/1000),"")</f>
        <v/>
      </c>
      <c r="E566" s="10" t="str">
        <f>IF(入力シート!C567&gt;=100,INT(MOD(入力シート!C567,1000)/100),"")</f>
        <v/>
      </c>
      <c r="F566" s="10" t="str">
        <f>IF(入力シート!C567&gt;=10,INT(MOD(入力シート!C567,100)/10),"")</f>
        <v/>
      </c>
      <c r="G566" s="22" t="str">
        <f>IF(入力シート!C567&gt;=1,INT(MOD(入力シート!C567,10)/1),"")</f>
        <v/>
      </c>
      <c r="H566" s="22" t="str">
        <f>IF(入力シート!D567&gt;"",入力シート!D567,"")</f>
        <v/>
      </c>
      <c r="I566" s="22" t="str">
        <f>IF(入力シート!E567&gt;"",入力シート!E567,"")</f>
        <v/>
      </c>
      <c r="J566" s="37" t="str">
        <f>IF(入力シート!F567&gt;0,IF(入力シート!W567=6,MID(入力シート!F567,入力シート!W567-5,1),"0"),"")</f>
        <v/>
      </c>
      <c r="K566" s="37" t="str">
        <f>IF(入力シート!F567&gt;0,MID(入力シート!F567,入力シート!W567-4,1),"")</f>
        <v/>
      </c>
      <c r="L566" s="37" t="str">
        <f>IF(入力シート!F567&gt;0,MID(入力シート!F567,入力シート!W567-3,1),"")</f>
        <v/>
      </c>
      <c r="M566" s="37" t="str">
        <f>IF(入力シート!F567&gt;0,MID(入力シート!F567,入力シート!W567-2,1),"")</f>
        <v/>
      </c>
      <c r="N566" s="37" t="str">
        <f>IF(入力シート!F567&gt;0,MID(入力シート!F567,入力シート!W567-1,1),"")</f>
        <v/>
      </c>
      <c r="O566" s="39" t="str">
        <f>IF(入力シート!F567&gt;0,MID(入力シート!F567,入力シート!W567,1),"")</f>
        <v/>
      </c>
      <c r="P566" s="22" t="str">
        <f>IF(入力シート!G567&gt;"",入力シート!G567,"")</f>
        <v/>
      </c>
      <c r="Q566" s="37" t="str">
        <f>IF(入力シート!H567&gt;0,IF(入力シート!X567=4,MID(入力シート!H567,入力シート!X567-3,1),"0"),"")</f>
        <v/>
      </c>
      <c r="R566" s="37" t="str">
        <f>IF(入力シート!H567&gt;0,MID(入力シート!H567,入力シート!X567-2,1),"")</f>
        <v/>
      </c>
      <c r="S566" s="37" t="str">
        <f>IF(入力シート!H567&gt;0,MID(入力シート!H567,入力シート!X567-1,1),"")</f>
        <v/>
      </c>
      <c r="T566" s="39" t="str">
        <f>IF(入力シート!H567&gt;0,MID(入力シート!H567,入力シート!X567,1),"")</f>
        <v/>
      </c>
      <c r="U566" s="62" t="str">
        <f>IF(入力シート!I567&gt;0,入力シート!I567,"")</f>
        <v/>
      </c>
      <c r="V566" s="50" t="str">
        <f>IF(入力シート!J567&gt;0,入力シート!J567,"")</f>
        <v/>
      </c>
      <c r="W566" s="50" t="str">
        <f>IF(入力シート!K567&gt;=10,INT(MOD(入力シート!K567,100)/10),"")</f>
        <v/>
      </c>
      <c r="X566" s="40" t="str">
        <f>IF(入力シート!K567&gt;=1,INT(MOD(入力シート!K567,10)/1),"")</f>
        <v/>
      </c>
      <c r="Y566" s="51" t="str">
        <f>IF(入力シート!L567&gt;=100000,INT(MOD(入力シート!L567,1000000)/100000),"")</f>
        <v/>
      </c>
      <c r="Z566" s="51" t="str">
        <f>IF(入力シート!L567&gt;=10000,INT(MOD(入力シート!L567,100000)/10000),"")</f>
        <v/>
      </c>
      <c r="AA566" s="51" t="str">
        <f>IF(入力シート!L567&gt;=1000,INT(MOD(入力シート!L567,10000)/1000),"")</f>
        <v/>
      </c>
      <c r="AB566" s="51" t="str">
        <f>IF(入力シート!L567&gt;=100,INT(MOD(入力シート!L567,1000)/100),"")</f>
        <v/>
      </c>
      <c r="AC566" s="51" t="str">
        <f>IF(入力シート!L567&gt;=10,INT(MOD(入力シート!L567,100)/10),"")</f>
        <v/>
      </c>
      <c r="AD566" s="40" t="str">
        <f>IF(入力シート!L567&gt;=1,INT(MOD(入力シート!L567,10)/1),"")</f>
        <v/>
      </c>
      <c r="AE566" s="51" t="str">
        <f>IF(入力シート!M567&gt;=10000,INT(MOD(入力シート!M567,100000)/10000),"")</f>
        <v/>
      </c>
      <c r="AF566" s="51" t="str">
        <f>IF(入力シート!M567&gt;=1000,INT(MOD(入力シート!M567,10000)/1000),"")</f>
        <v/>
      </c>
      <c r="AG566" s="51" t="str">
        <f>IF(入力シート!M567&gt;=100,INT(MOD(入力シート!M567,1000)/100),"")</f>
        <v/>
      </c>
      <c r="AH566" s="51" t="str">
        <f>IF(入力シート!M567&gt;=10,INT(MOD(入力シート!M567,100)/10),"")</f>
        <v/>
      </c>
      <c r="AI566" s="40" t="str">
        <f>IF(入力シート!M567&gt;=1,INT(MOD(入力シート!M567,10)/1),"")</f>
        <v/>
      </c>
      <c r="AJ566" s="51" t="str">
        <f>IF(入力シート!N567&gt;=10000,INT(MOD(入力シート!N567,100000)/10000),"")</f>
        <v/>
      </c>
      <c r="AK566" s="51" t="str">
        <f>IF(入力シート!N567&gt;=1000,INT(MOD(入力シート!N567,10000)/1000),"")</f>
        <v/>
      </c>
      <c r="AL566" s="51" t="str">
        <f>IF(入力シート!N567&gt;=100,INT(MOD(入力シート!N567,1000)/100),"")</f>
        <v/>
      </c>
      <c r="AM566" s="51" t="str">
        <f>IF(入力シート!N567&gt;=10,INT(MOD(入力シート!N567,100)/10),"")</f>
        <v/>
      </c>
      <c r="AN566" s="40" t="str">
        <f>IF(入力シート!N567&gt;=1,INT(MOD(入力シート!N567,10)/1),"")</f>
        <v/>
      </c>
      <c r="AO566" s="51" t="str">
        <f>IF(入力シート!O567&gt;=10000,INT(MOD(入力シート!O567,100000)/10000),"")</f>
        <v/>
      </c>
      <c r="AP566" s="51" t="str">
        <f>IF(入力シート!O567&gt;=1000,INT(MOD(入力シート!O567,10000)/1000),"")</f>
        <v/>
      </c>
      <c r="AQ566" s="51" t="str">
        <f>IF(入力シート!O567&gt;=100,INT(MOD(入力シート!O567,1000)/100),"")</f>
        <v/>
      </c>
      <c r="AR566" s="51" t="str">
        <f>IF(入力シート!O567&gt;=10,INT(MOD(入力シート!O567,100)/10),"")</f>
        <v/>
      </c>
      <c r="AS566" s="40" t="str">
        <f>IF(入力シート!O567&gt;=1,INT(MOD(入力シート!O567,10)/1),"")</f>
        <v/>
      </c>
      <c r="AT566" s="51" t="str">
        <f>IF(入力シート!P567&gt;=1000000,INT(MOD(入力シート!P567,10000000)/1000000),"")</f>
        <v/>
      </c>
      <c r="AU566" s="51" t="str">
        <f>IF(入力シート!P567&gt;=100000,INT(MOD(入力シート!P567,1000000)/100000),"")</f>
        <v/>
      </c>
      <c r="AV566" s="51" t="str">
        <f>IF(入力シート!P567&gt;=10000,INT(MOD(入力シート!P567,100000)/10000),"")</f>
        <v/>
      </c>
      <c r="AW566" s="51" t="str">
        <f>IF(入力シート!P567&gt;=1000,INT(MOD(入力シート!P567,10000)/1000),"")</f>
        <v/>
      </c>
      <c r="AX566" s="51" t="str">
        <f>IF(入力シート!P567&gt;=100,INT(MOD(入力シート!P567,1000)/100),"")</f>
        <v/>
      </c>
      <c r="AY566" s="51" t="str">
        <f>IF(入力シート!P567&gt;=10,INT(MOD(入力シート!P567,100)/10),"")</f>
        <v/>
      </c>
      <c r="AZ566" s="40" t="str">
        <f>IF(入力シート!P567&gt;=1,INT(MOD(入力シート!P567,10)/1),"")</f>
        <v/>
      </c>
      <c r="BA566" s="51" t="str">
        <f>IF(入力シート!Q567&gt;=10,INT(MOD(入力シート!Q567,100)/10),"")</f>
        <v/>
      </c>
      <c r="BB566" s="40" t="str">
        <f>IF(入力シート!Q567&gt;=1,INT(MOD(入力シート!Q567,10)/1),"")</f>
        <v/>
      </c>
      <c r="BC566" s="51" t="str">
        <f>IF(入力シート!R567&gt;=10000,INT(MOD(入力シート!R567,100000)/10000),"")</f>
        <v/>
      </c>
      <c r="BD566" s="51" t="str">
        <f>IF(入力シート!R567&gt;=1000,INT(MOD(入力シート!R567,10000)/1000),"")</f>
        <v/>
      </c>
      <c r="BE566" s="51" t="str">
        <f>IF(入力シート!R567&gt;=100,INT(MOD(入力シート!R567,1000)/100),"")</f>
        <v/>
      </c>
      <c r="BF566" s="51" t="str">
        <f>IF(入力シート!R567&gt;=10,INT(MOD(入力シート!R567,100)/10),"")</f>
        <v/>
      </c>
      <c r="BG566" s="40" t="str">
        <f>IF(入力シート!R567&gt;=1,INT(MOD(入力シート!R567,10)/1),"")</f>
        <v/>
      </c>
    </row>
    <row r="567" spans="1:79" x14ac:dyDescent="0.15">
      <c r="B567" s="22">
        <v>565</v>
      </c>
      <c r="C567" s="10" t="str">
        <f>IF(入力シート!C568&gt;=10000,INT(MOD(入力シート!C568,100000)/10000),"")</f>
        <v/>
      </c>
      <c r="D567" s="10" t="str">
        <f>IF(入力シート!C568&gt;=1000,INT(MOD(入力シート!C568,10000)/1000),"")</f>
        <v/>
      </c>
      <c r="E567" s="10" t="str">
        <f>IF(入力シート!C568&gt;=100,INT(MOD(入力シート!C568,1000)/100),"")</f>
        <v/>
      </c>
      <c r="F567" s="10" t="str">
        <f>IF(入力シート!C568&gt;=10,INT(MOD(入力シート!C568,100)/10),"")</f>
        <v/>
      </c>
      <c r="G567" s="22" t="str">
        <f>IF(入力シート!C568&gt;=1,INT(MOD(入力シート!C568,10)/1),"")</f>
        <v/>
      </c>
      <c r="H567" s="22" t="str">
        <f>IF(入力シート!D568&gt;"",入力シート!D568,"")</f>
        <v/>
      </c>
      <c r="I567" s="22" t="str">
        <f>IF(入力シート!E568&gt;"",入力シート!E568,"")</f>
        <v/>
      </c>
      <c r="J567" s="37" t="str">
        <f>IF(入力シート!F568&gt;0,IF(入力シート!W568=6,MID(入力シート!F568,入力シート!W568-5,1),"0"),"")</f>
        <v/>
      </c>
      <c r="K567" s="37" t="str">
        <f>IF(入力シート!F568&gt;0,MID(入力シート!F568,入力シート!W568-4,1),"")</f>
        <v/>
      </c>
      <c r="L567" s="37" t="str">
        <f>IF(入力シート!F568&gt;0,MID(入力シート!F568,入力シート!W568-3,1),"")</f>
        <v/>
      </c>
      <c r="M567" s="37" t="str">
        <f>IF(入力シート!F568&gt;0,MID(入力シート!F568,入力シート!W568-2,1),"")</f>
        <v/>
      </c>
      <c r="N567" s="37" t="str">
        <f>IF(入力シート!F568&gt;0,MID(入力シート!F568,入力シート!W568-1,1),"")</f>
        <v/>
      </c>
      <c r="O567" s="39" t="str">
        <f>IF(入力シート!F568&gt;0,MID(入力シート!F568,入力シート!W568,1),"")</f>
        <v/>
      </c>
      <c r="P567" s="22" t="str">
        <f>IF(入力シート!G568&gt;"",入力シート!G568,"")</f>
        <v/>
      </c>
      <c r="Q567" s="37" t="str">
        <f>IF(入力シート!H568&gt;0,IF(入力シート!X568=4,MID(入力シート!H568,入力シート!X568-3,1),"0"),"")</f>
        <v/>
      </c>
      <c r="R567" s="37" t="str">
        <f>IF(入力シート!H568&gt;0,MID(入力シート!H568,入力シート!X568-2,1),"")</f>
        <v/>
      </c>
      <c r="S567" s="37" t="str">
        <f>IF(入力シート!H568&gt;0,MID(入力シート!H568,入力シート!X568-1,1),"")</f>
        <v/>
      </c>
      <c r="T567" s="39" t="str">
        <f>IF(入力シート!H568&gt;0,MID(入力シート!H568,入力シート!X568,1),"")</f>
        <v/>
      </c>
      <c r="U567" s="62" t="str">
        <f>IF(入力シート!I568&gt;0,入力シート!I568,"")</f>
        <v/>
      </c>
      <c r="V567" s="50" t="str">
        <f>IF(入力シート!J568&gt;0,入力シート!J568,"")</f>
        <v/>
      </c>
      <c r="W567" s="50" t="str">
        <f>IF(入力シート!K568&gt;=10,INT(MOD(入力シート!K568,100)/10),"")</f>
        <v/>
      </c>
      <c r="X567" s="40" t="str">
        <f>IF(入力シート!K568&gt;=1,INT(MOD(入力シート!K568,10)/1),"")</f>
        <v/>
      </c>
      <c r="Y567" s="51" t="str">
        <f>IF(入力シート!L568&gt;=100000,INT(MOD(入力シート!L568,1000000)/100000),"")</f>
        <v/>
      </c>
      <c r="Z567" s="51" t="str">
        <f>IF(入力シート!L568&gt;=10000,INT(MOD(入力シート!L568,100000)/10000),"")</f>
        <v/>
      </c>
      <c r="AA567" s="51" t="str">
        <f>IF(入力シート!L568&gt;=1000,INT(MOD(入力シート!L568,10000)/1000),"")</f>
        <v/>
      </c>
      <c r="AB567" s="51" t="str">
        <f>IF(入力シート!L568&gt;=100,INT(MOD(入力シート!L568,1000)/100),"")</f>
        <v/>
      </c>
      <c r="AC567" s="51" t="str">
        <f>IF(入力シート!L568&gt;=10,INT(MOD(入力シート!L568,100)/10),"")</f>
        <v/>
      </c>
      <c r="AD567" s="40" t="str">
        <f>IF(入力シート!L568&gt;=1,INT(MOD(入力シート!L568,10)/1),"")</f>
        <v/>
      </c>
      <c r="AE567" s="51" t="str">
        <f>IF(入力シート!M568&gt;=10000,INT(MOD(入力シート!M568,100000)/10000),"")</f>
        <v/>
      </c>
      <c r="AF567" s="51" t="str">
        <f>IF(入力シート!M568&gt;=1000,INT(MOD(入力シート!M568,10000)/1000),"")</f>
        <v/>
      </c>
      <c r="AG567" s="51" t="str">
        <f>IF(入力シート!M568&gt;=100,INT(MOD(入力シート!M568,1000)/100),"")</f>
        <v/>
      </c>
      <c r="AH567" s="51" t="str">
        <f>IF(入力シート!M568&gt;=10,INT(MOD(入力シート!M568,100)/10),"")</f>
        <v/>
      </c>
      <c r="AI567" s="40" t="str">
        <f>IF(入力シート!M568&gt;=1,INT(MOD(入力シート!M568,10)/1),"")</f>
        <v/>
      </c>
      <c r="AJ567" s="51" t="str">
        <f>IF(入力シート!N568&gt;=10000,INT(MOD(入力シート!N568,100000)/10000),"")</f>
        <v/>
      </c>
      <c r="AK567" s="51" t="str">
        <f>IF(入力シート!N568&gt;=1000,INT(MOD(入力シート!N568,10000)/1000),"")</f>
        <v/>
      </c>
      <c r="AL567" s="51" t="str">
        <f>IF(入力シート!N568&gt;=100,INT(MOD(入力シート!N568,1000)/100),"")</f>
        <v/>
      </c>
      <c r="AM567" s="51" t="str">
        <f>IF(入力シート!N568&gt;=10,INT(MOD(入力シート!N568,100)/10),"")</f>
        <v/>
      </c>
      <c r="AN567" s="40" t="str">
        <f>IF(入力シート!N568&gt;=1,INT(MOD(入力シート!N568,10)/1),"")</f>
        <v/>
      </c>
      <c r="AO567" s="51" t="str">
        <f>IF(入力シート!O568&gt;=10000,INT(MOD(入力シート!O568,100000)/10000),"")</f>
        <v/>
      </c>
      <c r="AP567" s="51" t="str">
        <f>IF(入力シート!O568&gt;=1000,INT(MOD(入力シート!O568,10000)/1000),"")</f>
        <v/>
      </c>
      <c r="AQ567" s="51" t="str">
        <f>IF(入力シート!O568&gt;=100,INT(MOD(入力シート!O568,1000)/100),"")</f>
        <v/>
      </c>
      <c r="AR567" s="51" t="str">
        <f>IF(入力シート!O568&gt;=10,INT(MOD(入力シート!O568,100)/10),"")</f>
        <v/>
      </c>
      <c r="AS567" s="40" t="str">
        <f>IF(入力シート!O568&gt;=1,INT(MOD(入力シート!O568,10)/1),"")</f>
        <v/>
      </c>
      <c r="AT567" s="51" t="str">
        <f>IF(入力シート!P568&gt;=1000000,INT(MOD(入力シート!P568,10000000)/1000000),"")</f>
        <v/>
      </c>
      <c r="AU567" s="51" t="str">
        <f>IF(入力シート!P568&gt;=100000,INT(MOD(入力シート!P568,1000000)/100000),"")</f>
        <v/>
      </c>
      <c r="AV567" s="51" t="str">
        <f>IF(入力シート!P568&gt;=10000,INT(MOD(入力シート!P568,100000)/10000),"")</f>
        <v/>
      </c>
      <c r="AW567" s="51" t="str">
        <f>IF(入力シート!P568&gt;=1000,INT(MOD(入力シート!P568,10000)/1000),"")</f>
        <v/>
      </c>
      <c r="AX567" s="51" t="str">
        <f>IF(入力シート!P568&gt;=100,INT(MOD(入力シート!P568,1000)/100),"")</f>
        <v/>
      </c>
      <c r="AY567" s="51" t="str">
        <f>IF(入力シート!P568&gt;=10,INT(MOD(入力シート!P568,100)/10),"")</f>
        <v/>
      </c>
      <c r="AZ567" s="40" t="str">
        <f>IF(入力シート!P568&gt;=1,INT(MOD(入力シート!P568,10)/1),"")</f>
        <v/>
      </c>
      <c r="BA567" s="51" t="str">
        <f>IF(入力シート!Q568&gt;=10,INT(MOD(入力シート!Q568,100)/10),"")</f>
        <v/>
      </c>
      <c r="BB567" s="40" t="str">
        <f>IF(入力シート!Q568&gt;=1,INT(MOD(入力シート!Q568,10)/1),"")</f>
        <v/>
      </c>
      <c r="BC567" s="51" t="str">
        <f>IF(入力シート!R568&gt;=10000,INT(MOD(入力シート!R568,100000)/10000),"")</f>
        <v/>
      </c>
      <c r="BD567" s="51" t="str">
        <f>IF(入力シート!R568&gt;=1000,INT(MOD(入力シート!R568,10000)/1000),"")</f>
        <v/>
      </c>
      <c r="BE567" s="51" t="str">
        <f>IF(入力シート!R568&gt;=100,INT(MOD(入力シート!R568,1000)/100),"")</f>
        <v/>
      </c>
      <c r="BF567" s="51" t="str">
        <f>IF(入力シート!R568&gt;=10,INT(MOD(入力シート!R568,100)/10),"")</f>
        <v/>
      </c>
      <c r="BG567" s="40" t="str">
        <f>IF(入力シート!R568&gt;=1,INT(MOD(入力シート!R568,10)/1),"")</f>
        <v/>
      </c>
    </row>
    <row r="568" spans="1:79" x14ac:dyDescent="0.15">
      <c r="B568" s="22">
        <v>566</v>
      </c>
      <c r="C568" s="10" t="str">
        <f>IF(入力シート!C569&gt;=10000,INT(MOD(入力シート!C569,100000)/10000),"")</f>
        <v/>
      </c>
      <c r="D568" s="10" t="str">
        <f>IF(入力シート!C569&gt;=1000,INT(MOD(入力シート!C569,10000)/1000),"")</f>
        <v/>
      </c>
      <c r="E568" s="10" t="str">
        <f>IF(入力シート!C569&gt;=100,INT(MOD(入力シート!C569,1000)/100),"")</f>
        <v/>
      </c>
      <c r="F568" s="10" t="str">
        <f>IF(入力シート!C569&gt;=10,INT(MOD(入力シート!C569,100)/10),"")</f>
        <v/>
      </c>
      <c r="G568" s="22" t="str">
        <f>IF(入力シート!C569&gt;=1,INT(MOD(入力シート!C569,10)/1),"")</f>
        <v/>
      </c>
      <c r="H568" s="22" t="str">
        <f>IF(入力シート!D569&gt;"",入力シート!D569,"")</f>
        <v/>
      </c>
      <c r="I568" s="22" t="str">
        <f>IF(入力シート!E569&gt;"",入力シート!E569,"")</f>
        <v/>
      </c>
      <c r="J568" s="37" t="str">
        <f>IF(入力シート!F569&gt;0,IF(入力シート!W569=6,MID(入力シート!F569,入力シート!W569-5,1),"0"),"")</f>
        <v/>
      </c>
      <c r="K568" s="37" t="str">
        <f>IF(入力シート!F569&gt;0,MID(入力シート!F569,入力シート!W569-4,1),"")</f>
        <v/>
      </c>
      <c r="L568" s="37" t="str">
        <f>IF(入力シート!F569&gt;0,MID(入力シート!F569,入力シート!W569-3,1),"")</f>
        <v/>
      </c>
      <c r="M568" s="37" t="str">
        <f>IF(入力シート!F569&gt;0,MID(入力シート!F569,入力シート!W569-2,1),"")</f>
        <v/>
      </c>
      <c r="N568" s="37" t="str">
        <f>IF(入力シート!F569&gt;0,MID(入力シート!F569,入力シート!W569-1,1),"")</f>
        <v/>
      </c>
      <c r="O568" s="39" t="str">
        <f>IF(入力シート!F569&gt;0,MID(入力シート!F569,入力シート!W569,1),"")</f>
        <v/>
      </c>
      <c r="P568" s="22" t="str">
        <f>IF(入力シート!G569&gt;"",入力シート!G569,"")</f>
        <v/>
      </c>
      <c r="Q568" s="37" t="str">
        <f>IF(入力シート!H569&gt;0,IF(入力シート!X569=4,MID(入力シート!H569,入力シート!X569-3,1),"0"),"")</f>
        <v/>
      </c>
      <c r="R568" s="37" t="str">
        <f>IF(入力シート!H569&gt;0,MID(入力シート!H569,入力シート!X569-2,1),"")</f>
        <v/>
      </c>
      <c r="S568" s="37" t="str">
        <f>IF(入力シート!H569&gt;0,MID(入力シート!H569,入力シート!X569-1,1),"")</f>
        <v/>
      </c>
      <c r="T568" s="39" t="str">
        <f>IF(入力シート!H569&gt;0,MID(入力シート!H569,入力シート!X569,1),"")</f>
        <v/>
      </c>
      <c r="U568" s="62" t="str">
        <f>IF(入力シート!I569&gt;0,入力シート!I569,"")</f>
        <v/>
      </c>
      <c r="V568" s="50" t="str">
        <f>IF(入力シート!J569&gt;0,入力シート!J569,"")</f>
        <v/>
      </c>
      <c r="W568" s="50" t="str">
        <f>IF(入力シート!K569&gt;=10,INT(MOD(入力シート!K569,100)/10),"")</f>
        <v/>
      </c>
      <c r="X568" s="40" t="str">
        <f>IF(入力シート!K569&gt;=1,INT(MOD(入力シート!K569,10)/1),"")</f>
        <v/>
      </c>
      <c r="Y568" s="51" t="str">
        <f>IF(入力シート!L569&gt;=100000,INT(MOD(入力シート!L569,1000000)/100000),"")</f>
        <v/>
      </c>
      <c r="Z568" s="51" t="str">
        <f>IF(入力シート!L569&gt;=10000,INT(MOD(入力シート!L569,100000)/10000),"")</f>
        <v/>
      </c>
      <c r="AA568" s="51" t="str">
        <f>IF(入力シート!L569&gt;=1000,INT(MOD(入力シート!L569,10000)/1000),"")</f>
        <v/>
      </c>
      <c r="AB568" s="51" t="str">
        <f>IF(入力シート!L569&gt;=100,INT(MOD(入力シート!L569,1000)/100),"")</f>
        <v/>
      </c>
      <c r="AC568" s="51" t="str">
        <f>IF(入力シート!L569&gt;=10,INT(MOD(入力シート!L569,100)/10),"")</f>
        <v/>
      </c>
      <c r="AD568" s="40" t="str">
        <f>IF(入力シート!L569&gt;=1,INT(MOD(入力シート!L569,10)/1),"")</f>
        <v/>
      </c>
      <c r="AE568" s="51" t="str">
        <f>IF(入力シート!M569&gt;=10000,INT(MOD(入力シート!M569,100000)/10000),"")</f>
        <v/>
      </c>
      <c r="AF568" s="51" t="str">
        <f>IF(入力シート!M569&gt;=1000,INT(MOD(入力シート!M569,10000)/1000),"")</f>
        <v/>
      </c>
      <c r="AG568" s="51" t="str">
        <f>IF(入力シート!M569&gt;=100,INT(MOD(入力シート!M569,1000)/100),"")</f>
        <v/>
      </c>
      <c r="AH568" s="51" t="str">
        <f>IF(入力シート!M569&gt;=10,INT(MOD(入力シート!M569,100)/10),"")</f>
        <v/>
      </c>
      <c r="AI568" s="40" t="str">
        <f>IF(入力シート!M569&gt;=1,INT(MOD(入力シート!M569,10)/1),"")</f>
        <v/>
      </c>
      <c r="AJ568" s="51" t="str">
        <f>IF(入力シート!N569&gt;=10000,INT(MOD(入力シート!N569,100000)/10000),"")</f>
        <v/>
      </c>
      <c r="AK568" s="51" t="str">
        <f>IF(入力シート!N569&gt;=1000,INT(MOD(入力シート!N569,10000)/1000),"")</f>
        <v/>
      </c>
      <c r="AL568" s="51" t="str">
        <f>IF(入力シート!N569&gt;=100,INT(MOD(入力シート!N569,1000)/100),"")</f>
        <v/>
      </c>
      <c r="AM568" s="51" t="str">
        <f>IF(入力シート!N569&gt;=10,INT(MOD(入力シート!N569,100)/10),"")</f>
        <v/>
      </c>
      <c r="AN568" s="40" t="str">
        <f>IF(入力シート!N569&gt;=1,INT(MOD(入力シート!N569,10)/1),"")</f>
        <v/>
      </c>
      <c r="AO568" s="51" t="str">
        <f>IF(入力シート!O569&gt;=10000,INT(MOD(入力シート!O569,100000)/10000),"")</f>
        <v/>
      </c>
      <c r="AP568" s="51" t="str">
        <f>IF(入力シート!O569&gt;=1000,INT(MOD(入力シート!O569,10000)/1000),"")</f>
        <v/>
      </c>
      <c r="AQ568" s="51" t="str">
        <f>IF(入力シート!O569&gt;=100,INT(MOD(入力シート!O569,1000)/100),"")</f>
        <v/>
      </c>
      <c r="AR568" s="51" t="str">
        <f>IF(入力シート!O569&gt;=10,INT(MOD(入力シート!O569,100)/10),"")</f>
        <v/>
      </c>
      <c r="AS568" s="40" t="str">
        <f>IF(入力シート!O569&gt;=1,INT(MOD(入力シート!O569,10)/1),"")</f>
        <v/>
      </c>
      <c r="AT568" s="51" t="str">
        <f>IF(入力シート!P569&gt;=1000000,INT(MOD(入力シート!P569,10000000)/1000000),"")</f>
        <v/>
      </c>
      <c r="AU568" s="51" t="str">
        <f>IF(入力シート!P569&gt;=100000,INT(MOD(入力シート!P569,1000000)/100000),"")</f>
        <v/>
      </c>
      <c r="AV568" s="51" t="str">
        <f>IF(入力シート!P569&gt;=10000,INT(MOD(入力シート!P569,100000)/10000),"")</f>
        <v/>
      </c>
      <c r="AW568" s="51" t="str">
        <f>IF(入力シート!P569&gt;=1000,INT(MOD(入力シート!P569,10000)/1000),"")</f>
        <v/>
      </c>
      <c r="AX568" s="51" t="str">
        <f>IF(入力シート!P569&gt;=100,INT(MOD(入力シート!P569,1000)/100),"")</f>
        <v/>
      </c>
      <c r="AY568" s="51" t="str">
        <f>IF(入力シート!P569&gt;=10,INT(MOD(入力シート!P569,100)/10),"")</f>
        <v/>
      </c>
      <c r="AZ568" s="40" t="str">
        <f>IF(入力シート!P569&gt;=1,INT(MOD(入力シート!P569,10)/1),"")</f>
        <v/>
      </c>
      <c r="BA568" s="51" t="str">
        <f>IF(入力シート!Q569&gt;=10,INT(MOD(入力シート!Q569,100)/10),"")</f>
        <v/>
      </c>
      <c r="BB568" s="40" t="str">
        <f>IF(入力シート!Q569&gt;=1,INT(MOD(入力シート!Q569,10)/1),"")</f>
        <v/>
      </c>
      <c r="BC568" s="51" t="str">
        <f>IF(入力シート!R569&gt;=10000,INT(MOD(入力シート!R569,100000)/10000),"")</f>
        <v/>
      </c>
      <c r="BD568" s="51" t="str">
        <f>IF(入力シート!R569&gt;=1000,INT(MOD(入力シート!R569,10000)/1000),"")</f>
        <v/>
      </c>
      <c r="BE568" s="51" t="str">
        <f>IF(入力シート!R569&gt;=100,INT(MOD(入力シート!R569,1000)/100),"")</f>
        <v/>
      </c>
      <c r="BF568" s="51" t="str">
        <f>IF(入力シート!R569&gt;=10,INT(MOD(入力シート!R569,100)/10),"")</f>
        <v/>
      </c>
      <c r="BG568" s="40" t="str">
        <f>IF(入力シート!R569&gt;=1,INT(MOD(入力シート!R569,10)/1),"")</f>
        <v/>
      </c>
    </row>
    <row r="569" spans="1:79" x14ac:dyDescent="0.15">
      <c r="B569" s="22">
        <v>567</v>
      </c>
      <c r="C569" s="10" t="str">
        <f>IF(入力シート!C570&gt;=10000,INT(MOD(入力シート!C570,100000)/10000),"")</f>
        <v/>
      </c>
      <c r="D569" s="10" t="str">
        <f>IF(入力シート!C570&gt;=1000,INT(MOD(入力シート!C570,10000)/1000),"")</f>
        <v/>
      </c>
      <c r="E569" s="10" t="str">
        <f>IF(入力シート!C570&gt;=100,INT(MOD(入力シート!C570,1000)/100),"")</f>
        <v/>
      </c>
      <c r="F569" s="10" t="str">
        <f>IF(入力シート!C570&gt;=10,INT(MOD(入力シート!C570,100)/10),"")</f>
        <v/>
      </c>
      <c r="G569" s="22" t="str">
        <f>IF(入力シート!C570&gt;=1,INT(MOD(入力シート!C570,10)/1),"")</f>
        <v/>
      </c>
      <c r="H569" s="22" t="str">
        <f>IF(入力シート!D570&gt;"",入力シート!D570,"")</f>
        <v/>
      </c>
      <c r="I569" s="22" t="str">
        <f>IF(入力シート!E570&gt;"",入力シート!E570,"")</f>
        <v/>
      </c>
      <c r="J569" s="37" t="str">
        <f>IF(入力シート!F570&gt;0,IF(入力シート!W570=6,MID(入力シート!F570,入力シート!W570-5,1),"0"),"")</f>
        <v/>
      </c>
      <c r="K569" s="37" t="str">
        <f>IF(入力シート!F570&gt;0,MID(入力シート!F570,入力シート!W570-4,1),"")</f>
        <v/>
      </c>
      <c r="L569" s="37" t="str">
        <f>IF(入力シート!F570&gt;0,MID(入力シート!F570,入力シート!W570-3,1),"")</f>
        <v/>
      </c>
      <c r="M569" s="37" t="str">
        <f>IF(入力シート!F570&gt;0,MID(入力シート!F570,入力シート!W570-2,1),"")</f>
        <v/>
      </c>
      <c r="N569" s="37" t="str">
        <f>IF(入力シート!F570&gt;0,MID(入力シート!F570,入力シート!W570-1,1),"")</f>
        <v/>
      </c>
      <c r="O569" s="39" t="str">
        <f>IF(入力シート!F570&gt;0,MID(入力シート!F570,入力シート!W570,1),"")</f>
        <v/>
      </c>
      <c r="P569" s="22" t="str">
        <f>IF(入力シート!G570&gt;"",入力シート!G570,"")</f>
        <v/>
      </c>
      <c r="Q569" s="37" t="str">
        <f>IF(入力シート!H570&gt;0,IF(入力シート!X570=4,MID(入力シート!H570,入力シート!X570-3,1),"0"),"")</f>
        <v/>
      </c>
      <c r="R569" s="37" t="str">
        <f>IF(入力シート!H570&gt;0,MID(入力シート!H570,入力シート!X570-2,1),"")</f>
        <v/>
      </c>
      <c r="S569" s="37" t="str">
        <f>IF(入力シート!H570&gt;0,MID(入力シート!H570,入力シート!X570-1,1),"")</f>
        <v/>
      </c>
      <c r="T569" s="39" t="str">
        <f>IF(入力シート!H570&gt;0,MID(入力シート!H570,入力シート!X570,1),"")</f>
        <v/>
      </c>
      <c r="U569" s="62" t="str">
        <f>IF(入力シート!I570&gt;0,入力シート!I570,"")</f>
        <v/>
      </c>
      <c r="V569" s="50" t="str">
        <f>IF(入力シート!J570&gt;0,入力シート!J570,"")</f>
        <v/>
      </c>
      <c r="W569" s="50" t="str">
        <f>IF(入力シート!K570&gt;=10,INT(MOD(入力シート!K570,100)/10),"")</f>
        <v/>
      </c>
      <c r="X569" s="40" t="str">
        <f>IF(入力シート!K570&gt;=1,INT(MOD(入力シート!K570,10)/1),"")</f>
        <v/>
      </c>
      <c r="Y569" s="51" t="str">
        <f>IF(入力シート!L570&gt;=100000,INT(MOD(入力シート!L570,1000000)/100000),"")</f>
        <v/>
      </c>
      <c r="Z569" s="51" t="str">
        <f>IF(入力シート!L570&gt;=10000,INT(MOD(入力シート!L570,100000)/10000),"")</f>
        <v/>
      </c>
      <c r="AA569" s="51" t="str">
        <f>IF(入力シート!L570&gt;=1000,INT(MOD(入力シート!L570,10000)/1000),"")</f>
        <v/>
      </c>
      <c r="AB569" s="51" t="str">
        <f>IF(入力シート!L570&gt;=100,INT(MOD(入力シート!L570,1000)/100),"")</f>
        <v/>
      </c>
      <c r="AC569" s="51" t="str">
        <f>IF(入力シート!L570&gt;=10,INT(MOD(入力シート!L570,100)/10),"")</f>
        <v/>
      </c>
      <c r="AD569" s="40" t="str">
        <f>IF(入力シート!L570&gt;=1,INT(MOD(入力シート!L570,10)/1),"")</f>
        <v/>
      </c>
      <c r="AE569" s="51" t="str">
        <f>IF(入力シート!M570&gt;=10000,INT(MOD(入力シート!M570,100000)/10000),"")</f>
        <v/>
      </c>
      <c r="AF569" s="51" t="str">
        <f>IF(入力シート!M570&gt;=1000,INT(MOD(入力シート!M570,10000)/1000),"")</f>
        <v/>
      </c>
      <c r="AG569" s="51" t="str">
        <f>IF(入力シート!M570&gt;=100,INT(MOD(入力シート!M570,1000)/100),"")</f>
        <v/>
      </c>
      <c r="AH569" s="51" t="str">
        <f>IF(入力シート!M570&gt;=10,INT(MOD(入力シート!M570,100)/10),"")</f>
        <v/>
      </c>
      <c r="AI569" s="40" t="str">
        <f>IF(入力シート!M570&gt;=1,INT(MOD(入力シート!M570,10)/1),"")</f>
        <v/>
      </c>
      <c r="AJ569" s="51" t="str">
        <f>IF(入力シート!N570&gt;=10000,INT(MOD(入力シート!N570,100000)/10000),"")</f>
        <v/>
      </c>
      <c r="AK569" s="51" t="str">
        <f>IF(入力シート!N570&gt;=1000,INT(MOD(入力シート!N570,10000)/1000),"")</f>
        <v/>
      </c>
      <c r="AL569" s="51" t="str">
        <f>IF(入力シート!N570&gt;=100,INT(MOD(入力シート!N570,1000)/100),"")</f>
        <v/>
      </c>
      <c r="AM569" s="51" t="str">
        <f>IF(入力シート!N570&gt;=10,INT(MOD(入力シート!N570,100)/10),"")</f>
        <v/>
      </c>
      <c r="AN569" s="40" t="str">
        <f>IF(入力シート!N570&gt;=1,INT(MOD(入力シート!N570,10)/1),"")</f>
        <v/>
      </c>
      <c r="AO569" s="51" t="str">
        <f>IF(入力シート!O570&gt;=10000,INT(MOD(入力シート!O570,100000)/10000),"")</f>
        <v/>
      </c>
      <c r="AP569" s="51" t="str">
        <f>IF(入力シート!O570&gt;=1000,INT(MOD(入力シート!O570,10000)/1000),"")</f>
        <v/>
      </c>
      <c r="AQ569" s="51" t="str">
        <f>IF(入力シート!O570&gt;=100,INT(MOD(入力シート!O570,1000)/100),"")</f>
        <v/>
      </c>
      <c r="AR569" s="51" t="str">
        <f>IF(入力シート!O570&gt;=10,INT(MOD(入力シート!O570,100)/10),"")</f>
        <v/>
      </c>
      <c r="AS569" s="40" t="str">
        <f>IF(入力シート!O570&gt;=1,INT(MOD(入力シート!O570,10)/1),"")</f>
        <v/>
      </c>
      <c r="AT569" s="51" t="str">
        <f>IF(入力シート!P570&gt;=1000000,INT(MOD(入力シート!P570,10000000)/1000000),"")</f>
        <v/>
      </c>
      <c r="AU569" s="51" t="str">
        <f>IF(入力シート!P570&gt;=100000,INT(MOD(入力シート!P570,1000000)/100000),"")</f>
        <v/>
      </c>
      <c r="AV569" s="51" t="str">
        <f>IF(入力シート!P570&gt;=10000,INT(MOD(入力シート!P570,100000)/10000),"")</f>
        <v/>
      </c>
      <c r="AW569" s="51" t="str">
        <f>IF(入力シート!P570&gt;=1000,INT(MOD(入力シート!P570,10000)/1000),"")</f>
        <v/>
      </c>
      <c r="AX569" s="51" t="str">
        <f>IF(入力シート!P570&gt;=100,INT(MOD(入力シート!P570,1000)/100),"")</f>
        <v/>
      </c>
      <c r="AY569" s="51" t="str">
        <f>IF(入力シート!P570&gt;=10,INT(MOD(入力シート!P570,100)/10),"")</f>
        <v/>
      </c>
      <c r="AZ569" s="40" t="str">
        <f>IF(入力シート!P570&gt;=1,INT(MOD(入力シート!P570,10)/1),"")</f>
        <v/>
      </c>
      <c r="BA569" s="51" t="str">
        <f>IF(入力シート!Q570&gt;=10,INT(MOD(入力シート!Q570,100)/10),"")</f>
        <v/>
      </c>
      <c r="BB569" s="40" t="str">
        <f>IF(入力シート!Q570&gt;=1,INT(MOD(入力シート!Q570,10)/1),"")</f>
        <v/>
      </c>
      <c r="BC569" s="51" t="str">
        <f>IF(入力シート!R570&gt;=10000,INT(MOD(入力シート!R570,100000)/10000),"")</f>
        <v/>
      </c>
      <c r="BD569" s="51" t="str">
        <f>IF(入力シート!R570&gt;=1000,INT(MOD(入力シート!R570,10000)/1000),"")</f>
        <v/>
      </c>
      <c r="BE569" s="51" t="str">
        <f>IF(入力シート!R570&gt;=100,INT(MOD(入力シート!R570,1000)/100),"")</f>
        <v/>
      </c>
      <c r="BF569" s="51" t="str">
        <f>IF(入力シート!R570&gt;=10,INT(MOD(入力シート!R570,100)/10),"")</f>
        <v/>
      </c>
      <c r="BG569" s="40" t="str">
        <f>IF(入力シート!R570&gt;=1,INT(MOD(入力シート!R570,10)/1),"")</f>
        <v/>
      </c>
    </row>
    <row r="570" spans="1:79" x14ac:dyDescent="0.15">
      <c r="B570" s="22">
        <v>568</v>
      </c>
      <c r="C570" s="10" t="str">
        <f>IF(入力シート!C571&gt;=10000,INT(MOD(入力シート!C571,100000)/10000),"")</f>
        <v/>
      </c>
      <c r="D570" s="10" t="str">
        <f>IF(入力シート!C571&gt;=1000,INT(MOD(入力シート!C571,10000)/1000),"")</f>
        <v/>
      </c>
      <c r="E570" s="10" t="str">
        <f>IF(入力シート!C571&gt;=100,INT(MOD(入力シート!C571,1000)/100),"")</f>
        <v/>
      </c>
      <c r="F570" s="10" t="str">
        <f>IF(入力シート!C571&gt;=10,INT(MOD(入力シート!C571,100)/10),"")</f>
        <v/>
      </c>
      <c r="G570" s="22" t="str">
        <f>IF(入力シート!C571&gt;=1,INT(MOD(入力シート!C571,10)/1),"")</f>
        <v/>
      </c>
      <c r="H570" s="22" t="str">
        <f>IF(入力シート!D571&gt;"",入力シート!D571,"")</f>
        <v/>
      </c>
      <c r="I570" s="22" t="str">
        <f>IF(入力シート!E571&gt;"",入力シート!E571,"")</f>
        <v/>
      </c>
      <c r="J570" s="37" t="str">
        <f>IF(入力シート!F571&gt;0,IF(入力シート!W571=6,MID(入力シート!F571,入力シート!W571-5,1),"0"),"")</f>
        <v/>
      </c>
      <c r="K570" s="37" t="str">
        <f>IF(入力シート!F571&gt;0,MID(入力シート!F571,入力シート!W571-4,1),"")</f>
        <v/>
      </c>
      <c r="L570" s="37" t="str">
        <f>IF(入力シート!F571&gt;0,MID(入力シート!F571,入力シート!W571-3,1),"")</f>
        <v/>
      </c>
      <c r="M570" s="37" t="str">
        <f>IF(入力シート!F571&gt;0,MID(入力シート!F571,入力シート!W571-2,1),"")</f>
        <v/>
      </c>
      <c r="N570" s="37" t="str">
        <f>IF(入力シート!F571&gt;0,MID(入力シート!F571,入力シート!W571-1,1),"")</f>
        <v/>
      </c>
      <c r="O570" s="39" t="str">
        <f>IF(入力シート!F571&gt;0,MID(入力シート!F571,入力シート!W571,1),"")</f>
        <v/>
      </c>
      <c r="P570" s="22" t="str">
        <f>IF(入力シート!G571&gt;"",入力シート!G571,"")</f>
        <v/>
      </c>
      <c r="Q570" s="37" t="str">
        <f>IF(入力シート!H571&gt;0,IF(入力シート!X571=4,MID(入力シート!H571,入力シート!X571-3,1),"0"),"")</f>
        <v/>
      </c>
      <c r="R570" s="37" t="str">
        <f>IF(入力シート!H571&gt;0,MID(入力シート!H571,入力シート!X571-2,1),"")</f>
        <v/>
      </c>
      <c r="S570" s="37" t="str">
        <f>IF(入力シート!H571&gt;0,MID(入力シート!H571,入力シート!X571-1,1),"")</f>
        <v/>
      </c>
      <c r="T570" s="39" t="str">
        <f>IF(入力シート!H571&gt;0,MID(入力シート!H571,入力シート!X571,1),"")</f>
        <v/>
      </c>
      <c r="U570" s="62" t="str">
        <f>IF(入力シート!I571&gt;0,入力シート!I571,"")</f>
        <v/>
      </c>
      <c r="V570" s="50" t="str">
        <f>IF(入力シート!J571&gt;0,入力シート!J571,"")</f>
        <v/>
      </c>
      <c r="W570" s="50" t="str">
        <f>IF(入力シート!K571&gt;=10,INT(MOD(入力シート!K571,100)/10),"")</f>
        <v/>
      </c>
      <c r="X570" s="40" t="str">
        <f>IF(入力シート!K571&gt;=1,INT(MOD(入力シート!K571,10)/1),"")</f>
        <v/>
      </c>
      <c r="Y570" s="51" t="str">
        <f>IF(入力シート!L571&gt;=100000,INT(MOD(入力シート!L571,1000000)/100000),"")</f>
        <v/>
      </c>
      <c r="Z570" s="51" t="str">
        <f>IF(入力シート!L571&gt;=10000,INT(MOD(入力シート!L571,100000)/10000),"")</f>
        <v/>
      </c>
      <c r="AA570" s="51" t="str">
        <f>IF(入力シート!L571&gt;=1000,INT(MOD(入力シート!L571,10000)/1000),"")</f>
        <v/>
      </c>
      <c r="AB570" s="51" t="str">
        <f>IF(入力シート!L571&gt;=100,INT(MOD(入力シート!L571,1000)/100),"")</f>
        <v/>
      </c>
      <c r="AC570" s="51" t="str">
        <f>IF(入力シート!L571&gt;=10,INT(MOD(入力シート!L571,100)/10),"")</f>
        <v/>
      </c>
      <c r="AD570" s="40" t="str">
        <f>IF(入力シート!L571&gt;=1,INT(MOD(入力シート!L571,10)/1),"")</f>
        <v/>
      </c>
      <c r="AE570" s="51" t="str">
        <f>IF(入力シート!M571&gt;=10000,INT(MOD(入力シート!M571,100000)/10000),"")</f>
        <v/>
      </c>
      <c r="AF570" s="51" t="str">
        <f>IF(入力シート!M571&gt;=1000,INT(MOD(入力シート!M571,10000)/1000),"")</f>
        <v/>
      </c>
      <c r="AG570" s="51" t="str">
        <f>IF(入力シート!M571&gt;=100,INT(MOD(入力シート!M571,1000)/100),"")</f>
        <v/>
      </c>
      <c r="AH570" s="51" t="str">
        <f>IF(入力シート!M571&gt;=10,INT(MOD(入力シート!M571,100)/10),"")</f>
        <v/>
      </c>
      <c r="AI570" s="40" t="str">
        <f>IF(入力シート!M571&gt;=1,INT(MOD(入力シート!M571,10)/1),"")</f>
        <v/>
      </c>
      <c r="AJ570" s="51" t="str">
        <f>IF(入力シート!N571&gt;=10000,INT(MOD(入力シート!N571,100000)/10000),"")</f>
        <v/>
      </c>
      <c r="AK570" s="51" t="str">
        <f>IF(入力シート!N571&gt;=1000,INT(MOD(入力シート!N571,10000)/1000),"")</f>
        <v/>
      </c>
      <c r="AL570" s="51" t="str">
        <f>IF(入力シート!N571&gt;=100,INT(MOD(入力シート!N571,1000)/100),"")</f>
        <v/>
      </c>
      <c r="AM570" s="51" t="str">
        <f>IF(入力シート!N571&gt;=10,INT(MOD(入力シート!N571,100)/10),"")</f>
        <v/>
      </c>
      <c r="AN570" s="40" t="str">
        <f>IF(入力シート!N571&gt;=1,INT(MOD(入力シート!N571,10)/1),"")</f>
        <v/>
      </c>
      <c r="AO570" s="51" t="str">
        <f>IF(入力シート!O571&gt;=10000,INT(MOD(入力シート!O571,100000)/10000),"")</f>
        <v/>
      </c>
      <c r="AP570" s="51" t="str">
        <f>IF(入力シート!O571&gt;=1000,INT(MOD(入力シート!O571,10000)/1000),"")</f>
        <v/>
      </c>
      <c r="AQ570" s="51" t="str">
        <f>IF(入力シート!O571&gt;=100,INT(MOD(入力シート!O571,1000)/100),"")</f>
        <v/>
      </c>
      <c r="AR570" s="51" t="str">
        <f>IF(入力シート!O571&gt;=10,INT(MOD(入力シート!O571,100)/10),"")</f>
        <v/>
      </c>
      <c r="AS570" s="40" t="str">
        <f>IF(入力シート!O571&gt;=1,INT(MOD(入力シート!O571,10)/1),"")</f>
        <v/>
      </c>
      <c r="AT570" s="51" t="str">
        <f>IF(入力シート!P571&gt;=1000000,INT(MOD(入力シート!P571,10000000)/1000000),"")</f>
        <v/>
      </c>
      <c r="AU570" s="51" t="str">
        <f>IF(入力シート!P571&gt;=100000,INT(MOD(入力シート!P571,1000000)/100000),"")</f>
        <v/>
      </c>
      <c r="AV570" s="51" t="str">
        <f>IF(入力シート!P571&gt;=10000,INT(MOD(入力シート!P571,100000)/10000),"")</f>
        <v/>
      </c>
      <c r="AW570" s="51" t="str">
        <f>IF(入力シート!P571&gt;=1000,INT(MOD(入力シート!P571,10000)/1000),"")</f>
        <v/>
      </c>
      <c r="AX570" s="51" t="str">
        <f>IF(入力シート!P571&gt;=100,INT(MOD(入力シート!P571,1000)/100),"")</f>
        <v/>
      </c>
      <c r="AY570" s="51" t="str">
        <f>IF(入力シート!P571&gt;=10,INT(MOD(入力シート!P571,100)/10),"")</f>
        <v/>
      </c>
      <c r="AZ570" s="40" t="str">
        <f>IF(入力シート!P571&gt;=1,INT(MOD(入力シート!P571,10)/1),"")</f>
        <v/>
      </c>
      <c r="BA570" s="51" t="str">
        <f>IF(入力シート!Q571&gt;=10,INT(MOD(入力シート!Q571,100)/10),"")</f>
        <v/>
      </c>
      <c r="BB570" s="40" t="str">
        <f>IF(入力シート!Q571&gt;=1,INT(MOD(入力シート!Q571,10)/1),"")</f>
        <v/>
      </c>
      <c r="BC570" s="51" t="str">
        <f>IF(入力シート!R571&gt;=10000,INT(MOD(入力シート!R571,100000)/10000),"")</f>
        <v/>
      </c>
      <c r="BD570" s="51" t="str">
        <f>IF(入力シート!R571&gt;=1000,INT(MOD(入力シート!R571,10000)/1000),"")</f>
        <v/>
      </c>
      <c r="BE570" s="51" t="str">
        <f>IF(入力シート!R571&gt;=100,INT(MOD(入力シート!R571,1000)/100),"")</f>
        <v/>
      </c>
      <c r="BF570" s="51" t="str">
        <f>IF(入力シート!R571&gt;=10,INT(MOD(入力シート!R571,100)/10),"")</f>
        <v/>
      </c>
      <c r="BG570" s="40" t="str">
        <f>IF(入力シート!R571&gt;=1,INT(MOD(入力シート!R571,10)/1),"")</f>
        <v/>
      </c>
    </row>
    <row r="571" spans="1:79" x14ac:dyDescent="0.15">
      <c r="B571" s="22">
        <v>569</v>
      </c>
      <c r="C571" s="10" t="str">
        <f>IF(入力シート!C572&gt;=10000,INT(MOD(入力シート!C572,100000)/10000),"")</f>
        <v/>
      </c>
      <c r="D571" s="10" t="str">
        <f>IF(入力シート!C572&gt;=1000,INT(MOD(入力シート!C572,10000)/1000),"")</f>
        <v/>
      </c>
      <c r="E571" s="10" t="str">
        <f>IF(入力シート!C572&gt;=100,INT(MOD(入力シート!C572,1000)/100),"")</f>
        <v/>
      </c>
      <c r="F571" s="10" t="str">
        <f>IF(入力シート!C572&gt;=10,INT(MOD(入力シート!C572,100)/10),"")</f>
        <v/>
      </c>
      <c r="G571" s="22" t="str">
        <f>IF(入力シート!C572&gt;=1,INT(MOD(入力シート!C572,10)/1),"")</f>
        <v/>
      </c>
      <c r="H571" s="22" t="str">
        <f>IF(入力シート!D572&gt;"",入力シート!D572,"")</f>
        <v/>
      </c>
      <c r="I571" s="22" t="str">
        <f>IF(入力シート!E572&gt;"",入力シート!E572,"")</f>
        <v/>
      </c>
      <c r="J571" s="37" t="str">
        <f>IF(入力シート!F572&gt;0,IF(入力シート!W572=6,MID(入力シート!F572,入力シート!W572-5,1),"0"),"")</f>
        <v/>
      </c>
      <c r="K571" s="37" t="str">
        <f>IF(入力シート!F572&gt;0,MID(入力シート!F572,入力シート!W572-4,1),"")</f>
        <v/>
      </c>
      <c r="L571" s="37" t="str">
        <f>IF(入力シート!F572&gt;0,MID(入力シート!F572,入力シート!W572-3,1),"")</f>
        <v/>
      </c>
      <c r="M571" s="37" t="str">
        <f>IF(入力シート!F572&gt;0,MID(入力シート!F572,入力シート!W572-2,1),"")</f>
        <v/>
      </c>
      <c r="N571" s="37" t="str">
        <f>IF(入力シート!F572&gt;0,MID(入力シート!F572,入力シート!W572-1,1),"")</f>
        <v/>
      </c>
      <c r="O571" s="39" t="str">
        <f>IF(入力シート!F572&gt;0,MID(入力シート!F572,入力シート!W572,1),"")</f>
        <v/>
      </c>
      <c r="P571" s="22" t="str">
        <f>IF(入力シート!G572&gt;"",入力シート!G572,"")</f>
        <v/>
      </c>
      <c r="Q571" s="37" t="str">
        <f>IF(入力シート!H572&gt;0,IF(入力シート!X572=4,MID(入力シート!H572,入力シート!X572-3,1),"0"),"")</f>
        <v/>
      </c>
      <c r="R571" s="37" t="str">
        <f>IF(入力シート!H572&gt;0,MID(入力シート!H572,入力シート!X572-2,1),"")</f>
        <v/>
      </c>
      <c r="S571" s="37" t="str">
        <f>IF(入力シート!H572&gt;0,MID(入力シート!H572,入力シート!X572-1,1),"")</f>
        <v/>
      </c>
      <c r="T571" s="39" t="str">
        <f>IF(入力シート!H572&gt;0,MID(入力シート!H572,入力シート!X572,1),"")</f>
        <v/>
      </c>
      <c r="U571" s="62" t="str">
        <f>IF(入力シート!I572&gt;0,入力シート!I572,"")</f>
        <v/>
      </c>
      <c r="V571" s="50" t="str">
        <f>IF(入力シート!J572&gt;0,入力シート!J572,"")</f>
        <v/>
      </c>
      <c r="W571" s="50" t="str">
        <f>IF(入力シート!K572&gt;=10,INT(MOD(入力シート!K572,100)/10),"")</f>
        <v/>
      </c>
      <c r="X571" s="40" t="str">
        <f>IF(入力シート!K572&gt;=1,INT(MOD(入力シート!K572,10)/1),"")</f>
        <v/>
      </c>
      <c r="Y571" s="51" t="str">
        <f>IF(入力シート!L572&gt;=100000,INT(MOD(入力シート!L572,1000000)/100000),"")</f>
        <v/>
      </c>
      <c r="Z571" s="51" t="str">
        <f>IF(入力シート!L572&gt;=10000,INT(MOD(入力シート!L572,100000)/10000),"")</f>
        <v/>
      </c>
      <c r="AA571" s="51" t="str">
        <f>IF(入力シート!L572&gt;=1000,INT(MOD(入力シート!L572,10000)/1000),"")</f>
        <v/>
      </c>
      <c r="AB571" s="51" t="str">
        <f>IF(入力シート!L572&gt;=100,INT(MOD(入力シート!L572,1000)/100),"")</f>
        <v/>
      </c>
      <c r="AC571" s="51" t="str">
        <f>IF(入力シート!L572&gt;=10,INT(MOD(入力シート!L572,100)/10),"")</f>
        <v/>
      </c>
      <c r="AD571" s="40" t="str">
        <f>IF(入力シート!L572&gt;=1,INT(MOD(入力シート!L572,10)/1),"")</f>
        <v/>
      </c>
      <c r="AE571" s="51" t="str">
        <f>IF(入力シート!M572&gt;=10000,INT(MOD(入力シート!M572,100000)/10000),"")</f>
        <v/>
      </c>
      <c r="AF571" s="51" t="str">
        <f>IF(入力シート!M572&gt;=1000,INT(MOD(入力シート!M572,10000)/1000),"")</f>
        <v/>
      </c>
      <c r="AG571" s="51" t="str">
        <f>IF(入力シート!M572&gt;=100,INT(MOD(入力シート!M572,1000)/100),"")</f>
        <v/>
      </c>
      <c r="AH571" s="51" t="str">
        <f>IF(入力シート!M572&gt;=10,INT(MOD(入力シート!M572,100)/10),"")</f>
        <v/>
      </c>
      <c r="AI571" s="40" t="str">
        <f>IF(入力シート!M572&gt;=1,INT(MOD(入力シート!M572,10)/1),"")</f>
        <v/>
      </c>
      <c r="AJ571" s="51" t="str">
        <f>IF(入力シート!N572&gt;=10000,INT(MOD(入力シート!N572,100000)/10000),"")</f>
        <v/>
      </c>
      <c r="AK571" s="51" t="str">
        <f>IF(入力シート!N572&gt;=1000,INT(MOD(入力シート!N572,10000)/1000),"")</f>
        <v/>
      </c>
      <c r="AL571" s="51" t="str">
        <f>IF(入力シート!N572&gt;=100,INT(MOD(入力シート!N572,1000)/100),"")</f>
        <v/>
      </c>
      <c r="AM571" s="51" t="str">
        <f>IF(入力シート!N572&gt;=10,INT(MOD(入力シート!N572,100)/10),"")</f>
        <v/>
      </c>
      <c r="AN571" s="40" t="str">
        <f>IF(入力シート!N572&gt;=1,INT(MOD(入力シート!N572,10)/1),"")</f>
        <v/>
      </c>
      <c r="AO571" s="51" t="str">
        <f>IF(入力シート!O572&gt;=10000,INT(MOD(入力シート!O572,100000)/10000),"")</f>
        <v/>
      </c>
      <c r="AP571" s="51" t="str">
        <f>IF(入力シート!O572&gt;=1000,INT(MOD(入力シート!O572,10000)/1000),"")</f>
        <v/>
      </c>
      <c r="AQ571" s="51" t="str">
        <f>IF(入力シート!O572&gt;=100,INT(MOD(入力シート!O572,1000)/100),"")</f>
        <v/>
      </c>
      <c r="AR571" s="51" t="str">
        <f>IF(入力シート!O572&gt;=10,INT(MOD(入力シート!O572,100)/10),"")</f>
        <v/>
      </c>
      <c r="AS571" s="40" t="str">
        <f>IF(入力シート!O572&gt;=1,INT(MOD(入力シート!O572,10)/1),"")</f>
        <v/>
      </c>
      <c r="AT571" s="51" t="str">
        <f>IF(入力シート!P572&gt;=1000000,INT(MOD(入力シート!P572,10000000)/1000000),"")</f>
        <v/>
      </c>
      <c r="AU571" s="51" t="str">
        <f>IF(入力シート!P572&gt;=100000,INT(MOD(入力シート!P572,1000000)/100000),"")</f>
        <v/>
      </c>
      <c r="AV571" s="51" t="str">
        <f>IF(入力シート!P572&gt;=10000,INT(MOD(入力シート!P572,100000)/10000),"")</f>
        <v/>
      </c>
      <c r="AW571" s="51" t="str">
        <f>IF(入力シート!P572&gt;=1000,INT(MOD(入力シート!P572,10000)/1000),"")</f>
        <v/>
      </c>
      <c r="AX571" s="51" t="str">
        <f>IF(入力シート!P572&gt;=100,INT(MOD(入力シート!P572,1000)/100),"")</f>
        <v/>
      </c>
      <c r="AY571" s="51" t="str">
        <f>IF(入力シート!P572&gt;=10,INT(MOD(入力シート!P572,100)/10),"")</f>
        <v/>
      </c>
      <c r="AZ571" s="40" t="str">
        <f>IF(入力シート!P572&gt;=1,INT(MOD(入力シート!P572,10)/1),"")</f>
        <v/>
      </c>
      <c r="BA571" s="51" t="str">
        <f>IF(入力シート!Q572&gt;=10,INT(MOD(入力シート!Q572,100)/10),"")</f>
        <v/>
      </c>
      <c r="BB571" s="40" t="str">
        <f>IF(入力シート!Q572&gt;=1,INT(MOD(入力シート!Q572,10)/1),"")</f>
        <v/>
      </c>
      <c r="BC571" s="51" t="str">
        <f>IF(入力シート!R572&gt;=10000,INT(MOD(入力シート!R572,100000)/10000),"")</f>
        <v/>
      </c>
      <c r="BD571" s="51" t="str">
        <f>IF(入力シート!R572&gt;=1000,INT(MOD(入力シート!R572,10000)/1000),"")</f>
        <v/>
      </c>
      <c r="BE571" s="51" t="str">
        <f>IF(入力シート!R572&gt;=100,INT(MOD(入力シート!R572,1000)/100),"")</f>
        <v/>
      </c>
      <c r="BF571" s="51" t="str">
        <f>IF(入力シート!R572&gt;=10,INT(MOD(入力シート!R572,100)/10),"")</f>
        <v/>
      </c>
      <c r="BG571" s="40" t="str">
        <f>IF(入力シート!R572&gt;=1,INT(MOD(入力シート!R572,10)/1),"")</f>
        <v/>
      </c>
    </row>
    <row r="572" spans="1:79" x14ac:dyDescent="0.15">
      <c r="A572" s="46"/>
      <c r="B572" s="12">
        <v>570</v>
      </c>
      <c r="C572" s="3" t="str">
        <f>IF(入力シート!C573&gt;=10000,INT(MOD(入力シート!C573,100000)/10000),"")</f>
        <v/>
      </c>
      <c r="D572" s="3" t="str">
        <f>IF(入力シート!C573&gt;=1000,INT(MOD(入力シート!C573,10000)/1000),"")</f>
        <v/>
      </c>
      <c r="E572" s="3" t="str">
        <f>IF(入力シート!C573&gt;=100,INT(MOD(入力シート!C573,1000)/100),"")</f>
        <v/>
      </c>
      <c r="F572" s="3" t="str">
        <f>IF(入力シート!C573&gt;=10,INT(MOD(入力シート!C573,100)/10),"")</f>
        <v/>
      </c>
      <c r="G572" s="12" t="str">
        <f>IF(入力シート!C573&gt;=1,INT(MOD(入力シート!C573,10)/1),"")</f>
        <v/>
      </c>
      <c r="H572" s="12" t="str">
        <f>IF(入力シート!D573&gt;"",入力シート!D573,"")</f>
        <v/>
      </c>
      <c r="I572" s="146" t="str">
        <f>IF(入力シート!E573&gt;"",入力シート!E573,"")</f>
        <v/>
      </c>
      <c r="J572" s="162" t="str">
        <f>IF(入力シート!F573&gt;0,IF(入力シート!W573=6,MID(入力シート!F573,入力シート!W573-5,1),"0"),"")</f>
        <v/>
      </c>
      <c r="K572" s="63" t="str">
        <f>IF(入力シート!F573&gt;0,MID(入力シート!F573,入力シート!W573-4,1),"")</f>
        <v/>
      </c>
      <c r="L572" s="63" t="str">
        <f>IF(入力シート!F573&gt;0,MID(入力シート!F573,入力シート!W573-3,1),"")</f>
        <v/>
      </c>
      <c r="M572" s="63" t="str">
        <f>IF(入力シート!F573&gt;0,MID(入力シート!F573,入力シート!W573-2,1),"")</f>
        <v/>
      </c>
      <c r="N572" s="63" t="str">
        <f>IF(入力シート!F573&gt;0,MID(入力シート!F573,入力シート!W573-1,1),"")</f>
        <v/>
      </c>
      <c r="O572" s="64" t="str">
        <f>IF(入力シート!F573&gt;0,MID(入力シート!F573,入力シート!W573,1),"")</f>
        <v/>
      </c>
      <c r="P572" s="146" t="str">
        <f>IF(入力シート!G573&gt;"",入力シート!G573,"")</f>
        <v/>
      </c>
      <c r="Q572" s="162" t="str">
        <f>IF(入力シート!H573&gt;0,IF(入力シート!X573=4,MID(入力シート!H573,入力シート!X573-3,1),"0"),"")</f>
        <v/>
      </c>
      <c r="R572" s="63" t="str">
        <f>IF(入力シート!H573&gt;0,MID(入力シート!H573,入力シート!X573-2,1),"")</f>
        <v/>
      </c>
      <c r="S572" s="63" t="str">
        <f>IF(入力シート!H573&gt;0,MID(入力シート!H573,入力シート!X573-1,1),"")</f>
        <v/>
      </c>
      <c r="T572" s="64" t="str">
        <f>IF(入力シート!H573&gt;0,MID(入力シート!H573,入力シート!X573,1),"")</f>
        <v/>
      </c>
      <c r="U572" s="65" t="str">
        <f>IF(入力シート!I573&gt;0,入力シート!I573,"")</f>
        <v/>
      </c>
      <c r="V572" s="47" t="str">
        <f>IF(入力シート!J573&gt;0,入力シート!J573,"")</f>
        <v/>
      </c>
      <c r="W572" s="47" t="str">
        <f>IF(入力シート!K573&gt;=10,INT(MOD(入力シート!K573,100)/10),"")</f>
        <v/>
      </c>
      <c r="X572" s="48" t="str">
        <f>IF(入力シート!K573&gt;=1,INT(MOD(入力シート!K573,10)/1),"")</f>
        <v/>
      </c>
      <c r="Y572" s="49" t="str">
        <f>IF(入力シート!L573&gt;=100000,INT(MOD(入力シート!L573,1000000)/100000),"")</f>
        <v/>
      </c>
      <c r="Z572" s="49" t="str">
        <f>IF(入力シート!L573&gt;=10000,INT(MOD(入力シート!L573,100000)/10000),"")</f>
        <v/>
      </c>
      <c r="AA572" s="49" t="str">
        <f>IF(入力シート!L573&gt;=1000,INT(MOD(入力シート!L573,10000)/1000),"")</f>
        <v/>
      </c>
      <c r="AB572" s="49" t="str">
        <f>IF(入力シート!L573&gt;=100,INT(MOD(入力シート!L573,1000)/100),"")</f>
        <v/>
      </c>
      <c r="AC572" s="49" t="str">
        <f>IF(入力シート!L573&gt;=10,INT(MOD(入力シート!L573,100)/10),"")</f>
        <v/>
      </c>
      <c r="AD572" s="48" t="str">
        <f>IF(入力シート!L573&gt;=1,INT(MOD(入力シート!L573,10)/1),"")</f>
        <v/>
      </c>
      <c r="AE572" s="49" t="str">
        <f>IF(入力シート!M573&gt;=10000,INT(MOD(入力シート!M573,100000)/10000),"")</f>
        <v/>
      </c>
      <c r="AF572" s="49" t="str">
        <f>IF(入力シート!M573&gt;=1000,INT(MOD(入力シート!M573,10000)/1000),"")</f>
        <v/>
      </c>
      <c r="AG572" s="49" t="str">
        <f>IF(入力シート!M573&gt;=100,INT(MOD(入力シート!M573,1000)/100),"")</f>
        <v/>
      </c>
      <c r="AH572" s="49" t="str">
        <f>IF(入力シート!M573&gt;=10,INT(MOD(入力シート!M573,100)/10),"")</f>
        <v/>
      </c>
      <c r="AI572" s="48" t="str">
        <f>IF(入力シート!M573&gt;=1,INT(MOD(入力シート!M573,10)/1),"")</f>
        <v/>
      </c>
      <c r="AJ572" s="49" t="str">
        <f>IF(入力シート!N573&gt;=10000,INT(MOD(入力シート!N573,100000)/10000),"")</f>
        <v/>
      </c>
      <c r="AK572" s="49" t="str">
        <f>IF(入力シート!N573&gt;=1000,INT(MOD(入力シート!N573,10000)/1000),"")</f>
        <v/>
      </c>
      <c r="AL572" s="49" t="str">
        <f>IF(入力シート!N573&gt;=100,INT(MOD(入力シート!N573,1000)/100),"")</f>
        <v/>
      </c>
      <c r="AM572" s="49" t="str">
        <f>IF(入力シート!N573&gt;=10,INT(MOD(入力シート!N573,100)/10),"")</f>
        <v/>
      </c>
      <c r="AN572" s="48" t="str">
        <f>IF(入力シート!N573&gt;=1,INT(MOD(入力シート!N573,10)/1),"")</f>
        <v/>
      </c>
      <c r="AO572" s="49" t="str">
        <f>IF(入力シート!O573&gt;=10000,INT(MOD(入力シート!O573,100000)/10000),"")</f>
        <v/>
      </c>
      <c r="AP572" s="49" t="str">
        <f>IF(入力シート!O573&gt;=1000,INT(MOD(入力シート!O573,10000)/1000),"")</f>
        <v/>
      </c>
      <c r="AQ572" s="49" t="str">
        <f>IF(入力シート!O573&gt;=100,INT(MOD(入力シート!O573,1000)/100),"")</f>
        <v/>
      </c>
      <c r="AR572" s="49" t="str">
        <f>IF(入力シート!O573&gt;=10,INT(MOD(入力シート!O573,100)/10),"")</f>
        <v/>
      </c>
      <c r="AS572" s="48" t="str">
        <f>IF(入力シート!O573&gt;=1,INT(MOD(入力シート!O573,10)/1),"")</f>
        <v/>
      </c>
      <c r="AT572" s="49" t="str">
        <f>IF(入力シート!P573&gt;=1000000,INT(MOD(入力シート!P573,10000000)/1000000),"")</f>
        <v/>
      </c>
      <c r="AU572" s="49" t="str">
        <f>IF(入力シート!P573&gt;=100000,INT(MOD(入力シート!P573,1000000)/100000),"")</f>
        <v/>
      </c>
      <c r="AV572" s="49" t="str">
        <f>IF(入力シート!P573&gt;=10000,INT(MOD(入力シート!P573,100000)/10000),"")</f>
        <v/>
      </c>
      <c r="AW572" s="49" t="str">
        <f>IF(入力シート!P573&gt;=1000,INT(MOD(入力シート!P573,10000)/1000),"")</f>
        <v/>
      </c>
      <c r="AX572" s="49" t="str">
        <f>IF(入力シート!P573&gt;=100,INT(MOD(入力シート!P573,1000)/100),"")</f>
        <v/>
      </c>
      <c r="AY572" s="49" t="str">
        <f>IF(入力シート!P573&gt;=10,INT(MOD(入力シート!P573,100)/10),"")</f>
        <v/>
      </c>
      <c r="AZ572" s="48" t="str">
        <f>IF(入力シート!P573&gt;=1,INT(MOD(入力シート!P573,10)/1),"")</f>
        <v/>
      </c>
      <c r="BA572" s="49" t="str">
        <f>IF(入力シート!Q573&gt;=10,INT(MOD(入力シート!Q573,100)/10),"")</f>
        <v/>
      </c>
      <c r="BB572" s="48" t="str">
        <f>IF(入力シート!Q573&gt;=1,INT(MOD(入力シート!Q573,10)/1),"")</f>
        <v/>
      </c>
      <c r="BC572" s="49" t="str">
        <f>IF(入力シート!R573&gt;=10000,INT(MOD(入力シート!R573,100000)/10000),"")</f>
        <v/>
      </c>
      <c r="BD572" s="49" t="str">
        <f>IF(入力シート!R573&gt;=1000,INT(MOD(入力シート!R573,10000)/1000),"")</f>
        <v/>
      </c>
      <c r="BE572" s="49" t="str">
        <f>IF(入力シート!R573&gt;=100,INT(MOD(入力シート!R573,1000)/100),"")</f>
        <v/>
      </c>
      <c r="BF572" s="49" t="str">
        <f>IF(入力シート!R573&gt;=10,INT(MOD(入力シート!R573,100)/10),"")</f>
        <v/>
      </c>
      <c r="BG572" s="48" t="str">
        <f>IF(入力シート!R573&gt;=1,INT(MOD(入力シート!R573,10)/1),"")</f>
        <v/>
      </c>
      <c r="BH572" s="58" t="str">
        <f>IF(入力シート!S573&gt;=10,INT(MOD(入力シート!S573,100)/10),"")</f>
        <v/>
      </c>
      <c r="BI572" s="69" t="str">
        <f>IF(入力シート!S573&gt;=1,INT(MOD(入力シート!S573,10)/1),"")</f>
        <v/>
      </c>
      <c r="BJ572" s="58" t="str">
        <f>IF(入力シート!T573&gt;=1000000,INT(MOD(入力シート!T573,10000000)/1000000),"")</f>
        <v/>
      </c>
      <c r="BK572" s="58" t="str">
        <f>IF(入力シート!T573&gt;=100000,INT(MOD(入力シート!T573,1000000)/100000),"")</f>
        <v/>
      </c>
      <c r="BL572" s="58" t="str">
        <f>IF(入力シート!T573&gt;=10000,INT(MOD(入力シート!T573,100000)/10000),"")</f>
        <v/>
      </c>
      <c r="BM572" s="58" t="str">
        <f>IF(入力シート!T573&gt;=1000,INT(MOD(入力シート!T573,10000)/1000),"")</f>
        <v/>
      </c>
      <c r="BN572" s="58" t="str">
        <f>IF(入力シート!T573&gt;=100,INT(MOD(入力シート!T573,1000)/100),"")</f>
        <v/>
      </c>
      <c r="BO572" s="58" t="str">
        <f>IF(入力シート!T573&gt;=10,INT(MOD(入力シート!T573,100)/10),"")</f>
        <v/>
      </c>
      <c r="BP572" s="69" t="str">
        <f>IF(入力シート!T573&gt;=1,INT(MOD(入力シート!T573,10)/1),"")</f>
        <v/>
      </c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</row>
    <row r="573" spans="1:79" x14ac:dyDescent="0.15">
      <c r="A573" s="70">
        <f t="shared" si="14"/>
        <v>58</v>
      </c>
      <c r="B573" s="22">
        <v>571</v>
      </c>
      <c r="C573" s="10" t="str">
        <f>IF(入力シート!C574&gt;=10000,INT(MOD(入力シート!C574,100000)/10000),"")</f>
        <v/>
      </c>
      <c r="D573" s="10" t="str">
        <f>IF(入力シート!C574&gt;=1000,INT(MOD(入力シート!C574,10000)/1000),"")</f>
        <v/>
      </c>
      <c r="E573" s="10" t="str">
        <f>IF(入力シート!C574&gt;=100,INT(MOD(入力シート!C574,1000)/100),"")</f>
        <v/>
      </c>
      <c r="F573" s="10" t="str">
        <f>IF(入力シート!C574&gt;=10,INT(MOD(入力シート!C574,100)/10),"")</f>
        <v/>
      </c>
      <c r="G573" s="22" t="str">
        <f>IF(入力シート!C574&gt;=1,INT(MOD(入力シート!C574,10)/1),"")</f>
        <v/>
      </c>
      <c r="H573" s="22" t="str">
        <f>IF(入力シート!D574&gt;"",入力シート!D574,"")</f>
        <v/>
      </c>
      <c r="I573" s="22" t="str">
        <f>IF(入力シート!E574&gt;"",入力シート!E574,"")</f>
        <v/>
      </c>
      <c r="J573" s="37" t="str">
        <f>IF(入力シート!F574&gt;0,IF(入力シート!W574=6,MID(入力シート!F574,入力シート!W574-5,1),"0"),"")</f>
        <v/>
      </c>
      <c r="K573" s="37" t="str">
        <f>IF(入力シート!F574&gt;0,MID(入力シート!F574,入力シート!W574-4,1),"")</f>
        <v/>
      </c>
      <c r="L573" s="37" t="str">
        <f>IF(入力シート!F574&gt;0,MID(入力シート!F574,入力シート!W574-3,1),"")</f>
        <v/>
      </c>
      <c r="M573" s="37" t="str">
        <f>IF(入力シート!F574&gt;0,MID(入力シート!F574,入力シート!W574-2,1),"")</f>
        <v/>
      </c>
      <c r="N573" s="37" t="str">
        <f>IF(入力シート!F574&gt;0,MID(入力シート!F574,入力シート!W574-1,1),"")</f>
        <v/>
      </c>
      <c r="O573" s="39" t="str">
        <f>IF(入力シート!F574&gt;0,MID(入力シート!F574,入力シート!W574,1),"")</f>
        <v/>
      </c>
      <c r="P573" s="22" t="str">
        <f>IF(入力シート!G574&gt;"",入力シート!G574,"")</f>
        <v/>
      </c>
      <c r="Q573" s="37" t="str">
        <f>IF(入力シート!H574&gt;0,IF(入力シート!X574=4,MID(入力シート!H574,入力シート!X574-3,1),"0"),"")</f>
        <v/>
      </c>
      <c r="R573" s="37" t="str">
        <f>IF(入力シート!H574&gt;0,MID(入力シート!H574,入力シート!X574-2,1),"")</f>
        <v/>
      </c>
      <c r="S573" s="37" t="str">
        <f>IF(入力シート!H574&gt;0,MID(入力シート!H574,入力シート!X574-1,1),"")</f>
        <v/>
      </c>
      <c r="T573" s="39" t="str">
        <f>IF(入力シート!H574&gt;0,MID(入力シート!H574,入力シート!X574,1),"")</f>
        <v/>
      </c>
      <c r="U573" s="62" t="str">
        <f>IF(入力シート!I574&gt;0,入力シート!I574,"")</f>
        <v/>
      </c>
      <c r="V573" s="50" t="str">
        <f>IF(入力シート!J574&gt;0,入力シート!J574,"")</f>
        <v/>
      </c>
      <c r="W573" s="50" t="str">
        <f>IF(入力シート!K574&gt;=10,INT(MOD(入力シート!K574,100)/10),"")</f>
        <v/>
      </c>
      <c r="X573" s="40" t="str">
        <f>IF(入力シート!K574&gt;=1,INT(MOD(入力シート!K574,10)/1),"")</f>
        <v/>
      </c>
      <c r="Y573" s="51" t="str">
        <f>IF(入力シート!L574&gt;=100000,INT(MOD(入力シート!L574,1000000)/100000),"")</f>
        <v/>
      </c>
      <c r="Z573" s="51" t="str">
        <f>IF(入力シート!L574&gt;=10000,INT(MOD(入力シート!L574,100000)/10000),"")</f>
        <v/>
      </c>
      <c r="AA573" s="51" t="str">
        <f>IF(入力シート!L574&gt;=1000,INT(MOD(入力シート!L574,10000)/1000),"")</f>
        <v/>
      </c>
      <c r="AB573" s="51" t="str">
        <f>IF(入力シート!L574&gt;=100,INT(MOD(入力シート!L574,1000)/100),"")</f>
        <v/>
      </c>
      <c r="AC573" s="51" t="str">
        <f>IF(入力シート!L574&gt;=10,INT(MOD(入力シート!L574,100)/10),"")</f>
        <v/>
      </c>
      <c r="AD573" s="40" t="str">
        <f>IF(入力シート!L574&gt;=1,INT(MOD(入力シート!L574,10)/1),"")</f>
        <v/>
      </c>
      <c r="AE573" s="51" t="str">
        <f>IF(入力シート!M574&gt;=10000,INT(MOD(入力シート!M574,100000)/10000),"")</f>
        <v/>
      </c>
      <c r="AF573" s="51" t="str">
        <f>IF(入力シート!M574&gt;=1000,INT(MOD(入力シート!M574,10000)/1000),"")</f>
        <v/>
      </c>
      <c r="AG573" s="51" t="str">
        <f>IF(入力シート!M574&gt;=100,INT(MOD(入力シート!M574,1000)/100),"")</f>
        <v/>
      </c>
      <c r="AH573" s="51" t="str">
        <f>IF(入力シート!M574&gt;=10,INT(MOD(入力シート!M574,100)/10),"")</f>
        <v/>
      </c>
      <c r="AI573" s="40" t="str">
        <f>IF(入力シート!M574&gt;=1,INT(MOD(入力シート!M574,10)/1),"")</f>
        <v/>
      </c>
      <c r="AJ573" s="51" t="str">
        <f>IF(入力シート!N574&gt;=10000,INT(MOD(入力シート!N574,100000)/10000),"")</f>
        <v/>
      </c>
      <c r="AK573" s="51" t="str">
        <f>IF(入力シート!N574&gt;=1000,INT(MOD(入力シート!N574,10000)/1000),"")</f>
        <v/>
      </c>
      <c r="AL573" s="51" t="str">
        <f>IF(入力シート!N574&gt;=100,INT(MOD(入力シート!N574,1000)/100),"")</f>
        <v/>
      </c>
      <c r="AM573" s="51" t="str">
        <f>IF(入力シート!N574&gt;=10,INT(MOD(入力シート!N574,100)/10),"")</f>
        <v/>
      </c>
      <c r="AN573" s="40" t="str">
        <f>IF(入力シート!N574&gt;=1,INT(MOD(入力シート!N574,10)/1),"")</f>
        <v/>
      </c>
      <c r="AO573" s="51" t="str">
        <f>IF(入力シート!O574&gt;=10000,INT(MOD(入力シート!O574,100000)/10000),"")</f>
        <v/>
      </c>
      <c r="AP573" s="51" t="str">
        <f>IF(入力シート!O574&gt;=1000,INT(MOD(入力シート!O574,10000)/1000),"")</f>
        <v/>
      </c>
      <c r="AQ573" s="51" t="str">
        <f>IF(入力シート!O574&gt;=100,INT(MOD(入力シート!O574,1000)/100),"")</f>
        <v/>
      </c>
      <c r="AR573" s="51" t="str">
        <f>IF(入力シート!O574&gt;=10,INT(MOD(入力シート!O574,100)/10),"")</f>
        <v/>
      </c>
      <c r="AS573" s="40" t="str">
        <f>IF(入力シート!O574&gt;=1,INT(MOD(入力シート!O574,10)/1),"")</f>
        <v/>
      </c>
      <c r="AT573" s="51" t="str">
        <f>IF(入力シート!P574&gt;=1000000,INT(MOD(入力シート!P574,10000000)/1000000),"")</f>
        <v/>
      </c>
      <c r="AU573" s="51" t="str">
        <f>IF(入力シート!P574&gt;=100000,INT(MOD(入力シート!P574,1000000)/100000),"")</f>
        <v/>
      </c>
      <c r="AV573" s="51" t="str">
        <f>IF(入力シート!P574&gt;=10000,INT(MOD(入力シート!P574,100000)/10000),"")</f>
        <v/>
      </c>
      <c r="AW573" s="51" t="str">
        <f>IF(入力シート!P574&gt;=1000,INT(MOD(入力シート!P574,10000)/1000),"")</f>
        <v/>
      </c>
      <c r="AX573" s="51" t="str">
        <f>IF(入力シート!P574&gt;=100,INT(MOD(入力シート!P574,1000)/100),"")</f>
        <v/>
      </c>
      <c r="AY573" s="51" t="str">
        <f>IF(入力シート!P574&gt;=10,INT(MOD(入力シート!P574,100)/10),"")</f>
        <v/>
      </c>
      <c r="AZ573" s="40" t="str">
        <f>IF(入力シート!P574&gt;=1,INT(MOD(入力シート!P574,10)/1),"")</f>
        <v/>
      </c>
      <c r="BA573" s="51" t="str">
        <f>IF(入力シート!Q574&gt;=10,INT(MOD(入力シート!Q574,100)/10),"")</f>
        <v/>
      </c>
      <c r="BB573" s="40" t="str">
        <f>IF(入力シート!Q574&gt;=1,INT(MOD(入力シート!Q574,10)/1),"")</f>
        <v/>
      </c>
      <c r="BC573" s="51" t="str">
        <f>IF(入力シート!R574&gt;=10000,INT(MOD(入力シート!R574,100000)/10000),"")</f>
        <v/>
      </c>
      <c r="BD573" s="51" t="str">
        <f>IF(入力シート!R574&gt;=1000,INT(MOD(入力シート!R574,10000)/1000),"")</f>
        <v/>
      </c>
      <c r="BE573" s="51" t="str">
        <f>IF(入力シート!R574&gt;=100,INT(MOD(入力シート!R574,1000)/100),"")</f>
        <v/>
      </c>
      <c r="BF573" s="51" t="str">
        <f>IF(入力シート!R574&gt;=10,INT(MOD(入力シート!R574,100)/10),"")</f>
        <v/>
      </c>
      <c r="BG573" s="40" t="str">
        <f>IF(入力シート!R574&gt;=1,INT(MOD(入力シート!R574,10)/1),"")</f>
        <v/>
      </c>
      <c r="BP573" s="11"/>
    </row>
    <row r="574" spans="1:79" x14ac:dyDescent="0.15">
      <c r="B574" s="22">
        <v>572</v>
      </c>
      <c r="C574" s="10" t="str">
        <f>IF(入力シート!C575&gt;=10000,INT(MOD(入力シート!C575,100000)/10000),"")</f>
        <v/>
      </c>
      <c r="D574" s="10" t="str">
        <f>IF(入力シート!C575&gt;=1000,INT(MOD(入力シート!C575,10000)/1000),"")</f>
        <v/>
      </c>
      <c r="E574" s="10" t="str">
        <f>IF(入力シート!C575&gt;=100,INT(MOD(入力シート!C575,1000)/100),"")</f>
        <v/>
      </c>
      <c r="F574" s="10" t="str">
        <f>IF(入力シート!C575&gt;=10,INT(MOD(入力シート!C575,100)/10),"")</f>
        <v/>
      </c>
      <c r="G574" s="22" t="str">
        <f>IF(入力シート!C575&gt;=1,INT(MOD(入力シート!C575,10)/1),"")</f>
        <v/>
      </c>
      <c r="H574" s="22" t="str">
        <f>IF(入力シート!D575&gt;"",入力シート!D575,"")</f>
        <v/>
      </c>
      <c r="I574" s="22" t="str">
        <f>IF(入力シート!E575&gt;"",入力シート!E575,"")</f>
        <v/>
      </c>
      <c r="J574" s="37" t="str">
        <f>IF(入力シート!F575&gt;0,IF(入力シート!W575=6,MID(入力シート!F575,入力シート!W575-5,1),"0"),"")</f>
        <v/>
      </c>
      <c r="K574" s="37" t="str">
        <f>IF(入力シート!F575&gt;0,MID(入力シート!F575,入力シート!W575-4,1),"")</f>
        <v/>
      </c>
      <c r="L574" s="37" t="str">
        <f>IF(入力シート!F575&gt;0,MID(入力シート!F575,入力シート!W575-3,1),"")</f>
        <v/>
      </c>
      <c r="M574" s="37" t="str">
        <f>IF(入力シート!F575&gt;0,MID(入力シート!F575,入力シート!W575-2,1),"")</f>
        <v/>
      </c>
      <c r="N574" s="37" t="str">
        <f>IF(入力シート!F575&gt;0,MID(入力シート!F575,入力シート!W575-1,1),"")</f>
        <v/>
      </c>
      <c r="O574" s="39" t="str">
        <f>IF(入力シート!F575&gt;0,MID(入力シート!F575,入力シート!W575,1),"")</f>
        <v/>
      </c>
      <c r="P574" s="22" t="str">
        <f>IF(入力シート!G575&gt;"",入力シート!G575,"")</f>
        <v/>
      </c>
      <c r="Q574" s="37" t="str">
        <f>IF(入力シート!H575&gt;0,IF(入力シート!X575=4,MID(入力シート!H575,入力シート!X575-3,1),"0"),"")</f>
        <v/>
      </c>
      <c r="R574" s="37" t="str">
        <f>IF(入力シート!H575&gt;0,MID(入力シート!H575,入力シート!X575-2,1),"")</f>
        <v/>
      </c>
      <c r="S574" s="37" t="str">
        <f>IF(入力シート!H575&gt;0,MID(入力シート!H575,入力シート!X575-1,1),"")</f>
        <v/>
      </c>
      <c r="T574" s="39" t="str">
        <f>IF(入力シート!H575&gt;0,MID(入力シート!H575,入力シート!X575,1),"")</f>
        <v/>
      </c>
      <c r="U574" s="62" t="str">
        <f>IF(入力シート!I575&gt;0,入力シート!I575,"")</f>
        <v/>
      </c>
      <c r="V574" s="50" t="str">
        <f>IF(入力シート!J575&gt;0,入力シート!J575,"")</f>
        <v/>
      </c>
      <c r="W574" s="50" t="str">
        <f>IF(入力シート!K575&gt;=10,INT(MOD(入力シート!K575,100)/10),"")</f>
        <v/>
      </c>
      <c r="X574" s="40" t="str">
        <f>IF(入力シート!K575&gt;=1,INT(MOD(入力シート!K575,10)/1),"")</f>
        <v/>
      </c>
      <c r="Y574" s="51" t="str">
        <f>IF(入力シート!L575&gt;=100000,INT(MOD(入力シート!L575,1000000)/100000),"")</f>
        <v/>
      </c>
      <c r="Z574" s="51" t="str">
        <f>IF(入力シート!L575&gt;=10000,INT(MOD(入力シート!L575,100000)/10000),"")</f>
        <v/>
      </c>
      <c r="AA574" s="51" t="str">
        <f>IF(入力シート!L575&gt;=1000,INT(MOD(入力シート!L575,10000)/1000),"")</f>
        <v/>
      </c>
      <c r="AB574" s="51" t="str">
        <f>IF(入力シート!L575&gt;=100,INT(MOD(入力シート!L575,1000)/100),"")</f>
        <v/>
      </c>
      <c r="AC574" s="51" t="str">
        <f>IF(入力シート!L575&gt;=10,INT(MOD(入力シート!L575,100)/10),"")</f>
        <v/>
      </c>
      <c r="AD574" s="40" t="str">
        <f>IF(入力シート!L575&gt;=1,INT(MOD(入力シート!L575,10)/1),"")</f>
        <v/>
      </c>
      <c r="AE574" s="51" t="str">
        <f>IF(入力シート!M575&gt;=10000,INT(MOD(入力シート!M575,100000)/10000),"")</f>
        <v/>
      </c>
      <c r="AF574" s="51" t="str">
        <f>IF(入力シート!M575&gt;=1000,INT(MOD(入力シート!M575,10000)/1000),"")</f>
        <v/>
      </c>
      <c r="AG574" s="51" t="str">
        <f>IF(入力シート!M575&gt;=100,INT(MOD(入力シート!M575,1000)/100),"")</f>
        <v/>
      </c>
      <c r="AH574" s="51" t="str">
        <f>IF(入力シート!M575&gt;=10,INT(MOD(入力シート!M575,100)/10),"")</f>
        <v/>
      </c>
      <c r="AI574" s="40" t="str">
        <f>IF(入力シート!M575&gt;=1,INT(MOD(入力シート!M575,10)/1),"")</f>
        <v/>
      </c>
      <c r="AJ574" s="51" t="str">
        <f>IF(入力シート!N575&gt;=10000,INT(MOD(入力シート!N575,100000)/10000),"")</f>
        <v/>
      </c>
      <c r="AK574" s="51" t="str">
        <f>IF(入力シート!N575&gt;=1000,INT(MOD(入力シート!N575,10000)/1000),"")</f>
        <v/>
      </c>
      <c r="AL574" s="51" t="str">
        <f>IF(入力シート!N575&gt;=100,INT(MOD(入力シート!N575,1000)/100),"")</f>
        <v/>
      </c>
      <c r="AM574" s="51" t="str">
        <f>IF(入力シート!N575&gt;=10,INT(MOD(入力シート!N575,100)/10),"")</f>
        <v/>
      </c>
      <c r="AN574" s="40" t="str">
        <f>IF(入力シート!N575&gt;=1,INT(MOD(入力シート!N575,10)/1),"")</f>
        <v/>
      </c>
      <c r="AO574" s="51" t="str">
        <f>IF(入力シート!O575&gt;=10000,INT(MOD(入力シート!O575,100000)/10000),"")</f>
        <v/>
      </c>
      <c r="AP574" s="51" t="str">
        <f>IF(入力シート!O575&gt;=1000,INT(MOD(入力シート!O575,10000)/1000),"")</f>
        <v/>
      </c>
      <c r="AQ574" s="51" t="str">
        <f>IF(入力シート!O575&gt;=100,INT(MOD(入力シート!O575,1000)/100),"")</f>
        <v/>
      </c>
      <c r="AR574" s="51" t="str">
        <f>IF(入力シート!O575&gt;=10,INT(MOD(入力シート!O575,100)/10),"")</f>
        <v/>
      </c>
      <c r="AS574" s="40" t="str">
        <f>IF(入力シート!O575&gt;=1,INT(MOD(入力シート!O575,10)/1),"")</f>
        <v/>
      </c>
      <c r="AT574" s="51" t="str">
        <f>IF(入力シート!P575&gt;=1000000,INT(MOD(入力シート!P575,10000000)/1000000),"")</f>
        <v/>
      </c>
      <c r="AU574" s="51" t="str">
        <f>IF(入力シート!P575&gt;=100000,INT(MOD(入力シート!P575,1000000)/100000),"")</f>
        <v/>
      </c>
      <c r="AV574" s="51" t="str">
        <f>IF(入力シート!P575&gt;=10000,INT(MOD(入力シート!P575,100000)/10000),"")</f>
        <v/>
      </c>
      <c r="AW574" s="51" t="str">
        <f>IF(入力シート!P575&gt;=1000,INT(MOD(入力シート!P575,10000)/1000),"")</f>
        <v/>
      </c>
      <c r="AX574" s="51" t="str">
        <f>IF(入力シート!P575&gt;=100,INT(MOD(入力シート!P575,1000)/100),"")</f>
        <v/>
      </c>
      <c r="AY574" s="51" t="str">
        <f>IF(入力シート!P575&gt;=10,INT(MOD(入力シート!P575,100)/10),"")</f>
        <v/>
      </c>
      <c r="AZ574" s="40" t="str">
        <f>IF(入力シート!P575&gt;=1,INT(MOD(入力シート!P575,10)/1),"")</f>
        <v/>
      </c>
      <c r="BA574" s="51" t="str">
        <f>IF(入力シート!Q575&gt;=10,INT(MOD(入力シート!Q575,100)/10),"")</f>
        <v/>
      </c>
      <c r="BB574" s="40" t="str">
        <f>IF(入力シート!Q575&gt;=1,INT(MOD(入力シート!Q575,10)/1),"")</f>
        <v/>
      </c>
      <c r="BC574" s="51" t="str">
        <f>IF(入力シート!R575&gt;=10000,INT(MOD(入力シート!R575,100000)/10000),"")</f>
        <v/>
      </c>
      <c r="BD574" s="51" t="str">
        <f>IF(入力シート!R575&gt;=1000,INT(MOD(入力シート!R575,10000)/1000),"")</f>
        <v/>
      </c>
      <c r="BE574" s="51" t="str">
        <f>IF(入力シート!R575&gt;=100,INT(MOD(入力シート!R575,1000)/100),"")</f>
        <v/>
      </c>
      <c r="BF574" s="51" t="str">
        <f>IF(入力シート!R575&gt;=10,INT(MOD(入力シート!R575,100)/10),"")</f>
        <v/>
      </c>
      <c r="BG574" s="40" t="str">
        <f>IF(入力シート!R575&gt;=1,INT(MOD(入力シート!R575,10)/1),"")</f>
        <v/>
      </c>
    </row>
    <row r="575" spans="1:79" x14ac:dyDescent="0.15">
      <c r="B575" s="22">
        <v>573</v>
      </c>
      <c r="C575" s="10" t="str">
        <f>IF(入力シート!C576&gt;=10000,INT(MOD(入力シート!C576,100000)/10000),"")</f>
        <v/>
      </c>
      <c r="D575" s="10" t="str">
        <f>IF(入力シート!C576&gt;=1000,INT(MOD(入力シート!C576,10000)/1000),"")</f>
        <v/>
      </c>
      <c r="E575" s="10" t="str">
        <f>IF(入力シート!C576&gt;=100,INT(MOD(入力シート!C576,1000)/100),"")</f>
        <v/>
      </c>
      <c r="F575" s="10" t="str">
        <f>IF(入力シート!C576&gt;=10,INT(MOD(入力シート!C576,100)/10),"")</f>
        <v/>
      </c>
      <c r="G575" s="22" t="str">
        <f>IF(入力シート!C576&gt;=1,INT(MOD(入力シート!C576,10)/1),"")</f>
        <v/>
      </c>
      <c r="H575" s="22" t="str">
        <f>IF(入力シート!D576&gt;"",入力シート!D576,"")</f>
        <v/>
      </c>
      <c r="I575" s="22" t="str">
        <f>IF(入力シート!E576&gt;"",入力シート!E576,"")</f>
        <v/>
      </c>
      <c r="J575" s="37" t="str">
        <f>IF(入力シート!F576&gt;0,IF(入力シート!W576=6,MID(入力シート!F576,入力シート!W576-5,1),"0"),"")</f>
        <v/>
      </c>
      <c r="K575" s="37" t="str">
        <f>IF(入力シート!F576&gt;0,MID(入力シート!F576,入力シート!W576-4,1),"")</f>
        <v/>
      </c>
      <c r="L575" s="37" t="str">
        <f>IF(入力シート!F576&gt;0,MID(入力シート!F576,入力シート!W576-3,1),"")</f>
        <v/>
      </c>
      <c r="M575" s="37" t="str">
        <f>IF(入力シート!F576&gt;0,MID(入力シート!F576,入力シート!W576-2,1),"")</f>
        <v/>
      </c>
      <c r="N575" s="37" t="str">
        <f>IF(入力シート!F576&gt;0,MID(入力シート!F576,入力シート!W576-1,1),"")</f>
        <v/>
      </c>
      <c r="O575" s="39" t="str">
        <f>IF(入力シート!F576&gt;0,MID(入力シート!F576,入力シート!W576,1),"")</f>
        <v/>
      </c>
      <c r="P575" s="22" t="str">
        <f>IF(入力シート!G576&gt;"",入力シート!G576,"")</f>
        <v/>
      </c>
      <c r="Q575" s="37" t="str">
        <f>IF(入力シート!H576&gt;0,IF(入力シート!X576=4,MID(入力シート!H576,入力シート!X576-3,1),"0"),"")</f>
        <v/>
      </c>
      <c r="R575" s="37" t="str">
        <f>IF(入力シート!H576&gt;0,MID(入力シート!H576,入力シート!X576-2,1),"")</f>
        <v/>
      </c>
      <c r="S575" s="37" t="str">
        <f>IF(入力シート!H576&gt;0,MID(入力シート!H576,入力シート!X576-1,1),"")</f>
        <v/>
      </c>
      <c r="T575" s="39" t="str">
        <f>IF(入力シート!H576&gt;0,MID(入力シート!H576,入力シート!X576,1),"")</f>
        <v/>
      </c>
      <c r="U575" s="62" t="str">
        <f>IF(入力シート!I576&gt;0,入力シート!I576,"")</f>
        <v/>
      </c>
      <c r="V575" s="50" t="str">
        <f>IF(入力シート!J576&gt;0,入力シート!J576,"")</f>
        <v/>
      </c>
      <c r="W575" s="50" t="str">
        <f>IF(入力シート!K576&gt;=10,INT(MOD(入力シート!K576,100)/10),"")</f>
        <v/>
      </c>
      <c r="X575" s="40" t="str">
        <f>IF(入力シート!K576&gt;=1,INT(MOD(入力シート!K576,10)/1),"")</f>
        <v/>
      </c>
      <c r="Y575" s="51" t="str">
        <f>IF(入力シート!L576&gt;=100000,INT(MOD(入力シート!L576,1000000)/100000),"")</f>
        <v/>
      </c>
      <c r="Z575" s="51" t="str">
        <f>IF(入力シート!L576&gt;=10000,INT(MOD(入力シート!L576,100000)/10000),"")</f>
        <v/>
      </c>
      <c r="AA575" s="51" t="str">
        <f>IF(入力シート!L576&gt;=1000,INT(MOD(入力シート!L576,10000)/1000),"")</f>
        <v/>
      </c>
      <c r="AB575" s="51" t="str">
        <f>IF(入力シート!L576&gt;=100,INT(MOD(入力シート!L576,1000)/100),"")</f>
        <v/>
      </c>
      <c r="AC575" s="51" t="str">
        <f>IF(入力シート!L576&gt;=10,INT(MOD(入力シート!L576,100)/10),"")</f>
        <v/>
      </c>
      <c r="AD575" s="40" t="str">
        <f>IF(入力シート!L576&gt;=1,INT(MOD(入力シート!L576,10)/1),"")</f>
        <v/>
      </c>
      <c r="AE575" s="51" t="str">
        <f>IF(入力シート!M576&gt;=10000,INT(MOD(入力シート!M576,100000)/10000),"")</f>
        <v/>
      </c>
      <c r="AF575" s="51" t="str">
        <f>IF(入力シート!M576&gt;=1000,INT(MOD(入力シート!M576,10000)/1000),"")</f>
        <v/>
      </c>
      <c r="AG575" s="51" t="str">
        <f>IF(入力シート!M576&gt;=100,INT(MOD(入力シート!M576,1000)/100),"")</f>
        <v/>
      </c>
      <c r="AH575" s="51" t="str">
        <f>IF(入力シート!M576&gt;=10,INT(MOD(入力シート!M576,100)/10),"")</f>
        <v/>
      </c>
      <c r="AI575" s="40" t="str">
        <f>IF(入力シート!M576&gt;=1,INT(MOD(入力シート!M576,10)/1),"")</f>
        <v/>
      </c>
      <c r="AJ575" s="51" t="str">
        <f>IF(入力シート!N576&gt;=10000,INT(MOD(入力シート!N576,100000)/10000),"")</f>
        <v/>
      </c>
      <c r="AK575" s="51" t="str">
        <f>IF(入力シート!N576&gt;=1000,INT(MOD(入力シート!N576,10000)/1000),"")</f>
        <v/>
      </c>
      <c r="AL575" s="51" t="str">
        <f>IF(入力シート!N576&gt;=100,INT(MOD(入力シート!N576,1000)/100),"")</f>
        <v/>
      </c>
      <c r="AM575" s="51" t="str">
        <f>IF(入力シート!N576&gt;=10,INT(MOD(入力シート!N576,100)/10),"")</f>
        <v/>
      </c>
      <c r="AN575" s="40" t="str">
        <f>IF(入力シート!N576&gt;=1,INT(MOD(入力シート!N576,10)/1),"")</f>
        <v/>
      </c>
      <c r="AO575" s="51" t="str">
        <f>IF(入力シート!O576&gt;=10000,INT(MOD(入力シート!O576,100000)/10000),"")</f>
        <v/>
      </c>
      <c r="AP575" s="51" t="str">
        <f>IF(入力シート!O576&gt;=1000,INT(MOD(入力シート!O576,10000)/1000),"")</f>
        <v/>
      </c>
      <c r="AQ575" s="51" t="str">
        <f>IF(入力シート!O576&gt;=100,INT(MOD(入力シート!O576,1000)/100),"")</f>
        <v/>
      </c>
      <c r="AR575" s="51" t="str">
        <f>IF(入力シート!O576&gt;=10,INT(MOD(入力シート!O576,100)/10),"")</f>
        <v/>
      </c>
      <c r="AS575" s="40" t="str">
        <f>IF(入力シート!O576&gt;=1,INT(MOD(入力シート!O576,10)/1),"")</f>
        <v/>
      </c>
      <c r="AT575" s="51" t="str">
        <f>IF(入力シート!P576&gt;=1000000,INT(MOD(入力シート!P576,10000000)/1000000),"")</f>
        <v/>
      </c>
      <c r="AU575" s="51" t="str">
        <f>IF(入力シート!P576&gt;=100000,INT(MOD(入力シート!P576,1000000)/100000),"")</f>
        <v/>
      </c>
      <c r="AV575" s="51" t="str">
        <f>IF(入力シート!P576&gt;=10000,INT(MOD(入力シート!P576,100000)/10000),"")</f>
        <v/>
      </c>
      <c r="AW575" s="51" t="str">
        <f>IF(入力シート!P576&gt;=1000,INT(MOD(入力シート!P576,10000)/1000),"")</f>
        <v/>
      </c>
      <c r="AX575" s="51" t="str">
        <f>IF(入力シート!P576&gt;=100,INT(MOD(入力シート!P576,1000)/100),"")</f>
        <v/>
      </c>
      <c r="AY575" s="51" t="str">
        <f>IF(入力シート!P576&gt;=10,INT(MOD(入力シート!P576,100)/10),"")</f>
        <v/>
      </c>
      <c r="AZ575" s="40" t="str">
        <f>IF(入力シート!P576&gt;=1,INT(MOD(入力シート!P576,10)/1),"")</f>
        <v/>
      </c>
      <c r="BA575" s="51" t="str">
        <f>IF(入力シート!Q576&gt;=10,INT(MOD(入力シート!Q576,100)/10),"")</f>
        <v/>
      </c>
      <c r="BB575" s="40" t="str">
        <f>IF(入力シート!Q576&gt;=1,INT(MOD(入力シート!Q576,10)/1),"")</f>
        <v/>
      </c>
      <c r="BC575" s="51" t="str">
        <f>IF(入力シート!R576&gt;=10000,INT(MOD(入力シート!R576,100000)/10000),"")</f>
        <v/>
      </c>
      <c r="BD575" s="51" t="str">
        <f>IF(入力シート!R576&gt;=1000,INT(MOD(入力シート!R576,10000)/1000),"")</f>
        <v/>
      </c>
      <c r="BE575" s="51" t="str">
        <f>IF(入力シート!R576&gt;=100,INT(MOD(入力シート!R576,1000)/100),"")</f>
        <v/>
      </c>
      <c r="BF575" s="51" t="str">
        <f>IF(入力シート!R576&gt;=10,INT(MOD(入力シート!R576,100)/10),"")</f>
        <v/>
      </c>
      <c r="BG575" s="40" t="str">
        <f>IF(入力シート!R576&gt;=1,INT(MOD(入力シート!R576,10)/1),"")</f>
        <v/>
      </c>
    </row>
    <row r="576" spans="1:79" x14ac:dyDescent="0.15">
      <c r="B576" s="22">
        <v>574</v>
      </c>
      <c r="C576" s="10" t="str">
        <f>IF(入力シート!C577&gt;=10000,INT(MOD(入力シート!C577,100000)/10000),"")</f>
        <v/>
      </c>
      <c r="D576" s="10" t="str">
        <f>IF(入力シート!C577&gt;=1000,INT(MOD(入力シート!C577,10000)/1000),"")</f>
        <v/>
      </c>
      <c r="E576" s="10" t="str">
        <f>IF(入力シート!C577&gt;=100,INT(MOD(入力シート!C577,1000)/100),"")</f>
        <v/>
      </c>
      <c r="F576" s="10" t="str">
        <f>IF(入力シート!C577&gt;=10,INT(MOD(入力シート!C577,100)/10),"")</f>
        <v/>
      </c>
      <c r="G576" s="22" t="str">
        <f>IF(入力シート!C577&gt;=1,INT(MOD(入力シート!C577,10)/1),"")</f>
        <v/>
      </c>
      <c r="H576" s="22" t="str">
        <f>IF(入力シート!D577&gt;"",入力シート!D577,"")</f>
        <v/>
      </c>
      <c r="I576" s="22" t="str">
        <f>IF(入力シート!E577&gt;"",入力シート!E577,"")</f>
        <v/>
      </c>
      <c r="J576" s="37" t="str">
        <f>IF(入力シート!F577&gt;0,IF(入力シート!W577=6,MID(入力シート!F577,入力シート!W577-5,1),"0"),"")</f>
        <v/>
      </c>
      <c r="K576" s="37" t="str">
        <f>IF(入力シート!F577&gt;0,MID(入力シート!F577,入力シート!W577-4,1),"")</f>
        <v/>
      </c>
      <c r="L576" s="37" t="str">
        <f>IF(入力シート!F577&gt;0,MID(入力シート!F577,入力シート!W577-3,1),"")</f>
        <v/>
      </c>
      <c r="M576" s="37" t="str">
        <f>IF(入力シート!F577&gt;0,MID(入力シート!F577,入力シート!W577-2,1),"")</f>
        <v/>
      </c>
      <c r="N576" s="37" t="str">
        <f>IF(入力シート!F577&gt;0,MID(入力シート!F577,入力シート!W577-1,1),"")</f>
        <v/>
      </c>
      <c r="O576" s="39" t="str">
        <f>IF(入力シート!F577&gt;0,MID(入力シート!F577,入力シート!W577,1),"")</f>
        <v/>
      </c>
      <c r="P576" s="22" t="str">
        <f>IF(入力シート!G577&gt;"",入力シート!G577,"")</f>
        <v/>
      </c>
      <c r="Q576" s="37" t="str">
        <f>IF(入力シート!H577&gt;0,IF(入力シート!X577=4,MID(入力シート!H577,入力シート!X577-3,1),"0"),"")</f>
        <v/>
      </c>
      <c r="R576" s="37" t="str">
        <f>IF(入力シート!H577&gt;0,MID(入力シート!H577,入力シート!X577-2,1),"")</f>
        <v/>
      </c>
      <c r="S576" s="37" t="str">
        <f>IF(入力シート!H577&gt;0,MID(入力シート!H577,入力シート!X577-1,1),"")</f>
        <v/>
      </c>
      <c r="T576" s="39" t="str">
        <f>IF(入力シート!H577&gt;0,MID(入力シート!H577,入力シート!X577,1),"")</f>
        <v/>
      </c>
      <c r="U576" s="62" t="str">
        <f>IF(入力シート!I577&gt;0,入力シート!I577,"")</f>
        <v/>
      </c>
      <c r="V576" s="50" t="str">
        <f>IF(入力シート!J577&gt;0,入力シート!J577,"")</f>
        <v/>
      </c>
      <c r="W576" s="50" t="str">
        <f>IF(入力シート!K577&gt;=10,INT(MOD(入力シート!K577,100)/10),"")</f>
        <v/>
      </c>
      <c r="X576" s="40" t="str">
        <f>IF(入力シート!K577&gt;=1,INT(MOD(入力シート!K577,10)/1),"")</f>
        <v/>
      </c>
      <c r="Y576" s="51" t="str">
        <f>IF(入力シート!L577&gt;=100000,INT(MOD(入力シート!L577,1000000)/100000),"")</f>
        <v/>
      </c>
      <c r="Z576" s="51" t="str">
        <f>IF(入力シート!L577&gt;=10000,INT(MOD(入力シート!L577,100000)/10000),"")</f>
        <v/>
      </c>
      <c r="AA576" s="51" t="str">
        <f>IF(入力シート!L577&gt;=1000,INT(MOD(入力シート!L577,10000)/1000),"")</f>
        <v/>
      </c>
      <c r="AB576" s="51" t="str">
        <f>IF(入力シート!L577&gt;=100,INT(MOD(入力シート!L577,1000)/100),"")</f>
        <v/>
      </c>
      <c r="AC576" s="51" t="str">
        <f>IF(入力シート!L577&gt;=10,INT(MOD(入力シート!L577,100)/10),"")</f>
        <v/>
      </c>
      <c r="AD576" s="40" t="str">
        <f>IF(入力シート!L577&gt;=1,INT(MOD(入力シート!L577,10)/1),"")</f>
        <v/>
      </c>
      <c r="AE576" s="51" t="str">
        <f>IF(入力シート!M577&gt;=10000,INT(MOD(入力シート!M577,100000)/10000),"")</f>
        <v/>
      </c>
      <c r="AF576" s="51" t="str">
        <f>IF(入力シート!M577&gt;=1000,INT(MOD(入力シート!M577,10000)/1000),"")</f>
        <v/>
      </c>
      <c r="AG576" s="51" t="str">
        <f>IF(入力シート!M577&gt;=100,INT(MOD(入力シート!M577,1000)/100),"")</f>
        <v/>
      </c>
      <c r="AH576" s="51" t="str">
        <f>IF(入力シート!M577&gt;=10,INT(MOD(入力シート!M577,100)/10),"")</f>
        <v/>
      </c>
      <c r="AI576" s="40" t="str">
        <f>IF(入力シート!M577&gt;=1,INT(MOD(入力シート!M577,10)/1),"")</f>
        <v/>
      </c>
      <c r="AJ576" s="51" t="str">
        <f>IF(入力シート!N577&gt;=10000,INT(MOD(入力シート!N577,100000)/10000),"")</f>
        <v/>
      </c>
      <c r="AK576" s="51" t="str">
        <f>IF(入力シート!N577&gt;=1000,INT(MOD(入力シート!N577,10000)/1000),"")</f>
        <v/>
      </c>
      <c r="AL576" s="51" t="str">
        <f>IF(入力シート!N577&gt;=100,INT(MOD(入力シート!N577,1000)/100),"")</f>
        <v/>
      </c>
      <c r="AM576" s="51" t="str">
        <f>IF(入力シート!N577&gt;=10,INT(MOD(入力シート!N577,100)/10),"")</f>
        <v/>
      </c>
      <c r="AN576" s="40" t="str">
        <f>IF(入力シート!N577&gt;=1,INT(MOD(入力シート!N577,10)/1),"")</f>
        <v/>
      </c>
      <c r="AO576" s="51" t="str">
        <f>IF(入力シート!O577&gt;=10000,INT(MOD(入力シート!O577,100000)/10000),"")</f>
        <v/>
      </c>
      <c r="AP576" s="51" t="str">
        <f>IF(入力シート!O577&gt;=1000,INT(MOD(入力シート!O577,10000)/1000),"")</f>
        <v/>
      </c>
      <c r="AQ576" s="51" t="str">
        <f>IF(入力シート!O577&gt;=100,INT(MOD(入力シート!O577,1000)/100),"")</f>
        <v/>
      </c>
      <c r="AR576" s="51" t="str">
        <f>IF(入力シート!O577&gt;=10,INT(MOD(入力シート!O577,100)/10),"")</f>
        <v/>
      </c>
      <c r="AS576" s="40" t="str">
        <f>IF(入力シート!O577&gt;=1,INT(MOD(入力シート!O577,10)/1),"")</f>
        <v/>
      </c>
      <c r="AT576" s="51" t="str">
        <f>IF(入力シート!P577&gt;=1000000,INT(MOD(入力シート!P577,10000000)/1000000),"")</f>
        <v/>
      </c>
      <c r="AU576" s="51" t="str">
        <f>IF(入力シート!P577&gt;=100000,INT(MOD(入力シート!P577,1000000)/100000),"")</f>
        <v/>
      </c>
      <c r="AV576" s="51" t="str">
        <f>IF(入力シート!P577&gt;=10000,INT(MOD(入力シート!P577,100000)/10000),"")</f>
        <v/>
      </c>
      <c r="AW576" s="51" t="str">
        <f>IF(入力シート!P577&gt;=1000,INT(MOD(入力シート!P577,10000)/1000),"")</f>
        <v/>
      </c>
      <c r="AX576" s="51" t="str">
        <f>IF(入力シート!P577&gt;=100,INT(MOD(入力シート!P577,1000)/100),"")</f>
        <v/>
      </c>
      <c r="AY576" s="51" t="str">
        <f>IF(入力シート!P577&gt;=10,INT(MOD(入力シート!P577,100)/10),"")</f>
        <v/>
      </c>
      <c r="AZ576" s="40" t="str">
        <f>IF(入力シート!P577&gt;=1,INT(MOD(入力シート!P577,10)/1),"")</f>
        <v/>
      </c>
      <c r="BA576" s="51" t="str">
        <f>IF(入力シート!Q577&gt;=10,INT(MOD(入力シート!Q577,100)/10),"")</f>
        <v/>
      </c>
      <c r="BB576" s="40" t="str">
        <f>IF(入力シート!Q577&gt;=1,INT(MOD(入力シート!Q577,10)/1),"")</f>
        <v/>
      </c>
      <c r="BC576" s="51" t="str">
        <f>IF(入力シート!R577&gt;=10000,INT(MOD(入力シート!R577,100000)/10000),"")</f>
        <v/>
      </c>
      <c r="BD576" s="51" t="str">
        <f>IF(入力シート!R577&gt;=1000,INT(MOD(入力シート!R577,10000)/1000),"")</f>
        <v/>
      </c>
      <c r="BE576" s="51" t="str">
        <f>IF(入力シート!R577&gt;=100,INT(MOD(入力シート!R577,1000)/100),"")</f>
        <v/>
      </c>
      <c r="BF576" s="51" t="str">
        <f>IF(入力シート!R577&gt;=10,INT(MOD(入力シート!R577,100)/10),"")</f>
        <v/>
      </c>
      <c r="BG576" s="40" t="str">
        <f>IF(入力シート!R577&gt;=1,INT(MOD(入力シート!R577,10)/1),"")</f>
        <v/>
      </c>
    </row>
    <row r="577" spans="1:79" x14ac:dyDescent="0.15">
      <c r="B577" s="22">
        <v>575</v>
      </c>
      <c r="C577" s="10" t="str">
        <f>IF(入力シート!C578&gt;=10000,INT(MOD(入力シート!C578,100000)/10000),"")</f>
        <v/>
      </c>
      <c r="D577" s="10" t="str">
        <f>IF(入力シート!C578&gt;=1000,INT(MOD(入力シート!C578,10000)/1000),"")</f>
        <v/>
      </c>
      <c r="E577" s="10" t="str">
        <f>IF(入力シート!C578&gt;=100,INT(MOD(入力シート!C578,1000)/100),"")</f>
        <v/>
      </c>
      <c r="F577" s="10" t="str">
        <f>IF(入力シート!C578&gt;=10,INT(MOD(入力シート!C578,100)/10),"")</f>
        <v/>
      </c>
      <c r="G577" s="22" t="str">
        <f>IF(入力シート!C578&gt;=1,INT(MOD(入力シート!C578,10)/1),"")</f>
        <v/>
      </c>
      <c r="H577" s="22" t="str">
        <f>IF(入力シート!D578&gt;"",入力シート!D578,"")</f>
        <v/>
      </c>
      <c r="I577" s="22" t="str">
        <f>IF(入力シート!E578&gt;"",入力シート!E578,"")</f>
        <v/>
      </c>
      <c r="J577" s="37" t="str">
        <f>IF(入力シート!F578&gt;0,IF(入力シート!W578=6,MID(入力シート!F578,入力シート!W578-5,1),"0"),"")</f>
        <v/>
      </c>
      <c r="K577" s="37" t="str">
        <f>IF(入力シート!F578&gt;0,MID(入力シート!F578,入力シート!W578-4,1),"")</f>
        <v/>
      </c>
      <c r="L577" s="37" t="str">
        <f>IF(入力シート!F578&gt;0,MID(入力シート!F578,入力シート!W578-3,1),"")</f>
        <v/>
      </c>
      <c r="M577" s="37" t="str">
        <f>IF(入力シート!F578&gt;0,MID(入力シート!F578,入力シート!W578-2,1),"")</f>
        <v/>
      </c>
      <c r="N577" s="37" t="str">
        <f>IF(入力シート!F578&gt;0,MID(入力シート!F578,入力シート!W578-1,1),"")</f>
        <v/>
      </c>
      <c r="O577" s="39" t="str">
        <f>IF(入力シート!F578&gt;0,MID(入力シート!F578,入力シート!W578,1),"")</f>
        <v/>
      </c>
      <c r="P577" s="22" t="str">
        <f>IF(入力シート!G578&gt;"",入力シート!G578,"")</f>
        <v/>
      </c>
      <c r="Q577" s="37" t="str">
        <f>IF(入力シート!H578&gt;0,IF(入力シート!X578=4,MID(入力シート!H578,入力シート!X578-3,1),"0"),"")</f>
        <v/>
      </c>
      <c r="R577" s="37" t="str">
        <f>IF(入力シート!H578&gt;0,MID(入力シート!H578,入力シート!X578-2,1),"")</f>
        <v/>
      </c>
      <c r="S577" s="37" t="str">
        <f>IF(入力シート!H578&gt;0,MID(入力シート!H578,入力シート!X578-1,1),"")</f>
        <v/>
      </c>
      <c r="T577" s="39" t="str">
        <f>IF(入力シート!H578&gt;0,MID(入力シート!H578,入力シート!X578,1),"")</f>
        <v/>
      </c>
      <c r="U577" s="62" t="str">
        <f>IF(入力シート!I578&gt;0,入力シート!I578,"")</f>
        <v/>
      </c>
      <c r="V577" s="50" t="str">
        <f>IF(入力シート!J578&gt;0,入力シート!J578,"")</f>
        <v/>
      </c>
      <c r="W577" s="50" t="str">
        <f>IF(入力シート!K578&gt;=10,INT(MOD(入力シート!K578,100)/10),"")</f>
        <v/>
      </c>
      <c r="X577" s="40" t="str">
        <f>IF(入力シート!K578&gt;=1,INT(MOD(入力シート!K578,10)/1),"")</f>
        <v/>
      </c>
      <c r="Y577" s="51" t="str">
        <f>IF(入力シート!L578&gt;=100000,INT(MOD(入力シート!L578,1000000)/100000),"")</f>
        <v/>
      </c>
      <c r="Z577" s="51" t="str">
        <f>IF(入力シート!L578&gt;=10000,INT(MOD(入力シート!L578,100000)/10000),"")</f>
        <v/>
      </c>
      <c r="AA577" s="51" t="str">
        <f>IF(入力シート!L578&gt;=1000,INT(MOD(入力シート!L578,10000)/1000),"")</f>
        <v/>
      </c>
      <c r="AB577" s="51" t="str">
        <f>IF(入力シート!L578&gt;=100,INT(MOD(入力シート!L578,1000)/100),"")</f>
        <v/>
      </c>
      <c r="AC577" s="51" t="str">
        <f>IF(入力シート!L578&gt;=10,INT(MOD(入力シート!L578,100)/10),"")</f>
        <v/>
      </c>
      <c r="AD577" s="40" t="str">
        <f>IF(入力シート!L578&gt;=1,INT(MOD(入力シート!L578,10)/1),"")</f>
        <v/>
      </c>
      <c r="AE577" s="51" t="str">
        <f>IF(入力シート!M578&gt;=10000,INT(MOD(入力シート!M578,100000)/10000),"")</f>
        <v/>
      </c>
      <c r="AF577" s="51" t="str">
        <f>IF(入力シート!M578&gt;=1000,INT(MOD(入力シート!M578,10000)/1000),"")</f>
        <v/>
      </c>
      <c r="AG577" s="51" t="str">
        <f>IF(入力シート!M578&gt;=100,INT(MOD(入力シート!M578,1000)/100),"")</f>
        <v/>
      </c>
      <c r="AH577" s="51" t="str">
        <f>IF(入力シート!M578&gt;=10,INT(MOD(入力シート!M578,100)/10),"")</f>
        <v/>
      </c>
      <c r="AI577" s="40" t="str">
        <f>IF(入力シート!M578&gt;=1,INT(MOD(入力シート!M578,10)/1),"")</f>
        <v/>
      </c>
      <c r="AJ577" s="51" t="str">
        <f>IF(入力シート!N578&gt;=10000,INT(MOD(入力シート!N578,100000)/10000),"")</f>
        <v/>
      </c>
      <c r="AK577" s="51" t="str">
        <f>IF(入力シート!N578&gt;=1000,INT(MOD(入力シート!N578,10000)/1000),"")</f>
        <v/>
      </c>
      <c r="AL577" s="51" t="str">
        <f>IF(入力シート!N578&gt;=100,INT(MOD(入力シート!N578,1000)/100),"")</f>
        <v/>
      </c>
      <c r="AM577" s="51" t="str">
        <f>IF(入力シート!N578&gt;=10,INT(MOD(入力シート!N578,100)/10),"")</f>
        <v/>
      </c>
      <c r="AN577" s="40" t="str">
        <f>IF(入力シート!N578&gt;=1,INT(MOD(入力シート!N578,10)/1),"")</f>
        <v/>
      </c>
      <c r="AO577" s="51" t="str">
        <f>IF(入力シート!O578&gt;=10000,INT(MOD(入力シート!O578,100000)/10000),"")</f>
        <v/>
      </c>
      <c r="AP577" s="51" t="str">
        <f>IF(入力シート!O578&gt;=1000,INT(MOD(入力シート!O578,10000)/1000),"")</f>
        <v/>
      </c>
      <c r="AQ577" s="51" t="str">
        <f>IF(入力シート!O578&gt;=100,INT(MOD(入力シート!O578,1000)/100),"")</f>
        <v/>
      </c>
      <c r="AR577" s="51" t="str">
        <f>IF(入力シート!O578&gt;=10,INT(MOD(入力シート!O578,100)/10),"")</f>
        <v/>
      </c>
      <c r="AS577" s="40" t="str">
        <f>IF(入力シート!O578&gt;=1,INT(MOD(入力シート!O578,10)/1),"")</f>
        <v/>
      </c>
      <c r="AT577" s="51" t="str">
        <f>IF(入力シート!P578&gt;=1000000,INT(MOD(入力シート!P578,10000000)/1000000),"")</f>
        <v/>
      </c>
      <c r="AU577" s="51" t="str">
        <f>IF(入力シート!P578&gt;=100000,INT(MOD(入力シート!P578,1000000)/100000),"")</f>
        <v/>
      </c>
      <c r="AV577" s="51" t="str">
        <f>IF(入力シート!P578&gt;=10000,INT(MOD(入力シート!P578,100000)/10000),"")</f>
        <v/>
      </c>
      <c r="AW577" s="51" t="str">
        <f>IF(入力シート!P578&gt;=1000,INT(MOD(入力シート!P578,10000)/1000),"")</f>
        <v/>
      </c>
      <c r="AX577" s="51" t="str">
        <f>IF(入力シート!P578&gt;=100,INT(MOD(入力シート!P578,1000)/100),"")</f>
        <v/>
      </c>
      <c r="AY577" s="51" t="str">
        <f>IF(入力シート!P578&gt;=10,INT(MOD(入力シート!P578,100)/10),"")</f>
        <v/>
      </c>
      <c r="AZ577" s="40" t="str">
        <f>IF(入力シート!P578&gt;=1,INT(MOD(入力シート!P578,10)/1),"")</f>
        <v/>
      </c>
      <c r="BA577" s="51" t="str">
        <f>IF(入力シート!Q578&gt;=10,INT(MOD(入力シート!Q578,100)/10),"")</f>
        <v/>
      </c>
      <c r="BB577" s="40" t="str">
        <f>IF(入力シート!Q578&gt;=1,INT(MOD(入力シート!Q578,10)/1),"")</f>
        <v/>
      </c>
      <c r="BC577" s="51" t="str">
        <f>IF(入力シート!R578&gt;=10000,INT(MOD(入力シート!R578,100000)/10000),"")</f>
        <v/>
      </c>
      <c r="BD577" s="51" t="str">
        <f>IF(入力シート!R578&gt;=1000,INT(MOD(入力シート!R578,10000)/1000),"")</f>
        <v/>
      </c>
      <c r="BE577" s="51" t="str">
        <f>IF(入力シート!R578&gt;=100,INT(MOD(入力シート!R578,1000)/100),"")</f>
        <v/>
      </c>
      <c r="BF577" s="51" t="str">
        <f>IF(入力シート!R578&gt;=10,INT(MOD(入力シート!R578,100)/10),"")</f>
        <v/>
      </c>
      <c r="BG577" s="40" t="str">
        <f>IF(入力シート!R578&gt;=1,INT(MOD(入力シート!R578,10)/1),"")</f>
        <v/>
      </c>
    </row>
    <row r="578" spans="1:79" x14ac:dyDescent="0.15">
      <c r="B578" s="22">
        <v>576</v>
      </c>
      <c r="C578" s="10" t="str">
        <f>IF(入力シート!C579&gt;=10000,INT(MOD(入力シート!C579,100000)/10000),"")</f>
        <v/>
      </c>
      <c r="D578" s="10" t="str">
        <f>IF(入力シート!C579&gt;=1000,INT(MOD(入力シート!C579,10000)/1000),"")</f>
        <v/>
      </c>
      <c r="E578" s="10" t="str">
        <f>IF(入力シート!C579&gt;=100,INT(MOD(入力シート!C579,1000)/100),"")</f>
        <v/>
      </c>
      <c r="F578" s="10" t="str">
        <f>IF(入力シート!C579&gt;=10,INT(MOD(入力シート!C579,100)/10),"")</f>
        <v/>
      </c>
      <c r="G578" s="22" t="str">
        <f>IF(入力シート!C579&gt;=1,INT(MOD(入力シート!C579,10)/1),"")</f>
        <v/>
      </c>
      <c r="H578" s="22" t="str">
        <f>IF(入力シート!D579&gt;"",入力シート!D579,"")</f>
        <v/>
      </c>
      <c r="I578" s="22" t="str">
        <f>IF(入力シート!E579&gt;"",入力シート!E579,"")</f>
        <v/>
      </c>
      <c r="J578" s="37" t="str">
        <f>IF(入力シート!F579&gt;0,IF(入力シート!W579=6,MID(入力シート!F579,入力シート!W579-5,1),"0"),"")</f>
        <v/>
      </c>
      <c r="K578" s="37" t="str">
        <f>IF(入力シート!F579&gt;0,MID(入力シート!F579,入力シート!W579-4,1),"")</f>
        <v/>
      </c>
      <c r="L578" s="37" t="str">
        <f>IF(入力シート!F579&gt;0,MID(入力シート!F579,入力シート!W579-3,1),"")</f>
        <v/>
      </c>
      <c r="M578" s="37" t="str">
        <f>IF(入力シート!F579&gt;0,MID(入力シート!F579,入力シート!W579-2,1),"")</f>
        <v/>
      </c>
      <c r="N578" s="37" t="str">
        <f>IF(入力シート!F579&gt;0,MID(入力シート!F579,入力シート!W579-1,1),"")</f>
        <v/>
      </c>
      <c r="O578" s="39" t="str">
        <f>IF(入力シート!F579&gt;0,MID(入力シート!F579,入力シート!W579,1),"")</f>
        <v/>
      </c>
      <c r="P578" s="22" t="str">
        <f>IF(入力シート!G579&gt;"",入力シート!G579,"")</f>
        <v/>
      </c>
      <c r="Q578" s="37" t="str">
        <f>IF(入力シート!H579&gt;0,IF(入力シート!X579=4,MID(入力シート!H579,入力シート!X579-3,1),"0"),"")</f>
        <v/>
      </c>
      <c r="R578" s="37" t="str">
        <f>IF(入力シート!H579&gt;0,MID(入力シート!H579,入力シート!X579-2,1),"")</f>
        <v/>
      </c>
      <c r="S578" s="37" t="str">
        <f>IF(入力シート!H579&gt;0,MID(入力シート!H579,入力シート!X579-1,1),"")</f>
        <v/>
      </c>
      <c r="T578" s="39" t="str">
        <f>IF(入力シート!H579&gt;0,MID(入力シート!H579,入力シート!X579,1),"")</f>
        <v/>
      </c>
      <c r="U578" s="62" t="str">
        <f>IF(入力シート!I579&gt;0,入力シート!I579,"")</f>
        <v/>
      </c>
      <c r="V578" s="50" t="str">
        <f>IF(入力シート!J579&gt;0,入力シート!J579,"")</f>
        <v/>
      </c>
      <c r="W578" s="50" t="str">
        <f>IF(入力シート!K579&gt;=10,INT(MOD(入力シート!K579,100)/10),"")</f>
        <v/>
      </c>
      <c r="X578" s="40" t="str">
        <f>IF(入力シート!K579&gt;=1,INT(MOD(入力シート!K579,10)/1),"")</f>
        <v/>
      </c>
      <c r="Y578" s="51" t="str">
        <f>IF(入力シート!L579&gt;=100000,INT(MOD(入力シート!L579,1000000)/100000),"")</f>
        <v/>
      </c>
      <c r="Z578" s="51" t="str">
        <f>IF(入力シート!L579&gt;=10000,INT(MOD(入力シート!L579,100000)/10000),"")</f>
        <v/>
      </c>
      <c r="AA578" s="51" t="str">
        <f>IF(入力シート!L579&gt;=1000,INT(MOD(入力シート!L579,10000)/1000),"")</f>
        <v/>
      </c>
      <c r="AB578" s="51" t="str">
        <f>IF(入力シート!L579&gt;=100,INT(MOD(入力シート!L579,1000)/100),"")</f>
        <v/>
      </c>
      <c r="AC578" s="51" t="str">
        <f>IF(入力シート!L579&gt;=10,INT(MOD(入力シート!L579,100)/10),"")</f>
        <v/>
      </c>
      <c r="AD578" s="40" t="str">
        <f>IF(入力シート!L579&gt;=1,INT(MOD(入力シート!L579,10)/1),"")</f>
        <v/>
      </c>
      <c r="AE578" s="51" t="str">
        <f>IF(入力シート!M579&gt;=10000,INT(MOD(入力シート!M579,100000)/10000),"")</f>
        <v/>
      </c>
      <c r="AF578" s="51" t="str">
        <f>IF(入力シート!M579&gt;=1000,INT(MOD(入力シート!M579,10000)/1000),"")</f>
        <v/>
      </c>
      <c r="AG578" s="51" t="str">
        <f>IF(入力シート!M579&gt;=100,INT(MOD(入力シート!M579,1000)/100),"")</f>
        <v/>
      </c>
      <c r="AH578" s="51" t="str">
        <f>IF(入力シート!M579&gt;=10,INT(MOD(入力シート!M579,100)/10),"")</f>
        <v/>
      </c>
      <c r="AI578" s="40" t="str">
        <f>IF(入力シート!M579&gt;=1,INT(MOD(入力シート!M579,10)/1),"")</f>
        <v/>
      </c>
      <c r="AJ578" s="51" t="str">
        <f>IF(入力シート!N579&gt;=10000,INT(MOD(入力シート!N579,100000)/10000),"")</f>
        <v/>
      </c>
      <c r="AK578" s="51" t="str">
        <f>IF(入力シート!N579&gt;=1000,INT(MOD(入力シート!N579,10000)/1000),"")</f>
        <v/>
      </c>
      <c r="AL578" s="51" t="str">
        <f>IF(入力シート!N579&gt;=100,INT(MOD(入力シート!N579,1000)/100),"")</f>
        <v/>
      </c>
      <c r="AM578" s="51" t="str">
        <f>IF(入力シート!N579&gt;=10,INT(MOD(入力シート!N579,100)/10),"")</f>
        <v/>
      </c>
      <c r="AN578" s="40" t="str">
        <f>IF(入力シート!N579&gt;=1,INT(MOD(入力シート!N579,10)/1),"")</f>
        <v/>
      </c>
      <c r="AO578" s="51" t="str">
        <f>IF(入力シート!O579&gt;=10000,INT(MOD(入力シート!O579,100000)/10000),"")</f>
        <v/>
      </c>
      <c r="AP578" s="51" t="str">
        <f>IF(入力シート!O579&gt;=1000,INT(MOD(入力シート!O579,10000)/1000),"")</f>
        <v/>
      </c>
      <c r="AQ578" s="51" t="str">
        <f>IF(入力シート!O579&gt;=100,INT(MOD(入力シート!O579,1000)/100),"")</f>
        <v/>
      </c>
      <c r="AR578" s="51" t="str">
        <f>IF(入力シート!O579&gt;=10,INT(MOD(入力シート!O579,100)/10),"")</f>
        <v/>
      </c>
      <c r="AS578" s="40" t="str">
        <f>IF(入力シート!O579&gt;=1,INT(MOD(入力シート!O579,10)/1),"")</f>
        <v/>
      </c>
      <c r="AT578" s="51" t="str">
        <f>IF(入力シート!P579&gt;=1000000,INT(MOD(入力シート!P579,10000000)/1000000),"")</f>
        <v/>
      </c>
      <c r="AU578" s="51" t="str">
        <f>IF(入力シート!P579&gt;=100000,INT(MOD(入力シート!P579,1000000)/100000),"")</f>
        <v/>
      </c>
      <c r="AV578" s="51" t="str">
        <f>IF(入力シート!P579&gt;=10000,INT(MOD(入力シート!P579,100000)/10000),"")</f>
        <v/>
      </c>
      <c r="AW578" s="51" t="str">
        <f>IF(入力シート!P579&gt;=1000,INT(MOD(入力シート!P579,10000)/1000),"")</f>
        <v/>
      </c>
      <c r="AX578" s="51" t="str">
        <f>IF(入力シート!P579&gt;=100,INT(MOD(入力シート!P579,1000)/100),"")</f>
        <v/>
      </c>
      <c r="AY578" s="51" t="str">
        <f>IF(入力シート!P579&gt;=10,INT(MOD(入力シート!P579,100)/10),"")</f>
        <v/>
      </c>
      <c r="AZ578" s="40" t="str">
        <f>IF(入力シート!P579&gt;=1,INT(MOD(入力シート!P579,10)/1),"")</f>
        <v/>
      </c>
      <c r="BA578" s="51" t="str">
        <f>IF(入力シート!Q579&gt;=10,INT(MOD(入力シート!Q579,100)/10),"")</f>
        <v/>
      </c>
      <c r="BB578" s="40" t="str">
        <f>IF(入力シート!Q579&gt;=1,INT(MOD(入力シート!Q579,10)/1),"")</f>
        <v/>
      </c>
      <c r="BC578" s="51" t="str">
        <f>IF(入力シート!R579&gt;=10000,INT(MOD(入力シート!R579,100000)/10000),"")</f>
        <v/>
      </c>
      <c r="BD578" s="51" t="str">
        <f>IF(入力シート!R579&gt;=1000,INT(MOD(入力シート!R579,10000)/1000),"")</f>
        <v/>
      </c>
      <c r="BE578" s="51" t="str">
        <f>IF(入力シート!R579&gt;=100,INT(MOD(入力シート!R579,1000)/100),"")</f>
        <v/>
      </c>
      <c r="BF578" s="51" t="str">
        <f>IF(入力シート!R579&gt;=10,INT(MOD(入力シート!R579,100)/10),"")</f>
        <v/>
      </c>
      <c r="BG578" s="40" t="str">
        <f>IF(入力シート!R579&gt;=1,INT(MOD(入力シート!R579,10)/1),"")</f>
        <v/>
      </c>
    </row>
    <row r="579" spans="1:79" x14ac:dyDescent="0.15">
      <c r="B579" s="22">
        <v>577</v>
      </c>
      <c r="C579" s="10" t="str">
        <f>IF(入力シート!C580&gt;=10000,INT(MOD(入力シート!C580,100000)/10000),"")</f>
        <v/>
      </c>
      <c r="D579" s="10" t="str">
        <f>IF(入力シート!C580&gt;=1000,INT(MOD(入力シート!C580,10000)/1000),"")</f>
        <v/>
      </c>
      <c r="E579" s="10" t="str">
        <f>IF(入力シート!C580&gt;=100,INT(MOD(入力シート!C580,1000)/100),"")</f>
        <v/>
      </c>
      <c r="F579" s="10" t="str">
        <f>IF(入力シート!C580&gt;=10,INT(MOD(入力シート!C580,100)/10),"")</f>
        <v/>
      </c>
      <c r="G579" s="22" t="str">
        <f>IF(入力シート!C580&gt;=1,INT(MOD(入力シート!C580,10)/1),"")</f>
        <v/>
      </c>
      <c r="H579" s="22" t="str">
        <f>IF(入力シート!D580&gt;"",入力シート!D580,"")</f>
        <v/>
      </c>
      <c r="I579" s="22" t="str">
        <f>IF(入力シート!E580&gt;"",入力シート!E580,"")</f>
        <v/>
      </c>
      <c r="J579" s="37" t="str">
        <f>IF(入力シート!F580&gt;0,IF(入力シート!W580=6,MID(入力シート!F580,入力シート!W580-5,1),"0"),"")</f>
        <v/>
      </c>
      <c r="K579" s="37" t="str">
        <f>IF(入力シート!F580&gt;0,MID(入力シート!F580,入力シート!W580-4,1),"")</f>
        <v/>
      </c>
      <c r="L579" s="37" t="str">
        <f>IF(入力シート!F580&gt;0,MID(入力シート!F580,入力シート!W580-3,1),"")</f>
        <v/>
      </c>
      <c r="M579" s="37" t="str">
        <f>IF(入力シート!F580&gt;0,MID(入力シート!F580,入力シート!W580-2,1),"")</f>
        <v/>
      </c>
      <c r="N579" s="37" t="str">
        <f>IF(入力シート!F580&gt;0,MID(入力シート!F580,入力シート!W580-1,1),"")</f>
        <v/>
      </c>
      <c r="O579" s="39" t="str">
        <f>IF(入力シート!F580&gt;0,MID(入力シート!F580,入力シート!W580,1),"")</f>
        <v/>
      </c>
      <c r="P579" s="22" t="str">
        <f>IF(入力シート!G580&gt;"",入力シート!G580,"")</f>
        <v/>
      </c>
      <c r="Q579" s="37" t="str">
        <f>IF(入力シート!H580&gt;0,IF(入力シート!X580=4,MID(入力シート!H580,入力シート!X580-3,1),"0"),"")</f>
        <v/>
      </c>
      <c r="R579" s="37" t="str">
        <f>IF(入力シート!H580&gt;0,MID(入力シート!H580,入力シート!X580-2,1),"")</f>
        <v/>
      </c>
      <c r="S579" s="37" t="str">
        <f>IF(入力シート!H580&gt;0,MID(入力シート!H580,入力シート!X580-1,1),"")</f>
        <v/>
      </c>
      <c r="T579" s="39" t="str">
        <f>IF(入力シート!H580&gt;0,MID(入力シート!H580,入力シート!X580,1),"")</f>
        <v/>
      </c>
      <c r="U579" s="62" t="str">
        <f>IF(入力シート!I580&gt;0,入力シート!I580,"")</f>
        <v/>
      </c>
      <c r="V579" s="50" t="str">
        <f>IF(入力シート!J580&gt;0,入力シート!J580,"")</f>
        <v/>
      </c>
      <c r="W579" s="50" t="str">
        <f>IF(入力シート!K580&gt;=10,INT(MOD(入力シート!K580,100)/10),"")</f>
        <v/>
      </c>
      <c r="X579" s="40" t="str">
        <f>IF(入力シート!K580&gt;=1,INT(MOD(入力シート!K580,10)/1),"")</f>
        <v/>
      </c>
      <c r="Y579" s="51" t="str">
        <f>IF(入力シート!L580&gt;=100000,INT(MOD(入力シート!L580,1000000)/100000),"")</f>
        <v/>
      </c>
      <c r="Z579" s="51" t="str">
        <f>IF(入力シート!L580&gt;=10000,INT(MOD(入力シート!L580,100000)/10000),"")</f>
        <v/>
      </c>
      <c r="AA579" s="51" t="str">
        <f>IF(入力シート!L580&gt;=1000,INT(MOD(入力シート!L580,10000)/1000),"")</f>
        <v/>
      </c>
      <c r="AB579" s="51" t="str">
        <f>IF(入力シート!L580&gt;=100,INT(MOD(入力シート!L580,1000)/100),"")</f>
        <v/>
      </c>
      <c r="AC579" s="51" t="str">
        <f>IF(入力シート!L580&gt;=10,INT(MOD(入力シート!L580,100)/10),"")</f>
        <v/>
      </c>
      <c r="AD579" s="40" t="str">
        <f>IF(入力シート!L580&gt;=1,INT(MOD(入力シート!L580,10)/1),"")</f>
        <v/>
      </c>
      <c r="AE579" s="51" t="str">
        <f>IF(入力シート!M580&gt;=10000,INT(MOD(入力シート!M580,100000)/10000),"")</f>
        <v/>
      </c>
      <c r="AF579" s="51" t="str">
        <f>IF(入力シート!M580&gt;=1000,INT(MOD(入力シート!M580,10000)/1000),"")</f>
        <v/>
      </c>
      <c r="AG579" s="51" t="str">
        <f>IF(入力シート!M580&gt;=100,INT(MOD(入力シート!M580,1000)/100),"")</f>
        <v/>
      </c>
      <c r="AH579" s="51" t="str">
        <f>IF(入力シート!M580&gt;=10,INT(MOD(入力シート!M580,100)/10),"")</f>
        <v/>
      </c>
      <c r="AI579" s="40" t="str">
        <f>IF(入力シート!M580&gt;=1,INT(MOD(入力シート!M580,10)/1),"")</f>
        <v/>
      </c>
      <c r="AJ579" s="51" t="str">
        <f>IF(入力シート!N580&gt;=10000,INT(MOD(入力シート!N580,100000)/10000),"")</f>
        <v/>
      </c>
      <c r="AK579" s="51" t="str">
        <f>IF(入力シート!N580&gt;=1000,INT(MOD(入力シート!N580,10000)/1000),"")</f>
        <v/>
      </c>
      <c r="AL579" s="51" t="str">
        <f>IF(入力シート!N580&gt;=100,INT(MOD(入力シート!N580,1000)/100),"")</f>
        <v/>
      </c>
      <c r="AM579" s="51" t="str">
        <f>IF(入力シート!N580&gt;=10,INT(MOD(入力シート!N580,100)/10),"")</f>
        <v/>
      </c>
      <c r="AN579" s="40" t="str">
        <f>IF(入力シート!N580&gt;=1,INT(MOD(入力シート!N580,10)/1),"")</f>
        <v/>
      </c>
      <c r="AO579" s="51" t="str">
        <f>IF(入力シート!O580&gt;=10000,INT(MOD(入力シート!O580,100000)/10000),"")</f>
        <v/>
      </c>
      <c r="AP579" s="51" t="str">
        <f>IF(入力シート!O580&gt;=1000,INT(MOD(入力シート!O580,10000)/1000),"")</f>
        <v/>
      </c>
      <c r="AQ579" s="51" t="str">
        <f>IF(入力シート!O580&gt;=100,INT(MOD(入力シート!O580,1000)/100),"")</f>
        <v/>
      </c>
      <c r="AR579" s="51" t="str">
        <f>IF(入力シート!O580&gt;=10,INT(MOD(入力シート!O580,100)/10),"")</f>
        <v/>
      </c>
      <c r="AS579" s="40" t="str">
        <f>IF(入力シート!O580&gt;=1,INT(MOD(入力シート!O580,10)/1),"")</f>
        <v/>
      </c>
      <c r="AT579" s="51" t="str">
        <f>IF(入力シート!P580&gt;=1000000,INT(MOD(入力シート!P580,10000000)/1000000),"")</f>
        <v/>
      </c>
      <c r="AU579" s="51" t="str">
        <f>IF(入力シート!P580&gt;=100000,INT(MOD(入力シート!P580,1000000)/100000),"")</f>
        <v/>
      </c>
      <c r="AV579" s="51" t="str">
        <f>IF(入力シート!P580&gt;=10000,INT(MOD(入力シート!P580,100000)/10000),"")</f>
        <v/>
      </c>
      <c r="AW579" s="51" t="str">
        <f>IF(入力シート!P580&gt;=1000,INT(MOD(入力シート!P580,10000)/1000),"")</f>
        <v/>
      </c>
      <c r="AX579" s="51" t="str">
        <f>IF(入力シート!P580&gt;=100,INT(MOD(入力シート!P580,1000)/100),"")</f>
        <v/>
      </c>
      <c r="AY579" s="51" t="str">
        <f>IF(入力シート!P580&gt;=10,INT(MOD(入力シート!P580,100)/10),"")</f>
        <v/>
      </c>
      <c r="AZ579" s="40" t="str">
        <f>IF(入力シート!P580&gt;=1,INT(MOD(入力シート!P580,10)/1),"")</f>
        <v/>
      </c>
      <c r="BA579" s="51" t="str">
        <f>IF(入力シート!Q580&gt;=10,INT(MOD(入力シート!Q580,100)/10),"")</f>
        <v/>
      </c>
      <c r="BB579" s="40" t="str">
        <f>IF(入力シート!Q580&gt;=1,INT(MOD(入力シート!Q580,10)/1),"")</f>
        <v/>
      </c>
      <c r="BC579" s="51" t="str">
        <f>IF(入力シート!R580&gt;=10000,INT(MOD(入力シート!R580,100000)/10000),"")</f>
        <v/>
      </c>
      <c r="BD579" s="51" t="str">
        <f>IF(入力シート!R580&gt;=1000,INT(MOD(入力シート!R580,10000)/1000),"")</f>
        <v/>
      </c>
      <c r="BE579" s="51" t="str">
        <f>IF(入力シート!R580&gt;=100,INT(MOD(入力シート!R580,1000)/100),"")</f>
        <v/>
      </c>
      <c r="BF579" s="51" t="str">
        <f>IF(入力シート!R580&gt;=10,INT(MOD(入力シート!R580,100)/10),"")</f>
        <v/>
      </c>
      <c r="BG579" s="40" t="str">
        <f>IF(入力シート!R580&gt;=1,INT(MOD(入力シート!R580,10)/1),"")</f>
        <v/>
      </c>
    </row>
    <row r="580" spans="1:79" x14ac:dyDescent="0.15">
      <c r="B580" s="22">
        <v>578</v>
      </c>
      <c r="C580" s="10" t="str">
        <f>IF(入力シート!C581&gt;=10000,INT(MOD(入力シート!C581,100000)/10000),"")</f>
        <v/>
      </c>
      <c r="D580" s="10" t="str">
        <f>IF(入力シート!C581&gt;=1000,INT(MOD(入力シート!C581,10000)/1000),"")</f>
        <v/>
      </c>
      <c r="E580" s="10" t="str">
        <f>IF(入力シート!C581&gt;=100,INT(MOD(入力シート!C581,1000)/100),"")</f>
        <v/>
      </c>
      <c r="F580" s="10" t="str">
        <f>IF(入力シート!C581&gt;=10,INT(MOD(入力シート!C581,100)/10),"")</f>
        <v/>
      </c>
      <c r="G580" s="22" t="str">
        <f>IF(入力シート!C581&gt;=1,INT(MOD(入力シート!C581,10)/1),"")</f>
        <v/>
      </c>
      <c r="H580" s="22" t="str">
        <f>IF(入力シート!D581&gt;"",入力シート!D581,"")</f>
        <v/>
      </c>
      <c r="I580" s="22" t="str">
        <f>IF(入力シート!E581&gt;"",入力シート!E581,"")</f>
        <v/>
      </c>
      <c r="J580" s="37" t="str">
        <f>IF(入力シート!F581&gt;0,IF(入力シート!W581=6,MID(入力シート!F581,入力シート!W581-5,1),"0"),"")</f>
        <v/>
      </c>
      <c r="K580" s="37" t="str">
        <f>IF(入力シート!F581&gt;0,MID(入力シート!F581,入力シート!W581-4,1),"")</f>
        <v/>
      </c>
      <c r="L580" s="37" t="str">
        <f>IF(入力シート!F581&gt;0,MID(入力シート!F581,入力シート!W581-3,1),"")</f>
        <v/>
      </c>
      <c r="M580" s="37" t="str">
        <f>IF(入力シート!F581&gt;0,MID(入力シート!F581,入力シート!W581-2,1),"")</f>
        <v/>
      </c>
      <c r="N580" s="37" t="str">
        <f>IF(入力シート!F581&gt;0,MID(入力シート!F581,入力シート!W581-1,1),"")</f>
        <v/>
      </c>
      <c r="O580" s="39" t="str">
        <f>IF(入力シート!F581&gt;0,MID(入力シート!F581,入力シート!W581,1),"")</f>
        <v/>
      </c>
      <c r="P580" s="22" t="str">
        <f>IF(入力シート!G581&gt;"",入力シート!G581,"")</f>
        <v/>
      </c>
      <c r="Q580" s="37" t="str">
        <f>IF(入力シート!H581&gt;0,IF(入力シート!X581=4,MID(入力シート!H581,入力シート!X581-3,1),"0"),"")</f>
        <v/>
      </c>
      <c r="R580" s="37" t="str">
        <f>IF(入力シート!H581&gt;0,MID(入力シート!H581,入力シート!X581-2,1),"")</f>
        <v/>
      </c>
      <c r="S580" s="37" t="str">
        <f>IF(入力シート!H581&gt;0,MID(入力シート!H581,入力シート!X581-1,1),"")</f>
        <v/>
      </c>
      <c r="T580" s="39" t="str">
        <f>IF(入力シート!H581&gt;0,MID(入力シート!H581,入力シート!X581,1),"")</f>
        <v/>
      </c>
      <c r="U580" s="62" t="str">
        <f>IF(入力シート!I581&gt;0,入力シート!I581,"")</f>
        <v/>
      </c>
      <c r="V580" s="50" t="str">
        <f>IF(入力シート!J581&gt;0,入力シート!J581,"")</f>
        <v/>
      </c>
      <c r="W580" s="50" t="str">
        <f>IF(入力シート!K581&gt;=10,INT(MOD(入力シート!K581,100)/10),"")</f>
        <v/>
      </c>
      <c r="X580" s="40" t="str">
        <f>IF(入力シート!K581&gt;=1,INT(MOD(入力シート!K581,10)/1),"")</f>
        <v/>
      </c>
      <c r="Y580" s="51" t="str">
        <f>IF(入力シート!L581&gt;=100000,INT(MOD(入力シート!L581,1000000)/100000),"")</f>
        <v/>
      </c>
      <c r="Z580" s="51" t="str">
        <f>IF(入力シート!L581&gt;=10000,INT(MOD(入力シート!L581,100000)/10000),"")</f>
        <v/>
      </c>
      <c r="AA580" s="51" t="str">
        <f>IF(入力シート!L581&gt;=1000,INT(MOD(入力シート!L581,10000)/1000),"")</f>
        <v/>
      </c>
      <c r="AB580" s="51" t="str">
        <f>IF(入力シート!L581&gt;=100,INT(MOD(入力シート!L581,1000)/100),"")</f>
        <v/>
      </c>
      <c r="AC580" s="51" t="str">
        <f>IF(入力シート!L581&gt;=10,INT(MOD(入力シート!L581,100)/10),"")</f>
        <v/>
      </c>
      <c r="AD580" s="40" t="str">
        <f>IF(入力シート!L581&gt;=1,INT(MOD(入力シート!L581,10)/1),"")</f>
        <v/>
      </c>
      <c r="AE580" s="51" t="str">
        <f>IF(入力シート!M581&gt;=10000,INT(MOD(入力シート!M581,100000)/10000),"")</f>
        <v/>
      </c>
      <c r="AF580" s="51" t="str">
        <f>IF(入力シート!M581&gt;=1000,INT(MOD(入力シート!M581,10000)/1000),"")</f>
        <v/>
      </c>
      <c r="AG580" s="51" t="str">
        <f>IF(入力シート!M581&gt;=100,INT(MOD(入力シート!M581,1000)/100),"")</f>
        <v/>
      </c>
      <c r="AH580" s="51" t="str">
        <f>IF(入力シート!M581&gt;=10,INT(MOD(入力シート!M581,100)/10),"")</f>
        <v/>
      </c>
      <c r="AI580" s="40" t="str">
        <f>IF(入力シート!M581&gt;=1,INT(MOD(入力シート!M581,10)/1),"")</f>
        <v/>
      </c>
      <c r="AJ580" s="51" t="str">
        <f>IF(入力シート!N581&gt;=10000,INT(MOD(入力シート!N581,100000)/10000),"")</f>
        <v/>
      </c>
      <c r="AK580" s="51" t="str">
        <f>IF(入力シート!N581&gt;=1000,INT(MOD(入力シート!N581,10000)/1000),"")</f>
        <v/>
      </c>
      <c r="AL580" s="51" t="str">
        <f>IF(入力シート!N581&gt;=100,INT(MOD(入力シート!N581,1000)/100),"")</f>
        <v/>
      </c>
      <c r="AM580" s="51" t="str">
        <f>IF(入力シート!N581&gt;=10,INT(MOD(入力シート!N581,100)/10),"")</f>
        <v/>
      </c>
      <c r="AN580" s="40" t="str">
        <f>IF(入力シート!N581&gt;=1,INT(MOD(入力シート!N581,10)/1),"")</f>
        <v/>
      </c>
      <c r="AO580" s="51" t="str">
        <f>IF(入力シート!O581&gt;=10000,INT(MOD(入力シート!O581,100000)/10000),"")</f>
        <v/>
      </c>
      <c r="AP580" s="51" t="str">
        <f>IF(入力シート!O581&gt;=1000,INT(MOD(入力シート!O581,10000)/1000),"")</f>
        <v/>
      </c>
      <c r="AQ580" s="51" t="str">
        <f>IF(入力シート!O581&gt;=100,INT(MOD(入力シート!O581,1000)/100),"")</f>
        <v/>
      </c>
      <c r="AR580" s="51" t="str">
        <f>IF(入力シート!O581&gt;=10,INT(MOD(入力シート!O581,100)/10),"")</f>
        <v/>
      </c>
      <c r="AS580" s="40" t="str">
        <f>IF(入力シート!O581&gt;=1,INT(MOD(入力シート!O581,10)/1),"")</f>
        <v/>
      </c>
      <c r="AT580" s="51" t="str">
        <f>IF(入力シート!P581&gt;=1000000,INT(MOD(入力シート!P581,10000000)/1000000),"")</f>
        <v/>
      </c>
      <c r="AU580" s="51" t="str">
        <f>IF(入力シート!P581&gt;=100000,INT(MOD(入力シート!P581,1000000)/100000),"")</f>
        <v/>
      </c>
      <c r="AV580" s="51" t="str">
        <f>IF(入力シート!P581&gt;=10000,INT(MOD(入力シート!P581,100000)/10000),"")</f>
        <v/>
      </c>
      <c r="AW580" s="51" t="str">
        <f>IF(入力シート!P581&gt;=1000,INT(MOD(入力シート!P581,10000)/1000),"")</f>
        <v/>
      </c>
      <c r="AX580" s="51" t="str">
        <f>IF(入力シート!P581&gt;=100,INT(MOD(入力シート!P581,1000)/100),"")</f>
        <v/>
      </c>
      <c r="AY580" s="51" t="str">
        <f>IF(入力シート!P581&gt;=10,INT(MOD(入力シート!P581,100)/10),"")</f>
        <v/>
      </c>
      <c r="AZ580" s="40" t="str">
        <f>IF(入力シート!P581&gt;=1,INT(MOD(入力シート!P581,10)/1),"")</f>
        <v/>
      </c>
      <c r="BA580" s="51" t="str">
        <f>IF(入力シート!Q581&gt;=10,INT(MOD(入力シート!Q581,100)/10),"")</f>
        <v/>
      </c>
      <c r="BB580" s="40" t="str">
        <f>IF(入力シート!Q581&gt;=1,INT(MOD(入力シート!Q581,10)/1),"")</f>
        <v/>
      </c>
      <c r="BC580" s="51" t="str">
        <f>IF(入力シート!R581&gt;=10000,INT(MOD(入力シート!R581,100000)/10000),"")</f>
        <v/>
      </c>
      <c r="BD580" s="51" t="str">
        <f>IF(入力シート!R581&gt;=1000,INT(MOD(入力シート!R581,10000)/1000),"")</f>
        <v/>
      </c>
      <c r="BE580" s="51" t="str">
        <f>IF(入力シート!R581&gt;=100,INT(MOD(入力シート!R581,1000)/100),"")</f>
        <v/>
      </c>
      <c r="BF580" s="51" t="str">
        <f>IF(入力シート!R581&gt;=10,INT(MOD(入力シート!R581,100)/10),"")</f>
        <v/>
      </c>
      <c r="BG580" s="40" t="str">
        <f>IF(入力シート!R581&gt;=1,INT(MOD(入力シート!R581,10)/1),"")</f>
        <v/>
      </c>
    </row>
    <row r="581" spans="1:79" x14ac:dyDescent="0.15">
      <c r="B581" s="22">
        <v>579</v>
      </c>
      <c r="C581" s="10" t="str">
        <f>IF(入力シート!C582&gt;=10000,INT(MOD(入力シート!C582,100000)/10000),"")</f>
        <v/>
      </c>
      <c r="D581" s="10" t="str">
        <f>IF(入力シート!C582&gt;=1000,INT(MOD(入力シート!C582,10000)/1000),"")</f>
        <v/>
      </c>
      <c r="E581" s="10" t="str">
        <f>IF(入力シート!C582&gt;=100,INT(MOD(入力シート!C582,1000)/100),"")</f>
        <v/>
      </c>
      <c r="F581" s="10" t="str">
        <f>IF(入力シート!C582&gt;=10,INT(MOD(入力シート!C582,100)/10),"")</f>
        <v/>
      </c>
      <c r="G581" s="22" t="str">
        <f>IF(入力シート!C582&gt;=1,INT(MOD(入力シート!C582,10)/1),"")</f>
        <v/>
      </c>
      <c r="H581" s="22" t="str">
        <f>IF(入力シート!D582&gt;"",入力シート!D582,"")</f>
        <v/>
      </c>
      <c r="I581" s="22" t="str">
        <f>IF(入力シート!E582&gt;"",入力シート!E582,"")</f>
        <v/>
      </c>
      <c r="J581" s="37" t="str">
        <f>IF(入力シート!F582&gt;0,IF(入力シート!W582=6,MID(入力シート!F582,入力シート!W582-5,1),"0"),"")</f>
        <v/>
      </c>
      <c r="K581" s="37" t="str">
        <f>IF(入力シート!F582&gt;0,MID(入力シート!F582,入力シート!W582-4,1),"")</f>
        <v/>
      </c>
      <c r="L581" s="37" t="str">
        <f>IF(入力シート!F582&gt;0,MID(入力シート!F582,入力シート!W582-3,1),"")</f>
        <v/>
      </c>
      <c r="M581" s="37" t="str">
        <f>IF(入力シート!F582&gt;0,MID(入力シート!F582,入力シート!W582-2,1),"")</f>
        <v/>
      </c>
      <c r="N581" s="37" t="str">
        <f>IF(入力シート!F582&gt;0,MID(入力シート!F582,入力シート!W582-1,1),"")</f>
        <v/>
      </c>
      <c r="O581" s="39" t="str">
        <f>IF(入力シート!F582&gt;0,MID(入力シート!F582,入力シート!W582,1),"")</f>
        <v/>
      </c>
      <c r="P581" s="22" t="str">
        <f>IF(入力シート!G582&gt;"",入力シート!G582,"")</f>
        <v/>
      </c>
      <c r="Q581" s="37" t="str">
        <f>IF(入力シート!H582&gt;0,IF(入力シート!X582=4,MID(入力シート!H582,入力シート!X582-3,1),"0"),"")</f>
        <v/>
      </c>
      <c r="R581" s="37" t="str">
        <f>IF(入力シート!H582&gt;0,MID(入力シート!H582,入力シート!X582-2,1),"")</f>
        <v/>
      </c>
      <c r="S581" s="37" t="str">
        <f>IF(入力シート!H582&gt;0,MID(入力シート!H582,入力シート!X582-1,1),"")</f>
        <v/>
      </c>
      <c r="T581" s="39" t="str">
        <f>IF(入力シート!H582&gt;0,MID(入力シート!H582,入力シート!X582,1),"")</f>
        <v/>
      </c>
      <c r="U581" s="62" t="str">
        <f>IF(入力シート!I582&gt;0,入力シート!I582,"")</f>
        <v/>
      </c>
      <c r="V581" s="50" t="str">
        <f>IF(入力シート!J582&gt;0,入力シート!J582,"")</f>
        <v/>
      </c>
      <c r="W581" s="50" t="str">
        <f>IF(入力シート!K582&gt;=10,INT(MOD(入力シート!K582,100)/10),"")</f>
        <v/>
      </c>
      <c r="X581" s="40" t="str">
        <f>IF(入力シート!K582&gt;=1,INT(MOD(入力シート!K582,10)/1),"")</f>
        <v/>
      </c>
      <c r="Y581" s="51" t="str">
        <f>IF(入力シート!L582&gt;=100000,INT(MOD(入力シート!L582,1000000)/100000),"")</f>
        <v/>
      </c>
      <c r="Z581" s="51" t="str">
        <f>IF(入力シート!L582&gt;=10000,INT(MOD(入力シート!L582,100000)/10000),"")</f>
        <v/>
      </c>
      <c r="AA581" s="51" t="str">
        <f>IF(入力シート!L582&gt;=1000,INT(MOD(入力シート!L582,10000)/1000),"")</f>
        <v/>
      </c>
      <c r="AB581" s="51" t="str">
        <f>IF(入力シート!L582&gt;=100,INT(MOD(入力シート!L582,1000)/100),"")</f>
        <v/>
      </c>
      <c r="AC581" s="51" t="str">
        <f>IF(入力シート!L582&gt;=10,INT(MOD(入力シート!L582,100)/10),"")</f>
        <v/>
      </c>
      <c r="AD581" s="40" t="str">
        <f>IF(入力シート!L582&gt;=1,INT(MOD(入力シート!L582,10)/1),"")</f>
        <v/>
      </c>
      <c r="AE581" s="51" t="str">
        <f>IF(入力シート!M582&gt;=10000,INT(MOD(入力シート!M582,100000)/10000),"")</f>
        <v/>
      </c>
      <c r="AF581" s="51" t="str">
        <f>IF(入力シート!M582&gt;=1000,INT(MOD(入力シート!M582,10000)/1000),"")</f>
        <v/>
      </c>
      <c r="AG581" s="51" t="str">
        <f>IF(入力シート!M582&gt;=100,INT(MOD(入力シート!M582,1000)/100),"")</f>
        <v/>
      </c>
      <c r="AH581" s="51" t="str">
        <f>IF(入力シート!M582&gt;=10,INT(MOD(入力シート!M582,100)/10),"")</f>
        <v/>
      </c>
      <c r="AI581" s="40" t="str">
        <f>IF(入力シート!M582&gt;=1,INT(MOD(入力シート!M582,10)/1),"")</f>
        <v/>
      </c>
      <c r="AJ581" s="51" t="str">
        <f>IF(入力シート!N582&gt;=10000,INT(MOD(入力シート!N582,100000)/10000),"")</f>
        <v/>
      </c>
      <c r="AK581" s="51" t="str">
        <f>IF(入力シート!N582&gt;=1000,INT(MOD(入力シート!N582,10000)/1000),"")</f>
        <v/>
      </c>
      <c r="AL581" s="51" t="str">
        <f>IF(入力シート!N582&gt;=100,INT(MOD(入力シート!N582,1000)/100),"")</f>
        <v/>
      </c>
      <c r="AM581" s="51" t="str">
        <f>IF(入力シート!N582&gt;=10,INT(MOD(入力シート!N582,100)/10),"")</f>
        <v/>
      </c>
      <c r="AN581" s="40" t="str">
        <f>IF(入力シート!N582&gt;=1,INT(MOD(入力シート!N582,10)/1),"")</f>
        <v/>
      </c>
      <c r="AO581" s="51" t="str">
        <f>IF(入力シート!O582&gt;=10000,INT(MOD(入力シート!O582,100000)/10000),"")</f>
        <v/>
      </c>
      <c r="AP581" s="51" t="str">
        <f>IF(入力シート!O582&gt;=1000,INT(MOD(入力シート!O582,10000)/1000),"")</f>
        <v/>
      </c>
      <c r="AQ581" s="51" t="str">
        <f>IF(入力シート!O582&gt;=100,INT(MOD(入力シート!O582,1000)/100),"")</f>
        <v/>
      </c>
      <c r="AR581" s="51" t="str">
        <f>IF(入力シート!O582&gt;=10,INT(MOD(入力シート!O582,100)/10),"")</f>
        <v/>
      </c>
      <c r="AS581" s="40" t="str">
        <f>IF(入力シート!O582&gt;=1,INT(MOD(入力シート!O582,10)/1),"")</f>
        <v/>
      </c>
      <c r="AT581" s="51" t="str">
        <f>IF(入力シート!P582&gt;=1000000,INT(MOD(入力シート!P582,10000000)/1000000),"")</f>
        <v/>
      </c>
      <c r="AU581" s="51" t="str">
        <f>IF(入力シート!P582&gt;=100000,INT(MOD(入力シート!P582,1000000)/100000),"")</f>
        <v/>
      </c>
      <c r="AV581" s="51" t="str">
        <f>IF(入力シート!P582&gt;=10000,INT(MOD(入力シート!P582,100000)/10000),"")</f>
        <v/>
      </c>
      <c r="AW581" s="51" t="str">
        <f>IF(入力シート!P582&gt;=1000,INT(MOD(入力シート!P582,10000)/1000),"")</f>
        <v/>
      </c>
      <c r="AX581" s="51" t="str">
        <f>IF(入力シート!P582&gt;=100,INT(MOD(入力シート!P582,1000)/100),"")</f>
        <v/>
      </c>
      <c r="AY581" s="51" t="str">
        <f>IF(入力シート!P582&gt;=10,INT(MOD(入力シート!P582,100)/10),"")</f>
        <v/>
      </c>
      <c r="AZ581" s="40" t="str">
        <f>IF(入力シート!P582&gt;=1,INT(MOD(入力シート!P582,10)/1),"")</f>
        <v/>
      </c>
      <c r="BA581" s="51" t="str">
        <f>IF(入力シート!Q582&gt;=10,INT(MOD(入力シート!Q582,100)/10),"")</f>
        <v/>
      </c>
      <c r="BB581" s="40" t="str">
        <f>IF(入力シート!Q582&gt;=1,INT(MOD(入力シート!Q582,10)/1),"")</f>
        <v/>
      </c>
      <c r="BC581" s="51" t="str">
        <f>IF(入力シート!R582&gt;=10000,INT(MOD(入力シート!R582,100000)/10000),"")</f>
        <v/>
      </c>
      <c r="BD581" s="51" t="str">
        <f>IF(入力シート!R582&gt;=1000,INT(MOD(入力シート!R582,10000)/1000),"")</f>
        <v/>
      </c>
      <c r="BE581" s="51" t="str">
        <f>IF(入力シート!R582&gt;=100,INT(MOD(入力シート!R582,1000)/100),"")</f>
        <v/>
      </c>
      <c r="BF581" s="51" t="str">
        <f>IF(入力シート!R582&gt;=10,INT(MOD(入力シート!R582,100)/10),"")</f>
        <v/>
      </c>
      <c r="BG581" s="40" t="str">
        <f>IF(入力シート!R582&gt;=1,INT(MOD(入力シート!R582,10)/1),"")</f>
        <v/>
      </c>
    </row>
    <row r="582" spans="1:79" x14ac:dyDescent="0.15">
      <c r="A582" s="46"/>
      <c r="B582" s="12">
        <v>580</v>
      </c>
      <c r="C582" s="3" t="str">
        <f>IF(入力シート!C583&gt;=10000,INT(MOD(入力シート!C583,100000)/10000),"")</f>
        <v/>
      </c>
      <c r="D582" s="3" t="str">
        <f>IF(入力シート!C583&gt;=1000,INT(MOD(入力シート!C583,10000)/1000),"")</f>
        <v/>
      </c>
      <c r="E582" s="3" t="str">
        <f>IF(入力シート!C583&gt;=100,INT(MOD(入力シート!C583,1000)/100),"")</f>
        <v/>
      </c>
      <c r="F582" s="3" t="str">
        <f>IF(入力シート!C583&gt;=10,INT(MOD(入力シート!C583,100)/10),"")</f>
        <v/>
      </c>
      <c r="G582" s="12" t="str">
        <f>IF(入力シート!C583&gt;=1,INT(MOD(入力シート!C583,10)/1),"")</f>
        <v/>
      </c>
      <c r="H582" s="12" t="str">
        <f>IF(入力シート!D583&gt;"",入力シート!D583,"")</f>
        <v/>
      </c>
      <c r="I582" s="146" t="str">
        <f>IF(入力シート!E583&gt;"",入力シート!E583,"")</f>
        <v/>
      </c>
      <c r="J582" s="162" t="str">
        <f>IF(入力シート!F583&gt;0,IF(入力シート!W583=6,MID(入力シート!F583,入力シート!W583-5,1),"0"),"")</f>
        <v/>
      </c>
      <c r="K582" s="63" t="str">
        <f>IF(入力シート!F583&gt;0,MID(入力シート!F583,入力シート!W583-4,1),"")</f>
        <v/>
      </c>
      <c r="L582" s="63" t="str">
        <f>IF(入力シート!F583&gt;0,MID(入力シート!F583,入力シート!W583-3,1),"")</f>
        <v/>
      </c>
      <c r="M582" s="63" t="str">
        <f>IF(入力シート!F583&gt;0,MID(入力シート!F583,入力シート!W583-2,1),"")</f>
        <v/>
      </c>
      <c r="N582" s="63" t="str">
        <f>IF(入力シート!F583&gt;0,MID(入力シート!F583,入力シート!W583-1,1),"")</f>
        <v/>
      </c>
      <c r="O582" s="64" t="str">
        <f>IF(入力シート!F583&gt;0,MID(入力シート!F583,入力シート!W583,1),"")</f>
        <v/>
      </c>
      <c r="P582" s="146" t="str">
        <f>IF(入力シート!G583&gt;"",入力シート!G583,"")</f>
        <v/>
      </c>
      <c r="Q582" s="162" t="str">
        <f>IF(入力シート!H583&gt;0,IF(入力シート!X583=4,MID(入力シート!H583,入力シート!X583-3,1),"0"),"")</f>
        <v/>
      </c>
      <c r="R582" s="63" t="str">
        <f>IF(入力シート!H583&gt;0,MID(入力シート!H583,入力シート!X583-2,1),"")</f>
        <v/>
      </c>
      <c r="S582" s="63" t="str">
        <f>IF(入力シート!H583&gt;0,MID(入力シート!H583,入力シート!X583-1,1),"")</f>
        <v/>
      </c>
      <c r="T582" s="64" t="str">
        <f>IF(入力シート!H583&gt;0,MID(入力シート!H583,入力シート!X583,1),"")</f>
        <v/>
      </c>
      <c r="U582" s="65" t="str">
        <f>IF(入力シート!I583&gt;0,入力シート!I583,"")</f>
        <v/>
      </c>
      <c r="V582" s="47" t="str">
        <f>IF(入力シート!J583&gt;0,入力シート!J583,"")</f>
        <v/>
      </c>
      <c r="W582" s="47" t="str">
        <f>IF(入力シート!K583&gt;=10,INT(MOD(入力シート!K583,100)/10),"")</f>
        <v/>
      </c>
      <c r="X582" s="48" t="str">
        <f>IF(入力シート!K583&gt;=1,INT(MOD(入力シート!K583,10)/1),"")</f>
        <v/>
      </c>
      <c r="Y582" s="49" t="str">
        <f>IF(入力シート!L583&gt;=100000,INT(MOD(入力シート!L583,1000000)/100000),"")</f>
        <v/>
      </c>
      <c r="Z582" s="49" t="str">
        <f>IF(入力シート!L583&gt;=10000,INT(MOD(入力シート!L583,100000)/10000),"")</f>
        <v/>
      </c>
      <c r="AA582" s="49" t="str">
        <f>IF(入力シート!L583&gt;=1000,INT(MOD(入力シート!L583,10000)/1000),"")</f>
        <v/>
      </c>
      <c r="AB582" s="49" t="str">
        <f>IF(入力シート!L583&gt;=100,INT(MOD(入力シート!L583,1000)/100),"")</f>
        <v/>
      </c>
      <c r="AC582" s="49" t="str">
        <f>IF(入力シート!L583&gt;=10,INT(MOD(入力シート!L583,100)/10),"")</f>
        <v/>
      </c>
      <c r="AD582" s="48" t="str">
        <f>IF(入力シート!L583&gt;=1,INT(MOD(入力シート!L583,10)/1),"")</f>
        <v/>
      </c>
      <c r="AE582" s="49" t="str">
        <f>IF(入力シート!M583&gt;=10000,INT(MOD(入力シート!M583,100000)/10000),"")</f>
        <v/>
      </c>
      <c r="AF582" s="49" t="str">
        <f>IF(入力シート!M583&gt;=1000,INT(MOD(入力シート!M583,10000)/1000),"")</f>
        <v/>
      </c>
      <c r="AG582" s="49" t="str">
        <f>IF(入力シート!M583&gt;=100,INT(MOD(入力シート!M583,1000)/100),"")</f>
        <v/>
      </c>
      <c r="AH582" s="49" t="str">
        <f>IF(入力シート!M583&gt;=10,INT(MOD(入力シート!M583,100)/10),"")</f>
        <v/>
      </c>
      <c r="AI582" s="48" t="str">
        <f>IF(入力シート!M583&gt;=1,INT(MOD(入力シート!M583,10)/1),"")</f>
        <v/>
      </c>
      <c r="AJ582" s="49" t="str">
        <f>IF(入力シート!N583&gt;=10000,INT(MOD(入力シート!N583,100000)/10000),"")</f>
        <v/>
      </c>
      <c r="AK582" s="49" t="str">
        <f>IF(入力シート!N583&gt;=1000,INT(MOD(入力シート!N583,10000)/1000),"")</f>
        <v/>
      </c>
      <c r="AL582" s="49" t="str">
        <f>IF(入力シート!N583&gt;=100,INT(MOD(入力シート!N583,1000)/100),"")</f>
        <v/>
      </c>
      <c r="AM582" s="49" t="str">
        <f>IF(入力シート!N583&gt;=10,INT(MOD(入力シート!N583,100)/10),"")</f>
        <v/>
      </c>
      <c r="AN582" s="48" t="str">
        <f>IF(入力シート!N583&gt;=1,INT(MOD(入力シート!N583,10)/1),"")</f>
        <v/>
      </c>
      <c r="AO582" s="49" t="str">
        <f>IF(入力シート!O583&gt;=10000,INT(MOD(入力シート!O583,100000)/10000),"")</f>
        <v/>
      </c>
      <c r="AP582" s="49" t="str">
        <f>IF(入力シート!O583&gt;=1000,INT(MOD(入力シート!O583,10000)/1000),"")</f>
        <v/>
      </c>
      <c r="AQ582" s="49" t="str">
        <f>IF(入力シート!O583&gt;=100,INT(MOD(入力シート!O583,1000)/100),"")</f>
        <v/>
      </c>
      <c r="AR582" s="49" t="str">
        <f>IF(入力シート!O583&gt;=10,INT(MOD(入力シート!O583,100)/10),"")</f>
        <v/>
      </c>
      <c r="AS582" s="48" t="str">
        <f>IF(入力シート!O583&gt;=1,INT(MOD(入力シート!O583,10)/1),"")</f>
        <v/>
      </c>
      <c r="AT582" s="49" t="str">
        <f>IF(入力シート!P583&gt;=1000000,INT(MOD(入力シート!P583,10000000)/1000000),"")</f>
        <v/>
      </c>
      <c r="AU582" s="49" t="str">
        <f>IF(入力シート!P583&gt;=100000,INT(MOD(入力シート!P583,1000000)/100000),"")</f>
        <v/>
      </c>
      <c r="AV582" s="49" t="str">
        <f>IF(入力シート!P583&gt;=10000,INT(MOD(入力シート!P583,100000)/10000),"")</f>
        <v/>
      </c>
      <c r="AW582" s="49" t="str">
        <f>IF(入力シート!P583&gt;=1000,INT(MOD(入力シート!P583,10000)/1000),"")</f>
        <v/>
      </c>
      <c r="AX582" s="49" t="str">
        <f>IF(入力シート!P583&gt;=100,INT(MOD(入力シート!P583,1000)/100),"")</f>
        <v/>
      </c>
      <c r="AY582" s="49" t="str">
        <f>IF(入力シート!P583&gt;=10,INT(MOD(入力シート!P583,100)/10),"")</f>
        <v/>
      </c>
      <c r="AZ582" s="48" t="str">
        <f>IF(入力シート!P583&gt;=1,INT(MOD(入力シート!P583,10)/1),"")</f>
        <v/>
      </c>
      <c r="BA582" s="49" t="str">
        <f>IF(入力シート!Q583&gt;=10,INT(MOD(入力シート!Q583,100)/10),"")</f>
        <v/>
      </c>
      <c r="BB582" s="48" t="str">
        <f>IF(入力シート!Q583&gt;=1,INT(MOD(入力シート!Q583,10)/1),"")</f>
        <v/>
      </c>
      <c r="BC582" s="49" t="str">
        <f>IF(入力シート!R583&gt;=10000,INT(MOD(入力シート!R583,100000)/10000),"")</f>
        <v/>
      </c>
      <c r="BD582" s="49" t="str">
        <f>IF(入力シート!R583&gt;=1000,INT(MOD(入力シート!R583,10000)/1000),"")</f>
        <v/>
      </c>
      <c r="BE582" s="49" t="str">
        <f>IF(入力シート!R583&gt;=100,INT(MOD(入力シート!R583,1000)/100),"")</f>
        <v/>
      </c>
      <c r="BF582" s="49" t="str">
        <f>IF(入力シート!R583&gt;=10,INT(MOD(入力シート!R583,100)/10),"")</f>
        <v/>
      </c>
      <c r="BG582" s="48" t="str">
        <f>IF(入力シート!R583&gt;=1,INT(MOD(入力シート!R583,10)/1),"")</f>
        <v/>
      </c>
      <c r="BH582" s="58" t="str">
        <f>IF(入力シート!S583&gt;=10,INT(MOD(入力シート!S583,100)/10),"")</f>
        <v/>
      </c>
      <c r="BI582" s="69" t="str">
        <f>IF(入力シート!S583&gt;=1,INT(MOD(入力シート!S583,10)/1),"")</f>
        <v/>
      </c>
      <c r="BJ582" s="58" t="str">
        <f>IF(入力シート!T583&gt;=1000000,INT(MOD(入力シート!T583,10000000)/1000000),"")</f>
        <v/>
      </c>
      <c r="BK582" s="58" t="str">
        <f>IF(入力シート!T583&gt;=100000,INT(MOD(入力シート!T583,1000000)/100000),"")</f>
        <v/>
      </c>
      <c r="BL582" s="58" t="str">
        <f>IF(入力シート!T583&gt;=10000,INT(MOD(入力シート!T583,100000)/10000),"")</f>
        <v/>
      </c>
      <c r="BM582" s="58" t="str">
        <f>IF(入力シート!T583&gt;=1000,INT(MOD(入力シート!T583,10000)/1000),"")</f>
        <v/>
      </c>
      <c r="BN582" s="58" t="str">
        <f>IF(入力シート!T583&gt;=100,INT(MOD(入力シート!T583,1000)/100),"")</f>
        <v/>
      </c>
      <c r="BO582" s="58" t="str">
        <f>IF(入力シート!T583&gt;=10,INT(MOD(入力シート!T583,100)/10),"")</f>
        <v/>
      </c>
      <c r="BP582" s="69" t="str">
        <f>IF(入力シート!T583&gt;=1,INT(MOD(入力シート!T583,10)/1),"")</f>
        <v/>
      </c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</row>
    <row r="583" spans="1:79" x14ac:dyDescent="0.15">
      <c r="A583" s="70">
        <f t="shared" si="14"/>
        <v>59</v>
      </c>
      <c r="B583" s="22">
        <v>581</v>
      </c>
      <c r="C583" s="10" t="str">
        <f>IF(入力シート!C584&gt;=10000,INT(MOD(入力シート!C584,100000)/10000),"")</f>
        <v/>
      </c>
      <c r="D583" s="10" t="str">
        <f>IF(入力シート!C584&gt;=1000,INT(MOD(入力シート!C584,10000)/1000),"")</f>
        <v/>
      </c>
      <c r="E583" s="10" t="str">
        <f>IF(入力シート!C584&gt;=100,INT(MOD(入力シート!C584,1000)/100),"")</f>
        <v/>
      </c>
      <c r="F583" s="10" t="str">
        <f>IF(入力シート!C584&gt;=10,INT(MOD(入力シート!C584,100)/10),"")</f>
        <v/>
      </c>
      <c r="G583" s="22" t="str">
        <f>IF(入力シート!C584&gt;=1,INT(MOD(入力シート!C584,10)/1),"")</f>
        <v/>
      </c>
      <c r="H583" s="22" t="str">
        <f>IF(入力シート!D584&gt;"",入力シート!D584,"")</f>
        <v/>
      </c>
      <c r="I583" s="22" t="str">
        <f>IF(入力シート!E584&gt;"",入力シート!E584,"")</f>
        <v/>
      </c>
      <c r="J583" s="37" t="str">
        <f>IF(入力シート!F584&gt;0,IF(入力シート!W584=6,MID(入力シート!F584,入力シート!W584-5,1),"0"),"")</f>
        <v/>
      </c>
      <c r="K583" s="37" t="str">
        <f>IF(入力シート!F584&gt;0,MID(入力シート!F584,入力シート!W584-4,1),"")</f>
        <v/>
      </c>
      <c r="L583" s="37" t="str">
        <f>IF(入力シート!F584&gt;0,MID(入力シート!F584,入力シート!W584-3,1),"")</f>
        <v/>
      </c>
      <c r="M583" s="37" t="str">
        <f>IF(入力シート!F584&gt;0,MID(入力シート!F584,入力シート!W584-2,1),"")</f>
        <v/>
      </c>
      <c r="N583" s="37" t="str">
        <f>IF(入力シート!F584&gt;0,MID(入力シート!F584,入力シート!W584-1,1),"")</f>
        <v/>
      </c>
      <c r="O583" s="39" t="str">
        <f>IF(入力シート!F584&gt;0,MID(入力シート!F584,入力シート!W584,1),"")</f>
        <v/>
      </c>
      <c r="P583" s="22" t="str">
        <f>IF(入力シート!G584&gt;"",入力シート!G584,"")</f>
        <v/>
      </c>
      <c r="Q583" s="37" t="str">
        <f>IF(入力シート!H584&gt;0,IF(入力シート!X584=4,MID(入力シート!H584,入力シート!X584-3,1),"0"),"")</f>
        <v/>
      </c>
      <c r="R583" s="37" t="str">
        <f>IF(入力シート!H584&gt;0,MID(入力シート!H584,入力シート!X584-2,1),"")</f>
        <v/>
      </c>
      <c r="S583" s="37" t="str">
        <f>IF(入力シート!H584&gt;0,MID(入力シート!H584,入力シート!X584-1,1),"")</f>
        <v/>
      </c>
      <c r="T583" s="39" t="str">
        <f>IF(入力シート!H584&gt;0,MID(入力シート!H584,入力シート!X584,1),"")</f>
        <v/>
      </c>
      <c r="U583" s="62" t="str">
        <f>IF(入力シート!I584&gt;0,入力シート!I584,"")</f>
        <v/>
      </c>
      <c r="V583" s="50" t="str">
        <f>IF(入力シート!J584&gt;0,入力シート!J584,"")</f>
        <v/>
      </c>
      <c r="W583" s="50" t="str">
        <f>IF(入力シート!K584&gt;=10,INT(MOD(入力シート!K584,100)/10),"")</f>
        <v/>
      </c>
      <c r="X583" s="40" t="str">
        <f>IF(入力シート!K584&gt;=1,INT(MOD(入力シート!K584,10)/1),"")</f>
        <v/>
      </c>
      <c r="Y583" s="51" t="str">
        <f>IF(入力シート!L584&gt;=100000,INT(MOD(入力シート!L584,1000000)/100000),"")</f>
        <v/>
      </c>
      <c r="Z583" s="51" t="str">
        <f>IF(入力シート!L584&gt;=10000,INT(MOD(入力シート!L584,100000)/10000),"")</f>
        <v/>
      </c>
      <c r="AA583" s="51" t="str">
        <f>IF(入力シート!L584&gt;=1000,INT(MOD(入力シート!L584,10000)/1000),"")</f>
        <v/>
      </c>
      <c r="AB583" s="51" t="str">
        <f>IF(入力シート!L584&gt;=100,INT(MOD(入力シート!L584,1000)/100),"")</f>
        <v/>
      </c>
      <c r="AC583" s="51" t="str">
        <f>IF(入力シート!L584&gt;=10,INT(MOD(入力シート!L584,100)/10),"")</f>
        <v/>
      </c>
      <c r="AD583" s="40" t="str">
        <f>IF(入力シート!L584&gt;=1,INT(MOD(入力シート!L584,10)/1),"")</f>
        <v/>
      </c>
      <c r="AE583" s="51" t="str">
        <f>IF(入力シート!M584&gt;=10000,INT(MOD(入力シート!M584,100000)/10000),"")</f>
        <v/>
      </c>
      <c r="AF583" s="51" t="str">
        <f>IF(入力シート!M584&gt;=1000,INT(MOD(入力シート!M584,10000)/1000),"")</f>
        <v/>
      </c>
      <c r="AG583" s="51" t="str">
        <f>IF(入力シート!M584&gt;=100,INT(MOD(入力シート!M584,1000)/100),"")</f>
        <v/>
      </c>
      <c r="AH583" s="51" t="str">
        <f>IF(入力シート!M584&gt;=10,INT(MOD(入力シート!M584,100)/10),"")</f>
        <v/>
      </c>
      <c r="AI583" s="40" t="str">
        <f>IF(入力シート!M584&gt;=1,INT(MOD(入力シート!M584,10)/1),"")</f>
        <v/>
      </c>
      <c r="AJ583" s="51" t="str">
        <f>IF(入力シート!N584&gt;=10000,INT(MOD(入力シート!N584,100000)/10000),"")</f>
        <v/>
      </c>
      <c r="AK583" s="51" t="str">
        <f>IF(入力シート!N584&gt;=1000,INT(MOD(入力シート!N584,10000)/1000),"")</f>
        <v/>
      </c>
      <c r="AL583" s="51" t="str">
        <f>IF(入力シート!N584&gt;=100,INT(MOD(入力シート!N584,1000)/100),"")</f>
        <v/>
      </c>
      <c r="AM583" s="51" t="str">
        <f>IF(入力シート!N584&gt;=10,INT(MOD(入力シート!N584,100)/10),"")</f>
        <v/>
      </c>
      <c r="AN583" s="40" t="str">
        <f>IF(入力シート!N584&gt;=1,INT(MOD(入力シート!N584,10)/1),"")</f>
        <v/>
      </c>
      <c r="AO583" s="51" t="str">
        <f>IF(入力シート!O584&gt;=10000,INT(MOD(入力シート!O584,100000)/10000),"")</f>
        <v/>
      </c>
      <c r="AP583" s="51" t="str">
        <f>IF(入力シート!O584&gt;=1000,INT(MOD(入力シート!O584,10000)/1000),"")</f>
        <v/>
      </c>
      <c r="AQ583" s="51" t="str">
        <f>IF(入力シート!O584&gt;=100,INT(MOD(入力シート!O584,1000)/100),"")</f>
        <v/>
      </c>
      <c r="AR583" s="51" t="str">
        <f>IF(入力シート!O584&gt;=10,INT(MOD(入力シート!O584,100)/10),"")</f>
        <v/>
      </c>
      <c r="AS583" s="40" t="str">
        <f>IF(入力シート!O584&gt;=1,INT(MOD(入力シート!O584,10)/1),"")</f>
        <v/>
      </c>
      <c r="AT583" s="51" t="str">
        <f>IF(入力シート!P584&gt;=1000000,INT(MOD(入力シート!P584,10000000)/1000000),"")</f>
        <v/>
      </c>
      <c r="AU583" s="51" t="str">
        <f>IF(入力シート!P584&gt;=100000,INT(MOD(入力シート!P584,1000000)/100000),"")</f>
        <v/>
      </c>
      <c r="AV583" s="51" t="str">
        <f>IF(入力シート!P584&gt;=10000,INT(MOD(入力シート!P584,100000)/10000),"")</f>
        <v/>
      </c>
      <c r="AW583" s="51" t="str">
        <f>IF(入力シート!P584&gt;=1000,INT(MOD(入力シート!P584,10000)/1000),"")</f>
        <v/>
      </c>
      <c r="AX583" s="51" t="str">
        <f>IF(入力シート!P584&gt;=100,INT(MOD(入力シート!P584,1000)/100),"")</f>
        <v/>
      </c>
      <c r="AY583" s="51" t="str">
        <f>IF(入力シート!P584&gt;=10,INT(MOD(入力シート!P584,100)/10),"")</f>
        <v/>
      </c>
      <c r="AZ583" s="40" t="str">
        <f>IF(入力シート!P584&gt;=1,INT(MOD(入力シート!P584,10)/1),"")</f>
        <v/>
      </c>
      <c r="BA583" s="51" t="str">
        <f>IF(入力シート!Q584&gt;=10,INT(MOD(入力シート!Q584,100)/10),"")</f>
        <v/>
      </c>
      <c r="BB583" s="40" t="str">
        <f>IF(入力シート!Q584&gt;=1,INT(MOD(入力シート!Q584,10)/1),"")</f>
        <v/>
      </c>
      <c r="BC583" s="51" t="str">
        <f>IF(入力シート!R584&gt;=10000,INT(MOD(入力シート!R584,100000)/10000),"")</f>
        <v/>
      </c>
      <c r="BD583" s="51" t="str">
        <f>IF(入力シート!R584&gt;=1000,INT(MOD(入力シート!R584,10000)/1000),"")</f>
        <v/>
      </c>
      <c r="BE583" s="51" t="str">
        <f>IF(入力シート!R584&gt;=100,INT(MOD(入力シート!R584,1000)/100),"")</f>
        <v/>
      </c>
      <c r="BF583" s="51" t="str">
        <f>IF(入力シート!R584&gt;=10,INT(MOD(入力シート!R584,100)/10),"")</f>
        <v/>
      </c>
      <c r="BG583" s="40" t="str">
        <f>IF(入力シート!R584&gt;=1,INT(MOD(入力シート!R584,10)/1),"")</f>
        <v/>
      </c>
      <c r="BP583" s="11"/>
    </row>
    <row r="584" spans="1:79" x14ac:dyDescent="0.15">
      <c r="B584" s="22">
        <v>582</v>
      </c>
      <c r="C584" s="10" t="str">
        <f>IF(入力シート!C585&gt;=10000,INT(MOD(入力シート!C585,100000)/10000),"")</f>
        <v/>
      </c>
      <c r="D584" s="10" t="str">
        <f>IF(入力シート!C585&gt;=1000,INT(MOD(入力シート!C585,10000)/1000),"")</f>
        <v/>
      </c>
      <c r="E584" s="10" t="str">
        <f>IF(入力シート!C585&gt;=100,INT(MOD(入力シート!C585,1000)/100),"")</f>
        <v/>
      </c>
      <c r="F584" s="10" t="str">
        <f>IF(入力シート!C585&gt;=10,INT(MOD(入力シート!C585,100)/10),"")</f>
        <v/>
      </c>
      <c r="G584" s="22" t="str">
        <f>IF(入力シート!C585&gt;=1,INT(MOD(入力シート!C585,10)/1),"")</f>
        <v/>
      </c>
      <c r="H584" s="22" t="str">
        <f>IF(入力シート!D585&gt;"",入力シート!D585,"")</f>
        <v/>
      </c>
      <c r="I584" s="22" t="str">
        <f>IF(入力シート!E585&gt;"",入力シート!E585,"")</f>
        <v/>
      </c>
      <c r="J584" s="37" t="str">
        <f>IF(入力シート!F585&gt;0,IF(入力シート!W585=6,MID(入力シート!F585,入力シート!W585-5,1),"0"),"")</f>
        <v/>
      </c>
      <c r="K584" s="37" t="str">
        <f>IF(入力シート!F585&gt;0,MID(入力シート!F585,入力シート!W585-4,1),"")</f>
        <v/>
      </c>
      <c r="L584" s="37" t="str">
        <f>IF(入力シート!F585&gt;0,MID(入力シート!F585,入力シート!W585-3,1),"")</f>
        <v/>
      </c>
      <c r="M584" s="37" t="str">
        <f>IF(入力シート!F585&gt;0,MID(入力シート!F585,入力シート!W585-2,1),"")</f>
        <v/>
      </c>
      <c r="N584" s="37" t="str">
        <f>IF(入力シート!F585&gt;0,MID(入力シート!F585,入力シート!W585-1,1),"")</f>
        <v/>
      </c>
      <c r="O584" s="39" t="str">
        <f>IF(入力シート!F585&gt;0,MID(入力シート!F585,入力シート!W585,1),"")</f>
        <v/>
      </c>
      <c r="P584" s="22" t="str">
        <f>IF(入力シート!G585&gt;"",入力シート!G585,"")</f>
        <v/>
      </c>
      <c r="Q584" s="37" t="str">
        <f>IF(入力シート!H585&gt;0,IF(入力シート!X585=4,MID(入力シート!H585,入力シート!X585-3,1),"0"),"")</f>
        <v/>
      </c>
      <c r="R584" s="37" t="str">
        <f>IF(入力シート!H585&gt;0,MID(入力シート!H585,入力シート!X585-2,1),"")</f>
        <v/>
      </c>
      <c r="S584" s="37" t="str">
        <f>IF(入力シート!H585&gt;0,MID(入力シート!H585,入力シート!X585-1,1),"")</f>
        <v/>
      </c>
      <c r="T584" s="39" t="str">
        <f>IF(入力シート!H585&gt;0,MID(入力シート!H585,入力シート!X585,1),"")</f>
        <v/>
      </c>
      <c r="U584" s="62" t="str">
        <f>IF(入力シート!I585&gt;0,入力シート!I585,"")</f>
        <v/>
      </c>
      <c r="V584" s="50" t="str">
        <f>IF(入力シート!J585&gt;0,入力シート!J585,"")</f>
        <v/>
      </c>
      <c r="W584" s="50" t="str">
        <f>IF(入力シート!K585&gt;=10,INT(MOD(入力シート!K585,100)/10),"")</f>
        <v/>
      </c>
      <c r="X584" s="40" t="str">
        <f>IF(入力シート!K585&gt;=1,INT(MOD(入力シート!K585,10)/1),"")</f>
        <v/>
      </c>
      <c r="Y584" s="51" t="str">
        <f>IF(入力シート!L585&gt;=100000,INT(MOD(入力シート!L585,1000000)/100000),"")</f>
        <v/>
      </c>
      <c r="Z584" s="51" t="str">
        <f>IF(入力シート!L585&gt;=10000,INT(MOD(入力シート!L585,100000)/10000),"")</f>
        <v/>
      </c>
      <c r="AA584" s="51" t="str">
        <f>IF(入力シート!L585&gt;=1000,INT(MOD(入力シート!L585,10000)/1000),"")</f>
        <v/>
      </c>
      <c r="AB584" s="51" t="str">
        <f>IF(入力シート!L585&gt;=100,INT(MOD(入力シート!L585,1000)/100),"")</f>
        <v/>
      </c>
      <c r="AC584" s="51" t="str">
        <f>IF(入力シート!L585&gt;=10,INT(MOD(入力シート!L585,100)/10),"")</f>
        <v/>
      </c>
      <c r="AD584" s="40" t="str">
        <f>IF(入力シート!L585&gt;=1,INT(MOD(入力シート!L585,10)/1),"")</f>
        <v/>
      </c>
      <c r="AE584" s="51" t="str">
        <f>IF(入力シート!M585&gt;=10000,INT(MOD(入力シート!M585,100000)/10000),"")</f>
        <v/>
      </c>
      <c r="AF584" s="51" t="str">
        <f>IF(入力シート!M585&gt;=1000,INT(MOD(入力シート!M585,10000)/1000),"")</f>
        <v/>
      </c>
      <c r="AG584" s="51" t="str">
        <f>IF(入力シート!M585&gt;=100,INT(MOD(入力シート!M585,1000)/100),"")</f>
        <v/>
      </c>
      <c r="AH584" s="51" t="str">
        <f>IF(入力シート!M585&gt;=10,INT(MOD(入力シート!M585,100)/10),"")</f>
        <v/>
      </c>
      <c r="AI584" s="40" t="str">
        <f>IF(入力シート!M585&gt;=1,INT(MOD(入力シート!M585,10)/1),"")</f>
        <v/>
      </c>
      <c r="AJ584" s="51" t="str">
        <f>IF(入力シート!N585&gt;=10000,INT(MOD(入力シート!N585,100000)/10000),"")</f>
        <v/>
      </c>
      <c r="AK584" s="51" t="str">
        <f>IF(入力シート!N585&gt;=1000,INT(MOD(入力シート!N585,10000)/1000),"")</f>
        <v/>
      </c>
      <c r="AL584" s="51" t="str">
        <f>IF(入力シート!N585&gt;=100,INT(MOD(入力シート!N585,1000)/100),"")</f>
        <v/>
      </c>
      <c r="AM584" s="51" t="str">
        <f>IF(入力シート!N585&gt;=10,INT(MOD(入力シート!N585,100)/10),"")</f>
        <v/>
      </c>
      <c r="AN584" s="40" t="str">
        <f>IF(入力シート!N585&gt;=1,INT(MOD(入力シート!N585,10)/1),"")</f>
        <v/>
      </c>
      <c r="AO584" s="51" t="str">
        <f>IF(入力シート!O585&gt;=10000,INT(MOD(入力シート!O585,100000)/10000),"")</f>
        <v/>
      </c>
      <c r="AP584" s="51" t="str">
        <f>IF(入力シート!O585&gt;=1000,INT(MOD(入力シート!O585,10000)/1000),"")</f>
        <v/>
      </c>
      <c r="AQ584" s="51" t="str">
        <f>IF(入力シート!O585&gt;=100,INT(MOD(入力シート!O585,1000)/100),"")</f>
        <v/>
      </c>
      <c r="AR584" s="51" t="str">
        <f>IF(入力シート!O585&gt;=10,INT(MOD(入力シート!O585,100)/10),"")</f>
        <v/>
      </c>
      <c r="AS584" s="40" t="str">
        <f>IF(入力シート!O585&gt;=1,INT(MOD(入力シート!O585,10)/1),"")</f>
        <v/>
      </c>
      <c r="AT584" s="51" t="str">
        <f>IF(入力シート!P585&gt;=1000000,INT(MOD(入力シート!P585,10000000)/1000000),"")</f>
        <v/>
      </c>
      <c r="AU584" s="51" t="str">
        <f>IF(入力シート!P585&gt;=100000,INT(MOD(入力シート!P585,1000000)/100000),"")</f>
        <v/>
      </c>
      <c r="AV584" s="51" t="str">
        <f>IF(入力シート!P585&gt;=10000,INT(MOD(入力シート!P585,100000)/10000),"")</f>
        <v/>
      </c>
      <c r="AW584" s="51" t="str">
        <f>IF(入力シート!P585&gt;=1000,INT(MOD(入力シート!P585,10000)/1000),"")</f>
        <v/>
      </c>
      <c r="AX584" s="51" t="str">
        <f>IF(入力シート!P585&gt;=100,INT(MOD(入力シート!P585,1000)/100),"")</f>
        <v/>
      </c>
      <c r="AY584" s="51" t="str">
        <f>IF(入力シート!P585&gt;=10,INT(MOD(入力シート!P585,100)/10),"")</f>
        <v/>
      </c>
      <c r="AZ584" s="40" t="str">
        <f>IF(入力シート!P585&gt;=1,INT(MOD(入力シート!P585,10)/1),"")</f>
        <v/>
      </c>
      <c r="BA584" s="51" t="str">
        <f>IF(入力シート!Q585&gt;=10,INT(MOD(入力シート!Q585,100)/10),"")</f>
        <v/>
      </c>
      <c r="BB584" s="40" t="str">
        <f>IF(入力シート!Q585&gt;=1,INT(MOD(入力シート!Q585,10)/1),"")</f>
        <v/>
      </c>
      <c r="BC584" s="51" t="str">
        <f>IF(入力シート!R585&gt;=10000,INT(MOD(入力シート!R585,100000)/10000),"")</f>
        <v/>
      </c>
      <c r="BD584" s="51" t="str">
        <f>IF(入力シート!R585&gt;=1000,INT(MOD(入力シート!R585,10000)/1000),"")</f>
        <v/>
      </c>
      <c r="BE584" s="51" t="str">
        <f>IF(入力シート!R585&gt;=100,INT(MOD(入力シート!R585,1000)/100),"")</f>
        <v/>
      </c>
      <c r="BF584" s="51" t="str">
        <f>IF(入力シート!R585&gt;=10,INT(MOD(入力シート!R585,100)/10),"")</f>
        <v/>
      </c>
      <c r="BG584" s="40" t="str">
        <f>IF(入力シート!R585&gt;=1,INT(MOD(入力シート!R585,10)/1),"")</f>
        <v/>
      </c>
    </row>
    <row r="585" spans="1:79" x14ac:dyDescent="0.15">
      <c r="B585" s="22">
        <v>583</v>
      </c>
      <c r="C585" s="10" t="str">
        <f>IF(入力シート!C586&gt;=10000,INT(MOD(入力シート!C586,100000)/10000),"")</f>
        <v/>
      </c>
      <c r="D585" s="10" t="str">
        <f>IF(入力シート!C586&gt;=1000,INT(MOD(入力シート!C586,10000)/1000),"")</f>
        <v/>
      </c>
      <c r="E585" s="10" t="str">
        <f>IF(入力シート!C586&gt;=100,INT(MOD(入力シート!C586,1000)/100),"")</f>
        <v/>
      </c>
      <c r="F585" s="10" t="str">
        <f>IF(入力シート!C586&gt;=10,INT(MOD(入力シート!C586,100)/10),"")</f>
        <v/>
      </c>
      <c r="G585" s="22" t="str">
        <f>IF(入力シート!C586&gt;=1,INT(MOD(入力シート!C586,10)/1),"")</f>
        <v/>
      </c>
      <c r="H585" s="22" t="str">
        <f>IF(入力シート!D586&gt;"",入力シート!D586,"")</f>
        <v/>
      </c>
      <c r="I585" s="22" t="str">
        <f>IF(入力シート!E586&gt;"",入力シート!E586,"")</f>
        <v/>
      </c>
      <c r="J585" s="37" t="str">
        <f>IF(入力シート!F586&gt;0,IF(入力シート!W586=6,MID(入力シート!F586,入力シート!W586-5,1),"0"),"")</f>
        <v/>
      </c>
      <c r="K585" s="37" t="str">
        <f>IF(入力シート!F586&gt;0,MID(入力シート!F586,入力シート!W586-4,1),"")</f>
        <v/>
      </c>
      <c r="L585" s="37" t="str">
        <f>IF(入力シート!F586&gt;0,MID(入力シート!F586,入力シート!W586-3,1),"")</f>
        <v/>
      </c>
      <c r="M585" s="37" t="str">
        <f>IF(入力シート!F586&gt;0,MID(入力シート!F586,入力シート!W586-2,1),"")</f>
        <v/>
      </c>
      <c r="N585" s="37" t="str">
        <f>IF(入力シート!F586&gt;0,MID(入力シート!F586,入力シート!W586-1,1),"")</f>
        <v/>
      </c>
      <c r="O585" s="39" t="str">
        <f>IF(入力シート!F586&gt;0,MID(入力シート!F586,入力シート!W586,1),"")</f>
        <v/>
      </c>
      <c r="P585" s="22" t="str">
        <f>IF(入力シート!G586&gt;"",入力シート!G586,"")</f>
        <v/>
      </c>
      <c r="Q585" s="37" t="str">
        <f>IF(入力シート!H586&gt;0,IF(入力シート!X586=4,MID(入力シート!H586,入力シート!X586-3,1),"0"),"")</f>
        <v/>
      </c>
      <c r="R585" s="37" t="str">
        <f>IF(入力シート!H586&gt;0,MID(入力シート!H586,入力シート!X586-2,1),"")</f>
        <v/>
      </c>
      <c r="S585" s="37" t="str">
        <f>IF(入力シート!H586&gt;0,MID(入力シート!H586,入力シート!X586-1,1),"")</f>
        <v/>
      </c>
      <c r="T585" s="39" t="str">
        <f>IF(入力シート!H586&gt;0,MID(入力シート!H586,入力シート!X586,1),"")</f>
        <v/>
      </c>
      <c r="U585" s="62" t="str">
        <f>IF(入力シート!I586&gt;0,入力シート!I586,"")</f>
        <v/>
      </c>
      <c r="V585" s="50" t="str">
        <f>IF(入力シート!J586&gt;0,入力シート!J586,"")</f>
        <v/>
      </c>
      <c r="W585" s="50" t="str">
        <f>IF(入力シート!K586&gt;=10,INT(MOD(入力シート!K586,100)/10),"")</f>
        <v/>
      </c>
      <c r="X585" s="40" t="str">
        <f>IF(入力シート!K586&gt;=1,INT(MOD(入力シート!K586,10)/1),"")</f>
        <v/>
      </c>
      <c r="Y585" s="51" t="str">
        <f>IF(入力シート!L586&gt;=100000,INT(MOD(入力シート!L586,1000000)/100000),"")</f>
        <v/>
      </c>
      <c r="Z585" s="51" t="str">
        <f>IF(入力シート!L586&gt;=10000,INT(MOD(入力シート!L586,100000)/10000),"")</f>
        <v/>
      </c>
      <c r="AA585" s="51" t="str">
        <f>IF(入力シート!L586&gt;=1000,INT(MOD(入力シート!L586,10000)/1000),"")</f>
        <v/>
      </c>
      <c r="AB585" s="51" t="str">
        <f>IF(入力シート!L586&gt;=100,INT(MOD(入力シート!L586,1000)/100),"")</f>
        <v/>
      </c>
      <c r="AC585" s="51" t="str">
        <f>IF(入力シート!L586&gt;=10,INT(MOD(入力シート!L586,100)/10),"")</f>
        <v/>
      </c>
      <c r="AD585" s="40" t="str">
        <f>IF(入力シート!L586&gt;=1,INT(MOD(入力シート!L586,10)/1),"")</f>
        <v/>
      </c>
      <c r="AE585" s="51" t="str">
        <f>IF(入力シート!M586&gt;=10000,INT(MOD(入力シート!M586,100000)/10000),"")</f>
        <v/>
      </c>
      <c r="AF585" s="51" t="str">
        <f>IF(入力シート!M586&gt;=1000,INT(MOD(入力シート!M586,10000)/1000),"")</f>
        <v/>
      </c>
      <c r="AG585" s="51" t="str">
        <f>IF(入力シート!M586&gt;=100,INT(MOD(入力シート!M586,1000)/100),"")</f>
        <v/>
      </c>
      <c r="AH585" s="51" t="str">
        <f>IF(入力シート!M586&gt;=10,INT(MOD(入力シート!M586,100)/10),"")</f>
        <v/>
      </c>
      <c r="AI585" s="40" t="str">
        <f>IF(入力シート!M586&gt;=1,INT(MOD(入力シート!M586,10)/1),"")</f>
        <v/>
      </c>
      <c r="AJ585" s="51" t="str">
        <f>IF(入力シート!N586&gt;=10000,INT(MOD(入力シート!N586,100000)/10000),"")</f>
        <v/>
      </c>
      <c r="AK585" s="51" t="str">
        <f>IF(入力シート!N586&gt;=1000,INT(MOD(入力シート!N586,10000)/1000),"")</f>
        <v/>
      </c>
      <c r="AL585" s="51" t="str">
        <f>IF(入力シート!N586&gt;=100,INT(MOD(入力シート!N586,1000)/100),"")</f>
        <v/>
      </c>
      <c r="AM585" s="51" t="str">
        <f>IF(入力シート!N586&gt;=10,INT(MOD(入力シート!N586,100)/10),"")</f>
        <v/>
      </c>
      <c r="AN585" s="40" t="str">
        <f>IF(入力シート!N586&gt;=1,INT(MOD(入力シート!N586,10)/1),"")</f>
        <v/>
      </c>
      <c r="AO585" s="51" t="str">
        <f>IF(入力シート!O586&gt;=10000,INT(MOD(入力シート!O586,100000)/10000),"")</f>
        <v/>
      </c>
      <c r="AP585" s="51" t="str">
        <f>IF(入力シート!O586&gt;=1000,INT(MOD(入力シート!O586,10000)/1000),"")</f>
        <v/>
      </c>
      <c r="AQ585" s="51" t="str">
        <f>IF(入力シート!O586&gt;=100,INT(MOD(入力シート!O586,1000)/100),"")</f>
        <v/>
      </c>
      <c r="AR585" s="51" t="str">
        <f>IF(入力シート!O586&gt;=10,INT(MOD(入力シート!O586,100)/10),"")</f>
        <v/>
      </c>
      <c r="AS585" s="40" t="str">
        <f>IF(入力シート!O586&gt;=1,INT(MOD(入力シート!O586,10)/1),"")</f>
        <v/>
      </c>
      <c r="AT585" s="51" t="str">
        <f>IF(入力シート!P586&gt;=1000000,INT(MOD(入力シート!P586,10000000)/1000000),"")</f>
        <v/>
      </c>
      <c r="AU585" s="51" t="str">
        <f>IF(入力シート!P586&gt;=100000,INT(MOD(入力シート!P586,1000000)/100000),"")</f>
        <v/>
      </c>
      <c r="AV585" s="51" t="str">
        <f>IF(入力シート!P586&gt;=10000,INT(MOD(入力シート!P586,100000)/10000),"")</f>
        <v/>
      </c>
      <c r="AW585" s="51" t="str">
        <f>IF(入力シート!P586&gt;=1000,INT(MOD(入力シート!P586,10000)/1000),"")</f>
        <v/>
      </c>
      <c r="AX585" s="51" t="str">
        <f>IF(入力シート!P586&gt;=100,INT(MOD(入力シート!P586,1000)/100),"")</f>
        <v/>
      </c>
      <c r="AY585" s="51" t="str">
        <f>IF(入力シート!P586&gt;=10,INT(MOD(入力シート!P586,100)/10),"")</f>
        <v/>
      </c>
      <c r="AZ585" s="40" t="str">
        <f>IF(入力シート!P586&gt;=1,INT(MOD(入力シート!P586,10)/1),"")</f>
        <v/>
      </c>
      <c r="BA585" s="51" t="str">
        <f>IF(入力シート!Q586&gt;=10,INT(MOD(入力シート!Q586,100)/10),"")</f>
        <v/>
      </c>
      <c r="BB585" s="40" t="str">
        <f>IF(入力シート!Q586&gt;=1,INT(MOD(入力シート!Q586,10)/1),"")</f>
        <v/>
      </c>
      <c r="BC585" s="51" t="str">
        <f>IF(入力シート!R586&gt;=10000,INT(MOD(入力シート!R586,100000)/10000),"")</f>
        <v/>
      </c>
      <c r="BD585" s="51" t="str">
        <f>IF(入力シート!R586&gt;=1000,INT(MOD(入力シート!R586,10000)/1000),"")</f>
        <v/>
      </c>
      <c r="BE585" s="51" t="str">
        <f>IF(入力シート!R586&gt;=100,INT(MOD(入力シート!R586,1000)/100),"")</f>
        <v/>
      </c>
      <c r="BF585" s="51" t="str">
        <f>IF(入力シート!R586&gt;=10,INT(MOD(入力シート!R586,100)/10),"")</f>
        <v/>
      </c>
      <c r="BG585" s="40" t="str">
        <f>IF(入力シート!R586&gt;=1,INT(MOD(入力シート!R586,10)/1),"")</f>
        <v/>
      </c>
    </row>
    <row r="586" spans="1:79" x14ac:dyDescent="0.15">
      <c r="B586" s="22">
        <v>584</v>
      </c>
      <c r="C586" s="10" t="str">
        <f>IF(入力シート!C587&gt;=10000,INT(MOD(入力シート!C587,100000)/10000),"")</f>
        <v/>
      </c>
      <c r="D586" s="10" t="str">
        <f>IF(入力シート!C587&gt;=1000,INT(MOD(入力シート!C587,10000)/1000),"")</f>
        <v/>
      </c>
      <c r="E586" s="10" t="str">
        <f>IF(入力シート!C587&gt;=100,INT(MOD(入力シート!C587,1000)/100),"")</f>
        <v/>
      </c>
      <c r="F586" s="10" t="str">
        <f>IF(入力シート!C587&gt;=10,INT(MOD(入力シート!C587,100)/10),"")</f>
        <v/>
      </c>
      <c r="G586" s="22" t="str">
        <f>IF(入力シート!C587&gt;=1,INT(MOD(入力シート!C587,10)/1),"")</f>
        <v/>
      </c>
      <c r="H586" s="22" t="str">
        <f>IF(入力シート!D587&gt;"",入力シート!D587,"")</f>
        <v/>
      </c>
      <c r="I586" s="22" t="str">
        <f>IF(入力シート!E587&gt;"",入力シート!E587,"")</f>
        <v/>
      </c>
      <c r="J586" s="37" t="str">
        <f>IF(入力シート!F587&gt;0,IF(入力シート!W587=6,MID(入力シート!F587,入力シート!W587-5,1),"0"),"")</f>
        <v/>
      </c>
      <c r="K586" s="37" t="str">
        <f>IF(入力シート!F587&gt;0,MID(入力シート!F587,入力シート!W587-4,1),"")</f>
        <v/>
      </c>
      <c r="L586" s="37" t="str">
        <f>IF(入力シート!F587&gt;0,MID(入力シート!F587,入力シート!W587-3,1),"")</f>
        <v/>
      </c>
      <c r="M586" s="37" t="str">
        <f>IF(入力シート!F587&gt;0,MID(入力シート!F587,入力シート!W587-2,1),"")</f>
        <v/>
      </c>
      <c r="N586" s="37" t="str">
        <f>IF(入力シート!F587&gt;0,MID(入力シート!F587,入力シート!W587-1,1),"")</f>
        <v/>
      </c>
      <c r="O586" s="39" t="str">
        <f>IF(入力シート!F587&gt;0,MID(入力シート!F587,入力シート!W587,1),"")</f>
        <v/>
      </c>
      <c r="P586" s="22" t="str">
        <f>IF(入力シート!G587&gt;"",入力シート!G587,"")</f>
        <v/>
      </c>
      <c r="Q586" s="37" t="str">
        <f>IF(入力シート!H587&gt;0,IF(入力シート!X587=4,MID(入力シート!H587,入力シート!X587-3,1),"0"),"")</f>
        <v/>
      </c>
      <c r="R586" s="37" t="str">
        <f>IF(入力シート!H587&gt;0,MID(入力シート!H587,入力シート!X587-2,1),"")</f>
        <v/>
      </c>
      <c r="S586" s="37" t="str">
        <f>IF(入力シート!H587&gt;0,MID(入力シート!H587,入力シート!X587-1,1),"")</f>
        <v/>
      </c>
      <c r="T586" s="39" t="str">
        <f>IF(入力シート!H587&gt;0,MID(入力シート!H587,入力シート!X587,1),"")</f>
        <v/>
      </c>
      <c r="U586" s="62" t="str">
        <f>IF(入力シート!I587&gt;0,入力シート!I587,"")</f>
        <v/>
      </c>
      <c r="V586" s="50" t="str">
        <f>IF(入力シート!J587&gt;0,入力シート!J587,"")</f>
        <v/>
      </c>
      <c r="W586" s="50" t="str">
        <f>IF(入力シート!K587&gt;=10,INT(MOD(入力シート!K587,100)/10),"")</f>
        <v/>
      </c>
      <c r="X586" s="40" t="str">
        <f>IF(入力シート!K587&gt;=1,INT(MOD(入力シート!K587,10)/1),"")</f>
        <v/>
      </c>
      <c r="Y586" s="51" t="str">
        <f>IF(入力シート!L587&gt;=100000,INT(MOD(入力シート!L587,1000000)/100000),"")</f>
        <v/>
      </c>
      <c r="Z586" s="51" t="str">
        <f>IF(入力シート!L587&gt;=10000,INT(MOD(入力シート!L587,100000)/10000),"")</f>
        <v/>
      </c>
      <c r="AA586" s="51" t="str">
        <f>IF(入力シート!L587&gt;=1000,INT(MOD(入力シート!L587,10000)/1000),"")</f>
        <v/>
      </c>
      <c r="AB586" s="51" t="str">
        <f>IF(入力シート!L587&gt;=100,INT(MOD(入力シート!L587,1000)/100),"")</f>
        <v/>
      </c>
      <c r="AC586" s="51" t="str">
        <f>IF(入力シート!L587&gt;=10,INT(MOD(入力シート!L587,100)/10),"")</f>
        <v/>
      </c>
      <c r="AD586" s="40" t="str">
        <f>IF(入力シート!L587&gt;=1,INT(MOD(入力シート!L587,10)/1),"")</f>
        <v/>
      </c>
      <c r="AE586" s="51" t="str">
        <f>IF(入力シート!M587&gt;=10000,INT(MOD(入力シート!M587,100000)/10000),"")</f>
        <v/>
      </c>
      <c r="AF586" s="51" t="str">
        <f>IF(入力シート!M587&gt;=1000,INT(MOD(入力シート!M587,10000)/1000),"")</f>
        <v/>
      </c>
      <c r="AG586" s="51" t="str">
        <f>IF(入力シート!M587&gt;=100,INT(MOD(入力シート!M587,1000)/100),"")</f>
        <v/>
      </c>
      <c r="AH586" s="51" t="str">
        <f>IF(入力シート!M587&gt;=10,INT(MOD(入力シート!M587,100)/10),"")</f>
        <v/>
      </c>
      <c r="AI586" s="40" t="str">
        <f>IF(入力シート!M587&gt;=1,INT(MOD(入力シート!M587,10)/1),"")</f>
        <v/>
      </c>
      <c r="AJ586" s="51" t="str">
        <f>IF(入力シート!N587&gt;=10000,INT(MOD(入力シート!N587,100000)/10000),"")</f>
        <v/>
      </c>
      <c r="AK586" s="51" t="str">
        <f>IF(入力シート!N587&gt;=1000,INT(MOD(入力シート!N587,10000)/1000),"")</f>
        <v/>
      </c>
      <c r="AL586" s="51" t="str">
        <f>IF(入力シート!N587&gt;=100,INT(MOD(入力シート!N587,1000)/100),"")</f>
        <v/>
      </c>
      <c r="AM586" s="51" t="str">
        <f>IF(入力シート!N587&gt;=10,INT(MOD(入力シート!N587,100)/10),"")</f>
        <v/>
      </c>
      <c r="AN586" s="40" t="str">
        <f>IF(入力シート!N587&gt;=1,INT(MOD(入力シート!N587,10)/1),"")</f>
        <v/>
      </c>
      <c r="AO586" s="51" t="str">
        <f>IF(入力シート!O587&gt;=10000,INT(MOD(入力シート!O587,100000)/10000),"")</f>
        <v/>
      </c>
      <c r="AP586" s="51" t="str">
        <f>IF(入力シート!O587&gt;=1000,INT(MOD(入力シート!O587,10000)/1000),"")</f>
        <v/>
      </c>
      <c r="AQ586" s="51" t="str">
        <f>IF(入力シート!O587&gt;=100,INT(MOD(入力シート!O587,1000)/100),"")</f>
        <v/>
      </c>
      <c r="AR586" s="51" t="str">
        <f>IF(入力シート!O587&gt;=10,INT(MOD(入力シート!O587,100)/10),"")</f>
        <v/>
      </c>
      <c r="AS586" s="40" t="str">
        <f>IF(入力シート!O587&gt;=1,INT(MOD(入力シート!O587,10)/1),"")</f>
        <v/>
      </c>
      <c r="AT586" s="51" t="str">
        <f>IF(入力シート!P587&gt;=1000000,INT(MOD(入力シート!P587,10000000)/1000000),"")</f>
        <v/>
      </c>
      <c r="AU586" s="51" t="str">
        <f>IF(入力シート!P587&gt;=100000,INT(MOD(入力シート!P587,1000000)/100000),"")</f>
        <v/>
      </c>
      <c r="AV586" s="51" t="str">
        <f>IF(入力シート!P587&gt;=10000,INT(MOD(入力シート!P587,100000)/10000),"")</f>
        <v/>
      </c>
      <c r="AW586" s="51" t="str">
        <f>IF(入力シート!P587&gt;=1000,INT(MOD(入力シート!P587,10000)/1000),"")</f>
        <v/>
      </c>
      <c r="AX586" s="51" t="str">
        <f>IF(入力シート!P587&gt;=100,INT(MOD(入力シート!P587,1000)/100),"")</f>
        <v/>
      </c>
      <c r="AY586" s="51" t="str">
        <f>IF(入力シート!P587&gt;=10,INT(MOD(入力シート!P587,100)/10),"")</f>
        <v/>
      </c>
      <c r="AZ586" s="40" t="str">
        <f>IF(入力シート!P587&gt;=1,INT(MOD(入力シート!P587,10)/1),"")</f>
        <v/>
      </c>
      <c r="BA586" s="51" t="str">
        <f>IF(入力シート!Q587&gt;=10,INT(MOD(入力シート!Q587,100)/10),"")</f>
        <v/>
      </c>
      <c r="BB586" s="40" t="str">
        <f>IF(入力シート!Q587&gt;=1,INT(MOD(入力シート!Q587,10)/1),"")</f>
        <v/>
      </c>
      <c r="BC586" s="51" t="str">
        <f>IF(入力シート!R587&gt;=10000,INT(MOD(入力シート!R587,100000)/10000),"")</f>
        <v/>
      </c>
      <c r="BD586" s="51" t="str">
        <f>IF(入力シート!R587&gt;=1000,INT(MOD(入力シート!R587,10000)/1000),"")</f>
        <v/>
      </c>
      <c r="BE586" s="51" t="str">
        <f>IF(入力シート!R587&gt;=100,INT(MOD(入力シート!R587,1000)/100),"")</f>
        <v/>
      </c>
      <c r="BF586" s="51" t="str">
        <f>IF(入力シート!R587&gt;=10,INT(MOD(入力シート!R587,100)/10),"")</f>
        <v/>
      </c>
      <c r="BG586" s="40" t="str">
        <f>IF(入力シート!R587&gt;=1,INT(MOD(入力シート!R587,10)/1),"")</f>
        <v/>
      </c>
    </row>
    <row r="587" spans="1:79" x14ac:dyDescent="0.15">
      <c r="B587" s="22">
        <v>585</v>
      </c>
      <c r="C587" s="10" t="str">
        <f>IF(入力シート!C588&gt;=10000,INT(MOD(入力シート!C588,100000)/10000),"")</f>
        <v/>
      </c>
      <c r="D587" s="10" t="str">
        <f>IF(入力シート!C588&gt;=1000,INT(MOD(入力シート!C588,10000)/1000),"")</f>
        <v/>
      </c>
      <c r="E587" s="10" t="str">
        <f>IF(入力シート!C588&gt;=100,INT(MOD(入力シート!C588,1000)/100),"")</f>
        <v/>
      </c>
      <c r="F587" s="10" t="str">
        <f>IF(入力シート!C588&gt;=10,INT(MOD(入力シート!C588,100)/10),"")</f>
        <v/>
      </c>
      <c r="G587" s="22" t="str">
        <f>IF(入力シート!C588&gt;=1,INT(MOD(入力シート!C588,10)/1),"")</f>
        <v/>
      </c>
      <c r="H587" s="22" t="str">
        <f>IF(入力シート!D588&gt;"",入力シート!D588,"")</f>
        <v/>
      </c>
      <c r="I587" s="22" t="str">
        <f>IF(入力シート!E588&gt;"",入力シート!E588,"")</f>
        <v/>
      </c>
      <c r="J587" s="37" t="str">
        <f>IF(入力シート!F588&gt;0,IF(入力シート!W588=6,MID(入力シート!F588,入力シート!W588-5,1),"0"),"")</f>
        <v/>
      </c>
      <c r="K587" s="37" t="str">
        <f>IF(入力シート!F588&gt;0,MID(入力シート!F588,入力シート!W588-4,1),"")</f>
        <v/>
      </c>
      <c r="L587" s="37" t="str">
        <f>IF(入力シート!F588&gt;0,MID(入力シート!F588,入力シート!W588-3,1),"")</f>
        <v/>
      </c>
      <c r="M587" s="37" t="str">
        <f>IF(入力シート!F588&gt;0,MID(入力シート!F588,入力シート!W588-2,1),"")</f>
        <v/>
      </c>
      <c r="N587" s="37" t="str">
        <f>IF(入力シート!F588&gt;0,MID(入力シート!F588,入力シート!W588-1,1),"")</f>
        <v/>
      </c>
      <c r="O587" s="39" t="str">
        <f>IF(入力シート!F588&gt;0,MID(入力シート!F588,入力シート!W588,1),"")</f>
        <v/>
      </c>
      <c r="P587" s="22" t="str">
        <f>IF(入力シート!G588&gt;"",入力シート!G588,"")</f>
        <v/>
      </c>
      <c r="Q587" s="37" t="str">
        <f>IF(入力シート!H588&gt;0,IF(入力シート!X588=4,MID(入力シート!H588,入力シート!X588-3,1),"0"),"")</f>
        <v/>
      </c>
      <c r="R587" s="37" t="str">
        <f>IF(入力シート!H588&gt;0,MID(入力シート!H588,入力シート!X588-2,1),"")</f>
        <v/>
      </c>
      <c r="S587" s="37" t="str">
        <f>IF(入力シート!H588&gt;0,MID(入力シート!H588,入力シート!X588-1,1),"")</f>
        <v/>
      </c>
      <c r="T587" s="39" t="str">
        <f>IF(入力シート!H588&gt;0,MID(入力シート!H588,入力シート!X588,1),"")</f>
        <v/>
      </c>
      <c r="U587" s="62" t="str">
        <f>IF(入力シート!I588&gt;0,入力シート!I588,"")</f>
        <v/>
      </c>
      <c r="V587" s="50" t="str">
        <f>IF(入力シート!J588&gt;0,入力シート!J588,"")</f>
        <v/>
      </c>
      <c r="W587" s="50" t="str">
        <f>IF(入力シート!K588&gt;=10,INT(MOD(入力シート!K588,100)/10),"")</f>
        <v/>
      </c>
      <c r="X587" s="40" t="str">
        <f>IF(入力シート!K588&gt;=1,INT(MOD(入力シート!K588,10)/1),"")</f>
        <v/>
      </c>
      <c r="Y587" s="51" t="str">
        <f>IF(入力シート!L588&gt;=100000,INT(MOD(入力シート!L588,1000000)/100000),"")</f>
        <v/>
      </c>
      <c r="Z587" s="51" t="str">
        <f>IF(入力シート!L588&gt;=10000,INT(MOD(入力シート!L588,100000)/10000),"")</f>
        <v/>
      </c>
      <c r="AA587" s="51" t="str">
        <f>IF(入力シート!L588&gt;=1000,INT(MOD(入力シート!L588,10000)/1000),"")</f>
        <v/>
      </c>
      <c r="AB587" s="51" t="str">
        <f>IF(入力シート!L588&gt;=100,INT(MOD(入力シート!L588,1000)/100),"")</f>
        <v/>
      </c>
      <c r="AC587" s="51" t="str">
        <f>IF(入力シート!L588&gt;=10,INT(MOD(入力シート!L588,100)/10),"")</f>
        <v/>
      </c>
      <c r="AD587" s="40" t="str">
        <f>IF(入力シート!L588&gt;=1,INT(MOD(入力シート!L588,10)/1),"")</f>
        <v/>
      </c>
      <c r="AE587" s="51" t="str">
        <f>IF(入力シート!M588&gt;=10000,INT(MOD(入力シート!M588,100000)/10000),"")</f>
        <v/>
      </c>
      <c r="AF587" s="51" t="str">
        <f>IF(入力シート!M588&gt;=1000,INT(MOD(入力シート!M588,10000)/1000),"")</f>
        <v/>
      </c>
      <c r="AG587" s="51" t="str">
        <f>IF(入力シート!M588&gt;=100,INT(MOD(入力シート!M588,1000)/100),"")</f>
        <v/>
      </c>
      <c r="AH587" s="51" t="str">
        <f>IF(入力シート!M588&gt;=10,INT(MOD(入力シート!M588,100)/10),"")</f>
        <v/>
      </c>
      <c r="AI587" s="40" t="str">
        <f>IF(入力シート!M588&gt;=1,INT(MOD(入力シート!M588,10)/1),"")</f>
        <v/>
      </c>
      <c r="AJ587" s="51" t="str">
        <f>IF(入力シート!N588&gt;=10000,INT(MOD(入力シート!N588,100000)/10000),"")</f>
        <v/>
      </c>
      <c r="AK587" s="51" t="str">
        <f>IF(入力シート!N588&gt;=1000,INT(MOD(入力シート!N588,10000)/1000),"")</f>
        <v/>
      </c>
      <c r="AL587" s="51" t="str">
        <f>IF(入力シート!N588&gt;=100,INT(MOD(入力シート!N588,1000)/100),"")</f>
        <v/>
      </c>
      <c r="AM587" s="51" t="str">
        <f>IF(入力シート!N588&gt;=10,INT(MOD(入力シート!N588,100)/10),"")</f>
        <v/>
      </c>
      <c r="AN587" s="40" t="str">
        <f>IF(入力シート!N588&gt;=1,INT(MOD(入力シート!N588,10)/1),"")</f>
        <v/>
      </c>
      <c r="AO587" s="51" t="str">
        <f>IF(入力シート!O588&gt;=10000,INT(MOD(入力シート!O588,100000)/10000),"")</f>
        <v/>
      </c>
      <c r="AP587" s="51" t="str">
        <f>IF(入力シート!O588&gt;=1000,INT(MOD(入力シート!O588,10000)/1000),"")</f>
        <v/>
      </c>
      <c r="AQ587" s="51" t="str">
        <f>IF(入力シート!O588&gt;=100,INT(MOD(入力シート!O588,1000)/100),"")</f>
        <v/>
      </c>
      <c r="AR587" s="51" t="str">
        <f>IF(入力シート!O588&gt;=10,INT(MOD(入力シート!O588,100)/10),"")</f>
        <v/>
      </c>
      <c r="AS587" s="40" t="str">
        <f>IF(入力シート!O588&gt;=1,INT(MOD(入力シート!O588,10)/1),"")</f>
        <v/>
      </c>
      <c r="AT587" s="51" t="str">
        <f>IF(入力シート!P588&gt;=1000000,INT(MOD(入力シート!P588,10000000)/1000000),"")</f>
        <v/>
      </c>
      <c r="AU587" s="51" t="str">
        <f>IF(入力シート!P588&gt;=100000,INT(MOD(入力シート!P588,1000000)/100000),"")</f>
        <v/>
      </c>
      <c r="AV587" s="51" t="str">
        <f>IF(入力シート!P588&gt;=10000,INT(MOD(入力シート!P588,100000)/10000),"")</f>
        <v/>
      </c>
      <c r="AW587" s="51" t="str">
        <f>IF(入力シート!P588&gt;=1000,INT(MOD(入力シート!P588,10000)/1000),"")</f>
        <v/>
      </c>
      <c r="AX587" s="51" t="str">
        <f>IF(入力シート!P588&gt;=100,INT(MOD(入力シート!P588,1000)/100),"")</f>
        <v/>
      </c>
      <c r="AY587" s="51" t="str">
        <f>IF(入力シート!P588&gt;=10,INT(MOD(入力シート!P588,100)/10),"")</f>
        <v/>
      </c>
      <c r="AZ587" s="40" t="str">
        <f>IF(入力シート!P588&gt;=1,INT(MOD(入力シート!P588,10)/1),"")</f>
        <v/>
      </c>
      <c r="BA587" s="51" t="str">
        <f>IF(入力シート!Q588&gt;=10,INT(MOD(入力シート!Q588,100)/10),"")</f>
        <v/>
      </c>
      <c r="BB587" s="40" t="str">
        <f>IF(入力シート!Q588&gt;=1,INT(MOD(入力シート!Q588,10)/1),"")</f>
        <v/>
      </c>
      <c r="BC587" s="51" t="str">
        <f>IF(入力シート!R588&gt;=10000,INT(MOD(入力シート!R588,100000)/10000),"")</f>
        <v/>
      </c>
      <c r="BD587" s="51" t="str">
        <f>IF(入力シート!R588&gt;=1000,INT(MOD(入力シート!R588,10000)/1000),"")</f>
        <v/>
      </c>
      <c r="BE587" s="51" t="str">
        <f>IF(入力シート!R588&gt;=100,INT(MOD(入力シート!R588,1000)/100),"")</f>
        <v/>
      </c>
      <c r="BF587" s="51" t="str">
        <f>IF(入力シート!R588&gt;=10,INT(MOD(入力シート!R588,100)/10),"")</f>
        <v/>
      </c>
      <c r="BG587" s="40" t="str">
        <f>IF(入力シート!R588&gt;=1,INT(MOD(入力シート!R588,10)/1),"")</f>
        <v/>
      </c>
    </row>
    <row r="588" spans="1:79" x14ac:dyDescent="0.15">
      <c r="B588" s="22">
        <v>586</v>
      </c>
      <c r="C588" s="10" t="str">
        <f>IF(入力シート!C589&gt;=10000,INT(MOD(入力シート!C589,100000)/10000),"")</f>
        <v/>
      </c>
      <c r="D588" s="10" t="str">
        <f>IF(入力シート!C589&gt;=1000,INT(MOD(入力シート!C589,10000)/1000),"")</f>
        <v/>
      </c>
      <c r="E588" s="10" t="str">
        <f>IF(入力シート!C589&gt;=100,INT(MOD(入力シート!C589,1000)/100),"")</f>
        <v/>
      </c>
      <c r="F588" s="10" t="str">
        <f>IF(入力シート!C589&gt;=10,INT(MOD(入力シート!C589,100)/10),"")</f>
        <v/>
      </c>
      <c r="G588" s="22" t="str">
        <f>IF(入力シート!C589&gt;=1,INT(MOD(入力シート!C589,10)/1),"")</f>
        <v/>
      </c>
      <c r="H588" s="22" t="str">
        <f>IF(入力シート!D589&gt;"",入力シート!D589,"")</f>
        <v/>
      </c>
      <c r="I588" s="22" t="str">
        <f>IF(入力シート!E589&gt;"",入力シート!E589,"")</f>
        <v/>
      </c>
      <c r="J588" s="37" t="str">
        <f>IF(入力シート!F589&gt;0,IF(入力シート!W589=6,MID(入力シート!F589,入力シート!W589-5,1),"0"),"")</f>
        <v/>
      </c>
      <c r="K588" s="37" t="str">
        <f>IF(入力シート!F589&gt;0,MID(入力シート!F589,入力シート!W589-4,1),"")</f>
        <v/>
      </c>
      <c r="L588" s="37" t="str">
        <f>IF(入力シート!F589&gt;0,MID(入力シート!F589,入力シート!W589-3,1),"")</f>
        <v/>
      </c>
      <c r="M588" s="37" t="str">
        <f>IF(入力シート!F589&gt;0,MID(入力シート!F589,入力シート!W589-2,1),"")</f>
        <v/>
      </c>
      <c r="N588" s="37" t="str">
        <f>IF(入力シート!F589&gt;0,MID(入力シート!F589,入力シート!W589-1,1),"")</f>
        <v/>
      </c>
      <c r="O588" s="39" t="str">
        <f>IF(入力シート!F589&gt;0,MID(入力シート!F589,入力シート!W589,1),"")</f>
        <v/>
      </c>
      <c r="P588" s="22" t="str">
        <f>IF(入力シート!G589&gt;"",入力シート!G589,"")</f>
        <v/>
      </c>
      <c r="Q588" s="37" t="str">
        <f>IF(入力シート!H589&gt;0,IF(入力シート!X589=4,MID(入力シート!H589,入力シート!X589-3,1),"0"),"")</f>
        <v/>
      </c>
      <c r="R588" s="37" t="str">
        <f>IF(入力シート!H589&gt;0,MID(入力シート!H589,入力シート!X589-2,1),"")</f>
        <v/>
      </c>
      <c r="S588" s="37" t="str">
        <f>IF(入力シート!H589&gt;0,MID(入力シート!H589,入力シート!X589-1,1),"")</f>
        <v/>
      </c>
      <c r="T588" s="39" t="str">
        <f>IF(入力シート!H589&gt;0,MID(入力シート!H589,入力シート!X589,1),"")</f>
        <v/>
      </c>
      <c r="U588" s="62" t="str">
        <f>IF(入力シート!I589&gt;0,入力シート!I589,"")</f>
        <v/>
      </c>
      <c r="V588" s="50" t="str">
        <f>IF(入力シート!J589&gt;0,入力シート!J589,"")</f>
        <v/>
      </c>
      <c r="W588" s="50" t="str">
        <f>IF(入力シート!K589&gt;=10,INT(MOD(入力シート!K589,100)/10),"")</f>
        <v/>
      </c>
      <c r="X588" s="40" t="str">
        <f>IF(入力シート!K589&gt;=1,INT(MOD(入力シート!K589,10)/1),"")</f>
        <v/>
      </c>
      <c r="Y588" s="51" t="str">
        <f>IF(入力シート!L589&gt;=100000,INT(MOD(入力シート!L589,1000000)/100000),"")</f>
        <v/>
      </c>
      <c r="Z588" s="51" t="str">
        <f>IF(入力シート!L589&gt;=10000,INT(MOD(入力シート!L589,100000)/10000),"")</f>
        <v/>
      </c>
      <c r="AA588" s="51" t="str">
        <f>IF(入力シート!L589&gt;=1000,INT(MOD(入力シート!L589,10000)/1000),"")</f>
        <v/>
      </c>
      <c r="AB588" s="51" t="str">
        <f>IF(入力シート!L589&gt;=100,INT(MOD(入力シート!L589,1000)/100),"")</f>
        <v/>
      </c>
      <c r="AC588" s="51" t="str">
        <f>IF(入力シート!L589&gt;=10,INT(MOD(入力シート!L589,100)/10),"")</f>
        <v/>
      </c>
      <c r="AD588" s="40" t="str">
        <f>IF(入力シート!L589&gt;=1,INT(MOD(入力シート!L589,10)/1),"")</f>
        <v/>
      </c>
      <c r="AE588" s="51" t="str">
        <f>IF(入力シート!M589&gt;=10000,INT(MOD(入力シート!M589,100000)/10000),"")</f>
        <v/>
      </c>
      <c r="AF588" s="51" t="str">
        <f>IF(入力シート!M589&gt;=1000,INT(MOD(入力シート!M589,10000)/1000),"")</f>
        <v/>
      </c>
      <c r="AG588" s="51" t="str">
        <f>IF(入力シート!M589&gt;=100,INT(MOD(入力シート!M589,1000)/100),"")</f>
        <v/>
      </c>
      <c r="AH588" s="51" t="str">
        <f>IF(入力シート!M589&gt;=10,INT(MOD(入力シート!M589,100)/10),"")</f>
        <v/>
      </c>
      <c r="AI588" s="40" t="str">
        <f>IF(入力シート!M589&gt;=1,INT(MOD(入力シート!M589,10)/1),"")</f>
        <v/>
      </c>
      <c r="AJ588" s="51" t="str">
        <f>IF(入力シート!N589&gt;=10000,INT(MOD(入力シート!N589,100000)/10000),"")</f>
        <v/>
      </c>
      <c r="AK588" s="51" t="str">
        <f>IF(入力シート!N589&gt;=1000,INT(MOD(入力シート!N589,10000)/1000),"")</f>
        <v/>
      </c>
      <c r="AL588" s="51" t="str">
        <f>IF(入力シート!N589&gt;=100,INT(MOD(入力シート!N589,1000)/100),"")</f>
        <v/>
      </c>
      <c r="AM588" s="51" t="str">
        <f>IF(入力シート!N589&gt;=10,INT(MOD(入力シート!N589,100)/10),"")</f>
        <v/>
      </c>
      <c r="AN588" s="40" t="str">
        <f>IF(入力シート!N589&gt;=1,INT(MOD(入力シート!N589,10)/1),"")</f>
        <v/>
      </c>
      <c r="AO588" s="51" t="str">
        <f>IF(入力シート!O589&gt;=10000,INT(MOD(入力シート!O589,100000)/10000),"")</f>
        <v/>
      </c>
      <c r="AP588" s="51" t="str">
        <f>IF(入力シート!O589&gt;=1000,INT(MOD(入力シート!O589,10000)/1000),"")</f>
        <v/>
      </c>
      <c r="AQ588" s="51" t="str">
        <f>IF(入力シート!O589&gt;=100,INT(MOD(入力シート!O589,1000)/100),"")</f>
        <v/>
      </c>
      <c r="AR588" s="51" t="str">
        <f>IF(入力シート!O589&gt;=10,INT(MOD(入力シート!O589,100)/10),"")</f>
        <v/>
      </c>
      <c r="AS588" s="40" t="str">
        <f>IF(入力シート!O589&gt;=1,INT(MOD(入力シート!O589,10)/1),"")</f>
        <v/>
      </c>
      <c r="AT588" s="51" t="str">
        <f>IF(入力シート!P589&gt;=1000000,INT(MOD(入力シート!P589,10000000)/1000000),"")</f>
        <v/>
      </c>
      <c r="AU588" s="51" t="str">
        <f>IF(入力シート!P589&gt;=100000,INT(MOD(入力シート!P589,1000000)/100000),"")</f>
        <v/>
      </c>
      <c r="AV588" s="51" t="str">
        <f>IF(入力シート!P589&gt;=10000,INT(MOD(入力シート!P589,100000)/10000),"")</f>
        <v/>
      </c>
      <c r="AW588" s="51" t="str">
        <f>IF(入力シート!P589&gt;=1000,INT(MOD(入力シート!P589,10000)/1000),"")</f>
        <v/>
      </c>
      <c r="AX588" s="51" t="str">
        <f>IF(入力シート!P589&gt;=100,INT(MOD(入力シート!P589,1000)/100),"")</f>
        <v/>
      </c>
      <c r="AY588" s="51" t="str">
        <f>IF(入力シート!P589&gt;=10,INT(MOD(入力シート!P589,100)/10),"")</f>
        <v/>
      </c>
      <c r="AZ588" s="40" t="str">
        <f>IF(入力シート!P589&gt;=1,INT(MOD(入力シート!P589,10)/1),"")</f>
        <v/>
      </c>
      <c r="BA588" s="51" t="str">
        <f>IF(入力シート!Q589&gt;=10,INT(MOD(入力シート!Q589,100)/10),"")</f>
        <v/>
      </c>
      <c r="BB588" s="40" t="str">
        <f>IF(入力シート!Q589&gt;=1,INT(MOD(入力シート!Q589,10)/1),"")</f>
        <v/>
      </c>
      <c r="BC588" s="51" t="str">
        <f>IF(入力シート!R589&gt;=10000,INT(MOD(入力シート!R589,100000)/10000),"")</f>
        <v/>
      </c>
      <c r="BD588" s="51" t="str">
        <f>IF(入力シート!R589&gt;=1000,INT(MOD(入力シート!R589,10000)/1000),"")</f>
        <v/>
      </c>
      <c r="BE588" s="51" t="str">
        <f>IF(入力シート!R589&gt;=100,INT(MOD(入力シート!R589,1000)/100),"")</f>
        <v/>
      </c>
      <c r="BF588" s="51" t="str">
        <f>IF(入力シート!R589&gt;=10,INT(MOD(入力シート!R589,100)/10),"")</f>
        <v/>
      </c>
      <c r="BG588" s="40" t="str">
        <f>IF(入力シート!R589&gt;=1,INT(MOD(入力シート!R589,10)/1),"")</f>
        <v/>
      </c>
    </row>
    <row r="589" spans="1:79" x14ac:dyDescent="0.15">
      <c r="B589" s="22">
        <v>587</v>
      </c>
      <c r="C589" s="10" t="str">
        <f>IF(入力シート!C590&gt;=10000,INT(MOD(入力シート!C590,100000)/10000),"")</f>
        <v/>
      </c>
      <c r="D589" s="10" t="str">
        <f>IF(入力シート!C590&gt;=1000,INT(MOD(入力シート!C590,10000)/1000),"")</f>
        <v/>
      </c>
      <c r="E589" s="10" t="str">
        <f>IF(入力シート!C590&gt;=100,INT(MOD(入力シート!C590,1000)/100),"")</f>
        <v/>
      </c>
      <c r="F589" s="10" t="str">
        <f>IF(入力シート!C590&gt;=10,INT(MOD(入力シート!C590,100)/10),"")</f>
        <v/>
      </c>
      <c r="G589" s="22" t="str">
        <f>IF(入力シート!C590&gt;=1,INT(MOD(入力シート!C590,10)/1),"")</f>
        <v/>
      </c>
      <c r="H589" s="22" t="str">
        <f>IF(入力シート!D590&gt;"",入力シート!D590,"")</f>
        <v/>
      </c>
      <c r="I589" s="22" t="str">
        <f>IF(入力シート!E590&gt;"",入力シート!E590,"")</f>
        <v/>
      </c>
      <c r="J589" s="37" t="str">
        <f>IF(入力シート!F590&gt;0,IF(入力シート!W590=6,MID(入力シート!F590,入力シート!W590-5,1),"0"),"")</f>
        <v/>
      </c>
      <c r="K589" s="37" t="str">
        <f>IF(入力シート!F590&gt;0,MID(入力シート!F590,入力シート!W590-4,1),"")</f>
        <v/>
      </c>
      <c r="L589" s="37" t="str">
        <f>IF(入力シート!F590&gt;0,MID(入力シート!F590,入力シート!W590-3,1),"")</f>
        <v/>
      </c>
      <c r="M589" s="37" t="str">
        <f>IF(入力シート!F590&gt;0,MID(入力シート!F590,入力シート!W590-2,1),"")</f>
        <v/>
      </c>
      <c r="N589" s="37" t="str">
        <f>IF(入力シート!F590&gt;0,MID(入力シート!F590,入力シート!W590-1,1),"")</f>
        <v/>
      </c>
      <c r="O589" s="39" t="str">
        <f>IF(入力シート!F590&gt;0,MID(入力シート!F590,入力シート!W590,1),"")</f>
        <v/>
      </c>
      <c r="P589" s="22" t="str">
        <f>IF(入力シート!G590&gt;"",入力シート!G590,"")</f>
        <v/>
      </c>
      <c r="Q589" s="37" t="str">
        <f>IF(入力シート!H590&gt;0,IF(入力シート!X590=4,MID(入力シート!H590,入力シート!X590-3,1),"0"),"")</f>
        <v/>
      </c>
      <c r="R589" s="37" t="str">
        <f>IF(入力シート!H590&gt;0,MID(入力シート!H590,入力シート!X590-2,1),"")</f>
        <v/>
      </c>
      <c r="S589" s="37" t="str">
        <f>IF(入力シート!H590&gt;0,MID(入力シート!H590,入力シート!X590-1,1),"")</f>
        <v/>
      </c>
      <c r="T589" s="39" t="str">
        <f>IF(入力シート!H590&gt;0,MID(入力シート!H590,入力シート!X590,1),"")</f>
        <v/>
      </c>
      <c r="U589" s="62" t="str">
        <f>IF(入力シート!I590&gt;0,入力シート!I590,"")</f>
        <v/>
      </c>
      <c r="V589" s="50" t="str">
        <f>IF(入力シート!J590&gt;0,入力シート!J590,"")</f>
        <v/>
      </c>
      <c r="W589" s="50" t="str">
        <f>IF(入力シート!K590&gt;=10,INT(MOD(入力シート!K590,100)/10),"")</f>
        <v/>
      </c>
      <c r="X589" s="40" t="str">
        <f>IF(入力シート!K590&gt;=1,INT(MOD(入力シート!K590,10)/1),"")</f>
        <v/>
      </c>
      <c r="Y589" s="51" t="str">
        <f>IF(入力シート!L590&gt;=100000,INT(MOD(入力シート!L590,1000000)/100000),"")</f>
        <v/>
      </c>
      <c r="Z589" s="51" t="str">
        <f>IF(入力シート!L590&gt;=10000,INT(MOD(入力シート!L590,100000)/10000),"")</f>
        <v/>
      </c>
      <c r="AA589" s="51" t="str">
        <f>IF(入力シート!L590&gt;=1000,INT(MOD(入力シート!L590,10000)/1000),"")</f>
        <v/>
      </c>
      <c r="AB589" s="51" t="str">
        <f>IF(入力シート!L590&gt;=100,INT(MOD(入力シート!L590,1000)/100),"")</f>
        <v/>
      </c>
      <c r="AC589" s="51" t="str">
        <f>IF(入力シート!L590&gt;=10,INT(MOD(入力シート!L590,100)/10),"")</f>
        <v/>
      </c>
      <c r="AD589" s="40" t="str">
        <f>IF(入力シート!L590&gt;=1,INT(MOD(入力シート!L590,10)/1),"")</f>
        <v/>
      </c>
      <c r="AE589" s="51" t="str">
        <f>IF(入力シート!M590&gt;=10000,INT(MOD(入力シート!M590,100000)/10000),"")</f>
        <v/>
      </c>
      <c r="AF589" s="51" t="str">
        <f>IF(入力シート!M590&gt;=1000,INT(MOD(入力シート!M590,10000)/1000),"")</f>
        <v/>
      </c>
      <c r="AG589" s="51" t="str">
        <f>IF(入力シート!M590&gt;=100,INT(MOD(入力シート!M590,1000)/100),"")</f>
        <v/>
      </c>
      <c r="AH589" s="51" t="str">
        <f>IF(入力シート!M590&gt;=10,INT(MOD(入力シート!M590,100)/10),"")</f>
        <v/>
      </c>
      <c r="AI589" s="40" t="str">
        <f>IF(入力シート!M590&gt;=1,INT(MOD(入力シート!M590,10)/1),"")</f>
        <v/>
      </c>
      <c r="AJ589" s="51" t="str">
        <f>IF(入力シート!N590&gt;=10000,INT(MOD(入力シート!N590,100000)/10000),"")</f>
        <v/>
      </c>
      <c r="AK589" s="51" t="str">
        <f>IF(入力シート!N590&gt;=1000,INT(MOD(入力シート!N590,10000)/1000),"")</f>
        <v/>
      </c>
      <c r="AL589" s="51" t="str">
        <f>IF(入力シート!N590&gt;=100,INT(MOD(入力シート!N590,1000)/100),"")</f>
        <v/>
      </c>
      <c r="AM589" s="51" t="str">
        <f>IF(入力シート!N590&gt;=10,INT(MOD(入力シート!N590,100)/10),"")</f>
        <v/>
      </c>
      <c r="AN589" s="40" t="str">
        <f>IF(入力シート!N590&gt;=1,INT(MOD(入力シート!N590,10)/1),"")</f>
        <v/>
      </c>
      <c r="AO589" s="51" t="str">
        <f>IF(入力シート!O590&gt;=10000,INT(MOD(入力シート!O590,100000)/10000),"")</f>
        <v/>
      </c>
      <c r="AP589" s="51" t="str">
        <f>IF(入力シート!O590&gt;=1000,INT(MOD(入力シート!O590,10000)/1000),"")</f>
        <v/>
      </c>
      <c r="AQ589" s="51" t="str">
        <f>IF(入力シート!O590&gt;=100,INT(MOD(入力シート!O590,1000)/100),"")</f>
        <v/>
      </c>
      <c r="AR589" s="51" t="str">
        <f>IF(入力シート!O590&gt;=10,INT(MOD(入力シート!O590,100)/10),"")</f>
        <v/>
      </c>
      <c r="AS589" s="40" t="str">
        <f>IF(入力シート!O590&gt;=1,INT(MOD(入力シート!O590,10)/1),"")</f>
        <v/>
      </c>
      <c r="AT589" s="51" t="str">
        <f>IF(入力シート!P590&gt;=1000000,INT(MOD(入力シート!P590,10000000)/1000000),"")</f>
        <v/>
      </c>
      <c r="AU589" s="51" t="str">
        <f>IF(入力シート!P590&gt;=100000,INT(MOD(入力シート!P590,1000000)/100000),"")</f>
        <v/>
      </c>
      <c r="AV589" s="51" t="str">
        <f>IF(入力シート!P590&gt;=10000,INT(MOD(入力シート!P590,100000)/10000),"")</f>
        <v/>
      </c>
      <c r="AW589" s="51" t="str">
        <f>IF(入力シート!P590&gt;=1000,INT(MOD(入力シート!P590,10000)/1000),"")</f>
        <v/>
      </c>
      <c r="AX589" s="51" t="str">
        <f>IF(入力シート!P590&gt;=100,INT(MOD(入力シート!P590,1000)/100),"")</f>
        <v/>
      </c>
      <c r="AY589" s="51" t="str">
        <f>IF(入力シート!P590&gt;=10,INT(MOD(入力シート!P590,100)/10),"")</f>
        <v/>
      </c>
      <c r="AZ589" s="40" t="str">
        <f>IF(入力シート!P590&gt;=1,INT(MOD(入力シート!P590,10)/1),"")</f>
        <v/>
      </c>
      <c r="BA589" s="51" t="str">
        <f>IF(入力シート!Q590&gt;=10,INT(MOD(入力シート!Q590,100)/10),"")</f>
        <v/>
      </c>
      <c r="BB589" s="40" t="str">
        <f>IF(入力シート!Q590&gt;=1,INT(MOD(入力シート!Q590,10)/1),"")</f>
        <v/>
      </c>
      <c r="BC589" s="51" t="str">
        <f>IF(入力シート!R590&gt;=10000,INT(MOD(入力シート!R590,100000)/10000),"")</f>
        <v/>
      </c>
      <c r="BD589" s="51" t="str">
        <f>IF(入力シート!R590&gt;=1000,INT(MOD(入力シート!R590,10000)/1000),"")</f>
        <v/>
      </c>
      <c r="BE589" s="51" t="str">
        <f>IF(入力シート!R590&gt;=100,INT(MOD(入力シート!R590,1000)/100),"")</f>
        <v/>
      </c>
      <c r="BF589" s="51" t="str">
        <f>IF(入力シート!R590&gt;=10,INT(MOD(入力シート!R590,100)/10),"")</f>
        <v/>
      </c>
      <c r="BG589" s="40" t="str">
        <f>IF(入力シート!R590&gt;=1,INT(MOD(入力シート!R590,10)/1),"")</f>
        <v/>
      </c>
    </row>
    <row r="590" spans="1:79" x14ac:dyDescent="0.15">
      <c r="B590" s="22">
        <v>588</v>
      </c>
      <c r="C590" s="10" t="str">
        <f>IF(入力シート!C591&gt;=10000,INT(MOD(入力シート!C591,100000)/10000),"")</f>
        <v/>
      </c>
      <c r="D590" s="10" t="str">
        <f>IF(入力シート!C591&gt;=1000,INT(MOD(入力シート!C591,10000)/1000),"")</f>
        <v/>
      </c>
      <c r="E590" s="10" t="str">
        <f>IF(入力シート!C591&gt;=100,INT(MOD(入力シート!C591,1000)/100),"")</f>
        <v/>
      </c>
      <c r="F590" s="10" t="str">
        <f>IF(入力シート!C591&gt;=10,INT(MOD(入力シート!C591,100)/10),"")</f>
        <v/>
      </c>
      <c r="G590" s="22" t="str">
        <f>IF(入力シート!C591&gt;=1,INT(MOD(入力シート!C591,10)/1),"")</f>
        <v/>
      </c>
      <c r="H590" s="22" t="str">
        <f>IF(入力シート!D591&gt;"",入力シート!D591,"")</f>
        <v/>
      </c>
      <c r="I590" s="22" t="str">
        <f>IF(入力シート!E591&gt;"",入力シート!E591,"")</f>
        <v/>
      </c>
      <c r="J590" s="37" t="str">
        <f>IF(入力シート!F591&gt;0,IF(入力シート!W591=6,MID(入力シート!F591,入力シート!W591-5,1),"0"),"")</f>
        <v/>
      </c>
      <c r="K590" s="37" t="str">
        <f>IF(入力シート!F591&gt;0,MID(入力シート!F591,入力シート!W591-4,1),"")</f>
        <v/>
      </c>
      <c r="L590" s="37" t="str">
        <f>IF(入力シート!F591&gt;0,MID(入力シート!F591,入力シート!W591-3,1),"")</f>
        <v/>
      </c>
      <c r="M590" s="37" t="str">
        <f>IF(入力シート!F591&gt;0,MID(入力シート!F591,入力シート!W591-2,1),"")</f>
        <v/>
      </c>
      <c r="N590" s="37" t="str">
        <f>IF(入力シート!F591&gt;0,MID(入力シート!F591,入力シート!W591-1,1),"")</f>
        <v/>
      </c>
      <c r="O590" s="39" t="str">
        <f>IF(入力シート!F591&gt;0,MID(入力シート!F591,入力シート!W591,1),"")</f>
        <v/>
      </c>
      <c r="P590" s="22" t="str">
        <f>IF(入力シート!G591&gt;"",入力シート!G591,"")</f>
        <v/>
      </c>
      <c r="Q590" s="37" t="str">
        <f>IF(入力シート!H591&gt;0,IF(入力シート!X591=4,MID(入力シート!H591,入力シート!X591-3,1),"0"),"")</f>
        <v/>
      </c>
      <c r="R590" s="37" t="str">
        <f>IF(入力シート!H591&gt;0,MID(入力シート!H591,入力シート!X591-2,1),"")</f>
        <v/>
      </c>
      <c r="S590" s="37" t="str">
        <f>IF(入力シート!H591&gt;0,MID(入力シート!H591,入力シート!X591-1,1),"")</f>
        <v/>
      </c>
      <c r="T590" s="39" t="str">
        <f>IF(入力シート!H591&gt;0,MID(入力シート!H591,入力シート!X591,1),"")</f>
        <v/>
      </c>
      <c r="U590" s="62" t="str">
        <f>IF(入力シート!I591&gt;0,入力シート!I591,"")</f>
        <v/>
      </c>
      <c r="V590" s="50" t="str">
        <f>IF(入力シート!J591&gt;0,入力シート!J591,"")</f>
        <v/>
      </c>
      <c r="W590" s="50" t="str">
        <f>IF(入力シート!K591&gt;=10,INT(MOD(入力シート!K591,100)/10),"")</f>
        <v/>
      </c>
      <c r="X590" s="40" t="str">
        <f>IF(入力シート!K591&gt;=1,INT(MOD(入力シート!K591,10)/1),"")</f>
        <v/>
      </c>
      <c r="Y590" s="51" t="str">
        <f>IF(入力シート!L591&gt;=100000,INT(MOD(入力シート!L591,1000000)/100000),"")</f>
        <v/>
      </c>
      <c r="Z590" s="51" t="str">
        <f>IF(入力シート!L591&gt;=10000,INT(MOD(入力シート!L591,100000)/10000),"")</f>
        <v/>
      </c>
      <c r="AA590" s="51" t="str">
        <f>IF(入力シート!L591&gt;=1000,INT(MOD(入力シート!L591,10000)/1000),"")</f>
        <v/>
      </c>
      <c r="AB590" s="51" t="str">
        <f>IF(入力シート!L591&gt;=100,INT(MOD(入力シート!L591,1000)/100),"")</f>
        <v/>
      </c>
      <c r="AC590" s="51" t="str">
        <f>IF(入力シート!L591&gt;=10,INT(MOD(入力シート!L591,100)/10),"")</f>
        <v/>
      </c>
      <c r="AD590" s="40" t="str">
        <f>IF(入力シート!L591&gt;=1,INT(MOD(入力シート!L591,10)/1),"")</f>
        <v/>
      </c>
      <c r="AE590" s="51" t="str">
        <f>IF(入力シート!M591&gt;=10000,INT(MOD(入力シート!M591,100000)/10000),"")</f>
        <v/>
      </c>
      <c r="AF590" s="51" t="str">
        <f>IF(入力シート!M591&gt;=1000,INT(MOD(入力シート!M591,10000)/1000),"")</f>
        <v/>
      </c>
      <c r="AG590" s="51" t="str">
        <f>IF(入力シート!M591&gt;=100,INT(MOD(入力シート!M591,1000)/100),"")</f>
        <v/>
      </c>
      <c r="AH590" s="51" t="str">
        <f>IF(入力シート!M591&gt;=10,INT(MOD(入力シート!M591,100)/10),"")</f>
        <v/>
      </c>
      <c r="AI590" s="40" t="str">
        <f>IF(入力シート!M591&gt;=1,INT(MOD(入力シート!M591,10)/1),"")</f>
        <v/>
      </c>
      <c r="AJ590" s="51" t="str">
        <f>IF(入力シート!N591&gt;=10000,INT(MOD(入力シート!N591,100000)/10000),"")</f>
        <v/>
      </c>
      <c r="AK590" s="51" t="str">
        <f>IF(入力シート!N591&gt;=1000,INT(MOD(入力シート!N591,10000)/1000),"")</f>
        <v/>
      </c>
      <c r="AL590" s="51" t="str">
        <f>IF(入力シート!N591&gt;=100,INT(MOD(入力シート!N591,1000)/100),"")</f>
        <v/>
      </c>
      <c r="AM590" s="51" t="str">
        <f>IF(入力シート!N591&gt;=10,INT(MOD(入力シート!N591,100)/10),"")</f>
        <v/>
      </c>
      <c r="AN590" s="40" t="str">
        <f>IF(入力シート!N591&gt;=1,INT(MOD(入力シート!N591,10)/1),"")</f>
        <v/>
      </c>
      <c r="AO590" s="51" t="str">
        <f>IF(入力シート!O591&gt;=10000,INT(MOD(入力シート!O591,100000)/10000),"")</f>
        <v/>
      </c>
      <c r="AP590" s="51" t="str">
        <f>IF(入力シート!O591&gt;=1000,INT(MOD(入力シート!O591,10000)/1000),"")</f>
        <v/>
      </c>
      <c r="AQ590" s="51" t="str">
        <f>IF(入力シート!O591&gt;=100,INT(MOD(入力シート!O591,1000)/100),"")</f>
        <v/>
      </c>
      <c r="AR590" s="51" t="str">
        <f>IF(入力シート!O591&gt;=10,INT(MOD(入力シート!O591,100)/10),"")</f>
        <v/>
      </c>
      <c r="AS590" s="40" t="str">
        <f>IF(入力シート!O591&gt;=1,INT(MOD(入力シート!O591,10)/1),"")</f>
        <v/>
      </c>
      <c r="AT590" s="51" t="str">
        <f>IF(入力シート!P591&gt;=1000000,INT(MOD(入力シート!P591,10000000)/1000000),"")</f>
        <v/>
      </c>
      <c r="AU590" s="51" t="str">
        <f>IF(入力シート!P591&gt;=100000,INT(MOD(入力シート!P591,1000000)/100000),"")</f>
        <v/>
      </c>
      <c r="AV590" s="51" t="str">
        <f>IF(入力シート!P591&gt;=10000,INT(MOD(入力シート!P591,100000)/10000),"")</f>
        <v/>
      </c>
      <c r="AW590" s="51" t="str">
        <f>IF(入力シート!P591&gt;=1000,INT(MOD(入力シート!P591,10000)/1000),"")</f>
        <v/>
      </c>
      <c r="AX590" s="51" t="str">
        <f>IF(入力シート!P591&gt;=100,INT(MOD(入力シート!P591,1000)/100),"")</f>
        <v/>
      </c>
      <c r="AY590" s="51" t="str">
        <f>IF(入力シート!P591&gt;=10,INT(MOD(入力シート!P591,100)/10),"")</f>
        <v/>
      </c>
      <c r="AZ590" s="40" t="str">
        <f>IF(入力シート!P591&gt;=1,INT(MOD(入力シート!P591,10)/1),"")</f>
        <v/>
      </c>
      <c r="BA590" s="51" t="str">
        <f>IF(入力シート!Q591&gt;=10,INT(MOD(入力シート!Q591,100)/10),"")</f>
        <v/>
      </c>
      <c r="BB590" s="40" t="str">
        <f>IF(入力シート!Q591&gt;=1,INT(MOD(入力シート!Q591,10)/1),"")</f>
        <v/>
      </c>
      <c r="BC590" s="51" t="str">
        <f>IF(入力シート!R591&gt;=10000,INT(MOD(入力シート!R591,100000)/10000),"")</f>
        <v/>
      </c>
      <c r="BD590" s="51" t="str">
        <f>IF(入力シート!R591&gt;=1000,INT(MOD(入力シート!R591,10000)/1000),"")</f>
        <v/>
      </c>
      <c r="BE590" s="51" t="str">
        <f>IF(入力シート!R591&gt;=100,INT(MOD(入力シート!R591,1000)/100),"")</f>
        <v/>
      </c>
      <c r="BF590" s="51" t="str">
        <f>IF(入力シート!R591&gt;=10,INT(MOD(入力シート!R591,100)/10),"")</f>
        <v/>
      </c>
      <c r="BG590" s="40" t="str">
        <f>IF(入力シート!R591&gt;=1,INT(MOD(入力シート!R591,10)/1),"")</f>
        <v/>
      </c>
    </row>
    <row r="591" spans="1:79" x14ac:dyDescent="0.15">
      <c r="B591" s="22">
        <v>589</v>
      </c>
      <c r="C591" s="10" t="str">
        <f>IF(入力シート!C592&gt;=10000,INT(MOD(入力シート!C592,100000)/10000),"")</f>
        <v/>
      </c>
      <c r="D591" s="10" t="str">
        <f>IF(入力シート!C592&gt;=1000,INT(MOD(入力シート!C592,10000)/1000),"")</f>
        <v/>
      </c>
      <c r="E591" s="10" t="str">
        <f>IF(入力シート!C592&gt;=100,INT(MOD(入力シート!C592,1000)/100),"")</f>
        <v/>
      </c>
      <c r="F591" s="10" t="str">
        <f>IF(入力シート!C592&gt;=10,INT(MOD(入力シート!C592,100)/10),"")</f>
        <v/>
      </c>
      <c r="G591" s="22" t="str">
        <f>IF(入力シート!C592&gt;=1,INT(MOD(入力シート!C592,10)/1),"")</f>
        <v/>
      </c>
      <c r="H591" s="22" t="str">
        <f>IF(入力シート!D592&gt;"",入力シート!D592,"")</f>
        <v/>
      </c>
      <c r="I591" s="22" t="str">
        <f>IF(入力シート!E592&gt;"",入力シート!E592,"")</f>
        <v/>
      </c>
      <c r="J591" s="37" t="str">
        <f>IF(入力シート!F592&gt;0,IF(入力シート!W592=6,MID(入力シート!F592,入力シート!W592-5,1),"0"),"")</f>
        <v/>
      </c>
      <c r="K591" s="37" t="str">
        <f>IF(入力シート!F592&gt;0,MID(入力シート!F592,入力シート!W592-4,1),"")</f>
        <v/>
      </c>
      <c r="L591" s="37" t="str">
        <f>IF(入力シート!F592&gt;0,MID(入力シート!F592,入力シート!W592-3,1),"")</f>
        <v/>
      </c>
      <c r="M591" s="37" t="str">
        <f>IF(入力シート!F592&gt;0,MID(入力シート!F592,入力シート!W592-2,1),"")</f>
        <v/>
      </c>
      <c r="N591" s="37" t="str">
        <f>IF(入力シート!F592&gt;0,MID(入力シート!F592,入力シート!W592-1,1),"")</f>
        <v/>
      </c>
      <c r="O591" s="39" t="str">
        <f>IF(入力シート!F592&gt;0,MID(入力シート!F592,入力シート!W592,1),"")</f>
        <v/>
      </c>
      <c r="P591" s="22" t="str">
        <f>IF(入力シート!G592&gt;"",入力シート!G592,"")</f>
        <v/>
      </c>
      <c r="Q591" s="37" t="str">
        <f>IF(入力シート!H592&gt;0,IF(入力シート!X592=4,MID(入力シート!H592,入力シート!X592-3,1),"0"),"")</f>
        <v/>
      </c>
      <c r="R591" s="37" t="str">
        <f>IF(入力シート!H592&gt;0,MID(入力シート!H592,入力シート!X592-2,1),"")</f>
        <v/>
      </c>
      <c r="S591" s="37" t="str">
        <f>IF(入力シート!H592&gt;0,MID(入力シート!H592,入力シート!X592-1,1),"")</f>
        <v/>
      </c>
      <c r="T591" s="39" t="str">
        <f>IF(入力シート!H592&gt;0,MID(入力シート!H592,入力シート!X592,1),"")</f>
        <v/>
      </c>
      <c r="U591" s="62" t="str">
        <f>IF(入力シート!I592&gt;0,入力シート!I592,"")</f>
        <v/>
      </c>
      <c r="V591" s="50" t="str">
        <f>IF(入力シート!J592&gt;0,入力シート!J592,"")</f>
        <v/>
      </c>
      <c r="W591" s="50" t="str">
        <f>IF(入力シート!K592&gt;=10,INT(MOD(入力シート!K592,100)/10),"")</f>
        <v/>
      </c>
      <c r="X591" s="40" t="str">
        <f>IF(入力シート!K592&gt;=1,INT(MOD(入力シート!K592,10)/1),"")</f>
        <v/>
      </c>
      <c r="Y591" s="51" t="str">
        <f>IF(入力シート!L592&gt;=100000,INT(MOD(入力シート!L592,1000000)/100000),"")</f>
        <v/>
      </c>
      <c r="Z591" s="51" t="str">
        <f>IF(入力シート!L592&gt;=10000,INT(MOD(入力シート!L592,100000)/10000),"")</f>
        <v/>
      </c>
      <c r="AA591" s="51" t="str">
        <f>IF(入力シート!L592&gt;=1000,INT(MOD(入力シート!L592,10000)/1000),"")</f>
        <v/>
      </c>
      <c r="AB591" s="51" t="str">
        <f>IF(入力シート!L592&gt;=100,INT(MOD(入力シート!L592,1000)/100),"")</f>
        <v/>
      </c>
      <c r="AC591" s="51" t="str">
        <f>IF(入力シート!L592&gt;=10,INT(MOD(入力シート!L592,100)/10),"")</f>
        <v/>
      </c>
      <c r="AD591" s="40" t="str">
        <f>IF(入力シート!L592&gt;=1,INT(MOD(入力シート!L592,10)/1),"")</f>
        <v/>
      </c>
      <c r="AE591" s="51" t="str">
        <f>IF(入力シート!M592&gt;=10000,INT(MOD(入力シート!M592,100000)/10000),"")</f>
        <v/>
      </c>
      <c r="AF591" s="51" t="str">
        <f>IF(入力シート!M592&gt;=1000,INT(MOD(入力シート!M592,10000)/1000),"")</f>
        <v/>
      </c>
      <c r="AG591" s="51" t="str">
        <f>IF(入力シート!M592&gt;=100,INT(MOD(入力シート!M592,1000)/100),"")</f>
        <v/>
      </c>
      <c r="AH591" s="51" t="str">
        <f>IF(入力シート!M592&gt;=10,INT(MOD(入力シート!M592,100)/10),"")</f>
        <v/>
      </c>
      <c r="AI591" s="40" t="str">
        <f>IF(入力シート!M592&gt;=1,INT(MOD(入力シート!M592,10)/1),"")</f>
        <v/>
      </c>
      <c r="AJ591" s="51" t="str">
        <f>IF(入力シート!N592&gt;=10000,INT(MOD(入力シート!N592,100000)/10000),"")</f>
        <v/>
      </c>
      <c r="AK591" s="51" t="str">
        <f>IF(入力シート!N592&gt;=1000,INT(MOD(入力シート!N592,10000)/1000),"")</f>
        <v/>
      </c>
      <c r="AL591" s="51" t="str">
        <f>IF(入力シート!N592&gt;=100,INT(MOD(入力シート!N592,1000)/100),"")</f>
        <v/>
      </c>
      <c r="AM591" s="51" t="str">
        <f>IF(入力シート!N592&gt;=10,INT(MOD(入力シート!N592,100)/10),"")</f>
        <v/>
      </c>
      <c r="AN591" s="40" t="str">
        <f>IF(入力シート!N592&gt;=1,INT(MOD(入力シート!N592,10)/1),"")</f>
        <v/>
      </c>
      <c r="AO591" s="51" t="str">
        <f>IF(入力シート!O592&gt;=10000,INT(MOD(入力シート!O592,100000)/10000),"")</f>
        <v/>
      </c>
      <c r="AP591" s="51" t="str">
        <f>IF(入力シート!O592&gt;=1000,INT(MOD(入力シート!O592,10000)/1000),"")</f>
        <v/>
      </c>
      <c r="AQ591" s="51" t="str">
        <f>IF(入力シート!O592&gt;=100,INT(MOD(入力シート!O592,1000)/100),"")</f>
        <v/>
      </c>
      <c r="AR591" s="51" t="str">
        <f>IF(入力シート!O592&gt;=10,INT(MOD(入力シート!O592,100)/10),"")</f>
        <v/>
      </c>
      <c r="AS591" s="40" t="str">
        <f>IF(入力シート!O592&gt;=1,INT(MOD(入力シート!O592,10)/1),"")</f>
        <v/>
      </c>
      <c r="AT591" s="51" t="str">
        <f>IF(入力シート!P592&gt;=1000000,INT(MOD(入力シート!P592,10000000)/1000000),"")</f>
        <v/>
      </c>
      <c r="AU591" s="51" t="str">
        <f>IF(入力シート!P592&gt;=100000,INT(MOD(入力シート!P592,1000000)/100000),"")</f>
        <v/>
      </c>
      <c r="AV591" s="51" t="str">
        <f>IF(入力シート!P592&gt;=10000,INT(MOD(入力シート!P592,100000)/10000),"")</f>
        <v/>
      </c>
      <c r="AW591" s="51" t="str">
        <f>IF(入力シート!P592&gt;=1000,INT(MOD(入力シート!P592,10000)/1000),"")</f>
        <v/>
      </c>
      <c r="AX591" s="51" t="str">
        <f>IF(入力シート!P592&gt;=100,INT(MOD(入力シート!P592,1000)/100),"")</f>
        <v/>
      </c>
      <c r="AY591" s="51" t="str">
        <f>IF(入力シート!P592&gt;=10,INT(MOD(入力シート!P592,100)/10),"")</f>
        <v/>
      </c>
      <c r="AZ591" s="40" t="str">
        <f>IF(入力シート!P592&gt;=1,INT(MOD(入力シート!P592,10)/1),"")</f>
        <v/>
      </c>
      <c r="BA591" s="51" t="str">
        <f>IF(入力シート!Q592&gt;=10,INT(MOD(入力シート!Q592,100)/10),"")</f>
        <v/>
      </c>
      <c r="BB591" s="40" t="str">
        <f>IF(入力シート!Q592&gt;=1,INT(MOD(入力シート!Q592,10)/1),"")</f>
        <v/>
      </c>
      <c r="BC591" s="51" t="str">
        <f>IF(入力シート!R592&gt;=10000,INT(MOD(入力シート!R592,100000)/10000),"")</f>
        <v/>
      </c>
      <c r="BD591" s="51" t="str">
        <f>IF(入力シート!R592&gt;=1000,INT(MOD(入力シート!R592,10000)/1000),"")</f>
        <v/>
      </c>
      <c r="BE591" s="51" t="str">
        <f>IF(入力シート!R592&gt;=100,INT(MOD(入力シート!R592,1000)/100),"")</f>
        <v/>
      </c>
      <c r="BF591" s="51" t="str">
        <f>IF(入力シート!R592&gt;=10,INT(MOD(入力シート!R592,100)/10),"")</f>
        <v/>
      </c>
      <c r="BG591" s="40" t="str">
        <f>IF(入力シート!R592&gt;=1,INT(MOD(入力シート!R592,10)/1),"")</f>
        <v/>
      </c>
    </row>
    <row r="592" spans="1:79" x14ac:dyDescent="0.15">
      <c r="A592" s="46"/>
      <c r="B592" s="12">
        <v>590</v>
      </c>
      <c r="C592" s="3" t="str">
        <f>IF(入力シート!C593&gt;=10000,INT(MOD(入力シート!C593,100000)/10000),"")</f>
        <v/>
      </c>
      <c r="D592" s="3" t="str">
        <f>IF(入力シート!C593&gt;=1000,INT(MOD(入力シート!C593,10000)/1000),"")</f>
        <v/>
      </c>
      <c r="E592" s="3" t="str">
        <f>IF(入力シート!C593&gt;=100,INT(MOD(入力シート!C593,1000)/100),"")</f>
        <v/>
      </c>
      <c r="F592" s="3" t="str">
        <f>IF(入力シート!C593&gt;=10,INT(MOD(入力シート!C593,100)/10),"")</f>
        <v/>
      </c>
      <c r="G592" s="12" t="str">
        <f>IF(入力シート!C593&gt;=1,INT(MOD(入力シート!C593,10)/1),"")</f>
        <v/>
      </c>
      <c r="H592" s="12" t="str">
        <f>IF(入力シート!D593&gt;"",入力シート!D593,"")</f>
        <v/>
      </c>
      <c r="I592" s="146" t="str">
        <f>IF(入力シート!E593&gt;"",入力シート!E593,"")</f>
        <v/>
      </c>
      <c r="J592" s="162" t="str">
        <f>IF(入力シート!F593&gt;0,IF(入力シート!W593=6,MID(入力シート!F593,入力シート!W593-5,1),"0"),"")</f>
        <v/>
      </c>
      <c r="K592" s="63" t="str">
        <f>IF(入力シート!F593&gt;0,MID(入力シート!F593,入力シート!W593-4,1),"")</f>
        <v/>
      </c>
      <c r="L592" s="63" t="str">
        <f>IF(入力シート!F593&gt;0,MID(入力シート!F593,入力シート!W593-3,1),"")</f>
        <v/>
      </c>
      <c r="M592" s="63" t="str">
        <f>IF(入力シート!F593&gt;0,MID(入力シート!F593,入力シート!W593-2,1),"")</f>
        <v/>
      </c>
      <c r="N592" s="63" t="str">
        <f>IF(入力シート!F593&gt;0,MID(入力シート!F593,入力シート!W593-1,1),"")</f>
        <v/>
      </c>
      <c r="O592" s="64" t="str">
        <f>IF(入力シート!F593&gt;0,MID(入力シート!F593,入力シート!W593,1),"")</f>
        <v/>
      </c>
      <c r="P592" s="146" t="str">
        <f>IF(入力シート!G593&gt;"",入力シート!G593,"")</f>
        <v/>
      </c>
      <c r="Q592" s="162" t="str">
        <f>IF(入力シート!H593&gt;0,IF(入力シート!X593=4,MID(入力シート!H593,入力シート!X593-3,1),"0"),"")</f>
        <v/>
      </c>
      <c r="R592" s="63" t="str">
        <f>IF(入力シート!H593&gt;0,MID(入力シート!H593,入力シート!X593-2,1),"")</f>
        <v/>
      </c>
      <c r="S592" s="63" t="str">
        <f>IF(入力シート!H593&gt;0,MID(入力シート!H593,入力シート!X593-1,1),"")</f>
        <v/>
      </c>
      <c r="T592" s="64" t="str">
        <f>IF(入力シート!H593&gt;0,MID(入力シート!H593,入力シート!X593,1),"")</f>
        <v/>
      </c>
      <c r="U592" s="65" t="str">
        <f>IF(入力シート!I593&gt;0,入力シート!I593,"")</f>
        <v/>
      </c>
      <c r="V592" s="47" t="str">
        <f>IF(入力シート!J593&gt;0,入力シート!J593,"")</f>
        <v/>
      </c>
      <c r="W592" s="47" t="str">
        <f>IF(入力シート!K593&gt;=10,INT(MOD(入力シート!K593,100)/10),"")</f>
        <v/>
      </c>
      <c r="X592" s="48" t="str">
        <f>IF(入力シート!K593&gt;=1,INT(MOD(入力シート!K593,10)/1),"")</f>
        <v/>
      </c>
      <c r="Y592" s="49" t="str">
        <f>IF(入力シート!L593&gt;=100000,INT(MOD(入力シート!L593,1000000)/100000),"")</f>
        <v/>
      </c>
      <c r="Z592" s="49" t="str">
        <f>IF(入力シート!L593&gt;=10000,INT(MOD(入力シート!L593,100000)/10000),"")</f>
        <v/>
      </c>
      <c r="AA592" s="49" t="str">
        <f>IF(入力シート!L593&gt;=1000,INT(MOD(入力シート!L593,10000)/1000),"")</f>
        <v/>
      </c>
      <c r="AB592" s="49" t="str">
        <f>IF(入力シート!L593&gt;=100,INT(MOD(入力シート!L593,1000)/100),"")</f>
        <v/>
      </c>
      <c r="AC592" s="49" t="str">
        <f>IF(入力シート!L593&gt;=10,INT(MOD(入力シート!L593,100)/10),"")</f>
        <v/>
      </c>
      <c r="AD592" s="48" t="str">
        <f>IF(入力シート!L593&gt;=1,INT(MOD(入力シート!L593,10)/1),"")</f>
        <v/>
      </c>
      <c r="AE592" s="49" t="str">
        <f>IF(入力シート!M593&gt;=10000,INT(MOD(入力シート!M593,100000)/10000),"")</f>
        <v/>
      </c>
      <c r="AF592" s="49" t="str">
        <f>IF(入力シート!M593&gt;=1000,INT(MOD(入力シート!M593,10000)/1000),"")</f>
        <v/>
      </c>
      <c r="AG592" s="49" t="str">
        <f>IF(入力シート!M593&gt;=100,INT(MOD(入力シート!M593,1000)/100),"")</f>
        <v/>
      </c>
      <c r="AH592" s="49" t="str">
        <f>IF(入力シート!M593&gt;=10,INT(MOD(入力シート!M593,100)/10),"")</f>
        <v/>
      </c>
      <c r="AI592" s="48" t="str">
        <f>IF(入力シート!M593&gt;=1,INT(MOD(入力シート!M593,10)/1),"")</f>
        <v/>
      </c>
      <c r="AJ592" s="49" t="str">
        <f>IF(入力シート!N593&gt;=10000,INT(MOD(入力シート!N593,100000)/10000),"")</f>
        <v/>
      </c>
      <c r="AK592" s="49" t="str">
        <f>IF(入力シート!N593&gt;=1000,INT(MOD(入力シート!N593,10000)/1000),"")</f>
        <v/>
      </c>
      <c r="AL592" s="49" t="str">
        <f>IF(入力シート!N593&gt;=100,INT(MOD(入力シート!N593,1000)/100),"")</f>
        <v/>
      </c>
      <c r="AM592" s="49" t="str">
        <f>IF(入力シート!N593&gt;=10,INT(MOD(入力シート!N593,100)/10),"")</f>
        <v/>
      </c>
      <c r="AN592" s="48" t="str">
        <f>IF(入力シート!N593&gt;=1,INT(MOD(入力シート!N593,10)/1),"")</f>
        <v/>
      </c>
      <c r="AO592" s="49" t="str">
        <f>IF(入力シート!O593&gt;=10000,INT(MOD(入力シート!O593,100000)/10000),"")</f>
        <v/>
      </c>
      <c r="AP592" s="49" t="str">
        <f>IF(入力シート!O593&gt;=1000,INT(MOD(入力シート!O593,10000)/1000),"")</f>
        <v/>
      </c>
      <c r="AQ592" s="49" t="str">
        <f>IF(入力シート!O593&gt;=100,INT(MOD(入力シート!O593,1000)/100),"")</f>
        <v/>
      </c>
      <c r="AR592" s="49" t="str">
        <f>IF(入力シート!O593&gt;=10,INT(MOD(入力シート!O593,100)/10),"")</f>
        <v/>
      </c>
      <c r="AS592" s="48" t="str">
        <f>IF(入力シート!O593&gt;=1,INT(MOD(入力シート!O593,10)/1),"")</f>
        <v/>
      </c>
      <c r="AT592" s="49" t="str">
        <f>IF(入力シート!P593&gt;=1000000,INT(MOD(入力シート!P593,10000000)/1000000),"")</f>
        <v/>
      </c>
      <c r="AU592" s="49" t="str">
        <f>IF(入力シート!P593&gt;=100000,INT(MOD(入力シート!P593,1000000)/100000),"")</f>
        <v/>
      </c>
      <c r="AV592" s="49" t="str">
        <f>IF(入力シート!P593&gt;=10000,INT(MOD(入力シート!P593,100000)/10000),"")</f>
        <v/>
      </c>
      <c r="AW592" s="49" t="str">
        <f>IF(入力シート!P593&gt;=1000,INT(MOD(入力シート!P593,10000)/1000),"")</f>
        <v/>
      </c>
      <c r="AX592" s="49" t="str">
        <f>IF(入力シート!P593&gt;=100,INT(MOD(入力シート!P593,1000)/100),"")</f>
        <v/>
      </c>
      <c r="AY592" s="49" t="str">
        <f>IF(入力シート!P593&gt;=10,INT(MOD(入力シート!P593,100)/10),"")</f>
        <v/>
      </c>
      <c r="AZ592" s="48" t="str">
        <f>IF(入力シート!P593&gt;=1,INT(MOD(入力シート!P593,10)/1),"")</f>
        <v/>
      </c>
      <c r="BA592" s="49" t="str">
        <f>IF(入力シート!Q593&gt;=10,INT(MOD(入力シート!Q593,100)/10),"")</f>
        <v/>
      </c>
      <c r="BB592" s="48" t="str">
        <f>IF(入力シート!Q593&gt;=1,INT(MOD(入力シート!Q593,10)/1),"")</f>
        <v/>
      </c>
      <c r="BC592" s="49" t="str">
        <f>IF(入力シート!R593&gt;=10000,INT(MOD(入力シート!R593,100000)/10000),"")</f>
        <v/>
      </c>
      <c r="BD592" s="49" t="str">
        <f>IF(入力シート!R593&gt;=1000,INT(MOD(入力シート!R593,10000)/1000),"")</f>
        <v/>
      </c>
      <c r="BE592" s="49" t="str">
        <f>IF(入力シート!R593&gt;=100,INT(MOD(入力シート!R593,1000)/100),"")</f>
        <v/>
      </c>
      <c r="BF592" s="49" t="str">
        <f>IF(入力シート!R593&gt;=10,INT(MOD(入力シート!R593,100)/10),"")</f>
        <v/>
      </c>
      <c r="BG592" s="48" t="str">
        <f>IF(入力シート!R593&gt;=1,INT(MOD(入力シート!R593,10)/1),"")</f>
        <v/>
      </c>
      <c r="BH592" s="58" t="str">
        <f>IF(入力シート!S593&gt;=10,INT(MOD(入力シート!S593,100)/10),"")</f>
        <v/>
      </c>
      <c r="BI592" s="69" t="str">
        <f>IF(入力シート!S593&gt;=1,INT(MOD(入力シート!S593,10)/1),"")</f>
        <v/>
      </c>
      <c r="BJ592" s="58" t="str">
        <f>IF(入力シート!T593&gt;=1000000,INT(MOD(入力シート!T593,10000000)/1000000),"")</f>
        <v/>
      </c>
      <c r="BK592" s="58" t="str">
        <f>IF(入力シート!T593&gt;=100000,INT(MOD(入力シート!T593,1000000)/100000),"")</f>
        <v/>
      </c>
      <c r="BL592" s="58" t="str">
        <f>IF(入力シート!T593&gt;=10000,INT(MOD(入力シート!T593,100000)/10000),"")</f>
        <v/>
      </c>
      <c r="BM592" s="58" t="str">
        <f>IF(入力シート!T593&gt;=1000,INT(MOD(入力シート!T593,10000)/1000),"")</f>
        <v/>
      </c>
      <c r="BN592" s="58" t="str">
        <f>IF(入力シート!T593&gt;=100,INT(MOD(入力シート!T593,1000)/100),"")</f>
        <v/>
      </c>
      <c r="BO592" s="58" t="str">
        <f>IF(入力シート!T593&gt;=10,INT(MOD(入力シート!T593,100)/10),"")</f>
        <v/>
      </c>
      <c r="BP592" s="69" t="str">
        <f>IF(入力シート!T593&gt;=1,INT(MOD(入力シート!T593,10)/1),"")</f>
        <v/>
      </c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</row>
    <row r="593" spans="1:79" x14ac:dyDescent="0.15">
      <c r="A593" s="70">
        <f t="shared" ref="A593:A653" si="15">A583+1</f>
        <v>60</v>
      </c>
      <c r="B593" s="22">
        <v>591</v>
      </c>
      <c r="C593" s="10" t="str">
        <f>IF(入力シート!C594&gt;=10000,INT(MOD(入力シート!C594,100000)/10000),"")</f>
        <v/>
      </c>
      <c r="D593" s="10" t="str">
        <f>IF(入力シート!C594&gt;=1000,INT(MOD(入力シート!C594,10000)/1000),"")</f>
        <v/>
      </c>
      <c r="E593" s="10" t="str">
        <f>IF(入力シート!C594&gt;=100,INT(MOD(入力シート!C594,1000)/100),"")</f>
        <v/>
      </c>
      <c r="F593" s="10" t="str">
        <f>IF(入力シート!C594&gt;=10,INT(MOD(入力シート!C594,100)/10),"")</f>
        <v/>
      </c>
      <c r="G593" s="22" t="str">
        <f>IF(入力シート!C594&gt;=1,INT(MOD(入力シート!C594,10)/1),"")</f>
        <v/>
      </c>
      <c r="H593" s="22" t="str">
        <f>IF(入力シート!D594&gt;"",入力シート!D594,"")</f>
        <v/>
      </c>
      <c r="I593" s="22" t="str">
        <f>IF(入力シート!E594&gt;"",入力シート!E594,"")</f>
        <v/>
      </c>
      <c r="J593" s="37" t="str">
        <f>IF(入力シート!F594&gt;0,IF(入力シート!W594=6,MID(入力シート!F594,入力シート!W594-5,1),"0"),"")</f>
        <v/>
      </c>
      <c r="K593" s="37" t="str">
        <f>IF(入力シート!F594&gt;0,MID(入力シート!F594,入力シート!W594-4,1),"")</f>
        <v/>
      </c>
      <c r="L593" s="37" t="str">
        <f>IF(入力シート!F594&gt;0,MID(入力シート!F594,入力シート!W594-3,1),"")</f>
        <v/>
      </c>
      <c r="M593" s="37" t="str">
        <f>IF(入力シート!F594&gt;0,MID(入力シート!F594,入力シート!W594-2,1),"")</f>
        <v/>
      </c>
      <c r="N593" s="37" t="str">
        <f>IF(入力シート!F594&gt;0,MID(入力シート!F594,入力シート!W594-1,1),"")</f>
        <v/>
      </c>
      <c r="O593" s="39" t="str">
        <f>IF(入力シート!F594&gt;0,MID(入力シート!F594,入力シート!W594,1),"")</f>
        <v/>
      </c>
      <c r="P593" s="22" t="str">
        <f>IF(入力シート!G594&gt;"",入力シート!G594,"")</f>
        <v/>
      </c>
      <c r="Q593" s="37" t="str">
        <f>IF(入力シート!H594&gt;0,IF(入力シート!X594=4,MID(入力シート!H594,入力シート!X594-3,1),"0"),"")</f>
        <v/>
      </c>
      <c r="R593" s="37" t="str">
        <f>IF(入力シート!H594&gt;0,MID(入力シート!H594,入力シート!X594-2,1),"")</f>
        <v/>
      </c>
      <c r="S593" s="37" t="str">
        <f>IF(入力シート!H594&gt;0,MID(入力シート!H594,入力シート!X594-1,1),"")</f>
        <v/>
      </c>
      <c r="T593" s="39" t="str">
        <f>IF(入力シート!H594&gt;0,MID(入力シート!H594,入力シート!X594,1),"")</f>
        <v/>
      </c>
      <c r="U593" s="62" t="str">
        <f>IF(入力シート!I594&gt;0,入力シート!I594,"")</f>
        <v/>
      </c>
      <c r="V593" s="50" t="str">
        <f>IF(入力シート!J594&gt;0,入力シート!J594,"")</f>
        <v/>
      </c>
      <c r="W593" s="50" t="str">
        <f>IF(入力シート!K594&gt;=10,INT(MOD(入力シート!K594,100)/10),"")</f>
        <v/>
      </c>
      <c r="X593" s="40" t="str">
        <f>IF(入力シート!K594&gt;=1,INT(MOD(入力シート!K594,10)/1),"")</f>
        <v/>
      </c>
      <c r="Y593" s="51" t="str">
        <f>IF(入力シート!L594&gt;=100000,INT(MOD(入力シート!L594,1000000)/100000),"")</f>
        <v/>
      </c>
      <c r="Z593" s="51" t="str">
        <f>IF(入力シート!L594&gt;=10000,INT(MOD(入力シート!L594,100000)/10000),"")</f>
        <v/>
      </c>
      <c r="AA593" s="51" t="str">
        <f>IF(入力シート!L594&gt;=1000,INT(MOD(入力シート!L594,10000)/1000),"")</f>
        <v/>
      </c>
      <c r="AB593" s="51" t="str">
        <f>IF(入力シート!L594&gt;=100,INT(MOD(入力シート!L594,1000)/100),"")</f>
        <v/>
      </c>
      <c r="AC593" s="51" t="str">
        <f>IF(入力シート!L594&gt;=10,INT(MOD(入力シート!L594,100)/10),"")</f>
        <v/>
      </c>
      <c r="AD593" s="40" t="str">
        <f>IF(入力シート!L594&gt;=1,INT(MOD(入力シート!L594,10)/1),"")</f>
        <v/>
      </c>
      <c r="AE593" s="51" t="str">
        <f>IF(入力シート!M594&gt;=10000,INT(MOD(入力シート!M594,100000)/10000),"")</f>
        <v/>
      </c>
      <c r="AF593" s="51" t="str">
        <f>IF(入力シート!M594&gt;=1000,INT(MOD(入力シート!M594,10000)/1000),"")</f>
        <v/>
      </c>
      <c r="AG593" s="51" t="str">
        <f>IF(入力シート!M594&gt;=100,INT(MOD(入力シート!M594,1000)/100),"")</f>
        <v/>
      </c>
      <c r="AH593" s="51" t="str">
        <f>IF(入力シート!M594&gt;=10,INT(MOD(入力シート!M594,100)/10),"")</f>
        <v/>
      </c>
      <c r="AI593" s="40" t="str">
        <f>IF(入力シート!M594&gt;=1,INT(MOD(入力シート!M594,10)/1),"")</f>
        <v/>
      </c>
      <c r="AJ593" s="51" t="str">
        <f>IF(入力シート!N594&gt;=10000,INT(MOD(入力シート!N594,100000)/10000),"")</f>
        <v/>
      </c>
      <c r="AK593" s="51" t="str">
        <f>IF(入力シート!N594&gt;=1000,INT(MOD(入力シート!N594,10000)/1000),"")</f>
        <v/>
      </c>
      <c r="AL593" s="51" t="str">
        <f>IF(入力シート!N594&gt;=100,INT(MOD(入力シート!N594,1000)/100),"")</f>
        <v/>
      </c>
      <c r="AM593" s="51" t="str">
        <f>IF(入力シート!N594&gt;=10,INT(MOD(入力シート!N594,100)/10),"")</f>
        <v/>
      </c>
      <c r="AN593" s="40" t="str">
        <f>IF(入力シート!N594&gt;=1,INT(MOD(入力シート!N594,10)/1),"")</f>
        <v/>
      </c>
      <c r="AO593" s="51" t="str">
        <f>IF(入力シート!O594&gt;=10000,INT(MOD(入力シート!O594,100000)/10000),"")</f>
        <v/>
      </c>
      <c r="AP593" s="51" t="str">
        <f>IF(入力シート!O594&gt;=1000,INT(MOD(入力シート!O594,10000)/1000),"")</f>
        <v/>
      </c>
      <c r="AQ593" s="51" t="str">
        <f>IF(入力シート!O594&gt;=100,INT(MOD(入力シート!O594,1000)/100),"")</f>
        <v/>
      </c>
      <c r="AR593" s="51" t="str">
        <f>IF(入力シート!O594&gt;=10,INT(MOD(入力シート!O594,100)/10),"")</f>
        <v/>
      </c>
      <c r="AS593" s="40" t="str">
        <f>IF(入力シート!O594&gt;=1,INT(MOD(入力シート!O594,10)/1),"")</f>
        <v/>
      </c>
      <c r="AT593" s="51" t="str">
        <f>IF(入力シート!P594&gt;=1000000,INT(MOD(入力シート!P594,10000000)/1000000),"")</f>
        <v/>
      </c>
      <c r="AU593" s="51" t="str">
        <f>IF(入力シート!P594&gt;=100000,INT(MOD(入力シート!P594,1000000)/100000),"")</f>
        <v/>
      </c>
      <c r="AV593" s="51" t="str">
        <f>IF(入力シート!P594&gt;=10000,INT(MOD(入力シート!P594,100000)/10000),"")</f>
        <v/>
      </c>
      <c r="AW593" s="51" t="str">
        <f>IF(入力シート!P594&gt;=1000,INT(MOD(入力シート!P594,10000)/1000),"")</f>
        <v/>
      </c>
      <c r="AX593" s="51" t="str">
        <f>IF(入力シート!P594&gt;=100,INT(MOD(入力シート!P594,1000)/100),"")</f>
        <v/>
      </c>
      <c r="AY593" s="51" t="str">
        <f>IF(入力シート!P594&gt;=10,INT(MOD(入力シート!P594,100)/10),"")</f>
        <v/>
      </c>
      <c r="AZ593" s="40" t="str">
        <f>IF(入力シート!P594&gt;=1,INT(MOD(入力シート!P594,10)/1),"")</f>
        <v/>
      </c>
      <c r="BA593" s="51" t="str">
        <f>IF(入力シート!Q594&gt;=10,INT(MOD(入力シート!Q594,100)/10),"")</f>
        <v/>
      </c>
      <c r="BB593" s="40" t="str">
        <f>IF(入力シート!Q594&gt;=1,INT(MOD(入力シート!Q594,10)/1),"")</f>
        <v/>
      </c>
      <c r="BC593" s="51" t="str">
        <f>IF(入力シート!R594&gt;=10000,INT(MOD(入力シート!R594,100000)/10000),"")</f>
        <v/>
      </c>
      <c r="BD593" s="51" t="str">
        <f>IF(入力シート!R594&gt;=1000,INT(MOD(入力シート!R594,10000)/1000),"")</f>
        <v/>
      </c>
      <c r="BE593" s="51" t="str">
        <f>IF(入力シート!R594&gt;=100,INT(MOD(入力シート!R594,1000)/100),"")</f>
        <v/>
      </c>
      <c r="BF593" s="51" t="str">
        <f>IF(入力シート!R594&gt;=10,INT(MOD(入力シート!R594,100)/10),"")</f>
        <v/>
      </c>
      <c r="BG593" s="40" t="str">
        <f>IF(入力シート!R594&gt;=1,INT(MOD(入力シート!R594,10)/1),"")</f>
        <v/>
      </c>
      <c r="BP593" s="11"/>
    </row>
    <row r="594" spans="1:79" x14ac:dyDescent="0.15">
      <c r="B594" s="22">
        <v>592</v>
      </c>
      <c r="C594" s="10" t="str">
        <f>IF(入力シート!C595&gt;=10000,INT(MOD(入力シート!C595,100000)/10000),"")</f>
        <v/>
      </c>
      <c r="D594" s="10" t="str">
        <f>IF(入力シート!C595&gt;=1000,INT(MOD(入力シート!C595,10000)/1000),"")</f>
        <v/>
      </c>
      <c r="E594" s="10" t="str">
        <f>IF(入力シート!C595&gt;=100,INT(MOD(入力シート!C595,1000)/100),"")</f>
        <v/>
      </c>
      <c r="F594" s="10" t="str">
        <f>IF(入力シート!C595&gt;=10,INT(MOD(入力シート!C595,100)/10),"")</f>
        <v/>
      </c>
      <c r="G594" s="22" t="str">
        <f>IF(入力シート!C595&gt;=1,INT(MOD(入力シート!C595,10)/1),"")</f>
        <v/>
      </c>
      <c r="H594" s="22" t="str">
        <f>IF(入力シート!D595&gt;"",入力シート!D595,"")</f>
        <v/>
      </c>
      <c r="I594" s="22" t="str">
        <f>IF(入力シート!E595&gt;"",入力シート!E595,"")</f>
        <v/>
      </c>
      <c r="J594" s="37" t="str">
        <f>IF(入力シート!F595&gt;0,IF(入力シート!W595=6,MID(入力シート!F595,入力シート!W595-5,1),"0"),"")</f>
        <v/>
      </c>
      <c r="K594" s="37" t="str">
        <f>IF(入力シート!F595&gt;0,MID(入力シート!F595,入力シート!W595-4,1),"")</f>
        <v/>
      </c>
      <c r="L594" s="37" t="str">
        <f>IF(入力シート!F595&gt;0,MID(入力シート!F595,入力シート!W595-3,1),"")</f>
        <v/>
      </c>
      <c r="M594" s="37" t="str">
        <f>IF(入力シート!F595&gt;0,MID(入力シート!F595,入力シート!W595-2,1),"")</f>
        <v/>
      </c>
      <c r="N594" s="37" t="str">
        <f>IF(入力シート!F595&gt;0,MID(入力シート!F595,入力シート!W595-1,1),"")</f>
        <v/>
      </c>
      <c r="O594" s="39" t="str">
        <f>IF(入力シート!F595&gt;0,MID(入力シート!F595,入力シート!W595,1),"")</f>
        <v/>
      </c>
      <c r="P594" s="22" t="str">
        <f>IF(入力シート!G595&gt;"",入力シート!G595,"")</f>
        <v/>
      </c>
      <c r="Q594" s="37" t="str">
        <f>IF(入力シート!H595&gt;0,IF(入力シート!X595=4,MID(入力シート!H595,入力シート!X595-3,1),"0"),"")</f>
        <v/>
      </c>
      <c r="R594" s="37" t="str">
        <f>IF(入力シート!H595&gt;0,MID(入力シート!H595,入力シート!X595-2,1),"")</f>
        <v/>
      </c>
      <c r="S594" s="37" t="str">
        <f>IF(入力シート!H595&gt;0,MID(入力シート!H595,入力シート!X595-1,1),"")</f>
        <v/>
      </c>
      <c r="T594" s="39" t="str">
        <f>IF(入力シート!H595&gt;0,MID(入力シート!H595,入力シート!X595,1),"")</f>
        <v/>
      </c>
      <c r="U594" s="62" t="str">
        <f>IF(入力シート!I595&gt;0,入力シート!I595,"")</f>
        <v/>
      </c>
      <c r="V594" s="50" t="str">
        <f>IF(入力シート!J595&gt;0,入力シート!J595,"")</f>
        <v/>
      </c>
      <c r="W594" s="50" t="str">
        <f>IF(入力シート!K595&gt;=10,INT(MOD(入力シート!K595,100)/10),"")</f>
        <v/>
      </c>
      <c r="X594" s="40" t="str">
        <f>IF(入力シート!K595&gt;=1,INT(MOD(入力シート!K595,10)/1),"")</f>
        <v/>
      </c>
      <c r="Y594" s="51" t="str">
        <f>IF(入力シート!L595&gt;=100000,INT(MOD(入力シート!L595,1000000)/100000),"")</f>
        <v/>
      </c>
      <c r="Z594" s="51" t="str">
        <f>IF(入力シート!L595&gt;=10000,INT(MOD(入力シート!L595,100000)/10000),"")</f>
        <v/>
      </c>
      <c r="AA594" s="51" t="str">
        <f>IF(入力シート!L595&gt;=1000,INT(MOD(入力シート!L595,10000)/1000),"")</f>
        <v/>
      </c>
      <c r="AB594" s="51" t="str">
        <f>IF(入力シート!L595&gt;=100,INT(MOD(入力シート!L595,1000)/100),"")</f>
        <v/>
      </c>
      <c r="AC594" s="51" t="str">
        <f>IF(入力シート!L595&gt;=10,INT(MOD(入力シート!L595,100)/10),"")</f>
        <v/>
      </c>
      <c r="AD594" s="40" t="str">
        <f>IF(入力シート!L595&gt;=1,INT(MOD(入力シート!L595,10)/1),"")</f>
        <v/>
      </c>
      <c r="AE594" s="51" t="str">
        <f>IF(入力シート!M595&gt;=10000,INT(MOD(入力シート!M595,100000)/10000),"")</f>
        <v/>
      </c>
      <c r="AF594" s="51" t="str">
        <f>IF(入力シート!M595&gt;=1000,INT(MOD(入力シート!M595,10000)/1000),"")</f>
        <v/>
      </c>
      <c r="AG594" s="51" t="str">
        <f>IF(入力シート!M595&gt;=100,INT(MOD(入力シート!M595,1000)/100),"")</f>
        <v/>
      </c>
      <c r="AH594" s="51" t="str">
        <f>IF(入力シート!M595&gt;=10,INT(MOD(入力シート!M595,100)/10),"")</f>
        <v/>
      </c>
      <c r="AI594" s="40" t="str">
        <f>IF(入力シート!M595&gt;=1,INT(MOD(入力シート!M595,10)/1),"")</f>
        <v/>
      </c>
      <c r="AJ594" s="51" t="str">
        <f>IF(入力シート!N595&gt;=10000,INT(MOD(入力シート!N595,100000)/10000),"")</f>
        <v/>
      </c>
      <c r="AK594" s="51" t="str">
        <f>IF(入力シート!N595&gt;=1000,INT(MOD(入力シート!N595,10000)/1000),"")</f>
        <v/>
      </c>
      <c r="AL594" s="51" t="str">
        <f>IF(入力シート!N595&gt;=100,INT(MOD(入力シート!N595,1000)/100),"")</f>
        <v/>
      </c>
      <c r="AM594" s="51" t="str">
        <f>IF(入力シート!N595&gt;=10,INT(MOD(入力シート!N595,100)/10),"")</f>
        <v/>
      </c>
      <c r="AN594" s="40" t="str">
        <f>IF(入力シート!N595&gt;=1,INT(MOD(入力シート!N595,10)/1),"")</f>
        <v/>
      </c>
      <c r="AO594" s="51" t="str">
        <f>IF(入力シート!O595&gt;=10000,INT(MOD(入力シート!O595,100000)/10000),"")</f>
        <v/>
      </c>
      <c r="AP594" s="51" t="str">
        <f>IF(入力シート!O595&gt;=1000,INT(MOD(入力シート!O595,10000)/1000),"")</f>
        <v/>
      </c>
      <c r="AQ594" s="51" t="str">
        <f>IF(入力シート!O595&gt;=100,INT(MOD(入力シート!O595,1000)/100),"")</f>
        <v/>
      </c>
      <c r="AR594" s="51" t="str">
        <f>IF(入力シート!O595&gt;=10,INT(MOD(入力シート!O595,100)/10),"")</f>
        <v/>
      </c>
      <c r="AS594" s="40" t="str">
        <f>IF(入力シート!O595&gt;=1,INT(MOD(入力シート!O595,10)/1),"")</f>
        <v/>
      </c>
      <c r="AT594" s="51" t="str">
        <f>IF(入力シート!P595&gt;=1000000,INT(MOD(入力シート!P595,10000000)/1000000),"")</f>
        <v/>
      </c>
      <c r="AU594" s="51" t="str">
        <f>IF(入力シート!P595&gt;=100000,INT(MOD(入力シート!P595,1000000)/100000),"")</f>
        <v/>
      </c>
      <c r="AV594" s="51" t="str">
        <f>IF(入力シート!P595&gt;=10000,INT(MOD(入力シート!P595,100000)/10000),"")</f>
        <v/>
      </c>
      <c r="AW594" s="51" t="str">
        <f>IF(入力シート!P595&gt;=1000,INT(MOD(入力シート!P595,10000)/1000),"")</f>
        <v/>
      </c>
      <c r="AX594" s="51" t="str">
        <f>IF(入力シート!P595&gt;=100,INT(MOD(入力シート!P595,1000)/100),"")</f>
        <v/>
      </c>
      <c r="AY594" s="51" t="str">
        <f>IF(入力シート!P595&gt;=10,INT(MOD(入力シート!P595,100)/10),"")</f>
        <v/>
      </c>
      <c r="AZ594" s="40" t="str">
        <f>IF(入力シート!P595&gt;=1,INT(MOD(入力シート!P595,10)/1),"")</f>
        <v/>
      </c>
      <c r="BA594" s="51" t="str">
        <f>IF(入力シート!Q595&gt;=10,INT(MOD(入力シート!Q595,100)/10),"")</f>
        <v/>
      </c>
      <c r="BB594" s="40" t="str">
        <f>IF(入力シート!Q595&gt;=1,INT(MOD(入力シート!Q595,10)/1),"")</f>
        <v/>
      </c>
      <c r="BC594" s="51" t="str">
        <f>IF(入力シート!R595&gt;=10000,INT(MOD(入力シート!R595,100000)/10000),"")</f>
        <v/>
      </c>
      <c r="BD594" s="51" t="str">
        <f>IF(入力シート!R595&gt;=1000,INT(MOD(入力シート!R595,10000)/1000),"")</f>
        <v/>
      </c>
      <c r="BE594" s="51" t="str">
        <f>IF(入力シート!R595&gt;=100,INT(MOD(入力シート!R595,1000)/100),"")</f>
        <v/>
      </c>
      <c r="BF594" s="51" t="str">
        <f>IF(入力シート!R595&gt;=10,INT(MOD(入力シート!R595,100)/10),"")</f>
        <v/>
      </c>
      <c r="BG594" s="40" t="str">
        <f>IF(入力シート!R595&gt;=1,INT(MOD(入力シート!R595,10)/1),"")</f>
        <v/>
      </c>
    </row>
    <row r="595" spans="1:79" x14ac:dyDescent="0.15">
      <c r="B595" s="22">
        <v>593</v>
      </c>
      <c r="C595" s="10" t="str">
        <f>IF(入力シート!C596&gt;=10000,INT(MOD(入力シート!C596,100000)/10000),"")</f>
        <v/>
      </c>
      <c r="D595" s="10" t="str">
        <f>IF(入力シート!C596&gt;=1000,INT(MOD(入力シート!C596,10000)/1000),"")</f>
        <v/>
      </c>
      <c r="E595" s="10" t="str">
        <f>IF(入力シート!C596&gt;=100,INT(MOD(入力シート!C596,1000)/100),"")</f>
        <v/>
      </c>
      <c r="F595" s="10" t="str">
        <f>IF(入力シート!C596&gt;=10,INT(MOD(入力シート!C596,100)/10),"")</f>
        <v/>
      </c>
      <c r="G595" s="22" t="str">
        <f>IF(入力シート!C596&gt;=1,INT(MOD(入力シート!C596,10)/1),"")</f>
        <v/>
      </c>
      <c r="H595" s="22" t="str">
        <f>IF(入力シート!D596&gt;"",入力シート!D596,"")</f>
        <v/>
      </c>
      <c r="I595" s="22" t="str">
        <f>IF(入力シート!E596&gt;"",入力シート!E596,"")</f>
        <v/>
      </c>
      <c r="J595" s="37" t="str">
        <f>IF(入力シート!F596&gt;0,IF(入力シート!W596=6,MID(入力シート!F596,入力シート!W596-5,1),"0"),"")</f>
        <v/>
      </c>
      <c r="K595" s="37" t="str">
        <f>IF(入力シート!F596&gt;0,MID(入力シート!F596,入力シート!W596-4,1),"")</f>
        <v/>
      </c>
      <c r="L595" s="37" t="str">
        <f>IF(入力シート!F596&gt;0,MID(入力シート!F596,入力シート!W596-3,1),"")</f>
        <v/>
      </c>
      <c r="M595" s="37" t="str">
        <f>IF(入力シート!F596&gt;0,MID(入力シート!F596,入力シート!W596-2,1),"")</f>
        <v/>
      </c>
      <c r="N595" s="37" t="str">
        <f>IF(入力シート!F596&gt;0,MID(入力シート!F596,入力シート!W596-1,1),"")</f>
        <v/>
      </c>
      <c r="O595" s="39" t="str">
        <f>IF(入力シート!F596&gt;0,MID(入力シート!F596,入力シート!W596,1),"")</f>
        <v/>
      </c>
      <c r="P595" s="22" t="str">
        <f>IF(入力シート!G596&gt;"",入力シート!G596,"")</f>
        <v/>
      </c>
      <c r="Q595" s="37" t="str">
        <f>IF(入力シート!H596&gt;0,IF(入力シート!X596=4,MID(入力シート!H596,入力シート!X596-3,1),"0"),"")</f>
        <v/>
      </c>
      <c r="R595" s="37" t="str">
        <f>IF(入力シート!H596&gt;0,MID(入力シート!H596,入力シート!X596-2,1),"")</f>
        <v/>
      </c>
      <c r="S595" s="37" t="str">
        <f>IF(入力シート!H596&gt;0,MID(入力シート!H596,入力シート!X596-1,1),"")</f>
        <v/>
      </c>
      <c r="T595" s="39" t="str">
        <f>IF(入力シート!H596&gt;0,MID(入力シート!H596,入力シート!X596,1),"")</f>
        <v/>
      </c>
      <c r="U595" s="62" t="str">
        <f>IF(入力シート!I596&gt;0,入力シート!I596,"")</f>
        <v/>
      </c>
      <c r="V595" s="50" t="str">
        <f>IF(入力シート!J596&gt;0,入力シート!J596,"")</f>
        <v/>
      </c>
      <c r="W595" s="50" t="str">
        <f>IF(入力シート!K596&gt;=10,INT(MOD(入力シート!K596,100)/10),"")</f>
        <v/>
      </c>
      <c r="X595" s="40" t="str">
        <f>IF(入力シート!K596&gt;=1,INT(MOD(入力シート!K596,10)/1),"")</f>
        <v/>
      </c>
      <c r="Y595" s="51" t="str">
        <f>IF(入力シート!L596&gt;=100000,INT(MOD(入力シート!L596,1000000)/100000),"")</f>
        <v/>
      </c>
      <c r="Z595" s="51" t="str">
        <f>IF(入力シート!L596&gt;=10000,INT(MOD(入力シート!L596,100000)/10000),"")</f>
        <v/>
      </c>
      <c r="AA595" s="51" t="str">
        <f>IF(入力シート!L596&gt;=1000,INT(MOD(入力シート!L596,10000)/1000),"")</f>
        <v/>
      </c>
      <c r="AB595" s="51" t="str">
        <f>IF(入力シート!L596&gt;=100,INT(MOD(入力シート!L596,1000)/100),"")</f>
        <v/>
      </c>
      <c r="AC595" s="51" t="str">
        <f>IF(入力シート!L596&gt;=10,INT(MOD(入力シート!L596,100)/10),"")</f>
        <v/>
      </c>
      <c r="AD595" s="40" t="str">
        <f>IF(入力シート!L596&gt;=1,INT(MOD(入力シート!L596,10)/1),"")</f>
        <v/>
      </c>
      <c r="AE595" s="51" t="str">
        <f>IF(入力シート!M596&gt;=10000,INT(MOD(入力シート!M596,100000)/10000),"")</f>
        <v/>
      </c>
      <c r="AF595" s="51" t="str">
        <f>IF(入力シート!M596&gt;=1000,INT(MOD(入力シート!M596,10000)/1000),"")</f>
        <v/>
      </c>
      <c r="AG595" s="51" t="str">
        <f>IF(入力シート!M596&gt;=100,INT(MOD(入力シート!M596,1000)/100),"")</f>
        <v/>
      </c>
      <c r="AH595" s="51" t="str">
        <f>IF(入力シート!M596&gt;=10,INT(MOD(入力シート!M596,100)/10),"")</f>
        <v/>
      </c>
      <c r="AI595" s="40" t="str">
        <f>IF(入力シート!M596&gt;=1,INT(MOD(入力シート!M596,10)/1),"")</f>
        <v/>
      </c>
      <c r="AJ595" s="51" t="str">
        <f>IF(入力シート!N596&gt;=10000,INT(MOD(入力シート!N596,100000)/10000),"")</f>
        <v/>
      </c>
      <c r="AK595" s="51" t="str">
        <f>IF(入力シート!N596&gt;=1000,INT(MOD(入力シート!N596,10000)/1000),"")</f>
        <v/>
      </c>
      <c r="AL595" s="51" t="str">
        <f>IF(入力シート!N596&gt;=100,INT(MOD(入力シート!N596,1000)/100),"")</f>
        <v/>
      </c>
      <c r="AM595" s="51" t="str">
        <f>IF(入力シート!N596&gt;=10,INT(MOD(入力シート!N596,100)/10),"")</f>
        <v/>
      </c>
      <c r="AN595" s="40" t="str">
        <f>IF(入力シート!N596&gt;=1,INT(MOD(入力シート!N596,10)/1),"")</f>
        <v/>
      </c>
      <c r="AO595" s="51" t="str">
        <f>IF(入力シート!O596&gt;=10000,INT(MOD(入力シート!O596,100000)/10000),"")</f>
        <v/>
      </c>
      <c r="AP595" s="51" t="str">
        <f>IF(入力シート!O596&gt;=1000,INT(MOD(入力シート!O596,10000)/1000),"")</f>
        <v/>
      </c>
      <c r="AQ595" s="51" t="str">
        <f>IF(入力シート!O596&gt;=100,INT(MOD(入力シート!O596,1000)/100),"")</f>
        <v/>
      </c>
      <c r="AR595" s="51" t="str">
        <f>IF(入力シート!O596&gt;=10,INT(MOD(入力シート!O596,100)/10),"")</f>
        <v/>
      </c>
      <c r="AS595" s="40" t="str">
        <f>IF(入力シート!O596&gt;=1,INT(MOD(入力シート!O596,10)/1),"")</f>
        <v/>
      </c>
      <c r="AT595" s="51" t="str">
        <f>IF(入力シート!P596&gt;=1000000,INT(MOD(入力シート!P596,10000000)/1000000),"")</f>
        <v/>
      </c>
      <c r="AU595" s="51" t="str">
        <f>IF(入力シート!P596&gt;=100000,INT(MOD(入力シート!P596,1000000)/100000),"")</f>
        <v/>
      </c>
      <c r="AV595" s="51" t="str">
        <f>IF(入力シート!P596&gt;=10000,INT(MOD(入力シート!P596,100000)/10000),"")</f>
        <v/>
      </c>
      <c r="AW595" s="51" t="str">
        <f>IF(入力シート!P596&gt;=1000,INT(MOD(入力シート!P596,10000)/1000),"")</f>
        <v/>
      </c>
      <c r="AX595" s="51" t="str">
        <f>IF(入力シート!P596&gt;=100,INT(MOD(入力シート!P596,1000)/100),"")</f>
        <v/>
      </c>
      <c r="AY595" s="51" t="str">
        <f>IF(入力シート!P596&gt;=10,INT(MOD(入力シート!P596,100)/10),"")</f>
        <v/>
      </c>
      <c r="AZ595" s="40" t="str">
        <f>IF(入力シート!P596&gt;=1,INT(MOD(入力シート!P596,10)/1),"")</f>
        <v/>
      </c>
      <c r="BA595" s="51" t="str">
        <f>IF(入力シート!Q596&gt;=10,INT(MOD(入力シート!Q596,100)/10),"")</f>
        <v/>
      </c>
      <c r="BB595" s="40" t="str">
        <f>IF(入力シート!Q596&gt;=1,INT(MOD(入力シート!Q596,10)/1),"")</f>
        <v/>
      </c>
      <c r="BC595" s="51" t="str">
        <f>IF(入力シート!R596&gt;=10000,INT(MOD(入力シート!R596,100000)/10000),"")</f>
        <v/>
      </c>
      <c r="BD595" s="51" t="str">
        <f>IF(入力シート!R596&gt;=1000,INT(MOD(入力シート!R596,10000)/1000),"")</f>
        <v/>
      </c>
      <c r="BE595" s="51" t="str">
        <f>IF(入力シート!R596&gt;=100,INT(MOD(入力シート!R596,1000)/100),"")</f>
        <v/>
      </c>
      <c r="BF595" s="51" t="str">
        <f>IF(入力シート!R596&gt;=10,INT(MOD(入力シート!R596,100)/10),"")</f>
        <v/>
      </c>
      <c r="BG595" s="40" t="str">
        <f>IF(入力シート!R596&gt;=1,INT(MOD(入力シート!R596,10)/1),"")</f>
        <v/>
      </c>
    </row>
    <row r="596" spans="1:79" x14ac:dyDescent="0.15">
      <c r="B596" s="22">
        <v>594</v>
      </c>
      <c r="C596" s="10" t="str">
        <f>IF(入力シート!C597&gt;=10000,INT(MOD(入力シート!C597,100000)/10000),"")</f>
        <v/>
      </c>
      <c r="D596" s="10" t="str">
        <f>IF(入力シート!C597&gt;=1000,INT(MOD(入力シート!C597,10000)/1000),"")</f>
        <v/>
      </c>
      <c r="E596" s="10" t="str">
        <f>IF(入力シート!C597&gt;=100,INT(MOD(入力シート!C597,1000)/100),"")</f>
        <v/>
      </c>
      <c r="F596" s="10" t="str">
        <f>IF(入力シート!C597&gt;=10,INT(MOD(入力シート!C597,100)/10),"")</f>
        <v/>
      </c>
      <c r="G596" s="22" t="str">
        <f>IF(入力シート!C597&gt;=1,INT(MOD(入力シート!C597,10)/1),"")</f>
        <v/>
      </c>
      <c r="H596" s="22" t="str">
        <f>IF(入力シート!D597&gt;"",入力シート!D597,"")</f>
        <v/>
      </c>
      <c r="I596" s="22" t="str">
        <f>IF(入力シート!E597&gt;"",入力シート!E597,"")</f>
        <v/>
      </c>
      <c r="J596" s="37" t="str">
        <f>IF(入力シート!F597&gt;0,IF(入力シート!W597=6,MID(入力シート!F597,入力シート!W597-5,1),"0"),"")</f>
        <v/>
      </c>
      <c r="K596" s="37" t="str">
        <f>IF(入力シート!F597&gt;0,MID(入力シート!F597,入力シート!W597-4,1),"")</f>
        <v/>
      </c>
      <c r="L596" s="37" t="str">
        <f>IF(入力シート!F597&gt;0,MID(入力シート!F597,入力シート!W597-3,1),"")</f>
        <v/>
      </c>
      <c r="M596" s="37" t="str">
        <f>IF(入力シート!F597&gt;0,MID(入力シート!F597,入力シート!W597-2,1),"")</f>
        <v/>
      </c>
      <c r="N596" s="37" t="str">
        <f>IF(入力シート!F597&gt;0,MID(入力シート!F597,入力シート!W597-1,1),"")</f>
        <v/>
      </c>
      <c r="O596" s="39" t="str">
        <f>IF(入力シート!F597&gt;0,MID(入力シート!F597,入力シート!W597,1),"")</f>
        <v/>
      </c>
      <c r="P596" s="22" t="str">
        <f>IF(入力シート!G597&gt;"",入力シート!G597,"")</f>
        <v/>
      </c>
      <c r="Q596" s="37" t="str">
        <f>IF(入力シート!H597&gt;0,IF(入力シート!X597=4,MID(入力シート!H597,入力シート!X597-3,1),"0"),"")</f>
        <v/>
      </c>
      <c r="R596" s="37" t="str">
        <f>IF(入力シート!H597&gt;0,MID(入力シート!H597,入力シート!X597-2,1),"")</f>
        <v/>
      </c>
      <c r="S596" s="37" t="str">
        <f>IF(入力シート!H597&gt;0,MID(入力シート!H597,入力シート!X597-1,1),"")</f>
        <v/>
      </c>
      <c r="T596" s="39" t="str">
        <f>IF(入力シート!H597&gt;0,MID(入力シート!H597,入力シート!X597,1),"")</f>
        <v/>
      </c>
      <c r="U596" s="62" t="str">
        <f>IF(入力シート!I597&gt;0,入力シート!I597,"")</f>
        <v/>
      </c>
      <c r="V596" s="50" t="str">
        <f>IF(入力シート!J597&gt;0,入力シート!J597,"")</f>
        <v/>
      </c>
      <c r="W596" s="50" t="str">
        <f>IF(入力シート!K597&gt;=10,INT(MOD(入力シート!K597,100)/10),"")</f>
        <v/>
      </c>
      <c r="X596" s="40" t="str">
        <f>IF(入力シート!K597&gt;=1,INT(MOD(入力シート!K597,10)/1),"")</f>
        <v/>
      </c>
      <c r="Y596" s="51" t="str">
        <f>IF(入力シート!L597&gt;=100000,INT(MOD(入力シート!L597,1000000)/100000),"")</f>
        <v/>
      </c>
      <c r="Z596" s="51" t="str">
        <f>IF(入力シート!L597&gt;=10000,INT(MOD(入力シート!L597,100000)/10000),"")</f>
        <v/>
      </c>
      <c r="AA596" s="51" t="str">
        <f>IF(入力シート!L597&gt;=1000,INT(MOD(入力シート!L597,10000)/1000),"")</f>
        <v/>
      </c>
      <c r="AB596" s="51" t="str">
        <f>IF(入力シート!L597&gt;=100,INT(MOD(入力シート!L597,1000)/100),"")</f>
        <v/>
      </c>
      <c r="AC596" s="51" t="str">
        <f>IF(入力シート!L597&gt;=10,INT(MOD(入力シート!L597,100)/10),"")</f>
        <v/>
      </c>
      <c r="AD596" s="40" t="str">
        <f>IF(入力シート!L597&gt;=1,INT(MOD(入力シート!L597,10)/1),"")</f>
        <v/>
      </c>
      <c r="AE596" s="51" t="str">
        <f>IF(入力シート!M597&gt;=10000,INT(MOD(入力シート!M597,100000)/10000),"")</f>
        <v/>
      </c>
      <c r="AF596" s="51" t="str">
        <f>IF(入力シート!M597&gt;=1000,INT(MOD(入力シート!M597,10000)/1000),"")</f>
        <v/>
      </c>
      <c r="AG596" s="51" t="str">
        <f>IF(入力シート!M597&gt;=100,INT(MOD(入力シート!M597,1000)/100),"")</f>
        <v/>
      </c>
      <c r="AH596" s="51" t="str">
        <f>IF(入力シート!M597&gt;=10,INT(MOD(入力シート!M597,100)/10),"")</f>
        <v/>
      </c>
      <c r="AI596" s="40" t="str">
        <f>IF(入力シート!M597&gt;=1,INT(MOD(入力シート!M597,10)/1),"")</f>
        <v/>
      </c>
      <c r="AJ596" s="51" t="str">
        <f>IF(入力シート!N597&gt;=10000,INT(MOD(入力シート!N597,100000)/10000),"")</f>
        <v/>
      </c>
      <c r="AK596" s="51" t="str">
        <f>IF(入力シート!N597&gt;=1000,INT(MOD(入力シート!N597,10000)/1000),"")</f>
        <v/>
      </c>
      <c r="AL596" s="51" t="str">
        <f>IF(入力シート!N597&gt;=100,INT(MOD(入力シート!N597,1000)/100),"")</f>
        <v/>
      </c>
      <c r="AM596" s="51" t="str">
        <f>IF(入力シート!N597&gt;=10,INT(MOD(入力シート!N597,100)/10),"")</f>
        <v/>
      </c>
      <c r="AN596" s="40" t="str">
        <f>IF(入力シート!N597&gt;=1,INT(MOD(入力シート!N597,10)/1),"")</f>
        <v/>
      </c>
      <c r="AO596" s="51" t="str">
        <f>IF(入力シート!O597&gt;=10000,INT(MOD(入力シート!O597,100000)/10000),"")</f>
        <v/>
      </c>
      <c r="AP596" s="51" t="str">
        <f>IF(入力シート!O597&gt;=1000,INT(MOD(入力シート!O597,10000)/1000),"")</f>
        <v/>
      </c>
      <c r="AQ596" s="51" t="str">
        <f>IF(入力シート!O597&gt;=100,INT(MOD(入力シート!O597,1000)/100),"")</f>
        <v/>
      </c>
      <c r="AR596" s="51" t="str">
        <f>IF(入力シート!O597&gt;=10,INT(MOD(入力シート!O597,100)/10),"")</f>
        <v/>
      </c>
      <c r="AS596" s="40" t="str">
        <f>IF(入力シート!O597&gt;=1,INT(MOD(入力シート!O597,10)/1),"")</f>
        <v/>
      </c>
      <c r="AT596" s="51" t="str">
        <f>IF(入力シート!P597&gt;=1000000,INT(MOD(入力シート!P597,10000000)/1000000),"")</f>
        <v/>
      </c>
      <c r="AU596" s="51" t="str">
        <f>IF(入力シート!P597&gt;=100000,INT(MOD(入力シート!P597,1000000)/100000),"")</f>
        <v/>
      </c>
      <c r="AV596" s="51" t="str">
        <f>IF(入力シート!P597&gt;=10000,INT(MOD(入力シート!P597,100000)/10000),"")</f>
        <v/>
      </c>
      <c r="AW596" s="51" t="str">
        <f>IF(入力シート!P597&gt;=1000,INT(MOD(入力シート!P597,10000)/1000),"")</f>
        <v/>
      </c>
      <c r="AX596" s="51" t="str">
        <f>IF(入力シート!P597&gt;=100,INT(MOD(入力シート!P597,1000)/100),"")</f>
        <v/>
      </c>
      <c r="AY596" s="51" t="str">
        <f>IF(入力シート!P597&gt;=10,INT(MOD(入力シート!P597,100)/10),"")</f>
        <v/>
      </c>
      <c r="AZ596" s="40" t="str">
        <f>IF(入力シート!P597&gt;=1,INT(MOD(入力シート!P597,10)/1),"")</f>
        <v/>
      </c>
      <c r="BA596" s="51" t="str">
        <f>IF(入力シート!Q597&gt;=10,INT(MOD(入力シート!Q597,100)/10),"")</f>
        <v/>
      </c>
      <c r="BB596" s="40" t="str">
        <f>IF(入力シート!Q597&gt;=1,INT(MOD(入力シート!Q597,10)/1),"")</f>
        <v/>
      </c>
      <c r="BC596" s="51" t="str">
        <f>IF(入力シート!R597&gt;=10000,INT(MOD(入力シート!R597,100000)/10000),"")</f>
        <v/>
      </c>
      <c r="BD596" s="51" t="str">
        <f>IF(入力シート!R597&gt;=1000,INT(MOD(入力シート!R597,10000)/1000),"")</f>
        <v/>
      </c>
      <c r="BE596" s="51" t="str">
        <f>IF(入力シート!R597&gt;=100,INT(MOD(入力シート!R597,1000)/100),"")</f>
        <v/>
      </c>
      <c r="BF596" s="51" t="str">
        <f>IF(入力シート!R597&gt;=10,INT(MOD(入力シート!R597,100)/10),"")</f>
        <v/>
      </c>
      <c r="BG596" s="40" t="str">
        <f>IF(入力シート!R597&gt;=1,INT(MOD(入力シート!R597,10)/1),"")</f>
        <v/>
      </c>
    </row>
    <row r="597" spans="1:79" x14ac:dyDescent="0.15">
      <c r="B597" s="22">
        <v>595</v>
      </c>
      <c r="C597" s="10" t="str">
        <f>IF(入力シート!C598&gt;=10000,INT(MOD(入力シート!C598,100000)/10000),"")</f>
        <v/>
      </c>
      <c r="D597" s="10" t="str">
        <f>IF(入力シート!C598&gt;=1000,INT(MOD(入力シート!C598,10000)/1000),"")</f>
        <v/>
      </c>
      <c r="E597" s="10" t="str">
        <f>IF(入力シート!C598&gt;=100,INT(MOD(入力シート!C598,1000)/100),"")</f>
        <v/>
      </c>
      <c r="F597" s="10" t="str">
        <f>IF(入力シート!C598&gt;=10,INT(MOD(入力シート!C598,100)/10),"")</f>
        <v/>
      </c>
      <c r="G597" s="22" t="str">
        <f>IF(入力シート!C598&gt;=1,INT(MOD(入力シート!C598,10)/1),"")</f>
        <v/>
      </c>
      <c r="H597" s="22" t="str">
        <f>IF(入力シート!D598&gt;"",入力シート!D598,"")</f>
        <v/>
      </c>
      <c r="I597" s="22" t="str">
        <f>IF(入力シート!E598&gt;"",入力シート!E598,"")</f>
        <v/>
      </c>
      <c r="J597" s="37" t="str">
        <f>IF(入力シート!F598&gt;0,IF(入力シート!W598=6,MID(入力シート!F598,入力シート!W598-5,1),"0"),"")</f>
        <v/>
      </c>
      <c r="K597" s="37" t="str">
        <f>IF(入力シート!F598&gt;0,MID(入力シート!F598,入力シート!W598-4,1),"")</f>
        <v/>
      </c>
      <c r="L597" s="37" t="str">
        <f>IF(入力シート!F598&gt;0,MID(入力シート!F598,入力シート!W598-3,1),"")</f>
        <v/>
      </c>
      <c r="M597" s="37" t="str">
        <f>IF(入力シート!F598&gt;0,MID(入力シート!F598,入力シート!W598-2,1),"")</f>
        <v/>
      </c>
      <c r="N597" s="37" t="str">
        <f>IF(入力シート!F598&gt;0,MID(入力シート!F598,入力シート!W598-1,1),"")</f>
        <v/>
      </c>
      <c r="O597" s="39" t="str">
        <f>IF(入力シート!F598&gt;0,MID(入力シート!F598,入力シート!W598,1),"")</f>
        <v/>
      </c>
      <c r="P597" s="22" t="str">
        <f>IF(入力シート!G598&gt;"",入力シート!G598,"")</f>
        <v/>
      </c>
      <c r="Q597" s="37" t="str">
        <f>IF(入力シート!H598&gt;0,IF(入力シート!X598=4,MID(入力シート!H598,入力シート!X598-3,1),"0"),"")</f>
        <v/>
      </c>
      <c r="R597" s="37" t="str">
        <f>IF(入力シート!H598&gt;0,MID(入力シート!H598,入力シート!X598-2,1),"")</f>
        <v/>
      </c>
      <c r="S597" s="37" t="str">
        <f>IF(入力シート!H598&gt;0,MID(入力シート!H598,入力シート!X598-1,1),"")</f>
        <v/>
      </c>
      <c r="T597" s="39" t="str">
        <f>IF(入力シート!H598&gt;0,MID(入力シート!H598,入力シート!X598,1),"")</f>
        <v/>
      </c>
      <c r="U597" s="62" t="str">
        <f>IF(入力シート!I598&gt;0,入力シート!I598,"")</f>
        <v/>
      </c>
      <c r="V597" s="50" t="str">
        <f>IF(入力シート!J598&gt;0,入力シート!J598,"")</f>
        <v/>
      </c>
      <c r="W597" s="50" t="str">
        <f>IF(入力シート!K598&gt;=10,INT(MOD(入力シート!K598,100)/10),"")</f>
        <v/>
      </c>
      <c r="X597" s="40" t="str">
        <f>IF(入力シート!K598&gt;=1,INT(MOD(入力シート!K598,10)/1),"")</f>
        <v/>
      </c>
      <c r="Y597" s="51" t="str">
        <f>IF(入力シート!L598&gt;=100000,INT(MOD(入力シート!L598,1000000)/100000),"")</f>
        <v/>
      </c>
      <c r="Z597" s="51" t="str">
        <f>IF(入力シート!L598&gt;=10000,INT(MOD(入力シート!L598,100000)/10000),"")</f>
        <v/>
      </c>
      <c r="AA597" s="51" t="str">
        <f>IF(入力シート!L598&gt;=1000,INT(MOD(入力シート!L598,10000)/1000),"")</f>
        <v/>
      </c>
      <c r="AB597" s="51" t="str">
        <f>IF(入力シート!L598&gt;=100,INT(MOD(入力シート!L598,1000)/100),"")</f>
        <v/>
      </c>
      <c r="AC597" s="51" t="str">
        <f>IF(入力シート!L598&gt;=10,INT(MOD(入力シート!L598,100)/10),"")</f>
        <v/>
      </c>
      <c r="AD597" s="40" t="str">
        <f>IF(入力シート!L598&gt;=1,INT(MOD(入力シート!L598,10)/1),"")</f>
        <v/>
      </c>
      <c r="AE597" s="51" t="str">
        <f>IF(入力シート!M598&gt;=10000,INT(MOD(入力シート!M598,100000)/10000),"")</f>
        <v/>
      </c>
      <c r="AF597" s="51" t="str">
        <f>IF(入力シート!M598&gt;=1000,INT(MOD(入力シート!M598,10000)/1000),"")</f>
        <v/>
      </c>
      <c r="AG597" s="51" t="str">
        <f>IF(入力シート!M598&gt;=100,INT(MOD(入力シート!M598,1000)/100),"")</f>
        <v/>
      </c>
      <c r="AH597" s="51" t="str">
        <f>IF(入力シート!M598&gt;=10,INT(MOD(入力シート!M598,100)/10),"")</f>
        <v/>
      </c>
      <c r="AI597" s="40" t="str">
        <f>IF(入力シート!M598&gt;=1,INT(MOD(入力シート!M598,10)/1),"")</f>
        <v/>
      </c>
      <c r="AJ597" s="51" t="str">
        <f>IF(入力シート!N598&gt;=10000,INT(MOD(入力シート!N598,100000)/10000),"")</f>
        <v/>
      </c>
      <c r="AK597" s="51" t="str">
        <f>IF(入力シート!N598&gt;=1000,INT(MOD(入力シート!N598,10000)/1000),"")</f>
        <v/>
      </c>
      <c r="AL597" s="51" t="str">
        <f>IF(入力シート!N598&gt;=100,INT(MOD(入力シート!N598,1000)/100),"")</f>
        <v/>
      </c>
      <c r="AM597" s="51" t="str">
        <f>IF(入力シート!N598&gt;=10,INT(MOD(入力シート!N598,100)/10),"")</f>
        <v/>
      </c>
      <c r="AN597" s="40" t="str">
        <f>IF(入力シート!N598&gt;=1,INT(MOD(入力シート!N598,10)/1),"")</f>
        <v/>
      </c>
      <c r="AO597" s="51" t="str">
        <f>IF(入力シート!O598&gt;=10000,INT(MOD(入力シート!O598,100000)/10000),"")</f>
        <v/>
      </c>
      <c r="AP597" s="51" t="str">
        <f>IF(入力シート!O598&gt;=1000,INT(MOD(入力シート!O598,10000)/1000),"")</f>
        <v/>
      </c>
      <c r="AQ597" s="51" t="str">
        <f>IF(入力シート!O598&gt;=100,INT(MOD(入力シート!O598,1000)/100),"")</f>
        <v/>
      </c>
      <c r="AR597" s="51" t="str">
        <f>IF(入力シート!O598&gt;=10,INT(MOD(入力シート!O598,100)/10),"")</f>
        <v/>
      </c>
      <c r="AS597" s="40" t="str">
        <f>IF(入力シート!O598&gt;=1,INT(MOD(入力シート!O598,10)/1),"")</f>
        <v/>
      </c>
      <c r="AT597" s="51" t="str">
        <f>IF(入力シート!P598&gt;=1000000,INT(MOD(入力シート!P598,10000000)/1000000),"")</f>
        <v/>
      </c>
      <c r="AU597" s="51" t="str">
        <f>IF(入力シート!P598&gt;=100000,INT(MOD(入力シート!P598,1000000)/100000),"")</f>
        <v/>
      </c>
      <c r="AV597" s="51" t="str">
        <f>IF(入力シート!P598&gt;=10000,INT(MOD(入力シート!P598,100000)/10000),"")</f>
        <v/>
      </c>
      <c r="AW597" s="51" t="str">
        <f>IF(入力シート!P598&gt;=1000,INT(MOD(入力シート!P598,10000)/1000),"")</f>
        <v/>
      </c>
      <c r="AX597" s="51" t="str">
        <f>IF(入力シート!P598&gt;=100,INT(MOD(入力シート!P598,1000)/100),"")</f>
        <v/>
      </c>
      <c r="AY597" s="51" t="str">
        <f>IF(入力シート!P598&gt;=10,INT(MOD(入力シート!P598,100)/10),"")</f>
        <v/>
      </c>
      <c r="AZ597" s="40" t="str">
        <f>IF(入力シート!P598&gt;=1,INT(MOD(入力シート!P598,10)/1),"")</f>
        <v/>
      </c>
      <c r="BA597" s="51" t="str">
        <f>IF(入力シート!Q598&gt;=10,INT(MOD(入力シート!Q598,100)/10),"")</f>
        <v/>
      </c>
      <c r="BB597" s="40" t="str">
        <f>IF(入力シート!Q598&gt;=1,INT(MOD(入力シート!Q598,10)/1),"")</f>
        <v/>
      </c>
      <c r="BC597" s="51" t="str">
        <f>IF(入力シート!R598&gt;=10000,INT(MOD(入力シート!R598,100000)/10000),"")</f>
        <v/>
      </c>
      <c r="BD597" s="51" t="str">
        <f>IF(入力シート!R598&gt;=1000,INT(MOD(入力シート!R598,10000)/1000),"")</f>
        <v/>
      </c>
      <c r="BE597" s="51" t="str">
        <f>IF(入力シート!R598&gt;=100,INT(MOD(入力シート!R598,1000)/100),"")</f>
        <v/>
      </c>
      <c r="BF597" s="51" t="str">
        <f>IF(入力シート!R598&gt;=10,INT(MOD(入力シート!R598,100)/10),"")</f>
        <v/>
      </c>
      <c r="BG597" s="40" t="str">
        <f>IF(入力シート!R598&gt;=1,INT(MOD(入力シート!R598,10)/1),"")</f>
        <v/>
      </c>
    </row>
    <row r="598" spans="1:79" x14ac:dyDescent="0.15">
      <c r="B598" s="22">
        <v>596</v>
      </c>
      <c r="C598" s="10" t="str">
        <f>IF(入力シート!C599&gt;=10000,INT(MOD(入力シート!C599,100000)/10000),"")</f>
        <v/>
      </c>
      <c r="D598" s="10" t="str">
        <f>IF(入力シート!C599&gt;=1000,INT(MOD(入力シート!C599,10000)/1000),"")</f>
        <v/>
      </c>
      <c r="E598" s="10" t="str">
        <f>IF(入力シート!C599&gt;=100,INT(MOD(入力シート!C599,1000)/100),"")</f>
        <v/>
      </c>
      <c r="F598" s="10" t="str">
        <f>IF(入力シート!C599&gt;=10,INT(MOD(入力シート!C599,100)/10),"")</f>
        <v/>
      </c>
      <c r="G598" s="22" t="str">
        <f>IF(入力シート!C599&gt;=1,INT(MOD(入力シート!C599,10)/1),"")</f>
        <v/>
      </c>
      <c r="H598" s="22" t="str">
        <f>IF(入力シート!D599&gt;"",入力シート!D599,"")</f>
        <v/>
      </c>
      <c r="I598" s="22" t="str">
        <f>IF(入力シート!E599&gt;"",入力シート!E599,"")</f>
        <v/>
      </c>
      <c r="J598" s="37" t="str">
        <f>IF(入力シート!F599&gt;0,IF(入力シート!W599=6,MID(入力シート!F599,入力シート!W599-5,1),"0"),"")</f>
        <v/>
      </c>
      <c r="K598" s="37" t="str">
        <f>IF(入力シート!F599&gt;0,MID(入力シート!F599,入力シート!W599-4,1),"")</f>
        <v/>
      </c>
      <c r="L598" s="37" t="str">
        <f>IF(入力シート!F599&gt;0,MID(入力シート!F599,入力シート!W599-3,1),"")</f>
        <v/>
      </c>
      <c r="M598" s="37" t="str">
        <f>IF(入力シート!F599&gt;0,MID(入力シート!F599,入力シート!W599-2,1),"")</f>
        <v/>
      </c>
      <c r="N598" s="37" t="str">
        <f>IF(入力シート!F599&gt;0,MID(入力シート!F599,入力シート!W599-1,1),"")</f>
        <v/>
      </c>
      <c r="O598" s="39" t="str">
        <f>IF(入力シート!F599&gt;0,MID(入力シート!F599,入力シート!W599,1),"")</f>
        <v/>
      </c>
      <c r="P598" s="22" t="str">
        <f>IF(入力シート!G599&gt;"",入力シート!G599,"")</f>
        <v/>
      </c>
      <c r="Q598" s="37" t="str">
        <f>IF(入力シート!H599&gt;0,IF(入力シート!X599=4,MID(入力シート!H599,入力シート!X599-3,1),"0"),"")</f>
        <v/>
      </c>
      <c r="R598" s="37" t="str">
        <f>IF(入力シート!H599&gt;0,MID(入力シート!H599,入力シート!X599-2,1),"")</f>
        <v/>
      </c>
      <c r="S598" s="37" t="str">
        <f>IF(入力シート!H599&gt;0,MID(入力シート!H599,入力シート!X599-1,1),"")</f>
        <v/>
      </c>
      <c r="T598" s="39" t="str">
        <f>IF(入力シート!H599&gt;0,MID(入力シート!H599,入力シート!X599,1),"")</f>
        <v/>
      </c>
      <c r="U598" s="62" t="str">
        <f>IF(入力シート!I599&gt;0,入力シート!I599,"")</f>
        <v/>
      </c>
      <c r="V598" s="50" t="str">
        <f>IF(入力シート!J599&gt;0,入力シート!J599,"")</f>
        <v/>
      </c>
      <c r="W598" s="50" t="str">
        <f>IF(入力シート!K599&gt;=10,INT(MOD(入力シート!K599,100)/10),"")</f>
        <v/>
      </c>
      <c r="X598" s="40" t="str">
        <f>IF(入力シート!K599&gt;=1,INT(MOD(入力シート!K599,10)/1),"")</f>
        <v/>
      </c>
      <c r="Y598" s="51" t="str">
        <f>IF(入力シート!L599&gt;=100000,INT(MOD(入力シート!L599,1000000)/100000),"")</f>
        <v/>
      </c>
      <c r="Z598" s="51" t="str">
        <f>IF(入力シート!L599&gt;=10000,INT(MOD(入力シート!L599,100000)/10000),"")</f>
        <v/>
      </c>
      <c r="AA598" s="51" t="str">
        <f>IF(入力シート!L599&gt;=1000,INT(MOD(入力シート!L599,10000)/1000),"")</f>
        <v/>
      </c>
      <c r="AB598" s="51" t="str">
        <f>IF(入力シート!L599&gt;=100,INT(MOD(入力シート!L599,1000)/100),"")</f>
        <v/>
      </c>
      <c r="AC598" s="51" t="str">
        <f>IF(入力シート!L599&gt;=10,INT(MOD(入力シート!L599,100)/10),"")</f>
        <v/>
      </c>
      <c r="AD598" s="40" t="str">
        <f>IF(入力シート!L599&gt;=1,INT(MOD(入力シート!L599,10)/1),"")</f>
        <v/>
      </c>
      <c r="AE598" s="51" t="str">
        <f>IF(入力シート!M599&gt;=10000,INT(MOD(入力シート!M599,100000)/10000),"")</f>
        <v/>
      </c>
      <c r="AF598" s="51" t="str">
        <f>IF(入力シート!M599&gt;=1000,INT(MOD(入力シート!M599,10000)/1000),"")</f>
        <v/>
      </c>
      <c r="AG598" s="51" t="str">
        <f>IF(入力シート!M599&gt;=100,INT(MOD(入力シート!M599,1000)/100),"")</f>
        <v/>
      </c>
      <c r="AH598" s="51" t="str">
        <f>IF(入力シート!M599&gt;=10,INT(MOD(入力シート!M599,100)/10),"")</f>
        <v/>
      </c>
      <c r="AI598" s="40" t="str">
        <f>IF(入力シート!M599&gt;=1,INT(MOD(入力シート!M599,10)/1),"")</f>
        <v/>
      </c>
      <c r="AJ598" s="51" t="str">
        <f>IF(入力シート!N599&gt;=10000,INT(MOD(入力シート!N599,100000)/10000),"")</f>
        <v/>
      </c>
      <c r="AK598" s="51" t="str">
        <f>IF(入力シート!N599&gt;=1000,INT(MOD(入力シート!N599,10000)/1000),"")</f>
        <v/>
      </c>
      <c r="AL598" s="51" t="str">
        <f>IF(入力シート!N599&gt;=100,INT(MOD(入力シート!N599,1000)/100),"")</f>
        <v/>
      </c>
      <c r="AM598" s="51" t="str">
        <f>IF(入力シート!N599&gt;=10,INT(MOD(入力シート!N599,100)/10),"")</f>
        <v/>
      </c>
      <c r="AN598" s="40" t="str">
        <f>IF(入力シート!N599&gt;=1,INT(MOD(入力シート!N599,10)/1),"")</f>
        <v/>
      </c>
      <c r="AO598" s="51" t="str">
        <f>IF(入力シート!O599&gt;=10000,INT(MOD(入力シート!O599,100000)/10000),"")</f>
        <v/>
      </c>
      <c r="AP598" s="51" t="str">
        <f>IF(入力シート!O599&gt;=1000,INT(MOD(入力シート!O599,10000)/1000),"")</f>
        <v/>
      </c>
      <c r="AQ598" s="51" t="str">
        <f>IF(入力シート!O599&gt;=100,INT(MOD(入力シート!O599,1000)/100),"")</f>
        <v/>
      </c>
      <c r="AR598" s="51" t="str">
        <f>IF(入力シート!O599&gt;=10,INT(MOD(入力シート!O599,100)/10),"")</f>
        <v/>
      </c>
      <c r="AS598" s="40" t="str">
        <f>IF(入力シート!O599&gt;=1,INT(MOD(入力シート!O599,10)/1),"")</f>
        <v/>
      </c>
      <c r="AT598" s="51" t="str">
        <f>IF(入力シート!P599&gt;=1000000,INT(MOD(入力シート!P599,10000000)/1000000),"")</f>
        <v/>
      </c>
      <c r="AU598" s="51" t="str">
        <f>IF(入力シート!P599&gt;=100000,INT(MOD(入力シート!P599,1000000)/100000),"")</f>
        <v/>
      </c>
      <c r="AV598" s="51" t="str">
        <f>IF(入力シート!P599&gt;=10000,INT(MOD(入力シート!P599,100000)/10000),"")</f>
        <v/>
      </c>
      <c r="AW598" s="51" t="str">
        <f>IF(入力シート!P599&gt;=1000,INT(MOD(入力シート!P599,10000)/1000),"")</f>
        <v/>
      </c>
      <c r="AX598" s="51" t="str">
        <f>IF(入力シート!P599&gt;=100,INT(MOD(入力シート!P599,1000)/100),"")</f>
        <v/>
      </c>
      <c r="AY598" s="51" t="str">
        <f>IF(入力シート!P599&gt;=10,INT(MOD(入力シート!P599,100)/10),"")</f>
        <v/>
      </c>
      <c r="AZ598" s="40" t="str">
        <f>IF(入力シート!P599&gt;=1,INT(MOD(入力シート!P599,10)/1),"")</f>
        <v/>
      </c>
      <c r="BA598" s="51" t="str">
        <f>IF(入力シート!Q599&gt;=10,INT(MOD(入力シート!Q599,100)/10),"")</f>
        <v/>
      </c>
      <c r="BB598" s="40" t="str">
        <f>IF(入力シート!Q599&gt;=1,INT(MOD(入力シート!Q599,10)/1),"")</f>
        <v/>
      </c>
      <c r="BC598" s="51" t="str">
        <f>IF(入力シート!R599&gt;=10000,INT(MOD(入力シート!R599,100000)/10000),"")</f>
        <v/>
      </c>
      <c r="BD598" s="51" t="str">
        <f>IF(入力シート!R599&gt;=1000,INT(MOD(入力シート!R599,10000)/1000),"")</f>
        <v/>
      </c>
      <c r="BE598" s="51" t="str">
        <f>IF(入力シート!R599&gt;=100,INT(MOD(入力シート!R599,1000)/100),"")</f>
        <v/>
      </c>
      <c r="BF598" s="51" t="str">
        <f>IF(入力シート!R599&gt;=10,INT(MOD(入力シート!R599,100)/10),"")</f>
        <v/>
      </c>
      <c r="BG598" s="40" t="str">
        <f>IF(入力シート!R599&gt;=1,INT(MOD(入力シート!R599,10)/1),"")</f>
        <v/>
      </c>
    </row>
    <row r="599" spans="1:79" x14ac:dyDescent="0.15">
      <c r="B599" s="22">
        <v>597</v>
      </c>
      <c r="C599" s="10" t="str">
        <f>IF(入力シート!C600&gt;=10000,INT(MOD(入力シート!C600,100000)/10000),"")</f>
        <v/>
      </c>
      <c r="D599" s="10" t="str">
        <f>IF(入力シート!C600&gt;=1000,INT(MOD(入力シート!C600,10000)/1000),"")</f>
        <v/>
      </c>
      <c r="E599" s="10" t="str">
        <f>IF(入力シート!C600&gt;=100,INT(MOD(入力シート!C600,1000)/100),"")</f>
        <v/>
      </c>
      <c r="F599" s="10" t="str">
        <f>IF(入力シート!C600&gt;=10,INT(MOD(入力シート!C600,100)/10),"")</f>
        <v/>
      </c>
      <c r="G599" s="22" t="str">
        <f>IF(入力シート!C600&gt;=1,INT(MOD(入力シート!C600,10)/1),"")</f>
        <v/>
      </c>
      <c r="H599" s="22" t="str">
        <f>IF(入力シート!D600&gt;"",入力シート!D600,"")</f>
        <v/>
      </c>
      <c r="I599" s="22" t="str">
        <f>IF(入力シート!E600&gt;"",入力シート!E600,"")</f>
        <v/>
      </c>
      <c r="J599" s="37" t="str">
        <f>IF(入力シート!F600&gt;0,IF(入力シート!W600=6,MID(入力シート!F600,入力シート!W600-5,1),"0"),"")</f>
        <v/>
      </c>
      <c r="K599" s="37" t="str">
        <f>IF(入力シート!F600&gt;0,MID(入力シート!F600,入力シート!W600-4,1),"")</f>
        <v/>
      </c>
      <c r="L599" s="37" t="str">
        <f>IF(入力シート!F600&gt;0,MID(入力シート!F600,入力シート!W600-3,1),"")</f>
        <v/>
      </c>
      <c r="M599" s="37" t="str">
        <f>IF(入力シート!F600&gt;0,MID(入力シート!F600,入力シート!W600-2,1),"")</f>
        <v/>
      </c>
      <c r="N599" s="37" t="str">
        <f>IF(入力シート!F600&gt;0,MID(入力シート!F600,入力シート!W600-1,1),"")</f>
        <v/>
      </c>
      <c r="O599" s="39" t="str">
        <f>IF(入力シート!F600&gt;0,MID(入力シート!F600,入力シート!W600,1),"")</f>
        <v/>
      </c>
      <c r="P599" s="22" t="str">
        <f>IF(入力シート!G600&gt;"",入力シート!G600,"")</f>
        <v/>
      </c>
      <c r="Q599" s="37" t="str">
        <f>IF(入力シート!H600&gt;0,IF(入力シート!X600=4,MID(入力シート!H600,入力シート!X600-3,1),"0"),"")</f>
        <v/>
      </c>
      <c r="R599" s="37" t="str">
        <f>IF(入力シート!H600&gt;0,MID(入力シート!H600,入力シート!X600-2,1),"")</f>
        <v/>
      </c>
      <c r="S599" s="37" t="str">
        <f>IF(入力シート!H600&gt;0,MID(入力シート!H600,入力シート!X600-1,1),"")</f>
        <v/>
      </c>
      <c r="T599" s="39" t="str">
        <f>IF(入力シート!H600&gt;0,MID(入力シート!H600,入力シート!X600,1),"")</f>
        <v/>
      </c>
      <c r="U599" s="62" t="str">
        <f>IF(入力シート!I600&gt;0,入力シート!I600,"")</f>
        <v/>
      </c>
      <c r="V599" s="50" t="str">
        <f>IF(入力シート!J600&gt;0,入力シート!J600,"")</f>
        <v/>
      </c>
      <c r="W599" s="50" t="str">
        <f>IF(入力シート!K600&gt;=10,INT(MOD(入力シート!K600,100)/10),"")</f>
        <v/>
      </c>
      <c r="X599" s="40" t="str">
        <f>IF(入力シート!K600&gt;=1,INT(MOD(入力シート!K600,10)/1),"")</f>
        <v/>
      </c>
      <c r="Y599" s="51" t="str">
        <f>IF(入力シート!L600&gt;=100000,INT(MOD(入力シート!L600,1000000)/100000),"")</f>
        <v/>
      </c>
      <c r="Z599" s="51" t="str">
        <f>IF(入力シート!L600&gt;=10000,INT(MOD(入力シート!L600,100000)/10000),"")</f>
        <v/>
      </c>
      <c r="AA599" s="51" t="str">
        <f>IF(入力シート!L600&gt;=1000,INT(MOD(入力シート!L600,10000)/1000),"")</f>
        <v/>
      </c>
      <c r="AB599" s="51" t="str">
        <f>IF(入力シート!L600&gt;=100,INT(MOD(入力シート!L600,1000)/100),"")</f>
        <v/>
      </c>
      <c r="AC599" s="51" t="str">
        <f>IF(入力シート!L600&gt;=10,INT(MOD(入力シート!L600,100)/10),"")</f>
        <v/>
      </c>
      <c r="AD599" s="40" t="str">
        <f>IF(入力シート!L600&gt;=1,INT(MOD(入力シート!L600,10)/1),"")</f>
        <v/>
      </c>
      <c r="AE599" s="51" t="str">
        <f>IF(入力シート!M600&gt;=10000,INT(MOD(入力シート!M600,100000)/10000),"")</f>
        <v/>
      </c>
      <c r="AF599" s="51" t="str">
        <f>IF(入力シート!M600&gt;=1000,INT(MOD(入力シート!M600,10000)/1000),"")</f>
        <v/>
      </c>
      <c r="AG599" s="51" t="str">
        <f>IF(入力シート!M600&gt;=100,INT(MOD(入力シート!M600,1000)/100),"")</f>
        <v/>
      </c>
      <c r="AH599" s="51" t="str">
        <f>IF(入力シート!M600&gt;=10,INT(MOD(入力シート!M600,100)/10),"")</f>
        <v/>
      </c>
      <c r="AI599" s="40" t="str">
        <f>IF(入力シート!M600&gt;=1,INT(MOD(入力シート!M600,10)/1),"")</f>
        <v/>
      </c>
      <c r="AJ599" s="51" t="str">
        <f>IF(入力シート!N600&gt;=10000,INT(MOD(入力シート!N600,100000)/10000),"")</f>
        <v/>
      </c>
      <c r="AK599" s="51" t="str">
        <f>IF(入力シート!N600&gt;=1000,INT(MOD(入力シート!N600,10000)/1000),"")</f>
        <v/>
      </c>
      <c r="AL599" s="51" t="str">
        <f>IF(入力シート!N600&gt;=100,INT(MOD(入力シート!N600,1000)/100),"")</f>
        <v/>
      </c>
      <c r="AM599" s="51" t="str">
        <f>IF(入力シート!N600&gt;=10,INT(MOD(入力シート!N600,100)/10),"")</f>
        <v/>
      </c>
      <c r="AN599" s="40" t="str">
        <f>IF(入力シート!N600&gt;=1,INT(MOD(入力シート!N600,10)/1),"")</f>
        <v/>
      </c>
      <c r="AO599" s="51" t="str">
        <f>IF(入力シート!O600&gt;=10000,INT(MOD(入力シート!O600,100000)/10000),"")</f>
        <v/>
      </c>
      <c r="AP599" s="51" t="str">
        <f>IF(入力シート!O600&gt;=1000,INT(MOD(入力シート!O600,10000)/1000),"")</f>
        <v/>
      </c>
      <c r="AQ599" s="51" t="str">
        <f>IF(入力シート!O600&gt;=100,INT(MOD(入力シート!O600,1000)/100),"")</f>
        <v/>
      </c>
      <c r="AR599" s="51" t="str">
        <f>IF(入力シート!O600&gt;=10,INT(MOD(入力シート!O600,100)/10),"")</f>
        <v/>
      </c>
      <c r="AS599" s="40" t="str">
        <f>IF(入力シート!O600&gt;=1,INT(MOD(入力シート!O600,10)/1),"")</f>
        <v/>
      </c>
      <c r="AT599" s="51" t="str">
        <f>IF(入力シート!P600&gt;=1000000,INT(MOD(入力シート!P600,10000000)/1000000),"")</f>
        <v/>
      </c>
      <c r="AU599" s="51" t="str">
        <f>IF(入力シート!P600&gt;=100000,INT(MOD(入力シート!P600,1000000)/100000),"")</f>
        <v/>
      </c>
      <c r="AV599" s="51" t="str">
        <f>IF(入力シート!P600&gt;=10000,INT(MOD(入力シート!P600,100000)/10000),"")</f>
        <v/>
      </c>
      <c r="AW599" s="51" t="str">
        <f>IF(入力シート!P600&gt;=1000,INT(MOD(入力シート!P600,10000)/1000),"")</f>
        <v/>
      </c>
      <c r="AX599" s="51" t="str">
        <f>IF(入力シート!P600&gt;=100,INT(MOD(入力シート!P600,1000)/100),"")</f>
        <v/>
      </c>
      <c r="AY599" s="51" t="str">
        <f>IF(入力シート!P600&gt;=10,INT(MOD(入力シート!P600,100)/10),"")</f>
        <v/>
      </c>
      <c r="AZ599" s="40" t="str">
        <f>IF(入力シート!P600&gt;=1,INT(MOD(入力シート!P600,10)/1),"")</f>
        <v/>
      </c>
      <c r="BA599" s="51" t="str">
        <f>IF(入力シート!Q600&gt;=10,INT(MOD(入力シート!Q600,100)/10),"")</f>
        <v/>
      </c>
      <c r="BB599" s="40" t="str">
        <f>IF(入力シート!Q600&gt;=1,INT(MOD(入力シート!Q600,10)/1),"")</f>
        <v/>
      </c>
      <c r="BC599" s="51" t="str">
        <f>IF(入力シート!R600&gt;=10000,INT(MOD(入力シート!R600,100000)/10000),"")</f>
        <v/>
      </c>
      <c r="BD599" s="51" t="str">
        <f>IF(入力シート!R600&gt;=1000,INT(MOD(入力シート!R600,10000)/1000),"")</f>
        <v/>
      </c>
      <c r="BE599" s="51" t="str">
        <f>IF(入力シート!R600&gt;=100,INT(MOD(入力シート!R600,1000)/100),"")</f>
        <v/>
      </c>
      <c r="BF599" s="51" t="str">
        <f>IF(入力シート!R600&gt;=10,INT(MOD(入力シート!R600,100)/10),"")</f>
        <v/>
      </c>
      <c r="BG599" s="40" t="str">
        <f>IF(入力シート!R600&gt;=1,INT(MOD(入力シート!R600,10)/1),"")</f>
        <v/>
      </c>
    </row>
    <row r="600" spans="1:79" x14ac:dyDescent="0.15">
      <c r="B600" s="22">
        <v>598</v>
      </c>
      <c r="C600" s="10" t="str">
        <f>IF(入力シート!C601&gt;=10000,INT(MOD(入力シート!C601,100000)/10000),"")</f>
        <v/>
      </c>
      <c r="D600" s="10" t="str">
        <f>IF(入力シート!C601&gt;=1000,INT(MOD(入力シート!C601,10000)/1000),"")</f>
        <v/>
      </c>
      <c r="E600" s="10" t="str">
        <f>IF(入力シート!C601&gt;=100,INT(MOD(入力シート!C601,1000)/100),"")</f>
        <v/>
      </c>
      <c r="F600" s="10" t="str">
        <f>IF(入力シート!C601&gt;=10,INT(MOD(入力シート!C601,100)/10),"")</f>
        <v/>
      </c>
      <c r="G600" s="22" t="str">
        <f>IF(入力シート!C601&gt;=1,INT(MOD(入力シート!C601,10)/1),"")</f>
        <v/>
      </c>
      <c r="H600" s="22" t="str">
        <f>IF(入力シート!D601&gt;"",入力シート!D601,"")</f>
        <v/>
      </c>
      <c r="I600" s="22" t="str">
        <f>IF(入力シート!E601&gt;"",入力シート!E601,"")</f>
        <v/>
      </c>
      <c r="J600" s="37" t="str">
        <f>IF(入力シート!F601&gt;0,IF(入力シート!W601=6,MID(入力シート!F601,入力シート!W601-5,1),"0"),"")</f>
        <v/>
      </c>
      <c r="K600" s="37" t="str">
        <f>IF(入力シート!F601&gt;0,MID(入力シート!F601,入力シート!W601-4,1),"")</f>
        <v/>
      </c>
      <c r="L600" s="37" t="str">
        <f>IF(入力シート!F601&gt;0,MID(入力シート!F601,入力シート!W601-3,1),"")</f>
        <v/>
      </c>
      <c r="M600" s="37" t="str">
        <f>IF(入力シート!F601&gt;0,MID(入力シート!F601,入力シート!W601-2,1),"")</f>
        <v/>
      </c>
      <c r="N600" s="37" t="str">
        <f>IF(入力シート!F601&gt;0,MID(入力シート!F601,入力シート!W601-1,1),"")</f>
        <v/>
      </c>
      <c r="O600" s="39" t="str">
        <f>IF(入力シート!F601&gt;0,MID(入力シート!F601,入力シート!W601,1),"")</f>
        <v/>
      </c>
      <c r="P600" s="22" t="str">
        <f>IF(入力シート!G601&gt;"",入力シート!G601,"")</f>
        <v/>
      </c>
      <c r="Q600" s="37" t="str">
        <f>IF(入力シート!H601&gt;0,IF(入力シート!X601=4,MID(入力シート!H601,入力シート!X601-3,1),"0"),"")</f>
        <v/>
      </c>
      <c r="R600" s="37" t="str">
        <f>IF(入力シート!H601&gt;0,MID(入力シート!H601,入力シート!X601-2,1),"")</f>
        <v/>
      </c>
      <c r="S600" s="37" t="str">
        <f>IF(入力シート!H601&gt;0,MID(入力シート!H601,入力シート!X601-1,1),"")</f>
        <v/>
      </c>
      <c r="T600" s="39" t="str">
        <f>IF(入力シート!H601&gt;0,MID(入力シート!H601,入力シート!X601,1),"")</f>
        <v/>
      </c>
      <c r="U600" s="62" t="str">
        <f>IF(入力シート!I601&gt;0,入力シート!I601,"")</f>
        <v/>
      </c>
      <c r="V600" s="50" t="str">
        <f>IF(入力シート!J601&gt;0,入力シート!J601,"")</f>
        <v/>
      </c>
      <c r="W600" s="50" t="str">
        <f>IF(入力シート!K601&gt;=10,INT(MOD(入力シート!K601,100)/10),"")</f>
        <v/>
      </c>
      <c r="X600" s="40" t="str">
        <f>IF(入力シート!K601&gt;=1,INT(MOD(入力シート!K601,10)/1),"")</f>
        <v/>
      </c>
      <c r="Y600" s="51" t="str">
        <f>IF(入力シート!L601&gt;=100000,INT(MOD(入力シート!L601,1000000)/100000),"")</f>
        <v/>
      </c>
      <c r="Z600" s="51" t="str">
        <f>IF(入力シート!L601&gt;=10000,INT(MOD(入力シート!L601,100000)/10000),"")</f>
        <v/>
      </c>
      <c r="AA600" s="51" t="str">
        <f>IF(入力シート!L601&gt;=1000,INT(MOD(入力シート!L601,10000)/1000),"")</f>
        <v/>
      </c>
      <c r="AB600" s="51" t="str">
        <f>IF(入力シート!L601&gt;=100,INT(MOD(入力シート!L601,1000)/100),"")</f>
        <v/>
      </c>
      <c r="AC600" s="51" t="str">
        <f>IF(入力シート!L601&gt;=10,INT(MOD(入力シート!L601,100)/10),"")</f>
        <v/>
      </c>
      <c r="AD600" s="40" t="str">
        <f>IF(入力シート!L601&gt;=1,INT(MOD(入力シート!L601,10)/1),"")</f>
        <v/>
      </c>
      <c r="AE600" s="51" t="str">
        <f>IF(入力シート!M601&gt;=10000,INT(MOD(入力シート!M601,100000)/10000),"")</f>
        <v/>
      </c>
      <c r="AF600" s="51" t="str">
        <f>IF(入力シート!M601&gt;=1000,INT(MOD(入力シート!M601,10000)/1000),"")</f>
        <v/>
      </c>
      <c r="AG600" s="51" t="str">
        <f>IF(入力シート!M601&gt;=100,INT(MOD(入力シート!M601,1000)/100),"")</f>
        <v/>
      </c>
      <c r="AH600" s="51" t="str">
        <f>IF(入力シート!M601&gt;=10,INT(MOD(入力シート!M601,100)/10),"")</f>
        <v/>
      </c>
      <c r="AI600" s="40" t="str">
        <f>IF(入力シート!M601&gt;=1,INT(MOD(入力シート!M601,10)/1),"")</f>
        <v/>
      </c>
      <c r="AJ600" s="51" t="str">
        <f>IF(入力シート!N601&gt;=10000,INT(MOD(入力シート!N601,100000)/10000),"")</f>
        <v/>
      </c>
      <c r="AK600" s="51" t="str">
        <f>IF(入力シート!N601&gt;=1000,INT(MOD(入力シート!N601,10000)/1000),"")</f>
        <v/>
      </c>
      <c r="AL600" s="51" t="str">
        <f>IF(入力シート!N601&gt;=100,INT(MOD(入力シート!N601,1000)/100),"")</f>
        <v/>
      </c>
      <c r="AM600" s="51" t="str">
        <f>IF(入力シート!N601&gt;=10,INT(MOD(入力シート!N601,100)/10),"")</f>
        <v/>
      </c>
      <c r="AN600" s="40" t="str">
        <f>IF(入力シート!N601&gt;=1,INT(MOD(入力シート!N601,10)/1),"")</f>
        <v/>
      </c>
      <c r="AO600" s="51" t="str">
        <f>IF(入力シート!O601&gt;=10000,INT(MOD(入力シート!O601,100000)/10000),"")</f>
        <v/>
      </c>
      <c r="AP600" s="51" t="str">
        <f>IF(入力シート!O601&gt;=1000,INT(MOD(入力シート!O601,10000)/1000),"")</f>
        <v/>
      </c>
      <c r="AQ600" s="51" t="str">
        <f>IF(入力シート!O601&gt;=100,INT(MOD(入力シート!O601,1000)/100),"")</f>
        <v/>
      </c>
      <c r="AR600" s="51" t="str">
        <f>IF(入力シート!O601&gt;=10,INT(MOD(入力シート!O601,100)/10),"")</f>
        <v/>
      </c>
      <c r="AS600" s="40" t="str">
        <f>IF(入力シート!O601&gt;=1,INT(MOD(入力シート!O601,10)/1),"")</f>
        <v/>
      </c>
      <c r="AT600" s="51" t="str">
        <f>IF(入力シート!P601&gt;=1000000,INT(MOD(入力シート!P601,10000000)/1000000),"")</f>
        <v/>
      </c>
      <c r="AU600" s="51" t="str">
        <f>IF(入力シート!P601&gt;=100000,INT(MOD(入力シート!P601,1000000)/100000),"")</f>
        <v/>
      </c>
      <c r="AV600" s="51" t="str">
        <f>IF(入力シート!P601&gt;=10000,INT(MOD(入力シート!P601,100000)/10000),"")</f>
        <v/>
      </c>
      <c r="AW600" s="51" t="str">
        <f>IF(入力シート!P601&gt;=1000,INT(MOD(入力シート!P601,10000)/1000),"")</f>
        <v/>
      </c>
      <c r="AX600" s="51" t="str">
        <f>IF(入力シート!P601&gt;=100,INT(MOD(入力シート!P601,1000)/100),"")</f>
        <v/>
      </c>
      <c r="AY600" s="51" t="str">
        <f>IF(入力シート!P601&gt;=10,INT(MOD(入力シート!P601,100)/10),"")</f>
        <v/>
      </c>
      <c r="AZ600" s="40" t="str">
        <f>IF(入力シート!P601&gt;=1,INT(MOD(入力シート!P601,10)/1),"")</f>
        <v/>
      </c>
      <c r="BA600" s="51" t="str">
        <f>IF(入力シート!Q601&gt;=10,INT(MOD(入力シート!Q601,100)/10),"")</f>
        <v/>
      </c>
      <c r="BB600" s="40" t="str">
        <f>IF(入力シート!Q601&gt;=1,INT(MOD(入力シート!Q601,10)/1),"")</f>
        <v/>
      </c>
      <c r="BC600" s="51" t="str">
        <f>IF(入力シート!R601&gt;=10000,INT(MOD(入力シート!R601,100000)/10000),"")</f>
        <v/>
      </c>
      <c r="BD600" s="51" t="str">
        <f>IF(入力シート!R601&gt;=1000,INT(MOD(入力シート!R601,10000)/1000),"")</f>
        <v/>
      </c>
      <c r="BE600" s="51" t="str">
        <f>IF(入力シート!R601&gt;=100,INT(MOD(入力シート!R601,1000)/100),"")</f>
        <v/>
      </c>
      <c r="BF600" s="51" t="str">
        <f>IF(入力シート!R601&gt;=10,INT(MOD(入力シート!R601,100)/10),"")</f>
        <v/>
      </c>
      <c r="BG600" s="40" t="str">
        <f>IF(入力シート!R601&gt;=1,INT(MOD(入力シート!R601,10)/1),"")</f>
        <v/>
      </c>
    </row>
    <row r="601" spans="1:79" x14ac:dyDescent="0.15">
      <c r="B601" s="22">
        <v>599</v>
      </c>
      <c r="C601" s="10" t="str">
        <f>IF(入力シート!C602&gt;=10000,INT(MOD(入力シート!C602,100000)/10000),"")</f>
        <v/>
      </c>
      <c r="D601" s="10" t="str">
        <f>IF(入力シート!C602&gt;=1000,INT(MOD(入力シート!C602,10000)/1000),"")</f>
        <v/>
      </c>
      <c r="E601" s="10" t="str">
        <f>IF(入力シート!C602&gt;=100,INT(MOD(入力シート!C602,1000)/100),"")</f>
        <v/>
      </c>
      <c r="F601" s="10" t="str">
        <f>IF(入力シート!C602&gt;=10,INT(MOD(入力シート!C602,100)/10),"")</f>
        <v/>
      </c>
      <c r="G601" s="22" t="str">
        <f>IF(入力シート!C602&gt;=1,INT(MOD(入力シート!C602,10)/1),"")</f>
        <v/>
      </c>
      <c r="H601" s="22" t="str">
        <f>IF(入力シート!D602&gt;"",入力シート!D602,"")</f>
        <v/>
      </c>
      <c r="I601" s="22" t="str">
        <f>IF(入力シート!E602&gt;"",入力シート!E602,"")</f>
        <v/>
      </c>
      <c r="J601" s="37" t="str">
        <f>IF(入力シート!F602&gt;0,IF(入力シート!W602=6,MID(入力シート!F602,入力シート!W602-5,1),"0"),"")</f>
        <v/>
      </c>
      <c r="K601" s="37" t="str">
        <f>IF(入力シート!F602&gt;0,MID(入力シート!F602,入力シート!W602-4,1),"")</f>
        <v/>
      </c>
      <c r="L601" s="37" t="str">
        <f>IF(入力シート!F602&gt;0,MID(入力シート!F602,入力シート!W602-3,1),"")</f>
        <v/>
      </c>
      <c r="M601" s="37" t="str">
        <f>IF(入力シート!F602&gt;0,MID(入力シート!F602,入力シート!W602-2,1),"")</f>
        <v/>
      </c>
      <c r="N601" s="37" t="str">
        <f>IF(入力シート!F602&gt;0,MID(入力シート!F602,入力シート!W602-1,1),"")</f>
        <v/>
      </c>
      <c r="O601" s="39" t="str">
        <f>IF(入力シート!F602&gt;0,MID(入力シート!F602,入力シート!W602,1),"")</f>
        <v/>
      </c>
      <c r="P601" s="22" t="str">
        <f>IF(入力シート!G602&gt;"",入力シート!G602,"")</f>
        <v/>
      </c>
      <c r="Q601" s="37" t="str">
        <f>IF(入力シート!H602&gt;0,IF(入力シート!X602=4,MID(入力シート!H602,入力シート!X602-3,1),"0"),"")</f>
        <v/>
      </c>
      <c r="R601" s="37" t="str">
        <f>IF(入力シート!H602&gt;0,MID(入力シート!H602,入力シート!X602-2,1),"")</f>
        <v/>
      </c>
      <c r="S601" s="37" t="str">
        <f>IF(入力シート!H602&gt;0,MID(入力シート!H602,入力シート!X602-1,1),"")</f>
        <v/>
      </c>
      <c r="T601" s="39" t="str">
        <f>IF(入力シート!H602&gt;0,MID(入力シート!H602,入力シート!X602,1),"")</f>
        <v/>
      </c>
      <c r="U601" s="62" t="str">
        <f>IF(入力シート!I602&gt;0,入力シート!I602,"")</f>
        <v/>
      </c>
      <c r="V601" s="50" t="str">
        <f>IF(入力シート!J602&gt;0,入力シート!J602,"")</f>
        <v/>
      </c>
      <c r="W601" s="50" t="str">
        <f>IF(入力シート!K602&gt;=10,INT(MOD(入力シート!K602,100)/10),"")</f>
        <v/>
      </c>
      <c r="X601" s="40" t="str">
        <f>IF(入力シート!K602&gt;=1,INT(MOD(入力シート!K602,10)/1),"")</f>
        <v/>
      </c>
      <c r="Y601" s="51" t="str">
        <f>IF(入力シート!L602&gt;=100000,INT(MOD(入力シート!L602,1000000)/100000),"")</f>
        <v/>
      </c>
      <c r="Z601" s="51" t="str">
        <f>IF(入力シート!L602&gt;=10000,INT(MOD(入力シート!L602,100000)/10000),"")</f>
        <v/>
      </c>
      <c r="AA601" s="51" t="str">
        <f>IF(入力シート!L602&gt;=1000,INT(MOD(入力シート!L602,10000)/1000),"")</f>
        <v/>
      </c>
      <c r="AB601" s="51" t="str">
        <f>IF(入力シート!L602&gt;=100,INT(MOD(入力シート!L602,1000)/100),"")</f>
        <v/>
      </c>
      <c r="AC601" s="51" t="str">
        <f>IF(入力シート!L602&gt;=10,INT(MOD(入力シート!L602,100)/10),"")</f>
        <v/>
      </c>
      <c r="AD601" s="40" t="str">
        <f>IF(入力シート!L602&gt;=1,INT(MOD(入力シート!L602,10)/1),"")</f>
        <v/>
      </c>
      <c r="AE601" s="51" t="str">
        <f>IF(入力シート!M602&gt;=10000,INT(MOD(入力シート!M602,100000)/10000),"")</f>
        <v/>
      </c>
      <c r="AF601" s="51" t="str">
        <f>IF(入力シート!M602&gt;=1000,INT(MOD(入力シート!M602,10000)/1000),"")</f>
        <v/>
      </c>
      <c r="AG601" s="51" t="str">
        <f>IF(入力シート!M602&gt;=100,INT(MOD(入力シート!M602,1000)/100),"")</f>
        <v/>
      </c>
      <c r="AH601" s="51" t="str">
        <f>IF(入力シート!M602&gt;=10,INT(MOD(入力シート!M602,100)/10),"")</f>
        <v/>
      </c>
      <c r="AI601" s="40" t="str">
        <f>IF(入力シート!M602&gt;=1,INT(MOD(入力シート!M602,10)/1),"")</f>
        <v/>
      </c>
      <c r="AJ601" s="51" t="str">
        <f>IF(入力シート!N602&gt;=10000,INT(MOD(入力シート!N602,100000)/10000),"")</f>
        <v/>
      </c>
      <c r="AK601" s="51" t="str">
        <f>IF(入力シート!N602&gt;=1000,INT(MOD(入力シート!N602,10000)/1000),"")</f>
        <v/>
      </c>
      <c r="AL601" s="51" t="str">
        <f>IF(入力シート!N602&gt;=100,INT(MOD(入力シート!N602,1000)/100),"")</f>
        <v/>
      </c>
      <c r="AM601" s="51" t="str">
        <f>IF(入力シート!N602&gt;=10,INT(MOD(入力シート!N602,100)/10),"")</f>
        <v/>
      </c>
      <c r="AN601" s="40" t="str">
        <f>IF(入力シート!N602&gt;=1,INT(MOD(入力シート!N602,10)/1),"")</f>
        <v/>
      </c>
      <c r="AO601" s="51" t="str">
        <f>IF(入力シート!O602&gt;=10000,INT(MOD(入力シート!O602,100000)/10000),"")</f>
        <v/>
      </c>
      <c r="AP601" s="51" t="str">
        <f>IF(入力シート!O602&gt;=1000,INT(MOD(入力シート!O602,10000)/1000),"")</f>
        <v/>
      </c>
      <c r="AQ601" s="51" t="str">
        <f>IF(入力シート!O602&gt;=100,INT(MOD(入力シート!O602,1000)/100),"")</f>
        <v/>
      </c>
      <c r="AR601" s="51" t="str">
        <f>IF(入力シート!O602&gt;=10,INT(MOD(入力シート!O602,100)/10),"")</f>
        <v/>
      </c>
      <c r="AS601" s="40" t="str">
        <f>IF(入力シート!O602&gt;=1,INT(MOD(入力シート!O602,10)/1),"")</f>
        <v/>
      </c>
      <c r="AT601" s="51" t="str">
        <f>IF(入力シート!P602&gt;=1000000,INT(MOD(入力シート!P602,10000000)/1000000),"")</f>
        <v/>
      </c>
      <c r="AU601" s="51" t="str">
        <f>IF(入力シート!P602&gt;=100000,INT(MOD(入力シート!P602,1000000)/100000),"")</f>
        <v/>
      </c>
      <c r="AV601" s="51" t="str">
        <f>IF(入力シート!P602&gt;=10000,INT(MOD(入力シート!P602,100000)/10000),"")</f>
        <v/>
      </c>
      <c r="AW601" s="51" t="str">
        <f>IF(入力シート!P602&gt;=1000,INT(MOD(入力シート!P602,10000)/1000),"")</f>
        <v/>
      </c>
      <c r="AX601" s="51" t="str">
        <f>IF(入力シート!P602&gt;=100,INT(MOD(入力シート!P602,1000)/100),"")</f>
        <v/>
      </c>
      <c r="AY601" s="51" t="str">
        <f>IF(入力シート!P602&gt;=10,INT(MOD(入力シート!P602,100)/10),"")</f>
        <v/>
      </c>
      <c r="AZ601" s="40" t="str">
        <f>IF(入力シート!P602&gt;=1,INT(MOD(入力シート!P602,10)/1),"")</f>
        <v/>
      </c>
      <c r="BA601" s="51" t="str">
        <f>IF(入力シート!Q602&gt;=10,INT(MOD(入力シート!Q602,100)/10),"")</f>
        <v/>
      </c>
      <c r="BB601" s="40" t="str">
        <f>IF(入力シート!Q602&gt;=1,INT(MOD(入力シート!Q602,10)/1),"")</f>
        <v/>
      </c>
      <c r="BC601" s="51" t="str">
        <f>IF(入力シート!R602&gt;=10000,INT(MOD(入力シート!R602,100000)/10000),"")</f>
        <v/>
      </c>
      <c r="BD601" s="51" t="str">
        <f>IF(入力シート!R602&gt;=1000,INT(MOD(入力シート!R602,10000)/1000),"")</f>
        <v/>
      </c>
      <c r="BE601" s="51" t="str">
        <f>IF(入力シート!R602&gt;=100,INT(MOD(入力シート!R602,1000)/100),"")</f>
        <v/>
      </c>
      <c r="BF601" s="51" t="str">
        <f>IF(入力シート!R602&gt;=10,INT(MOD(入力シート!R602,100)/10),"")</f>
        <v/>
      </c>
      <c r="BG601" s="40" t="str">
        <f>IF(入力シート!R602&gt;=1,INT(MOD(入力シート!R602,10)/1),"")</f>
        <v/>
      </c>
    </row>
    <row r="602" spans="1:79" x14ac:dyDescent="0.15">
      <c r="A602" s="46"/>
      <c r="B602" s="12">
        <v>600</v>
      </c>
      <c r="C602" s="3" t="str">
        <f>IF(入力シート!C603&gt;=10000,INT(MOD(入力シート!C603,100000)/10000),"")</f>
        <v/>
      </c>
      <c r="D602" s="3" t="str">
        <f>IF(入力シート!C603&gt;=1000,INT(MOD(入力シート!C603,10000)/1000),"")</f>
        <v/>
      </c>
      <c r="E602" s="3" t="str">
        <f>IF(入力シート!C603&gt;=100,INT(MOD(入力シート!C603,1000)/100),"")</f>
        <v/>
      </c>
      <c r="F602" s="3" t="str">
        <f>IF(入力シート!C603&gt;=10,INT(MOD(入力シート!C603,100)/10),"")</f>
        <v/>
      </c>
      <c r="G602" s="12" t="str">
        <f>IF(入力シート!C603&gt;=1,INT(MOD(入力シート!C603,10)/1),"")</f>
        <v/>
      </c>
      <c r="H602" s="12" t="str">
        <f>IF(入力シート!D603&gt;"",入力シート!D603,"")</f>
        <v/>
      </c>
      <c r="I602" s="146" t="str">
        <f>IF(入力シート!E603&gt;"",入力シート!E603,"")</f>
        <v/>
      </c>
      <c r="J602" s="162" t="str">
        <f>IF(入力シート!F603&gt;0,IF(入力シート!W603=6,MID(入力シート!F603,入力シート!W603-5,1),"0"),"")</f>
        <v/>
      </c>
      <c r="K602" s="63" t="str">
        <f>IF(入力シート!F603&gt;0,MID(入力シート!F603,入力シート!W603-4,1),"")</f>
        <v/>
      </c>
      <c r="L602" s="63" t="str">
        <f>IF(入力シート!F603&gt;0,MID(入力シート!F603,入力シート!W603-3,1),"")</f>
        <v/>
      </c>
      <c r="M602" s="63" t="str">
        <f>IF(入力シート!F603&gt;0,MID(入力シート!F603,入力シート!W603-2,1),"")</f>
        <v/>
      </c>
      <c r="N602" s="63" t="str">
        <f>IF(入力シート!F603&gt;0,MID(入力シート!F603,入力シート!W603-1,1),"")</f>
        <v/>
      </c>
      <c r="O602" s="64" t="str">
        <f>IF(入力シート!F603&gt;0,MID(入力シート!F603,入力シート!W603,1),"")</f>
        <v/>
      </c>
      <c r="P602" s="146" t="str">
        <f>IF(入力シート!G603&gt;"",入力シート!G603,"")</f>
        <v/>
      </c>
      <c r="Q602" s="162" t="str">
        <f>IF(入力シート!H603&gt;0,IF(入力シート!X603=4,MID(入力シート!H603,入力シート!X603-3,1),"0"),"")</f>
        <v/>
      </c>
      <c r="R602" s="63" t="str">
        <f>IF(入力シート!H603&gt;0,MID(入力シート!H603,入力シート!X603-2,1),"")</f>
        <v/>
      </c>
      <c r="S602" s="63" t="str">
        <f>IF(入力シート!H603&gt;0,MID(入力シート!H603,入力シート!X603-1,1),"")</f>
        <v/>
      </c>
      <c r="T602" s="64" t="str">
        <f>IF(入力シート!H603&gt;0,MID(入力シート!H603,入力シート!X603,1),"")</f>
        <v/>
      </c>
      <c r="U602" s="65" t="str">
        <f>IF(入力シート!I603&gt;0,入力シート!I603,"")</f>
        <v/>
      </c>
      <c r="V602" s="47" t="str">
        <f>IF(入力シート!J603&gt;0,入力シート!J603,"")</f>
        <v/>
      </c>
      <c r="W602" s="47" t="str">
        <f>IF(入力シート!K603&gt;=10,INT(MOD(入力シート!K603,100)/10),"")</f>
        <v/>
      </c>
      <c r="X602" s="48" t="str">
        <f>IF(入力シート!K603&gt;=1,INT(MOD(入力シート!K603,10)/1),"")</f>
        <v/>
      </c>
      <c r="Y602" s="49" t="str">
        <f>IF(入力シート!L603&gt;=100000,INT(MOD(入力シート!L603,1000000)/100000),"")</f>
        <v/>
      </c>
      <c r="Z602" s="49" t="str">
        <f>IF(入力シート!L603&gt;=10000,INT(MOD(入力シート!L603,100000)/10000),"")</f>
        <v/>
      </c>
      <c r="AA602" s="49" t="str">
        <f>IF(入力シート!L603&gt;=1000,INT(MOD(入力シート!L603,10000)/1000),"")</f>
        <v/>
      </c>
      <c r="AB602" s="49" t="str">
        <f>IF(入力シート!L603&gt;=100,INT(MOD(入力シート!L603,1000)/100),"")</f>
        <v/>
      </c>
      <c r="AC602" s="49" t="str">
        <f>IF(入力シート!L603&gt;=10,INT(MOD(入力シート!L603,100)/10),"")</f>
        <v/>
      </c>
      <c r="AD602" s="48" t="str">
        <f>IF(入力シート!L603&gt;=1,INT(MOD(入力シート!L603,10)/1),"")</f>
        <v/>
      </c>
      <c r="AE602" s="49" t="str">
        <f>IF(入力シート!M603&gt;=10000,INT(MOD(入力シート!M603,100000)/10000),"")</f>
        <v/>
      </c>
      <c r="AF602" s="49" t="str">
        <f>IF(入力シート!M603&gt;=1000,INT(MOD(入力シート!M603,10000)/1000),"")</f>
        <v/>
      </c>
      <c r="AG602" s="49" t="str">
        <f>IF(入力シート!M603&gt;=100,INT(MOD(入力シート!M603,1000)/100),"")</f>
        <v/>
      </c>
      <c r="AH602" s="49" t="str">
        <f>IF(入力シート!M603&gt;=10,INT(MOD(入力シート!M603,100)/10),"")</f>
        <v/>
      </c>
      <c r="AI602" s="48" t="str">
        <f>IF(入力シート!M603&gt;=1,INT(MOD(入力シート!M603,10)/1),"")</f>
        <v/>
      </c>
      <c r="AJ602" s="49" t="str">
        <f>IF(入力シート!N603&gt;=10000,INT(MOD(入力シート!N603,100000)/10000),"")</f>
        <v/>
      </c>
      <c r="AK602" s="49" t="str">
        <f>IF(入力シート!N603&gt;=1000,INT(MOD(入力シート!N603,10000)/1000),"")</f>
        <v/>
      </c>
      <c r="AL602" s="49" t="str">
        <f>IF(入力シート!N603&gt;=100,INT(MOD(入力シート!N603,1000)/100),"")</f>
        <v/>
      </c>
      <c r="AM602" s="49" t="str">
        <f>IF(入力シート!N603&gt;=10,INT(MOD(入力シート!N603,100)/10),"")</f>
        <v/>
      </c>
      <c r="AN602" s="48" t="str">
        <f>IF(入力シート!N603&gt;=1,INT(MOD(入力シート!N603,10)/1),"")</f>
        <v/>
      </c>
      <c r="AO602" s="49" t="str">
        <f>IF(入力シート!O603&gt;=10000,INT(MOD(入力シート!O603,100000)/10000),"")</f>
        <v/>
      </c>
      <c r="AP602" s="49" t="str">
        <f>IF(入力シート!O603&gt;=1000,INT(MOD(入力シート!O603,10000)/1000),"")</f>
        <v/>
      </c>
      <c r="AQ602" s="49" t="str">
        <f>IF(入力シート!O603&gt;=100,INT(MOD(入力シート!O603,1000)/100),"")</f>
        <v/>
      </c>
      <c r="AR602" s="49" t="str">
        <f>IF(入力シート!O603&gt;=10,INT(MOD(入力シート!O603,100)/10),"")</f>
        <v/>
      </c>
      <c r="AS602" s="48" t="str">
        <f>IF(入力シート!O603&gt;=1,INT(MOD(入力シート!O603,10)/1),"")</f>
        <v/>
      </c>
      <c r="AT602" s="49" t="str">
        <f>IF(入力シート!P603&gt;=1000000,INT(MOD(入力シート!P603,10000000)/1000000),"")</f>
        <v/>
      </c>
      <c r="AU602" s="49" t="str">
        <f>IF(入力シート!P603&gt;=100000,INT(MOD(入力シート!P603,1000000)/100000),"")</f>
        <v/>
      </c>
      <c r="AV602" s="49" t="str">
        <f>IF(入力シート!P603&gt;=10000,INT(MOD(入力シート!P603,100000)/10000),"")</f>
        <v/>
      </c>
      <c r="AW602" s="49" t="str">
        <f>IF(入力シート!P603&gt;=1000,INT(MOD(入力シート!P603,10000)/1000),"")</f>
        <v/>
      </c>
      <c r="AX602" s="49" t="str">
        <f>IF(入力シート!P603&gt;=100,INT(MOD(入力シート!P603,1000)/100),"")</f>
        <v/>
      </c>
      <c r="AY602" s="49" t="str">
        <f>IF(入力シート!P603&gt;=10,INT(MOD(入力シート!P603,100)/10),"")</f>
        <v/>
      </c>
      <c r="AZ602" s="48" t="str">
        <f>IF(入力シート!P603&gt;=1,INT(MOD(入力シート!P603,10)/1),"")</f>
        <v/>
      </c>
      <c r="BA602" s="49" t="str">
        <f>IF(入力シート!Q603&gt;=10,INT(MOD(入力シート!Q603,100)/10),"")</f>
        <v/>
      </c>
      <c r="BB602" s="48" t="str">
        <f>IF(入力シート!Q603&gt;=1,INT(MOD(入力シート!Q603,10)/1),"")</f>
        <v/>
      </c>
      <c r="BC602" s="49" t="str">
        <f>IF(入力シート!R603&gt;=10000,INT(MOD(入力シート!R603,100000)/10000),"")</f>
        <v/>
      </c>
      <c r="BD602" s="49" t="str">
        <f>IF(入力シート!R603&gt;=1000,INT(MOD(入力シート!R603,10000)/1000),"")</f>
        <v/>
      </c>
      <c r="BE602" s="49" t="str">
        <f>IF(入力シート!R603&gt;=100,INT(MOD(入力シート!R603,1000)/100),"")</f>
        <v/>
      </c>
      <c r="BF602" s="49" t="str">
        <f>IF(入力シート!R603&gt;=10,INT(MOD(入力シート!R603,100)/10),"")</f>
        <v/>
      </c>
      <c r="BG602" s="48" t="str">
        <f>IF(入力シート!R603&gt;=1,INT(MOD(入力シート!R603,10)/1),"")</f>
        <v/>
      </c>
      <c r="BH602" s="58" t="str">
        <f>IF(入力シート!S603&gt;=10,INT(MOD(入力シート!S603,100)/10),"")</f>
        <v/>
      </c>
      <c r="BI602" s="69" t="str">
        <f>IF(入力シート!S603&gt;=1,INT(MOD(入力シート!S603,10)/1),"")</f>
        <v/>
      </c>
      <c r="BJ602" s="58" t="str">
        <f>IF(入力シート!T603&gt;=1000000,INT(MOD(入力シート!T603,10000000)/1000000),"")</f>
        <v/>
      </c>
      <c r="BK602" s="58" t="str">
        <f>IF(入力シート!T603&gt;=100000,INT(MOD(入力シート!T603,1000000)/100000),"")</f>
        <v/>
      </c>
      <c r="BL602" s="58" t="str">
        <f>IF(入力シート!T603&gt;=10000,INT(MOD(入力シート!T603,100000)/10000),"")</f>
        <v/>
      </c>
      <c r="BM602" s="58" t="str">
        <f>IF(入力シート!T603&gt;=1000,INT(MOD(入力シート!T603,10000)/1000),"")</f>
        <v/>
      </c>
      <c r="BN602" s="58" t="str">
        <f>IF(入力シート!T603&gt;=100,INT(MOD(入力シート!T603,1000)/100),"")</f>
        <v/>
      </c>
      <c r="BO602" s="58" t="str">
        <f>IF(入力シート!T603&gt;=10,INT(MOD(入力シート!T603,100)/10),"")</f>
        <v/>
      </c>
      <c r="BP602" s="69" t="str">
        <f>IF(入力シート!T603&gt;=1,INT(MOD(入力シート!T603,10)/1),"")</f>
        <v/>
      </c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</row>
    <row r="603" spans="1:79" x14ac:dyDescent="0.15">
      <c r="A603" s="70">
        <f t="shared" si="15"/>
        <v>61</v>
      </c>
      <c r="B603" s="22">
        <v>601</v>
      </c>
      <c r="C603" s="10" t="str">
        <f>IF(入力シート!C604&gt;=10000,INT(MOD(入力シート!C604,100000)/10000),"")</f>
        <v/>
      </c>
      <c r="D603" s="10" t="str">
        <f>IF(入力シート!C604&gt;=1000,INT(MOD(入力シート!C604,10000)/1000),"")</f>
        <v/>
      </c>
      <c r="E603" s="10" t="str">
        <f>IF(入力シート!C604&gt;=100,INT(MOD(入力シート!C604,1000)/100),"")</f>
        <v/>
      </c>
      <c r="F603" s="10" t="str">
        <f>IF(入力シート!C604&gt;=10,INT(MOD(入力シート!C604,100)/10),"")</f>
        <v/>
      </c>
      <c r="G603" s="22" t="str">
        <f>IF(入力シート!C604&gt;=1,INT(MOD(入力シート!C604,10)/1),"")</f>
        <v/>
      </c>
      <c r="H603" s="22" t="str">
        <f>IF(入力シート!D604&gt;"",入力シート!D604,"")</f>
        <v/>
      </c>
      <c r="I603" s="22" t="str">
        <f>IF(入力シート!E604&gt;"",入力シート!E604,"")</f>
        <v/>
      </c>
      <c r="J603" s="37" t="str">
        <f>IF(入力シート!F604&gt;0,IF(入力シート!W604=6,MID(入力シート!F604,入力シート!W604-5,1),"0"),"")</f>
        <v/>
      </c>
      <c r="K603" s="37" t="str">
        <f>IF(入力シート!F604&gt;0,MID(入力シート!F604,入力シート!W604-4,1),"")</f>
        <v/>
      </c>
      <c r="L603" s="37" t="str">
        <f>IF(入力シート!F604&gt;0,MID(入力シート!F604,入力シート!W604-3,1),"")</f>
        <v/>
      </c>
      <c r="M603" s="37" t="str">
        <f>IF(入力シート!F604&gt;0,MID(入力シート!F604,入力シート!W604-2,1),"")</f>
        <v/>
      </c>
      <c r="N603" s="37" t="str">
        <f>IF(入力シート!F604&gt;0,MID(入力シート!F604,入力シート!W604-1,1),"")</f>
        <v/>
      </c>
      <c r="O603" s="39" t="str">
        <f>IF(入力シート!F604&gt;0,MID(入力シート!F604,入力シート!W604,1),"")</f>
        <v/>
      </c>
      <c r="P603" s="22" t="str">
        <f>IF(入力シート!G604&gt;"",入力シート!G604,"")</f>
        <v/>
      </c>
      <c r="Q603" s="37" t="str">
        <f>IF(入力シート!H604&gt;0,IF(入力シート!X604=4,MID(入力シート!H604,入力シート!X604-3,1),"0"),"")</f>
        <v/>
      </c>
      <c r="R603" s="37" t="str">
        <f>IF(入力シート!H604&gt;0,MID(入力シート!H604,入力シート!X604-2,1),"")</f>
        <v/>
      </c>
      <c r="S603" s="37" t="str">
        <f>IF(入力シート!H604&gt;0,MID(入力シート!H604,入力シート!X604-1,1),"")</f>
        <v/>
      </c>
      <c r="T603" s="39" t="str">
        <f>IF(入力シート!H604&gt;0,MID(入力シート!H604,入力シート!X604,1),"")</f>
        <v/>
      </c>
      <c r="U603" s="62" t="str">
        <f>IF(入力シート!I604&gt;0,入力シート!I604,"")</f>
        <v/>
      </c>
      <c r="V603" s="50" t="str">
        <f>IF(入力シート!J604&gt;0,入力シート!J604,"")</f>
        <v/>
      </c>
      <c r="W603" s="50" t="str">
        <f>IF(入力シート!K604&gt;=10,INT(MOD(入力シート!K604,100)/10),"")</f>
        <v/>
      </c>
      <c r="X603" s="40" t="str">
        <f>IF(入力シート!K604&gt;=1,INT(MOD(入力シート!K604,10)/1),"")</f>
        <v/>
      </c>
      <c r="Y603" s="51" t="str">
        <f>IF(入力シート!L604&gt;=100000,INT(MOD(入力シート!L604,1000000)/100000),"")</f>
        <v/>
      </c>
      <c r="Z603" s="51" t="str">
        <f>IF(入力シート!L604&gt;=10000,INT(MOD(入力シート!L604,100000)/10000),"")</f>
        <v/>
      </c>
      <c r="AA603" s="51" t="str">
        <f>IF(入力シート!L604&gt;=1000,INT(MOD(入力シート!L604,10000)/1000),"")</f>
        <v/>
      </c>
      <c r="AB603" s="51" t="str">
        <f>IF(入力シート!L604&gt;=100,INT(MOD(入力シート!L604,1000)/100),"")</f>
        <v/>
      </c>
      <c r="AC603" s="51" t="str">
        <f>IF(入力シート!L604&gt;=10,INT(MOD(入力シート!L604,100)/10),"")</f>
        <v/>
      </c>
      <c r="AD603" s="40" t="str">
        <f>IF(入力シート!L604&gt;=1,INT(MOD(入力シート!L604,10)/1),"")</f>
        <v/>
      </c>
      <c r="AE603" s="51" t="str">
        <f>IF(入力シート!M604&gt;=10000,INT(MOD(入力シート!M604,100000)/10000),"")</f>
        <v/>
      </c>
      <c r="AF603" s="51" t="str">
        <f>IF(入力シート!M604&gt;=1000,INT(MOD(入力シート!M604,10000)/1000),"")</f>
        <v/>
      </c>
      <c r="AG603" s="51" t="str">
        <f>IF(入力シート!M604&gt;=100,INT(MOD(入力シート!M604,1000)/100),"")</f>
        <v/>
      </c>
      <c r="AH603" s="51" t="str">
        <f>IF(入力シート!M604&gt;=10,INT(MOD(入力シート!M604,100)/10),"")</f>
        <v/>
      </c>
      <c r="AI603" s="40" t="str">
        <f>IF(入力シート!M604&gt;=1,INT(MOD(入力シート!M604,10)/1),"")</f>
        <v/>
      </c>
      <c r="AJ603" s="51" t="str">
        <f>IF(入力シート!N604&gt;=10000,INT(MOD(入力シート!N604,100000)/10000),"")</f>
        <v/>
      </c>
      <c r="AK603" s="51" t="str">
        <f>IF(入力シート!N604&gt;=1000,INT(MOD(入力シート!N604,10000)/1000),"")</f>
        <v/>
      </c>
      <c r="AL603" s="51" t="str">
        <f>IF(入力シート!N604&gt;=100,INT(MOD(入力シート!N604,1000)/100),"")</f>
        <v/>
      </c>
      <c r="AM603" s="51" t="str">
        <f>IF(入力シート!N604&gt;=10,INT(MOD(入力シート!N604,100)/10),"")</f>
        <v/>
      </c>
      <c r="AN603" s="40" t="str">
        <f>IF(入力シート!N604&gt;=1,INT(MOD(入力シート!N604,10)/1),"")</f>
        <v/>
      </c>
      <c r="AO603" s="51" t="str">
        <f>IF(入力シート!O604&gt;=10000,INT(MOD(入力シート!O604,100000)/10000),"")</f>
        <v/>
      </c>
      <c r="AP603" s="51" t="str">
        <f>IF(入力シート!O604&gt;=1000,INT(MOD(入力シート!O604,10000)/1000),"")</f>
        <v/>
      </c>
      <c r="AQ603" s="51" t="str">
        <f>IF(入力シート!O604&gt;=100,INT(MOD(入力シート!O604,1000)/100),"")</f>
        <v/>
      </c>
      <c r="AR603" s="51" t="str">
        <f>IF(入力シート!O604&gt;=10,INT(MOD(入力シート!O604,100)/10),"")</f>
        <v/>
      </c>
      <c r="AS603" s="40" t="str">
        <f>IF(入力シート!O604&gt;=1,INT(MOD(入力シート!O604,10)/1),"")</f>
        <v/>
      </c>
      <c r="AT603" s="51" t="str">
        <f>IF(入力シート!P604&gt;=1000000,INT(MOD(入力シート!P604,10000000)/1000000),"")</f>
        <v/>
      </c>
      <c r="AU603" s="51" t="str">
        <f>IF(入力シート!P604&gt;=100000,INT(MOD(入力シート!P604,1000000)/100000),"")</f>
        <v/>
      </c>
      <c r="AV603" s="51" t="str">
        <f>IF(入力シート!P604&gt;=10000,INT(MOD(入力シート!P604,100000)/10000),"")</f>
        <v/>
      </c>
      <c r="AW603" s="51" t="str">
        <f>IF(入力シート!P604&gt;=1000,INT(MOD(入力シート!P604,10000)/1000),"")</f>
        <v/>
      </c>
      <c r="AX603" s="51" t="str">
        <f>IF(入力シート!P604&gt;=100,INT(MOD(入力シート!P604,1000)/100),"")</f>
        <v/>
      </c>
      <c r="AY603" s="51" t="str">
        <f>IF(入力シート!P604&gt;=10,INT(MOD(入力シート!P604,100)/10),"")</f>
        <v/>
      </c>
      <c r="AZ603" s="40" t="str">
        <f>IF(入力シート!P604&gt;=1,INT(MOD(入力シート!P604,10)/1),"")</f>
        <v/>
      </c>
      <c r="BA603" s="51" t="str">
        <f>IF(入力シート!Q604&gt;=10,INT(MOD(入力シート!Q604,100)/10),"")</f>
        <v/>
      </c>
      <c r="BB603" s="40" t="str">
        <f>IF(入力シート!Q604&gt;=1,INT(MOD(入力シート!Q604,10)/1),"")</f>
        <v/>
      </c>
      <c r="BC603" s="51" t="str">
        <f>IF(入力シート!R604&gt;=10000,INT(MOD(入力シート!R604,100000)/10000),"")</f>
        <v/>
      </c>
      <c r="BD603" s="51" t="str">
        <f>IF(入力シート!R604&gt;=1000,INT(MOD(入力シート!R604,10000)/1000),"")</f>
        <v/>
      </c>
      <c r="BE603" s="51" t="str">
        <f>IF(入力シート!R604&gt;=100,INT(MOD(入力シート!R604,1000)/100),"")</f>
        <v/>
      </c>
      <c r="BF603" s="51" t="str">
        <f>IF(入力シート!R604&gt;=10,INT(MOD(入力シート!R604,100)/10),"")</f>
        <v/>
      </c>
      <c r="BG603" s="40" t="str">
        <f>IF(入力シート!R604&gt;=1,INT(MOD(入力シート!R604,10)/1),"")</f>
        <v/>
      </c>
      <c r="BP603" s="11"/>
    </row>
    <row r="604" spans="1:79" x14ac:dyDescent="0.15">
      <c r="B604" s="22">
        <v>602</v>
      </c>
      <c r="C604" s="10" t="str">
        <f>IF(入力シート!C605&gt;=10000,INT(MOD(入力シート!C605,100000)/10000),"")</f>
        <v/>
      </c>
      <c r="D604" s="10" t="str">
        <f>IF(入力シート!C605&gt;=1000,INT(MOD(入力シート!C605,10000)/1000),"")</f>
        <v/>
      </c>
      <c r="E604" s="10" t="str">
        <f>IF(入力シート!C605&gt;=100,INT(MOD(入力シート!C605,1000)/100),"")</f>
        <v/>
      </c>
      <c r="F604" s="10" t="str">
        <f>IF(入力シート!C605&gt;=10,INT(MOD(入力シート!C605,100)/10),"")</f>
        <v/>
      </c>
      <c r="G604" s="22" t="str">
        <f>IF(入力シート!C605&gt;=1,INT(MOD(入力シート!C605,10)/1),"")</f>
        <v/>
      </c>
      <c r="H604" s="22" t="str">
        <f>IF(入力シート!D605&gt;"",入力シート!D605,"")</f>
        <v/>
      </c>
      <c r="I604" s="22" t="str">
        <f>IF(入力シート!E605&gt;"",入力シート!E605,"")</f>
        <v/>
      </c>
      <c r="J604" s="37" t="str">
        <f>IF(入力シート!F605&gt;0,IF(入力シート!W605=6,MID(入力シート!F605,入力シート!W605-5,1),"0"),"")</f>
        <v/>
      </c>
      <c r="K604" s="37" t="str">
        <f>IF(入力シート!F605&gt;0,MID(入力シート!F605,入力シート!W605-4,1),"")</f>
        <v/>
      </c>
      <c r="L604" s="37" t="str">
        <f>IF(入力シート!F605&gt;0,MID(入力シート!F605,入力シート!W605-3,1),"")</f>
        <v/>
      </c>
      <c r="M604" s="37" t="str">
        <f>IF(入力シート!F605&gt;0,MID(入力シート!F605,入力シート!W605-2,1),"")</f>
        <v/>
      </c>
      <c r="N604" s="37" t="str">
        <f>IF(入力シート!F605&gt;0,MID(入力シート!F605,入力シート!W605-1,1),"")</f>
        <v/>
      </c>
      <c r="O604" s="39" t="str">
        <f>IF(入力シート!F605&gt;0,MID(入力シート!F605,入力シート!W605,1),"")</f>
        <v/>
      </c>
      <c r="P604" s="22" t="str">
        <f>IF(入力シート!G605&gt;"",入力シート!G605,"")</f>
        <v/>
      </c>
      <c r="Q604" s="37" t="str">
        <f>IF(入力シート!H605&gt;0,IF(入力シート!X605=4,MID(入力シート!H605,入力シート!X605-3,1),"0"),"")</f>
        <v/>
      </c>
      <c r="R604" s="37" t="str">
        <f>IF(入力シート!H605&gt;0,MID(入力シート!H605,入力シート!X605-2,1),"")</f>
        <v/>
      </c>
      <c r="S604" s="37" t="str">
        <f>IF(入力シート!H605&gt;0,MID(入力シート!H605,入力シート!X605-1,1),"")</f>
        <v/>
      </c>
      <c r="T604" s="39" t="str">
        <f>IF(入力シート!H605&gt;0,MID(入力シート!H605,入力シート!X605,1),"")</f>
        <v/>
      </c>
      <c r="U604" s="62" t="str">
        <f>IF(入力シート!I605&gt;0,入力シート!I605,"")</f>
        <v/>
      </c>
      <c r="V604" s="50" t="str">
        <f>IF(入力シート!J605&gt;0,入力シート!J605,"")</f>
        <v/>
      </c>
      <c r="W604" s="50" t="str">
        <f>IF(入力シート!K605&gt;=10,INT(MOD(入力シート!K605,100)/10),"")</f>
        <v/>
      </c>
      <c r="X604" s="40" t="str">
        <f>IF(入力シート!K605&gt;=1,INT(MOD(入力シート!K605,10)/1),"")</f>
        <v/>
      </c>
      <c r="Y604" s="51" t="str">
        <f>IF(入力シート!L605&gt;=100000,INT(MOD(入力シート!L605,1000000)/100000),"")</f>
        <v/>
      </c>
      <c r="Z604" s="51" t="str">
        <f>IF(入力シート!L605&gt;=10000,INT(MOD(入力シート!L605,100000)/10000),"")</f>
        <v/>
      </c>
      <c r="AA604" s="51" t="str">
        <f>IF(入力シート!L605&gt;=1000,INT(MOD(入力シート!L605,10000)/1000),"")</f>
        <v/>
      </c>
      <c r="AB604" s="51" t="str">
        <f>IF(入力シート!L605&gt;=100,INT(MOD(入力シート!L605,1000)/100),"")</f>
        <v/>
      </c>
      <c r="AC604" s="51" t="str">
        <f>IF(入力シート!L605&gt;=10,INT(MOD(入力シート!L605,100)/10),"")</f>
        <v/>
      </c>
      <c r="AD604" s="40" t="str">
        <f>IF(入力シート!L605&gt;=1,INT(MOD(入力シート!L605,10)/1),"")</f>
        <v/>
      </c>
      <c r="AE604" s="51" t="str">
        <f>IF(入力シート!M605&gt;=10000,INT(MOD(入力シート!M605,100000)/10000),"")</f>
        <v/>
      </c>
      <c r="AF604" s="51" t="str">
        <f>IF(入力シート!M605&gt;=1000,INT(MOD(入力シート!M605,10000)/1000),"")</f>
        <v/>
      </c>
      <c r="AG604" s="51" t="str">
        <f>IF(入力シート!M605&gt;=100,INT(MOD(入力シート!M605,1000)/100),"")</f>
        <v/>
      </c>
      <c r="AH604" s="51" t="str">
        <f>IF(入力シート!M605&gt;=10,INT(MOD(入力シート!M605,100)/10),"")</f>
        <v/>
      </c>
      <c r="AI604" s="40" t="str">
        <f>IF(入力シート!M605&gt;=1,INT(MOD(入力シート!M605,10)/1),"")</f>
        <v/>
      </c>
      <c r="AJ604" s="51" t="str">
        <f>IF(入力シート!N605&gt;=10000,INT(MOD(入力シート!N605,100000)/10000),"")</f>
        <v/>
      </c>
      <c r="AK604" s="51" t="str">
        <f>IF(入力シート!N605&gt;=1000,INT(MOD(入力シート!N605,10000)/1000),"")</f>
        <v/>
      </c>
      <c r="AL604" s="51" t="str">
        <f>IF(入力シート!N605&gt;=100,INT(MOD(入力シート!N605,1000)/100),"")</f>
        <v/>
      </c>
      <c r="AM604" s="51" t="str">
        <f>IF(入力シート!N605&gt;=10,INT(MOD(入力シート!N605,100)/10),"")</f>
        <v/>
      </c>
      <c r="AN604" s="40" t="str">
        <f>IF(入力シート!N605&gt;=1,INT(MOD(入力シート!N605,10)/1),"")</f>
        <v/>
      </c>
      <c r="AO604" s="51" t="str">
        <f>IF(入力シート!O605&gt;=10000,INT(MOD(入力シート!O605,100000)/10000),"")</f>
        <v/>
      </c>
      <c r="AP604" s="51" t="str">
        <f>IF(入力シート!O605&gt;=1000,INT(MOD(入力シート!O605,10000)/1000),"")</f>
        <v/>
      </c>
      <c r="AQ604" s="51" t="str">
        <f>IF(入力シート!O605&gt;=100,INT(MOD(入力シート!O605,1000)/100),"")</f>
        <v/>
      </c>
      <c r="AR604" s="51" t="str">
        <f>IF(入力シート!O605&gt;=10,INT(MOD(入力シート!O605,100)/10),"")</f>
        <v/>
      </c>
      <c r="AS604" s="40" t="str">
        <f>IF(入力シート!O605&gt;=1,INT(MOD(入力シート!O605,10)/1),"")</f>
        <v/>
      </c>
      <c r="AT604" s="51" t="str">
        <f>IF(入力シート!P605&gt;=1000000,INT(MOD(入力シート!P605,10000000)/1000000),"")</f>
        <v/>
      </c>
      <c r="AU604" s="51" t="str">
        <f>IF(入力シート!P605&gt;=100000,INT(MOD(入力シート!P605,1000000)/100000),"")</f>
        <v/>
      </c>
      <c r="AV604" s="51" t="str">
        <f>IF(入力シート!P605&gt;=10000,INT(MOD(入力シート!P605,100000)/10000),"")</f>
        <v/>
      </c>
      <c r="AW604" s="51" t="str">
        <f>IF(入力シート!P605&gt;=1000,INT(MOD(入力シート!P605,10000)/1000),"")</f>
        <v/>
      </c>
      <c r="AX604" s="51" t="str">
        <f>IF(入力シート!P605&gt;=100,INT(MOD(入力シート!P605,1000)/100),"")</f>
        <v/>
      </c>
      <c r="AY604" s="51" t="str">
        <f>IF(入力シート!P605&gt;=10,INT(MOD(入力シート!P605,100)/10),"")</f>
        <v/>
      </c>
      <c r="AZ604" s="40" t="str">
        <f>IF(入力シート!P605&gt;=1,INT(MOD(入力シート!P605,10)/1),"")</f>
        <v/>
      </c>
      <c r="BA604" s="51" t="str">
        <f>IF(入力シート!Q605&gt;=10,INT(MOD(入力シート!Q605,100)/10),"")</f>
        <v/>
      </c>
      <c r="BB604" s="40" t="str">
        <f>IF(入力シート!Q605&gt;=1,INT(MOD(入力シート!Q605,10)/1),"")</f>
        <v/>
      </c>
      <c r="BC604" s="51" t="str">
        <f>IF(入力シート!R605&gt;=10000,INT(MOD(入力シート!R605,100000)/10000),"")</f>
        <v/>
      </c>
      <c r="BD604" s="51" t="str">
        <f>IF(入力シート!R605&gt;=1000,INT(MOD(入力シート!R605,10000)/1000),"")</f>
        <v/>
      </c>
      <c r="BE604" s="51" t="str">
        <f>IF(入力シート!R605&gt;=100,INT(MOD(入力シート!R605,1000)/100),"")</f>
        <v/>
      </c>
      <c r="BF604" s="51" t="str">
        <f>IF(入力シート!R605&gt;=10,INT(MOD(入力シート!R605,100)/10),"")</f>
        <v/>
      </c>
      <c r="BG604" s="40" t="str">
        <f>IF(入力シート!R605&gt;=1,INT(MOD(入力シート!R605,10)/1),"")</f>
        <v/>
      </c>
    </row>
    <row r="605" spans="1:79" x14ac:dyDescent="0.15">
      <c r="B605" s="22">
        <v>603</v>
      </c>
      <c r="C605" s="10" t="str">
        <f>IF(入力シート!C606&gt;=10000,INT(MOD(入力シート!C606,100000)/10000),"")</f>
        <v/>
      </c>
      <c r="D605" s="10" t="str">
        <f>IF(入力シート!C606&gt;=1000,INT(MOD(入力シート!C606,10000)/1000),"")</f>
        <v/>
      </c>
      <c r="E605" s="10" t="str">
        <f>IF(入力シート!C606&gt;=100,INT(MOD(入力シート!C606,1000)/100),"")</f>
        <v/>
      </c>
      <c r="F605" s="10" t="str">
        <f>IF(入力シート!C606&gt;=10,INT(MOD(入力シート!C606,100)/10),"")</f>
        <v/>
      </c>
      <c r="G605" s="22" t="str">
        <f>IF(入力シート!C606&gt;=1,INT(MOD(入力シート!C606,10)/1),"")</f>
        <v/>
      </c>
      <c r="H605" s="22" t="str">
        <f>IF(入力シート!D606&gt;"",入力シート!D606,"")</f>
        <v/>
      </c>
      <c r="I605" s="22" t="str">
        <f>IF(入力シート!E606&gt;"",入力シート!E606,"")</f>
        <v/>
      </c>
      <c r="J605" s="37" t="str">
        <f>IF(入力シート!F606&gt;0,IF(入力シート!W606=6,MID(入力シート!F606,入力シート!W606-5,1),"0"),"")</f>
        <v/>
      </c>
      <c r="K605" s="37" t="str">
        <f>IF(入力シート!F606&gt;0,MID(入力シート!F606,入力シート!W606-4,1),"")</f>
        <v/>
      </c>
      <c r="L605" s="37" t="str">
        <f>IF(入力シート!F606&gt;0,MID(入力シート!F606,入力シート!W606-3,1),"")</f>
        <v/>
      </c>
      <c r="M605" s="37" t="str">
        <f>IF(入力シート!F606&gt;0,MID(入力シート!F606,入力シート!W606-2,1),"")</f>
        <v/>
      </c>
      <c r="N605" s="37" t="str">
        <f>IF(入力シート!F606&gt;0,MID(入力シート!F606,入力シート!W606-1,1),"")</f>
        <v/>
      </c>
      <c r="O605" s="39" t="str">
        <f>IF(入力シート!F606&gt;0,MID(入力シート!F606,入力シート!W606,1),"")</f>
        <v/>
      </c>
      <c r="P605" s="22" t="str">
        <f>IF(入力シート!G606&gt;"",入力シート!G606,"")</f>
        <v/>
      </c>
      <c r="Q605" s="37" t="str">
        <f>IF(入力シート!H606&gt;0,IF(入力シート!X606=4,MID(入力シート!H606,入力シート!X606-3,1),"0"),"")</f>
        <v/>
      </c>
      <c r="R605" s="37" t="str">
        <f>IF(入力シート!H606&gt;0,MID(入力シート!H606,入力シート!X606-2,1),"")</f>
        <v/>
      </c>
      <c r="S605" s="37" t="str">
        <f>IF(入力シート!H606&gt;0,MID(入力シート!H606,入力シート!X606-1,1),"")</f>
        <v/>
      </c>
      <c r="T605" s="39" t="str">
        <f>IF(入力シート!H606&gt;0,MID(入力シート!H606,入力シート!X606,1),"")</f>
        <v/>
      </c>
      <c r="U605" s="62" t="str">
        <f>IF(入力シート!I606&gt;0,入力シート!I606,"")</f>
        <v/>
      </c>
      <c r="V605" s="50" t="str">
        <f>IF(入力シート!J606&gt;0,入力シート!J606,"")</f>
        <v/>
      </c>
      <c r="W605" s="50" t="str">
        <f>IF(入力シート!K606&gt;=10,INT(MOD(入力シート!K606,100)/10),"")</f>
        <v/>
      </c>
      <c r="X605" s="40" t="str">
        <f>IF(入力シート!K606&gt;=1,INT(MOD(入力シート!K606,10)/1),"")</f>
        <v/>
      </c>
      <c r="Y605" s="51" t="str">
        <f>IF(入力シート!L606&gt;=100000,INT(MOD(入力シート!L606,1000000)/100000),"")</f>
        <v/>
      </c>
      <c r="Z605" s="51" t="str">
        <f>IF(入力シート!L606&gt;=10000,INT(MOD(入力シート!L606,100000)/10000),"")</f>
        <v/>
      </c>
      <c r="AA605" s="51" t="str">
        <f>IF(入力シート!L606&gt;=1000,INT(MOD(入力シート!L606,10000)/1000),"")</f>
        <v/>
      </c>
      <c r="AB605" s="51" t="str">
        <f>IF(入力シート!L606&gt;=100,INT(MOD(入力シート!L606,1000)/100),"")</f>
        <v/>
      </c>
      <c r="AC605" s="51" t="str">
        <f>IF(入力シート!L606&gt;=10,INT(MOD(入力シート!L606,100)/10),"")</f>
        <v/>
      </c>
      <c r="AD605" s="40" t="str">
        <f>IF(入力シート!L606&gt;=1,INT(MOD(入力シート!L606,10)/1),"")</f>
        <v/>
      </c>
      <c r="AE605" s="51" t="str">
        <f>IF(入力シート!M606&gt;=10000,INT(MOD(入力シート!M606,100000)/10000),"")</f>
        <v/>
      </c>
      <c r="AF605" s="51" t="str">
        <f>IF(入力シート!M606&gt;=1000,INT(MOD(入力シート!M606,10000)/1000),"")</f>
        <v/>
      </c>
      <c r="AG605" s="51" t="str">
        <f>IF(入力シート!M606&gt;=100,INT(MOD(入力シート!M606,1000)/100),"")</f>
        <v/>
      </c>
      <c r="AH605" s="51" t="str">
        <f>IF(入力シート!M606&gt;=10,INT(MOD(入力シート!M606,100)/10),"")</f>
        <v/>
      </c>
      <c r="AI605" s="40" t="str">
        <f>IF(入力シート!M606&gt;=1,INT(MOD(入力シート!M606,10)/1),"")</f>
        <v/>
      </c>
      <c r="AJ605" s="51" t="str">
        <f>IF(入力シート!N606&gt;=10000,INT(MOD(入力シート!N606,100000)/10000),"")</f>
        <v/>
      </c>
      <c r="AK605" s="51" t="str">
        <f>IF(入力シート!N606&gt;=1000,INT(MOD(入力シート!N606,10000)/1000),"")</f>
        <v/>
      </c>
      <c r="AL605" s="51" t="str">
        <f>IF(入力シート!N606&gt;=100,INT(MOD(入力シート!N606,1000)/100),"")</f>
        <v/>
      </c>
      <c r="AM605" s="51" t="str">
        <f>IF(入力シート!N606&gt;=10,INT(MOD(入力シート!N606,100)/10),"")</f>
        <v/>
      </c>
      <c r="AN605" s="40" t="str">
        <f>IF(入力シート!N606&gt;=1,INT(MOD(入力シート!N606,10)/1),"")</f>
        <v/>
      </c>
      <c r="AO605" s="51" t="str">
        <f>IF(入力シート!O606&gt;=10000,INT(MOD(入力シート!O606,100000)/10000),"")</f>
        <v/>
      </c>
      <c r="AP605" s="51" t="str">
        <f>IF(入力シート!O606&gt;=1000,INT(MOD(入力シート!O606,10000)/1000),"")</f>
        <v/>
      </c>
      <c r="AQ605" s="51" t="str">
        <f>IF(入力シート!O606&gt;=100,INT(MOD(入力シート!O606,1000)/100),"")</f>
        <v/>
      </c>
      <c r="AR605" s="51" t="str">
        <f>IF(入力シート!O606&gt;=10,INT(MOD(入力シート!O606,100)/10),"")</f>
        <v/>
      </c>
      <c r="AS605" s="40" t="str">
        <f>IF(入力シート!O606&gt;=1,INT(MOD(入力シート!O606,10)/1),"")</f>
        <v/>
      </c>
      <c r="AT605" s="51" t="str">
        <f>IF(入力シート!P606&gt;=1000000,INT(MOD(入力シート!P606,10000000)/1000000),"")</f>
        <v/>
      </c>
      <c r="AU605" s="51" t="str">
        <f>IF(入力シート!P606&gt;=100000,INT(MOD(入力シート!P606,1000000)/100000),"")</f>
        <v/>
      </c>
      <c r="AV605" s="51" t="str">
        <f>IF(入力シート!P606&gt;=10000,INT(MOD(入力シート!P606,100000)/10000),"")</f>
        <v/>
      </c>
      <c r="AW605" s="51" t="str">
        <f>IF(入力シート!P606&gt;=1000,INT(MOD(入力シート!P606,10000)/1000),"")</f>
        <v/>
      </c>
      <c r="AX605" s="51" t="str">
        <f>IF(入力シート!P606&gt;=100,INT(MOD(入力シート!P606,1000)/100),"")</f>
        <v/>
      </c>
      <c r="AY605" s="51" t="str">
        <f>IF(入力シート!P606&gt;=10,INT(MOD(入力シート!P606,100)/10),"")</f>
        <v/>
      </c>
      <c r="AZ605" s="40" t="str">
        <f>IF(入力シート!P606&gt;=1,INT(MOD(入力シート!P606,10)/1),"")</f>
        <v/>
      </c>
      <c r="BA605" s="51" t="str">
        <f>IF(入力シート!Q606&gt;=10,INT(MOD(入力シート!Q606,100)/10),"")</f>
        <v/>
      </c>
      <c r="BB605" s="40" t="str">
        <f>IF(入力シート!Q606&gt;=1,INT(MOD(入力シート!Q606,10)/1),"")</f>
        <v/>
      </c>
      <c r="BC605" s="51" t="str">
        <f>IF(入力シート!R606&gt;=10000,INT(MOD(入力シート!R606,100000)/10000),"")</f>
        <v/>
      </c>
      <c r="BD605" s="51" t="str">
        <f>IF(入力シート!R606&gt;=1000,INT(MOD(入力シート!R606,10000)/1000),"")</f>
        <v/>
      </c>
      <c r="BE605" s="51" t="str">
        <f>IF(入力シート!R606&gt;=100,INT(MOD(入力シート!R606,1000)/100),"")</f>
        <v/>
      </c>
      <c r="BF605" s="51" t="str">
        <f>IF(入力シート!R606&gt;=10,INT(MOD(入力シート!R606,100)/10),"")</f>
        <v/>
      </c>
      <c r="BG605" s="40" t="str">
        <f>IF(入力シート!R606&gt;=1,INT(MOD(入力シート!R606,10)/1),"")</f>
        <v/>
      </c>
    </row>
    <row r="606" spans="1:79" x14ac:dyDescent="0.15">
      <c r="B606" s="22">
        <v>604</v>
      </c>
      <c r="C606" s="10" t="str">
        <f>IF(入力シート!C607&gt;=10000,INT(MOD(入力シート!C607,100000)/10000),"")</f>
        <v/>
      </c>
      <c r="D606" s="10" t="str">
        <f>IF(入力シート!C607&gt;=1000,INT(MOD(入力シート!C607,10000)/1000),"")</f>
        <v/>
      </c>
      <c r="E606" s="10" t="str">
        <f>IF(入力シート!C607&gt;=100,INT(MOD(入力シート!C607,1000)/100),"")</f>
        <v/>
      </c>
      <c r="F606" s="10" t="str">
        <f>IF(入力シート!C607&gt;=10,INT(MOD(入力シート!C607,100)/10),"")</f>
        <v/>
      </c>
      <c r="G606" s="22" t="str">
        <f>IF(入力シート!C607&gt;=1,INT(MOD(入力シート!C607,10)/1),"")</f>
        <v/>
      </c>
      <c r="H606" s="22" t="str">
        <f>IF(入力シート!D607&gt;"",入力シート!D607,"")</f>
        <v/>
      </c>
      <c r="I606" s="22" t="str">
        <f>IF(入力シート!E607&gt;"",入力シート!E607,"")</f>
        <v/>
      </c>
      <c r="J606" s="37" t="str">
        <f>IF(入力シート!F607&gt;0,IF(入力シート!W607=6,MID(入力シート!F607,入力シート!W607-5,1),"0"),"")</f>
        <v/>
      </c>
      <c r="K606" s="37" t="str">
        <f>IF(入力シート!F607&gt;0,MID(入力シート!F607,入力シート!W607-4,1),"")</f>
        <v/>
      </c>
      <c r="L606" s="37" t="str">
        <f>IF(入力シート!F607&gt;0,MID(入力シート!F607,入力シート!W607-3,1),"")</f>
        <v/>
      </c>
      <c r="M606" s="37" t="str">
        <f>IF(入力シート!F607&gt;0,MID(入力シート!F607,入力シート!W607-2,1),"")</f>
        <v/>
      </c>
      <c r="N606" s="37" t="str">
        <f>IF(入力シート!F607&gt;0,MID(入力シート!F607,入力シート!W607-1,1),"")</f>
        <v/>
      </c>
      <c r="O606" s="39" t="str">
        <f>IF(入力シート!F607&gt;0,MID(入力シート!F607,入力シート!W607,1),"")</f>
        <v/>
      </c>
      <c r="P606" s="22" t="str">
        <f>IF(入力シート!G607&gt;"",入力シート!G607,"")</f>
        <v/>
      </c>
      <c r="Q606" s="37" t="str">
        <f>IF(入力シート!H607&gt;0,IF(入力シート!X607=4,MID(入力シート!H607,入力シート!X607-3,1),"0"),"")</f>
        <v/>
      </c>
      <c r="R606" s="37" t="str">
        <f>IF(入力シート!H607&gt;0,MID(入力シート!H607,入力シート!X607-2,1),"")</f>
        <v/>
      </c>
      <c r="S606" s="37" t="str">
        <f>IF(入力シート!H607&gt;0,MID(入力シート!H607,入力シート!X607-1,1),"")</f>
        <v/>
      </c>
      <c r="T606" s="39" t="str">
        <f>IF(入力シート!H607&gt;0,MID(入力シート!H607,入力シート!X607,1),"")</f>
        <v/>
      </c>
      <c r="U606" s="62" t="str">
        <f>IF(入力シート!I607&gt;0,入力シート!I607,"")</f>
        <v/>
      </c>
      <c r="V606" s="50" t="str">
        <f>IF(入力シート!J607&gt;0,入力シート!J607,"")</f>
        <v/>
      </c>
      <c r="W606" s="50" t="str">
        <f>IF(入力シート!K607&gt;=10,INT(MOD(入力シート!K607,100)/10),"")</f>
        <v/>
      </c>
      <c r="X606" s="40" t="str">
        <f>IF(入力シート!K607&gt;=1,INT(MOD(入力シート!K607,10)/1),"")</f>
        <v/>
      </c>
      <c r="Y606" s="51" t="str">
        <f>IF(入力シート!L607&gt;=100000,INT(MOD(入力シート!L607,1000000)/100000),"")</f>
        <v/>
      </c>
      <c r="Z606" s="51" t="str">
        <f>IF(入力シート!L607&gt;=10000,INT(MOD(入力シート!L607,100000)/10000),"")</f>
        <v/>
      </c>
      <c r="AA606" s="51" t="str">
        <f>IF(入力シート!L607&gt;=1000,INT(MOD(入力シート!L607,10000)/1000),"")</f>
        <v/>
      </c>
      <c r="AB606" s="51" t="str">
        <f>IF(入力シート!L607&gt;=100,INT(MOD(入力シート!L607,1000)/100),"")</f>
        <v/>
      </c>
      <c r="AC606" s="51" t="str">
        <f>IF(入力シート!L607&gt;=10,INT(MOD(入力シート!L607,100)/10),"")</f>
        <v/>
      </c>
      <c r="AD606" s="40" t="str">
        <f>IF(入力シート!L607&gt;=1,INT(MOD(入力シート!L607,10)/1),"")</f>
        <v/>
      </c>
      <c r="AE606" s="51" t="str">
        <f>IF(入力シート!M607&gt;=10000,INT(MOD(入力シート!M607,100000)/10000),"")</f>
        <v/>
      </c>
      <c r="AF606" s="51" t="str">
        <f>IF(入力シート!M607&gt;=1000,INT(MOD(入力シート!M607,10000)/1000),"")</f>
        <v/>
      </c>
      <c r="AG606" s="51" t="str">
        <f>IF(入力シート!M607&gt;=100,INT(MOD(入力シート!M607,1000)/100),"")</f>
        <v/>
      </c>
      <c r="AH606" s="51" t="str">
        <f>IF(入力シート!M607&gt;=10,INT(MOD(入力シート!M607,100)/10),"")</f>
        <v/>
      </c>
      <c r="AI606" s="40" t="str">
        <f>IF(入力シート!M607&gt;=1,INT(MOD(入力シート!M607,10)/1),"")</f>
        <v/>
      </c>
      <c r="AJ606" s="51" t="str">
        <f>IF(入力シート!N607&gt;=10000,INT(MOD(入力シート!N607,100000)/10000),"")</f>
        <v/>
      </c>
      <c r="AK606" s="51" t="str">
        <f>IF(入力シート!N607&gt;=1000,INT(MOD(入力シート!N607,10000)/1000),"")</f>
        <v/>
      </c>
      <c r="AL606" s="51" t="str">
        <f>IF(入力シート!N607&gt;=100,INT(MOD(入力シート!N607,1000)/100),"")</f>
        <v/>
      </c>
      <c r="AM606" s="51" t="str">
        <f>IF(入力シート!N607&gt;=10,INT(MOD(入力シート!N607,100)/10),"")</f>
        <v/>
      </c>
      <c r="AN606" s="40" t="str">
        <f>IF(入力シート!N607&gt;=1,INT(MOD(入力シート!N607,10)/1),"")</f>
        <v/>
      </c>
      <c r="AO606" s="51" t="str">
        <f>IF(入力シート!O607&gt;=10000,INT(MOD(入力シート!O607,100000)/10000),"")</f>
        <v/>
      </c>
      <c r="AP606" s="51" t="str">
        <f>IF(入力シート!O607&gt;=1000,INT(MOD(入力シート!O607,10000)/1000),"")</f>
        <v/>
      </c>
      <c r="AQ606" s="51" t="str">
        <f>IF(入力シート!O607&gt;=100,INT(MOD(入力シート!O607,1000)/100),"")</f>
        <v/>
      </c>
      <c r="AR606" s="51" t="str">
        <f>IF(入力シート!O607&gt;=10,INT(MOD(入力シート!O607,100)/10),"")</f>
        <v/>
      </c>
      <c r="AS606" s="40" t="str">
        <f>IF(入力シート!O607&gt;=1,INT(MOD(入力シート!O607,10)/1),"")</f>
        <v/>
      </c>
      <c r="AT606" s="51" t="str">
        <f>IF(入力シート!P607&gt;=1000000,INT(MOD(入力シート!P607,10000000)/1000000),"")</f>
        <v/>
      </c>
      <c r="AU606" s="51" t="str">
        <f>IF(入力シート!P607&gt;=100000,INT(MOD(入力シート!P607,1000000)/100000),"")</f>
        <v/>
      </c>
      <c r="AV606" s="51" t="str">
        <f>IF(入力シート!P607&gt;=10000,INT(MOD(入力シート!P607,100000)/10000),"")</f>
        <v/>
      </c>
      <c r="AW606" s="51" t="str">
        <f>IF(入力シート!P607&gt;=1000,INT(MOD(入力シート!P607,10000)/1000),"")</f>
        <v/>
      </c>
      <c r="AX606" s="51" t="str">
        <f>IF(入力シート!P607&gt;=100,INT(MOD(入力シート!P607,1000)/100),"")</f>
        <v/>
      </c>
      <c r="AY606" s="51" t="str">
        <f>IF(入力シート!P607&gt;=10,INT(MOD(入力シート!P607,100)/10),"")</f>
        <v/>
      </c>
      <c r="AZ606" s="40" t="str">
        <f>IF(入力シート!P607&gt;=1,INT(MOD(入力シート!P607,10)/1),"")</f>
        <v/>
      </c>
      <c r="BA606" s="51" t="str">
        <f>IF(入力シート!Q607&gt;=10,INT(MOD(入力シート!Q607,100)/10),"")</f>
        <v/>
      </c>
      <c r="BB606" s="40" t="str">
        <f>IF(入力シート!Q607&gt;=1,INT(MOD(入力シート!Q607,10)/1),"")</f>
        <v/>
      </c>
      <c r="BC606" s="51" t="str">
        <f>IF(入力シート!R607&gt;=10000,INT(MOD(入力シート!R607,100000)/10000),"")</f>
        <v/>
      </c>
      <c r="BD606" s="51" t="str">
        <f>IF(入力シート!R607&gt;=1000,INT(MOD(入力シート!R607,10000)/1000),"")</f>
        <v/>
      </c>
      <c r="BE606" s="51" t="str">
        <f>IF(入力シート!R607&gt;=100,INT(MOD(入力シート!R607,1000)/100),"")</f>
        <v/>
      </c>
      <c r="BF606" s="51" t="str">
        <f>IF(入力シート!R607&gt;=10,INT(MOD(入力シート!R607,100)/10),"")</f>
        <v/>
      </c>
      <c r="BG606" s="40" t="str">
        <f>IF(入力シート!R607&gt;=1,INT(MOD(入力シート!R607,10)/1),"")</f>
        <v/>
      </c>
    </row>
    <row r="607" spans="1:79" x14ac:dyDescent="0.15">
      <c r="B607" s="22">
        <v>605</v>
      </c>
      <c r="C607" s="10" t="str">
        <f>IF(入力シート!C608&gt;=10000,INT(MOD(入力シート!C608,100000)/10000),"")</f>
        <v/>
      </c>
      <c r="D607" s="10" t="str">
        <f>IF(入力シート!C608&gt;=1000,INT(MOD(入力シート!C608,10000)/1000),"")</f>
        <v/>
      </c>
      <c r="E607" s="10" t="str">
        <f>IF(入力シート!C608&gt;=100,INT(MOD(入力シート!C608,1000)/100),"")</f>
        <v/>
      </c>
      <c r="F607" s="10" t="str">
        <f>IF(入力シート!C608&gt;=10,INT(MOD(入力シート!C608,100)/10),"")</f>
        <v/>
      </c>
      <c r="G607" s="22" t="str">
        <f>IF(入力シート!C608&gt;=1,INT(MOD(入力シート!C608,10)/1),"")</f>
        <v/>
      </c>
      <c r="H607" s="22" t="str">
        <f>IF(入力シート!D608&gt;"",入力シート!D608,"")</f>
        <v/>
      </c>
      <c r="I607" s="22" t="str">
        <f>IF(入力シート!E608&gt;"",入力シート!E608,"")</f>
        <v/>
      </c>
      <c r="J607" s="37" t="str">
        <f>IF(入力シート!F608&gt;0,IF(入力シート!W608=6,MID(入力シート!F608,入力シート!W608-5,1),"0"),"")</f>
        <v/>
      </c>
      <c r="K607" s="37" t="str">
        <f>IF(入力シート!F608&gt;0,MID(入力シート!F608,入力シート!W608-4,1),"")</f>
        <v/>
      </c>
      <c r="L607" s="37" t="str">
        <f>IF(入力シート!F608&gt;0,MID(入力シート!F608,入力シート!W608-3,1),"")</f>
        <v/>
      </c>
      <c r="M607" s="37" t="str">
        <f>IF(入力シート!F608&gt;0,MID(入力シート!F608,入力シート!W608-2,1),"")</f>
        <v/>
      </c>
      <c r="N607" s="37" t="str">
        <f>IF(入力シート!F608&gt;0,MID(入力シート!F608,入力シート!W608-1,1),"")</f>
        <v/>
      </c>
      <c r="O607" s="39" t="str">
        <f>IF(入力シート!F608&gt;0,MID(入力シート!F608,入力シート!W608,1),"")</f>
        <v/>
      </c>
      <c r="P607" s="22" t="str">
        <f>IF(入力シート!G608&gt;"",入力シート!G608,"")</f>
        <v/>
      </c>
      <c r="Q607" s="37" t="str">
        <f>IF(入力シート!H608&gt;0,IF(入力シート!X608=4,MID(入力シート!H608,入力シート!X608-3,1),"0"),"")</f>
        <v/>
      </c>
      <c r="R607" s="37" t="str">
        <f>IF(入力シート!H608&gt;0,MID(入力シート!H608,入力シート!X608-2,1),"")</f>
        <v/>
      </c>
      <c r="S607" s="37" t="str">
        <f>IF(入力シート!H608&gt;0,MID(入力シート!H608,入力シート!X608-1,1),"")</f>
        <v/>
      </c>
      <c r="T607" s="39" t="str">
        <f>IF(入力シート!H608&gt;0,MID(入力シート!H608,入力シート!X608,1),"")</f>
        <v/>
      </c>
      <c r="U607" s="62" t="str">
        <f>IF(入力シート!I608&gt;0,入力シート!I608,"")</f>
        <v/>
      </c>
      <c r="V607" s="50" t="str">
        <f>IF(入力シート!J608&gt;0,入力シート!J608,"")</f>
        <v/>
      </c>
      <c r="W607" s="50" t="str">
        <f>IF(入力シート!K608&gt;=10,INT(MOD(入力シート!K608,100)/10),"")</f>
        <v/>
      </c>
      <c r="X607" s="40" t="str">
        <f>IF(入力シート!K608&gt;=1,INT(MOD(入力シート!K608,10)/1),"")</f>
        <v/>
      </c>
      <c r="Y607" s="51" t="str">
        <f>IF(入力シート!L608&gt;=100000,INT(MOD(入力シート!L608,1000000)/100000),"")</f>
        <v/>
      </c>
      <c r="Z607" s="51" t="str">
        <f>IF(入力シート!L608&gt;=10000,INT(MOD(入力シート!L608,100000)/10000),"")</f>
        <v/>
      </c>
      <c r="AA607" s="51" t="str">
        <f>IF(入力シート!L608&gt;=1000,INT(MOD(入力シート!L608,10000)/1000),"")</f>
        <v/>
      </c>
      <c r="AB607" s="51" t="str">
        <f>IF(入力シート!L608&gt;=100,INT(MOD(入力シート!L608,1000)/100),"")</f>
        <v/>
      </c>
      <c r="AC607" s="51" t="str">
        <f>IF(入力シート!L608&gt;=10,INT(MOD(入力シート!L608,100)/10),"")</f>
        <v/>
      </c>
      <c r="AD607" s="40" t="str">
        <f>IF(入力シート!L608&gt;=1,INT(MOD(入力シート!L608,10)/1),"")</f>
        <v/>
      </c>
      <c r="AE607" s="51" t="str">
        <f>IF(入力シート!M608&gt;=10000,INT(MOD(入力シート!M608,100000)/10000),"")</f>
        <v/>
      </c>
      <c r="AF607" s="51" t="str">
        <f>IF(入力シート!M608&gt;=1000,INT(MOD(入力シート!M608,10000)/1000),"")</f>
        <v/>
      </c>
      <c r="AG607" s="51" t="str">
        <f>IF(入力シート!M608&gt;=100,INT(MOD(入力シート!M608,1000)/100),"")</f>
        <v/>
      </c>
      <c r="AH607" s="51" t="str">
        <f>IF(入力シート!M608&gt;=10,INT(MOD(入力シート!M608,100)/10),"")</f>
        <v/>
      </c>
      <c r="AI607" s="40" t="str">
        <f>IF(入力シート!M608&gt;=1,INT(MOD(入力シート!M608,10)/1),"")</f>
        <v/>
      </c>
      <c r="AJ607" s="51" t="str">
        <f>IF(入力シート!N608&gt;=10000,INT(MOD(入力シート!N608,100000)/10000),"")</f>
        <v/>
      </c>
      <c r="AK607" s="51" t="str">
        <f>IF(入力シート!N608&gt;=1000,INT(MOD(入力シート!N608,10000)/1000),"")</f>
        <v/>
      </c>
      <c r="AL607" s="51" t="str">
        <f>IF(入力シート!N608&gt;=100,INT(MOD(入力シート!N608,1000)/100),"")</f>
        <v/>
      </c>
      <c r="AM607" s="51" t="str">
        <f>IF(入力シート!N608&gt;=10,INT(MOD(入力シート!N608,100)/10),"")</f>
        <v/>
      </c>
      <c r="AN607" s="40" t="str">
        <f>IF(入力シート!N608&gt;=1,INT(MOD(入力シート!N608,10)/1),"")</f>
        <v/>
      </c>
      <c r="AO607" s="51" t="str">
        <f>IF(入力シート!O608&gt;=10000,INT(MOD(入力シート!O608,100000)/10000),"")</f>
        <v/>
      </c>
      <c r="AP607" s="51" t="str">
        <f>IF(入力シート!O608&gt;=1000,INT(MOD(入力シート!O608,10000)/1000),"")</f>
        <v/>
      </c>
      <c r="AQ607" s="51" t="str">
        <f>IF(入力シート!O608&gt;=100,INT(MOD(入力シート!O608,1000)/100),"")</f>
        <v/>
      </c>
      <c r="AR607" s="51" t="str">
        <f>IF(入力シート!O608&gt;=10,INT(MOD(入力シート!O608,100)/10),"")</f>
        <v/>
      </c>
      <c r="AS607" s="40" t="str">
        <f>IF(入力シート!O608&gt;=1,INT(MOD(入力シート!O608,10)/1),"")</f>
        <v/>
      </c>
      <c r="AT607" s="51" t="str">
        <f>IF(入力シート!P608&gt;=1000000,INT(MOD(入力シート!P608,10000000)/1000000),"")</f>
        <v/>
      </c>
      <c r="AU607" s="51" t="str">
        <f>IF(入力シート!P608&gt;=100000,INT(MOD(入力シート!P608,1000000)/100000),"")</f>
        <v/>
      </c>
      <c r="AV607" s="51" t="str">
        <f>IF(入力シート!P608&gt;=10000,INT(MOD(入力シート!P608,100000)/10000),"")</f>
        <v/>
      </c>
      <c r="AW607" s="51" t="str">
        <f>IF(入力シート!P608&gt;=1000,INT(MOD(入力シート!P608,10000)/1000),"")</f>
        <v/>
      </c>
      <c r="AX607" s="51" t="str">
        <f>IF(入力シート!P608&gt;=100,INT(MOD(入力シート!P608,1000)/100),"")</f>
        <v/>
      </c>
      <c r="AY607" s="51" t="str">
        <f>IF(入力シート!P608&gt;=10,INT(MOD(入力シート!P608,100)/10),"")</f>
        <v/>
      </c>
      <c r="AZ607" s="40" t="str">
        <f>IF(入力シート!P608&gt;=1,INT(MOD(入力シート!P608,10)/1),"")</f>
        <v/>
      </c>
      <c r="BA607" s="51" t="str">
        <f>IF(入力シート!Q608&gt;=10,INT(MOD(入力シート!Q608,100)/10),"")</f>
        <v/>
      </c>
      <c r="BB607" s="40" t="str">
        <f>IF(入力シート!Q608&gt;=1,INT(MOD(入力シート!Q608,10)/1),"")</f>
        <v/>
      </c>
      <c r="BC607" s="51" t="str">
        <f>IF(入力シート!R608&gt;=10000,INT(MOD(入力シート!R608,100000)/10000),"")</f>
        <v/>
      </c>
      <c r="BD607" s="51" t="str">
        <f>IF(入力シート!R608&gt;=1000,INT(MOD(入力シート!R608,10000)/1000),"")</f>
        <v/>
      </c>
      <c r="BE607" s="51" t="str">
        <f>IF(入力シート!R608&gt;=100,INT(MOD(入力シート!R608,1000)/100),"")</f>
        <v/>
      </c>
      <c r="BF607" s="51" t="str">
        <f>IF(入力シート!R608&gt;=10,INT(MOD(入力シート!R608,100)/10),"")</f>
        <v/>
      </c>
      <c r="BG607" s="40" t="str">
        <f>IF(入力シート!R608&gt;=1,INT(MOD(入力シート!R608,10)/1),"")</f>
        <v/>
      </c>
    </row>
    <row r="608" spans="1:79" x14ac:dyDescent="0.15">
      <c r="B608" s="22">
        <v>606</v>
      </c>
      <c r="C608" s="10" t="str">
        <f>IF(入力シート!C609&gt;=10000,INT(MOD(入力シート!C609,100000)/10000),"")</f>
        <v/>
      </c>
      <c r="D608" s="10" t="str">
        <f>IF(入力シート!C609&gt;=1000,INT(MOD(入力シート!C609,10000)/1000),"")</f>
        <v/>
      </c>
      <c r="E608" s="10" t="str">
        <f>IF(入力シート!C609&gt;=100,INT(MOD(入力シート!C609,1000)/100),"")</f>
        <v/>
      </c>
      <c r="F608" s="10" t="str">
        <f>IF(入力シート!C609&gt;=10,INT(MOD(入力シート!C609,100)/10),"")</f>
        <v/>
      </c>
      <c r="G608" s="22" t="str">
        <f>IF(入力シート!C609&gt;=1,INT(MOD(入力シート!C609,10)/1),"")</f>
        <v/>
      </c>
      <c r="H608" s="22" t="str">
        <f>IF(入力シート!D609&gt;"",入力シート!D609,"")</f>
        <v/>
      </c>
      <c r="I608" s="22" t="str">
        <f>IF(入力シート!E609&gt;"",入力シート!E609,"")</f>
        <v/>
      </c>
      <c r="J608" s="37" t="str">
        <f>IF(入力シート!F609&gt;0,IF(入力シート!W609=6,MID(入力シート!F609,入力シート!W609-5,1),"0"),"")</f>
        <v/>
      </c>
      <c r="K608" s="37" t="str">
        <f>IF(入力シート!F609&gt;0,MID(入力シート!F609,入力シート!W609-4,1),"")</f>
        <v/>
      </c>
      <c r="L608" s="37" t="str">
        <f>IF(入力シート!F609&gt;0,MID(入力シート!F609,入力シート!W609-3,1),"")</f>
        <v/>
      </c>
      <c r="M608" s="37" t="str">
        <f>IF(入力シート!F609&gt;0,MID(入力シート!F609,入力シート!W609-2,1),"")</f>
        <v/>
      </c>
      <c r="N608" s="37" t="str">
        <f>IF(入力シート!F609&gt;0,MID(入力シート!F609,入力シート!W609-1,1),"")</f>
        <v/>
      </c>
      <c r="O608" s="39" t="str">
        <f>IF(入力シート!F609&gt;0,MID(入力シート!F609,入力シート!W609,1),"")</f>
        <v/>
      </c>
      <c r="P608" s="22" t="str">
        <f>IF(入力シート!G609&gt;"",入力シート!G609,"")</f>
        <v/>
      </c>
      <c r="Q608" s="37" t="str">
        <f>IF(入力シート!H609&gt;0,IF(入力シート!X609=4,MID(入力シート!H609,入力シート!X609-3,1),"0"),"")</f>
        <v/>
      </c>
      <c r="R608" s="37" t="str">
        <f>IF(入力シート!H609&gt;0,MID(入力シート!H609,入力シート!X609-2,1),"")</f>
        <v/>
      </c>
      <c r="S608" s="37" t="str">
        <f>IF(入力シート!H609&gt;0,MID(入力シート!H609,入力シート!X609-1,1),"")</f>
        <v/>
      </c>
      <c r="T608" s="39" t="str">
        <f>IF(入力シート!H609&gt;0,MID(入力シート!H609,入力シート!X609,1),"")</f>
        <v/>
      </c>
      <c r="U608" s="62" t="str">
        <f>IF(入力シート!I609&gt;0,入力シート!I609,"")</f>
        <v/>
      </c>
      <c r="V608" s="50" t="str">
        <f>IF(入力シート!J609&gt;0,入力シート!J609,"")</f>
        <v/>
      </c>
      <c r="W608" s="50" t="str">
        <f>IF(入力シート!K609&gt;=10,INT(MOD(入力シート!K609,100)/10),"")</f>
        <v/>
      </c>
      <c r="X608" s="40" t="str">
        <f>IF(入力シート!K609&gt;=1,INT(MOD(入力シート!K609,10)/1),"")</f>
        <v/>
      </c>
      <c r="Y608" s="51" t="str">
        <f>IF(入力シート!L609&gt;=100000,INT(MOD(入力シート!L609,1000000)/100000),"")</f>
        <v/>
      </c>
      <c r="Z608" s="51" t="str">
        <f>IF(入力シート!L609&gt;=10000,INT(MOD(入力シート!L609,100000)/10000),"")</f>
        <v/>
      </c>
      <c r="AA608" s="51" t="str">
        <f>IF(入力シート!L609&gt;=1000,INT(MOD(入力シート!L609,10000)/1000),"")</f>
        <v/>
      </c>
      <c r="AB608" s="51" t="str">
        <f>IF(入力シート!L609&gt;=100,INT(MOD(入力シート!L609,1000)/100),"")</f>
        <v/>
      </c>
      <c r="AC608" s="51" t="str">
        <f>IF(入力シート!L609&gt;=10,INT(MOD(入力シート!L609,100)/10),"")</f>
        <v/>
      </c>
      <c r="AD608" s="40" t="str">
        <f>IF(入力シート!L609&gt;=1,INT(MOD(入力シート!L609,10)/1),"")</f>
        <v/>
      </c>
      <c r="AE608" s="51" t="str">
        <f>IF(入力シート!M609&gt;=10000,INT(MOD(入力シート!M609,100000)/10000),"")</f>
        <v/>
      </c>
      <c r="AF608" s="51" t="str">
        <f>IF(入力シート!M609&gt;=1000,INT(MOD(入力シート!M609,10000)/1000),"")</f>
        <v/>
      </c>
      <c r="AG608" s="51" t="str">
        <f>IF(入力シート!M609&gt;=100,INT(MOD(入力シート!M609,1000)/100),"")</f>
        <v/>
      </c>
      <c r="AH608" s="51" t="str">
        <f>IF(入力シート!M609&gt;=10,INT(MOD(入力シート!M609,100)/10),"")</f>
        <v/>
      </c>
      <c r="AI608" s="40" t="str">
        <f>IF(入力シート!M609&gt;=1,INT(MOD(入力シート!M609,10)/1),"")</f>
        <v/>
      </c>
      <c r="AJ608" s="51" t="str">
        <f>IF(入力シート!N609&gt;=10000,INT(MOD(入力シート!N609,100000)/10000),"")</f>
        <v/>
      </c>
      <c r="AK608" s="51" t="str">
        <f>IF(入力シート!N609&gt;=1000,INT(MOD(入力シート!N609,10000)/1000),"")</f>
        <v/>
      </c>
      <c r="AL608" s="51" t="str">
        <f>IF(入力シート!N609&gt;=100,INT(MOD(入力シート!N609,1000)/100),"")</f>
        <v/>
      </c>
      <c r="AM608" s="51" t="str">
        <f>IF(入力シート!N609&gt;=10,INT(MOD(入力シート!N609,100)/10),"")</f>
        <v/>
      </c>
      <c r="AN608" s="40" t="str">
        <f>IF(入力シート!N609&gt;=1,INT(MOD(入力シート!N609,10)/1),"")</f>
        <v/>
      </c>
      <c r="AO608" s="51" t="str">
        <f>IF(入力シート!O609&gt;=10000,INT(MOD(入力シート!O609,100000)/10000),"")</f>
        <v/>
      </c>
      <c r="AP608" s="51" t="str">
        <f>IF(入力シート!O609&gt;=1000,INT(MOD(入力シート!O609,10000)/1000),"")</f>
        <v/>
      </c>
      <c r="AQ608" s="51" t="str">
        <f>IF(入力シート!O609&gt;=100,INT(MOD(入力シート!O609,1000)/100),"")</f>
        <v/>
      </c>
      <c r="AR608" s="51" t="str">
        <f>IF(入力シート!O609&gt;=10,INT(MOD(入力シート!O609,100)/10),"")</f>
        <v/>
      </c>
      <c r="AS608" s="40" t="str">
        <f>IF(入力シート!O609&gt;=1,INT(MOD(入力シート!O609,10)/1),"")</f>
        <v/>
      </c>
      <c r="AT608" s="51" t="str">
        <f>IF(入力シート!P609&gt;=1000000,INT(MOD(入力シート!P609,10000000)/1000000),"")</f>
        <v/>
      </c>
      <c r="AU608" s="51" t="str">
        <f>IF(入力シート!P609&gt;=100000,INT(MOD(入力シート!P609,1000000)/100000),"")</f>
        <v/>
      </c>
      <c r="AV608" s="51" t="str">
        <f>IF(入力シート!P609&gt;=10000,INT(MOD(入力シート!P609,100000)/10000),"")</f>
        <v/>
      </c>
      <c r="AW608" s="51" t="str">
        <f>IF(入力シート!P609&gt;=1000,INT(MOD(入力シート!P609,10000)/1000),"")</f>
        <v/>
      </c>
      <c r="AX608" s="51" t="str">
        <f>IF(入力シート!P609&gt;=100,INT(MOD(入力シート!P609,1000)/100),"")</f>
        <v/>
      </c>
      <c r="AY608" s="51" t="str">
        <f>IF(入力シート!P609&gt;=10,INT(MOD(入力シート!P609,100)/10),"")</f>
        <v/>
      </c>
      <c r="AZ608" s="40" t="str">
        <f>IF(入力シート!P609&gt;=1,INT(MOD(入力シート!P609,10)/1),"")</f>
        <v/>
      </c>
      <c r="BA608" s="51" t="str">
        <f>IF(入力シート!Q609&gt;=10,INT(MOD(入力シート!Q609,100)/10),"")</f>
        <v/>
      </c>
      <c r="BB608" s="40" t="str">
        <f>IF(入力シート!Q609&gt;=1,INT(MOD(入力シート!Q609,10)/1),"")</f>
        <v/>
      </c>
      <c r="BC608" s="51" t="str">
        <f>IF(入力シート!R609&gt;=10000,INT(MOD(入力シート!R609,100000)/10000),"")</f>
        <v/>
      </c>
      <c r="BD608" s="51" t="str">
        <f>IF(入力シート!R609&gt;=1000,INT(MOD(入力シート!R609,10000)/1000),"")</f>
        <v/>
      </c>
      <c r="BE608" s="51" t="str">
        <f>IF(入力シート!R609&gt;=100,INT(MOD(入力シート!R609,1000)/100),"")</f>
        <v/>
      </c>
      <c r="BF608" s="51" t="str">
        <f>IF(入力シート!R609&gt;=10,INT(MOD(入力シート!R609,100)/10),"")</f>
        <v/>
      </c>
      <c r="BG608" s="40" t="str">
        <f>IF(入力シート!R609&gt;=1,INT(MOD(入力シート!R609,10)/1),"")</f>
        <v/>
      </c>
    </row>
    <row r="609" spans="1:79" x14ac:dyDescent="0.15">
      <c r="B609" s="22">
        <v>607</v>
      </c>
      <c r="C609" s="10" t="str">
        <f>IF(入力シート!C610&gt;=10000,INT(MOD(入力シート!C610,100000)/10000),"")</f>
        <v/>
      </c>
      <c r="D609" s="10" t="str">
        <f>IF(入力シート!C610&gt;=1000,INT(MOD(入力シート!C610,10000)/1000),"")</f>
        <v/>
      </c>
      <c r="E609" s="10" t="str">
        <f>IF(入力シート!C610&gt;=100,INT(MOD(入力シート!C610,1000)/100),"")</f>
        <v/>
      </c>
      <c r="F609" s="10" t="str">
        <f>IF(入力シート!C610&gt;=10,INT(MOD(入力シート!C610,100)/10),"")</f>
        <v/>
      </c>
      <c r="G609" s="22" t="str">
        <f>IF(入力シート!C610&gt;=1,INT(MOD(入力シート!C610,10)/1),"")</f>
        <v/>
      </c>
      <c r="H609" s="22" t="str">
        <f>IF(入力シート!D610&gt;"",入力シート!D610,"")</f>
        <v/>
      </c>
      <c r="I609" s="22" t="str">
        <f>IF(入力シート!E610&gt;"",入力シート!E610,"")</f>
        <v/>
      </c>
      <c r="J609" s="37" t="str">
        <f>IF(入力シート!F610&gt;0,IF(入力シート!W610=6,MID(入力シート!F610,入力シート!W610-5,1),"0"),"")</f>
        <v/>
      </c>
      <c r="K609" s="37" t="str">
        <f>IF(入力シート!F610&gt;0,MID(入力シート!F610,入力シート!W610-4,1),"")</f>
        <v/>
      </c>
      <c r="L609" s="37" t="str">
        <f>IF(入力シート!F610&gt;0,MID(入力シート!F610,入力シート!W610-3,1),"")</f>
        <v/>
      </c>
      <c r="M609" s="37" t="str">
        <f>IF(入力シート!F610&gt;0,MID(入力シート!F610,入力シート!W610-2,1),"")</f>
        <v/>
      </c>
      <c r="N609" s="37" t="str">
        <f>IF(入力シート!F610&gt;0,MID(入力シート!F610,入力シート!W610-1,1),"")</f>
        <v/>
      </c>
      <c r="O609" s="39" t="str">
        <f>IF(入力シート!F610&gt;0,MID(入力シート!F610,入力シート!W610,1),"")</f>
        <v/>
      </c>
      <c r="P609" s="22" t="str">
        <f>IF(入力シート!G610&gt;"",入力シート!G610,"")</f>
        <v/>
      </c>
      <c r="Q609" s="37" t="str">
        <f>IF(入力シート!H610&gt;0,IF(入力シート!X610=4,MID(入力シート!H610,入力シート!X610-3,1),"0"),"")</f>
        <v/>
      </c>
      <c r="R609" s="37" t="str">
        <f>IF(入力シート!H610&gt;0,MID(入力シート!H610,入力シート!X610-2,1),"")</f>
        <v/>
      </c>
      <c r="S609" s="37" t="str">
        <f>IF(入力シート!H610&gt;0,MID(入力シート!H610,入力シート!X610-1,1),"")</f>
        <v/>
      </c>
      <c r="T609" s="39" t="str">
        <f>IF(入力シート!H610&gt;0,MID(入力シート!H610,入力シート!X610,1),"")</f>
        <v/>
      </c>
      <c r="U609" s="62" t="str">
        <f>IF(入力シート!I610&gt;0,入力シート!I610,"")</f>
        <v/>
      </c>
      <c r="V609" s="50" t="str">
        <f>IF(入力シート!J610&gt;0,入力シート!J610,"")</f>
        <v/>
      </c>
      <c r="W609" s="50" t="str">
        <f>IF(入力シート!K610&gt;=10,INT(MOD(入力シート!K610,100)/10),"")</f>
        <v/>
      </c>
      <c r="X609" s="40" t="str">
        <f>IF(入力シート!K610&gt;=1,INT(MOD(入力シート!K610,10)/1),"")</f>
        <v/>
      </c>
      <c r="Y609" s="51" t="str">
        <f>IF(入力シート!L610&gt;=100000,INT(MOD(入力シート!L610,1000000)/100000),"")</f>
        <v/>
      </c>
      <c r="Z609" s="51" t="str">
        <f>IF(入力シート!L610&gt;=10000,INT(MOD(入力シート!L610,100000)/10000),"")</f>
        <v/>
      </c>
      <c r="AA609" s="51" t="str">
        <f>IF(入力シート!L610&gt;=1000,INT(MOD(入力シート!L610,10000)/1000),"")</f>
        <v/>
      </c>
      <c r="AB609" s="51" t="str">
        <f>IF(入力シート!L610&gt;=100,INT(MOD(入力シート!L610,1000)/100),"")</f>
        <v/>
      </c>
      <c r="AC609" s="51" t="str">
        <f>IF(入力シート!L610&gt;=10,INT(MOD(入力シート!L610,100)/10),"")</f>
        <v/>
      </c>
      <c r="AD609" s="40" t="str">
        <f>IF(入力シート!L610&gt;=1,INT(MOD(入力シート!L610,10)/1),"")</f>
        <v/>
      </c>
      <c r="AE609" s="51" t="str">
        <f>IF(入力シート!M610&gt;=10000,INT(MOD(入力シート!M610,100000)/10000),"")</f>
        <v/>
      </c>
      <c r="AF609" s="51" t="str">
        <f>IF(入力シート!M610&gt;=1000,INT(MOD(入力シート!M610,10000)/1000),"")</f>
        <v/>
      </c>
      <c r="AG609" s="51" t="str">
        <f>IF(入力シート!M610&gt;=100,INT(MOD(入力シート!M610,1000)/100),"")</f>
        <v/>
      </c>
      <c r="AH609" s="51" t="str">
        <f>IF(入力シート!M610&gt;=10,INT(MOD(入力シート!M610,100)/10),"")</f>
        <v/>
      </c>
      <c r="AI609" s="40" t="str">
        <f>IF(入力シート!M610&gt;=1,INT(MOD(入力シート!M610,10)/1),"")</f>
        <v/>
      </c>
      <c r="AJ609" s="51" t="str">
        <f>IF(入力シート!N610&gt;=10000,INT(MOD(入力シート!N610,100000)/10000),"")</f>
        <v/>
      </c>
      <c r="AK609" s="51" t="str">
        <f>IF(入力シート!N610&gt;=1000,INT(MOD(入力シート!N610,10000)/1000),"")</f>
        <v/>
      </c>
      <c r="AL609" s="51" t="str">
        <f>IF(入力シート!N610&gt;=100,INT(MOD(入力シート!N610,1000)/100),"")</f>
        <v/>
      </c>
      <c r="AM609" s="51" t="str">
        <f>IF(入力シート!N610&gt;=10,INT(MOD(入力シート!N610,100)/10),"")</f>
        <v/>
      </c>
      <c r="AN609" s="40" t="str">
        <f>IF(入力シート!N610&gt;=1,INT(MOD(入力シート!N610,10)/1),"")</f>
        <v/>
      </c>
      <c r="AO609" s="51" t="str">
        <f>IF(入力シート!O610&gt;=10000,INT(MOD(入力シート!O610,100000)/10000),"")</f>
        <v/>
      </c>
      <c r="AP609" s="51" t="str">
        <f>IF(入力シート!O610&gt;=1000,INT(MOD(入力シート!O610,10000)/1000),"")</f>
        <v/>
      </c>
      <c r="AQ609" s="51" t="str">
        <f>IF(入力シート!O610&gt;=100,INT(MOD(入力シート!O610,1000)/100),"")</f>
        <v/>
      </c>
      <c r="AR609" s="51" t="str">
        <f>IF(入力シート!O610&gt;=10,INT(MOD(入力シート!O610,100)/10),"")</f>
        <v/>
      </c>
      <c r="AS609" s="40" t="str">
        <f>IF(入力シート!O610&gt;=1,INT(MOD(入力シート!O610,10)/1),"")</f>
        <v/>
      </c>
      <c r="AT609" s="51" t="str">
        <f>IF(入力シート!P610&gt;=1000000,INT(MOD(入力シート!P610,10000000)/1000000),"")</f>
        <v/>
      </c>
      <c r="AU609" s="51" t="str">
        <f>IF(入力シート!P610&gt;=100000,INT(MOD(入力シート!P610,1000000)/100000),"")</f>
        <v/>
      </c>
      <c r="AV609" s="51" t="str">
        <f>IF(入力シート!P610&gt;=10000,INT(MOD(入力シート!P610,100000)/10000),"")</f>
        <v/>
      </c>
      <c r="AW609" s="51" t="str">
        <f>IF(入力シート!P610&gt;=1000,INT(MOD(入力シート!P610,10000)/1000),"")</f>
        <v/>
      </c>
      <c r="AX609" s="51" t="str">
        <f>IF(入力シート!P610&gt;=100,INT(MOD(入力シート!P610,1000)/100),"")</f>
        <v/>
      </c>
      <c r="AY609" s="51" t="str">
        <f>IF(入力シート!P610&gt;=10,INT(MOD(入力シート!P610,100)/10),"")</f>
        <v/>
      </c>
      <c r="AZ609" s="40" t="str">
        <f>IF(入力シート!P610&gt;=1,INT(MOD(入力シート!P610,10)/1),"")</f>
        <v/>
      </c>
      <c r="BA609" s="51" t="str">
        <f>IF(入力シート!Q610&gt;=10,INT(MOD(入力シート!Q610,100)/10),"")</f>
        <v/>
      </c>
      <c r="BB609" s="40" t="str">
        <f>IF(入力シート!Q610&gt;=1,INT(MOD(入力シート!Q610,10)/1),"")</f>
        <v/>
      </c>
      <c r="BC609" s="51" t="str">
        <f>IF(入力シート!R610&gt;=10000,INT(MOD(入力シート!R610,100000)/10000),"")</f>
        <v/>
      </c>
      <c r="BD609" s="51" t="str">
        <f>IF(入力シート!R610&gt;=1000,INT(MOD(入力シート!R610,10000)/1000),"")</f>
        <v/>
      </c>
      <c r="BE609" s="51" t="str">
        <f>IF(入力シート!R610&gt;=100,INT(MOD(入力シート!R610,1000)/100),"")</f>
        <v/>
      </c>
      <c r="BF609" s="51" t="str">
        <f>IF(入力シート!R610&gt;=10,INT(MOD(入力シート!R610,100)/10),"")</f>
        <v/>
      </c>
      <c r="BG609" s="40" t="str">
        <f>IF(入力シート!R610&gt;=1,INT(MOD(入力シート!R610,10)/1),"")</f>
        <v/>
      </c>
    </row>
    <row r="610" spans="1:79" x14ac:dyDescent="0.15">
      <c r="B610" s="22">
        <v>608</v>
      </c>
      <c r="C610" s="10" t="str">
        <f>IF(入力シート!C611&gt;=10000,INT(MOD(入力シート!C611,100000)/10000),"")</f>
        <v/>
      </c>
      <c r="D610" s="10" t="str">
        <f>IF(入力シート!C611&gt;=1000,INT(MOD(入力シート!C611,10000)/1000),"")</f>
        <v/>
      </c>
      <c r="E610" s="10" t="str">
        <f>IF(入力シート!C611&gt;=100,INT(MOD(入力シート!C611,1000)/100),"")</f>
        <v/>
      </c>
      <c r="F610" s="10" t="str">
        <f>IF(入力シート!C611&gt;=10,INT(MOD(入力シート!C611,100)/10),"")</f>
        <v/>
      </c>
      <c r="G610" s="22" t="str">
        <f>IF(入力シート!C611&gt;=1,INT(MOD(入力シート!C611,10)/1),"")</f>
        <v/>
      </c>
      <c r="H610" s="22" t="str">
        <f>IF(入力シート!D611&gt;"",入力シート!D611,"")</f>
        <v/>
      </c>
      <c r="I610" s="22" t="str">
        <f>IF(入力シート!E611&gt;"",入力シート!E611,"")</f>
        <v/>
      </c>
      <c r="J610" s="37" t="str">
        <f>IF(入力シート!F611&gt;0,IF(入力シート!W611=6,MID(入力シート!F611,入力シート!W611-5,1),"0"),"")</f>
        <v/>
      </c>
      <c r="K610" s="37" t="str">
        <f>IF(入力シート!F611&gt;0,MID(入力シート!F611,入力シート!W611-4,1),"")</f>
        <v/>
      </c>
      <c r="L610" s="37" t="str">
        <f>IF(入力シート!F611&gt;0,MID(入力シート!F611,入力シート!W611-3,1),"")</f>
        <v/>
      </c>
      <c r="M610" s="37" t="str">
        <f>IF(入力シート!F611&gt;0,MID(入力シート!F611,入力シート!W611-2,1),"")</f>
        <v/>
      </c>
      <c r="N610" s="37" t="str">
        <f>IF(入力シート!F611&gt;0,MID(入力シート!F611,入力シート!W611-1,1),"")</f>
        <v/>
      </c>
      <c r="O610" s="39" t="str">
        <f>IF(入力シート!F611&gt;0,MID(入力シート!F611,入力シート!W611,1),"")</f>
        <v/>
      </c>
      <c r="P610" s="22" t="str">
        <f>IF(入力シート!G611&gt;"",入力シート!G611,"")</f>
        <v/>
      </c>
      <c r="Q610" s="37" t="str">
        <f>IF(入力シート!H611&gt;0,IF(入力シート!X611=4,MID(入力シート!H611,入力シート!X611-3,1),"0"),"")</f>
        <v/>
      </c>
      <c r="R610" s="37" t="str">
        <f>IF(入力シート!H611&gt;0,MID(入力シート!H611,入力シート!X611-2,1),"")</f>
        <v/>
      </c>
      <c r="S610" s="37" t="str">
        <f>IF(入力シート!H611&gt;0,MID(入力シート!H611,入力シート!X611-1,1),"")</f>
        <v/>
      </c>
      <c r="T610" s="39" t="str">
        <f>IF(入力シート!H611&gt;0,MID(入力シート!H611,入力シート!X611,1),"")</f>
        <v/>
      </c>
      <c r="U610" s="62" t="str">
        <f>IF(入力シート!I611&gt;0,入力シート!I611,"")</f>
        <v/>
      </c>
      <c r="V610" s="50" t="str">
        <f>IF(入力シート!J611&gt;0,入力シート!J611,"")</f>
        <v/>
      </c>
      <c r="W610" s="50" t="str">
        <f>IF(入力シート!K611&gt;=10,INT(MOD(入力シート!K611,100)/10),"")</f>
        <v/>
      </c>
      <c r="X610" s="40" t="str">
        <f>IF(入力シート!K611&gt;=1,INT(MOD(入力シート!K611,10)/1),"")</f>
        <v/>
      </c>
      <c r="Y610" s="51" t="str">
        <f>IF(入力シート!L611&gt;=100000,INT(MOD(入力シート!L611,1000000)/100000),"")</f>
        <v/>
      </c>
      <c r="Z610" s="51" t="str">
        <f>IF(入力シート!L611&gt;=10000,INT(MOD(入力シート!L611,100000)/10000),"")</f>
        <v/>
      </c>
      <c r="AA610" s="51" t="str">
        <f>IF(入力シート!L611&gt;=1000,INT(MOD(入力シート!L611,10000)/1000),"")</f>
        <v/>
      </c>
      <c r="AB610" s="51" t="str">
        <f>IF(入力シート!L611&gt;=100,INT(MOD(入力シート!L611,1000)/100),"")</f>
        <v/>
      </c>
      <c r="AC610" s="51" t="str">
        <f>IF(入力シート!L611&gt;=10,INT(MOD(入力シート!L611,100)/10),"")</f>
        <v/>
      </c>
      <c r="AD610" s="40" t="str">
        <f>IF(入力シート!L611&gt;=1,INT(MOD(入力シート!L611,10)/1),"")</f>
        <v/>
      </c>
      <c r="AE610" s="51" t="str">
        <f>IF(入力シート!M611&gt;=10000,INT(MOD(入力シート!M611,100000)/10000),"")</f>
        <v/>
      </c>
      <c r="AF610" s="51" t="str">
        <f>IF(入力シート!M611&gt;=1000,INT(MOD(入力シート!M611,10000)/1000),"")</f>
        <v/>
      </c>
      <c r="AG610" s="51" t="str">
        <f>IF(入力シート!M611&gt;=100,INT(MOD(入力シート!M611,1000)/100),"")</f>
        <v/>
      </c>
      <c r="AH610" s="51" t="str">
        <f>IF(入力シート!M611&gt;=10,INT(MOD(入力シート!M611,100)/10),"")</f>
        <v/>
      </c>
      <c r="AI610" s="40" t="str">
        <f>IF(入力シート!M611&gt;=1,INT(MOD(入力シート!M611,10)/1),"")</f>
        <v/>
      </c>
      <c r="AJ610" s="51" t="str">
        <f>IF(入力シート!N611&gt;=10000,INT(MOD(入力シート!N611,100000)/10000),"")</f>
        <v/>
      </c>
      <c r="AK610" s="51" t="str">
        <f>IF(入力シート!N611&gt;=1000,INT(MOD(入力シート!N611,10000)/1000),"")</f>
        <v/>
      </c>
      <c r="AL610" s="51" t="str">
        <f>IF(入力シート!N611&gt;=100,INT(MOD(入力シート!N611,1000)/100),"")</f>
        <v/>
      </c>
      <c r="AM610" s="51" t="str">
        <f>IF(入力シート!N611&gt;=10,INT(MOD(入力シート!N611,100)/10),"")</f>
        <v/>
      </c>
      <c r="AN610" s="40" t="str">
        <f>IF(入力シート!N611&gt;=1,INT(MOD(入力シート!N611,10)/1),"")</f>
        <v/>
      </c>
      <c r="AO610" s="51" t="str">
        <f>IF(入力シート!O611&gt;=10000,INT(MOD(入力シート!O611,100000)/10000),"")</f>
        <v/>
      </c>
      <c r="AP610" s="51" t="str">
        <f>IF(入力シート!O611&gt;=1000,INT(MOD(入力シート!O611,10000)/1000),"")</f>
        <v/>
      </c>
      <c r="AQ610" s="51" t="str">
        <f>IF(入力シート!O611&gt;=100,INT(MOD(入力シート!O611,1000)/100),"")</f>
        <v/>
      </c>
      <c r="AR610" s="51" t="str">
        <f>IF(入力シート!O611&gt;=10,INT(MOD(入力シート!O611,100)/10),"")</f>
        <v/>
      </c>
      <c r="AS610" s="40" t="str">
        <f>IF(入力シート!O611&gt;=1,INT(MOD(入力シート!O611,10)/1),"")</f>
        <v/>
      </c>
      <c r="AT610" s="51" t="str">
        <f>IF(入力シート!P611&gt;=1000000,INT(MOD(入力シート!P611,10000000)/1000000),"")</f>
        <v/>
      </c>
      <c r="AU610" s="51" t="str">
        <f>IF(入力シート!P611&gt;=100000,INT(MOD(入力シート!P611,1000000)/100000),"")</f>
        <v/>
      </c>
      <c r="AV610" s="51" t="str">
        <f>IF(入力シート!P611&gt;=10000,INT(MOD(入力シート!P611,100000)/10000),"")</f>
        <v/>
      </c>
      <c r="AW610" s="51" t="str">
        <f>IF(入力シート!P611&gt;=1000,INT(MOD(入力シート!P611,10000)/1000),"")</f>
        <v/>
      </c>
      <c r="AX610" s="51" t="str">
        <f>IF(入力シート!P611&gt;=100,INT(MOD(入力シート!P611,1000)/100),"")</f>
        <v/>
      </c>
      <c r="AY610" s="51" t="str">
        <f>IF(入力シート!P611&gt;=10,INT(MOD(入力シート!P611,100)/10),"")</f>
        <v/>
      </c>
      <c r="AZ610" s="40" t="str">
        <f>IF(入力シート!P611&gt;=1,INT(MOD(入力シート!P611,10)/1),"")</f>
        <v/>
      </c>
      <c r="BA610" s="51" t="str">
        <f>IF(入力シート!Q611&gt;=10,INT(MOD(入力シート!Q611,100)/10),"")</f>
        <v/>
      </c>
      <c r="BB610" s="40" t="str">
        <f>IF(入力シート!Q611&gt;=1,INT(MOD(入力シート!Q611,10)/1),"")</f>
        <v/>
      </c>
      <c r="BC610" s="51" t="str">
        <f>IF(入力シート!R611&gt;=10000,INT(MOD(入力シート!R611,100000)/10000),"")</f>
        <v/>
      </c>
      <c r="BD610" s="51" t="str">
        <f>IF(入力シート!R611&gt;=1000,INT(MOD(入力シート!R611,10000)/1000),"")</f>
        <v/>
      </c>
      <c r="BE610" s="51" t="str">
        <f>IF(入力シート!R611&gt;=100,INT(MOD(入力シート!R611,1000)/100),"")</f>
        <v/>
      </c>
      <c r="BF610" s="51" t="str">
        <f>IF(入力シート!R611&gt;=10,INT(MOD(入力シート!R611,100)/10),"")</f>
        <v/>
      </c>
      <c r="BG610" s="40" t="str">
        <f>IF(入力シート!R611&gt;=1,INT(MOD(入力シート!R611,10)/1),"")</f>
        <v/>
      </c>
    </row>
    <row r="611" spans="1:79" x14ac:dyDescent="0.15">
      <c r="B611" s="22">
        <v>609</v>
      </c>
      <c r="C611" s="10" t="str">
        <f>IF(入力シート!C612&gt;=10000,INT(MOD(入力シート!C612,100000)/10000),"")</f>
        <v/>
      </c>
      <c r="D611" s="10" t="str">
        <f>IF(入力シート!C612&gt;=1000,INT(MOD(入力シート!C612,10000)/1000),"")</f>
        <v/>
      </c>
      <c r="E611" s="10" t="str">
        <f>IF(入力シート!C612&gt;=100,INT(MOD(入力シート!C612,1000)/100),"")</f>
        <v/>
      </c>
      <c r="F611" s="10" t="str">
        <f>IF(入力シート!C612&gt;=10,INT(MOD(入力シート!C612,100)/10),"")</f>
        <v/>
      </c>
      <c r="G611" s="22" t="str">
        <f>IF(入力シート!C612&gt;=1,INT(MOD(入力シート!C612,10)/1),"")</f>
        <v/>
      </c>
      <c r="H611" s="22" t="str">
        <f>IF(入力シート!D612&gt;"",入力シート!D612,"")</f>
        <v/>
      </c>
      <c r="I611" s="22" t="str">
        <f>IF(入力シート!E612&gt;"",入力シート!E612,"")</f>
        <v/>
      </c>
      <c r="J611" s="37" t="str">
        <f>IF(入力シート!F612&gt;0,IF(入力シート!W612=6,MID(入力シート!F612,入力シート!W612-5,1),"0"),"")</f>
        <v/>
      </c>
      <c r="K611" s="37" t="str">
        <f>IF(入力シート!F612&gt;0,MID(入力シート!F612,入力シート!W612-4,1),"")</f>
        <v/>
      </c>
      <c r="L611" s="37" t="str">
        <f>IF(入力シート!F612&gt;0,MID(入力シート!F612,入力シート!W612-3,1),"")</f>
        <v/>
      </c>
      <c r="M611" s="37" t="str">
        <f>IF(入力シート!F612&gt;0,MID(入力シート!F612,入力シート!W612-2,1),"")</f>
        <v/>
      </c>
      <c r="N611" s="37" t="str">
        <f>IF(入力シート!F612&gt;0,MID(入力シート!F612,入力シート!W612-1,1),"")</f>
        <v/>
      </c>
      <c r="O611" s="39" t="str">
        <f>IF(入力シート!F612&gt;0,MID(入力シート!F612,入力シート!W612,1),"")</f>
        <v/>
      </c>
      <c r="P611" s="22" t="str">
        <f>IF(入力シート!G612&gt;"",入力シート!G612,"")</f>
        <v/>
      </c>
      <c r="Q611" s="37" t="str">
        <f>IF(入力シート!H612&gt;0,IF(入力シート!X612=4,MID(入力シート!H612,入力シート!X612-3,1),"0"),"")</f>
        <v/>
      </c>
      <c r="R611" s="37" t="str">
        <f>IF(入力シート!H612&gt;0,MID(入力シート!H612,入力シート!X612-2,1),"")</f>
        <v/>
      </c>
      <c r="S611" s="37" t="str">
        <f>IF(入力シート!H612&gt;0,MID(入力シート!H612,入力シート!X612-1,1),"")</f>
        <v/>
      </c>
      <c r="T611" s="39" t="str">
        <f>IF(入力シート!H612&gt;0,MID(入力シート!H612,入力シート!X612,1),"")</f>
        <v/>
      </c>
      <c r="U611" s="62" t="str">
        <f>IF(入力シート!I612&gt;0,入力シート!I612,"")</f>
        <v/>
      </c>
      <c r="V611" s="50" t="str">
        <f>IF(入力シート!J612&gt;0,入力シート!J612,"")</f>
        <v/>
      </c>
      <c r="W611" s="50" t="str">
        <f>IF(入力シート!K612&gt;=10,INT(MOD(入力シート!K612,100)/10),"")</f>
        <v/>
      </c>
      <c r="X611" s="40" t="str">
        <f>IF(入力シート!K612&gt;=1,INT(MOD(入力シート!K612,10)/1),"")</f>
        <v/>
      </c>
      <c r="Y611" s="51" t="str">
        <f>IF(入力シート!L612&gt;=100000,INT(MOD(入力シート!L612,1000000)/100000),"")</f>
        <v/>
      </c>
      <c r="Z611" s="51" t="str">
        <f>IF(入力シート!L612&gt;=10000,INT(MOD(入力シート!L612,100000)/10000),"")</f>
        <v/>
      </c>
      <c r="AA611" s="51" t="str">
        <f>IF(入力シート!L612&gt;=1000,INT(MOD(入力シート!L612,10000)/1000),"")</f>
        <v/>
      </c>
      <c r="AB611" s="51" t="str">
        <f>IF(入力シート!L612&gt;=100,INT(MOD(入力シート!L612,1000)/100),"")</f>
        <v/>
      </c>
      <c r="AC611" s="51" t="str">
        <f>IF(入力シート!L612&gt;=10,INT(MOD(入力シート!L612,100)/10),"")</f>
        <v/>
      </c>
      <c r="AD611" s="40" t="str">
        <f>IF(入力シート!L612&gt;=1,INT(MOD(入力シート!L612,10)/1),"")</f>
        <v/>
      </c>
      <c r="AE611" s="51" t="str">
        <f>IF(入力シート!M612&gt;=10000,INT(MOD(入力シート!M612,100000)/10000),"")</f>
        <v/>
      </c>
      <c r="AF611" s="51" t="str">
        <f>IF(入力シート!M612&gt;=1000,INT(MOD(入力シート!M612,10000)/1000),"")</f>
        <v/>
      </c>
      <c r="AG611" s="51" t="str">
        <f>IF(入力シート!M612&gt;=100,INT(MOD(入力シート!M612,1000)/100),"")</f>
        <v/>
      </c>
      <c r="AH611" s="51" t="str">
        <f>IF(入力シート!M612&gt;=10,INT(MOD(入力シート!M612,100)/10),"")</f>
        <v/>
      </c>
      <c r="AI611" s="40" t="str">
        <f>IF(入力シート!M612&gt;=1,INT(MOD(入力シート!M612,10)/1),"")</f>
        <v/>
      </c>
      <c r="AJ611" s="51" t="str">
        <f>IF(入力シート!N612&gt;=10000,INT(MOD(入力シート!N612,100000)/10000),"")</f>
        <v/>
      </c>
      <c r="AK611" s="51" t="str">
        <f>IF(入力シート!N612&gt;=1000,INT(MOD(入力シート!N612,10000)/1000),"")</f>
        <v/>
      </c>
      <c r="AL611" s="51" t="str">
        <f>IF(入力シート!N612&gt;=100,INT(MOD(入力シート!N612,1000)/100),"")</f>
        <v/>
      </c>
      <c r="AM611" s="51" t="str">
        <f>IF(入力シート!N612&gt;=10,INT(MOD(入力シート!N612,100)/10),"")</f>
        <v/>
      </c>
      <c r="AN611" s="40" t="str">
        <f>IF(入力シート!N612&gt;=1,INT(MOD(入力シート!N612,10)/1),"")</f>
        <v/>
      </c>
      <c r="AO611" s="51" t="str">
        <f>IF(入力シート!O612&gt;=10000,INT(MOD(入力シート!O612,100000)/10000),"")</f>
        <v/>
      </c>
      <c r="AP611" s="51" t="str">
        <f>IF(入力シート!O612&gt;=1000,INT(MOD(入力シート!O612,10000)/1000),"")</f>
        <v/>
      </c>
      <c r="AQ611" s="51" t="str">
        <f>IF(入力シート!O612&gt;=100,INT(MOD(入力シート!O612,1000)/100),"")</f>
        <v/>
      </c>
      <c r="AR611" s="51" t="str">
        <f>IF(入力シート!O612&gt;=10,INT(MOD(入力シート!O612,100)/10),"")</f>
        <v/>
      </c>
      <c r="AS611" s="40" t="str">
        <f>IF(入力シート!O612&gt;=1,INT(MOD(入力シート!O612,10)/1),"")</f>
        <v/>
      </c>
      <c r="AT611" s="51" t="str">
        <f>IF(入力シート!P612&gt;=1000000,INT(MOD(入力シート!P612,10000000)/1000000),"")</f>
        <v/>
      </c>
      <c r="AU611" s="51" t="str">
        <f>IF(入力シート!P612&gt;=100000,INT(MOD(入力シート!P612,1000000)/100000),"")</f>
        <v/>
      </c>
      <c r="AV611" s="51" t="str">
        <f>IF(入力シート!P612&gt;=10000,INT(MOD(入力シート!P612,100000)/10000),"")</f>
        <v/>
      </c>
      <c r="AW611" s="51" t="str">
        <f>IF(入力シート!P612&gt;=1000,INT(MOD(入力シート!P612,10000)/1000),"")</f>
        <v/>
      </c>
      <c r="AX611" s="51" t="str">
        <f>IF(入力シート!P612&gt;=100,INT(MOD(入力シート!P612,1000)/100),"")</f>
        <v/>
      </c>
      <c r="AY611" s="51" t="str">
        <f>IF(入力シート!P612&gt;=10,INT(MOD(入力シート!P612,100)/10),"")</f>
        <v/>
      </c>
      <c r="AZ611" s="40" t="str">
        <f>IF(入力シート!P612&gt;=1,INT(MOD(入力シート!P612,10)/1),"")</f>
        <v/>
      </c>
      <c r="BA611" s="51" t="str">
        <f>IF(入力シート!Q612&gt;=10,INT(MOD(入力シート!Q612,100)/10),"")</f>
        <v/>
      </c>
      <c r="BB611" s="40" t="str">
        <f>IF(入力シート!Q612&gt;=1,INT(MOD(入力シート!Q612,10)/1),"")</f>
        <v/>
      </c>
      <c r="BC611" s="51" t="str">
        <f>IF(入力シート!R612&gt;=10000,INT(MOD(入力シート!R612,100000)/10000),"")</f>
        <v/>
      </c>
      <c r="BD611" s="51" t="str">
        <f>IF(入力シート!R612&gt;=1000,INT(MOD(入力シート!R612,10000)/1000),"")</f>
        <v/>
      </c>
      <c r="BE611" s="51" t="str">
        <f>IF(入力シート!R612&gt;=100,INT(MOD(入力シート!R612,1000)/100),"")</f>
        <v/>
      </c>
      <c r="BF611" s="51" t="str">
        <f>IF(入力シート!R612&gt;=10,INT(MOD(入力シート!R612,100)/10),"")</f>
        <v/>
      </c>
      <c r="BG611" s="40" t="str">
        <f>IF(入力シート!R612&gt;=1,INT(MOD(入力シート!R612,10)/1),"")</f>
        <v/>
      </c>
    </row>
    <row r="612" spans="1:79" x14ac:dyDescent="0.15">
      <c r="A612" s="46"/>
      <c r="B612" s="12">
        <v>610</v>
      </c>
      <c r="C612" s="3" t="str">
        <f>IF(入力シート!C613&gt;=10000,INT(MOD(入力シート!C613,100000)/10000),"")</f>
        <v/>
      </c>
      <c r="D612" s="3" t="str">
        <f>IF(入力シート!C613&gt;=1000,INT(MOD(入力シート!C613,10000)/1000),"")</f>
        <v/>
      </c>
      <c r="E612" s="3" t="str">
        <f>IF(入力シート!C613&gt;=100,INT(MOD(入力シート!C613,1000)/100),"")</f>
        <v/>
      </c>
      <c r="F612" s="3" t="str">
        <f>IF(入力シート!C613&gt;=10,INT(MOD(入力シート!C613,100)/10),"")</f>
        <v/>
      </c>
      <c r="G612" s="12" t="str">
        <f>IF(入力シート!C613&gt;=1,INT(MOD(入力シート!C613,10)/1),"")</f>
        <v/>
      </c>
      <c r="H612" s="12" t="str">
        <f>IF(入力シート!D613&gt;"",入力シート!D613,"")</f>
        <v/>
      </c>
      <c r="I612" s="146" t="str">
        <f>IF(入力シート!E613&gt;"",入力シート!E613,"")</f>
        <v/>
      </c>
      <c r="J612" s="162" t="str">
        <f>IF(入力シート!F613&gt;0,IF(入力シート!W613=6,MID(入力シート!F613,入力シート!W613-5,1),"0"),"")</f>
        <v/>
      </c>
      <c r="K612" s="63" t="str">
        <f>IF(入力シート!F613&gt;0,MID(入力シート!F613,入力シート!W613-4,1),"")</f>
        <v/>
      </c>
      <c r="L612" s="63" t="str">
        <f>IF(入力シート!F613&gt;0,MID(入力シート!F613,入力シート!W613-3,1),"")</f>
        <v/>
      </c>
      <c r="M612" s="63" t="str">
        <f>IF(入力シート!F613&gt;0,MID(入力シート!F613,入力シート!W613-2,1),"")</f>
        <v/>
      </c>
      <c r="N612" s="63" t="str">
        <f>IF(入力シート!F613&gt;0,MID(入力シート!F613,入力シート!W613-1,1),"")</f>
        <v/>
      </c>
      <c r="O612" s="64" t="str">
        <f>IF(入力シート!F613&gt;0,MID(入力シート!F613,入力シート!W613,1),"")</f>
        <v/>
      </c>
      <c r="P612" s="146" t="str">
        <f>IF(入力シート!G613&gt;"",入力シート!G613,"")</f>
        <v/>
      </c>
      <c r="Q612" s="162" t="str">
        <f>IF(入力シート!H613&gt;0,IF(入力シート!X613=4,MID(入力シート!H613,入力シート!X613-3,1),"0"),"")</f>
        <v/>
      </c>
      <c r="R612" s="63" t="str">
        <f>IF(入力シート!H613&gt;0,MID(入力シート!H613,入力シート!X613-2,1),"")</f>
        <v/>
      </c>
      <c r="S612" s="63" t="str">
        <f>IF(入力シート!H613&gt;0,MID(入力シート!H613,入力シート!X613-1,1),"")</f>
        <v/>
      </c>
      <c r="T612" s="64" t="str">
        <f>IF(入力シート!H613&gt;0,MID(入力シート!H613,入力シート!X613,1),"")</f>
        <v/>
      </c>
      <c r="U612" s="65" t="str">
        <f>IF(入力シート!I613&gt;0,入力シート!I613,"")</f>
        <v/>
      </c>
      <c r="V612" s="47" t="str">
        <f>IF(入力シート!J613&gt;0,入力シート!J613,"")</f>
        <v/>
      </c>
      <c r="W612" s="47" t="str">
        <f>IF(入力シート!K613&gt;=10,INT(MOD(入力シート!K613,100)/10),"")</f>
        <v/>
      </c>
      <c r="X612" s="48" t="str">
        <f>IF(入力シート!K613&gt;=1,INT(MOD(入力シート!K613,10)/1),"")</f>
        <v/>
      </c>
      <c r="Y612" s="49" t="str">
        <f>IF(入力シート!L613&gt;=100000,INT(MOD(入力シート!L613,1000000)/100000),"")</f>
        <v/>
      </c>
      <c r="Z612" s="49" t="str">
        <f>IF(入力シート!L613&gt;=10000,INT(MOD(入力シート!L613,100000)/10000),"")</f>
        <v/>
      </c>
      <c r="AA612" s="49" t="str">
        <f>IF(入力シート!L613&gt;=1000,INT(MOD(入力シート!L613,10000)/1000),"")</f>
        <v/>
      </c>
      <c r="AB612" s="49" t="str">
        <f>IF(入力シート!L613&gt;=100,INT(MOD(入力シート!L613,1000)/100),"")</f>
        <v/>
      </c>
      <c r="AC612" s="49" t="str">
        <f>IF(入力シート!L613&gt;=10,INT(MOD(入力シート!L613,100)/10),"")</f>
        <v/>
      </c>
      <c r="AD612" s="48" t="str">
        <f>IF(入力シート!L613&gt;=1,INT(MOD(入力シート!L613,10)/1),"")</f>
        <v/>
      </c>
      <c r="AE612" s="49" t="str">
        <f>IF(入力シート!M613&gt;=10000,INT(MOD(入力シート!M613,100000)/10000),"")</f>
        <v/>
      </c>
      <c r="AF612" s="49" t="str">
        <f>IF(入力シート!M613&gt;=1000,INT(MOD(入力シート!M613,10000)/1000),"")</f>
        <v/>
      </c>
      <c r="AG612" s="49" t="str">
        <f>IF(入力シート!M613&gt;=100,INT(MOD(入力シート!M613,1000)/100),"")</f>
        <v/>
      </c>
      <c r="AH612" s="49" t="str">
        <f>IF(入力シート!M613&gt;=10,INT(MOD(入力シート!M613,100)/10),"")</f>
        <v/>
      </c>
      <c r="AI612" s="48" t="str">
        <f>IF(入力シート!M613&gt;=1,INT(MOD(入力シート!M613,10)/1),"")</f>
        <v/>
      </c>
      <c r="AJ612" s="49" t="str">
        <f>IF(入力シート!N613&gt;=10000,INT(MOD(入力シート!N613,100000)/10000),"")</f>
        <v/>
      </c>
      <c r="AK612" s="49" t="str">
        <f>IF(入力シート!N613&gt;=1000,INT(MOD(入力シート!N613,10000)/1000),"")</f>
        <v/>
      </c>
      <c r="AL612" s="49" t="str">
        <f>IF(入力シート!N613&gt;=100,INT(MOD(入力シート!N613,1000)/100),"")</f>
        <v/>
      </c>
      <c r="AM612" s="49" t="str">
        <f>IF(入力シート!N613&gt;=10,INT(MOD(入力シート!N613,100)/10),"")</f>
        <v/>
      </c>
      <c r="AN612" s="48" t="str">
        <f>IF(入力シート!N613&gt;=1,INT(MOD(入力シート!N613,10)/1),"")</f>
        <v/>
      </c>
      <c r="AO612" s="49" t="str">
        <f>IF(入力シート!O613&gt;=10000,INT(MOD(入力シート!O613,100000)/10000),"")</f>
        <v/>
      </c>
      <c r="AP612" s="49" t="str">
        <f>IF(入力シート!O613&gt;=1000,INT(MOD(入力シート!O613,10000)/1000),"")</f>
        <v/>
      </c>
      <c r="AQ612" s="49" t="str">
        <f>IF(入力シート!O613&gt;=100,INT(MOD(入力シート!O613,1000)/100),"")</f>
        <v/>
      </c>
      <c r="AR612" s="49" t="str">
        <f>IF(入力シート!O613&gt;=10,INT(MOD(入力シート!O613,100)/10),"")</f>
        <v/>
      </c>
      <c r="AS612" s="48" t="str">
        <f>IF(入力シート!O613&gt;=1,INT(MOD(入力シート!O613,10)/1),"")</f>
        <v/>
      </c>
      <c r="AT612" s="49" t="str">
        <f>IF(入力シート!P613&gt;=1000000,INT(MOD(入力シート!P613,10000000)/1000000),"")</f>
        <v/>
      </c>
      <c r="AU612" s="49" t="str">
        <f>IF(入力シート!P613&gt;=100000,INT(MOD(入力シート!P613,1000000)/100000),"")</f>
        <v/>
      </c>
      <c r="AV612" s="49" t="str">
        <f>IF(入力シート!P613&gt;=10000,INT(MOD(入力シート!P613,100000)/10000),"")</f>
        <v/>
      </c>
      <c r="AW612" s="49" t="str">
        <f>IF(入力シート!P613&gt;=1000,INT(MOD(入力シート!P613,10000)/1000),"")</f>
        <v/>
      </c>
      <c r="AX612" s="49" t="str">
        <f>IF(入力シート!P613&gt;=100,INT(MOD(入力シート!P613,1000)/100),"")</f>
        <v/>
      </c>
      <c r="AY612" s="49" t="str">
        <f>IF(入力シート!P613&gt;=10,INT(MOD(入力シート!P613,100)/10),"")</f>
        <v/>
      </c>
      <c r="AZ612" s="48" t="str">
        <f>IF(入力シート!P613&gt;=1,INT(MOD(入力シート!P613,10)/1),"")</f>
        <v/>
      </c>
      <c r="BA612" s="49" t="str">
        <f>IF(入力シート!Q613&gt;=10,INT(MOD(入力シート!Q613,100)/10),"")</f>
        <v/>
      </c>
      <c r="BB612" s="48" t="str">
        <f>IF(入力シート!Q613&gt;=1,INT(MOD(入力シート!Q613,10)/1),"")</f>
        <v/>
      </c>
      <c r="BC612" s="49" t="str">
        <f>IF(入力シート!R613&gt;=10000,INT(MOD(入力シート!R613,100000)/10000),"")</f>
        <v/>
      </c>
      <c r="BD612" s="49" t="str">
        <f>IF(入力シート!R613&gt;=1000,INT(MOD(入力シート!R613,10000)/1000),"")</f>
        <v/>
      </c>
      <c r="BE612" s="49" t="str">
        <f>IF(入力シート!R613&gt;=100,INT(MOD(入力シート!R613,1000)/100),"")</f>
        <v/>
      </c>
      <c r="BF612" s="49" t="str">
        <f>IF(入力シート!R613&gt;=10,INT(MOD(入力シート!R613,100)/10),"")</f>
        <v/>
      </c>
      <c r="BG612" s="48" t="str">
        <f>IF(入力シート!R613&gt;=1,INT(MOD(入力シート!R613,10)/1),"")</f>
        <v/>
      </c>
      <c r="BH612" s="58" t="str">
        <f>IF(入力シート!S613&gt;=10,INT(MOD(入力シート!S613,100)/10),"")</f>
        <v/>
      </c>
      <c r="BI612" s="69" t="str">
        <f>IF(入力シート!S613&gt;=1,INT(MOD(入力シート!S613,10)/1),"")</f>
        <v/>
      </c>
      <c r="BJ612" s="58" t="str">
        <f>IF(入力シート!T613&gt;=1000000,INT(MOD(入力シート!T613,10000000)/1000000),"")</f>
        <v/>
      </c>
      <c r="BK612" s="58" t="str">
        <f>IF(入力シート!T613&gt;=100000,INT(MOD(入力シート!T613,1000000)/100000),"")</f>
        <v/>
      </c>
      <c r="BL612" s="58" t="str">
        <f>IF(入力シート!T613&gt;=10000,INT(MOD(入力シート!T613,100000)/10000),"")</f>
        <v/>
      </c>
      <c r="BM612" s="58" t="str">
        <f>IF(入力シート!T613&gt;=1000,INT(MOD(入力シート!T613,10000)/1000),"")</f>
        <v/>
      </c>
      <c r="BN612" s="58" t="str">
        <f>IF(入力シート!T613&gt;=100,INT(MOD(入力シート!T613,1000)/100),"")</f>
        <v/>
      </c>
      <c r="BO612" s="58" t="str">
        <f>IF(入力シート!T613&gt;=10,INT(MOD(入力シート!T613,100)/10),"")</f>
        <v/>
      </c>
      <c r="BP612" s="69" t="str">
        <f>IF(入力シート!T613&gt;=1,INT(MOD(入力シート!T613,10)/1),"")</f>
        <v/>
      </c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</row>
    <row r="613" spans="1:79" x14ac:dyDescent="0.15">
      <c r="A613" s="70">
        <f t="shared" si="15"/>
        <v>62</v>
      </c>
      <c r="B613" s="22">
        <v>611</v>
      </c>
      <c r="C613" s="10" t="str">
        <f>IF(入力シート!C614&gt;=10000,INT(MOD(入力シート!C614,100000)/10000),"")</f>
        <v/>
      </c>
      <c r="D613" s="10" t="str">
        <f>IF(入力シート!C614&gt;=1000,INT(MOD(入力シート!C614,10000)/1000),"")</f>
        <v/>
      </c>
      <c r="E613" s="10" t="str">
        <f>IF(入力シート!C614&gt;=100,INT(MOD(入力シート!C614,1000)/100),"")</f>
        <v/>
      </c>
      <c r="F613" s="10" t="str">
        <f>IF(入力シート!C614&gt;=10,INT(MOD(入力シート!C614,100)/10),"")</f>
        <v/>
      </c>
      <c r="G613" s="22" t="str">
        <f>IF(入力シート!C614&gt;=1,INT(MOD(入力シート!C614,10)/1),"")</f>
        <v/>
      </c>
      <c r="H613" s="22" t="str">
        <f>IF(入力シート!D614&gt;"",入力シート!D614,"")</f>
        <v/>
      </c>
      <c r="I613" s="22" t="str">
        <f>IF(入力シート!E614&gt;"",入力シート!E614,"")</f>
        <v/>
      </c>
      <c r="J613" s="37" t="str">
        <f>IF(入力シート!F614&gt;0,IF(入力シート!W614=6,MID(入力シート!F614,入力シート!W614-5,1),"0"),"")</f>
        <v/>
      </c>
      <c r="K613" s="37" t="str">
        <f>IF(入力シート!F614&gt;0,MID(入力シート!F614,入力シート!W614-4,1),"")</f>
        <v/>
      </c>
      <c r="L613" s="37" t="str">
        <f>IF(入力シート!F614&gt;0,MID(入力シート!F614,入力シート!W614-3,1),"")</f>
        <v/>
      </c>
      <c r="M613" s="37" t="str">
        <f>IF(入力シート!F614&gt;0,MID(入力シート!F614,入力シート!W614-2,1),"")</f>
        <v/>
      </c>
      <c r="N613" s="37" t="str">
        <f>IF(入力シート!F614&gt;0,MID(入力シート!F614,入力シート!W614-1,1),"")</f>
        <v/>
      </c>
      <c r="O613" s="39" t="str">
        <f>IF(入力シート!F614&gt;0,MID(入力シート!F614,入力シート!W614,1),"")</f>
        <v/>
      </c>
      <c r="P613" s="22" t="str">
        <f>IF(入力シート!G614&gt;"",入力シート!G614,"")</f>
        <v/>
      </c>
      <c r="Q613" s="37" t="str">
        <f>IF(入力シート!H614&gt;0,IF(入力シート!X614=4,MID(入力シート!H614,入力シート!X614-3,1),"0"),"")</f>
        <v/>
      </c>
      <c r="R613" s="37" t="str">
        <f>IF(入力シート!H614&gt;0,MID(入力シート!H614,入力シート!X614-2,1),"")</f>
        <v/>
      </c>
      <c r="S613" s="37" t="str">
        <f>IF(入力シート!H614&gt;0,MID(入力シート!H614,入力シート!X614-1,1),"")</f>
        <v/>
      </c>
      <c r="T613" s="39" t="str">
        <f>IF(入力シート!H614&gt;0,MID(入力シート!H614,入力シート!X614,1),"")</f>
        <v/>
      </c>
      <c r="U613" s="62" t="str">
        <f>IF(入力シート!I614&gt;0,入力シート!I614,"")</f>
        <v/>
      </c>
      <c r="V613" s="50" t="str">
        <f>IF(入力シート!J614&gt;0,入力シート!J614,"")</f>
        <v/>
      </c>
      <c r="W613" s="50" t="str">
        <f>IF(入力シート!K614&gt;=10,INT(MOD(入力シート!K614,100)/10),"")</f>
        <v/>
      </c>
      <c r="X613" s="40" t="str">
        <f>IF(入力シート!K614&gt;=1,INT(MOD(入力シート!K614,10)/1),"")</f>
        <v/>
      </c>
      <c r="Y613" s="51" t="str">
        <f>IF(入力シート!L614&gt;=100000,INT(MOD(入力シート!L614,1000000)/100000),"")</f>
        <v/>
      </c>
      <c r="Z613" s="51" t="str">
        <f>IF(入力シート!L614&gt;=10000,INT(MOD(入力シート!L614,100000)/10000),"")</f>
        <v/>
      </c>
      <c r="AA613" s="51" t="str">
        <f>IF(入力シート!L614&gt;=1000,INT(MOD(入力シート!L614,10000)/1000),"")</f>
        <v/>
      </c>
      <c r="AB613" s="51" t="str">
        <f>IF(入力シート!L614&gt;=100,INT(MOD(入力シート!L614,1000)/100),"")</f>
        <v/>
      </c>
      <c r="AC613" s="51" t="str">
        <f>IF(入力シート!L614&gt;=10,INT(MOD(入力シート!L614,100)/10),"")</f>
        <v/>
      </c>
      <c r="AD613" s="40" t="str">
        <f>IF(入力シート!L614&gt;=1,INT(MOD(入力シート!L614,10)/1),"")</f>
        <v/>
      </c>
      <c r="AE613" s="51" t="str">
        <f>IF(入力シート!M614&gt;=10000,INT(MOD(入力シート!M614,100000)/10000),"")</f>
        <v/>
      </c>
      <c r="AF613" s="51" t="str">
        <f>IF(入力シート!M614&gt;=1000,INT(MOD(入力シート!M614,10000)/1000),"")</f>
        <v/>
      </c>
      <c r="AG613" s="51" t="str">
        <f>IF(入力シート!M614&gt;=100,INT(MOD(入力シート!M614,1000)/100),"")</f>
        <v/>
      </c>
      <c r="AH613" s="51" t="str">
        <f>IF(入力シート!M614&gt;=10,INT(MOD(入力シート!M614,100)/10),"")</f>
        <v/>
      </c>
      <c r="AI613" s="40" t="str">
        <f>IF(入力シート!M614&gt;=1,INT(MOD(入力シート!M614,10)/1),"")</f>
        <v/>
      </c>
      <c r="AJ613" s="51" t="str">
        <f>IF(入力シート!N614&gt;=10000,INT(MOD(入力シート!N614,100000)/10000),"")</f>
        <v/>
      </c>
      <c r="AK613" s="51" t="str">
        <f>IF(入力シート!N614&gt;=1000,INT(MOD(入力シート!N614,10000)/1000),"")</f>
        <v/>
      </c>
      <c r="AL613" s="51" t="str">
        <f>IF(入力シート!N614&gt;=100,INT(MOD(入力シート!N614,1000)/100),"")</f>
        <v/>
      </c>
      <c r="AM613" s="51" t="str">
        <f>IF(入力シート!N614&gt;=10,INT(MOD(入力シート!N614,100)/10),"")</f>
        <v/>
      </c>
      <c r="AN613" s="40" t="str">
        <f>IF(入力シート!N614&gt;=1,INT(MOD(入力シート!N614,10)/1),"")</f>
        <v/>
      </c>
      <c r="AO613" s="51" t="str">
        <f>IF(入力シート!O614&gt;=10000,INT(MOD(入力シート!O614,100000)/10000),"")</f>
        <v/>
      </c>
      <c r="AP613" s="51" t="str">
        <f>IF(入力シート!O614&gt;=1000,INT(MOD(入力シート!O614,10000)/1000),"")</f>
        <v/>
      </c>
      <c r="AQ613" s="51" t="str">
        <f>IF(入力シート!O614&gt;=100,INT(MOD(入力シート!O614,1000)/100),"")</f>
        <v/>
      </c>
      <c r="AR613" s="51" t="str">
        <f>IF(入力シート!O614&gt;=10,INT(MOD(入力シート!O614,100)/10),"")</f>
        <v/>
      </c>
      <c r="AS613" s="40" t="str">
        <f>IF(入力シート!O614&gt;=1,INT(MOD(入力シート!O614,10)/1),"")</f>
        <v/>
      </c>
      <c r="AT613" s="51" t="str">
        <f>IF(入力シート!P614&gt;=1000000,INT(MOD(入力シート!P614,10000000)/1000000),"")</f>
        <v/>
      </c>
      <c r="AU613" s="51" t="str">
        <f>IF(入力シート!P614&gt;=100000,INT(MOD(入力シート!P614,1000000)/100000),"")</f>
        <v/>
      </c>
      <c r="AV613" s="51" t="str">
        <f>IF(入力シート!P614&gt;=10000,INT(MOD(入力シート!P614,100000)/10000),"")</f>
        <v/>
      </c>
      <c r="AW613" s="51" t="str">
        <f>IF(入力シート!P614&gt;=1000,INT(MOD(入力シート!P614,10000)/1000),"")</f>
        <v/>
      </c>
      <c r="AX613" s="51" t="str">
        <f>IF(入力シート!P614&gt;=100,INT(MOD(入力シート!P614,1000)/100),"")</f>
        <v/>
      </c>
      <c r="AY613" s="51" t="str">
        <f>IF(入力シート!P614&gt;=10,INT(MOD(入力シート!P614,100)/10),"")</f>
        <v/>
      </c>
      <c r="AZ613" s="40" t="str">
        <f>IF(入力シート!P614&gt;=1,INT(MOD(入力シート!P614,10)/1),"")</f>
        <v/>
      </c>
      <c r="BA613" s="51" t="str">
        <f>IF(入力シート!Q614&gt;=10,INT(MOD(入力シート!Q614,100)/10),"")</f>
        <v/>
      </c>
      <c r="BB613" s="40" t="str">
        <f>IF(入力シート!Q614&gt;=1,INT(MOD(入力シート!Q614,10)/1),"")</f>
        <v/>
      </c>
      <c r="BC613" s="51" t="str">
        <f>IF(入力シート!R614&gt;=10000,INT(MOD(入力シート!R614,100000)/10000),"")</f>
        <v/>
      </c>
      <c r="BD613" s="51" t="str">
        <f>IF(入力シート!R614&gt;=1000,INT(MOD(入力シート!R614,10000)/1000),"")</f>
        <v/>
      </c>
      <c r="BE613" s="51" t="str">
        <f>IF(入力シート!R614&gt;=100,INT(MOD(入力シート!R614,1000)/100),"")</f>
        <v/>
      </c>
      <c r="BF613" s="51" t="str">
        <f>IF(入力シート!R614&gt;=10,INT(MOD(入力シート!R614,100)/10),"")</f>
        <v/>
      </c>
      <c r="BG613" s="40" t="str">
        <f>IF(入力シート!R614&gt;=1,INT(MOD(入力シート!R614,10)/1),"")</f>
        <v/>
      </c>
      <c r="BP613" s="11"/>
    </row>
    <row r="614" spans="1:79" x14ac:dyDescent="0.15">
      <c r="B614" s="22">
        <v>612</v>
      </c>
      <c r="C614" s="10" t="str">
        <f>IF(入力シート!C615&gt;=10000,INT(MOD(入力シート!C615,100000)/10000),"")</f>
        <v/>
      </c>
      <c r="D614" s="10" t="str">
        <f>IF(入力シート!C615&gt;=1000,INT(MOD(入力シート!C615,10000)/1000),"")</f>
        <v/>
      </c>
      <c r="E614" s="10" t="str">
        <f>IF(入力シート!C615&gt;=100,INT(MOD(入力シート!C615,1000)/100),"")</f>
        <v/>
      </c>
      <c r="F614" s="10" t="str">
        <f>IF(入力シート!C615&gt;=10,INT(MOD(入力シート!C615,100)/10),"")</f>
        <v/>
      </c>
      <c r="G614" s="22" t="str">
        <f>IF(入力シート!C615&gt;=1,INT(MOD(入力シート!C615,10)/1),"")</f>
        <v/>
      </c>
      <c r="H614" s="22" t="str">
        <f>IF(入力シート!D615&gt;"",入力シート!D615,"")</f>
        <v/>
      </c>
      <c r="I614" s="22" t="str">
        <f>IF(入力シート!E615&gt;"",入力シート!E615,"")</f>
        <v/>
      </c>
      <c r="J614" s="37" t="str">
        <f>IF(入力シート!F615&gt;0,IF(入力シート!W615=6,MID(入力シート!F615,入力シート!W615-5,1),"0"),"")</f>
        <v/>
      </c>
      <c r="K614" s="37" t="str">
        <f>IF(入力シート!F615&gt;0,MID(入力シート!F615,入力シート!W615-4,1),"")</f>
        <v/>
      </c>
      <c r="L614" s="37" t="str">
        <f>IF(入力シート!F615&gt;0,MID(入力シート!F615,入力シート!W615-3,1),"")</f>
        <v/>
      </c>
      <c r="M614" s="37" t="str">
        <f>IF(入力シート!F615&gt;0,MID(入力シート!F615,入力シート!W615-2,1),"")</f>
        <v/>
      </c>
      <c r="N614" s="37" t="str">
        <f>IF(入力シート!F615&gt;0,MID(入力シート!F615,入力シート!W615-1,1),"")</f>
        <v/>
      </c>
      <c r="O614" s="39" t="str">
        <f>IF(入力シート!F615&gt;0,MID(入力シート!F615,入力シート!W615,1),"")</f>
        <v/>
      </c>
      <c r="P614" s="22" t="str">
        <f>IF(入力シート!G615&gt;"",入力シート!G615,"")</f>
        <v/>
      </c>
      <c r="Q614" s="37" t="str">
        <f>IF(入力シート!H615&gt;0,IF(入力シート!X615=4,MID(入力シート!H615,入力シート!X615-3,1),"0"),"")</f>
        <v/>
      </c>
      <c r="R614" s="37" t="str">
        <f>IF(入力シート!H615&gt;0,MID(入力シート!H615,入力シート!X615-2,1),"")</f>
        <v/>
      </c>
      <c r="S614" s="37" t="str">
        <f>IF(入力シート!H615&gt;0,MID(入力シート!H615,入力シート!X615-1,1),"")</f>
        <v/>
      </c>
      <c r="T614" s="39" t="str">
        <f>IF(入力シート!H615&gt;0,MID(入力シート!H615,入力シート!X615,1),"")</f>
        <v/>
      </c>
      <c r="U614" s="62" t="str">
        <f>IF(入力シート!I615&gt;0,入力シート!I615,"")</f>
        <v/>
      </c>
      <c r="V614" s="50" t="str">
        <f>IF(入力シート!J615&gt;0,入力シート!J615,"")</f>
        <v/>
      </c>
      <c r="W614" s="50" t="str">
        <f>IF(入力シート!K615&gt;=10,INT(MOD(入力シート!K615,100)/10),"")</f>
        <v/>
      </c>
      <c r="X614" s="40" t="str">
        <f>IF(入力シート!K615&gt;=1,INT(MOD(入力シート!K615,10)/1),"")</f>
        <v/>
      </c>
      <c r="Y614" s="51" t="str">
        <f>IF(入力シート!L615&gt;=100000,INT(MOD(入力シート!L615,1000000)/100000),"")</f>
        <v/>
      </c>
      <c r="Z614" s="51" t="str">
        <f>IF(入力シート!L615&gt;=10000,INT(MOD(入力シート!L615,100000)/10000),"")</f>
        <v/>
      </c>
      <c r="AA614" s="51" t="str">
        <f>IF(入力シート!L615&gt;=1000,INT(MOD(入力シート!L615,10000)/1000),"")</f>
        <v/>
      </c>
      <c r="AB614" s="51" t="str">
        <f>IF(入力シート!L615&gt;=100,INT(MOD(入力シート!L615,1000)/100),"")</f>
        <v/>
      </c>
      <c r="AC614" s="51" t="str">
        <f>IF(入力シート!L615&gt;=10,INT(MOD(入力シート!L615,100)/10),"")</f>
        <v/>
      </c>
      <c r="AD614" s="40" t="str">
        <f>IF(入力シート!L615&gt;=1,INT(MOD(入力シート!L615,10)/1),"")</f>
        <v/>
      </c>
      <c r="AE614" s="51" t="str">
        <f>IF(入力シート!M615&gt;=10000,INT(MOD(入力シート!M615,100000)/10000),"")</f>
        <v/>
      </c>
      <c r="AF614" s="51" t="str">
        <f>IF(入力シート!M615&gt;=1000,INT(MOD(入力シート!M615,10000)/1000),"")</f>
        <v/>
      </c>
      <c r="AG614" s="51" t="str">
        <f>IF(入力シート!M615&gt;=100,INT(MOD(入力シート!M615,1000)/100),"")</f>
        <v/>
      </c>
      <c r="AH614" s="51" t="str">
        <f>IF(入力シート!M615&gt;=10,INT(MOD(入力シート!M615,100)/10),"")</f>
        <v/>
      </c>
      <c r="AI614" s="40" t="str">
        <f>IF(入力シート!M615&gt;=1,INT(MOD(入力シート!M615,10)/1),"")</f>
        <v/>
      </c>
      <c r="AJ614" s="51" t="str">
        <f>IF(入力シート!N615&gt;=10000,INT(MOD(入力シート!N615,100000)/10000),"")</f>
        <v/>
      </c>
      <c r="AK614" s="51" t="str">
        <f>IF(入力シート!N615&gt;=1000,INT(MOD(入力シート!N615,10000)/1000),"")</f>
        <v/>
      </c>
      <c r="AL614" s="51" t="str">
        <f>IF(入力シート!N615&gt;=100,INT(MOD(入力シート!N615,1000)/100),"")</f>
        <v/>
      </c>
      <c r="AM614" s="51" t="str">
        <f>IF(入力シート!N615&gt;=10,INT(MOD(入力シート!N615,100)/10),"")</f>
        <v/>
      </c>
      <c r="AN614" s="40" t="str">
        <f>IF(入力シート!N615&gt;=1,INT(MOD(入力シート!N615,10)/1),"")</f>
        <v/>
      </c>
      <c r="AO614" s="51" t="str">
        <f>IF(入力シート!O615&gt;=10000,INT(MOD(入力シート!O615,100000)/10000),"")</f>
        <v/>
      </c>
      <c r="AP614" s="51" t="str">
        <f>IF(入力シート!O615&gt;=1000,INT(MOD(入力シート!O615,10000)/1000),"")</f>
        <v/>
      </c>
      <c r="AQ614" s="51" t="str">
        <f>IF(入力シート!O615&gt;=100,INT(MOD(入力シート!O615,1000)/100),"")</f>
        <v/>
      </c>
      <c r="AR614" s="51" t="str">
        <f>IF(入力シート!O615&gt;=10,INT(MOD(入力シート!O615,100)/10),"")</f>
        <v/>
      </c>
      <c r="AS614" s="40" t="str">
        <f>IF(入力シート!O615&gt;=1,INT(MOD(入力シート!O615,10)/1),"")</f>
        <v/>
      </c>
      <c r="AT614" s="51" t="str">
        <f>IF(入力シート!P615&gt;=1000000,INT(MOD(入力シート!P615,10000000)/1000000),"")</f>
        <v/>
      </c>
      <c r="AU614" s="51" t="str">
        <f>IF(入力シート!P615&gt;=100000,INT(MOD(入力シート!P615,1000000)/100000),"")</f>
        <v/>
      </c>
      <c r="AV614" s="51" t="str">
        <f>IF(入力シート!P615&gt;=10000,INT(MOD(入力シート!P615,100000)/10000),"")</f>
        <v/>
      </c>
      <c r="AW614" s="51" t="str">
        <f>IF(入力シート!P615&gt;=1000,INT(MOD(入力シート!P615,10000)/1000),"")</f>
        <v/>
      </c>
      <c r="AX614" s="51" t="str">
        <f>IF(入力シート!P615&gt;=100,INT(MOD(入力シート!P615,1000)/100),"")</f>
        <v/>
      </c>
      <c r="AY614" s="51" t="str">
        <f>IF(入力シート!P615&gt;=10,INT(MOD(入力シート!P615,100)/10),"")</f>
        <v/>
      </c>
      <c r="AZ614" s="40" t="str">
        <f>IF(入力シート!P615&gt;=1,INT(MOD(入力シート!P615,10)/1),"")</f>
        <v/>
      </c>
      <c r="BA614" s="51" t="str">
        <f>IF(入力シート!Q615&gt;=10,INT(MOD(入力シート!Q615,100)/10),"")</f>
        <v/>
      </c>
      <c r="BB614" s="40" t="str">
        <f>IF(入力シート!Q615&gt;=1,INT(MOD(入力シート!Q615,10)/1),"")</f>
        <v/>
      </c>
      <c r="BC614" s="51" t="str">
        <f>IF(入力シート!R615&gt;=10000,INT(MOD(入力シート!R615,100000)/10000),"")</f>
        <v/>
      </c>
      <c r="BD614" s="51" t="str">
        <f>IF(入力シート!R615&gt;=1000,INT(MOD(入力シート!R615,10000)/1000),"")</f>
        <v/>
      </c>
      <c r="BE614" s="51" t="str">
        <f>IF(入力シート!R615&gt;=100,INT(MOD(入力シート!R615,1000)/100),"")</f>
        <v/>
      </c>
      <c r="BF614" s="51" t="str">
        <f>IF(入力シート!R615&gt;=10,INT(MOD(入力シート!R615,100)/10),"")</f>
        <v/>
      </c>
      <c r="BG614" s="40" t="str">
        <f>IF(入力シート!R615&gt;=1,INT(MOD(入力シート!R615,10)/1),"")</f>
        <v/>
      </c>
    </row>
    <row r="615" spans="1:79" x14ac:dyDescent="0.15">
      <c r="B615" s="22">
        <v>613</v>
      </c>
      <c r="C615" s="10" t="str">
        <f>IF(入力シート!C616&gt;=10000,INT(MOD(入力シート!C616,100000)/10000),"")</f>
        <v/>
      </c>
      <c r="D615" s="10" t="str">
        <f>IF(入力シート!C616&gt;=1000,INT(MOD(入力シート!C616,10000)/1000),"")</f>
        <v/>
      </c>
      <c r="E615" s="10" t="str">
        <f>IF(入力シート!C616&gt;=100,INT(MOD(入力シート!C616,1000)/100),"")</f>
        <v/>
      </c>
      <c r="F615" s="10" t="str">
        <f>IF(入力シート!C616&gt;=10,INT(MOD(入力シート!C616,100)/10),"")</f>
        <v/>
      </c>
      <c r="G615" s="22" t="str">
        <f>IF(入力シート!C616&gt;=1,INT(MOD(入力シート!C616,10)/1),"")</f>
        <v/>
      </c>
      <c r="H615" s="22" t="str">
        <f>IF(入力シート!D616&gt;"",入力シート!D616,"")</f>
        <v/>
      </c>
      <c r="I615" s="22" t="str">
        <f>IF(入力シート!E616&gt;"",入力シート!E616,"")</f>
        <v/>
      </c>
      <c r="J615" s="37" t="str">
        <f>IF(入力シート!F616&gt;0,IF(入力シート!W616=6,MID(入力シート!F616,入力シート!W616-5,1),"0"),"")</f>
        <v/>
      </c>
      <c r="K615" s="37" t="str">
        <f>IF(入力シート!F616&gt;0,MID(入力シート!F616,入力シート!W616-4,1),"")</f>
        <v/>
      </c>
      <c r="L615" s="37" t="str">
        <f>IF(入力シート!F616&gt;0,MID(入力シート!F616,入力シート!W616-3,1),"")</f>
        <v/>
      </c>
      <c r="M615" s="37" t="str">
        <f>IF(入力シート!F616&gt;0,MID(入力シート!F616,入力シート!W616-2,1),"")</f>
        <v/>
      </c>
      <c r="N615" s="37" t="str">
        <f>IF(入力シート!F616&gt;0,MID(入力シート!F616,入力シート!W616-1,1),"")</f>
        <v/>
      </c>
      <c r="O615" s="39" t="str">
        <f>IF(入力シート!F616&gt;0,MID(入力シート!F616,入力シート!W616,1),"")</f>
        <v/>
      </c>
      <c r="P615" s="22" t="str">
        <f>IF(入力シート!G616&gt;"",入力シート!G616,"")</f>
        <v/>
      </c>
      <c r="Q615" s="37" t="str">
        <f>IF(入力シート!H616&gt;0,IF(入力シート!X616=4,MID(入力シート!H616,入力シート!X616-3,1),"0"),"")</f>
        <v/>
      </c>
      <c r="R615" s="37" t="str">
        <f>IF(入力シート!H616&gt;0,MID(入力シート!H616,入力シート!X616-2,1),"")</f>
        <v/>
      </c>
      <c r="S615" s="37" t="str">
        <f>IF(入力シート!H616&gt;0,MID(入力シート!H616,入力シート!X616-1,1),"")</f>
        <v/>
      </c>
      <c r="T615" s="39" t="str">
        <f>IF(入力シート!H616&gt;0,MID(入力シート!H616,入力シート!X616,1),"")</f>
        <v/>
      </c>
      <c r="U615" s="62" t="str">
        <f>IF(入力シート!I616&gt;0,入力シート!I616,"")</f>
        <v/>
      </c>
      <c r="V615" s="50" t="str">
        <f>IF(入力シート!J616&gt;0,入力シート!J616,"")</f>
        <v/>
      </c>
      <c r="W615" s="50" t="str">
        <f>IF(入力シート!K616&gt;=10,INT(MOD(入力シート!K616,100)/10),"")</f>
        <v/>
      </c>
      <c r="X615" s="40" t="str">
        <f>IF(入力シート!K616&gt;=1,INT(MOD(入力シート!K616,10)/1),"")</f>
        <v/>
      </c>
      <c r="Y615" s="51" t="str">
        <f>IF(入力シート!L616&gt;=100000,INT(MOD(入力シート!L616,1000000)/100000),"")</f>
        <v/>
      </c>
      <c r="Z615" s="51" t="str">
        <f>IF(入力シート!L616&gt;=10000,INT(MOD(入力シート!L616,100000)/10000),"")</f>
        <v/>
      </c>
      <c r="AA615" s="51" t="str">
        <f>IF(入力シート!L616&gt;=1000,INT(MOD(入力シート!L616,10000)/1000),"")</f>
        <v/>
      </c>
      <c r="AB615" s="51" t="str">
        <f>IF(入力シート!L616&gt;=100,INT(MOD(入力シート!L616,1000)/100),"")</f>
        <v/>
      </c>
      <c r="AC615" s="51" t="str">
        <f>IF(入力シート!L616&gt;=10,INT(MOD(入力シート!L616,100)/10),"")</f>
        <v/>
      </c>
      <c r="AD615" s="40" t="str">
        <f>IF(入力シート!L616&gt;=1,INT(MOD(入力シート!L616,10)/1),"")</f>
        <v/>
      </c>
      <c r="AE615" s="51" t="str">
        <f>IF(入力シート!M616&gt;=10000,INT(MOD(入力シート!M616,100000)/10000),"")</f>
        <v/>
      </c>
      <c r="AF615" s="51" t="str">
        <f>IF(入力シート!M616&gt;=1000,INT(MOD(入力シート!M616,10000)/1000),"")</f>
        <v/>
      </c>
      <c r="AG615" s="51" t="str">
        <f>IF(入力シート!M616&gt;=100,INT(MOD(入力シート!M616,1000)/100),"")</f>
        <v/>
      </c>
      <c r="AH615" s="51" t="str">
        <f>IF(入力シート!M616&gt;=10,INT(MOD(入力シート!M616,100)/10),"")</f>
        <v/>
      </c>
      <c r="AI615" s="40" t="str">
        <f>IF(入力シート!M616&gt;=1,INT(MOD(入力シート!M616,10)/1),"")</f>
        <v/>
      </c>
      <c r="AJ615" s="51" t="str">
        <f>IF(入力シート!N616&gt;=10000,INT(MOD(入力シート!N616,100000)/10000),"")</f>
        <v/>
      </c>
      <c r="AK615" s="51" t="str">
        <f>IF(入力シート!N616&gt;=1000,INT(MOD(入力シート!N616,10000)/1000),"")</f>
        <v/>
      </c>
      <c r="AL615" s="51" t="str">
        <f>IF(入力シート!N616&gt;=100,INT(MOD(入力シート!N616,1000)/100),"")</f>
        <v/>
      </c>
      <c r="AM615" s="51" t="str">
        <f>IF(入力シート!N616&gt;=10,INT(MOD(入力シート!N616,100)/10),"")</f>
        <v/>
      </c>
      <c r="AN615" s="40" t="str">
        <f>IF(入力シート!N616&gt;=1,INT(MOD(入力シート!N616,10)/1),"")</f>
        <v/>
      </c>
      <c r="AO615" s="51" t="str">
        <f>IF(入力シート!O616&gt;=10000,INT(MOD(入力シート!O616,100000)/10000),"")</f>
        <v/>
      </c>
      <c r="AP615" s="51" t="str">
        <f>IF(入力シート!O616&gt;=1000,INT(MOD(入力シート!O616,10000)/1000),"")</f>
        <v/>
      </c>
      <c r="AQ615" s="51" t="str">
        <f>IF(入力シート!O616&gt;=100,INT(MOD(入力シート!O616,1000)/100),"")</f>
        <v/>
      </c>
      <c r="AR615" s="51" t="str">
        <f>IF(入力シート!O616&gt;=10,INT(MOD(入力シート!O616,100)/10),"")</f>
        <v/>
      </c>
      <c r="AS615" s="40" t="str">
        <f>IF(入力シート!O616&gt;=1,INT(MOD(入力シート!O616,10)/1),"")</f>
        <v/>
      </c>
      <c r="AT615" s="51" t="str">
        <f>IF(入力シート!P616&gt;=1000000,INT(MOD(入力シート!P616,10000000)/1000000),"")</f>
        <v/>
      </c>
      <c r="AU615" s="51" t="str">
        <f>IF(入力シート!P616&gt;=100000,INT(MOD(入力シート!P616,1000000)/100000),"")</f>
        <v/>
      </c>
      <c r="AV615" s="51" t="str">
        <f>IF(入力シート!P616&gt;=10000,INT(MOD(入力シート!P616,100000)/10000),"")</f>
        <v/>
      </c>
      <c r="AW615" s="51" t="str">
        <f>IF(入力シート!P616&gt;=1000,INT(MOD(入力シート!P616,10000)/1000),"")</f>
        <v/>
      </c>
      <c r="AX615" s="51" t="str">
        <f>IF(入力シート!P616&gt;=100,INT(MOD(入力シート!P616,1000)/100),"")</f>
        <v/>
      </c>
      <c r="AY615" s="51" t="str">
        <f>IF(入力シート!P616&gt;=10,INT(MOD(入力シート!P616,100)/10),"")</f>
        <v/>
      </c>
      <c r="AZ615" s="40" t="str">
        <f>IF(入力シート!P616&gt;=1,INT(MOD(入力シート!P616,10)/1),"")</f>
        <v/>
      </c>
      <c r="BA615" s="51" t="str">
        <f>IF(入力シート!Q616&gt;=10,INT(MOD(入力シート!Q616,100)/10),"")</f>
        <v/>
      </c>
      <c r="BB615" s="40" t="str">
        <f>IF(入力シート!Q616&gt;=1,INT(MOD(入力シート!Q616,10)/1),"")</f>
        <v/>
      </c>
      <c r="BC615" s="51" t="str">
        <f>IF(入力シート!R616&gt;=10000,INT(MOD(入力シート!R616,100000)/10000),"")</f>
        <v/>
      </c>
      <c r="BD615" s="51" t="str">
        <f>IF(入力シート!R616&gt;=1000,INT(MOD(入力シート!R616,10000)/1000),"")</f>
        <v/>
      </c>
      <c r="BE615" s="51" t="str">
        <f>IF(入力シート!R616&gt;=100,INT(MOD(入力シート!R616,1000)/100),"")</f>
        <v/>
      </c>
      <c r="BF615" s="51" t="str">
        <f>IF(入力シート!R616&gt;=10,INT(MOD(入力シート!R616,100)/10),"")</f>
        <v/>
      </c>
      <c r="BG615" s="40" t="str">
        <f>IF(入力シート!R616&gt;=1,INT(MOD(入力シート!R616,10)/1),"")</f>
        <v/>
      </c>
    </row>
    <row r="616" spans="1:79" x14ac:dyDescent="0.15">
      <c r="B616" s="22">
        <v>614</v>
      </c>
      <c r="C616" s="10" t="str">
        <f>IF(入力シート!C617&gt;=10000,INT(MOD(入力シート!C617,100000)/10000),"")</f>
        <v/>
      </c>
      <c r="D616" s="10" t="str">
        <f>IF(入力シート!C617&gt;=1000,INT(MOD(入力シート!C617,10000)/1000),"")</f>
        <v/>
      </c>
      <c r="E616" s="10" t="str">
        <f>IF(入力シート!C617&gt;=100,INT(MOD(入力シート!C617,1000)/100),"")</f>
        <v/>
      </c>
      <c r="F616" s="10" t="str">
        <f>IF(入力シート!C617&gt;=10,INT(MOD(入力シート!C617,100)/10),"")</f>
        <v/>
      </c>
      <c r="G616" s="22" t="str">
        <f>IF(入力シート!C617&gt;=1,INT(MOD(入力シート!C617,10)/1),"")</f>
        <v/>
      </c>
      <c r="H616" s="22" t="str">
        <f>IF(入力シート!D617&gt;"",入力シート!D617,"")</f>
        <v/>
      </c>
      <c r="I616" s="22" t="str">
        <f>IF(入力シート!E617&gt;"",入力シート!E617,"")</f>
        <v/>
      </c>
      <c r="J616" s="37" t="str">
        <f>IF(入力シート!F617&gt;0,IF(入力シート!W617=6,MID(入力シート!F617,入力シート!W617-5,1),"0"),"")</f>
        <v/>
      </c>
      <c r="K616" s="37" t="str">
        <f>IF(入力シート!F617&gt;0,MID(入力シート!F617,入力シート!W617-4,1),"")</f>
        <v/>
      </c>
      <c r="L616" s="37" t="str">
        <f>IF(入力シート!F617&gt;0,MID(入力シート!F617,入力シート!W617-3,1),"")</f>
        <v/>
      </c>
      <c r="M616" s="37" t="str">
        <f>IF(入力シート!F617&gt;0,MID(入力シート!F617,入力シート!W617-2,1),"")</f>
        <v/>
      </c>
      <c r="N616" s="37" t="str">
        <f>IF(入力シート!F617&gt;0,MID(入力シート!F617,入力シート!W617-1,1),"")</f>
        <v/>
      </c>
      <c r="O616" s="39" t="str">
        <f>IF(入力シート!F617&gt;0,MID(入力シート!F617,入力シート!W617,1),"")</f>
        <v/>
      </c>
      <c r="P616" s="22" t="str">
        <f>IF(入力シート!G617&gt;"",入力シート!G617,"")</f>
        <v/>
      </c>
      <c r="Q616" s="37" t="str">
        <f>IF(入力シート!H617&gt;0,IF(入力シート!X617=4,MID(入力シート!H617,入力シート!X617-3,1),"0"),"")</f>
        <v/>
      </c>
      <c r="R616" s="37" t="str">
        <f>IF(入力シート!H617&gt;0,MID(入力シート!H617,入力シート!X617-2,1),"")</f>
        <v/>
      </c>
      <c r="S616" s="37" t="str">
        <f>IF(入力シート!H617&gt;0,MID(入力シート!H617,入力シート!X617-1,1),"")</f>
        <v/>
      </c>
      <c r="T616" s="39" t="str">
        <f>IF(入力シート!H617&gt;0,MID(入力シート!H617,入力シート!X617,1),"")</f>
        <v/>
      </c>
      <c r="U616" s="62" t="str">
        <f>IF(入力シート!I617&gt;0,入力シート!I617,"")</f>
        <v/>
      </c>
      <c r="V616" s="50" t="str">
        <f>IF(入力シート!J617&gt;0,入力シート!J617,"")</f>
        <v/>
      </c>
      <c r="W616" s="50" t="str">
        <f>IF(入力シート!K617&gt;=10,INT(MOD(入力シート!K617,100)/10),"")</f>
        <v/>
      </c>
      <c r="X616" s="40" t="str">
        <f>IF(入力シート!K617&gt;=1,INT(MOD(入力シート!K617,10)/1),"")</f>
        <v/>
      </c>
      <c r="Y616" s="51" t="str">
        <f>IF(入力シート!L617&gt;=100000,INT(MOD(入力シート!L617,1000000)/100000),"")</f>
        <v/>
      </c>
      <c r="Z616" s="51" t="str">
        <f>IF(入力シート!L617&gt;=10000,INT(MOD(入力シート!L617,100000)/10000),"")</f>
        <v/>
      </c>
      <c r="AA616" s="51" t="str">
        <f>IF(入力シート!L617&gt;=1000,INT(MOD(入力シート!L617,10000)/1000),"")</f>
        <v/>
      </c>
      <c r="AB616" s="51" t="str">
        <f>IF(入力シート!L617&gt;=100,INT(MOD(入力シート!L617,1000)/100),"")</f>
        <v/>
      </c>
      <c r="AC616" s="51" t="str">
        <f>IF(入力シート!L617&gt;=10,INT(MOD(入力シート!L617,100)/10),"")</f>
        <v/>
      </c>
      <c r="AD616" s="40" t="str">
        <f>IF(入力シート!L617&gt;=1,INT(MOD(入力シート!L617,10)/1),"")</f>
        <v/>
      </c>
      <c r="AE616" s="51" t="str">
        <f>IF(入力シート!M617&gt;=10000,INT(MOD(入力シート!M617,100000)/10000),"")</f>
        <v/>
      </c>
      <c r="AF616" s="51" t="str">
        <f>IF(入力シート!M617&gt;=1000,INT(MOD(入力シート!M617,10000)/1000),"")</f>
        <v/>
      </c>
      <c r="AG616" s="51" t="str">
        <f>IF(入力シート!M617&gt;=100,INT(MOD(入力シート!M617,1000)/100),"")</f>
        <v/>
      </c>
      <c r="AH616" s="51" t="str">
        <f>IF(入力シート!M617&gt;=10,INT(MOD(入力シート!M617,100)/10),"")</f>
        <v/>
      </c>
      <c r="AI616" s="40" t="str">
        <f>IF(入力シート!M617&gt;=1,INT(MOD(入力シート!M617,10)/1),"")</f>
        <v/>
      </c>
      <c r="AJ616" s="51" t="str">
        <f>IF(入力シート!N617&gt;=10000,INT(MOD(入力シート!N617,100000)/10000),"")</f>
        <v/>
      </c>
      <c r="AK616" s="51" t="str">
        <f>IF(入力シート!N617&gt;=1000,INT(MOD(入力シート!N617,10000)/1000),"")</f>
        <v/>
      </c>
      <c r="AL616" s="51" t="str">
        <f>IF(入力シート!N617&gt;=100,INT(MOD(入力シート!N617,1000)/100),"")</f>
        <v/>
      </c>
      <c r="AM616" s="51" t="str">
        <f>IF(入力シート!N617&gt;=10,INT(MOD(入力シート!N617,100)/10),"")</f>
        <v/>
      </c>
      <c r="AN616" s="40" t="str">
        <f>IF(入力シート!N617&gt;=1,INT(MOD(入力シート!N617,10)/1),"")</f>
        <v/>
      </c>
      <c r="AO616" s="51" t="str">
        <f>IF(入力シート!O617&gt;=10000,INT(MOD(入力シート!O617,100000)/10000),"")</f>
        <v/>
      </c>
      <c r="AP616" s="51" t="str">
        <f>IF(入力シート!O617&gt;=1000,INT(MOD(入力シート!O617,10000)/1000),"")</f>
        <v/>
      </c>
      <c r="AQ616" s="51" t="str">
        <f>IF(入力シート!O617&gt;=100,INT(MOD(入力シート!O617,1000)/100),"")</f>
        <v/>
      </c>
      <c r="AR616" s="51" t="str">
        <f>IF(入力シート!O617&gt;=10,INT(MOD(入力シート!O617,100)/10),"")</f>
        <v/>
      </c>
      <c r="AS616" s="40" t="str">
        <f>IF(入力シート!O617&gt;=1,INT(MOD(入力シート!O617,10)/1),"")</f>
        <v/>
      </c>
      <c r="AT616" s="51" t="str">
        <f>IF(入力シート!P617&gt;=1000000,INT(MOD(入力シート!P617,10000000)/1000000),"")</f>
        <v/>
      </c>
      <c r="AU616" s="51" t="str">
        <f>IF(入力シート!P617&gt;=100000,INT(MOD(入力シート!P617,1000000)/100000),"")</f>
        <v/>
      </c>
      <c r="AV616" s="51" t="str">
        <f>IF(入力シート!P617&gt;=10000,INT(MOD(入力シート!P617,100000)/10000),"")</f>
        <v/>
      </c>
      <c r="AW616" s="51" t="str">
        <f>IF(入力シート!P617&gt;=1000,INT(MOD(入力シート!P617,10000)/1000),"")</f>
        <v/>
      </c>
      <c r="AX616" s="51" t="str">
        <f>IF(入力シート!P617&gt;=100,INT(MOD(入力シート!P617,1000)/100),"")</f>
        <v/>
      </c>
      <c r="AY616" s="51" t="str">
        <f>IF(入力シート!P617&gt;=10,INT(MOD(入力シート!P617,100)/10),"")</f>
        <v/>
      </c>
      <c r="AZ616" s="40" t="str">
        <f>IF(入力シート!P617&gt;=1,INT(MOD(入力シート!P617,10)/1),"")</f>
        <v/>
      </c>
      <c r="BA616" s="51" t="str">
        <f>IF(入力シート!Q617&gt;=10,INT(MOD(入力シート!Q617,100)/10),"")</f>
        <v/>
      </c>
      <c r="BB616" s="40" t="str">
        <f>IF(入力シート!Q617&gt;=1,INT(MOD(入力シート!Q617,10)/1),"")</f>
        <v/>
      </c>
      <c r="BC616" s="51" t="str">
        <f>IF(入力シート!R617&gt;=10000,INT(MOD(入力シート!R617,100000)/10000),"")</f>
        <v/>
      </c>
      <c r="BD616" s="51" t="str">
        <f>IF(入力シート!R617&gt;=1000,INT(MOD(入力シート!R617,10000)/1000),"")</f>
        <v/>
      </c>
      <c r="BE616" s="51" t="str">
        <f>IF(入力シート!R617&gt;=100,INT(MOD(入力シート!R617,1000)/100),"")</f>
        <v/>
      </c>
      <c r="BF616" s="51" t="str">
        <f>IF(入力シート!R617&gt;=10,INT(MOD(入力シート!R617,100)/10),"")</f>
        <v/>
      </c>
      <c r="BG616" s="40" t="str">
        <f>IF(入力シート!R617&gt;=1,INT(MOD(入力シート!R617,10)/1),"")</f>
        <v/>
      </c>
    </row>
    <row r="617" spans="1:79" x14ac:dyDescent="0.15">
      <c r="B617" s="22">
        <v>615</v>
      </c>
      <c r="C617" s="10" t="str">
        <f>IF(入力シート!C618&gt;=10000,INT(MOD(入力シート!C618,100000)/10000),"")</f>
        <v/>
      </c>
      <c r="D617" s="10" t="str">
        <f>IF(入力シート!C618&gt;=1000,INT(MOD(入力シート!C618,10000)/1000),"")</f>
        <v/>
      </c>
      <c r="E617" s="10" t="str">
        <f>IF(入力シート!C618&gt;=100,INT(MOD(入力シート!C618,1000)/100),"")</f>
        <v/>
      </c>
      <c r="F617" s="10" t="str">
        <f>IF(入力シート!C618&gt;=10,INT(MOD(入力シート!C618,100)/10),"")</f>
        <v/>
      </c>
      <c r="G617" s="22" t="str">
        <f>IF(入力シート!C618&gt;=1,INT(MOD(入力シート!C618,10)/1),"")</f>
        <v/>
      </c>
      <c r="H617" s="22" t="str">
        <f>IF(入力シート!D618&gt;"",入力シート!D618,"")</f>
        <v/>
      </c>
      <c r="I617" s="22" t="str">
        <f>IF(入力シート!E618&gt;"",入力シート!E618,"")</f>
        <v/>
      </c>
      <c r="J617" s="37" t="str">
        <f>IF(入力シート!F618&gt;0,IF(入力シート!W618=6,MID(入力シート!F618,入力シート!W618-5,1),"0"),"")</f>
        <v/>
      </c>
      <c r="K617" s="37" t="str">
        <f>IF(入力シート!F618&gt;0,MID(入力シート!F618,入力シート!W618-4,1),"")</f>
        <v/>
      </c>
      <c r="L617" s="37" t="str">
        <f>IF(入力シート!F618&gt;0,MID(入力シート!F618,入力シート!W618-3,1),"")</f>
        <v/>
      </c>
      <c r="M617" s="37" t="str">
        <f>IF(入力シート!F618&gt;0,MID(入力シート!F618,入力シート!W618-2,1),"")</f>
        <v/>
      </c>
      <c r="N617" s="37" t="str">
        <f>IF(入力シート!F618&gt;0,MID(入力シート!F618,入力シート!W618-1,1),"")</f>
        <v/>
      </c>
      <c r="O617" s="39" t="str">
        <f>IF(入力シート!F618&gt;0,MID(入力シート!F618,入力シート!W618,1),"")</f>
        <v/>
      </c>
      <c r="P617" s="22" t="str">
        <f>IF(入力シート!G618&gt;"",入力シート!G618,"")</f>
        <v/>
      </c>
      <c r="Q617" s="37" t="str">
        <f>IF(入力シート!H618&gt;0,IF(入力シート!X618=4,MID(入力シート!H618,入力シート!X618-3,1),"0"),"")</f>
        <v/>
      </c>
      <c r="R617" s="37" t="str">
        <f>IF(入力シート!H618&gt;0,MID(入力シート!H618,入力シート!X618-2,1),"")</f>
        <v/>
      </c>
      <c r="S617" s="37" t="str">
        <f>IF(入力シート!H618&gt;0,MID(入力シート!H618,入力シート!X618-1,1),"")</f>
        <v/>
      </c>
      <c r="T617" s="39" t="str">
        <f>IF(入力シート!H618&gt;0,MID(入力シート!H618,入力シート!X618,1),"")</f>
        <v/>
      </c>
      <c r="U617" s="62" t="str">
        <f>IF(入力シート!I618&gt;0,入力シート!I618,"")</f>
        <v/>
      </c>
      <c r="V617" s="50" t="str">
        <f>IF(入力シート!J618&gt;0,入力シート!J618,"")</f>
        <v/>
      </c>
      <c r="W617" s="50" t="str">
        <f>IF(入力シート!K618&gt;=10,INT(MOD(入力シート!K618,100)/10),"")</f>
        <v/>
      </c>
      <c r="X617" s="40" t="str">
        <f>IF(入力シート!K618&gt;=1,INT(MOD(入力シート!K618,10)/1),"")</f>
        <v/>
      </c>
      <c r="Y617" s="51" t="str">
        <f>IF(入力シート!L618&gt;=100000,INT(MOD(入力シート!L618,1000000)/100000),"")</f>
        <v/>
      </c>
      <c r="Z617" s="51" t="str">
        <f>IF(入力シート!L618&gt;=10000,INT(MOD(入力シート!L618,100000)/10000),"")</f>
        <v/>
      </c>
      <c r="AA617" s="51" t="str">
        <f>IF(入力シート!L618&gt;=1000,INT(MOD(入力シート!L618,10000)/1000),"")</f>
        <v/>
      </c>
      <c r="AB617" s="51" t="str">
        <f>IF(入力シート!L618&gt;=100,INT(MOD(入力シート!L618,1000)/100),"")</f>
        <v/>
      </c>
      <c r="AC617" s="51" t="str">
        <f>IF(入力シート!L618&gt;=10,INT(MOD(入力シート!L618,100)/10),"")</f>
        <v/>
      </c>
      <c r="AD617" s="40" t="str">
        <f>IF(入力シート!L618&gt;=1,INT(MOD(入力シート!L618,10)/1),"")</f>
        <v/>
      </c>
      <c r="AE617" s="51" t="str">
        <f>IF(入力シート!M618&gt;=10000,INT(MOD(入力シート!M618,100000)/10000),"")</f>
        <v/>
      </c>
      <c r="AF617" s="51" t="str">
        <f>IF(入力シート!M618&gt;=1000,INT(MOD(入力シート!M618,10000)/1000),"")</f>
        <v/>
      </c>
      <c r="AG617" s="51" t="str">
        <f>IF(入力シート!M618&gt;=100,INT(MOD(入力シート!M618,1000)/100),"")</f>
        <v/>
      </c>
      <c r="AH617" s="51" t="str">
        <f>IF(入力シート!M618&gt;=10,INT(MOD(入力シート!M618,100)/10),"")</f>
        <v/>
      </c>
      <c r="AI617" s="40" t="str">
        <f>IF(入力シート!M618&gt;=1,INT(MOD(入力シート!M618,10)/1),"")</f>
        <v/>
      </c>
      <c r="AJ617" s="51" t="str">
        <f>IF(入力シート!N618&gt;=10000,INT(MOD(入力シート!N618,100000)/10000),"")</f>
        <v/>
      </c>
      <c r="AK617" s="51" t="str">
        <f>IF(入力シート!N618&gt;=1000,INT(MOD(入力シート!N618,10000)/1000),"")</f>
        <v/>
      </c>
      <c r="AL617" s="51" t="str">
        <f>IF(入力シート!N618&gt;=100,INT(MOD(入力シート!N618,1000)/100),"")</f>
        <v/>
      </c>
      <c r="AM617" s="51" t="str">
        <f>IF(入力シート!N618&gt;=10,INT(MOD(入力シート!N618,100)/10),"")</f>
        <v/>
      </c>
      <c r="AN617" s="40" t="str">
        <f>IF(入力シート!N618&gt;=1,INT(MOD(入力シート!N618,10)/1),"")</f>
        <v/>
      </c>
      <c r="AO617" s="51" t="str">
        <f>IF(入力シート!O618&gt;=10000,INT(MOD(入力シート!O618,100000)/10000),"")</f>
        <v/>
      </c>
      <c r="AP617" s="51" t="str">
        <f>IF(入力シート!O618&gt;=1000,INT(MOD(入力シート!O618,10000)/1000),"")</f>
        <v/>
      </c>
      <c r="AQ617" s="51" t="str">
        <f>IF(入力シート!O618&gt;=100,INT(MOD(入力シート!O618,1000)/100),"")</f>
        <v/>
      </c>
      <c r="AR617" s="51" t="str">
        <f>IF(入力シート!O618&gt;=10,INT(MOD(入力シート!O618,100)/10),"")</f>
        <v/>
      </c>
      <c r="AS617" s="40" t="str">
        <f>IF(入力シート!O618&gt;=1,INT(MOD(入力シート!O618,10)/1),"")</f>
        <v/>
      </c>
      <c r="AT617" s="51" t="str">
        <f>IF(入力シート!P618&gt;=1000000,INT(MOD(入力シート!P618,10000000)/1000000),"")</f>
        <v/>
      </c>
      <c r="AU617" s="51" t="str">
        <f>IF(入力シート!P618&gt;=100000,INT(MOD(入力シート!P618,1000000)/100000),"")</f>
        <v/>
      </c>
      <c r="AV617" s="51" t="str">
        <f>IF(入力シート!P618&gt;=10000,INT(MOD(入力シート!P618,100000)/10000),"")</f>
        <v/>
      </c>
      <c r="AW617" s="51" t="str">
        <f>IF(入力シート!P618&gt;=1000,INT(MOD(入力シート!P618,10000)/1000),"")</f>
        <v/>
      </c>
      <c r="AX617" s="51" t="str">
        <f>IF(入力シート!P618&gt;=100,INT(MOD(入力シート!P618,1000)/100),"")</f>
        <v/>
      </c>
      <c r="AY617" s="51" t="str">
        <f>IF(入力シート!P618&gt;=10,INT(MOD(入力シート!P618,100)/10),"")</f>
        <v/>
      </c>
      <c r="AZ617" s="40" t="str">
        <f>IF(入力シート!P618&gt;=1,INT(MOD(入力シート!P618,10)/1),"")</f>
        <v/>
      </c>
      <c r="BA617" s="51" t="str">
        <f>IF(入力シート!Q618&gt;=10,INT(MOD(入力シート!Q618,100)/10),"")</f>
        <v/>
      </c>
      <c r="BB617" s="40" t="str">
        <f>IF(入力シート!Q618&gt;=1,INT(MOD(入力シート!Q618,10)/1),"")</f>
        <v/>
      </c>
      <c r="BC617" s="51" t="str">
        <f>IF(入力シート!R618&gt;=10000,INT(MOD(入力シート!R618,100000)/10000),"")</f>
        <v/>
      </c>
      <c r="BD617" s="51" t="str">
        <f>IF(入力シート!R618&gt;=1000,INT(MOD(入力シート!R618,10000)/1000),"")</f>
        <v/>
      </c>
      <c r="BE617" s="51" t="str">
        <f>IF(入力シート!R618&gt;=100,INT(MOD(入力シート!R618,1000)/100),"")</f>
        <v/>
      </c>
      <c r="BF617" s="51" t="str">
        <f>IF(入力シート!R618&gt;=10,INT(MOD(入力シート!R618,100)/10),"")</f>
        <v/>
      </c>
      <c r="BG617" s="40" t="str">
        <f>IF(入力シート!R618&gt;=1,INT(MOD(入力シート!R618,10)/1),"")</f>
        <v/>
      </c>
    </row>
    <row r="618" spans="1:79" x14ac:dyDescent="0.15">
      <c r="B618" s="22">
        <v>616</v>
      </c>
      <c r="C618" s="10" t="str">
        <f>IF(入力シート!C619&gt;=10000,INT(MOD(入力シート!C619,100000)/10000),"")</f>
        <v/>
      </c>
      <c r="D618" s="10" t="str">
        <f>IF(入力シート!C619&gt;=1000,INT(MOD(入力シート!C619,10000)/1000),"")</f>
        <v/>
      </c>
      <c r="E618" s="10" t="str">
        <f>IF(入力シート!C619&gt;=100,INT(MOD(入力シート!C619,1000)/100),"")</f>
        <v/>
      </c>
      <c r="F618" s="10" t="str">
        <f>IF(入力シート!C619&gt;=10,INT(MOD(入力シート!C619,100)/10),"")</f>
        <v/>
      </c>
      <c r="G618" s="22" t="str">
        <f>IF(入力シート!C619&gt;=1,INT(MOD(入力シート!C619,10)/1),"")</f>
        <v/>
      </c>
      <c r="H618" s="22" t="str">
        <f>IF(入力シート!D619&gt;"",入力シート!D619,"")</f>
        <v/>
      </c>
      <c r="I618" s="22" t="str">
        <f>IF(入力シート!E619&gt;"",入力シート!E619,"")</f>
        <v/>
      </c>
      <c r="J618" s="37" t="str">
        <f>IF(入力シート!F619&gt;0,IF(入力シート!W619=6,MID(入力シート!F619,入力シート!W619-5,1),"0"),"")</f>
        <v/>
      </c>
      <c r="K618" s="37" t="str">
        <f>IF(入力シート!F619&gt;0,MID(入力シート!F619,入力シート!W619-4,1),"")</f>
        <v/>
      </c>
      <c r="L618" s="37" t="str">
        <f>IF(入力シート!F619&gt;0,MID(入力シート!F619,入力シート!W619-3,1),"")</f>
        <v/>
      </c>
      <c r="M618" s="37" t="str">
        <f>IF(入力シート!F619&gt;0,MID(入力シート!F619,入力シート!W619-2,1),"")</f>
        <v/>
      </c>
      <c r="N618" s="37" t="str">
        <f>IF(入力シート!F619&gt;0,MID(入力シート!F619,入力シート!W619-1,1),"")</f>
        <v/>
      </c>
      <c r="O618" s="39" t="str">
        <f>IF(入力シート!F619&gt;0,MID(入力シート!F619,入力シート!W619,1),"")</f>
        <v/>
      </c>
      <c r="P618" s="22" t="str">
        <f>IF(入力シート!G619&gt;"",入力シート!G619,"")</f>
        <v/>
      </c>
      <c r="Q618" s="37" t="str">
        <f>IF(入力シート!H619&gt;0,IF(入力シート!X619=4,MID(入力シート!H619,入力シート!X619-3,1),"0"),"")</f>
        <v/>
      </c>
      <c r="R618" s="37" t="str">
        <f>IF(入力シート!H619&gt;0,MID(入力シート!H619,入力シート!X619-2,1),"")</f>
        <v/>
      </c>
      <c r="S618" s="37" t="str">
        <f>IF(入力シート!H619&gt;0,MID(入力シート!H619,入力シート!X619-1,1),"")</f>
        <v/>
      </c>
      <c r="T618" s="39" t="str">
        <f>IF(入力シート!H619&gt;0,MID(入力シート!H619,入力シート!X619,1),"")</f>
        <v/>
      </c>
      <c r="U618" s="62" t="str">
        <f>IF(入力シート!I619&gt;0,入力シート!I619,"")</f>
        <v/>
      </c>
      <c r="V618" s="50" t="str">
        <f>IF(入力シート!J619&gt;0,入力シート!J619,"")</f>
        <v/>
      </c>
      <c r="W618" s="50" t="str">
        <f>IF(入力シート!K619&gt;=10,INT(MOD(入力シート!K619,100)/10),"")</f>
        <v/>
      </c>
      <c r="X618" s="40" t="str">
        <f>IF(入力シート!K619&gt;=1,INT(MOD(入力シート!K619,10)/1),"")</f>
        <v/>
      </c>
      <c r="Y618" s="51" t="str">
        <f>IF(入力シート!L619&gt;=100000,INT(MOD(入力シート!L619,1000000)/100000),"")</f>
        <v/>
      </c>
      <c r="Z618" s="51" t="str">
        <f>IF(入力シート!L619&gt;=10000,INT(MOD(入力シート!L619,100000)/10000),"")</f>
        <v/>
      </c>
      <c r="AA618" s="51" t="str">
        <f>IF(入力シート!L619&gt;=1000,INT(MOD(入力シート!L619,10000)/1000),"")</f>
        <v/>
      </c>
      <c r="AB618" s="51" t="str">
        <f>IF(入力シート!L619&gt;=100,INT(MOD(入力シート!L619,1000)/100),"")</f>
        <v/>
      </c>
      <c r="AC618" s="51" t="str">
        <f>IF(入力シート!L619&gt;=10,INT(MOD(入力シート!L619,100)/10),"")</f>
        <v/>
      </c>
      <c r="AD618" s="40" t="str">
        <f>IF(入力シート!L619&gt;=1,INT(MOD(入力シート!L619,10)/1),"")</f>
        <v/>
      </c>
      <c r="AE618" s="51" t="str">
        <f>IF(入力シート!M619&gt;=10000,INT(MOD(入力シート!M619,100000)/10000),"")</f>
        <v/>
      </c>
      <c r="AF618" s="51" t="str">
        <f>IF(入力シート!M619&gt;=1000,INT(MOD(入力シート!M619,10000)/1000),"")</f>
        <v/>
      </c>
      <c r="AG618" s="51" t="str">
        <f>IF(入力シート!M619&gt;=100,INT(MOD(入力シート!M619,1000)/100),"")</f>
        <v/>
      </c>
      <c r="AH618" s="51" t="str">
        <f>IF(入力シート!M619&gt;=10,INT(MOD(入力シート!M619,100)/10),"")</f>
        <v/>
      </c>
      <c r="AI618" s="40" t="str">
        <f>IF(入力シート!M619&gt;=1,INT(MOD(入力シート!M619,10)/1),"")</f>
        <v/>
      </c>
      <c r="AJ618" s="51" t="str">
        <f>IF(入力シート!N619&gt;=10000,INT(MOD(入力シート!N619,100000)/10000),"")</f>
        <v/>
      </c>
      <c r="AK618" s="51" t="str">
        <f>IF(入力シート!N619&gt;=1000,INT(MOD(入力シート!N619,10000)/1000),"")</f>
        <v/>
      </c>
      <c r="AL618" s="51" t="str">
        <f>IF(入力シート!N619&gt;=100,INT(MOD(入力シート!N619,1000)/100),"")</f>
        <v/>
      </c>
      <c r="AM618" s="51" t="str">
        <f>IF(入力シート!N619&gt;=10,INT(MOD(入力シート!N619,100)/10),"")</f>
        <v/>
      </c>
      <c r="AN618" s="40" t="str">
        <f>IF(入力シート!N619&gt;=1,INT(MOD(入力シート!N619,10)/1),"")</f>
        <v/>
      </c>
      <c r="AO618" s="51" t="str">
        <f>IF(入力シート!O619&gt;=10000,INT(MOD(入力シート!O619,100000)/10000),"")</f>
        <v/>
      </c>
      <c r="AP618" s="51" t="str">
        <f>IF(入力シート!O619&gt;=1000,INT(MOD(入力シート!O619,10000)/1000),"")</f>
        <v/>
      </c>
      <c r="AQ618" s="51" t="str">
        <f>IF(入力シート!O619&gt;=100,INT(MOD(入力シート!O619,1000)/100),"")</f>
        <v/>
      </c>
      <c r="AR618" s="51" t="str">
        <f>IF(入力シート!O619&gt;=10,INT(MOD(入力シート!O619,100)/10),"")</f>
        <v/>
      </c>
      <c r="AS618" s="40" t="str">
        <f>IF(入力シート!O619&gt;=1,INT(MOD(入力シート!O619,10)/1),"")</f>
        <v/>
      </c>
      <c r="AT618" s="51" t="str">
        <f>IF(入力シート!P619&gt;=1000000,INT(MOD(入力シート!P619,10000000)/1000000),"")</f>
        <v/>
      </c>
      <c r="AU618" s="51" t="str">
        <f>IF(入力シート!P619&gt;=100000,INT(MOD(入力シート!P619,1000000)/100000),"")</f>
        <v/>
      </c>
      <c r="AV618" s="51" t="str">
        <f>IF(入力シート!P619&gt;=10000,INT(MOD(入力シート!P619,100000)/10000),"")</f>
        <v/>
      </c>
      <c r="AW618" s="51" t="str">
        <f>IF(入力シート!P619&gt;=1000,INT(MOD(入力シート!P619,10000)/1000),"")</f>
        <v/>
      </c>
      <c r="AX618" s="51" t="str">
        <f>IF(入力シート!P619&gt;=100,INT(MOD(入力シート!P619,1000)/100),"")</f>
        <v/>
      </c>
      <c r="AY618" s="51" t="str">
        <f>IF(入力シート!P619&gt;=10,INT(MOD(入力シート!P619,100)/10),"")</f>
        <v/>
      </c>
      <c r="AZ618" s="40" t="str">
        <f>IF(入力シート!P619&gt;=1,INT(MOD(入力シート!P619,10)/1),"")</f>
        <v/>
      </c>
      <c r="BA618" s="51" t="str">
        <f>IF(入力シート!Q619&gt;=10,INT(MOD(入力シート!Q619,100)/10),"")</f>
        <v/>
      </c>
      <c r="BB618" s="40" t="str">
        <f>IF(入力シート!Q619&gt;=1,INT(MOD(入力シート!Q619,10)/1),"")</f>
        <v/>
      </c>
      <c r="BC618" s="51" t="str">
        <f>IF(入力シート!R619&gt;=10000,INT(MOD(入力シート!R619,100000)/10000),"")</f>
        <v/>
      </c>
      <c r="BD618" s="51" t="str">
        <f>IF(入力シート!R619&gt;=1000,INT(MOD(入力シート!R619,10000)/1000),"")</f>
        <v/>
      </c>
      <c r="BE618" s="51" t="str">
        <f>IF(入力シート!R619&gt;=100,INT(MOD(入力シート!R619,1000)/100),"")</f>
        <v/>
      </c>
      <c r="BF618" s="51" t="str">
        <f>IF(入力シート!R619&gt;=10,INT(MOD(入力シート!R619,100)/10),"")</f>
        <v/>
      </c>
      <c r="BG618" s="40" t="str">
        <f>IF(入力シート!R619&gt;=1,INT(MOD(入力シート!R619,10)/1),"")</f>
        <v/>
      </c>
    </row>
    <row r="619" spans="1:79" x14ac:dyDescent="0.15">
      <c r="B619" s="22">
        <v>617</v>
      </c>
      <c r="C619" s="10" t="str">
        <f>IF(入力シート!C620&gt;=10000,INT(MOD(入力シート!C620,100000)/10000),"")</f>
        <v/>
      </c>
      <c r="D619" s="10" t="str">
        <f>IF(入力シート!C620&gt;=1000,INT(MOD(入力シート!C620,10000)/1000),"")</f>
        <v/>
      </c>
      <c r="E619" s="10" t="str">
        <f>IF(入力シート!C620&gt;=100,INT(MOD(入力シート!C620,1000)/100),"")</f>
        <v/>
      </c>
      <c r="F619" s="10" t="str">
        <f>IF(入力シート!C620&gt;=10,INT(MOD(入力シート!C620,100)/10),"")</f>
        <v/>
      </c>
      <c r="G619" s="22" t="str">
        <f>IF(入力シート!C620&gt;=1,INT(MOD(入力シート!C620,10)/1),"")</f>
        <v/>
      </c>
      <c r="H619" s="22" t="str">
        <f>IF(入力シート!D620&gt;"",入力シート!D620,"")</f>
        <v/>
      </c>
      <c r="I619" s="22" t="str">
        <f>IF(入力シート!E620&gt;"",入力シート!E620,"")</f>
        <v/>
      </c>
      <c r="J619" s="37" t="str">
        <f>IF(入力シート!F620&gt;0,IF(入力シート!W620=6,MID(入力シート!F620,入力シート!W620-5,1),"0"),"")</f>
        <v/>
      </c>
      <c r="K619" s="37" t="str">
        <f>IF(入力シート!F620&gt;0,MID(入力シート!F620,入力シート!W620-4,1),"")</f>
        <v/>
      </c>
      <c r="L619" s="37" t="str">
        <f>IF(入力シート!F620&gt;0,MID(入力シート!F620,入力シート!W620-3,1),"")</f>
        <v/>
      </c>
      <c r="M619" s="37" t="str">
        <f>IF(入力シート!F620&gt;0,MID(入力シート!F620,入力シート!W620-2,1),"")</f>
        <v/>
      </c>
      <c r="N619" s="37" t="str">
        <f>IF(入力シート!F620&gt;0,MID(入力シート!F620,入力シート!W620-1,1),"")</f>
        <v/>
      </c>
      <c r="O619" s="39" t="str">
        <f>IF(入力シート!F620&gt;0,MID(入力シート!F620,入力シート!W620,1),"")</f>
        <v/>
      </c>
      <c r="P619" s="22" t="str">
        <f>IF(入力シート!G620&gt;"",入力シート!G620,"")</f>
        <v/>
      </c>
      <c r="Q619" s="37" t="str">
        <f>IF(入力シート!H620&gt;0,IF(入力シート!X620=4,MID(入力シート!H620,入力シート!X620-3,1),"0"),"")</f>
        <v/>
      </c>
      <c r="R619" s="37" t="str">
        <f>IF(入力シート!H620&gt;0,MID(入力シート!H620,入力シート!X620-2,1),"")</f>
        <v/>
      </c>
      <c r="S619" s="37" t="str">
        <f>IF(入力シート!H620&gt;0,MID(入力シート!H620,入力シート!X620-1,1),"")</f>
        <v/>
      </c>
      <c r="T619" s="39" t="str">
        <f>IF(入力シート!H620&gt;0,MID(入力シート!H620,入力シート!X620,1),"")</f>
        <v/>
      </c>
      <c r="U619" s="62" t="str">
        <f>IF(入力シート!I620&gt;0,入力シート!I620,"")</f>
        <v/>
      </c>
      <c r="V619" s="50" t="str">
        <f>IF(入力シート!J620&gt;0,入力シート!J620,"")</f>
        <v/>
      </c>
      <c r="W619" s="50" t="str">
        <f>IF(入力シート!K620&gt;=10,INT(MOD(入力シート!K620,100)/10),"")</f>
        <v/>
      </c>
      <c r="X619" s="40" t="str">
        <f>IF(入力シート!K620&gt;=1,INT(MOD(入力シート!K620,10)/1),"")</f>
        <v/>
      </c>
      <c r="Y619" s="51" t="str">
        <f>IF(入力シート!L620&gt;=100000,INT(MOD(入力シート!L620,1000000)/100000),"")</f>
        <v/>
      </c>
      <c r="Z619" s="51" t="str">
        <f>IF(入力シート!L620&gt;=10000,INT(MOD(入力シート!L620,100000)/10000),"")</f>
        <v/>
      </c>
      <c r="AA619" s="51" t="str">
        <f>IF(入力シート!L620&gt;=1000,INT(MOD(入力シート!L620,10000)/1000),"")</f>
        <v/>
      </c>
      <c r="AB619" s="51" t="str">
        <f>IF(入力シート!L620&gt;=100,INT(MOD(入力シート!L620,1000)/100),"")</f>
        <v/>
      </c>
      <c r="AC619" s="51" t="str">
        <f>IF(入力シート!L620&gt;=10,INT(MOD(入力シート!L620,100)/10),"")</f>
        <v/>
      </c>
      <c r="AD619" s="40" t="str">
        <f>IF(入力シート!L620&gt;=1,INT(MOD(入力シート!L620,10)/1),"")</f>
        <v/>
      </c>
      <c r="AE619" s="51" t="str">
        <f>IF(入力シート!M620&gt;=10000,INT(MOD(入力シート!M620,100000)/10000),"")</f>
        <v/>
      </c>
      <c r="AF619" s="51" t="str">
        <f>IF(入力シート!M620&gt;=1000,INT(MOD(入力シート!M620,10000)/1000),"")</f>
        <v/>
      </c>
      <c r="AG619" s="51" t="str">
        <f>IF(入力シート!M620&gt;=100,INT(MOD(入力シート!M620,1000)/100),"")</f>
        <v/>
      </c>
      <c r="AH619" s="51" t="str">
        <f>IF(入力シート!M620&gt;=10,INT(MOD(入力シート!M620,100)/10),"")</f>
        <v/>
      </c>
      <c r="AI619" s="40" t="str">
        <f>IF(入力シート!M620&gt;=1,INT(MOD(入力シート!M620,10)/1),"")</f>
        <v/>
      </c>
      <c r="AJ619" s="51" t="str">
        <f>IF(入力シート!N620&gt;=10000,INT(MOD(入力シート!N620,100000)/10000),"")</f>
        <v/>
      </c>
      <c r="AK619" s="51" t="str">
        <f>IF(入力シート!N620&gt;=1000,INT(MOD(入力シート!N620,10000)/1000),"")</f>
        <v/>
      </c>
      <c r="AL619" s="51" t="str">
        <f>IF(入力シート!N620&gt;=100,INT(MOD(入力シート!N620,1000)/100),"")</f>
        <v/>
      </c>
      <c r="AM619" s="51" t="str">
        <f>IF(入力シート!N620&gt;=10,INT(MOD(入力シート!N620,100)/10),"")</f>
        <v/>
      </c>
      <c r="AN619" s="40" t="str">
        <f>IF(入力シート!N620&gt;=1,INT(MOD(入力シート!N620,10)/1),"")</f>
        <v/>
      </c>
      <c r="AO619" s="51" t="str">
        <f>IF(入力シート!O620&gt;=10000,INT(MOD(入力シート!O620,100000)/10000),"")</f>
        <v/>
      </c>
      <c r="AP619" s="51" t="str">
        <f>IF(入力シート!O620&gt;=1000,INT(MOD(入力シート!O620,10000)/1000),"")</f>
        <v/>
      </c>
      <c r="AQ619" s="51" t="str">
        <f>IF(入力シート!O620&gt;=100,INT(MOD(入力シート!O620,1000)/100),"")</f>
        <v/>
      </c>
      <c r="AR619" s="51" t="str">
        <f>IF(入力シート!O620&gt;=10,INT(MOD(入力シート!O620,100)/10),"")</f>
        <v/>
      </c>
      <c r="AS619" s="40" t="str">
        <f>IF(入力シート!O620&gt;=1,INT(MOD(入力シート!O620,10)/1),"")</f>
        <v/>
      </c>
      <c r="AT619" s="51" t="str">
        <f>IF(入力シート!P620&gt;=1000000,INT(MOD(入力シート!P620,10000000)/1000000),"")</f>
        <v/>
      </c>
      <c r="AU619" s="51" t="str">
        <f>IF(入力シート!P620&gt;=100000,INT(MOD(入力シート!P620,1000000)/100000),"")</f>
        <v/>
      </c>
      <c r="AV619" s="51" t="str">
        <f>IF(入力シート!P620&gt;=10000,INT(MOD(入力シート!P620,100000)/10000),"")</f>
        <v/>
      </c>
      <c r="AW619" s="51" t="str">
        <f>IF(入力シート!P620&gt;=1000,INT(MOD(入力シート!P620,10000)/1000),"")</f>
        <v/>
      </c>
      <c r="AX619" s="51" t="str">
        <f>IF(入力シート!P620&gt;=100,INT(MOD(入力シート!P620,1000)/100),"")</f>
        <v/>
      </c>
      <c r="AY619" s="51" t="str">
        <f>IF(入力シート!P620&gt;=10,INT(MOD(入力シート!P620,100)/10),"")</f>
        <v/>
      </c>
      <c r="AZ619" s="40" t="str">
        <f>IF(入力シート!P620&gt;=1,INT(MOD(入力シート!P620,10)/1),"")</f>
        <v/>
      </c>
      <c r="BA619" s="51" t="str">
        <f>IF(入力シート!Q620&gt;=10,INT(MOD(入力シート!Q620,100)/10),"")</f>
        <v/>
      </c>
      <c r="BB619" s="40" t="str">
        <f>IF(入力シート!Q620&gt;=1,INT(MOD(入力シート!Q620,10)/1),"")</f>
        <v/>
      </c>
      <c r="BC619" s="51" t="str">
        <f>IF(入力シート!R620&gt;=10000,INT(MOD(入力シート!R620,100000)/10000),"")</f>
        <v/>
      </c>
      <c r="BD619" s="51" t="str">
        <f>IF(入力シート!R620&gt;=1000,INT(MOD(入力シート!R620,10000)/1000),"")</f>
        <v/>
      </c>
      <c r="BE619" s="51" t="str">
        <f>IF(入力シート!R620&gt;=100,INT(MOD(入力シート!R620,1000)/100),"")</f>
        <v/>
      </c>
      <c r="BF619" s="51" t="str">
        <f>IF(入力シート!R620&gt;=10,INT(MOD(入力シート!R620,100)/10),"")</f>
        <v/>
      </c>
      <c r="BG619" s="40" t="str">
        <f>IF(入力シート!R620&gt;=1,INT(MOD(入力シート!R620,10)/1),"")</f>
        <v/>
      </c>
    </row>
    <row r="620" spans="1:79" x14ac:dyDescent="0.15">
      <c r="B620" s="22">
        <v>618</v>
      </c>
      <c r="C620" s="10" t="str">
        <f>IF(入力シート!C621&gt;=10000,INT(MOD(入力シート!C621,100000)/10000),"")</f>
        <v/>
      </c>
      <c r="D620" s="10" t="str">
        <f>IF(入力シート!C621&gt;=1000,INT(MOD(入力シート!C621,10000)/1000),"")</f>
        <v/>
      </c>
      <c r="E620" s="10" t="str">
        <f>IF(入力シート!C621&gt;=100,INT(MOD(入力シート!C621,1000)/100),"")</f>
        <v/>
      </c>
      <c r="F620" s="10" t="str">
        <f>IF(入力シート!C621&gt;=10,INT(MOD(入力シート!C621,100)/10),"")</f>
        <v/>
      </c>
      <c r="G620" s="22" t="str">
        <f>IF(入力シート!C621&gt;=1,INT(MOD(入力シート!C621,10)/1),"")</f>
        <v/>
      </c>
      <c r="H620" s="22" t="str">
        <f>IF(入力シート!D621&gt;"",入力シート!D621,"")</f>
        <v/>
      </c>
      <c r="I620" s="22" t="str">
        <f>IF(入力シート!E621&gt;"",入力シート!E621,"")</f>
        <v/>
      </c>
      <c r="J620" s="37" t="str">
        <f>IF(入力シート!F621&gt;0,IF(入力シート!W621=6,MID(入力シート!F621,入力シート!W621-5,1),"0"),"")</f>
        <v/>
      </c>
      <c r="K620" s="37" t="str">
        <f>IF(入力シート!F621&gt;0,MID(入力シート!F621,入力シート!W621-4,1),"")</f>
        <v/>
      </c>
      <c r="L620" s="37" t="str">
        <f>IF(入力シート!F621&gt;0,MID(入力シート!F621,入力シート!W621-3,1),"")</f>
        <v/>
      </c>
      <c r="M620" s="37" t="str">
        <f>IF(入力シート!F621&gt;0,MID(入力シート!F621,入力シート!W621-2,1),"")</f>
        <v/>
      </c>
      <c r="N620" s="37" t="str">
        <f>IF(入力シート!F621&gt;0,MID(入力シート!F621,入力シート!W621-1,1),"")</f>
        <v/>
      </c>
      <c r="O620" s="39" t="str">
        <f>IF(入力シート!F621&gt;0,MID(入力シート!F621,入力シート!W621,1),"")</f>
        <v/>
      </c>
      <c r="P620" s="22" t="str">
        <f>IF(入力シート!G621&gt;"",入力シート!G621,"")</f>
        <v/>
      </c>
      <c r="Q620" s="37" t="str">
        <f>IF(入力シート!H621&gt;0,IF(入力シート!X621=4,MID(入力シート!H621,入力シート!X621-3,1),"0"),"")</f>
        <v/>
      </c>
      <c r="R620" s="37" t="str">
        <f>IF(入力シート!H621&gt;0,MID(入力シート!H621,入力シート!X621-2,1),"")</f>
        <v/>
      </c>
      <c r="S620" s="37" t="str">
        <f>IF(入力シート!H621&gt;0,MID(入力シート!H621,入力シート!X621-1,1),"")</f>
        <v/>
      </c>
      <c r="T620" s="39" t="str">
        <f>IF(入力シート!H621&gt;0,MID(入力シート!H621,入力シート!X621,1),"")</f>
        <v/>
      </c>
      <c r="U620" s="62" t="str">
        <f>IF(入力シート!I621&gt;0,入力シート!I621,"")</f>
        <v/>
      </c>
      <c r="V620" s="50" t="str">
        <f>IF(入力シート!J621&gt;0,入力シート!J621,"")</f>
        <v/>
      </c>
      <c r="W620" s="50" t="str">
        <f>IF(入力シート!K621&gt;=10,INT(MOD(入力シート!K621,100)/10),"")</f>
        <v/>
      </c>
      <c r="X620" s="40" t="str">
        <f>IF(入力シート!K621&gt;=1,INT(MOD(入力シート!K621,10)/1),"")</f>
        <v/>
      </c>
      <c r="Y620" s="51" t="str">
        <f>IF(入力シート!L621&gt;=100000,INT(MOD(入力シート!L621,1000000)/100000),"")</f>
        <v/>
      </c>
      <c r="Z620" s="51" t="str">
        <f>IF(入力シート!L621&gt;=10000,INT(MOD(入力シート!L621,100000)/10000),"")</f>
        <v/>
      </c>
      <c r="AA620" s="51" t="str">
        <f>IF(入力シート!L621&gt;=1000,INT(MOD(入力シート!L621,10000)/1000),"")</f>
        <v/>
      </c>
      <c r="AB620" s="51" t="str">
        <f>IF(入力シート!L621&gt;=100,INT(MOD(入力シート!L621,1000)/100),"")</f>
        <v/>
      </c>
      <c r="AC620" s="51" t="str">
        <f>IF(入力シート!L621&gt;=10,INT(MOD(入力シート!L621,100)/10),"")</f>
        <v/>
      </c>
      <c r="AD620" s="40" t="str">
        <f>IF(入力シート!L621&gt;=1,INT(MOD(入力シート!L621,10)/1),"")</f>
        <v/>
      </c>
      <c r="AE620" s="51" t="str">
        <f>IF(入力シート!M621&gt;=10000,INT(MOD(入力シート!M621,100000)/10000),"")</f>
        <v/>
      </c>
      <c r="AF620" s="51" t="str">
        <f>IF(入力シート!M621&gt;=1000,INT(MOD(入力シート!M621,10000)/1000),"")</f>
        <v/>
      </c>
      <c r="AG620" s="51" t="str">
        <f>IF(入力シート!M621&gt;=100,INT(MOD(入力シート!M621,1000)/100),"")</f>
        <v/>
      </c>
      <c r="AH620" s="51" t="str">
        <f>IF(入力シート!M621&gt;=10,INT(MOD(入力シート!M621,100)/10),"")</f>
        <v/>
      </c>
      <c r="AI620" s="40" t="str">
        <f>IF(入力シート!M621&gt;=1,INT(MOD(入力シート!M621,10)/1),"")</f>
        <v/>
      </c>
      <c r="AJ620" s="51" t="str">
        <f>IF(入力シート!N621&gt;=10000,INT(MOD(入力シート!N621,100000)/10000),"")</f>
        <v/>
      </c>
      <c r="AK620" s="51" t="str">
        <f>IF(入力シート!N621&gt;=1000,INT(MOD(入力シート!N621,10000)/1000),"")</f>
        <v/>
      </c>
      <c r="AL620" s="51" t="str">
        <f>IF(入力シート!N621&gt;=100,INT(MOD(入力シート!N621,1000)/100),"")</f>
        <v/>
      </c>
      <c r="AM620" s="51" t="str">
        <f>IF(入力シート!N621&gt;=10,INT(MOD(入力シート!N621,100)/10),"")</f>
        <v/>
      </c>
      <c r="AN620" s="40" t="str">
        <f>IF(入力シート!N621&gt;=1,INT(MOD(入力シート!N621,10)/1),"")</f>
        <v/>
      </c>
      <c r="AO620" s="51" t="str">
        <f>IF(入力シート!O621&gt;=10000,INT(MOD(入力シート!O621,100000)/10000),"")</f>
        <v/>
      </c>
      <c r="AP620" s="51" t="str">
        <f>IF(入力シート!O621&gt;=1000,INT(MOD(入力シート!O621,10000)/1000),"")</f>
        <v/>
      </c>
      <c r="AQ620" s="51" t="str">
        <f>IF(入力シート!O621&gt;=100,INT(MOD(入力シート!O621,1000)/100),"")</f>
        <v/>
      </c>
      <c r="AR620" s="51" t="str">
        <f>IF(入力シート!O621&gt;=10,INT(MOD(入力シート!O621,100)/10),"")</f>
        <v/>
      </c>
      <c r="AS620" s="40" t="str">
        <f>IF(入力シート!O621&gt;=1,INT(MOD(入力シート!O621,10)/1),"")</f>
        <v/>
      </c>
      <c r="AT620" s="51" t="str">
        <f>IF(入力シート!P621&gt;=1000000,INT(MOD(入力シート!P621,10000000)/1000000),"")</f>
        <v/>
      </c>
      <c r="AU620" s="51" t="str">
        <f>IF(入力シート!P621&gt;=100000,INT(MOD(入力シート!P621,1000000)/100000),"")</f>
        <v/>
      </c>
      <c r="AV620" s="51" t="str">
        <f>IF(入力シート!P621&gt;=10000,INT(MOD(入力シート!P621,100000)/10000),"")</f>
        <v/>
      </c>
      <c r="AW620" s="51" t="str">
        <f>IF(入力シート!P621&gt;=1000,INT(MOD(入力シート!P621,10000)/1000),"")</f>
        <v/>
      </c>
      <c r="AX620" s="51" t="str">
        <f>IF(入力シート!P621&gt;=100,INT(MOD(入力シート!P621,1000)/100),"")</f>
        <v/>
      </c>
      <c r="AY620" s="51" t="str">
        <f>IF(入力シート!P621&gt;=10,INT(MOD(入力シート!P621,100)/10),"")</f>
        <v/>
      </c>
      <c r="AZ620" s="40" t="str">
        <f>IF(入力シート!P621&gt;=1,INT(MOD(入力シート!P621,10)/1),"")</f>
        <v/>
      </c>
      <c r="BA620" s="51" t="str">
        <f>IF(入力シート!Q621&gt;=10,INT(MOD(入力シート!Q621,100)/10),"")</f>
        <v/>
      </c>
      <c r="BB620" s="40" t="str">
        <f>IF(入力シート!Q621&gt;=1,INT(MOD(入力シート!Q621,10)/1),"")</f>
        <v/>
      </c>
      <c r="BC620" s="51" t="str">
        <f>IF(入力シート!R621&gt;=10000,INT(MOD(入力シート!R621,100000)/10000),"")</f>
        <v/>
      </c>
      <c r="BD620" s="51" t="str">
        <f>IF(入力シート!R621&gt;=1000,INT(MOD(入力シート!R621,10000)/1000),"")</f>
        <v/>
      </c>
      <c r="BE620" s="51" t="str">
        <f>IF(入力シート!R621&gt;=100,INT(MOD(入力シート!R621,1000)/100),"")</f>
        <v/>
      </c>
      <c r="BF620" s="51" t="str">
        <f>IF(入力シート!R621&gt;=10,INT(MOD(入力シート!R621,100)/10),"")</f>
        <v/>
      </c>
      <c r="BG620" s="40" t="str">
        <f>IF(入力シート!R621&gt;=1,INT(MOD(入力シート!R621,10)/1),"")</f>
        <v/>
      </c>
    </row>
    <row r="621" spans="1:79" x14ac:dyDescent="0.15">
      <c r="B621" s="22">
        <v>619</v>
      </c>
      <c r="C621" s="10" t="str">
        <f>IF(入力シート!C622&gt;=10000,INT(MOD(入力シート!C622,100000)/10000),"")</f>
        <v/>
      </c>
      <c r="D621" s="10" t="str">
        <f>IF(入力シート!C622&gt;=1000,INT(MOD(入力シート!C622,10000)/1000),"")</f>
        <v/>
      </c>
      <c r="E621" s="10" t="str">
        <f>IF(入力シート!C622&gt;=100,INT(MOD(入力シート!C622,1000)/100),"")</f>
        <v/>
      </c>
      <c r="F621" s="10" t="str">
        <f>IF(入力シート!C622&gt;=10,INT(MOD(入力シート!C622,100)/10),"")</f>
        <v/>
      </c>
      <c r="G621" s="22" t="str">
        <f>IF(入力シート!C622&gt;=1,INT(MOD(入力シート!C622,10)/1),"")</f>
        <v/>
      </c>
      <c r="H621" s="22" t="str">
        <f>IF(入力シート!D622&gt;"",入力シート!D622,"")</f>
        <v/>
      </c>
      <c r="I621" s="22" t="str">
        <f>IF(入力シート!E622&gt;"",入力シート!E622,"")</f>
        <v/>
      </c>
      <c r="J621" s="37" t="str">
        <f>IF(入力シート!F622&gt;0,IF(入力シート!W622=6,MID(入力シート!F622,入力シート!W622-5,1),"0"),"")</f>
        <v/>
      </c>
      <c r="K621" s="37" t="str">
        <f>IF(入力シート!F622&gt;0,MID(入力シート!F622,入力シート!W622-4,1),"")</f>
        <v/>
      </c>
      <c r="L621" s="37" t="str">
        <f>IF(入力シート!F622&gt;0,MID(入力シート!F622,入力シート!W622-3,1),"")</f>
        <v/>
      </c>
      <c r="M621" s="37" t="str">
        <f>IF(入力シート!F622&gt;0,MID(入力シート!F622,入力シート!W622-2,1),"")</f>
        <v/>
      </c>
      <c r="N621" s="37" t="str">
        <f>IF(入力シート!F622&gt;0,MID(入力シート!F622,入力シート!W622-1,1),"")</f>
        <v/>
      </c>
      <c r="O621" s="39" t="str">
        <f>IF(入力シート!F622&gt;0,MID(入力シート!F622,入力シート!W622,1),"")</f>
        <v/>
      </c>
      <c r="P621" s="22" t="str">
        <f>IF(入力シート!G622&gt;"",入力シート!G622,"")</f>
        <v/>
      </c>
      <c r="Q621" s="37" t="str">
        <f>IF(入力シート!H622&gt;0,IF(入力シート!X622=4,MID(入力シート!H622,入力シート!X622-3,1),"0"),"")</f>
        <v/>
      </c>
      <c r="R621" s="37" t="str">
        <f>IF(入力シート!H622&gt;0,MID(入力シート!H622,入力シート!X622-2,1),"")</f>
        <v/>
      </c>
      <c r="S621" s="37" t="str">
        <f>IF(入力シート!H622&gt;0,MID(入力シート!H622,入力シート!X622-1,1),"")</f>
        <v/>
      </c>
      <c r="T621" s="39" t="str">
        <f>IF(入力シート!H622&gt;0,MID(入力シート!H622,入力シート!X622,1),"")</f>
        <v/>
      </c>
      <c r="U621" s="62" t="str">
        <f>IF(入力シート!I622&gt;0,入力シート!I622,"")</f>
        <v/>
      </c>
      <c r="V621" s="50" t="str">
        <f>IF(入力シート!J622&gt;0,入力シート!J622,"")</f>
        <v/>
      </c>
      <c r="W621" s="50" t="str">
        <f>IF(入力シート!K622&gt;=10,INT(MOD(入力シート!K622,100)/10),"")</f>
        <v/>
      </c>
      <c r="X621" s="40" t="str">
        <f>IF(入力シート!K622&gt;=1,INT(MOD(入力シート!K622,10)/1),"")</f>
        <v/>
      </c>
      <c r="Y621" s="51" t="str">
        <f>IF(入力シート!L622&gt;=100000,INT(MOD(入力シート!L622,1000000)/100000),"")</f>
        <v/>
      </c>
      <c r="Z621" s="51" t="str">
        <f>IF(入力シート!L622&gt;=10000,INT(MOD(入力シート!L622,100000)/10000),"")</f>
        <v/>
      </c>
      <c r="AA621" s="51" t="str">
        <f>IF(入力シート!L622&gt;=1000,INT(MOD(入力シート!L622,10000)/1000),"")</f>
        <v/>
      </c>
      <c r="AB621" s="51" t="str">
        <f>IF(入力シート!L622&gt;=100,INT(MOD(入力シート!L622,1000)/100),"")</f>
        <v/>
      </c>
      <c r="AC621" s="51" t="str">
        <f>IF(入力シート!L622&gt;=10,INT(MOD(入力シート!L622,100)/10),"")</f>
        <v/>
      </c>
      <c r="AD621" s="40" t="str">
        <f>IF(入力シート!L622&gt;=1,INT(MOD(入力シート!L622,10)/1),"")</f>
        <v/>
      </c>
      <c r="AE621" s="51" t="str">
        <f>IF(入力シート!M622&gt;=10000,INT(MOD(入力シート!M622,100000)/10000),"")</f>
        <v/>
      </c>
      <c r="AF621" s="51" t="str">
        <f>IF(入力シート!M622&gt;=1000,INT(MOD(入力シート!M622,10000)/1000),"")</f>
        <v/>
      </c>
      <c r="AG621" s="51" t="str">
        <f>IF(入力シート!M622&gt;=100,INT(MOD(入力シート!M622,1000)/100),"")</f>
        <v/>
      </c>
      <c r="AH621" s="51" t="str">
        <f>IF(入力シート!M622&gt;=10,INT(MOD(入力シート!M622,100)/10),"")</f>
        <v/>
      </c>
      <c r="AI621" s="40" t="str">
        <f>IF(入力シート!M622&gt;=1,INT(MOD(入力シート!M622,10)/1),"")</f>
        <v/>
      </c>
      <c r="AJ621" s="51" t="str">
        <f>IF(入力シート!N622&gt;=10000,INT(MOD(入力シート!N622,100000)/10000),"")</f>
        <v/>
      </c>
      <c r="AK621" s="51" t="str">
        <f>IF(入力シート!N622&gt;=1000,INT(MOD(入力シート!N622,10000)/1000),"")</f>
        <v/>
      </c>
      <c r="AL621" s="51" t="str">
        <f>IF(入力シート!N622&gt;=100,INT(MOD(入力シート!N622,1000)/100),"")</f>
        <v/>
      </c>
      <c r="AM621" s="51" t="str">
        <f>IF(入力シート!N622&gt;=10,INT(MOD(入力シート!N622,100)/10),"")</f>
        <v/>
      </c>
      <c r="AN621" s="40" t="str">
        <f>IF(入力シート!N622&gt;=1,INT(MOD(入力シート!N622,10)/1),"")</f>
        <v/>
      </c>
      <c r="AO621" s="51" t="str">
        <f>IF(入力シート!O622&gt;=10000,INT(MOD(入力シート!O622,100000)/10000),"")</f>
        <v/>
      </c>
      <c r="AP621" s="51" t="str">
        <f>IF(入力シート!O622&gt;=1000,INT(MOD(入力シート!O622,10000)/1000),"")</f>
        <v/>
      </c>
      <c r="AQ621" s="51" t="str">
        <f>IF(入力シート!O622&gt;=100,INT(MOD(入力シート!O622,1000)/100),"")</f>
        <v/>
      </c>
      <c r="AR621" s="51" t="str">
        <f>IF(入力シート!O622&gt;=10,INT(MOD(入力シート!O622,100)/10),"")</f>
        <v/>
      </c>
      <c r="AS621" s="40" t="str">
        <f>IF(入力シート!O622&gt;=1,INT(MOD(入力シート!O622,10)/1),"")</f>
        <v/>
      </c>
      <c r="AT621" s="51" t="str">
        <f>IF(入力シート!P622&gt;=1000000,INT(MOD(入力シート!P622,10000000)/1000000),"")</f>
        <v/>
      </c>
      <c r="AU621" s="51" t="str">
        <f>IF(入力シート!P622&gt;=100000,INT(MOD(入力シート!P622,1000000)/100000),"")</f>
        <v/>
      </c>
      <c r="AV621" s="51" t="str">
        <f>IF(入力シート!P622&gt;=10000,INT(MOD(入力シート!P622,100000)/10000),"")</f>
        <v/>
      </c>
      <c r="AW621" s="51" t="str">
        <f>IF(入力シート!P622&gt;=1000,INT(MOD(入力シート!P622,10000)/1000),"")</f>
        <v/>
      </c>
      <c r="AX621" s="51" t="str">
        <f>IF(入力シート!P622&gt;=100,INT(MOD(入力シート!P622,1000)/100),"")</f>
        <v/>
      </c>
      <c r="AY621" s="51" t="str">
        <f>IF(入力シート!P622&gt;=10,INT(MOD(入力シート!P622,100)/10),"")</f>
        <v/>
      </c>
      <c r="AZ621" s="40" t="str">
        <f>IF(入力シート!P622&gt;=1,INT(MOD(入力シート!P622,10)/1),"")</f>
        <v/>
      </c>
      <c r="BA621" s="51" t="str">
        <f>IF(入力シート!Q622&gt;=10,INT(MOD(入力シート!Q622,100)/10),"")</f>
        <v/>
      </c>
      <c r="BB621" s="40" t="str">
        <f>IF(入力シート!Q622&gt;=1,INT(MOD(入力シート!Q622,10)/1),"")</f>
        <v/>
      </c>
      <c r="BC621" s="51" t="str">
        <f>IF(入力シート!R622&gt;=10000,INT(MOD(入力シート!R622,100000)/10000),"")</f>
        <v/>
      </c>
      <c r="BD621" s="51" t="str">
        <f>IF(入力シート!R622&gt;=1000,INT(MOD(入力シート!R622,10000)/1000),"")</f>
        <v/>
      </c>
      <c r="BE621" s="51" t="str">
        <f>IF(入力シート!R622&gt;=100,INT(MOD(入力シート!R622,1000)/100),"")</f>
        <v/>
      </c>
      <c r="BF621" s="51" t="str">
        <f>IF(入力シート!R622&gt;=10,INT(MOD(入力シート!R622,100)/10),"")</f>
        <v/>
      </c>
      <c r="BG621" s="40" t="str">
        <f>IF(入力シート!R622&gt;=1,INT(MOD(入力シート!R622,10)/1),"")</f>
        <v/>
      </c>
    </row>
    <row r="622" spans="1:79" x14ac:dyDescent="0.15">
      <c r="A622" s="46"/>
      <c r="B622" s="12">
        <v>620</v>
      </c>
      <c r="C622" s="3" t="str">
        <f>IF(入力シート!C623&gt;=10000,INT(MOD(入力シート!C623,100000)/10000),"")</f>
        <v/>
      </c>
      <c r="D622" s="3" t="str">
        <f>IF(入力シート!C623&gt;=1000,INT(MOD(入力シート!C623,10000)/1000),"")</f>
        <v/>
      </c>
      <c r="E622" s="3" t="str">
        <f>IF(入力シート!C623&gt;=100,INT(MOD(入力シート!C623,1000)/100),"")</f>
        <v/>
      </c>
      <c r="F622" s="3" t="str">
        <f>IF(入力シート!C623&gt;=10,INT(MOD(入力シート!C623,100)/10),"")</f>
        <v/>
      </c>
      <c r="G622" s="12" t="str">
        <f>IF(入力シート!C623&gt;=1,INT(MOD(入力シート!C623,10)/1),"")</f>
        <v/>
      </c>
      <c r="H622" s="12" t="str">
        <f>IF(入力シート!D623&gt;"",入力シート!D623,"")</f>
        <v/>
      </c>
      <c r="I622" s="146" t="str">
        <f>IF(入力シート!E623&gt;"",入力シート!E623,"")</f>
        <v/>
      </c>
      <c r="J622" s="162" t="str">
        <f>IF(入力シート!F623&gt;0,IF(入力シート!W623=6,MID(入力シート!F623,入力シート!W623-5,1),"0"),"")</f>
        <v/>
      </c>
      <c r="K622" s="63" t="str">
        <f>IF(入力シート!F623&gt;0,MID(入力シート!F623,入力シート!W623-4,1),"")</f>
        <v/>
      </c>
      <c r="L622" s="63" t="str">
        <f>IF(入力シート!F623&gt;0,MID(入力シート!F623,入力シート!W623-3,1),"")</f>
        <v/>
      </c>
      <c r="M622" s="63" t="str">
        <f>IF(入力シート!F623&gt;0,MID(入力シート!F623,入力シート!W623-2,1),"")</f>
        <v/>
      </c>
      <c r="N622" s="63" t="str">
        <f>IF(入力シート!F623&gt;0,MID(入力シート!F623,入力シート!W623-1,1),"")</f>
        <v/>
      </c>
      <c r="O622" s="64" t="str">
        <f>IF(入力シート!F623&gt;0,MID(入力シート!F623,入力シート!W623,1),"")</f>
        <v/>
      </c>
      <c r="P622" s="146" t="str">
        <f>IF(入力シート!G623&gt;"",入力シート!G623,"")</f>
        <v/>
      </c>
      <c r="Q622" s="162" t="str">
        <f>IF(入力シート!H623&gt;0,IF(入力シート!X623=4,MID(入力シート!H623,入力シート!X623-3,1),"0"),"")</f>
        <v/>
      </c>
      <c r="R622" s="63" t="str">
        <f>IF(入力シート!H623&gt;0,MID(入力シート!H623,入力シート!X623-2,1),"")</f>
        <v/>
      </c>
      <c r="S622" s="63" t="str">
        <f>IF(入力シート!H623&gt;0,MID(入力シート!H623,入力シート!X623-1,1),"")</f>
        <v/>
      </c>
      <c r="T622" s="64" t="str">
        <f>IF(入力シート!H623&gt;0,MID(入力シート!H623,入力シート!X623,1),"")</f>
        <v/>
      </c>
      <c r="U622" s="65" t="str">
        <f>IF(入力シート!I623&gt;0,入力シート!I623,"")</f>
        <v/>
      </c>
      <c r="V622" s="47" t="str">
        <f>IF(入力シート!J623&gt;0,入力シート!J623,"")</f>
        <v/>
      </c>
      <c r="W622" s="47" t="str">
        <f>IF(入力シート!K623&gt;=10,INT(MOD(入力シート!K623,100)/10),"")</f>
        <v/>
      </c>
      <c r="X622" s="48" t="str">
        <f>IF(入力シート!K623&gt;=1,INT(MOD(入力シート!K623,10)/1),"")</f>
        <v/>
      </c>
      <c r="Y622" s="49" t="str">
        <f>IF(入力シート!L623&gt;=100000,INT(MOD(入力シート!L623,1000000)/100000),"")</f>
        <v/>
      </c>
      <c r="Z622" s="49" t="str">
        <f>IF(入力シート!L623&gt;=10000,INT(MOD(入力シート!L623,100000)/10000),"")</f>
        <v/>
      </c>
      <c r="AA622" s="49" t="str">
        <f>IF(入力シート!L623&gt;=1000,INT(MOD(入力シート!L623,10000)/1000),"")</f>
        <v/>
      </c>
      <c r="AB622" s="49" t="str">
        <f>IF(入力シート!L623&gt;=100,INT(MOD(入力シート!L623,1000)/100),"")</f>
        <v/>
      </c>
      <c r="AC622" s="49" t="str">
        <f>IF(入力シート!L623&gt;=10,INT(MOD(入力シート!L623,100)/10),"")</f>
        <v/>
      </c>
      <c r="AD622" s="48" t="str">
        <f>IF(入力シート!L623&gt;=1,INT(MOD(入力シート!L623,10)/1),"")</f>
        <v/>
      </c>
      <c r="AE622" s="49" t="str">
        <f>IF(入力シート!M623&gt;=10000,INT(MOD(入力シート!M623,100000)/10000),"")</f>
        <v/>
      </c>
      <c r="AF622" s="49" t="str">
        <f>IF(入力シート!M623&gt;=1000,INT(MOD(入力シート!M623,10000)/1000),"")</f>
        <v/>
      </c>
      <c r="AG622" s="49" t="str">
        <f>IF(入力シート!M623&gt;=100,INT(MOD(入力シート!M623,1000)/100),"")</f>
        <v/>
      </c>
      <c r="AH622" s="49" t="str">
        <f>IF(入力シート!M623&gt;=10,INT(MOD(入力シート!M623,100)/10),"")</f>
        <v/>
      </c>
      <c r="AI622" s="48" t="str">
        <f>IF(入力シート!M623&gt;=1,INT(MOD(入力シート!M623,10)/1),"")</f>
        <v/>
      </c>
      <c r="AJ622" s="49" t="str">
        <f>IF(入力シート!N623&gt;=10000,INT(MOD(入力シート!N623,100000)/10000),"")</f>
        <v/>
      </c>
      <c r="AK622" s="49" t="str">
        <f>IF(入力シート!N623&gt;=1000,INT(MOD(入力シート!N623,10000)/1000),"")</f>
        <v/>
      </c>
      <c r="AL622" s="49" t="str">
        <f>IF(入力シート!N623&gt;=100,INT(MOD(入力シート!N623,1000)/100),"")</f>
        <v/>
      </c>
      <c r="AM622" s="49" t="str">
        <f>IF(入力シート!N623&gt;=10,INT(MOD(入力シート!N623,100)/10),"")</f>
        <v/>
      </c>
      <c r="AN622" s="48" t="str">
        <f>IF(入力シート!N623&gt;=1,INT(MOD(入力シート!N623,10)/1),"")</f>
        <v/>
      </c>
      <c r="AO622" s="49" t="str">
        <f>IF(入力シート!O623&gt;=10000,INT(MOD(入力シート!O623,100000)/10000),"")</f>
        <v/>
      </c>
      <c r="AP622" s="49" t="str">
        <f>IF(入力シート!O623&gt;=1000,INT(MOD(入力シート!O623,10000)/1000),"")</f>
        <v/>
      </c>
      <c r="AQ622" s="49" t="str">
        <f>IF(入力シート!O623&gt;=100,INT(MOD(入力シート!O623,1000)/100),"")</f>
        <v/>
      </c>
      <c r="AR622" s="49" t="str">
        <f>IF(入力シート!O623&gt;=10,INT(MOD(入力シート!O623,100)/10),"")</f>
        <v/>
      </c>
      <c r="AS622" s="48" t="str">
        <f>IF(入力シート!O623&gt;=1,INT(MOD(入力シート!O623,10)/1),"")</f>
        <v/>
      </c>
      <c r="AT622" s="49" t="str">
        <f>IF(入力シート!P623&gt;=1000000,INT(MOD(入力シート!P623,10000000)/1000000),"")</f>
        <v/>
      </c>
      <c r="AU622" s="49" t="str">
        <f>IF(入力シート!P623&gt;=100000,INT(MOD(入力シート!P623,1000000)/100000),"")</f>
        <v/>
      </c>
      <c r="AV622" s="49" t="str">
        <f>IF(入力シート!P623&gt;=10000,INT(MOD(入力シート!P623,100000)/10000),"")</f>
        <v/>
      </c>
      <c r="AW622" s="49" t="str">
        <f>IF(入力シート!P623&gt;=1000,INT(MOD(入力シート!P623,10000)/1000),"")</f>
        <v/>
      </c>
      <c r="AX622" s="49" t="str">
        <f>IF(入力シート!P623&gt;=100,INT(MOD(入力シート!P623,1000)/100),"")</f>
        <v/>
      </c>
      <c r="AY622" s="49" t="str">
        <f>IF(入力シート!P623&gt;=10,INT(MOD(入力シート!P623,100)/10),"")</f>
        <v/>
      </c>
      <c r="AZ622" s="48" t="str">
        <f>IF(入力シート!P623&gt;=1,INT(MOD(入力シート!P623,10)/1),"")</f>
        <v/>
      </c>
      <c r="BA622" s="49" t="str">
        <f>IF(入力シート!Q623&gt;=10,INT(MOD(入力シート!Q623,100)/10),"")</f>
        <v/>
      </c>
      <c r="BB622" s="48" t="str">
        <f>IF(入力シート!Q623&gt;=1,INT(MOD(入力シート!Q623,10)/1),"")</f>
        <v/>
      </c>
      <c r="BC622" s="49" t="str">
        <f>IF(入力シート!R623&gt;=10000,INT(MOD(入力シート!R623,100000)/10000),"")</f>
        <v/>
      </c>
      <c r="BD622" s="49" t="str">
        <f>IF(入力シート!R623&gt;=1000,INT(MOD(入力シート!R623,10000)/1000),"")</f>
        <v/>
      </c>
      <c r="BE622" s="49" t="str">
        <f>IF(入力シート!R623&gt;=100,INT(MOD(入力シート!R623,1000)/100),"")</f>
        <v/>
      </c>
      <c r="BF622" s="49" t="str">
        <f>IF(入力シート!R623&gt;=10,INT(MOD(入力シート!R623,100)/10),"")</f>
        <v/>
      </c>
      <c r="BG622" s="48" t="str">
        <f>IF(入力シート!R623&gt;=1,INT(MOD(入力シート!R623,10)/1),"")</f>
        <v/>
      </c>
      <c r="BH622" s="58" t="str">
        <f>IF(入力シート!S623&gt;=10,INT(MOD(入力シート!S623,100)/10),"")</f>
        <v/>
      </c>
      <c r="BI622" s="69" t="str">
        <f>IF(入力シート!S623&gt;=1,INT(MOD(入力シート!S623,10)/1),"")</f>
        <v/>
      </c>
      <c r="BJ622" s="58" t="str">
        <f>IF(入力シート!T623&gt;=1000000,INT(MOD(入力シート!T623,10000000)/1000000),"")</f>
        <v/>
      </c>
      <c r="BK622" s="58" t="str">
        <f>IF(入力シート!T623&gt;=100000,INT(MOD(入力シート!T623,1000000)/100000),"")</f>
        <v/>
      </c>
      <c r="BL622" s="58" t="str">
        <f>IF(入力シート!T623&gt;=10000,INT(MOD(入力シート!T623,100000)/10000),"")</f>
        <v/>
      </c>
      <c r="BM622" s="58" t="str">
        <f>IF(入力シート!T623&gt;=1000,INT(MOD(入力シート!T623,10000)/1000),"")</f>
        <v/>
      </c>
      <c r="BN622" s="58" t="str">
        <f>IF(入力シート!T623&gt;=100,INT(MOD(入力シート!T623,1000)/100),"")</f>
        <v/>
      </c>
      <c r="BO622" s="58" t="str">
        <f>IF(入力シート!T623&gt;=10,INT(MOD(入力シート!T623,100)/10),"")</f>
        <v/>
      </c>
      <c r="BP622" s="69" t="str">
        <f>IF(入力シート!T623&gt;=1,INT(MOD(入力シート!T623,10)/1),"")</f>
        <v/>
      </c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</row>
    <row r="623" spans="1:79" x14ac:dyDescent="0.15">
      <c r="A623" s="70">
        <f t="shared" si="15"/>
        <v>63</v>
      </c>
      <c r="B623" s="22">
        <v>621</v>
      </c>
      <c r="C623" s="10" t="str">
        <f>IF(入力シート!C624&gt;=10000,INT(MOD(入力シート!C624,100000)/10000),"")</f>
        <v/>
      </c>
      <c r="D623" s="10" t="str">
        <f>IF(入力シート!C624&gt;=1000,INT(MOD(入力シート!C624,10000)/1000),"")</f>
        <v/>
      </c>
      <c r="E623" s="10" t="str">
        <f>IF(入力シート!C624&gt;=100,INT(MOD(入力シート!C624,1000)/100),"")</f>
        <v/>
      </c>
      <c r="F623" s="10" t="str">
        <f>IF(入力シート!C624&gt;=10,INT(MOD(入力シート!C624,100)/10),"")</f>
        <v/>
      </c>
      <c r="G623" s="22" t="str">
        <f>IF(入力シート!C624&gt;=1,INT(MOD(入力シート!C624,10)/1),"")</f>
        <v/>
      </c>
      <c r="H623" s="22" t="str">
        <f>IF(入力シート!D624&gt;"",入力シート!D624,"")</f>
        <v/>
      </c>
      <c r="I623" s="22" t="str">
        <f>IF(入力シート!E624&gt;"",入力シート!E624,"")</f>
        <v/>
      </c>
      <c r="J623" s="37" t="str">
        <f>IF(入力シート!F624&gt;0,IF(入力シート!W624=6,MID(入力シート!F624,入力シート!W624-5,1),"0"),"")</f>
        <v/>
      </c>
      <c r="K623" s="37" t="str">
        <f>IF(入力シート!F624&gt;0,MID(入力シート!F624,入力シート!W624-4,1),"")</f>
        <v/>
      </c>
      <c r="L623" s="37" t="str">
        <f>IF(入力シート!F624&gt;0,MID(入力シート!F624,入力シート!W624-3,1),"")</f>
        <v/>
      </c>
      <c r="M623" s="37" t="str">
        <f>IF(入力シート!F624&gt;0,MID(入力シート!F624,入力シート!W624-2,1),"")</f>
        <v/>
      </c>
      <c r="N623" s="37" t="str">
        <f>IF(入力シート!F624&gt;0,MID(入力シート!F624,入力シート!W624-1,1),"")</f>
        <v/>
      </c>
      <c r="O623" s="39" t="str">
        <f>IF(入力シート!F624&gt;0,MID(入力シート!F624,入力シート!W624,1),"")</f>
        <v/>
      </c>
      <c r="P623" s="22" t="str">
        <f>IF(入力シート!G624&gt;"",入力シート!G624,"")</f>
        <v/>
      </c>
      <c r="Q623" s="37" t="str">
        <f>IF(入力シート!H624&gt;0,IF(入力シート!X624=4,MID(入力シート!H624,入力シート!X624-3,1),"0"),"")</f>
        <v/>
      </c>
      <c r="R623" s="37" t="str">
        <f>IF(入力シート!H624&gt;0,MID(入力シート!H624,入力シート!X624-2,1),"")</f>
        <v/>
      </c>
      <c r="S623" s="37" t="str">
        <f>IF(入力シート!H624&gt;0,MID(入力シート!H624,入力シート!X624-1,1),"")</f>
        <v/>
      </c>
      <c r="T623" s="39" t="str">
        <f>IF(入力シート!H624&gt;0,MID(入力シート!H624,入力シート!X624,1),"")</f>
        <v/>
      </c>
      <c r="U623" s="62" t="str">
        <f>IF(入力シート!I624&gt;0,入力シート!I624,"")</f>
        <v/>
      </c>
      <c r="V623" s="50" t="str">
        <f>IF(入力シート!J624&gt;0,入力シート!J624,"")</f>
        <v/>
      </c>
      <c r="W623" s="50" t="str">
        <f>IF(入力シート!K624&gt;=10,INT(MOD(入力シート!K624,100)/10),"")</f>
        <v/>
      </c>
      <c r="X623" s="40" t="str">
        <f>IF(入力シート!K624&gt;=1,INT(MOD(入力シート!K624,10)/1),"")</f>
        <v/>
      </c>
      <c r="Y623" s="51" t="str">
        <f>IF(入力シート!L624&gt;=100000,INT(MOD(入力シート!L624,1000000)/100000),"")</f>
        <v/>
      </c>
      <c r="Z623" s="51" t="str">
        <f>IF(入力シート!L624&gt;=10000,INT(MOD(入力シート!L624,100000)/10000),"")</f>
        <v/>
      </c>
      <c r="AA623" s="51" t="str">
        <f>IF(入力シート!L624&gt;=1000,INT(MOD(入力シート!L624,10000)/1000),"")</f>
        <v/>
      </c>
      <c r="AB623" s="51" t="str">
        <f>IF(入力シート!L624&gt;=100,INT(MOD(入力シート!L624,1000)/100),"")</f>
        <v/>
      </c>
      <c r="AC623" s="51" t="str">
        <f>IF(入力シート!L624&gt;=10,INT(MOD(入力シート!L624,100)/10),"")</f>
        <v/>
      </c>
      <c r="AD623" s="40" t="str">
        <f>IF(入力シート!L624&gt;=1,INT(MOD(入力シート!L624,10)/1),"")</f>
        <v/>
      </c>
      <c r="AE623" s="51" t="str">
        <f>IF(入力シート!M624&gt;=10000,INT(MOD(入力シート!M624,100000)/10000),"")</f>
        <v/>
      </c>
      <c r="AF623" s="51" t="str">
        <f>IF(入力シート!M624&gt;=1000,INT(MOD(入力シート!M624,10000)/1000),"")</f>
        <v/>
      </c>
      <c r="AG623" s="51" t="str">
        <f>IF(入力シート!M624&gt;=100,INT(MOD(入力シート!M624,1000)/100),"")</f>
        <v/>
      </c>
      <c r="AH623" s="51" t="str">
        <f>IF(入力シート!M624&gt;=10,INT(MOD(入力シート!M624,100)/10),"")</f>
        <v/>
      </c>
      <c r="AI623" s="40" t="str">
        <f>IF(入力シート!M624&gt;=1,INT(MOD(入力シート!M624,10)/1),"")</f>
        <v/>
      </c>
      <c r="AJ623" s="51" t="str">
        <f>IF(入力シート!N624&gt;=10000,INT(MOD(入力シート!N624,100000)/10000),"")</f>
        <v/>
      </c>
      <c r="AK623" s="51" t="str">
        <f>IF(入力シート!N624&gt;=1000,INT(MOD(入力シート!N624,10000)/1000),"")</f>
        <v/>
      </c>
      <c r="AL623" s="51" t="str">
        <f>IF(入力シート!N624&gt;=100,INT(MOD(入力シート!N624,1000)/100),"")</f>
        <v/>
      </c>
      <c r="AM623" s="51" t="str">
        <f>IF(入力シート!N624&gt;=10,INT(MOD(入力シート!N624,100)/10),"")</f>
        <v/>
      </c>
      <c r="AN623" s="40" t="str">
        <f>IF(入力シート!N624&gt;=1,INT(MOD(入力シート!N624,10)/1),"")</f>
        <v/>
      </c>
      <c r="AO623" s="51" t="str">
        <f>IF(入力シート!O624&gt;=10000,INT(MOD(入力シート!O624,100000)/10000),"")</f>
        <v/>
      </c>
      <c r="AP623" s="51" t="str">
        <f>IF(入力シート!O624&gt;=1000,INT(MOD(入力シート!O624,10000)/1000),"")</f>
        <v/>
      </c>
      <c r="AQ623" s="51" t="str">
        <f>IF(入力シート!O624&gt;=100,INT(MOD(入力シート!O624,1000)/100),"")</f>
        <v/>
      </c>
      <c r="AR623" s="51" t="str">
        <f>IF(入力シート!O624&gt;=10,INT(MOD(入力シート!O624,100)/10),"")</f>
        <v/>
      </c>
      <c r="AS623" s="40" t="str">
        <f>IF(入力シート!O624&gt;=1,INT(MOD(入力シート!O624,10)/1),"")</f>
        <v/>
      </c>
      <c r="AT623" s="51" t="str">
        <f>IF(入力シート!P624&gt;=1000000,INT(MOD(入力シート!P624,10000000)/1000000),"")</f>
        <v/>
      </c>
      <c r="AU623" s="51" t="str">
        <f>IF(入力シート!P624&gt;=100000,INT(MOD(入力シート!P624,1000000)/100000),"")</f>
        <v/>
      </c>
      <c r="AV623" s="51" t="str">
        <f>IF(入力シート!P624&gt;=10000,INT(MOD(入力シート!P624,100000)/10000),"")</f>
        <v/>
      </c>
      <c r="AW623" s="51" t="str">
        <f>IF(入力シート!P624&gt;=1000,INT(MOD(入力シート!P624,10000)/1000),"")</f>
        <v/>
      </c>
      <c r="AX623" s="51" t="str">
        <f>IF(入力シート!P624&gt;=100,INT(MOD(入力シート!P624,1000)/100),"")</f>
        <v/>
      </c>
      <c r="AY623" s="51" t="str">
        <f>IF(入力シート!P624&gt;=10,INT(MOD(入力シート!P624,100)/10),"")</f>
        <v/>
      </c>
      <c r="AZ623" s="40" t="str">
        <f>IF(入力シート!P624&gt;=1,INT(MOD(入力シート!P624,10)/1),"")</f>
        <v/>
      </c>
      <c r="BA623" s="51" t="str">
        <f>IF(入力シート!Q624&gt;=10,INT(MOD(入力シート!Q624,100)/10),"")</f>
        <v/>
      </c>
      <c r="BB623" s="40" t="str">
        <f>IF(入力シート!Q624&gt;=1,INT(MOD(入力シート!Q624,10)/1),"")</f>
        <v/>
      </c>
      <c r="BC623" s="51" t="str">
        <f>IF(入力シート!R624&gt;=10000,INT(MOD(入力シート!R624,100000)/10000),"")</f>
        <v/>
      </c>
      <c r="BD623" s="51" t="str">
        <f>IF(入力シート!R624&gt;=1000,INT(MOD(入力シート!R624,10000)/1000),"")</f>
        <v/>
      </c>
      <c r="BE623" s="51" t="str">
        <f>IF(入力シート!R624&gt;=100,INT(MOD(入力シート!R624,1000)/100),"")</f>
        <v/>
      </c>
      <c r="BF623" s="51" t="str">
        <f>IF(入力シート!R624&gt;=10,INT(MOD(入力シート!R624,100)/10),"")</f>
        <v/>
      </c>
      <c r="BG623" s="40" t="str">
        <f>IF(入力シート!R624&gt;=1,INT(MOD(入力シート!R624,10)/1),"")</f>
        <v/>
      </c>
      <c r="BP623" s="11"/>
    </row>
    <row r="624" spans="1:79" x14ac:dyDescent="0.15">
      <c r="B624" s="22">
        <v>622</v>
      </c>
      <c r="C624" s="10" t="str">
        <f>IF(入力シート!C625&gt;=10000,INT(MOD(入力シート!C625,100000)/10000),"")</f>
        <v/>
      </c>
      <c r="D624" s="10" t="str">
        <f>IF(入力シート!C625&gt;=1000,INT(MOD(入力シート!C625,10000)/1000),"")</f>
        <v/>
      </c>
      <c r="E624" s="10" t="str">
        <f>IF(入力シート!C625&gt;=100,INT(MOD(入力シート!C625,1000)/100),"")</f>
        <v/>
      </c>
      <c r="F624" s="10" t="str">
        <f>IF(入力シート!C625&gt;=10,INT(MOD(入力シート!C625,100)/10),"")</f>
        <v/>
      </c>
      <c r="G624" s="22" t="str">
        <f>IF(入力シート!C625&gt;=1,INT(MOD(入力シート!C625,10)/1),"")</f>
        <v/>
      </c>
      <c r="H624" s="22" t="str">
        <f>IF(入力シート!D625&gt;"",入力シート!D625,"")</f>
        <v/>
      </c>
      <c r="I624" s="22" t="str">
        <f>IF(入力シート!E625&gt;"",入力シート!E625,"")</f>
        <v/>
      </c>
      <c r="J624" s="37" t="str">
        <f>IF(入力シート!F625&gt;0,IF(入力シート!W625=6,MID(入力シート!F625,入力シート!W625-5,1),"0"),"")</f>
        <v/>
      </c>
      <c r="K624" s="37" t="str">
        <f>IF(入力シート!F625&gt;0,MID(入力シート!F625,入力シート!W625-4,1),"")</f>
        <v/>
      </c>
      <c r="L624" s="37" t="str">
        <f>IF(入力シート!F625&gt;0,MID(入力シート!F625,入力シート!W625-3,1),"")</f>
        <v/>
      </c>
      <c r="M624" s="37" t="str">
        <f>IF(入力シート!F625&gt;0,MID(入力シート!F625,入力シート!W625-2,1),"")</f>
        <v/>
      </c>
      <c r="N624" s="37" t="str">
        <f>IF(入力シート!F625&gt;0,MID(入力シート!F625,入力シート!W625-1,1),"")</f>
        <v/>
      </c>
      <c r="O624" s="39" t="str">
        <f>IF(入力シート!F625&gt;0,MID(入力シート!F625,入力シート!W625,1),"")</f>
        <v/>
      </c>
      <c r="P624" s="22" t="str">
        <f>IF(入力シート!G625&gt;"",入力シート!G625,"")</f>
        <v/>
      </c>
      <c r="Q624" s="37" t="str">
        <f>IF(入力シート!H625&gt;0,IF(入力シート!X625=4,MID(入力シート!H625,入力シート!X625-3,1),"0"),"")</f>
        <v/>
      </c>
      <c r="R624" s="37" t="str">
        <f>IF(入力シート!H625&gt;0,MID(入力シート!H625,入力シート!X625-2,1),"")</f>
        <v/>
      </c>
      <c r="S624" s="37" t="str">
        <f>IF(入力シート!H625&gt;0,MID(入力シート!H625,入力シート!X625-1,1),"")</f>
        <v/>
      </c>
      <c r="T624" s="39" t="str">
        <f>IF(入力シート!H625&gt;0,MID(入力シート!H625,入力シート!X625,1),"")</f>
        <v/>
      </c>
      <c r="U624" s="62" t="str">
        <f>IF(入力シート!I625&gt;0,入力シート!I625,"")</f>
        <v/>
      </c>
      <c r="V624" s="50" t="str">
        <f>IF(入力シート!J625&gt;0,入力シート!J625,"")</f>
        <v/>
      </c>
      <c r="W624" s="50" t="str">
        <f>IF(入力シート!K625&gt;=10,INT(MOD(入力シート!K625,100)/10),"")</f>
        <v/>
      </c>
      <c r="X624" s="40" t="str">
        <f>IF(入力シート!K625&gt;=1,INT(MOD(入力シート!K625,10)/1),"")</f>
        <v/>
      </c>
      <c r="Y624" s="51" t="str">
        <f>IF(入力シート!L625&gt;=100000,INT(MOD(入力シート!L625,1000000)/100000),"")</f>
        <v/>
      </c>
      <c r="Z624" s="51" t="str">
        <f>IF(入力シート!L625&gt;=10000,INT(MOD(入力シート!L625,100000)/10000),"")</f>
        <v/>
      </c>
      <c r="AA624" s="51" t="str">
        <f>IF(入力シート!L625&gt;=1000,INT(MOD(入力シート!L625,10000)/1000),"")</f>
        <v/>
      </c>
      <c r="AB624" s="51" t="str">
        <f>IF(入力シート!L625&gt;=100,INT(MOD(入力シート!L625,1000)/100),"")</f>
        <v/>
      </c>
      <c r="AC624" s="51" t="str">
        <f>IF(入力シート!L625&gt;=10,INT(MOD(入力シート!L625,100)/10),"")</f>
        <v/>
      </c>
      <c r="AD624" s="40" t="str">
        <f>IF(入力シート!L625&gt;=1,INT(MOD(入力シート!L625,10)/1),"")</f>
        <v/>
      </c>
      <c r="AE624" s="51" t="str">
        <f>IF(入力シート!M625&gt;=10000,INT(MOD(入力シート!M625,100000)/10000),"")</f>
        <v/>
      </c>
      <c r="AF624" s="51" t="str">
        <f>IF(入力シート!M625&gt;=1000,INT(MOD(入力シート!M625,10000)/1000),"")</f>
        <v/>
      </c>
      <c r="AG624" s="51" t="str">
        <f>IF(入力シート!M625&gt;=100,INT(MOD(入力シート!M625,1000)/100),"")</f>
        <v/>
      </c>
      <c r="AH624" s="51" t="str">
        <f>IF(入力シート!M625&gt;=10,INT(MOD(入力シート!M625,100)/10),"")</f>
        <v/>
      </c>
      <c r="AI624" s="40" t="str">
        <f>IF(入力シート!M625&gt;=1,INT(MOD(入力シート!M625,10)/1),"")</f>
        <v/>
      </c>
      <c r="AJ624" s="51" t="str">
        <f>IF(入力シート!N625&gt;=10000,INT(MOD(入力シート!N625,100000)/10000),"")</f>
        <v/>
      </c>
      <c r="AK624" s="51" t="str">
        <f>IF(入力シート!N625&gt;=1000,INT(MOD(入力シート!N625,10000)/1000),"")</f>
        <v/>
      </c>
      <c r="AL624" s="51" t="str">
        <f>IF(入力シート!N625&gt;=100,INT(MOD(入力シート!N625,1000)/100),"")</f>
        <v/>
      </c>
      <c r="AM624" s="51" t="str">
        <f>IF(入力シート!N625&gt;=10,INT(MOD(入力シート!N625,100)/10),"")</f>
        <v/>
      </c>
      <c r="AN624" s="40" t="str">
        <f>IF(入力シート!N625&gt;=1,INT(MOD(入力シート!N625,10)/1),"")</f>
        <v/>
      </c>
      <c r="AO624" s="51" t="str">
        <f>IF(入力シート!O625&gt;=10000,INT(MOD(入力シート!O625,100000)/10000),"")</f>
        <v/>
      </c>
      <c r="AP624" s="51" t="str">
        <f>IF(入力シート!O625&gt;=1000,INT(MOD(入力シート!O625,10000)/1000),"")</f>
        <v/>
      </c>
      <c r="AQ624" s="51" t="str">
        <f>IF(入力シート!O625&gt;=100,INT(MOD(入力シート!O625,1000)/100),"")</f>
        <v/>
      </c>
      <c r="AR624" s="51" t="str">
        <f>IF(入力シート!O625&gt;=10,INT(MOD(入力シート!O625,100)/10),"")</f>
        <v/>
      </c>
      <c r="AS624" s="40" t="str">
        <f>IF(入力シート!O625&gt;=1,INT(MOD(入力シート!O625,10)/1),"")</f>
        <v/>
      </c>
      <c r="AT624" s="51" t="str">
        <f>IF(入力シート!P625&gt;=1000000,INT(MOD(入力シート!P625,10000000)/1000000),"")</f>
        <v/>
      </c>
      <c r="AU624" s="51" t="str">
        <f>IF(入力シート!P625&gt;=100000,INT(MOD(入力シート!P625,1000000)/100000),"")</f>
        <v/>
      </c>
      <c r="AV624" s="51" t="str">
        <f>IF(入力シート!P625&gt;=10000,INT(MOD(入力シート!P625,100000)/10000),"")</f>
        <v/>
      </c>
      <c r="AW624" s="51" t="str">
        <f>IF(入力シート!P625&gt;=1000,INT(MOD(入力シート!P625,10000)/1000),"")</f>
        <v/>
      </c>
      <c r="AX624" s="51" t="str">
        <f>IF(入力シート!P625&gt;=100,INT(MOD(入力シート!P625,1000)/100),"")</f>
        <v/>
      </c>
      <c r="AY624" s="51" t="str">
        <f>IF(入力シート!P625&gt;=10,INT(MOD(入力シート!P625,100)/10),"")</f>
        <v/>
      </c>
      <c r="AZ624" s="40" t="str">
        <f>IF(入力シート!P625&gt;=1,INT(MOD(入力シート!P625,10)/1),"")</f>
        <v/>
      </c>
      <c r="BA624" s="51" t="str">
        <f>IF(入力シート!Q625&gt;=10,INT(MOD(入力シート!Q625,100)/10),"")</f>
        <v/>
      </c>
      <c r="BB624" s="40" t="str">
        <f>IF(入力シート!Q625&gt;=1,INT(MOD(入力シート!Q625,10)/1),"")</f>
        <v/>
      </c>
      <c r="BC624" s="51" t="str">
        <f>IF(入力シート!R625&gt;=10000,INT(MOD(入力シート!R625,100000)/10000),"")</f>
        <v/>
      </c>
      <c r="BD624" s="51" t="str">
        <f>IF(入力シート!R625&gt;=1000,INT(MOD(入力シート!R625,10000)/1000),"")</f>
        <v/>
      </c>
      <c r="BE624" s="51" t="str">
        <f>IF(入力シート!R625&gt;=100,INT(MOD(入力シート!R625,1000)/100),"")</f>
        <v/>
      </c>
      <c r="BF624" s="51" t="str">
        <f>IF(入力シート!R625&gt;=10,INT(MOD(入力シート!R625,100)/10),"")</f>
        <v/>
      </c>
      <c r="BG624" s="40" t="str">
        <f>IF(入力シート!R625&gt;=1,INT(MOD(入力シート!R625,10)/1),"")</f>
        <v/>
      </c>
    </row>
    <row r="625" spans="1:79" x14ac:dyDescent="0.15">
      <c r="B625" s="22">
        <v>623</v>
      </c>
      <c r="C625" s="10" t="str">
        <f>IF(入力シート!C626&gt;=10000,INT(MOD(入力シート!C626,100000)/10000),"")</f>
        <v/>
      </c>
      <c r="D625" s="10" t="str">
        <f>IF(入力シート!C626&gt;=1000,INT(MOD(入力シート!C626,10000)/1000),"")</f>
        <v/>
      </c>
      <c r="E625" s="10" t="str">
        <f>IF(入力シート!C626&gt;=100,INT(MOD(入力シート!C626,1000)/100),"")</f>
        <v/>
      </c>
      <c r="F625" s="10" t="str">
        <f>IF(入力シート!C626&gt;=10,INT(MOD(入力シート!C626,100)/10),"")</f>
        <v/>
      </c>
      <c r="G625" s="22" t="str">
        <f>IF(入力シート!C626&gt;=1,INT(MOD(入力シート!C626,10)/1),"")</f>
        <v/>
      </c>
      <c r="H625" s="22" t="str">
        <f>IF(入力シート!D626&gt;"",入力シート!D626,"")</f>
        <v/>
      </c>
      <c r="I625" s="22" t="str">
        <f>IF(入力シート!E626&gt;"",入力シート!E626,"")</f>
        <v/>
      </c>
      <c r="J625" s="37" t="str">
        <f>IF(入力シート!F626&gt;0,IF(入力シート!W626=6,MID(入力シート!F626,入力シート!W626-5,1),"0"),"")</f>
        <v/>
      </c>
      <c r="K625" s="37" t="str">
        <f>IF(入力シート!F626&gt;0,MID(入力シート!F626,入力シート!W626-4,1),"")</f>
        <v/>
      </c>
      <c r="L625" s="37" t="str">
        <f>IF(入力シート!F626&gt;0,MID(入力シート!F626,入力シート!W626-3,1),"")</f>
        <v/>
      </c>
      <c r="M625" s="37" t="str">
        <f>IF(入力シート!F626&gt;0,MID(入力シート!F626,入力シート!W626-2,1),"")</f>
        <v/>
      </c>
      <c r="N625" s="37" t="str">
        <f>IF(入力シート!F626&gt;0,MID(入力シート!F626,入力シート!W626-1,1),"")</f>
        <v/>
      </c>
      <c r="O625" s="39" t="str">
        <f>IF(入力シート!F626&gt;0,MID(入力シート!F626,入力シート!W626,1),"")</f>
        <v/>
      </c>
      <c r="P625" s="22" t="str">
        <f>IF(入力シート!G626&gt;"",入力シート!G626,"")</f>
        <v/>
      </c>
      <c r="Q625" s="37" t="str">
        <f>IF(入力シート!H626&gt;0,IF(入力シート!X626=4,MID(入力シート!H626,入力シート!X626-3,1),"0"),"")</f>
        <v/>
      </c>
      <c r="R625" s="37" t="str">
        <f>IF(入力シート!H626&gt;0,MID(入力シート!H626,入力シート!X626-2,1),"")</f>
        <v/>
      </c>
      <c r="S625" s="37" t="str">
        <f>IF(入力シート!H626&gt;0,MID(入力シート!H626,入力シート!X626-1,1),"")</f>
        <v/>
      </c>
      <c r="T625" s="39" t="str">
        <f>IF(入力シート!H626&gt;0,MID(入力シート!H626,入力シート!X626,1),"")</f>
        <v/>
      </c>
      <c r="U625" s="62" t="str">
        <f>IF(入力シート!I626&gt;0,入力シート!I626,"")</f>
        <v/>
      </c>
      <c r="V625" s="50" t="str">
        <f>IF(入力シート!J626&gt;0,入力シート!J626,"")</f>
        <v/>
      </c>
      <c r="W625" s="50" t="str">
        <f>IF(入力シート!K626&gt;=10,INT(MOD(入力シート!K626,100)/10),"")</f>
        <v/>
      </c>
      <c r="X625" s="40" t="str">
        <f>IF(入力シート!K626&gt;=1,INT(MOD(入力シート!K626,10)/1),"")</f>
        <v/>
      </c>
      <c r="Y625" s="51" t="str">
        <f>IF(入力シート!L626&gt;=100000,INT(MOD(入力シート!L626,1000000)/100000),"")</f>
        <v/>
      </c>
      <c r="Z625" s="51" t="str">
        <f>IF(入力シート!L626&gt;=10000,INT(MOD(入力シート!L626,100000)/10000),"")</f>
        <v/>
      </c>
      <c r="AA625" s="51" t="str">
        <f>IF(入力シート!L626&gt;=1000,INT(MOD(入力シート!L626,10000)/1000),"")</f>
        <v/>
      </c>
      <c r="AB625" s="51" t="str">
        <f>IF(入力シート!L626&gt;=100,INT(MOD(入力シート!L626,1000)/100),"")</f>
        <v/>
      </c>
      <c r="AC625" s="51" t="str">
        <f>IF(入力シート!L626&gt;=10,INT(MOD(入力シート!L626,100)/10),"")</f>
        <v/>
      </c>
      <c r="AD625" s="40" t="str">
        <f>IF(入力シート!L626&gt;=1,INT(MOD(入力シート!L626,10)/1),"")</f>
        <v/>
      </c>
      <c r="AE625" s="51" t="str">
        <f>IF(入力シート!M626&gt;=10000,INT(MOD(入力シート!M626,100000)/10000),"")</f>
        <v/>
      </c>
      <c r="AF625" s="51" t="str">
        <f>IF(入力シート!M626&gt;=1000,INT(MOD(入力シート!M626,10000)/1000),"")</f>
        <v/>
      </c>
      <c r="AG625" s="51" t="str">
        <f>IF(入力シート!M626&gt;=100,INT(MOD(入力シート!M626,1000)/100),"")</f>
        <v/>
      </c>
      <c r="AH625" s="51" t="str">
        <f>IF(入力シート!M626&gt;=10,INT(MOD(入力シート!M626,100)/10),"")</f>
        <v/>
      </c>
      <c r="AI625" s="40" t="str">
        <f>IF(入力シート!M626&gt;=1,INT(MOD(入力シート!M626,10)/1),"")</f>
        <v/>
      </c>
      <c r="AJ625" s="51" t="str">
        <f>IF(入力シート!N626&gt;=10000,INT(MOD(入力シート!N626,100000)/10000),"")</f>
        <v/>
      </c>
      <c r="AK625" s="51" t="str">
        <f>IF(入力シート!N626&gt;=1000,INT(MOD(入力シート!N626,10000)/1000),"")</f>
        <v/>
      </c>
      <c r="AL625" s="51" t="str">
        <f>IF(入力シート!N626&gt;=100,INT(MOD(入力シート!N626,1000)/100),"")</f>
        <v/>
      </c>
      <c r="AM625" s="51" t="str">
        <f>IF(入力シート!N626&gt;=10,INT(MOD(入力シート!N626,100)/10),"")</f>
        <v/>
      </c>
      <c r="AN625" s="40" t="str">
        <f>IF(入力シート!N626&gt;=1,INT(MOD(入力シート!N626,10)/1),"")</f>
        <v/>
      </c>
      <c r="AO625" s="51" t="str">
        <f>IF(入力シート!O626&gt;=10000,INT(MOD(入力シート!O626,100000)/10000),"")</f>
        <v/>
      </c>
      <c r="AP625" s="51" t="str">
        <f>IF(入力シート!O626&gt;=1000,INT(MOD(入力シート!O626,10000)/1000),"")</f>
        <v/>
      </c>
      <c r="AQ625" s="51" t="str">
        <f>IF(入力シート!O626&gt;=100,INT(MOD(入力シート!O626,1000)/100),"")</f>
        <v/>
      </c>
      <c r="AR625" s="51" t="str">
        <f>IF(入力シート!O626&gt;=10,INT(MOD(入力シート!O626,100)/10),"")</f>
        <v/>
      </c>
      <c r="AS625" s="40" t="str">
        <f>IF(入力シート!O626&gt;=1,INT(MOD(入力シート!O626,10)/1),"")</f>
        <v/>
      </c>
      <c r="AT625" s="51" t="str">
        <f>IF(入力シート!P626&gt;=1000000,INT(MOD(入力シート!P626,10000000)/1000000),"")</f>
        <v/>
      </c>
      <c r="AU625" s="51" t="str">
        <f>IF(入力シート!P626&gt;=100000,INT(MOD(入力シート!P626,1000000)/100000),"")</f>
        <v/>
      </c>
      <c r="AV625" s="51" t="str">
        <f>IF(入力シート!P626&gt;=10000,INT(MOD(入力シート!P626,100000)/10000),"")</f>
        <v/>
      </c>
      <c r="AW625" s="51" t="str">
        <f>IF(入力シート!P626&gt;=1000,INT(MOD(入力シート!P626,10000)/1000),"")</f>
        <v/>
      </c>
      <c r="AX625" s="51" t="str">
        <f>IF(入力シート!P626&gt;=100,INT(MOD(入力シート!P626,1000)/100),"")</f>
        <v/>
      </c>
      <c r="AY625" s="51" t="str">
        <f>IF(入力シート!P626&gt;=10,INT(MOD(入力シート!P626,100)/10),"")</f>
        <v/>
      </c>
      <c r="AZ625" s="40" t="str">
        <f>IF(入力シート!P626&gt;=1,INT(MOD(入力シート!P626,10)/1),"")</f>
        <v/>
      </c>
      <c r="BA625" s="51" t="str">
        <f>IF(入力シート!Q626&gt;=10,INT(MOD(入力シート!Q626,100)/10),"")</f>
        <v/>
      </c>
      <c r="BB625" s="40" t="str">
        <f>IF(入力シート!Q626&gt;=1,INT(MOD(入力シート!Q626,10)/1),"")</f>
        <v/>
      </c>
      <c r="BC625" s="51" t="str">
        <f>IF(入力シート!R626&gt;=10000,INT(MOD(入力シート!R626,100000)/10000),"")</f>
        <v/>
      </c>
      <c r="BD625" s="51" t="str">
        <f>IF(入力シート!R626&gt;=1000,INT(MOD(入力シート!R626,10000)/1000),"")</f>
        <v/>
      </c>
      <c r="BE625" s="51" t="str">
        <f>IF(入力シート!R626&gt;=100,INT(MOD(入力シート!R626,1000)/100),"")</f>
        <v/>
      </c>
      <c r="BF625" s="51" t="str">
        <f>IF(入力シート!R626&gt;=10,INT(MOD(入力シート!R626,100)/10),"")</f>
        <v/>
      </c>
      <c r="BG625" s="40" t="str">
        <f>IF(入力シート!R626&gt;=1,INT(MOD(入力シート!R626,10)/1),"")</f>
        <v/>
      </c>
    </row>
    <row r="626" spans="1:79" x14ac:dyDescent="0.15">
      <c r="B626" s="22">
        <v>624</v>
      </c>
      <c r="C626" s="10" t="str">
        <f>IF(入力シート!C627&gt;=10000,INT(MOD(入力シート!C627,100000)/10000),"")</f>
        <v/>
      </c>
      <c r="D626" s="10" t="str">
        <f>IF(入力シート!C627&gt;=1000,INT(MOD(入力シート!C627,10000)/1000),"")</f>
        <v/>
      </c>
      <c r="E626" s="10" t="str">
        <f>IF(入力シート!C627&gt;=100,INT(MOD(入力シート!C627,1000)/100),"")</f>
        <v/>
      </c>
      <c r="F626" s="10" t="str">
        <f>IF(入力シート!C627&gt;=10,INT(MOD(入力シート!C627,100)/10),"")</f>
        <v/>
      </c>
      <c r="G626" s="22" t="str">
        <f>IF(入力シート!C627&gt;=1,INT(MOD(入力シート!C627,10)/1),"")</f>
        <v/>
      </c>
      <c r="H626" s="22" t="str">
        <f>IF(入力シート!D627&gt;"",入力シート!D627,"")</f>
        <v/>
      </c>
      <c r="I626" s="22" t="str">
        <f>IF(入力シート!E627&gt;"",入力シート!E627,"")</f>
        <v/>
      </c>
      <c r="J626" s="37" t="str">
        <f>IF(入力シート!F627&gt;0,IF(入力シート!W627=6,MID(入力シート!F627,入力シート!W627-5,1),"0"),"")</f>
        <v/>
      </c>
      <c r="K626" s="37" t="str">
        <f>IF(入力シート!F627&gt;0,MID(入力シート!F627,入力シート!W627-4,1),"")</f>
        <v/>
      </c>
      <c r="L626" s="37" t="str">
        <f>IF(入力シート!F627&gt;0,MID(入力シート!F627,入力シート!W627-3,1),"")</f>
        <v/>
      </c>
      <c r="M626" s="37" t="str">
        <f>IF(入力シート!F627&gt;0,MID(入力シート!F627,入力シート!W627-2,1),"")</f>
        <v/>
      </c>
      <c r="N626" s="37" t="str">
        <f>IF(入力シート!F627&gt;0,MID(入力シート!F627,入力シート!W627-1,1),"")</f>
        <v/>
      </c>
      <c r="O626" s="39" t="str">
        <f>IF(入力シート!F627&gt;0,MID(入力シート!F627,入力シート!W627,1),"")</f>
        <v/>
      </c>
      <c r="P626" s="22" t="str">
        <f>IF(入力シート!G627&gt;"",入力シート!G627,"")</f>
        <v/>
      </c>
      <c r="Q626" s="37" t="str">
        <f>IF(入力シート!H627&gt;0,IF(入力シート!X627=4,MID(入力シート!H627,入力シート!X627-3,1),"0"),"")</f>
        <v/>
      </c>
      <c r="R626" s="37" t="str">
        <f>IF(入力シート!H627&gt;0,MID(入力シート!H627,入力シート!X627-2,1),"")</f>
        <v/>
      </c>
      <c r="S626" s="37" t="str">
        <f>IF(入力シート!H627&gt;0,MID(入力シート!H627,入力シート!X627-1,1),"")</f>
        <v/>
      </c>
      <c r="T626" s="39" t="str">
        <f>IF(入力シート!H627&gt;0,MID(入力シート!H627,入力シート!X627,1),"")</f>
        <v/>
      </c>
      <c r="U626" s="62" t="str">
        <f>IF(入力シート!I627&gt;0,入力シート!I627,"")</f>
        <v/>
      </c>
      <c r="V626" s="50" t="str">
        <f>IF(入力シート!J627&gt;0,入力シート!J627,"")</f>
        <v/>
      </c>
      <c r="W626" s="50" t="str">
        <f>IF(入力シート!K627&gt;=10,INT(MOD(入力シート!K627,100)/10),"")</f>
        <v/>
      </c>
      <c r="X626" s="40" t="str">
        <f>IF(入力シート!K627&gt;=1,INT(MOD(入力シート!K627,10)/1),"")</f>
        <v/>
      </c>
      <c r="Y626" s="51" t="str">
        <f>IF(入力シート!L627&gt;=100000,INT(MOD(入力シート!L627,1000000)/100000),"")</f>
        <v/>
      </c>
      <c r="Z626" s="51" t="str">
        <f>IF(入力シート!L627&gt;=10000,INT(MOD(入力シート!L627,100000)/10000),"")</f>
        <v/>
      </c>
      <c r="AA626" s="51" t="str">
        <f>IF(入力シート!L627&gt;=1000,INT(MOD(入力シート!L627,10000)/1000),"")</f>
        <v/>
      </c>
      <c r="AB626" s="51" t="str">
        <f>IF(入力シート!L627&gt;=100,INT(MOD(入力シート!L627,1000)/100),"")</f>
        <v/>
      </c>
      <c r="AC626" s="51" t="str">
        <f>IF(入力シート!L627&gt;=10,INT(MOD(入力シート!L627,100)/10),"")</f>
        <v/>
      </c>
      <c r="AD626" s="40" t="str">
        <f>IF(入力シート!L627&gt;=1,INT(MOD(入力シート!L627,10)/1),"")</f>
        <v/>
      </c>
      <c r="AE626" s="51" t="str">
        <f>IF(入力シート!M627&gt;=10000,INT(MOD(入力シート!M627,100000)/10000),"")</f>
        <v/>
      </c>
      <c r="AF626" s="51" t="str">
        <f>IF(入力シート!M627&gt;=1000,INT(MOD(入力シート!M627,10000)/1000),"")</f>
        <v/>
      </c>
      <c r="AG626" s="51" t="str">
        <f>IF(入力シート!M627&gt;=100,INT(MOD(入力シート!M627,1000)/100),"")</f>
        <v/>
      </c>
      <c r="AH626" s="51" t="str">
        <f>IF(入力シート!M627&gt;=10,INT(MOD(入力シート!M627,100)/10),"")</f>
        <v/>
      </c>
      <c r="AI626" s="40" t="str">
        <f>IF(入力シート!M627&gt;=1,INT(MOD(入力シート!M627,10)/1),"")</f>
        <v/>
      </c>
      <c r="AJ626" s="51" t="str">
        <f>IF(入力シート!N627&gt;=10000,INT(MOD(入力シート!N627,100000)/10000),"")</f>
        <v/>
      </c>
      <c r="AK626" s="51" t="str">
        <f>IF(入力シート!N627&gt;=1000,INT(MOD(入力シート!N627,10000)/1000),"")</f>
        <v/>
      </c>
      <c r="AL626" s="51" t="str">
        <f>IF(入力シート!N627&gt;=100,INT(MOD(入力シート!N627,1000)/100),"")</f>
        <v/>
      </c>
      <c r="AM626" s="51" t="str">
        <f>IF(入力シート!N627&gt;=10,INT(MOD(入力シート!N627,100)/10),"")</f>
        <v/>
      </c>
      <c r="AN626" s="40" t="str">
        <f>IF(入力シート!N627&gt;=1,INT(MOD(入力シート!N627,10)/1),"")</f>
        <v/>
      </c>
      <c r="AO626" s="51" t="str">
        <f>IF(入力シート!O627&gt;=10000,INT(MOD(入力シート!O627,100000)/10000),"")</f>
        <v/>
      </c>
      <c r="AP626" s="51" t="str">
        <f>IF(入力シート!O627&gt;=1000,INT(MOD(入力シート!O627,10000)/1000),"")</f>
        <v/>
      </c>
      <c r="AQ626" s="51" t="str">
        <f>IF(入力シート!O627&gt;=100,INT(MOD(入力シート!O627,1000)/100),"")</f>
        <v/>
      </c>
      <c r="AR626" s="51" t="str">
        <f>IF(入力シート!O627&gt;=10,INT(MOD(入力シート!O627,100)/10),"")</f>
        <v/>
      </c>
      <c r="AS626" s="40" t="str">
        <f>IF(入力シート!O627&gt;=1,INT(MOD(入力シート!O627,10)/1),"")</f>
        <v/>
      </c>
      <c r="AT626" s="51" t="str">
        <f>IF(入力シート!P627&gt;=1000000,INT(MOD(入力シート!P627,10000000)/1000000),"")</f>
        <v/>
      </c>
      <c r="AU626" s="51" t="str">
        <f>IF(入力シート!P627&gt;=100000,INT(MOD(入力シート!P627,1000000)/100000),"")</f>
        <v/>
      </c>
      <c r="AV626" s="51" t="str">
        <f>IF(入力シート!P627&gt;=10000,INT(MOD(入力シート!P627,100000)/10000),"")</f>
        <v/>
      </c>
      <c r="AW626" s="51" t="str">
        <f>IF(入力シート!P627&gt;=1000,INT(MOD(入力シート!P627,10000)/1000),"")</f>
        <v/>
      </c>
      <c r="AX626" s="51" t="str">
        <f>IF(入力シート!P627&gt;=100,INT(MOD(入力シート!P627,1000)/100),"")</f>
        <v/>
      </c>
      <c r="AY626" s="51" t="str">
        <f>IF(入力シート!P627&gt;=10,INT(MOD(入力シート!P627,100)/10),"")</f>
        <v/>
      </c>
      <c r="AZ626" s="40" t="str">
        <f>IF(入力シート!P627&gt;=1,INT(MOD(入力シート!P627,10)/1),"")</f>
        <v/>
      </c>
      <c r="BA626" s="51" t="str">
        <f>IF(入力シート!Q627&gt;=10,INT(MOD(入力シート!Q627,100)/10),"")</f>
        <v/>
      </c>
      <c r="BB626" s="40" t="str">
        <f>IF(入力シート!Q627&gt;=1,INT(MOD(入力シート!Q627,10)/1),"")</f>
        <v/>
      </c>
      <c r="BC626" s="51" t="str">
        <f>IF(入力シート!R627&gt;=10000,INT(MOD(入力シート!R627,100000)/10000),"")</f>
        <v/>
      </c>
      <c r="BD626" s="51" t="str">
        <f>IF(入力シート!R627&gt;=1000,INT(MOD(入力シート!R627,10000)/1000),"")</f>
        <v/>
      </c>
      <c r="BE626" s="51" t="str">
        <f>IF(入力シート!R627&gt;=100,INT(MOD(入力シート!R627,1000)/100),"")</f>
        <v/>
      </c>
      <c r="BF626" s="51" t="str">
        <f>IF(入力シート!R627&gt;=10,INT(MOD(入力シート!R627,100)/10),"")</f>
        <v/>
      </c>
      <c r="BG626" s="40" t="str">
        <f>IF(入力シート!R627&gt;=1,INT(MOD(入力シート!R627,10)/1),"")</f>
        <v/>
      </c>
    </row>
    <row r="627" spans="1:79" x14ac:dyDescent="0.15">
      <c r="B627" s="22">
        <v>625</v>
      </c>
      <c r="C627" s="10" t="str">
        <f>IF(入力シート!C628&gt;=10000,INT(MOD(入力シート!C628,100000)/10000),"")</f>
        <v/>
      </c>
      <c r="D627" s="10" t="str">
        <f>IF(入力シート!C628&gt;=1000,INT(MOD(入力シート!C628,10000)/1000),"")</f>
        <v/>
      </c>
      <c r="E627" s="10" t="str">
        <f>IF(入力シート!C628&gt;=100,INT(MOD(入力シート!C628,1000)/100),"")</f>
        <v/>
      </c>
      <c r="F627" s="10" t="str">
        <f>IF(入力シート!C628&gt;=10,INT(MOD(入力シート!C628,100)/10),"")</f>
        <v/>
      </c>
      <c r="G627" s="22" t="str">
        <f>IF(入力シート!C628&gt;=1,INT(MOD(入力シート!C628,10)/1),"")</f>
        <v/>
      </c>
      <c r="H627" s="22" t="str">
        <f>IF(入力シート!D628&gt;"",入力シート!D628,"")</f>
        <v/>
      </c>
      <c r="I627" s="22" t="str">
        <f>IF(入力シート!E628&gt;"",入力シート!E628,"")</f>
        <v/>
      </c>
      <c r="J627" s="37" t="str">
        <f>IF(入力シート!F628&gt;0,IF(入力シート!W628=6,MID(入力シート!F628,入力シート!W628-5,1),"0"),"")</f>
        <v/>
      </c>
      <c r="K627" s="37" t="str">
        <f>IF(入力シート!F628&gt;0,MID(入力シート!F628,入力シート!W628-4,1),"")</f>
        <v/>
      </c>
      <c r="L627" s="37" t="str">
        <f>IF(入力シート!F628&gt;0,MID(入力シート!F628,入力シート!W628-3,1),"")</f>
        <v/>
      </c>
      <c r="M627" s="37" t="str">
        <f>IF(入力シート!F628&gt;0,MID(入力シート!F628,入力シート!W628-2,1),"")</f>
        <v/>
      </c>
      <c r="N627" s="37" t="str">
        <f>IF(入力シート!F628&gt;0,MID(入力シート!F628,入力シート!W628-1,1),"")</f>
        <v/>
      </c>
      <c r="O627" s="39" t="str">
        <f>IF(入力シート!F628&gt;0,MID(入力シート!F628,入力シート!W628,1),"")</f>
        <v/>
      </c>
      <c r="P627" s="22" t="str">
        <f>IF(入力シート!G628&gt;"",入力シート!G628,"")</f>
        <v/>
      </c>
      <c r="Q627" s="37" t="str">
        <f>IF(入力シート!H628&gt;0,IF(入力シート!X628=4,MID(入力シート!H628,入力シート!X628-3,1),"0"),"")</f>
        <v/>
      </c>
      <c r="R627" s="37" t="str">
        <f>IF(入力シート!H628&gt;0,MID(入力シート!H628,入力シート!X628-2,1),"")</f>
        <v/>
      </c>
      <c r="S627" s="37" t="str">
        <f>IF(入力シート!H628&gt;0,MID(入力シート!H628,入力シート!X628-1,1),"")</f>
        <v/>
      </c>
      <c r="T627" s="39" t="str">
        <f>IF(入力シート!H628&gt;0,MID(入力シート!H628,入力シート!X628,1),"")</f>
        <v/>
      </c>
      <c r="U627" s="62" t="str">
        <f>IF(入力シート!I628&gt;0,入力シート!I628,"")</f>
        <v/>
      </c>
      <c r="V627" s="50" t="str">
        <f>IF(入力シート!J628&gt;0,入力シート!J628,"")</f>
        <v/>
      </c>
      <c r="W627" s="50" t="str">
        <f>IF(入力シート!K628&gt;=10,INT(MOD(入力シート!K628,100)/10),"")</f>
        <v/>
      </c>
      <c r="X627" s="40" t="str">
        <f>IF(入力シート!K628&gt;=1,INT(MOD(入力シート!K628,10)/1),"")</f>
        <v/>
      </c>
      <c r="Y627" s="51" t="str">
        <f>IF(入力シート!L628&gt;=100000,INT(MOD(入力シート!L628,1000000)/100000),"")</f>
        <v/>
      </c>
      <c r="Z627" s="51" t="str">
        <f>IF(入力シート!L628&gt;=10000,INT(MOD(入力シート!L628,100000)/10000),"")</f>
        <v/>
      </c>
      <c r="AA627" s="51" t="str">
        <f>IF(入力シート!L628&gt;=1000,INT(MOD(入力シート!L628,10000)/1000),"")</f>
        <v/>
      </c>
      <c r="AB627" s="51" t="str">
        <f>IF(入力シート!L628&gt;=100,INT(MOD(入力シート!L628,1000)/100),"")</f>
        <v/>
      </c>
      <c r="AC627" s="51" t="str">
        <f>IF(入力シート!L628&gt;=10,INT(MOD(入力シート!L628,100)/10),"")</f>
        <v/>
      </c>
      <c r="AD627" s="40" t="str">
        <f>IF(入力シート!L628&gt;=1,INT(MOD(入力シート!L628,10)/1),"")</f>
        <v/>
      </c>
      <c r="AE627" s="51" t="str">
        <f>IF(入力シート!M628&gt;=10000,INT(MOD(入力シート!M628,100000)/10000),"")</f>
        <v/>
      </c>
      <c r="AF627" s="51" t="str">
        <f>IF(入力シート!M628&gt;=1000,INT(MOD(入力シート!M628,10000)/1000),"")</f>
        <v/>
      </c>
      <c r="AG627" s="51" t="str">
        <f>IF(入力シート!M628&gt;=100,INT(MOD(入力シート!M628,1000)/100),"")</f>
        <v/>
      </c>
      <c r="AH627" s="51" t="str">
        <f>IF(入力シート!M628&gt;=10,INT(MOD(入力シート!M628,100)/10),"")</f>
        <v/>
      </c>
      <c r="AI627" s="40" t="str">
        <f>IF(入力シート!M628&gt;=1,INT(MOD(入力シート!M628,10)/1),"")</f>
        <v/>
      </c>
      <c r="AJ627" s="51" t="str">
        <f>IF(入力シート!N628&gt;=10000,INT(MOD(入力シート!N628,100000)/10000),"")</f>
        <v/>
      </c>
      <c r="AK627" s="51" t="str">
        <f>IF(入力シート!N628&gt;=1000,INT(MOD(入力シート!N628,10000)/1000),"")</f>
        <v/>
      </c>
      <c r="AL627" s="51" t="str">
        <f>IF(入力シート!N628&gt;=100,INT(MOD(入力シート!N628,1000)/100),"")</f>
        <v/>
      </c>
      <c r="AM627" s="51" t="str">
        <f>IF(入力シート!N628&gt;=10,INT(MOD(入力シート!N628,100)/10),"")</f>
        <v/>
      </c>
      <c r="AN627" s="40" t="str">
        <f>IF(入力シート!N628&gt;=1,INT(MOD(入力シート!N628,10)/1),"")</f>
        <v/>
      </c>
      <c r="AO627" s="51" t="str">
        <f>IF(入力シート!O628&gt;=10000,INT(MOD(入力シート!O628,100000)/10000),"")</f>
        <v/>
      </c>
      <c r="AP627" s="51" t="str">
        <f>IF(入力シート!O628&gt;=1000,INT(MOD(入力シート!O628,10000)/1000),"")</f>
        <v/>
      </c>
      <c r="AQ627" s="51" t="str">
        <f>IF(入力シート!O628&gt;=100,INT(MOD(入力シート!O628,1000)/100),"")</f>
        <v/>
      </c>
      <c r="AR627" s="51" t="str">
        <f>IF(入力シート!O628&gt;=10,INT(MOD(入力シート!O628,100)/10),"")</f>
        <v/>
      </c>
      <c r="AS627" s="40" t="str">
        <f>IF(入力シート!O628&gt;=1,INT(MOD(入力シート!O628,10)/1),"")</f>
        <v/>
      </c>
      <c r="AT627" s="51" t="str">
        <f>IF(入力シート!P628&gt;=1000000,INT(MOD(入力シート!P628,10000000)/1000000),"")</f>
        <v/>
      </c>
      <c r="AU627" s="51" t="str">
        <f>IF(入力シート!P628&gt;=100000,INT(MOD(入力シート!P628,1000000)/100000),"")</f>
        <v/>
      </c>
      <c r="AV627" s="51" t="str">
        <f>IF(入力シート!P628&gt;=10000,INT(MOD(入力シート!P628,100000)/10000),"")</f>
        <v/>
      </c>
      <c r="AW627" s="51" t="str">
        <f>IF(入力シート!P628&gt;=1000,INT(MOD(入力シート!P628,10000)/1000),"")</f>
        <v/>
      </c>
      <c r="AX627" s="51" t="str">
        <f>IF(入力シート!P628&gt;=100,INT(MOD(入力シート!P628,1000)/100),"")</f>
        <v/>
      </c>
      <c r="AY627" s="51" t="str">
        <f>IF(入力シート!P628&gt;=10,INT(MOD(入力シート!P628,100)/10),"")</f>
        <v/>
      </c>
      <c r="AZ627" s="40" t="str">
        <f>IF(入力シート!P628&gt;=1,INT(MOD(入力シート!P628,10)/1),"")</f>
        <v/>
      </c>
      <c r="BA627" s="51" t="str">
        <f>IF(入力シート!Q628&gt;=10,INT(MOD(入力シート!Q628,100)/10),"")</f>
        <v/>
      </c>
      <c r="BB627" s="40" t="str">
        <f>IF(入力シート!Q628&gt;=1,INT(MOD(入力シート!Q628,10)/1),"")</f>
        <v/>
      </c>
      <c r="BC627" s="51" t="str">
        <f>IF(入力シート!R628&gt;=10000,INT(MOD(入力シート!R628,100000)/10000),"")</f>
        <v/>
      </c>
      <c r="BD627" s="51" t="str">
        <f>IF(入力シート!R628&gt;=1000,INT(MOD(入力シート!R628,10000)/1000),"")</f>
        <v/>
      </c>
      <c r="BE627" s="51" t="str">
        <f>IF(入力シート!R628&gt;=100,INT(MOD(入力シート!R628,1000)/100),"")</f>
        <v/>
      </c>
      <c r="BF627" s="51" t="str">
        <f>IF(入力シート!R628&gt;=10,INT(MOD(入力シート!R628,100)/10),"")</f>
        <v/>
      </c>
      <c r="BG627" s="40" t="str">
        <f>IF(入力シート!R628&gt;=1,INT(MOD(入力シート!R628,10)/1),"")</f>
        <v/>
      </c>
    </row>
    <row r="628" spans="1:79" x14ac:dyDescent="0.15">
      <c r="B628" s="22">
        <v>626</v>
      </c>
      <c r="C628" s="10" t="str">
        <f>IF(入力シート!C629&gt;=10000,INT(MOD(入力シート!C629,100000)/10000),"")</f>
        <v/>
      </c>
      <c r="D628" s="10" t="str">
        <f>IF(入力シート!C629&gt;=1000,INT(MOD(入力シート!C629,10000)/1000),"")</f>
        <v/>
      </c>
      <c r="E628" s="10" t="str">
        <f>IF(入力シート!C629&gt;=100,INT(MOD(入力シート!C629,1000)/100),"")</f>
        <v/>
      </c>
      <c r="F628" s="10" t="str">
        <f>IF(入力シート!C629&gt;=10,INT(MOD(入力シート!C629,100)/10),"")</f>
        <v/>
      </c>
      <c r="G628" s="22" t="str">
        <f>IF(入力シート!C629&gt;=1,INT(MOD(入力シート!C629,10)/1),"")</f>
        <v/>
      </c>
      <c r="H628" s="22" t="str">
        <f>IF(入力シート!D629&gt;"",入力シート!D629,"")</f>
        <v/>
      </c>
      <c r="I628" s="22" t="str">
        <f>IF(入力シート!E629&gt;"",入力シート!E629,"")</f>
        <v/>
      </c>
      <c r="J628" s="37" t="str">
        <f>IF(入力シート!F629&gt;0,IF(入力シート!W629=6,MID(入力シート!F629,入力シート!W629-5,1),"0"),"")</f>
        <v/>
      </c>
      <c r="K628" s="37" t="str">
        <f>IF(入力シート!F629&gt;0,MID(入力シート!F629,入力シート!W629-4,1),"")</f>
        <v/>
      </c>
      <c r="L628" s="37" t="str">
        <f>IF(入力シート!F629&gt;0,MID(入力シート!F629,入力シート!W629-3,1),"")</f>
        <v/>
      </c>
      <c r="M628" s="37" t="str">
        <f>IF(入力シート!F629&gt;0,MID(入力シート!F629,入力シート!W629-2,1),"")</f>
        <v/>
      </c>
      <c r="N628" s="37" t="str">
        <f>IF(入力シート!F629&gt;0,MID(入力シート!F629,入力シート!W629-1,1),"")</f>
        <v/>
      </c>
      <c r="O628" s="39" t="str">
        <f>IF(入力シート!F629&gt;0,MID(入力シート!F629,入力シート!W629,1),"")</f>
        <v/>
      </c>
      <c r="P628" s="22" t="str">
        <f>IF(入力シート!G629&gt;"",入力シート!G629,"")</f>
        <v/>
      </c>
      <c r="Q628" s="37" t="str">
        <f>IF(入力シート!H629&gt;0,IF(入力シート!X629=4,MID(入力シート!H629,入力シート!X629-3,1),"0"),"")</f>
        <v/>
      </c>
      <c r="R628" s="37" t="str">
        <f>IF(入力シート!H629&gt;0,MID(入力シート!H629,入力シート!X629-2,1),"")</f>
        <v/>
      </c>
      <c r="S628" s="37" t="str">
        <f>IF(入力シート!H629&gt;0,MID(入力シート!H629,入力シート!X629-1,1),"")</f>
        <v/>
      </c>
      <c r="T628" s="39" t="str">
        <f>IF(入力シート!H629&gt;0,MID(入力シート!H629,入力シート!X629,1),"")</f>
        <v/>
      </c>
      <c r="U628" s="62" t="str">
        <f>IF(入力シート!I629&gt;0,入力シート!I629,"")</f>
        <v/>
      </c>
      <c r="V628" s="50" t="str">
        <f>IF(入力シート!J629&gt;0,入力シート!J629,"")</f>
        <v/>
      </c>
      <c r="W628" s="50" t="str">
        <f>IF(入力シート!K629&gt;=10,INT(MOD(入力シート!K629,100)/10),"")</f>
        <v/>
      </c>
      <c r="X628" s="40" t="str">
        <f>IF(入力シート!K629&gt;=1,INT(MOD(入力シート!K629,10)/1),"")</f>
        <v/>
      </c>
      <c r="Y628" s="51" t="str">
        <f>IF(入力シート!L629&gt;=100000,INT(MOD(入力シート!L629,1000000)/100000),"")</f>
        <v/>
      </c>
      <c r="Z628" s="51" t="str">
        <f>IF(入力シート!L629&gt;=10000,INT(MOD(入力シート!L629,100000)/10000),"")</f>
        <v/>
      </c>
      <c r="AA628" s="51" t="str">
        <f>IF(入力シート!L629&gt;=1000,INT(MOD(入力シート!L629,10000)/1000),"")</f>
        <v/>
      </c>
      <c r="AB628" s="51" t="str">
        <f>IF(入力シート!L629&gt;=100,INT(MOD(入力シート!L629,1000)/100),"")</f>
        <v/>
      </c>
      <c r="AC628" s="51" t="str">
        <f>IF(入力シート!L629&gt;=10,INT(MOD(入力シート!L629,100)/10),"")</f>
        <v/>
      </c>
      <c r="AD628" s="40" t="str">
        <f>IF(入力シート!L629&gt;=1,INT(MOD(入力シート!L629,10)/1),"")</f>
        <v/>
      </c>
      <c r="AE628" s="51" t="str">
        <f>IF(入力シート!M629&gt;=10000,INT(MOD(入力シート!M629,100000)/10000),"")</f>
        <v/>
      </c>
      <c r="AF628" s="51" t="str">
        <f>IF(入力シート!M629&gt;=1000,INT(MOD(入力シート!M629,10000)/1000),"")</f>
        <v/>
      </c>
      <c r="AG628" s="51" t="str">
        <f>IF(入力シート!M629&gt;=100,INT(MOD(入力シート!M629,1000)/100),"")</f>
        <v/>
      </c>
      <c r="AH628" s="51" t="str">
        <f>IF(入力シート!M629&gt;=10,INT(MOD(入力シート!M629,100)/10),"")</f>
        <v/>
      </c>
      <c r="AI628" s="40" t="str">
        <f>IF(入力シート!M629&gt;=1,INT(MOD(入力シート!M629,10)/1),"")</f>
        <v/>
      </c>
      <c r="AJ628" s="51" t="str">
        <f>IF(入力シート!N629&gt;=10000,INT(MOD(入力シート!N629,100000)/10000),"")</f>
        <v/>
      </c>
      <c r="AK628" s="51" t="str">
        <f>IF(入力シート!N629&gt;=1000,INT(MOD(入力シート!N629,10000)/1000),"")</f>
        <v/>
      </c>
      <c r="AL628" s="51" t="str">
        <f>IF(入力シート!N629&gt;=100,INT(MOD(入力シート!N629,1000)/100),"")</f>
        <v/>
      </c>
      <c r="AM628" s="51" t="str">
        <f>IF(入力シート!N629&gt;=10,INT(MOD(入力シート!N629,100)/10),"")</f>
        <v/>
      </c>
      <c r="AN628" s="40" t="str">
        <f>IF(入力シート!N629&gt;=1,INT(MOD(入力シート!N629,10)/1),"")</f>
        <v/>
      </c>
      <c r="AO628" s="51" t="str">
        <f>IF(入力シート!O629&gt;=10000,INT(MOD(入力シート!O629,100000)/10000),"")</f>
        <v/>
      </c>
      <c r="AP628" s="51" t="str">
        <f>IF(入力シート!O629&gt;=1000,INT(MOD(入力シート!O629,10000)/1000),"")</f>
        <v/>
      </c>
      <c r="AQ628" s="51" t="str">
        <f>IF(入力シート!O629&gt;=100,INT(MOD(入力シート!O629,1000)/100),"")</f>
        <v/>
      </c>
      <c r="AR628" s="51" t="str">
        <f>IF(入力シート!O629&gt;=10,INT(MOD(入力シート!O629,100)/10),"")</f>
        <v/>
      </c>
      <c r="AS628" s="40" t="str">
        <f>IF(入力シート!O629&gt;=1,INT(MOD(入力シート!O629,10)/1),"")</f>
        <v/>
      </c>
      <c r="AT628" s="51" t="str">
        <f>IF(入力シート!P629&gt;=1000000,INT(MOD(入力シート!P629,10000000)/1000000),"")</f>
        <v/>
      </c>
      <c r="AU628" s="51" t="str">
        <f>IF(入力シート!P629&gt;=100000,INT(MOD(入力シート!P629,1000000)/100000),"")</f>
        <v/>
      </c>
      <c r="AV628" s="51" t="str">
        <f>IF(入力シート!P629&gt;=10000,INT(MOD(入力シート!P629,100000)/10000),"")</f>
        <v/>
      </c>
      <c r="AW628" s="51" t="str">
        <f>IF(入力シート!P629&gt;=1000,INT(MOD(入力シート!P629,10000)/1000),"")</f>
        <v/>
      </c>
      <c r="AX628" s="51" t="str">
        <f>IF(入力シート!P629&gt;=100,INT(MOD(入力シート!P629,1000)/100),"")</f>
        <v/>
      </c>
      <c r="AY628" s="51" t="str">
        <f>IF(入力シート!P629&gt;=10,INT(MOD(入力シート!P629,100)/10),"")</f>
        <v/>
      </c>
      <c r="AZ628" s="40" t="str">
        <f>IF(入力シート!P629&gt;=1,INT(MOD(入力シート!P629,10)/1),"")</f>
        <v/>
      </c>
      <c r="BA628" s="51" t="str">
        <f>IF(入力シート!Q629&gt;=10,INT(MOD(入力シート!Q629,100)/10),"")</f>
        <v/>
      </c>
      <c r="BB628" s="40" t="str">
        <f>IF(入力シート!Q629&gt;=1,INT(MOD(入力シート!Q629,10)/1),"")</f>
        <v/>
      </c>
      <c r="BC628" s="51" t="str">
        <f>IF(入力シート!R629&gt;=10000,INT(MOD(入力シート!R629,100000)/10000),"")</f>
        <v/>
      </c>
      <c r="BD628" s="51" t="str">
        <f>IF(入力シート!R629&gt;=1000,INT(MOD(入力シート!R629,10000)/1000),"")</f>
        <v/>
      </c>
      <c r="BE628" s="51" t="str">
        <f>IF(入力シート!R629&gt;=100,INT(MOD(入力シート!R629,1000)/100),"")</f>
        <v/>
      </c>
      <c r="BF628" s="51" t="str">
        <f>IF(入力シート!R629&gt;=10,INT(MOD(入力シート!R629,100)/10),"")</f>
        <v/>
      </c>
      <c r="BG628" s="40" t="str">
        <f>IF(入力シート!R629&gt;=1,INT(MOD(入力シート!R629,10)/1),"")</f>
        <v/>
      </c>
    </row>
    <row r="629" spans="1:79" x14ac:dyDescent="0.15">
      <c r="B629" s="22">
        <v>627</v>
      </c>
      <c r="C629" s="10" t="str">
        <f>IF(入力シート!C630&gt;=10000,INT(MOD(入力シート!C630,100000)/10000),"")</f>
        <v/>
      </c>
      <c r="D629" s="10" t="str">
        <f>IF(入力シート!C630&gt;=1000,INT(MOD(入力シート!C630,10000)/1000),"")</f>
        <v/>
      </c>
      <c r="E629" s="10" t="str">
        <f>IF(入力シート!C630&gt;=100,INT(MOD(入力シート!C630,1000)/100),"")</f>
        <v/>
      </c>
      <c r="F629" s="10" t="str">
        <f>IF(入力シート!C630&gt;=10,INT(MOD(入力シート!C630,100)/10),"")</f>
        <v/>
      </c>
      <c r="G629" s="22" t="str">
        <f>IF(入力シート!C630&gt;=1,INT(MOD(入力シート!C630,10)/1),"")</f>
        <v/>
      </c>
      <c r="H629" s="22" t="str">
        <f>IF(入力シート!D630&gt;"",入力シート!D630,"")</f>
        <v/>
      </c>
      <c r="I629" s="22" t="str">
        <f>IF(入力シート!E630&gt;"",入力シート!E630,"")</f>
        <v/>
      </c>
      <c r="J629" s="37" t="str">
        <f>IF(入力シート!F630&gt;0,IF(入力シート!W630=6,MID(入力シート!F630,入力シート!W630-5,1),"0"),"")</f>
        <v/>
      </c>
      <c r="K629" s="37" t="str">
        <f>IF(入力シート!F630&gt;0,MID(入力シート!F630,入力シート!W630-4,1),"")</f>
        <v/>
      </c>
      <c r="L629" s="37" t="str">
        <f>IF(入力シート!F630&gt;0,MID(入力シート!F630,入力シート!W630-3,1),"")</f>
        <v/>
      </c>
      <c r="M629" s="37" t="str">
        <f>IF(入力シート!F630&gt;0,MID(入力シート!F630,入力シート!W630-2,1),"")</f>
        <v/>
      </c>
      <c r="N629" s="37" t="str">
        <f>IF(入力シート!F630&gt;0,MID(入力シート!F630,入力シート!W630-1,1),"")</f>
        <v/>
      </c>
      <c r="O629" s="39" t="str">
        <f>IF(入力シート!F630&gt;0,MID(入力シート!F630,入力シート!W630,1),"")</f>
        <v/>
      </c>
      <c r="P629" s="22" t="str">
        <f>IF(入力シート!G630&gt;"",入力シート!G630,"")</f>
        <v/>
      </c>
      <c r="Q629" s="37" t="str">
        <f>IF(入力シート!H630&gt;0,IF(入力シート!X630=4,MID(入力シート!H630,入力シート!X630-3,1),"0"),"")</f>
        <v/>
      </c>
      <c r="R629" s="37" t="str">
        <f>IF(入力シート!H630&gt;0,MID(入力シート!H630,入力シート!X630-2,1),"")</f>
        <v/>
      </c>
      <c r="S629" s="37" t="str">
        <f>IF(入力シート!H630&gt;0,MID(入力シート!H630,入力シート!X630-1,1),"")</f>
        <v/>
      </c>
      <c r="T629" s="39" t="str">
        <f>IF(入力シート!H630&gt;0,MID(入力シート!H630,入力シート!X630,1),"")</f>
        <v/>
      </c>
      <c r="U629" s="62" t="str">
        <f>IF(入力シート!I630&gt;0,入力シート!I630,"")</f>
        <v/>
      </c>
      <c r="V629" s="50" t="str">
        <f>IF(入力シート!J630&gt;0,入力シート!J630,"")</f>
        <v/>
      </c>
      <c r="W629" s="50" t="str">
        <f>IF(入力シート!K630&gt;=10,INT(MOD(入力シート!K630,100)/10),"")</f>
        <v/>
      </c>
      <c r="X629" s="40" t="str">
        <f>IF(入力シート!K630&gt;=1,INT(MOD(入力シート!K630,10)/1),"")</f>
        <v/>
      </c>
      <c r="Y629" s="51" t="str">
        <f>IF(入力シート!L630&gt;=100000,INT(MOD(入力シート!L630,1000000)/100000),"")</f>
        <v/>
      </c>
      <c r="Z629" s="51" t="str">
        <f>IF(入力シート!L630&gt;=10000,INT(MOD(入力シート!L630,100000)/10000),"")</f>
        <v/>
      </c>
      <c r="AA629" s="51" t="str">
        <f>IF(入力シート!L630&gt;=1000,INT(MOD(入力シート!L630,10000)/1000),"")</f>
        <v/>
      </c>
      <c r="AB629" s="51" t="str">
        <f>IF(入力シート!L630&gt;=100,INT(MOD(入力シート!L630,1000)/100),"")</f>
        <v/>
      </c>
      <c r="AC629" s="51" t="str">
        <f>IF(入力シート!L630&gt;=10,INT(MOD(入力シート!L630,100)/10),"")</f>
        <v/>
      </c>
      <c r="AD629" s="40" t="str">
        <f>IF(入力シート!L630&gt;=1,INT(MOD(入力シート!L630,10)/1),"")</f>
        <v/>
      </c>
      <c r="AE629" s="51" t="str">
        <f>IF(入力シート!M630&gt;=10000,INT(MOD(入力シート!M630,100000)/10000),"")</f>
        <v/>
      </c>
      <c r="AF629" s="51" t="str">
        <f>IF(入力シート!M630&gt;=1000,INT(MOD(入力シート!M630,10000)/1000),"")</f>
        <v/>
      </c>
      <c r="AG629" s="51" t="str">
        <f>IF(入力シート!M630&gt;=100,INT(MOD(入力シート!M630,1000)/100),"")</f>
        <v/>
      </c>
      <c r="AH629" s="51" t="str">
        <f>IF(入力シート!M630&gt;=10,INT(MOD(入力シート!M630,100)/10),"")</f>
        <v/>
      </c>
      <c r="AI629" s="40" t="str">
        <f>IF(入力シート!M630&gt;=1,INT(MOD(入力シート!M630,10)/1),"")</f>
        <v/>
      </c>
      <c r="AJ629" s="51" t="str">
        <f>IF(入力シート!N630&gt;=10000,INT(MOD(入力シート!N630,100000)/10000),"")</f>
        <v/>
      </c>
      <c r="AK629" s="51" t="str">
        <f>IF(入力シート!N630&gt;=1000,INT(MOD(入力シート!N630,10000)/1000),"")</f>
        <v/>
      </c>
      <c r="AL629" s="51" t="str">
        <f>IF(入力シート!N630&gt;=100,INT(MOD(入力シート!N630,1000)/100),"")</f>
        <v/>
      </c>
      <c r="AM629" s="51" t="str">
        <f>IF(入力シート!N630&gt;=10,INT(MOD(入力シート!N630,100)/10),"")</f>
        <v/>
      </c>
      <c r="AN629" s="40" t="str">
        <f>IF(入力シート!N630&gt;=1,INT(MOD(入力シート!N630,10)/1),"")</f>
        <v/>
      </c>
      <c r="AO629" s="51" t="str">
        <f>IF(入力シート!O630&gt;=10000,INT(MOD(入力シート!O630,100000)/10000),"")</f>
        <v/>
      </c>
      <c r="AP629" s="51" t="str">
        <f>IF(入力シート!O630&gt;=1000,INT(MOD(入力シート!O630,10000)/1000),"")</f>
        <v/>
      </c>
      <c r="AQ629" s="51" t="str">
        <f>IF(入力シート!O630&gt;=100,INT(MOD(入力シート!O630,1000)/100),"")</f>
        <v/>
      </c>
      <c r="AR629" s="51" t="str">
        <f>IF(入力シート!O630&gt;=10,INT(MOD(入力シート!O630,100)/10),"")</f>
        <v/>
      </c>
      <c r="AS629" s="40" t="str">
        <f>IF(入力シート!O630&gt;=1,INT(MOD(入力シート!O630,10)/1),"")</f>
        <v/>
      </c>
      <c r="AT629" s="51" t="str">
        <f>IF(入力シート!P630&gt;=1000000,INT(MOD(入力シート!P630,10000000)/1000000),"")</f>
        <v/>
      </c>
      <c r="AU629" s="51" t="str">
        <f>IF(入力シート!P630&gt;=100000,INT(MOD(入力シート!P630,1000000)/100000),"")</f>
        <v/>
      </c>
      <c r="AV629" s="51" t="str">
        <f>IF(入力シート!P630&gt;=10000,INT(MOD(入力シート!P630,100000)/10000),"")</f>
        <v/>
      </c>
      <c r="AW629" s="51" t="str">
        <f>IF(入力シート!P630&gt;=1000,INT(MOD(入力シート!P630,10000)/1000),"")</f>
        <v/>
      </c>
      <c r="AX629" s="51" t="str">
        <f>IF(入力シート!P630&gt;=100,INT(MOD(入力シート!P630,1000)/100),"")</f>
        <v/>
      </c>
      <c r="AY629" s="51" t="str">
        <f>IF(入力シート!P630&gt;=10,INT(MOD(入力シート!P630,100)/10),"")</f>
        <v/>
      </c>
      <c r="AZ629" s="40" t="str">
        <f>IF(入力シート!P630&gt;=1,INT(MOD(入力シート!P630,10)/1),"")</f>
        <v/>
      </c>
      <c r="BA629" s="51" t="str">
        <f>IF(入力シート!Q630&gt;=10,INT(MOD(入力シート!Q630,100)/10),"")</f>
        <v/>
      </c>
      <c r="BB629" s="40" t="str">
        <f>IF(入力シート!Q630&gt;=1,INT(MOD(入力シート!Q630,10)/1),"")</f>
        <v/>
      </c>
      <c r="BC629" s="51" t="str">
        <f>IF(入力シート!R630&gt;=10000,INT(MOD(入力シート!R630,100000)/10000),"")</f>
        <v/>
      </c>
      <c r="BD629" s="51" t="str">
        <f>IF(入力シート!R630&gt;=1000,INT(MOD(入力シート!R630,10000)/1000),"")</f>
        <v/>
      </c>
      <c r="BE629" s="51" t="str">
        <f>IF(入力シート!R630&gt;=100,INT(MOD(入力シート!R630,1000)/100),"")</f>
        <v/>
      </c>
      <c r="BF629" s="51" t="str">
        <f>IF(入力シート!R630&gt;=10,INT(MOD(入力シート!R630,100)/10),"")</f>
        <v/>
      </c>
      <c r="BG629" s="40" t="str">
        <f>IF(入力シート!R630&gt;=1,INT(MOD(入力シート!R630,10)/1),"")</f>
        <v/>
      </c>
    </row>
    <row r="630" spans="1:79" x14ac:dyDescent="0.15">
      <c r="B630" s="22">
        <v>628</v>
      </c>
      <c r="C630" s="10" t="str">
        <f>IF(入力シート!C631&gt;=10000,INT(MOD(入力シート!C631,100000)/10000),"")</f>
        <v/>
      </c>
      <c r="D630" s="10" t="str">
        <f>IF(入力シート!C631&gt;=1000,INT(MOD(入力シート!C631,10000)/1000),"")</f>
        <v/>
      </c>
      <c r="E630" s="10" t="str">
        <f>IF(入力シート!C631&gt;=100,INT(MOD(入力シート!C631,1000)/100),"")</f>
        <v/>
      </c>
      <c r="F630" s="10" t="str">
        <f>IF(入力シート!C631&gt;=10,INT(MOD(入力シート!C631,100)/10),"")</f>
        <v/>
      </c>
      <c r="G630" s="22" t="str">
        <f>IF(入力シート!C631&gt;=1,INT(MOD(入力シート!C631,10)/1),"")</f>
        <v/>
      </c>
      <c r="H630" s="22" t="str">
        <f>IF(入力シート!D631&gt;"",入力シート!D631,"")</f>
        <v/>
      </c>
      <c r="I630" s="22" t="str">
        <f>IF(入力シート!E631&gt;"",入力シート!E631,"")</f>
        <v/>
      </c>
      <c r="J630" s="37" t="str">
        <f>IF(入力シート!F631&gt;0,IF(入力シート!W631=6,MID(入力シート!F631,入力シート!W631-5,1),"0"),"")</f>
        <v/>
      </c>
      <c r="K630" s="37" t="str">
        <f>IF(入力シート!F631&gt;0,MID(入力シート!F631,入力シート!W631-4,1),"")</f>
        <v/>
      </c>
      <c r="L630" s="37" t="str">
        <f>IF(入力シート!F631&gt;0,MID(入力シート!F631,入力シート!W631-3,1),"")</f>
        <v/>
      </c>
      <c r="M630" s="37" t="str">
        <f>IF(入力シート!F631&gt;0,MID(入力シート!F631,入力シート!W631-2,1),"")</f>
        <v/>
      </c>
      <c r="N630" s="37" t="str">
        <f>IF(入力シート!F631&gt;0,MID(入力シート!F631,入力シート!W631-1,1),"")</f>
        <v/>
      </c>
      <c r="O630" s="39" t="str">
        <f>IF(入力シート!F631&gt;0,MID(入力シート!F631,入力シート!W631,1),"")</f>
        <v/>
      </c>
      <c r="P630" s="22" t="str">
        <f>IF(入力シート!G631&gt;"",入力シート!G631,"")</f>
        <v/>
      </c>
      <c r="Q630" s="37" t="str">
        <f>IF(入力シート!H631&gt;0,IF(入力シート!X631=4,MID(入力シート!H631,入力シート!X631-3,1),"0"),"")</f>
        <v/>
      </c>
      <c r="R630" s="37" t="str">
        <f>IF(入力シート!H631&gt;0,MID(入力シート!H631,入力シート!X631-2,1),"")</f>
        <v/>
      </c>
      <c r="S630" s="37" t="str">
        <f>IF(入力シート!H631&gt;0,MID(入力シート!H631,入力シート!X631-1,1),"")</f>
        <v/>
      </c>
      <c r="T630" s="39" t="str">
        <f>IF(入力シート!H631&gt;0,MID(入力シート!H631,入力シート!X631,1),"")</f>
        <v/>
      </c>
      <c r="U630" s="62" t="str">
        <f>IF(入力シート!I631&gt;0,入力シート!I631,"")</f>
        <v/>
      </c>
      <c r="V630" s="50" t="str">
        <f>IF(入力シート!J631&gt;0,入力シート!J631,"")</f>
        <v/>
      </c>
      <c r="W630" s="50" t="str">
        <f>IF(入力シート!K631&gt;=10,INT(MOD(入力シート!K631,100)/10),"")</f>
        <v/>
      </c>
      <c r="X630" s="40" t="str">
        <f>IF(入力シート!K631&gt;=1,INT(MOD(入力シート!K631,10)/1),"")</f>
        <v/>
      </c>
      <c r="Y630" s="51" t="str">
        <f>IF(入力シート!L631&gt;=100000,INT(MOD(入力シート!L631,1000000)/100000),"")</f>
        <v/>
      </c>
      <c r="Z630" s="51" t="str">
        <f>IF(入力シート!L631&gt;=10000,INT(MOD(入力シート!L631,100000)/10000),"")</f>
        <v/>
      </c>
      <c r="AA630" s="51" t="str">
        <f>IF(入力シート!L631&gt;=1000,INT(MOD(入力シート!L631,10000)/1000),"")</f>
        <v/>
      </c>
      <c r="AB630" s="51" t="str">
        <f>IF(入力シート!L631&gt;=100,INT(MOD(入力シート!L631,1000)/100),"")</f>
        <v/>
      </c>
      <c r="AC630" s="51" t="str">
        <f>IF(入力シート!L631&gt;=10,INT(MOD(入力シート!L631,100)/10),"")</f>
        <v/>
      </c>
      <c r="AD630" s="40" t="str">
        <f>IF(入力シート!L631&gt;=1,INT(MOD(入力シート!L631,10)/1),"")</f>
        <v/>
      </c>
      <c r="AE630" s="51" t="str">
        <f>IF(入力シート!M631&gt;=10000,INT(MOD(入力シート!M631,100000)/10000),"")</f>
        <v/>
      </c>
      <c r="AF630" s="51" t="str">
        <f>IF(入力シート!M631&gt;=1000,INT(MOD(入力シート!M631,10000)/1000),"")</f>
        <v/>
      </c>
      <c r="AG630" s="51" t="str">
        <f>IF(入力シート!M631&gt;=100,INT(MOD(入力シート!M631,1000)/100),"")</f>
        <v/>
      </c>
      <c r="AH630" s="51" t="str">
        <f>IF(入力シート!M631&gt;=10,INT(MOD(入力シート!M631,100)/10),"")</f>
        <v/>
      </c>
      <c r="AI630" s="40" t="str">
        <f>IF(入力シート!M631&gt;=1,INT(MOD(入力シート!M631,10)/1),"")</f>
        <v/>
      </c>
      <c r="AJ630" s="51" t="str">
        <f>IF(入力シート!N631&gt;=10000,INT(MOD(入力シート!N631,100000)/10000),"")</f>
        <v/>
      </c>
      <c r="AK630" s="51" t="str">
        <f>IF(入力シート!N631&gt;=1000,INT(MOD(入力シート!N631,10000)/1000),"")</f>
        <v/>
      </c>
      <c r="AL630" s="51" t="str">
        <f>IF(入力シート!N631&gt;=100,INT(MOD(入力シート!N631,1000)/100),"")</f>
        <v/>
      </c>
      <c r="AM630" s="51" t="str">
        <f>IF(入力シート!N631&gt;=10,INT(MOD(入力シート!N631,100)/10),"")</f>
        <v/>
      </c>
      <c r="AN630" s="40" t="str">
        <f>IF(入力シート!N631&gt;=1,INT(MOD(入力シート!N631,10)/1),"")</f>
        <v/>
      </c>
      <c r="AO630" s="51" t="str">
        <f>IF(入力シート!O631&gt;=10000,INT(MOD(入力シート!O631,100000)/10000),"")</f>
        <v/>
      </c>
      <c r="AP630" s="51" t="str">
        <f>IF(入力シート!O631&gt;=1000,INT(MOD(入力シート!O631,10000)/1000),"")</f>
        <v/>
      </c>
      <c r="AQ630" s="51" t="str">
        <f>IF(入力シート!O631&gt;=100,INT(MOD(入力シート!O631,1000)/100),"")</f>
        <v/>
      </c>
      <c r="AR630" s="51" t="str">
        <f>IF(入力シート!O631&gt;=10,INT(MOD(入力シート!O631,100)/10),"")</f>
        <v/>
      </c>
      <c r="AS630" s="40" t="str">
        <f>IF(入力シート!O631&gt;=1,INT(MOD(入力シート!O631,10)/1),"")</f>
        <v/>
      </c>
      <c r="AT630" s="51" t="str">
        <f>IF(入力シート!P631&gt;=1000000,INT(MOD(入力シート!P631,10000000)/1000000),"")</f>
        <v/>
      </c>
      <c r="AU630" s="51" t="str">
        <f>IF(入力シート!P631&gt;=100000,INT(MOD(入力シート!P631,1000000)/100000),"")</f>
        <v/>
      </c>
      <c r="AV630" s="51" t="str">
        <f>IF(入力シート!P631&gt;=10000,INT(MOD(入力シート!P631,100000)/10000),"")</f>
        <v/>
      </c>
      <c r="AW630" s="51" t="str">
        <f>IF(入力シート!P631&gt;=1000,INT(MOD(入力シート!P631,10000)/1000),"")</f>
        <v/>
      </c>
      <c r="AX630" s="51" t="str">
        <f>IF(入力シート!P631&gt;=100,INT(MOD(入力シート!P631,1000)/100),"")</f>
        <v/>
      </c>
      <c r="AY630" s="51" t="str">
        <f>IF(入力シート!P631&gt;=10,INT(MOD(入力シート!P631,100)/10),"")</f>
        <v/>
      </c>
      <c r="AZ630" s="40" t="str">
        <f>IF(入力シート!P631&gt;=1,INT(MOD(入力シート!P631,10)/1),"")</f>
        <v/>
      </c>
      <c r="BA630" s="51" t="str">
        <f>IF(入力シート!Q631&gt;=10,INT(MOD(入力シート!Q631,100)/10),"")</f>
        <v/>
      </c>
      <c r="BB630" s="40" t="str">
        <f>IF(入力シート!Q631&gt;=1,INT(MOD(入力シート!Q631,10)/1),"")</f>
        <v/>
      </c>
      <c r="BC630" s="51" t="str">
        <f>IF(入力シート!R631&gt;=10000,INT(MOD(入力シート!R631,100000)/10000),"")</f>
        <v/>
      </c>
      <c r="BD630" s="51" t="str">
        <f>IF(入力シート!R631&gt;=1000,INT(MOD(入力シート!R631,10000)/1000),"")</f>
        <v/>
      </c>
      <c r="BE630" s="51" t="str">
        <f>IF(入力シート!R631&gt;=100,INT(MOD(入力シート!R631,1000)/100),"")</f>
        <v/>
      </c>
      <c r="BF630" s="51" t="str">
        <f>IF(入力シート!R631&gt;=10,INT(MOD(入力シート!R631,100)/10),"")</f>
        <v/>
      </c>
      <c r="BG630" s="40" t="str">
        <f>IF(入力シート!R631&gt;=1,INT(MOD(入力シート!R631,10)/1),"")</f>
        <v/>
      </c>
    </row>
    <row r="631" spans="1:79" x14ac:dyDescent="0.15">
      <c r="B631" s="22">
        <v>629</v>
      </c>
      <c r="C631" s="10" t="str">
        <f>IF(入力シート!C632&gt;=10000,INT(MOD(入力シート!C632,100000)/10000),"")</f>
        <v/>
      </c>
      <c r="D631" s="10" t="str">
        <f>IF(入力シート!C632&gt;=1000,INT(MOD(入力シート!C632,10000)/1000),"")</f>
        <v/>
      </c>
      <c r="E631" s="10" t="str">
        <f>IF(入力シート!C632&gt;=100,INT(MOD(入力シート!C632,1000)/100),"")</f>
        <v/>
      </c>
      <c r="F631" s="10" t="str">
        <f>IF(入力シート!C632&gt;=10,INT(MOD(入力シート!C632,100)/10),"")</f>
        <v/>
      </c>
      <c r="G631" s="22" t="str">
        <f>IF(入力シート!C632&gt;=1,INT(MOD(入力シート!C632,10)/1),"")</f>
        <v/>
      </c>
      <c r="H631" s="22" t="str">
        <f>IF(入力シート!D632&gt;"",入力シート!D632,"")</f>
        <v/>
      </c>
      <c r="I631" s="22" t="str">
        <f>IF(入力シート!E632&gt;"",入力シート!E632,"")</f>
        <v/>
      </c>
      <c r="J631" s="37" t="str">
        <f>IF(入力シート!F632&gt;0,IF(入力シート!W632=6,MID(入力シート!F632,入力シート!W632-5,1),"0"),"")</f>
        <v/>
      </c>
      <c r="K631" s="37" t="str">
        <f>IF(入力シート!F632&gt;0,MID(入力シート!F632,入力シート!W632-4,1),"")</f>
        <v/>
      </c>
      <c r="L631" s="37" t="str">
        <f>IF(入力シート!F632&gt;0,MID(入力シート!F632,入力シート!W632-3,1),"")</f>
        <v/>
      </c>
      <c r="M631" s="37" t="str">
        <f>IF(入力シート!F632&gt;0,MID(入力シート!F632,入力シート!W632-2,1),"")</f>
        <v/>
      </c>
      <c r="N631" s="37" t="str">
        <f>IF(入力シート!F632&gt;0,MID(入力シート!F632,入力シート!W632-1,1),"")</f>
        <v/>
      </c>
      <c r="O631" s="39" t="str">
        <f>IF(入力シート!F632&gt;0,MID(入力シート!F632,入力シート!W632,1),"")</f>
        <v/>
      </c>
      <c r="P631" s="22" t="str">
        <f>IF(入力シート!G632&gt;"",入力シート!G632,"")</f>
        <v/>
      </c>
      <c r="Q631" s="37" t="str">
        <f>IF(入力シート!H632&gt;0,IF(入力シート!X632=4,MID(入力シート!H632,入力シート!X632-3,1),"0"),"")</f>
        <v/>
      </c>
      <c r="R631" s="37" t="str">
        <f>IF(入力シート!H632&gt;0,MID(入力シート!H632,入力シート!X632-2,1),"")</f>
        <v/>
      </c>
      <c r="S631" s="37" t="str">
        <f>IF(入力シート!H632&gt;0,MID(入力シート!H632,入力シート!X632-1,1),"")</f>
        <v/>
      </c>
      <c r="T631" s="39" t="str">
        <f>IF(入力シート!H632&gt;0,MID(入力シート!H632,入力シート!X632,1),"")</f>
        <v/>
      </c>
      <c r="U631" s="62" t="str">
        <f>IF(入力シート!I632&gt;0,入力シート!I632,"")</f>
        <v/>
      </c>
      <c r="V631" s="50" t="str">
        <f>IF(入力シート!J632&gt;0,入力シート!J632,"")</f>
        <v/>
      </c>
      <c r="W631" s="50" t="str">
        <f>IF(入力シート!K632&gt;=10,INT(MOD(入力シート!K632,100)/10),"")</f>
        <v/>
      </c>
      <c r="X631" s="40" t="str">
        <f>IF(入力シート!K632&gt;=1,INT(MOD(入力シート!K632,10)/1),"")</f>
        <v/>
      </c>
      <c r="Y631" s="51" t="str">
        <f>IF(入力シート!L632&gt;=100000,INT(MOD(入力シート!L632,1000000)/100000),"")</f>
        <v/>
      </c>
      <c r="Z631" s="51" t="str">
        <f>IF(入力シート!L632&gt;=10000,INT(MOD(入力シート!L632,100000)/10000),"")</f>
        <v/>
      </c>
      <c r="AA631" s="51" t="str">
        <f>IF(入力シート!L632&gt;=1000,INT(MOD(入力シート!L632,10000)/1000),"")</f>
        <v/>
      </c>
      <c r="AB631" s="51" t="str">
        <f>IF(入力シート!L632&gt;=100,INT(MOD(入力シート!L632,1000)/100),"")</f>
        <v/>
      </c>
      <c r="AC631" s="51" t="str">
        <f>IF(入力シート!L632&gt;=10,INT(MOD(入力シート!L632,100)/10),"")</f>
        <v/>
      </c>
      <c r="AD631" s="40" t="str">
        <f>IF(入力シート!L632&gt;=1,INT(MOD(入力シート!L632,10)/1),"")</f>
        <v/>
      </c>
      <c r="AE631" s="51" t="str">
        <f>IF(入力シート!M632&gt;=10000,INT(MOD(入力シート!M632,100000)/10000),"")</f>
        <v/>
      </c>
      <c r="AF631" s="51" t="str">
        <f>IF(入力シート!M632&gt;=1000,INT(MOD(入力シート!M632,10000)/1000),"")</f>
        <v/>
      </c>
      <c r="AG631" s="51" t="str">
        <f>IF(入力シート!M632&gt;=100,INT(MOD(入力シート!M632,1000)/100),"")</f>
        <v/>
      </c>
      <c r="AH631" s="51" t="str">
        <f>IF(入力シート!M632&gt;=10,INT(MOD(入力シート!M632,100)/10),"")</f>
        <v/>
      </c>
      <c r="AI631" s="40" t="str">
        <f>IF(入力シート!M632&gt;=1,INT(MOD(入力シート!M632,10)/1),"")</f>
        <v/>
      </c>
      <c r="AJ631" s="51" t="str">
        <f>IF(入力シート!N632&gt;=10000,INT(MOD(入力シート!N632,100000)/10000),"")</f>
        <v/>
      </c>
      <c r="AK631" s="51" t="str">
        <f>IF(入力シート!N632&gt;=1000,INT(MOD(入力シート!N632,10000)/1000),"")</f>
        <v/>
      </c>
      <c r="AL631" s="51" t="str">
        <f>IF(入力シート!N632&gt;=100,INT(MOD(入力シート!N632,1000)/100),"")</f>
        <v/>
      </c>
      <c r="AM631" s="51" t="str">
        <f>IF(入力シート!N632&gt;=10,INT(MOD(入力シート!N632,100)/10),"")</f>
        <v/>
      </c>
      <c r="AN631" s="40" t="str">
        <f>IF(入力シート!N632&gt;=1,INT(MOD(入力シート!N632,10)/1),"")</f>
        <v/>
      </c>
      <c r="AO631" s="51" t="str">
        <f>IF(入力シート!O632&gt;=10000,INT(MOD(入力シート!O632,100000)/10000),"")</f>
        <v/>
      </c>
      <c r="AP631" s="51" t="str">
        <f>IF(入力シート!O632&gt;=1000,INT(MOD(入力シート!O632,10000)/1000),"")</f>
        <v/>
      </c>
      <c r="AQ631" s="51" t="str">
        <f>IF(入力シート!O632&gt;=100,INT(MOD(入力シート!O632,1000)/100),"")</f>
        <v/>
      </c>
      <c r="AR631" s="51" t="str">
        <f>IF(入力シート!O632&gt;=10,INT(MOD(入力シート!O632,100)/10),"")</f>
        <v/>
      </c>
      <c r="AS631" s="40" t="str">
        <f>IF(入力シート!O632&gt;=1,INT(MOD(入力シート!O632,10)/1),"")</f>
        <v/>
      </c>
      <c r="AT631" s="51" t="str">
        <f>IF(入力シート!P632&gt;=1000000,INT(MOD(入力シート!P632,10000000)/1000000),"")</f>
        <v/>
      </c>
      <c r="AU631" s="51" t="str">
        <f>IF(入力シート!P632&gt;=100000,INT(MOD(入力シート!P632,1000000)/100000),"")</f>
        <v/>
      </c>
      <c r="AV631" s="51" t="str">
        <f>IF(入力シート!P632&gt;=10000,INT(MOD(入力シート!P632,100000)/10000),"")</f>
        <v/>
      </c>
      <c r="AW631" s="51" t="str">
        <f>IF(入力シート!P632&gt;=1000,INT(MOD(入力シート!P632,10000)/1000),"")</f>
        <v/>
      </c>
      <c r="AX631" s="51" t="str">
        <f>IF(入力シート!P632&gt;=100,INT(MOD(入力シート!P632,1000)/100),"")</f>
        <v/>
      </c>
      <c r="AY631" s="51" t="str">
        <f>IF(入力シート!P632&gt;=10,INT(MOD(入力シート!P632,100)/10),"")</f>
        <v/>
      </c>
      <c r="AZ631" s="40" t="str">
        <f>IF(入力シート!P632&gt;=1,INT(MOD(入力シート!P632,10)/1),"")</f>
        <v/>
      </c>
      <c r="BA631" s="51" t="str">
        <f>IF(入力シート!Q632&gt;=10,INT(MOD(入力シート!Q632,100)/10),"")</f>
        <v/>
      </c>
      <c r="BB631" s="40" t="str">
        <f>IF(入力シート!Q632&gt;=1,INT(MOD(入力シート!Q632,10)/1),"")</f>
        <v/>
      </c>
      <c r="BC631" s="51" t="str">
        <f>IF(入力シート!R632&gt;=10000,INT(MOD(入力シート!R632,100000)/10000),"")</f>
        <v/>
      </c>
      <c r="BD631" s="51" t="str">
        <f>IF(入力シート!R632&gt;=1000,INT(MOD(入力シート!R632,10000)/1000),"")</f>
        <v/>
      </c>
      <c r="BE631" s="51" t="str">
        <f>IF(入力シート!R632&gt;=100,INT(MOD(入力シート!R632,1000)/100),"")</f>
        <v/>
      </c>
      <c r="BF631" s="51" t="str">
        <f>IF(入力シート!R632&gt;=10,INT(MOD(入力シート!R632,100)/10),"")</f>
        <v/>
      </c>
      <c r="BG631" s="40" t="str">
        <f>IF(入力シート!R632&gt;=1,INT(MOD(入力シート!R632,10)/1),"")</f>
        <v/>
      </c>
    </row>
    <row r="632" spans="1:79" x14ac:dyDescent="0.15">
      <c r="A632" s="46"/>
      <c r="B632" s="12">
        <v>630</v>
      </c>
      <c r="C632" s="3" t="str">
        <f>IF(入力シート!C633&gt;=10000,INT(MOD(入力シート!C633,100000)/10000),"")</f>
        <v/>
      </c>
      <c r="D632" s="3" t="str">
        <f>IF(入力シート!C633&gt;=1000,INT(MOD(入力シート!C633,10000)/1000),"")</f>
        <v/>
      </c>
      <c r="E632" s="3" t="str">
        <f>IF(入力シート!C633&gt;=100,INT(MOD(入力シート!C633,1000)/100),"")</f>
        <v/>
      </c>
      <c r="F632" s="3" t="str">
        <f>IF(入力シート!C633&gt;=10,INT(MOD(入力シート!C633,100)/10),"")</f>
        <v/>
      </c>
      <c r="G632" s="12" t="str">
        <f>IF(入力シート!C633&gt;=1,INT(MOD(入力シート!C633,10)/1),"")</f>
        <v/>
      </c>
      <c r="H632" s="12" t="str">
        <f>IF(入力シート!D633&gt;"",入力シート!D633,"")</f>
        <v/>
      </c>
      <c r="I632" s="146" t="str">
        <f>IF(入力シート!E633&gt;"",入力シート!E633,"")</f>
        <v/>
      </c>
      <c r="J632" s="162" t="str">
        <f>IF(入力シート!F633&gt;0,IF(入力シート!W633=6,MID(入力シート!F633,入力シート!W633-5,1),"0"),"")</f>
        <v/>
      </c>
      <c r="K632" s="63" t="str">
        <f>IF(入力シート!F633&gt;0,MID(入力シート!F633,入力シート!W633-4,1),"")</f>
        <v/>
      </c>
      <c r="L632" s="63" t="str">
        <f>IF(入力シート!F633&gt;0,MID(入力シート!F633,入力シート!W633-3,1),"")</f>
        <v/>
      </c>
      <c r="M632" s="63" t="str">
        <f>IF(入力シート!F633&gt;0,MID(入力シート!F633,入力シート!W633-2,1),"")</f>
        <v/>
      </c>
      <c r="N632" s="63" t="str">
        <f>IF(入力シート!F633&gt;0,MID(入力シート!F633,入力シート!W633-1,1),"")</f>
        <v/>
      </c>
      <c r="O632" s="64" t="str">
        <f>IF(入力シート!F633&gt;0,MID(入力シート!F633,入力シート!W633,1),"")</f>
        <v/>
      </c>
      <c r="P632" s="146" t="str">
        <f>IF(入力シート!G633&gt;"",入力シート!G633,"")</f>
        <v/>
      </c>
      <c r="Q632" s="162" t="str">
        <f>IF(入力シート!H633&gt;0,IF(入力シート!X633=4,MID(入力シート!H633,入力シート!X633-3,1),"0"),"")</f>
        <v/>
      </c>
      <c r="R632" s="63" t="str">
        <f>IF(入力シート!H633&gt;0,MID(入力シート!H633,入力シート!X633-2,1),"")</f>
        <v/>
      </c>
      <c r="S632" s="63" t="str">
        <f>IF(入力シート!H633&gt;0,MID(入力シート!H633,入力シート!X633-1,1),"")</f>
        <v/>
      </c>
      <c r="T632" s="64" t="str">
        <f>IF(入力シート!H633&gt;0,MID(入力シート!H633,入力シート!X633,1),"")</f>
        <v/>
      </c>
      <c r="U632" s="65" t="str">
        <f>IF(入力シート!I633&gt;0,入力シート!I633,"")</f>
        <v/>
      </c>
      <c r="V632" s="47" t="str">
        <f>IF(入力シート!J633&gt;0,入力シート!J633,"")</f>
        <v/>
      </c>
      <c r="W632" s="47" t="str">
        <f>IF(入力シート!K633&gt;=10,INT(MOD(入力シート!K633,100)/10),"")</f>
        <v/>
      </c>
      <c r="X632" s="48" t="str">
        <f>IF(入力シート!K633&gt;=1,INT(MOD(入力シート!K633,10)/1),"")</f>
        <v/>
      </c>
      <c r="Y632" s="49" t="str">
        <f>IF(入力シート!L633&gt;=100000,INT(MOD(入力シート!L633,1000000)/100000),"")</f>
        <v/>
      </c>
      <c r="Z632" s="49" t="str">
        <f>IF(入力シート!L633&gt;=10000,INT(MOD(入力シート!L633,100000)/10000),"")</f>
        <v/>
      </c>
      <c r="AA632" s="49" t="str">
        <f>IF(入力シート!L633&gt;=1000,INT(MOD(入力シート!L633,10000)/1000),"")</f>
        <v/>
      </c>
      <c r="AB632" s="49" t="str">
        <f>IF(入力シート!L633&gt;=100,INT(MOD(入力シート!L633,1000)/100),"")</f>
        <v/>
      </c>
      <c r="AC632" s="49" t="str">
        <f>IF(入力シート!L633&gt;=10,INT(MOD(入力シート!L633,100)/10),"")</f>
        <v/>
      </c>
      <c r="AD632" s="48" t="str">
        <f>IF(入力シート!L633&gt;=1,INT(MOD(入力シート!L633,10)/1),"")</f>
        <v/>
      </c>
      <c r="AE632" s="49" t="str">
        <f>IF(入力シート!M633&gt;=10000,INT(MOD(入力シート!M633,100000)/10000),"")</f>
        <v/>
      </c>
      <c r="AF632" s="49" t="str">
        <f>IF(入力シート!M633&gt;=1000,INT(MOD(入力シート!M633,10000)/1000),"")</f>
        <v/>
      </c>
      <c r="AG632" s="49" t="str">
        <f>IF(入力シート!M633&gt;=100,INT(MOD(入力シート!M633,1000)/100),"")</f>
        <v/>
      </c>
      <c r="AH632" s="49" t="str">
        <f>IF(入力シート!M633&gt;=10,INT(MOD(入力シート!M633,100)/10),"")</f>
        <v/>
      </c>
      <c r="AI632" s="48" t="str">
        <f>IF(入力シート!M633&gt;=1,INT(MOD(入力シート!M633,10)/1),"")</f>
        <v/>
      </c>
      <c r="AJ632" s="49" t="str">
        <f>IF(入力シート!N633&gt;=10000,INT(MOD(入力シート!N633,100000)/10000),"")</f>
        <v/>
      </c>
      <c r="AK632" s="49" t="str">
        <f>IF(入力シート!N633&gt;=1000,INT(MOD(入力シート!N633,10000)/1000),"")</f>
        <v/>
      </c>
      <c r="AL632" s="49" t="str">
        <f>IF(入力シート!N633&gt;=100,INT(MOD(入力シート!N633,1000)/100),"")</f>
        <v/>
      </c>
      <c r="AM632" s="49" t="str">
        <f>IF(入力シート!N633&gt;=10,INT(MOD(入力シート!N633,100)/10),"")</f>
        <v/>
      </c>
      <c r="AN632" s="48" t="str">
        <f>IF(入力シート!N633&gt;=1,INT(MOD(入力シート!N633,10)/1),"")</f>
        <v/>
      </c>
      <c r="AO632" s="49" t="str">
        <f>IF(入力シート!O633&gt;=10000,INT(MOD(入力シート!O633,100000)/10000),"")</f>
        <v/>
      </c>
      <c r="AP632" s="49" t="str">
        <f>IF(入力シート!O633&gt;=1000,INT(MOD(入力シート!O633,10000)/1000),"")</f>
        <v/>
      </c>
      <c r="AQ632" s="49" t="str">
        <f>IF(入力シート!O633&gt;=100,INT(MOD(入力シート!O633,1000)/100),"")</f>
        <v/>
      </c>
      <c r="AR632" s="49" t="str">
        <f>IF(入力シート!O633&gt;=10,INT(MOD(入力シート!O633,100)/10),"")</f>
        <v/>
      </c>
      <c r="AS632" s="48" t="str">
        <f>IF(入力シート!O633&gt;=1,INT(MOD(入力シート!O633,10)/1),"")</f>
        <v/>
      </c>
      <c r="AT632" s="49" t="str">
        <f>IF(入力シート!P633&gt;=1000000,INT(MOD(入力シート!P633,10000000)/1000000),"")</f>
        <v/>
      </c>
      <c r="AU632" s="49" t="str">
        <f>IF(入力シート!P633&gt;=100000,INT(MOD(入力シート!P633,1000000)/100000),"")</f>
        <v/>
      </c>
      <c r="AV632" s="49" t="str">
        <f>IF(入力シート!P633&gt;=10000,INT(MOD(入力シート!P633,100000)/10000),"")</f>
        <v/>
      </c>
      <c r="AW632" s="49" t="str">
        <f>IF(入力シート!P633&gt;=1000,INT(MOD(入力シート!P633,10000)/1000),"")</f>
        <v/>
      </c>
      <c r="AX632" s="49" t="str">
        <f>IF(入力シート!P633&gt;=100,INT(MOD(入力シート!P633,1000)/100),"")</f>
        <v/>
      </c>
      <c r="AY632" s="49" t="str">
        <f>IF(入力シート!P633&gt;=10,INT(MOD(入力シート!P633,100)/10),"")</f>
        <v/>
      </c>
      <c r="AZ632" s="48" t="str">
        <f>IF(入力シート!P633&gt;=1,INT(MOD(入力シート!P633,10)/1),"")</f>
        <v/>
      </c>
      <c r="BA632" s="49" t="str">
        <f>IF(入力シート!Q633&gt;=10,INT(MOD(入力シート!Q633,100)/10),"")</f>
        <v/>
      </c>
      <c r="BB632" s="48" t="str">
        <f>IF(入力シート!Q633&gt;=1,INT(MOD(入力シート!Q633,10)/1),"")</f>
        <v/>
      </c>
      <c r="BC632" s="49" t="str">
        <f>IF(入力シート!R633&gt;=10000,INT(MOD(入力シート!R633,100000)/10000),"")</f>
        <v/>
      </c>
      <c r="BD632" s="49" t="str">
        <f>IF(入力シート!R633&gt;=1000,INT(MOD(入力シート!R633,10000)/1000),"")</f>
        <v/>
      </c>
      <c r="BE632" s="49" t="str">
        <f>IF(入力シート!R633&gt;=100,INT(MOD(入力シート!R633,1000)/100),"")</f>
        <v/>
      </c>
      <c r="BF632" s="49" t="str">
        <f>IF(入力シート!R633&gt;=10,INT(MOD(入力シート!R633,100)/10),"")</f>
        <v/>
      </c>
      <c r="BG632" s="48" t="str">
        <f>IF(入力シート!R633&gt;=1,INT(MOD(入力シート!R633,10)/1),"")</f>
        <v/>
      </c>
      <c r="BH632" s="58" t="str">
        <f>IF(入力シート!S633&gt;=10,INT(MOD(入力シート!S633,100)/10),"")</f>
        <v/>
      </c>
      <c r="BI632" s="69" t="str">
        <f>IF(入力シート!S633&gt;=1,INT(MOD(入力シート!S633,10)/1),"")</f>
        <v/>
      </c>
      <c r="BJ632" s="58" t="str">
        <f>IF(入力シート!T633&gt;=1000000,INT(MOD(入力シート!T633,10000000)/1000000),"")</f>
        <v/>
      </c>
      <c r="BK632" s="58" t="str">
        <f>IF(入力シート!T633&gt;=100000,INT(MOD(入力シート!T633,1000000)/100000),"")</f>
        <v/>
      </c>
      <c r="BL632" s="58" t="str">
        <f>IF(入力シート!T633&gt;=10000,INT(MOD(入力シート!T633,100000)/10000),"")</f>
        <v/>
      </c>
      <c r="BM632" s="58" t="str">
        <f>IF(入力シート!T633&gt;=1000,INT(MOD(入力シート!T633,10000)/1000),"")</f>
        <v/>
      </c>
      <c r="BN632" s="58" t="str">
        <f>IF(入力シート!T633&gt;=100,INT(MOD(入力シート!T633,1000)/100),"")</f>
        <v/>
      </c>
      <c r="BO632" s="58" t="str">
        <f>IF(入力シート!T633&gt;=10,INT(MOD(入力シート!T633,100)/10),"")</f>
        <v/>
      </c>
      <c r="BP632" s="69" t="str">
        <f>IF(入力シート!T633&gt;=1,INT(MOD(入力シート!T633,10)/1),"")</f>
        <v/>
      </c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</row>
    <row r="633" spans="1:79" x14ac:dyDescent="0.15">
      <c r="A633" s="70">
        <f t="shared" si="15"/>
        <v>64</v>
      </c>
      <c r="B633" s="22">
        <v>631</v>
      </c>
      <c r="C633" s="10" t="str">
        <f>IF(入力シート!C634&gt;=10000,INT(MOD(入力シート!C634,100000)/10000),"")</f>
        <v/>
      </c>
      <c r="D633" s="10" t="str">
        <f>IF(入力シート!C634&gt;=1000,INT(MOD(入力シート!C634,10000)/1000),"")</f>
        <v/>
      </c>
      <c r="E633" s="10" t="str">
        <f>IF(入力シート!C634&gt;=100,INT(MOD(入力シート!C634,1000)/100),"")</f>
        <v/>
      </c>
      <c r="F633" s="10" t="str">
        <f>IF(入力シート!C634&gt;=10,INT(MOD(入力シート!C634,100)/10),"")</f>
        <v/>
      </c>
      <c r="G633" s="22" t="str">
        <f>IF(入力シート!C634&gt;=1,INT(MOD(入力シート!C634,10)/1),"")</f>
        <v/>
      </c>
      <c r="H633" s="22" t="str">
        <f>IF(入力シート!D634&gt;"",入力シート!D634,"")</f>
        <v/>
      </c>
      <c r="I633" s="22" t="str">
        <f>IF(入力シート!E634&gt;"",入力シート!E634,"")</f>
        <v/>
      </c>
      <c r="J633" s="37" t="str">
        <f>IF(入力シート!F634&gt;0,IF(入力シート!W634=6,MID(入力シート!F634,入力シート!W634-5,1),"0"),"")</f>
        <v/>
      </c>
      <c r="K633" s="37" t="str">
        <f>IF(入力シート!F634&gt;0,MID(入力シート!F634,入力シート!W634-4,1),"")</f>
        <v/>
      </c>
      <c r="L633" s="37" t="str">
        <f>IF(入力シート!F634&gt;0,MID(入力シート!F634,入力シート!W634-3,1),"")</f>
        <v/>
      </c>
      <c r="M633" s="37" t="str">
        <f>IF(入力シート!F634&gt;0,MID(入力シート!F634,入力シート!W634-2,1),"")</f>
        <v/>
      </c>
      <c r="N633" s="37" t="str">
        <f>IF(入力シート!F634&gt;0,MID(入力シート!F634,入力シート!W634-1,1),"")</f>
        <v/>
      </c>
      <c r="O633" s="39" t="str">
        <f>IF(入力シート!F634&gt;0,MID(入力シート!F634,入力シート!W634,1),"")</f>
        <v/>
      </c>
      <c r="P633" s="22" t="str">
        <f>IF(入力シート!G634&gt;"",入力シート!G634,"")</f>
        <v/>
      </c>
      <c r="Q633" s="37" t="str">
        <f>IF(入力シート!H634&gt;0,IF(入力シート!X634=4,MID(入力シート!H634,入力シート!X634-3,1),"0"),"")</f>
        <v/>
      </c>
      <c r="R633" s="37" t="str">
        <f>IF(入力シート!H634&gt;0,MID(入力シート!H634,入力シート!X634-2,1),"")</f>
        <v/>
      </c>
      <c r="S633" s="37" t="str">
        <f>IF(入力シート!H634&gt;0,MID(入力シート!H634,入力シート!X634-1,1),"")</f>
        <v/>
      </c>
      <c r="T633" s="39" t="str">
        <f>IF(入力シート!H634&gt;0,MID(入力シート!H634,入力シート!X634,1),"")</f>
        <v/>
      </c>
      <c r="U633" s="62" t="str">
        <f>IF(入力シート!I634&gt;0,入力シート!I634,"")</f>
        <v/>
      </c>
      <c r="V633" s="50" t="str">
        <f>IF(入力シート!J634&gt;0,入力シート!J634,"")</f>
        <v/>
      </c>
      <c r="W633" s="50" t="str">
        <f>IF(入力シート!K634&gt;=10,INT(MOD(入力シート!K634,100)/10),"")</f>
        <v/>
      </c>
      <c r="X633" s="40" t="str">
        <f>IF(入力シート!K634&gt;=1,INT(MOD(入力シート!K634,10)/1),"")</f>
        <v/>
      </c>
      <c r="Y633" s="51" t="str">
        <f>IF(入力シート!L634&gt;=100000,INT(MOD(入力シート!L634,1000000)/100000),"")</f>
        <v/>
      </c>
      <c r="Z633" s="51" t="str">
        <f>IF(入力シート!L634&gt;=10000,INT(MOD(入力シート!L634,100000)/10000),"")</f>
        <v/>
      </c>
      <c r="AA633" s="51" t="str">
        <f>IF(入力シート!L634&gt;=1000,INT(MOD(入力シート!L634,10000)/1000),"")</f>
        <v/>
      </c>
      <c r="AB633" s="51" t="str">
        <f>IF(入力シート!L634&gt;=100,INT(MOD(入力シート!L634,1000)/100),"")</f>
        <v/>
      </c>
      <c r="AC633" s="51" t="str">
        <f>IF(入力シート!L634&gt;=10,INT(MOD(入力シート!L634,100)/10),"")</f>
        <v/>
      </c>
      <c r="AD633" s="40" t="str">
        <f>IF(入力シート!L634&gt;=1,INT(MOD(入力シート!L634,10)/1),"")</f>
        <v/>
      </c>
      <c r="AE633" s="51" t="str">
        <f>IF(入力シート!M634&gt;=10000,INT(MOD(入力シート!M634,100000)/10000),"")</f>
        <v/>
      </c>
      <c r="AF633" s="51" t="str">
        <f>IF(入力シート!M634&gt;=1000,INT(MOD(入力シート!M634,10000)/1000),"")</f>
        <v/>
      </c>
      <c r="AG633" s="51" t="str">
        <f>IF(入力シート!M634&gt;=100,INT(MOD(入力シート!M634,1000)/100),"")</f>
        <v/>
      </c>
      <c r="AH633" s="51" t="str">
        <f>IF(入力シート!M634&gt;=10,INT(MOD(入力シート!M634,100)/10),"")</f>
        <v/>
      </c>
      <c r="AI633" s="40" t="str">
        <f>IF(入力シート!M634&gt;=1,INT(MOD(入力シート!M634,10)/1),"")</f>
        <v/>
      </c>
      <c r="AJ633" s="51" t="str">
        <f>IF(入力シート!N634&gt;=10000,INT(MOD(入力シート!N634,100000)/10000),"")</f>
        <v/>
      </c>
      <c r="AK633" s="51" t="str">
        <f>IF(入力シート!N634&gt;=1000,INT(MOD(入力シート!N634,10000)/1000),"")</f>
        <v/>
      </c>
      <c r="AL633" s="51" t="str">
        <f>IF(入力シート!N634&gt;=100,INT(MOD(入力シート!N634,1000)/100),"")</f>
        <v/>
      </c>
      <c r="AM633" s="51" t="str">
        <f>IF(入力シート!N634&gt;=10,INT(MOD(入力シート!N634,100)/10),"")</f>
        <v/>
      </c>
      <c r="AN633" s="40" t="str">
        <f>IF(入力シート!N634&gt;=1,INT(MOD(入力シート!N634,10)/1),"")</f>
        <v/>
      </c>
      <c r="AO633" s="51" t="str">
        <f>IF(入力シート!O634&gt;=10000,INT(MOD(入力シート!O634,100000)/10000),"")</f>
        <v/>
      </c>
      <c r="AP633" s="51" t="str">
        <f>IF(入力シート!O634&gt;=1000,INT(MOD(入力シート!O634,10000)/1000),"")</f>
        <v/>
      </c>
      <c r="AQ633" s="51" t="str">
        <f>IF(入力シート!O634&gt;=100,INT(MOD(入力シート!O634,1000)/100),"")</f>
        <v/>
      </c>
      <c r="AR633" s="51" t="str">
        <f>IF(入力シート!O634&gt;=10,INT(MOD(入力シート!O634,100)/10),"")</f>
        <v/>
      </c>
      <c r="AS633" s="40" t="str">
        <f>IF(入力シート!O634&gt;=1,INT(MOD(入力シート!O634,10)/1),"")</f>
        <v/>
      </c>
      <c r="AT633" s="51" t="str">
        <f>IF(入力シート!P634&gt;=1000000,INT(MOD(入力シート!P634,10000000)/1000000),"")</f>
        <v/>
      </c>
      <c r="AU633" s="51" t="str">
        <f>IF(入力シート!P634&gt;=100000,INT(MOD(入力シート!P634,1000000)/100000),"")</f>
        <v/>
      </c>
      <c r="AV633" s="51" t="str">
        <f>IF(入力シート!P634&gt;=10000,INT(MOD(入力シート!P634,100000)/10000),"")</f>
        <v/>
      </c>
      <c r="AW633" s="51" t="str">
        <f>IF(入力シート!P634&gt;=1000,INT(MOD(入力シート!P634,10000)/1000),"")</f>
        <v/>
      </c>
      <c r="AX633" s="51" t="str">
        <f>IF(入力シート!P634&gt;=100,INT(MOD(入力シート!P634,1000)/100),"")</f>
        <v/>
      </c>
      <c r="AY633" s="51" t="str">
        <f>IF(入力シート!P634&gt;=10,INT(MOD(入力シート!P634,100)/10),"")</f>
        <v/>
      </c>
      <c r="AZ633" s="40" t="str">
        <f>IF(入力シート!P634&gt;=1,INT(MOD(入力シート!P634,10)/1),"")</f>
        <v/>
      </c>
      <c r="BA633" s="51" t="str">
        <f>IF(入力シート!Q634&gt;=10,INT(MOD(入力シート!Q634,100)/10),"")</f>
        <v/>
      </c>
      <c r="BB633" s="40" t="str">
        <f>IF(入力シート!Q634&gt;=1,INT(MOD(入力シート!Q634,10)/1),"")</f>
        <v/>
      </c>
      <c r="BC633" s="51" t="str">
        <f>IF(入力シート!R634&gt;=10000,INT(MOD(入力シート!R634,100000)/10000),"")</f>
        <v/>
      </c>
      <c r="BD633" s="51" t="str">
        <f>IF(入力シート!R634&gt;=1000,INT(MOD(入力シート!R634,10000)/1000),"")</f>
        <v/>
      </c>
      <c r="BE633" s="51" t="str">
        <f>IF(入力シート!R634&gt;=100,INT(MOD(入力シート!R634,1000)/100),"")</f>
        <v/>
      </c>
      <c r="BF633" s="51" t="str">
        <f>IF(入力シート!R634&gt;=10,INT(MOD(入力シート!R634,100)/10),"")</f>
        <v/>
      </c>
      <c r="BG633" s="40" t="str">
        <f>IF(入力シート!R634&gt;=1,INT(MOD(入力シート!R634,10)/1),"")</f>
        <v/>
      </c>
      <c r="BP633" s="11"/>
    </row>
    <row r="634" spans="1:79" x14ac:dyDescent="0.15">
      <c r="B634" s="22">
        <v>632</v>
      </c>
      <c r="C634" s="10" t="str">
        <f>IF(入力シート!C635&gt;=10000,INT(MOD(入力シート!C635,100000)/10000),"")</f>
        <v/>
      </c>
      <c r="D634" s="10" t="str">
        <f>IF(入力シート!C635&gt;=1000,INT(MOD(入力シート!C635,10000)/1000),"")</f>
        <v/>
      </c>
      <c r="E634" s="10" t="str">
        <f>IF(入力シート!C635&gt;=100,INT(MOD(入力シート!C635,1000)/100),"")</f>
        <v/>
      </c>
      <c r="F634" s="10" t="str">
        <f>IF(入力シート!C635&gt;=10,INT(MOD(入力シート!C635,100)/10),"")</f>
        <v/>
      </c>
      <c r="G634" s="22" t="str">
        <f>IF(入力シート!C635&gt;=1,INT(MOD(入力シート!C635,10)/1),"")</f>
        <v/>
      </c>
      <c r="H634" s="22" t="str">
        <f>IF(入力シート!D635&gt;"",入力シート!D635,"")</f>
        <v/>
      </c>
      <c r="I634" s="22" t="str">
        <f>IF(入力シート!E635&gt;"",入力シート!E635,"")</f>
        <v/>
      </c>
      <c r="J634" s="37" t="str">
        <f>IF(入力シート!F635&gt;0,IF(入力シート!W635=6,MID(入力シート!F635,入力シート!W635-5,1),"0"),"")</f>
        <v/>
      </c>
      <c r="K634" s="37" t="str">
        <f>IF(入力シート!F635&gt;0,MID(入力シート!F635,入力シート!W635-4,1),"")</f>
        <v/>
      </c>
      <c r="L634" s="37" t="str">
        <f>IF(入力シート!F635&gt;0,MID(入力シート!F635,入力シート!W635-3,1),"")</f>
        <v/>
      </c>
      <c r="M634" s="37" t="str">
        <f>IF(入力シート!F635&gt;0,MID(入力シート!F635,入力シート!W635-2,1),"")</f>
        <v/>
      </c>
      <c r="N634" s="37" t="str">
        <f>IF(入力シート!F635&gt;0,MID(入力シート!F635,入力シート!W635-1,1),"")</f>
        <v/>
      </c>
      <c r="O634" s="39" t="str">
        <f>IF(入力シート!F635&gt;0,MID(入力シート!F635,入力シート!W635,1),"")</f>
        <v/>
      </c>
      <c r="P634" s="22" t="str">
        <f>IF(入力シート!G635&gt;"",入力シート!G635,"")</f>
        <v/>
      </c>
      <c r="Q634" s="37" t="str">
        <f>IF(入力シート!H635&gt;0,IF(入力シート!X635=4,MID(入力シート!H635,入力シート!X635-3,1),"0"),"")</f>
        <v/>
      </c>
      <c r="R634" s="37" t="str">
        <f>IF(入力シート!H635&gt;0,MID(入力シート!H635,入力シート!X635-2,1),"")</f>
        <v/>
      </c>
      <c r="S634" s="37" t="str">
        <f>IF(入力シート!H635&gt;0,MID(入力シート!H635,入力シート!X635-1,1),"")</f>
        <v/>
      </c>
      <c r="T634" s="39" t="str">
        <f>IF(入力シート!H635&gt;0,MID(入力シート!H635,入力シート!X635,1),"")</f>
        <v/>
      </c>
      <c r="U634" s="62" t="str">
        <f>IF(入力シート!I635&gt;0,入力シート!I635,"")</f>
        <v/>
      </c>
      <c r="V634" s="50" t="str">
        <f>IF(入力シート!J635&gt;0,入力シート!J635,"")</f>
        <v/>
      </c>
      <c r="W634" s="50" t="str">
        <f>IF(入力シート!K635&gt;=10,INT(MOD(入力シート!K635,100)/10),"")</f>
        <v/>
      </c>
      <c r="X634" s="40" t="str">
        <f>IF(入力シート!K635&gt;=1,INT(MOD(入力シート!K635,10)/1),"")</f>
        <v/>
      </c>
      <c r="Y634" s="51" t="str">
        <f>IF(入力シート!L635&gt;=100000,INT(MOD(入力シート!L635,1000000)/100000),"")</f>
        <v/>
      </c>
      <c r="Z634" s="51" t="str">
        <f>IF(入力シート!L635&gt;=10000,INT(MOD(入力シート!L635,100000)/10000),"")</f>
        <v/>
      </c>
      <c r="AA634" s="51" t="str">
        <f>IF(入力シート!L635&gt;=1000,INT(MOD(入力シート!L635,10000)/1000),"")</f>
        <v/>
      </c>
      <c r="AB634" s="51" t="str">
        <f>IF(入力シート!L635&gt;=100,INT(MOD(入力シート!L635,1000)/100),"")</f>
        <v/>
      </c>
      <c r="AC634" s="51" t="str">
        <f>IF(入力シート!L635&gt;=10,INT(MOD(入力シート!L635,100)/10),"")</f>
        <v/>
      </c>
      <c r="AD634" s="40" t="str">
        <f>IF(入力シート!L635&gt;=1,INT(MOD(入力シート!L635,10)/1),"")</f>
        <v/>
      </c>
      <c r="AE634" s="51" t="str">
        <f>IF(入力シート!M635&gt;=10000,INT(MOD(入力シート!M635,100000)/10000),"")</f>
        <v/>
      </c>
      <c r="AF634" s="51" t="str">
        <f>IF(入力シート!M635&gt;=1000,INT(MOD(入力シート!M635,10000)/1000),"")</f>
        <v/>
      </c>
      <c r="AG634" s="51" t="str">
        <f>IF(入力シート!M635&gt;=100,INT(MOD(入力シート!M635,1000)/100),"")</f>
        <v/>
      </c>
      <c r="AH634" s="51" t="str">
        <f>IF(入力シート!M635&gt;=10,INT(MOD(入力シート!M635,100)/10),"")</f>
        <v/>
      </c>
      <c r="AI634" s="40" t="str">
        <f>IF(入力シート!M635&gt;=1,INT(MOD(入力シート!M635,10)/1),"")</f>
        <v/>
      </c>
      <c r="AJ634" s="51" t="str">
        <f>IF(入力シート!N635&gt;=10000,INT(MOD(入力シート!N635,100000)/10000),"")</f>
        <v/>
      </c>
      <c r="AK634" s="51" t="str">
        <f>IF(入力シート!N635&gt;=1000,INT(MOD(入力シート!N635,10000)/1000),"")</f>
        <v/>
      </c>
      <c r="AL634" s="51" t="str">
        <f>IF(入力シート!N635&gt;=100,INT(MOD(入力シート!N635,1000)/100),"")</f>
        <v/>
      </c>
      <c r="AM634" s="51" t="str">
        <f>IF(入力シート!N635&gt;=10,INT(MOD(入力シート!N635,100)/10),"")</f>
        <v/>
      </c>
      <c r="AN634" s="40" t="str">
        <f>IF(入力シート!N635&gt;=1,INT(MOD(入力シート!N635,10)/1),"")</f>
        <v/>
      </c>
      <c r="AO634" s="51" t="str">
        <f>IF(入力シート!O635&gt;=10000,INT(MOD(入力シート!O635,100000)/10000),"")</f>
        <v/>
      </c>
      <c r="AP634" s="51" t="str">
        <f>IF(入力シート!O635&gt;=1000,INT(MOD(入力シート!O635,10000)/1000),"")</f>
        <v/>
      </c>
      <c r="AQ634" s="51" t="str">
        <f>IF(入力シート!O635&gt;=100,INT(MOD(入力シート!O635,1000)/100),"")</f>
        <v/>
      </c>
      <c r="AR634" s="51" t="str">
        <f>IF(入力シート!O635&gt;=10,INT(MOD(入力シート!O635,100)/10),"")</f>
        <v/>
      </c>
      <c r="AS634" s="40" t="str">
        <f>IF(入力シート!O635&gt;=1,INT(MOD(入力シート!O635,10)/1),"")</f>
        <v/>
      </c>
      <c r="AT634" s="51" t="str">
        <f>IF(入力シート!P635&gt;=1000000,INT(MOD(入力シート!P635,10000000)/1000000),"")</f>
        <v/>
      </c>
      <c r="AU634" s="51" t="str">
        <f>IF(入力シート!P635&gt;=100000,INT(MOD(入力シート!P635,1000000)/100000),"")</f>
        <v/>
      </c>
      <c r="AV634" s="51" t="str">
        <f>IF(入力シート!P635&gt;=10000,INT(MOD(入力シート!P635,100000)/10000),"")</f>
        <v/>
      </c>
      <c r="AW634" s="51" t="str">
        <f>IF(入力シート!P635&gt;=1000,INT(MOD(入力シート!P635,10000)/1000),"")</f>
        <v/>
      </c>
      <c r="AX634" s="51" t="str">
        <f>IF(入力シート!P635&gt;=100,INT(MOD(入力シート!P635,1000)/100),"")</f>
        <v/>
      </c>
      <c r="AY634" s="51" t="str">
        <f>IF(入力シート!P635&gt;=10,INT(MOD(入力シート!P635,100)/10),"")</f>
        <v/>
      </c>
      <c r="AZ634" s="40" t="str">
        <f>IF(入力シート!P635&gt;=1,INT(MOD(入力シート!P635,10)/1),"")</f>
        <v/>
      </c>
      <c r="BA634" s="51" t="str">
        <f>IF(入力シート!Q635&gt;=10,INT(MOD(入力シート!Q635,100)/10),"")</f>
        <v/>
      </c>
      <c r="BB634" s="40" t="str">
        <f>IF(入力シート!Q635&gt;=1,INT(MOD(入力シート!Q635,10)/1),"")</f>
        <v/>
      </c>
      <c r="BC634" s="51" t="str">
        <f>IF(入力シート!R635&gt;=10000,INT(MOD(入力シート!R635,100000)/10000),"")</f>
        <v/>
      </c>
      <c r="BD634" s="51" t="str">
        <f>IF(入力シート!R635&gt;=1000,INT(MOD(入力シート!R635,10000)/1000),"")</f>
        <v/>
      </c>
      <c r="BE634" s="51" t="str">
        <f>IF(入力シート!R635&gt;=100,INT(MOD(入力シート!R635,1000)/100),"")</f>
        <v/>
      </c>
      <c r="BF634" s="51" t="str">
        <f>IF(入力シート!R635&gt;=10,INT(MOD(入力シート!R635,100)/10),"")</f>
        <v/>
      </c>
      <c r="BG634" s="40" t="str">
        <f>IF(入力シート!R635&gt;=1,INT(MOD(入力シート!R635,10)/1),"")</f>
        <v/>
      </c>
    </row>
    <row r="635" spans="1:79" x14ac:dyDescent="0.15">
      <c r="B635" s="22">
        <v>633</v>
      </c>
      <c r="C635" s="10" t="str">
        <f>IF(入力シート!C636&gt;=10000,INT(MOD(入力シート!C636,100000)/10000),"")</f>
        <v/>
      </c>
      <c r="D635" s="10" t="str">
        <f>IF(入力シート!C636&gt;=1000,INT(MOD(入力シート!C636,10000)/1000),"")</f>
        <v/>
      </c>
      <c r="E635" s="10" t="str">
        <f>IF(入力シート!C636&gt;=100,INT(MOD(入力シート!C636,1000)/100),"")</f>
        <v/>
      </c>
      <c r="F635" s="10" t="str">
        <f>IF(入力シート!C636&gt;=10,INT(MOD(入力シート!C636,100)/10),"")</f>
        <v/>
      </c>
      <c r="G635" s="22" t="str">
        <f>IF(入力シート!C636&gt;=1,INT(MOD(入力シート!C636,10)/1),"")</f>
        <v/>
      </c>
      <c r="H635" s="22" t="str">
        <f>IF(入力シート!D636&gt;"",入力シート!D636,"")</f>
        <v/>
      </c>
      <c r="I635" s="22" t="str">
        <f>IF(入力シート!E636&gt;"",入力シート!E636,"")</f>
        <v/>
      </c>
      <c r="J635" s="37" t="str">
        <f>IF(入力シート!F636&gt;0,IF(入力シート!W636=6,MID(入力シート!F636,入力シート!W636-5,1),"0"),"")</f>
        <v/>
      </c>
      <c r="K635" s="37" t="str">
        <f>IF(入力シート!F636&gt;0,MID(入力シート!F636,入力シート!W636-4,1),"")</f>
        <v/>
      </c>
      <c r="L635" s="37" t="str">
        <f>IF(入力シート!F636&gt;0,MID(入力シート!F636,入力シート!W636-3,1),"")</f>
        <v/>
      </c>
      <c r="M635" s="37" t="str">
        <f>IF(入力シート!F636&gt;0,MID(入力シート!F636,入力シート!W636-2,1),"")</f>
        <v/>
      </c>
      <c r="N635" s="37" t="str">
        <f>IF(入力シート!F636&gt;0,MID(入力シート!F636,入力シート!W636-1,1),"")</f>
        <v/>
      </c>
      <c r="O635" s="39" t="str">
        <f>IF(入力シート!F636&gt;0,MID(入力シート!F636,入力シート!W636,1),"")</f>
        <v/>
      </c>
      <c r="P635" s="22" t="str">
        <f>IF(入力シート!G636&gt;"",入力シート!G636,"")</f>
        <v/>
      </c>
      <c r="Q635" s="37" t="str">
        <f>IF(入力シート!H636&gt;0,IF(入力シート!X636=4,MID(入力シート!H636,入力シート!X636-3,1),"0"),"")</f>
        <v/>
      </c>
      <c r="R635" s="37" t="str">
        <f>IF(入力シート!H636&gt;0,MID(入力シート!H636,入力シート!X636-2,1),"")</f>
        <v/>
      </c>
      <c r="S635" s="37" t="str">
        <f>IF(入力シート!H636&gt;0,MID(入力シート!H636,入力シート!X636-1,1),"")</f>
        <v/>
      </c>
      <c r="T635" s="39" t="str">
        <f>IF(入力シート!H636&gt;0,MID(入力シート!H636,入力シート!X636,1),"")</f>
        <v/>
      </c>
      <c r="U635" s="62" t="str">
        <f>IF(入力シート!I636&gt;0,入力シート!I636,"")</f>
        <v/>
      </c>
      <c r="V635" s="50" t="str">
        <f>IF(入力シート!J636&gt;0,入力シート!J636,"")</f>
        <v/>
      </c>
      <c r="W635" s="50" t="str">
        <f>IF(入力シート!K636&gt;=10,INT(MOD(入力シート!K636,100)/10),"")</f>
        <v/>
      </c>
      <c r="X635" s="40" t="str">
        <f>IF(入力シート!K636&gt;=1,INT(MOD(入力シート!K636,10)/1),"")</f>
        <v/>
      </c>
      <c r="Y635" s="51" t="str">
        <f>IF(入力シート!L636&gt;=100000,INT(MOD(入力シート!L636,1000000)/100000),"")</f>
        <v/>
      </c>
      <c r="Z635" s="51" t="str">
        <f>IF(入力シート!L636&gt;=10000,INT(MOD(入力シート!L636,100000)/10000),"")</f>
        <v/>
      </c>
      <c r="AA635" s="51" t="str">
        <f>IF(入力シート!L636&gt;=1000,INT(MOD(入力シート!L636,10000)/1000),"")</f>
        <v/>
      </c>
      <c r="AB635" s="51" t="str">
        <f>IF(入力シート!L636&gt;=100,INT(MOD(入力シート!L636,1000)/100),"")</f>
        <v/>
      </c>
      <c r="AC635" s="51" t="str">
        <f>IF(入力シート!L636&gt;=10,INT(MOD(入力シート!L636,100)/10),"")</f>
        <v/>
      </c>
      <c r="AD635" s="40" t="str">
        <f>IF(入力シート!L636&gt;=1,INT(MOD(入力シート!L636,10)/1),"")</f>
        <v/>
      </c>
      <c r="AE635" s="51" t="str">
        <f>IF(入力シート!M636&gt;=10000,INT(MOD(入力シート!M636,100000)/10000),"")</f>
        <v/>
      </c>
      <c r="AF635" s="51" t="str">
        <f>IF(入力シート!M636&gt;=1000,INT(MOD(入力シート!M636,10000)/1000),"")</f>
        <v/>
      </c>
      <c r="AG635" s="51" t="str">
        <f>IF(入力シート!M636&gt;=100,INT(MOD(入力シート!M636,1000)/100),"")</f>
        <v/>
      </c>
      <c r="AH635" s="51" t="str">
        <f>IF(入力シート!M636&gt;=10,INT(MOD(入力シート!M636,100)/10),"")</f>
        <v/>
      </c>
      <c r="AI635" s="40" t="str">
        <f>IF(入力シート!M636&gt;=1,INT(MOD(入力シート!M636,10)/1),"")</f>
        <v/>
      </c>
      <c r="AJ635" s="51" t="str">
        <f>IF(入力シート!N636&gt;=10000,INT(MOD(入力シート!N636,100000)/10000),"")</f>
        <v/>
      </c>
      <c r="AK635" s="51" t="str">
        <f>IF(入力シート!N636&gt;=1000,INT(MOD(入力シート!N636,10000)/1000),"")</f>
        <v/>
      </c>
      <c r="AL635" s="51" t="str">
        <f>IF(入力シート!N636&gt;=100,INT(MOD(入力シート!N636,1000)/100),"")</f>
        <v/>
      </c>
      <c r="AM635" s="51" t="str">
        <f>IF(入力シート!N636&gt;=10,INT(MOD(入力シート!N636,100)/10),"")</f>
        <v/>
      </c>
      <c r="AN635" s="40" t="str">
        <f>IF(入力シート!N636&gt;=1,INT(MOD(入力シート!N636,10)/1),"")</f>
        <v/>
      </c>
      <c r="AO635" s="51" t="str">
        <f>IF(入力シート!O636&gt;=10000,INT(MOD(入力シート!O636,100000)/10000),"")</f>
        <v/>
      </c>
      <c r="AP635" s="51" t="str">
        <f>IF(入力シート!O636&gt;=1000,INT(MOD(入力シート!O636,10000)/1000),"")</f>
        <v/>
      </c>
      <c r="AQ635" s="51" t="str">
        <f>IF(入力シート!O636&gt;=100,INT(MOD(入力シート!O636,1000)/100),"")</f>
        <v/>
      </c>
      <c r="AR635" s="51" t="str">
        <f>IF(入力シート!O636&gt;=10,INT(MOD(入力シート!O636,100)/10),"")</f>
        <v/>
      </c>
      <c r="AS635" s="40" t="str">
        <f>IF(入力シート!O636&gt;=1,INT(MOD(入力シート!O636,10)/1),"")</f>
        <v/>
      </c>
      <c r="AT635" s="51" t="str">
        <f>IF(入力シート!P636&gt;=1000000,INT(MOD(入力シート!P636,10000000)/1000000),"")</f>
        <v/>
      </c>
      <c r="AU635" s="51" t="str">
        <f>IF(入力シート!P636&gt;=100000,INT(MOD(入力シート!P636,1000000)/100000),"")</f>
        <v/>
      </c>
      <c r="AV635" s="51" t="str">
        <f>IF(入力シート!P636&gt;=10000,INT(MOD(入力シート!P636,100000)/10000),"")</f>
        <v/>
      </c>
      <c r="AW635" s="51" t="str">
        <f>IF(入力シート!P636&gt;=1000,INT(MOD(入力シート!P636,10000)/1000),"")</f>
        <v/>
      </c>
      <c r="AX635" s="51" t="str">
        <f>IF(入力シート!P636&gt;=100,INT(MOD(入力シート!P636,1000)/100),"")</f>
        <v/>
      </c>
      <c r="AY635" s="51" t="str">
        <f>IF(入力シート!P636&gt;=10,INT(MOD(入力シート!P636,100)/10),"")</f>
        <v/>
      </c>
      <c r="AZ635" s="40" t="str">
        <f>IF(入力シート!P636&gt;=1,INT(MOD(入力シート!P636,10)/1),"")</f>
        <v/>
      </c>
      <c r="BA635" s="51" t="str">
        <f>IF(入力シート!Q636&gt;=10,INT(MOD(入力シート!Q636,100)/10),"")</f>
        <v/>
      </c>
      <c r="BB635" s="40" t="str">
        <f>IF(入力シート!Q636&gt;=1,INT(MOD(入力シート!Q636,10)/1),"")</f>
        <v/>
      </c>
      <c r="BC635" s="51" t="str">
        <f>IF(入力シート!R636&gt;=10000,INT(MOD(入力シート!R636,100000)/10000),"")</f>
        <v/>
      </c>
      <c r="BD635" s="51" t="str">
        <f>IF(入力シート!R636&gt;=1000,INT(MOD(入力シート!R636,10000)/1000),"")</f>
        <v/>
      </c>
      <c r="BE635" s="51" t="str">
        <f>IF(入力シート!R636&gt;=100,INT(MOD(入力シート!R636,1000)/100),"")</f>
        <v/>
      </c>
      <c r="BF635" s="51" t="str">
        <f>IF(入力シート!R636&gt;=10,INT(MOD(入力シート!R636,100)/10),"")</f>
        <v/>
      </c>
      <c r="BG635" s="40" t="str">
        <f>IF(入力シート!R636&gt;=1,INT(MOD(入力シート!R636,10)/1),"")</f>
        <v/>
      </c>
    </row>
    <row r="636" spans="1:79" x14ac:dyDescent="0.15">
      <c r="B636" s="22">
        <v>634</v>
      </c>
      <c r="C636" s="10" t="str">
        <f>IF(入力シート!C637&gt;=10000,INT(MOD(入力シート!C637,100000)/10000),"")</f>
        <v/>
      </c>
      <c r="D636" s="10" t="str">
        <f>IF(入力シート!C637&gt;=1000,INT(MOD(入力シート!C637,10000)/1000),"")</f>
        <v/>
      </c>
      <c r="E636" s="10" t="str">
        <f>IF(入力シート!C637&gt;=100,INT(MOD(入力シート!C637,1000)/100),"")</f>
        <v/>
      </c>
      <c r="F636" s="10" t="str">
        <f>IF(入力シート!C637&gt;=10,INT(MOD(入力シート!C637,100)/10),"")</f>
        <v/>
      </c>
      <c r="G636" s="22" t="str">
        <f>IF(入力シート!C637&gt;=1,INT(MOD(入力シート!C637,10)/1),"")</f>
        <v/>
      </c>
      <c r="H636" s="22" t="str">
        <f>IF(入力シート!D637&gt;"",入力シート!D637,"")</f>
        <v/>
      </c>
      <c r="I636" s="22" t="str">
        <f>IF(入力シート!E637&gt;"",入力シート!E637,"")</f>
        <v/>
      </c>
      <c r="J636" s="37" t="str">
        <f>IF(入力シート!F637&gt;0,IF(入力シート!W637=6,MID(入力シート!F637,入力シート!W637-5,1),"0"),"")</f>
        <v/>
      </c>
      <c r="K636" s="37" t="str">
        <f>IF(入力シート!F637&gt;0,MID(入力シート!F637,入力シート!W637-4,1),"")</f>
        <v/>
      </c>
      <c r="L636" s="37" t="str">
        <f>IF(入力シート!F637&gt;0,MID(入力シート!F637,入力シート!W637-3,1),"")</f>
        <v/>
      </c>
      <c r="M636" s="37" t="str">
        <f>IF(入力シート!F637&gt;0,MID(入力シート!F637,入力シート!W637-2,1),"")</f>
        <v/>
      </c>
      <c r="N636" s="37" t="str">
        <f>IF(入力シート!F637&gt;0,MID(入力シート!F637,入力シート!W637-1,1),"")</f>
        <v/>
      </c>
      <c r="O636" s="39" t="str">
        <f>IF(入力シート!F637&gt;0,MID(入力シート!F637,入力シート!W637,1),"")</f>
        <v/>
      </c>
      <c r="P636" s="22" t="str">
        <f>IF(入力シート!G637&gt;"",入力シート!G637,"")</f>
        <v/>
      </c>
      <c r="Q636" s="37" t="str">
        <f>IF(入力シート!H637&gt;0,IF(入力シート!X637=4,MID(入力シート!H637,入力シート!X637-3,1),"0"),"")</f>
        <v/>
      </c>
      <c r="R636" s="37" t="str">
        <f>IF(入力シート!H637&gt;0,MID(入力シート!H637,入力シート!X637-2,1),"")</f>
        <v/>
      </c>
      <c r="S636" s="37" t="str">
        <f>IF(入力シート!H637&gt;0,MID(入力シート!H637,入力シート!X637-1,1),"")</f>
        <v/>
      </c>
      <c r="T636" s="39" t="str">
        <f>IF(入力シート!H637&gt;0,MID(入力シート!H637,入力シート!X637,1),"")</f>
        <v/>
      </c>
      <c r="U636" s="62" t="str">
        <f>IF(入力シート!I637&gt;0,入力シート!I637,"")</f>
        <v/>
      </c>
      <c r="V636" s="50" t="str">
        <f>IF(入力シート!J637&gt;0,入力シート!J637,"")</f>
        <v/>
      </c>
      <c r="W636" s="50" t="str">
        <f>IF(入力シート!K637&gt;=10,INT(MOD(入力シート!K637,100)/10),"")</f>
        <v/>
      </c>
      <c r="X636" s="40" t="str">
        <f>IF(入力シート!K637&gt;=1,INT(MOD(入力シート!K637,10)/1),"")</f>
        <v/>
      </c>
      <c r="Y636" s="51" t="str">
        <f>IF(入力シート!L637&gt;=100000,INT(MOD(入力シート!L637,1000000)/100000),"")</f>
        <v/>
      </c>
      <c r="Z636" s="51" t="str">
        <f>IF(入力シート!L637&gt;=10000,INT(MOD(入力シート!L637,100000)/10000),"")</f>
        <v/>
      </c>
      <c r="AA636" s="51" t="str">
        <f>IF(入力シート!L637&gt;=1000,INT(MOD(入力シート!L637,10000)/1000),"")</f>
        <v/>
      </c>
      <c r="AB636" s="51" t="str">
        <f>IF(入力シート!L637&gt;=100,INT(MOD(入力シート!L637,1000)/100),"")</f>
        <v/>
      </c>
      <c r="AC636" s="51" t="str">
        <f>IF(入力シート!L637&gt;=10,INT(MOD(入力シート!L637,100)/10),"")</f>
        <v/>
      </c>
      <c r="AD636" s="40" t="str">
        <f>IF(入力シート!L637&gt;=1,INT(MOD(入力シート!L637,10)/1),"")</f>
        <v/>
      </c>
      <c r="AE636" s="51" t="str">
        <f>IF(入力シート!M637&gt;=10000,INT(MOD(入力シート!M637,100000)/10000),"")</f>
        <v/>
      </c>
      <c r="AF636" s="51" t="str">
        <f>IF(入力シート!M637&gt;=1000,INT(MOD(入力シート!M637,10000)/1000),"")</f>
        <v/>
      </c>
      <c r="AG636" s="51" t="str">
        <f>IF(入力シート!M637&gt;=100,INT(MOD(入力シート!M637,1000)/100),"")</f>
        <v/>
      </c>
      <c r="AH636" s="51" t="str">
        <f>IF(入力シート!M637&gt;=10,INT(MOD(入力シート!M637,100)/10),"")</f>
        <v/>
      </c>
      <c r="AI636" s="40" t="str">
        <f>IF(入力シート!M637&gt;=1,INT(MOD(入力シート!M637,10)/1),"")</f>
        <v/>
      </c>
      <c r="AJ636" s="51" t="str">
        <f>IF(入力シート!N637&gt;=10000,INT(MOD(入力シート!N637,100000)/10000),"")</f>
        <v/>
      </c>
      <c r="AK636" s="51" t="str">
        <f>IF(入力シート!N637&gt;=1000,INT(MOD(入力シート!N637,10000)/1000),"")</f>
        <v/>
      </c>
      <c r="AL636" s="51" t="str">
        <f>IF(入力シート!N637&gt;=100,INT(MOD(入力シート!N637,1000)/100),"")</f>
        <v/>
      </c>
      <c r="AM636" s="51" t="str">
        <f>IF(入力シート!N637&gt;=10,INT(MOD(入力シート!N637,100)/10),"")</f>
        <v/>
      </c>
      <c r="AN636" s="40" t="str">
        <f>IF(入力シート!N637&gt;=1,INT(MOD(入力シート!N637,10)/1),"")</f>
        <v/>
      </c>
      <c r="AO636" s="51" t="str">
        <f>IF(入力シート!O637&gt;=10000,INT(MOD(入力シート!O637,100000)/10000),"")</f>
        <v/>
      </c>
      <c r="AP636" s="51" t="str">
        <f>IF(入力シート!O637&gt;=1000,INT(MOD(入力シート!O637,10000)/1000),"")</f>
        <v/>
      </c>
      <c r="AQ636" s="51" t="str">
        <f>IF(入力シート!O637&gt;=100,INT(MOD(入力シート!O637,1000)/100),"")</f>
        <v/>
      </c>
      <c r="AR636" s="51" t="str">
        <f>IF(入力シート!O637&gt;=10,INT(MOD(入力シート!O637,100)/10),"")</f>
        <v/>
      </c>
      <c r="AS636" s="40" t="str">
        <f>IF(入力シート!O637&gt;=1,INT(MOD(入力シート!O637,10)/1),"")</f>
        <v/>
      </c>
      <c r="AT636" s="51" t="str">
        <f>IF(入力シート!P637&gt;=1000000,INT(MOD(入力シート!P637,10000000)/1000000),"")</f>
        <v/>
      </c>
      <c r="AU636" s="51" t="str">
        <f>IF(入力シート!P637&gt;=100000,INT(MOD(入力シート!P637,1000000)/100000),"")</f>
        <v/>
      </c>
      <c r="AV636" s="51" t="str">
        <f>IF(入力シート!P637&gt;=10000,INT(MOD(入力シート!P637,100000)/10000),"")</f>
        <v/>
      </c>
      <c r="AW636" s="51" t="str">
        <f>IF(入力シート!P637&gt;=1000,INT(MOD(入力シート!P637,10000)/1000),"")</f>
        <v/>
      </c>
      <c r="AX636" s="51" t="str">
        <f>IF(入力シート!P637&gt;=100,INT(MOD(入力シート!P637,1000)/100),"")</f>
        <v/>
      </c>
      <c r="AY636" s="51" t="str">
        <f>IF(入力シート!P637&gt;=10,INT(MOD(入力シート!P637,100)/10),"")</f>
        <v/>
      </c>
      <c r="AZ636" s="40" t="str">
        <f>IF(入力シート!P637&gt;=1,INT(MOD(入力シート!P637,10)/1),"")</f>
        <v/>
      </c>
      <c r="BA636" s="51" t="str">
        <f>IF(入力シート!Q637&gt;=10,INT(MOD(入力シート!Q637,100)/10),"")</f>
        <v/>
      </c>
      <c r="BB636" s="40" t="str">
        <f>IF(入力シート!Q637&gt;=1,INT(MOD(入力シート!Q637,10)/1),"")</f>
        <v/>
      </c>
      <c r="BC636" s="51" t="str">
        <f>IF(入力シート!R637&gt;=10000,INT(MOD(入力シート!R637,100000)/10000),"")</f>
        <v/>
      </c>
      <c r="BD636" s="51" t="str">
        <f>IF(入力シート!R637&gt;=1000,INT(MOD(入力シート!R637,10000)/1000),"")</f>
        <v/>
      </c>
      <c r="BE636" s="51" t="str">
        <f>IF(入力シート!R637&gt;=100,INT(MOD(入力シート!R637,1000)/100),"")</f>
        <v/>
      </c>
      <c r="BF636" s="51" t="str">
        <f>IF(入力シート!R637&gt;=10,INT(MOD(入力シート!R637,100)/10),"")</f>
        <v/>
      </c>
      <c r="BG636" s="40" t="str">
        <f>IF(入力シート!R637&gt;=1,INT(MOD(入力シート!R637,10)/1),"")</f>
        <v/>
      </c>
    </row>
    <row r="637" spans="1:79" x14ac:dyDescent="0.15">
      <c r="B637" s="22">
        <v>635</v>
      </c>
      <c r="C637" s="10" t="str">
        <f>IF(入力シート!C638&gt;=10000,INT(MOD(入力シート!C638,100000)/10000),"")</f>
        <v/>
      </c>
      <c r="D637" s="10" t="str">
        <f>IF(入力シート!C638&gt;=1000,INT(MOD(入力シート!C638,10000)/1000),"")</f>
        <v/>
      </c>
      <c r="E637" s="10" t="str">
        <f>IF(入力シート!C638&gt;=100,INT(MOD(入力シート!C638,1000)/100),"")</f>
        <v/>
      </c>
      <c r="F637" s="10" t="str">
        <f>IF(入力シート!C638&gt;=10,INT(MOD(入力シート!C638,100)/10),"")</f>
        <v/>
      </c>
      <c r="G637" s="22" t="str">
        <f>IF(入力シート!C638&gt;=1,INT(MOD(入力シート!C638,10)/1),"")</f>
        <v/>
      </c>
      <c r="H637" s="22" t="str">
        <f>IF(入力シート!D638&gt;"",入力シート!D638,"")</f>
        <v/>
      </c>
      <c r="I637" s="22" t="str">
        <f>IF(入力シート!E638&gt;"",入力シート!E638,"")</f>
        <v/>
      </c>
      <c r="J637" s="37" t="str">
        <f>IF(入力シート!F638&gt;0,IF(入力シート!W638=6,MID(入力シート!F638,入力シート!W638-5,1),"0"),"")</f>
        <v/>
      </c>
      <c r="K637" s="37" t="str">
        <f>IF(入力シート!F638&gt;0,MID(入力シート!F638,入力シート!W638-4,1),"")</f>
        <v/>
      </c>
      <c r="L637" s="37" t="str">
        <f>IF(入力シート!F638&gt;0,MID(入力シート!F638,入力シート!W638-3,1),"")</f>
        <v/>
      </c>
      <c r="M637" s="37" t="str">
        <f>IF(入力シート!F638&gt;0,MID(入力シート!F638,入力シート!W638-2,1),"")</f>
        <v/>
      </c>
      <c r="N637" s="37" t="str">
        <f>IF(入力シート!F638&gt;0,MID(入力シート!F638,入力シート!W638-1,1),"")</f>
        <v/>
      </c>
      <c r="O637" s="39" t="str">
        <f>IF(入力シート!F638&gt;0,MID(入力シート!F638,入力シート!W638,1),"")</f>
        <v/>
      </c>
      <c r="P637" s="22" t="str">
        <f>IF(入力シート!G638&gt;"",入力シート!G638,"")</f>
        <v/>
      </c>
      <c r="Q637" s="37" t="str">
        <f>IF(入力シート!H638&gt;0,IF(入力シート!X638=4,MID(入力シート!H638,入力シート!X638-3,1),"0"),"")</f>
        <v/>
      </c>
      <c r="R637" s="37" t="str">
        <f>IF(入力シート!H638&gt;0,MID(入力シート!H638,入力シート!X638-2,1),"")</f>
        <v/>
      </c>
      <c r="S637" s="37" t="str">
        <f>IF(入力シート!H638&gt;0,MID(入力シート!H638,入力シート!X638-1,1),"")</f>
        <v/>
      </c>
      <c r="T637" s="39" t="str">
        <f>IF(入力シート!H638&gt;0,MID(入力シート!H638,入力シート!X638,1),"")</f>
        <v/>
      </c>
      <c r="U637" s="62" t="str">
        <f>IF(入力シート!I638&gt;0,入力シート!I638,"")</f>
        <v/>
      </c>
      <c r="V637" s="50" t="str">
        <f>IF(入力シート!J638&gt;0,入力シート!J638,"")</f>
        <v/>
      </c>
      <c r="W637" s="50" t="str">
        <f>IF(入力シート!K638&gt;=10,INT(MOD(入力シート!K638,100)/10),"")</f>
        <v/>
      </c>
      <c r="X637" s="40" t="str">
        <f>IF(入力シート!K638&gt;=1,INT(MOD(入力シート!K638,10)/1),"")</f>
        <v/>
      </c>
      <c r="Y637" s="51" t="str">
        <f>IF(入力シート!L638&gt;=100000,INT(MOD(入力シート!L638,1000000)/100000),"")</f>
        <v/>
      </c>
      <c r="Z637" s="51" t="str">
        <f>IF(入力シート!L638&gt;=10000,INT(MOD(入力シート!L638,100000)/10000),"")</f>
        <v/>
      </c>
      <c r="AA637" s="51" t="str">
        <f>IF(入力シート!L638&gt;=1000,INT(MOD(入力シート!L638,10000)/1000),"")</f>
        <v/>
      </c>
      <c r="AB637" s="51" t="str">
        <f>IF(入力シート!L638&gt;=100,INT(MOD(入力シート!L638,1000)/100),"")</f>
        <v/>
      </c>
      <c r="AC637" s="51" t="str">
        <f>IF(入力シート!L638&gt;=10,INT(MOD(入力シート!L638,100)/10),"")</f>
        <v/>
      </c>
      <c r="AD637" s="40" t="str">
        <f>IF(入力シート!L638&gt;=1,INT(MOD(入力シート!L638,10)/1),"")</f>
        <v/>
      </c>
      <c r="AE637" s="51" t="str">
        <f>IF(入力シート!M638&gt;=10000,INT(MOD(入力シート!M638,100000)/10000),"")</f>
        <v/>
      </c>
      <c r="AF637" s="51" t="str">
        <f>IF(入力シート!M638&gt;=1000,INT(MOD(入力シート!M638,10000)/1000),"")</f>
        <v/>
      </c>
      <c r="AG637" s="51" t="str">
        <f>IF(入力シート!M638&gt;=100,INT(MOD(入力シート!M638,1000)/100),"")</f>
        <v/>
      </c>
      <c r="AH637" s="51" t="str">
        <f>IF(入力シート!M638&gt;=10,INT(MOD(入力シート!M638,100)/10),"")</f>
        <v/>
      </c>
      <c r="AI637" s="40" t="str">
        <f>IF(入力シート!M638&gt;=1,INT(MOD(入力シート!M638,10)/1),"")</f>
        <v/>
      </c>
      <c r="AJ637" s="51" t="str">
        <f>IF(入力シート!N638&gt;=10000,INT(MOD(入力シート!N638,100000)/10000),"")</f>
        <v/>
      </c>
      <c r="AK637" s="51" t="str">
        <f>IF(入力シート!N638&gt;=1000,INT(MOD(入力シート!N638,10000)/1000),"")</f>
        <v/>
      </c>
      <c r="AL637" s="51" t="str">
        <f>IF(入力シート!N638&gt;=100,INT(MOD(入力シート!N638,1000)/100),"")</f>
        <v/>
      </c>
      <c r="AM637" s="51" t="str">
        <f>IF(入力シート!N638&gt;=10,INT(MOD(入力シート!N638,100)/10),"")</f>
        <v/>
      </c>
      <c r="AN637" s="40" t="str">
        <f>IF(入力シート!N638&gt;=1,INT(MOD(入力シート!N638,10)/1),"")</f>
        <v/>
      </c>
      <c r="AO637" s="51" t="str">
        <f>IF(入力シート!O638&gt;=10000,INT(MOD(入力シート!O638,100000)/10000),"")</f>
        <v/>
      </c>
      <c r="AP637" s="51" t="str">
        <f>IF(入力シート!O638&gt;=1000,INT(MOD(入力シート!O638,10000)/1000),"")</f>
        <v/>
      </c>
      <c r="AQ637" s="51" t="str">
        <f>IF(入力シート!O638&gt;=100,INT(MOD(入力シート!O638,1000)/100),"")</f>
        <v/>
      </c>
      <c r="AR637" s="51" t="str">
        <f>IF(入力シート!O638&gt;=10,INT(MOD(入力シート!O638,100)/10),"")</f>
        <v/>
      </c>
      <c r="AS637" s="40" t="str">
        <f>IF(入力シート!O638&gt;=1,INT(MOD(入力シート!O638,10)/1),"")</f>
        <v/>
      </c>
      <c r="AT637" s="51" t="str">
        <f>IF(入力シート!P638&gt;=1000000,INT(MOD(入力シート!P638,10000000)/1000000),"")</f>
        <v/>
      </c>
      <c r="AU637" s="51" t="str">
        <f>IF(入力シート!P638&gt;=100000,INT(MOD(入力シート!P638,1000000)/100000),"")</f>
        <v/>
      </c>
      <c r="AV637" s="51" t="str">
        <f>IF(入力シート!P638&gt;=10000,INT(MOD(入力シート!P638,100000)/10000),"")</f>
        <v/>
      </c>
      <c r="AW637" s="51" t="str">
        <f>IF(入力シート!P638&gt;=1000,INT(MOD(入力シート!P638,10000)/1000),"")</f>
        <v/>
      </c>
      <c r="AX637" s="51" t="str">
        <f>IF(入力シート!P638&gt;=100,INT(MOD(入力シート!P638,1000)/100),"")</f>
        <v/>
      </c>
      <c r="AY637" s="51" t="str">
        <f>IF(入力シート!P638&gt;=10,INT(MOD(入力シート!P638,100)/10),"")</f>
        <v/>
      </c>
      <c r="AZ637" s="40" t="str">
        <f>IF(入力シート!P638&gt;=1,INT(MOD(入力シート!P638,10)/1),"")</f>
        <v/>
      </c>
      <c r="BA637" s="51" t="str">
        <f>IF(入力シート!Q638&gt;=10,INT(MOD(入力シート!Q638,100)/10),"")</f>
        <v/>
      </c>
      <c r="BB637" s="40" t="str">
        <f>IF(入力シート!Q638&gt;=1,INT(MOD(入力シート!Q638,10)/1),"")</f>
        <v/>
      </c>
      <c r="BC637" s="51" t="str">
        <f>IF(入力シート!R638&gt;=10000,INT(MOD(入力シート!R638,100000)/10000),"")</f>
        <v/>
      </c>
      <c r="BD637" s="51" t="str">
        <f>IF(入力シート!R638&gt;=1000,INT(MOD(入力シート!R638,10000)/1000),"")</f>
        <v/>
      </c>
      <c r="BE637" s="51" t="str">
        <f>IF(入力シート!R638&gt;=100,INT(MOD(入力シート!R638,1000)/100),"")</f>
        <v/>
      </c>
      <c r="BF637" s="51" t="str">
        <f>IF(入力シート!R638&gt;=10,INT(MOD(入力シート!R638,100)/10),"")</f>
        <v/>
      </c>
      <c r="BG637" s="40" t="str">
        <f>IF(入力シート!R638&gt;=1,INT(MOD(入力シート!R638,10)/1),"")</f>
        <v/>
      </c>
    </row>
    <row r="638" spans="1:79" x14ac:dyDescent="0.15">
      <c r="B638" s="22">
        <v>636</v>
      </c>
      <c r="C638" s="10" t="str">
        <f>IF(入力シート!C639&gt;=10000,INT(MOD(入力シート!C639,100000)/10000),"")</f>
        <v/>
      </c>
      <c r="D638" s="10" t="str">
        <f>IF(入力シート!C639&gt;=1000,INT(MOD(入力シート!C639,10000)/1000),"")</f>
        <v/>
      </c>
      <c r="E638" s="10" t="str">
        <f>IF(入力シート!C639&gt;=100,INT(MOD(入力シート!C639,1000)/100),"")</f>
        <v/>
      </c>
      <c r="F638" s="10" t="str">
        <f>IF(入力シート!C639&gt;=10,INT(MOD(入力シート!C639,100)/10),"")</f>
        <v/>
      </c>
      <c r="G638" s="22" t="str">
        <f>IF(入力シート!C639&gt;=1,INT(MOD(入力シート!C639,10)/1),"")</f>
        <v/>
      </c>
      <c r="H638" s="22" t="str">
        <f>IF(入力シート!D639&gt;"",入力シート!D639,"")</f>
        <v/>
      </c>
      <c r="I638" s="22" t="str">
        <f>IF(入力シート!E639&gt;"",入力シート!E639,"")</f>
        <v/>
      </c>
      <c r="J638" s="37" t="str">
        <f>IF(入力シート!F639&gt;0,IF(入力シート!W639=6,MID(入力シート!F639,入力シート!W639-5,1),"0"),"")</f>
        <v/>
      </c>
      <c r="K638" s="37" t="str">
        <f>IF(入力シート!F639&gt;0,MID(入力シート!F639,入力シート!W639-4,1),"")</f>
        <v/>
      </c>
      <c r="L638" s="37" t="str">
        <f>IF(入力シート!F639&gt;0,MID(入力シート!F639,入力シート!W639-3,1),"")</f>
        <v/>
      </c>
      <c r="M638" s="37" t="str">
        <f>IF(入力シート!F639&gt;0,MID(入力シート!F639,入力シート!W639-2,1),"")</f>
        <v/>
      </c>
      <c r="N638" s="37" t="str">
        <f>IF(入力シート!F639&gt;0,MID(入力シート!F639,入力シート!W639-1,1),"")</f>
        <v/>
      </c>
      <c r="O638" s="39" t="str">
        <f>IF(入力シート!F639&gt;0,MID(入力シート!F639,入力シート!W639,1),"")</f>
        <v/>
      </c>
      <c r="P638" s="22" t="str">
        <f>IF(入力シート!G639&gt;"",入力シート!G639,"")</f>
        <v/>
      </c>
      <c r="Q638" s="37" t="str">
        <f>IF(入力シート!H639&gt;0,IF(入力シート!X639=4,MID(入力シート!H639,入力シート!X639-3,1),"0"),"")</f>
        <v/>
      </c>
      <c r="R638" s="37" t="str">
        <f>IF(入力シート!H639&gt;0,MID(入力シート!H639,入力シート!X639-2,1),"")</f>
        <v/>
      </c>
      <c r="S638" s="37" t="str">
        <f>IF(入力シート!H639&gt;0,MID(入力シート!H639,入力シート!X639-1,1),"")</f>
        <v/>
      </c>
      <c r="T638" s="39" t="str">
        <f>IF(入力シート!H639&gt;0,MID(入力シート!H639,入力シート!X639,1),"")</f>
        <v/>
      </c>
      <c r="U638" s="62" t="str">
        <f>IF(入力シート!I639&gt;0,入力シート!I639,"")</f>
        <v/>
      </c>
      <c r="V638" s="50" t="str">
        <f>IF(入力シート!J639&gt;0,入力シート!J639,"")</f>
        <v/>
      </c>
      <c r="W638" s="50" t="str">
        <f>IF(入力シート!K639&gt;=10,INT(MOD(入力シート!K639,100)/10),"")</f>
        <v/>
      </c>
      <c r="X638" s="40" t="str">
        <f>IF(入力シート!K639&gt;=1,INT(MOD(入力シート!K639,10)/1),"")</f>
        <v/>
      </c>
      <c r="Y638" s="51" t="str">
        <f>IF(入力シート!L639&gt;=100000,INT(MOD(入力シート!L639,1000000)/100000),"")</f>
        <v/>
      </c>
      <c r="Z638" s="51" t="str">
        <f>IF(入力シート!L639&gt;=10000,INT(MOD(入力シート!L639,100000)/10000),"")</f>
        <v/>
      </c>
      <c r="AA638" s="51" t="str">
        <f>IF(入力シート!L639&gt;=1000,INT(MOD(入力シート!L639,10000)/1000),"")</f>
        <v/>
      </c>
      <c r="AB638" s="51" t="str">
        <f>IF(入力シート!L639&gt;=100,INT(MOD(入力シート!L639,1000)/100),"")</f>
        <v/>
      </c>
      <c r="AC638" s="51" t="str">
        <f>IF(入力シート!L639&gt;=10,INT(MOD(入力シート!L639,100)/10),"")</f>
        <v/>
      </c>
      <c r="AD638" s="40" t="str">
        <f>IF(入力シート!L639&gt;=1,INT(MOD(入力シート!L639,10)/1),"")</f>
        <v/>
      </c>
      <c r="AE638" s="51" t="str">
        <f>IF(入力シート!M639&gt;=10000,INT(MOD(入力シート!M639,100000)/10000),"")</f>
        <v/>
      </c>
      <c r="AF638" s="51" t="str">
        <f>IF(入力シート!M639&gt;=1000,INT(MOD(入力シート!M639,10000)/1000),"")</f>
        <v/>
      </c>
      <c r="AG638" s="51" t="str">
        <f>IF(入力シート!M639&gt;=100,INT(MOD(入力シート!M639,1000)/100),"")</f>
        <v/>
      </c>
      <c r="AH638" s="51" t="str">
        <f>IF(入力シート!M639&gt;=10,INT(MOD(入力シート!M639,100)/10),"")</f>
        <v/>
      </c>
      <c r="AI638" s="40" t="str">
        <f>IF(入力シート!M639&gt;=1,INT(MOD(入力シート!M639,10)/1),"")</f>
        <v/>
      </c>
      <c r="AJ638" s="51" t="str">
        <f>IF(入力シート!N639&gt;=10000,INT(MOD(入力シート!N639,100000)/10000),"")</f>
        <v/>
      </c>
      <c r="AK638" s="51" t="str">
        <f>IF(入力シート!N639&gt;=1000,INT(MOD(入力シート!N639,10000)/1000),"")</f>
        <v/>
      </c>
      <c r="AL638" s="51" t="str">
        <f>IF(入力シート!N639&gt;=100,INT(MOD(入力シート!N639,1000)/100),"")</f>
        <v/>
      </c>
      <c r="AM638" s="51" t="str">
        <f>IF(入力シート!N639&gt;=10,INT(MOD(入力シート!N639,100)/10),"")</f>
        <v/>
      </c>
      <c r="AN638" s="40" t="str">
        <f>IF(入力シート!N639&gt;=1,INT(MOD(入力シート!N639,10)/1),"")</f>
        <v/>
      </c>
      <c r="AO638" s="51" t="str">
        <f>IF(入力シート!O639&gt;=10000,INT(MOD(入力シート!O639,100000)/10000),"")</f>
        <v/>
      </c>
      <c r="AP638" s="51" t="str">
        <f>IF(入力シート!O639&gt;=1000,INT(MOD(入力シート!O639,10000)/1000),"")</f>
        <v/>
      </c>
      <c r="AQ638" s="51" t="str">
        <f>IF(入力シート!O639&gt;=100,INT(MOD(入力シート!O639,1000)/100),"")</f>
        <v/>
      </c>
      <c r="AR638" s="51" t="str">
        <f>IF(入力シート!O639&gt;=10,INT(MOD(入力シート!O639,100)/10),"")</f>
        <v/>
      </c>
      <c r="AS638" s="40" t="str">
        <f>IF(入力シート!O639&gt;=1,INT(MOD(入力シート!O639,10)/1),"")</f>
        <v/>
      </c>
      <c r="AT638" s="51" t="str">
        <f>IF(入力シート!P639&gt;=1000000,INT(MOD(入力シート!P639,10000000)/1000000),"")</f>
        <v/>
      </c>
      <c r="AU638" s="51" t="str">
        <f>IF(入力シート!P639&gt;=100000,INT(MOD(入力シート!P639,1000000)/100000),"")</f>
        <v/>
      </c>
      <c r="AV638" s="51" t="str">
        <f>IF(入力シート!P639&gt;=10000,INT(MOD(入力シート!P639,100000)/10000),"")</f>
        <v/>
      </c>
      <c r="AW638" s="51" t="str">
        <f>IF(入力シート!P639&gt;=1000,INT(MOD(入力シート!P639,10000)/1000),"")</f>
        <v/>
      </c>
      <c r="AX638" s="51" t="str">
        <f>IF(入力シート!P639&gt;=100,INT(MOD(入力シート!P639,1000)/100),"")</f>
        <v/>
      </c>
      <c r="AY638" s="51" t="str">
        <f>IF(入力シート!P639&gt;=10,INT(MOD(入力シート!P639,100)/10),"")</f>
        <v/>
      </c>
      <c r="AZ638" s="40" t="str">
        <f>IF(入力シート!P639&gt;=1,INT(MOD(入力シート!P639,10)/1),"")</f>
        <v/>
      </c>
      <c r="BA638" s="51" t="str">
        <f>IF(入力シート!Q639&gt;=10,INT(MOD(入力シート!Q639,100)/10),"")</f>
        <v/>
      </c>
      <c r="BB638" s="40" t="str">
        <f>IF(入力シート!Q639&gt;=1,INT(MOD(入力シート!Q639,10)/1),"")</f>
        <v/>
      </c>
      <c r="BC638" s="51" t="str">
        <f>IF(入力シート!R639&gt;=10000,INT(MOD(入力シート!R639,100000)/10000),"")</f>
        <v/>
      </c>
      <c r="BD638" s="51" t="str">
        <f>IF(入力シート!R639&gt;=1000,INT(MOD(入力シート!R639,10000)/1000),"")</f>
        <v/>
      </c>
      <c r="BE638" s="51" t="str">
        <f>IF(入力シート!R639&gt;=100,INT(MOD(入力シート!R639,1000)/100),"")</f>
        <v/>
      </c>
      <c r="BF638" s="51" t="str">
        <f>IF(入力シート!R639&gt;=10,INT(MOD(入力シート!R639,100)/10),"")</f>
        <v/>
      </c>
      <c r="BG638" s="40" t="str">
        <f>IF(入力シート!R639&gt;=1,INT(MOD(入力シート!R639,10)/1),"")</f>
        <v/>
      </c>
    </row>
    <row r="639" spans="1:79" x14ac:dyDescent="0.15">
      <c r="B639" s="22">
        <v>637</v>
      </c>
      <c r="C639" s="10" t="str">
        <f>IF(入力シート!C640&gt;=10000,INT(MOD(入力シート!C640,100000)/10000),"")</f>
        <v/>
      </c>
      <c r="D639" s="10" t="str">
        <f>IF(入力シート!C640&gt;=1000,INT(MOD(入力シート!C640,10000)/1000),"")</f>
        <v/>
      </c>
      <c r="E639" s="10" t="str">
        <f>IF(入力シート!C640&gt;=100,INT(MOD(入力シート!C640,1000)/100),"")</f>
        <v/>
      </c>
      <c r="F639" s="10" t="str">
        <f>IF(入力シート!C640&gt;=10,INT(MOD(入力シート!C640,100)/10),"")</f>
        <v/>
      </c>
      <c r="G639" s="22" t="str">
        <f>IF(入力シート!C640&gt;=1,INT(MOD(入力シート!C640,10)/1),"")</f>
        <v/>
      </c>
      <c r="H639" s="22" t="str">
        <f>IF(入力シート!D640&gt;"",入力シート!D640,"")</f>
        <v/>
      </c>
      <c r="I639" s="22" t="str">
        <f>IF(入力シート!E640&gt;"",入力シート!E640,"")</f>
        <v/>
      </c>
      <c r="J639" s="37" t="str">
        <f>IF(入力シート!F640&gt;0,IF(入力シート!W640=6,MID(入力シート!F640,入力シート!W640-5,1),"0"),"")</f>
        <v/>
      </c>
      <c r="K639" s="37" t="str">
        <f>IF(入力シート!F640&gt;0,MID(入力シート!F640,入力シート!W640-4,1),"")</f>
        <v/>
      </c>
      <c r="L639" s="37" t="str">
        <f>IF(入力シート!F640&gt;0,MID(入力シート!F640,入力シート!W640-3,1),"")</f>
        <v/>
      </c>
      <c r="M639" s="37" t="str">
        <f>IF(入力シート!F640&gt;0,MID(入力シート!F640,入力シート!W640-2,1),"")</f>
        <v/>
      </c>
      <c r="N639" s="37" t="str">
        <f>IF(入力シート!F640&gt;0,MID(入力シート!F640,入力シート!W640-1,1),"")</f>
        <v/>
      </c>
      <c r="O639" s="39" t="str">
        <f>IF(入力シート!F640&gt;0,MID(入力シート!F640,入力シート!W640,1),"")</f>
        <v/>
      </c>
      <c r="P639" s="22" t="str">
        <f>IF(入力シート!G640&gt;"",入力シート!G640,"")</f>
        <v/>
      </c>
      <c r="Q639" s="37" t="str">
        <f>IF(入力シート!H640&gt;0,IF(入力シート!X640=4,MID(入力シート!H640,入力シート!X640-3,1),"0"),"")</f>
        <v/>
      </c>
      <c r="R639" s="37" t="str">
        <f>IF(入力シート!H640&gt;0,MID(入力シート!H640,入力シート!X640-2,1),"")</f>
        <v/>
      </c>
      <c r="S639" s="37" t="str">
        <f>IF(入力シート!H640&gt;0,MID(入力シート!H640,入力シート!X640-1,1),"")</f>
        <v/>
      </c>
      <c r="T639" s="39" t="str">
        <f>IF(入力シート!H640&gt;0,MID(入力シート!H640,入力シート!X640,1),"")</f>
        <v/>
      </c>
      <c r="U639" s="62" t="str">
        <f>IF(入力シート!I640&gt;0,入力シート!I640,"")</f>
        <v/>
      </c>
      <c r="V639" s="50" t="str">
        <f>IF(入力シート!J640&gt;0,入力シート!J640,"")</f>
        <v/>
      </c>
      <c r="W639" s="50" t="str">
        <f>IF(入力シート!K640&gt;=10,INT(MOD(入力シート!K640,100)/10),"")</f>
        <v/>
      </c>
      <c r="X639" s="40" t="str">
        <f>IF(入力シート!K640&gt;=1,INT(MOD(入力シート!K640,10)/1),"")</f>
        <v/>
      </c>
      <c r="Y639" s="51" t="str">
        <f>IF(入力シート!L640&gt;=100000,INT(MOD(入力シート!L640,1000000)/100000),"")</f>
        <v/>
      </c>
      <c r="Z639" s="51" t="str">
        <f>IF(入力シート!L640&gt;=10000,INT(MOD(入力シート!L640,100000)/10000),"")</f>
        <v/>
      </c>
      <c r="AA639" s="51" t="str">
        <f>IF(入力シート!L640&gt;=1000,INT(MOD(入力シート!L640,10000)/1000),"")</f>
        <v/>
      </c>
      <c r="AB639" s="51" t="str">
        <f>IF(入力シート!L640&gt;=100,INT(MOD(入力シート!L640,1000)/100),"")</f>
        <v/>
      </c>
      <c r="AC639" s="51" t="str">
        <f>IF(入力シート!L640&gt;=10,INT(MOD(入力シート!L640,100)/10),"")</f>
        <v/>
      </c>
      <c r="AD639" s="40" t="str">
        <f>IF(入力シート!L640&gt;=1,INT(MOD(入力シート!L640,10)/1),"")</f>
        <v/>
      </c>
      <c r="AE639" s="51" t="str">
        <f>IF(入力シート!M640&gt;=10000,INT(MOD(入力シート!M640,100000)/10000),"")</f>
        <v/>
      </c>
      <c r="AF639" s="51" t="str">
        <f>IF(入力シート!M640&gt;=1000,INT(MOD(入力シート!M640,10000)/1000),"")</f>
        <v/>
      </c>
      <c r="AG639" s="51" t="str">
        <f>IF(入力シート!M640&gt;=100,INT(MOD(入力シート!M640,1000)/100),"")</f>
        <v/>
      </c>
      <c r="AH639" s="51" t="str">
        <f>IF(入力シート!M640&gt;=10,INT(MOD(入力シート!M640,100)/10),"")</f>
        <v/>
      </c>
      <c r="AI639" s="40" t="str">
        <f>IF(入力シート!M640&gt;=1,INT(MOD(入力シート!M640,10)/1),"")</f>
        <v/>
      </c>
      <c r="AJ639" s="51" t="str">
        <f>IF(入力シート!N640&gt;=10000,INT(MOD(入力シート!N640,100000)/10000),"")</f>
        <v/>
      </c>
      <c r="AK639" s="51" t="str">
        <f>IF(入力シート!N640&gt;=1000,INT(MOD(入力シート!N640,10000)/1000),"")</f>
        <v/>
      </c>
      <c r="AL639" s="51" t="str">
        <f>IF(入力シート!N640&gt;=100,INT(MOD(入力シート!N640,1000)/100),"")</f>
        <v/>
      </c>
      <c r="AM639" s="51" t="str">
        <f>IF(入力シート!N640&gt;=10,INT(MOD(入力シート!N640,100)/10),"")</f>
        <v/>
      </c>
      <c r="AN639" s="40" t="str">
        <f>IF(入力シート!N640&gt;=1,INT(MOD(入力シート!N640,10)/1),"")</f>
        <v/>
      </c>
      <c r="AO639" s="51" t="str">
        <f>IF(入力シート!O640&gt;=10000,INT(MOD(入力シート!O640,100000)/10000),"")</f>
        <v/>
      </c>
      <c r="AP639" s="51" t="str">
        <f>IF(入力シート!O640&gt;=1000,INT(MOD(入力シート!O640,10000)/1000),"")</f>
        <v/>
      </c>
      <c r="AQ639" s="51" t="str">
        <f>IF(入力シート!O640&gt;=100,INT(MOD(入力シート!O640,1000)/100),"")</f>
        <v/>
      </c>
      <c r="AR639" s="51" t="str">
        <f>IF(入力シート!O640&gt;=10,INT(MOD(入力シート!O640,100)/10),"")</f>
        <v/>
      </c>
      <c r="AS639" s="40" t="str">
        <f>IF(入力シート!O640&gt;=1,INT(MOD(入力シート!O640,10)/1),"")</f>
        <v/>
      </c>
      <c r="AT639" s="51" t="str">
        <f>IF(入力シート!P640&gt;=1000000,INT(MOD(入力シート!P640,10000000)/1000000),"")</f>
        <v/>
      </c>
      <c r="AU639" s="51" t="str">
        <f>IF(入力シート!P640&gt;=100000,INT(MOD(入力シート!P640,1000000)/100000),"")</f>
        <v/>
      </c>
      <c r="AV639" s="51" t="str">
        <f>IF(入力シート!P640&gt;=10000,INT(MOD(入力シート!P640,100000)/10000),"")</f>
        <v/>
      </c>
      <c r="AW639" s="51" t="str">
        <f>IF(入力シート!P640&gt;=1000,INT(MOD(入力シート!P640,10000)/1000),"")</f>
        <v/>
      </c>
      <c r="AX639" s="51" t="str">
        <f>IF(入力シート!P640&gt;=100,INT(MOD(入力シート!P640,1000)/100),"")</f>
        <v/>
      </c>
      <c r="AY639" s="51" t="str">
        <f>IF(入力シート!P640&gt;=10,INT(MOD(入力シート!P640,100)/10),"")</f>
        <v/>
      </c>
      <c r="AZ639" s="40" t="str">
        <f>IF(入力シート!P640&gt;=1,INT(MOD(入力シート!P640,10)/1),"")</f>
        <v/>
      </c>
      <c r="BA639" s="51" t="str">
        <f>IF(入力シート!Q640&gt;=10,INT(MOD(入力シート!Q640,100)/10),"")</f>
        <v/>
      </c>
      <c r="BB639" s="40" t="str">
        <f>IF(入力シート!Q640&gt;=1,INT(MOD(入力シート!Q640,10)/1),"")</f>
        <v/>
      </c>
      <c r="BC639" s="51" t="str">
        <f>IF(入力シート!R640&gt;=10000,INT(MOD(入力シート!R640,100000)/10000),"")</f>
        <v/>
      </c>
      <c r="BD639" s="51" t="str">
        <f>IF(入力シート!R640&gt;=1000,INT(MOD(入力シート!R640,10000)/1000),"")</f>
        <v/>
      </c>
      <c r="BE639" s="51" t="str">
        <f>IF(入力シート!R640&gt;=100,INT(MOD(入力シート!R640,1000)/100),"")</f>
        <v/>
      </c>
      <c r="BF639" s="51" t="str">
        <f>IF(入力シート!R640&gt;=10,INT(MOD(入力シート!R640,100)/10),"")</f>
        <v/>
      </c>
      <c r="BG639" s="40" t="str">
        <f>IF(入力シート!R640&gt;=1,INT(MOD(入力シート!R640,10)/1),"")</f>
        <v/>
      </c>
    </row>
    <row r="640" spans="1:79" x14ac:dyDescent="0.15">
      <c r="B640" s="22">
        <v>638</v>
      </c>
      <c r="C640" s="10" t="str">
        <f>IF(入力シート!C641&gt;=10000,INT(MOD(入力シート!C641,100000)/10000),"")</f>
        <v/>
      </c>
      <c r="D640" s="10" t="str">
        <f>IF(入力シート!C641&gt;=1000,INT(MOD(入力シート!C641,10000)/1000),"")</f>
        <v/>
      </c>
      <c r="E640" s="10" t="str">
        <f>IF(入力シート!C641&gt;=100,INT(MOD(入力シート!C641,1000)/100),"")</f>
        <v/>
      </c>
      <c r="F640" s="10" t="str">
        <f>IF(入力シート!C641&gt;=10,INT(MOD(入力シート!C641,100)/10),"")</f>
        <v/>
      </c>
      <c r="G640" s="22" t="str">
        <f>IF(入力シート!C641&gt;=1,INT(MOD(入力シート!C641,10)/1),"")</f>
        <v/>
      </c>
      <c r="H640" s="22" t="str">
        <f>IF(入力シート!D641&gt;"",入力シート!D641,"")</f>
        <v/>
      </c>
      <c r="I640" s="22" t="str">
        <f>IF(入力シート!E641&gt;"",入力シート!E641,"")</f>
        <v/>
      </c>
      <c r="J640" s="37" t="str">
        <f>IF(入力シート!F641&gt;0,IF(入力シート!W641=6,MID(入力シート!F641,入力シート!W641-5,1),"0"),"")</f>
        <v/>
      </c>
      <c r="K640" s="37" t="str">
        <f>IF(入力シート!F641&gt;0,MID(入力シート!F641,入力シート!W641-4,1),"")</f>
        <v/>
      </c>
      <c r="L640" s="37" t="str">
        <f>IF(入力シート!F641&gt;0,MID(入力シート!F641,入力シート!W641-3,1),"")</f>
        <v/>
      </c>
      <c r="M640" s="37" t="str">
        <f>IF(入力シート!F641&gt;0,MID(入力シート!F641,入力シート!W641-2,1),"")</f>
        <v/>
      </c>
      <c r="N640" s="37" t="str">
        <f>IF(入力シート!F641&gt;0,MID(入力シート!F641,入力シート!W641-1,1),"")</f>
        <v/>
      </c>
      <c r="O640" s="39" t="str">
        <f>IF(入力シート!F641&gt;0,MID(入力シート!F641,入力シート!W641,1),"")</f>
        <v/>
      </c>
      <c r="P640" s="22" t="str">
        <f>IF(入力シート!G641&gt;"",入力シート!G641,"")</f>
        <v/>
      </c>
      <c r="Q640" s="37" t="str">
        <f>IF(入力シート!H641&gt;0,IF(入力シート!X641=4,MID(入力シート!H641,入力シート!X641-3,1),"0"),"")</f>
        <v/>
      </c>
      <c r="R640" s="37" t="str">
        <f>IF(入力シート!H641&gt;0,MID(入力シート!H641,入力シート!X641-2,1),"")</f>
        <v/>
      </c>
      <c r="S640" s="37" t="str">
        <f>IF(入力シート!H641&gt;0,MID(入力シート!H641,入力シート!X641-1,1),"")</f>
        <v/>
      </c>
      <c r="T640" s="39" t="str">
        <f>IF(入力シート!H641&gt;0,MID(入力シート!H641,入力シート!X641,1),"")</f>
        <v/>
      </c>
      <c r="U640" s="62" t="str">
        <f>IF(入力シート!I641&gt;0,入力シート!I641,"")</f>
        <v/>
      </c>
      <c r="V640" s="50" t="str">
        <f>IF(入力シート!J641&gt;0,入力シート!J641,"")</f>
        <v/>
      </c>
      <c r="W640" s="50" t="str">
        <f>IF(入力シート!K641&gt;=10,INT(MOD(入力シート!K641,100)/10),"")</f>
        <v/>
      </c>
      <c r="X640" s="40" t="str">
        <f>IF(入力シート!K641&gt;=1,INT(MOD(入力シート!K641,10)/1),"")</f>
        <v/>
      </c>
      <c r="Y640" s="51" t="str">
        <f>IF(入力シート!L641&gt;=100000,INT(MOD(入力シート!L641,1000000)/100000),"")</f>
        <v/>
      </c>
      <c r="Z640" s="51" t="str">
        <f>IF(入力シート!L641&gt;=10000,INT(MOD(入力シート!L641,100000)/10000),"")</f>
        <v/>
      </c>
      <c r="AA640" s="51" t="str">
        <f>IF(入力シート!L641&gt;=1000,INT(MOD(入力シート!L641,10000)/1000),"")</f>
        <v/>
      </c>
      <c r="AB640" s="51" t="str">
        <f>IF(入力シート!L641&gt;=100,INT(MOD(入力シート!L641,1000)/100),"")</f>
        <v/>
      </c>
      <c r="AC640" s="51" t="str">
        <f>IF(入力シート!L641&gt;=10,INT(MOD(入力シート!L641,100)/10),"")</f>
        <v/>
      </c>
      <c r="AD640" s="40" t="str">
        <f>IF(入力シート!L641&gt;=1,INT(MOD(入力シート!L641,10)/1),"")</f>
        <v/>
      </c>
      <c r="AE640" s="51" t="str">
        <f>IF(入力シート!M641&gt;=10000,INT(MOD(入力シート!M641,100000)/10000),"")</f>
        <v/>
      </c>
      <c r="AF640" s="51" t="str">
        <f>IF(入力シート!M641&gt;=1000,INT(MOD(入力シート!M641,10000)/1000),"")</f>
        <v/>
      </c>
      <c r="AG640" s="51" t="str">
        <f>IF(入力シート!M641&gt;=100,INT(MOD(入力シート!M641,1000)/100),"")</f>
        <v/>
      </c>
      <c r="AH640" s="51" t="str">
        <f>IF(入力シート!M641&gt;=10,INT(MOD(入力シート!M641,100)/10),"")</f>
        <v/>
      </c>
      <c r="AI640" s="40" t="str">
        <f>IF(入力シート!M641&gt;=1,INT(MOD(入力シート!M641,10)/1),"")</f>
        <v/>
      </c>
      <c r="AJ640" s="51" t="str">
        <f>IF(入力シート!N641&gt;=10000,INT(MOD(入力シート!N641,100000)/10000),"")</f>
        <v/>
      </c>
      <c r="AK640" s="51" t="str">
        <f>IF(入力シート!N641&gt;=1000,INT(MOD(入力シート!N641,10000)/1000),"")</f>
        <v/>
      </c>
      <c r="AL640" s="51" t="str">
        <f>IF(入力シート!N641&gt;=100,INT(MOD(入力シート!N641,1000)/100),"")</f>
        <v/>
      </c>
      <c r="AM640" s="51" t="str">
        <f>IF(入力シート!N641&gt;=10,INT(MOD(入力シート!N641,100)/10),"")</f>
        <v/>
      </c>
      <c r="AN640" s="40" t="str">
        <f>IF(入力シート!N641&gt;=1,INT(MOD(入力シート!N641,10)/1),"")</f>
        <v/>
      </c>
      <c r="AO640" s="51" t="str">
        <f>IF(入力シート!O641&gt;=10000,INT(MOD(入力シート!O641,100000)/10000),"")</f>
        <v/>
      </c>
      <c r="AP640" s="51" t="str">
        <f>IF(入力シート!O641&gt;=1000,INT(MOD(入力シート!O641,10000)/1000),"")</f>
        <v/>
      </c>
      <c r="AQ640" s="51" t="str">
        <f>IF(入力シート!O641&gt;=100,INT(MOD(入力シート!O641,1000)/100),"")</f>
        <v/>
      </c>
      <c r="AR640" s="51" t="str">
        <f>IF(入力シート!O641&gt;=10,INT(MOD(入力シート!O641,100)/10),"")</f>
        <v/>
      </c>
      <c r="AS640" s="40" t="str">
        <f>IF(入力シート!O641&gt;=1,INT(MOD(入力シート!O641,10)/1),"")</f>
        <v/>
      </c>
      <c r="AT640" s="51" t="str">
        <f>IF(入力シート!P641&gt;=1000000,INT(MOD(入力シート!P641,10000000)/1000000),"")</f>
        <v/>
      </c>
      <c r="AU640" s="51" t="str">
        <f>IF(入力シート!P641&gt;=100000,INT(MOD(入力シート!P641,1000000)/100000),"")</f>
        <v/>
      </c>
      <c r="AV640" s="51" t="str">
        <f>IF(入力シート!P641&gt;=10000,INT(MOD(入力シート!P641,100000)/10000),"")</f>
        <v/>
      </c>
      <c r="AW640" s="51" t="str">
        <f>IF(入力シート!P641&gt;=1000,INT(MOD(入力シート!P641,10000)/1000),"")</f>
        <v/>
      </c>
      <c r="AX640" s="51" t="str">
        <f>IF(入力シート!P641&gt;=100,INT(MOD(入力シート!P641,1000)/100),"")</f>
        <v/>
      </c>
      <c r="AY640" s="51" t="str">
        <f>IF(入力シート!P641&gt;=10,INT(MOD(入力シート!P641,100)/10),"")</f>
        <v/>
      </c>
      <c r="AZ640" s="40" t="str">
        <f>IF(入力シート!P641&gt;=1,INT(MOD(入力シート!P641,10)/1),"")</f>
        <v/>
      </c>
      <c r="BA640" s="51" t="str">
        <f>IF(入力シート!Q641&gt;=10,INT(MOD(入力シート!Q641,100)/10),"")</f>
        <v/>
      </c>
      <c r="BB640" s="40" t="str">
        <f>IF(入力シート!Q641&gt;=1,INT(MOD(入力シート!Q641,10)/1),"")</f>
        <v/>
      </c>
      <c r="BC640" s="51" t="str">
        <f>IF(入力シート!R641&gt;=10000,INT(MOD(入力シート!R641,100000)/10000),"")</f>
        <v/>
      </c>
      <c r="BD640" s="51" t="str">
        <f>IF(入力シート!R641&gt;=1000,INT(MOD(入力シート!R641,10000)/1000),"")</f>
        <v/>
      </c>
      <c r="BE640" s="51" t="str">
        <f>IF(入力シート!R641&gt;=100,INT(MOD(入力シート!R641,1000)/100),"")</f>
        <v/>
      </c>
      <c r="BF640" s="51" t="str">
        <f>IF(入力シート!R641&gt;=10,INT(MOD(入力シート!R641,100)/10),"")</f>
        <v/>
      </c>
      <c r="BG640" s="40" t="str">
        <f>IF(入力シート!R641&gt;=1,INT(MOD(入力シート!R641,10)/1),"")</f>
        <v/>
      </c>
    </row>
    <row r="641" spans="1:79" x14ac:dyDescent="0.15">
      <c r="B641" s="22">
        <v>639</v>
      </c>
      <c r="C641" s="10" t="str">
        <f>IF(入力シート!C642&gt;=10000,INT(MOD(入力シート!C642,100000)/10000),"")</f>
        <v/>
      </c>
      <c r="D641" s="10" t="str">
        <f>IF(入力シート!C642&gt;=1000,INT(MOD(入力シート!C642,10000)/1000),"")</f>
        <v/>
      </c>
      <c r="E641" s="10" t="str">
        <f>IF(入力シート!C642&gt;=100,INT(MOD(入力シート!C642,1000)/100),"")</f>
        <v/>
      </c>
      <c r="F641" s="10" t="str">
        <f>IF(入力シート!C642&gt;=10,INT(MOD(入力シート!C642,100)/10),"")</f>
        <v/>
      </c>
      <c r="G641" s="22" t="str">
        <f>IF(入力シート!C642&gt;=1,INT(MOD(入力シート!C642,10)/1),"")</f>
        <v/>
      </c>
      <c r="H641" s="22" t="str">
        <f>IF(入力シート!D642&gt;"",入力シート!D642,"")</f>
        <v/>
      </c>
      <c r="I641" s="22" t="str">
        <f>IF(入力シート!E642&gt;"",入力シート!E642,"")</f>
        <v/>
      </c>
      <c r="J641" s="37" t="str">
        <f>IF(入力シート!F642&gt;0,IF(入力シート!W642=6,MID(入力シート!F642,入力シート!W642-5,1),"0"),"")</f>
        <v/>
      </c>
      <c r="K641" s="37" t="str">
        <f>IF(入力シート!F642&gt;0,MID(入力シート!F642,入力シート!W642-4,1),"")</f>
        <v/>
      </c>
      <c r="L641" s="37" t="str">
        <f>IF(入力シート!F642&gt;0,MID(入力シート!F642,入力シート!W642-3,1),"")</f>
        <v/>
      </c>
      <c r="M641" s="37" t="str">
        <f>IF(入力シート!F642&gt;0,MID(入力シート!F642,入力シート!W642-2,1),"")</f>
        <v/>
      </c>
      <c r="N641" s="37" t="str">
        <f>IF(入力シート!F642&gt;0,MID(入力シート!F642,入力シート!W642-1,1),"")</f>
        <v/>
      </c>
      <c r="O641" s="39" t="str">
        <f>IF(入力シート!F642&gt;0,MID(入力シート!F642,入力シート!W642,1),"")</f>
        <v/>
      </c>
      <c r="P641" s="22" t="str">
        <f>IF(入力シート!G642&gt;"",入力シート!G642,"")</f>
        <v/>
      </c>
      <c r="Q641" s="37" t="str">
        <f>IF(入力シート!H642&gt;0,IF(入力シート!X642=4,MID(入力シート!H642,入力シート!X642-3,1),"0"),"")</f>
        <v/>
      </c>
      <c r="R641" s="37" t="str">
        <f>IF(入力シート!H642&gt;0,MID(入力シート!H642,入力シート!X642-2,1),"")</f>
        <v/>
      </c>
      <c r="S641" s="37" t="str">
        <f>IF(入力シート!H642&gt;0,MID(入力シート!H642,入力シート!X642-1,1),"")</f>
        <v/>
      </c>
      <c r="T641" s="39" t="str">
        <f>IF(入力シート!H642&gt;0,MID(入力シート!H642,入力シート!X642,1),"")</f>
        <v/>
      </c>
      <c r="U641" s="62" t="str">
        <f>IF(入力シート!I642&gt;0,入力シート!I642,"")</f>
        <v/>
      </c>
      <c r="V641" s="50" t="str">
        <f>IF(入力シート!J642&gt;0,入力シート!J642,"")</f>
        <v/>
      </c>
      <c r="W641" s="50" t="str">
        <f>IF(入力シート!K642&gt;=10,INT(MOD(入力シート!K642,100)/10),"")</f>
        <v/>
      </c>
      <c r="X641" s="40" t="str">
        <f>IF(入力シート!K642&gt;=1,INT(MOD(入力シート!K642,10)/1),"")</f>
        <v/>
      </c>
      <c r="Y641" s="51" t="str">
        <f>IF(入力シート!L642&gt;=100000,INT(MOD(入力シート!L642,1000000)/100000),"")</f>
        <v/>
      </c>
      <c r="Z641" s="51" t="str">
        <f>IF(入力シート!L642&gt;=10000,INT(MOD(入力シート!L642,100000)/10000),"")</f>
        <v/>
      </c>
      <c r="AA641" s="51" t="str">
        <f>IF(入力シート!L642&gt;=1000,INT(MOD(入力シート!L642,10000)/1000),"")</f>
        <v/>
      </c>
      <c r="AB641" s="51" t="str">
        <f>IF(入力シート!L642&gt;=100,INT(MOD(入力シート!L642,1000)/100),"")</f>
        <v/>
      </c>
      <c r="AC641" s="51" t="str">
        <f>IF(入力シート!L642&gt;=10,INT(MOD(入力シート!L642,100)/10),"")</f>
        <v/>
      </c>
      <c r="AD641" s="40" t="str">
        <f>IF(入力シート!L642&gt;=1,INT(MOD(入力シート!L642,10)/1),"")</f>
        <v/>
      </c>
      <c r="AE641" s="51" t="str">
        <f>IF(入力シート!M642&gt;=10000,INT(MOD(入力シート!M642,100000)/10000),"")</f>
        <v/>
      </c>
      <c r="AF641" s="51" t="str">
        <f>IF(入力シート!M642&gt;=1000,INT(MOD(入力シート!M642,10000)/1000),"")</f>
        <v/>
      </c>
      <c r="AG641" s="51" t="str">
        <f>IF(入力シート!M642&gt;=100,INT(MOD(入力シート!M642,1000)/100),"")</f>
        <v/>
      </c>
      <c r="AH641" s="51" t="str">
        <f>IF(入力シート!M642&gt;=10,INT(MOD(入力シート!M642,100)/10),"")</f>
        <v/>
      </c>
      <c r="AI641" s="40" t="str">
        <f>IF(入力シート!M642&gt;=1,INT(MOD(入力シート!M642,10)/1),"")</f>
        <v/>
      </c>
      <c r="AJ641" s="51" t="str">
        <f>IF(入力シート!N642&gt;=10000,INT(MOD(入力シート!N642,100000)/10000),"")</f>
        <v/>
      </c>
      <c r="AK641" s="51" t="str">
        <f>IF(入力シート!N642&gt;=1000,INT(MOD(入力シート!N642,10000)/1000),"")</f>
        <v/>
      </c>
      <c r="AL641" s="51" t="str">
        <f>IF(入力シート!N642&gt;=100,INT(MOD(入力シート!N642,1000)/100),"")</f>
        <v/>
      </c>
      <c r="AM641" s="51" t="str">
        <f>IF(入力シート!N642&gt;=10,INT(MOD(入力シート!N642,100)/10),"")</f>
        <v/>
      </c>
      <c r="AN641" s="40" t="str">
        <f>IF(入力シート!N642&gt;=1,INT(MOD(入力シート!N642,10)/1),"")</f>
        <v/>
      </c>
      <c r="AO641" s="51" t="str">
        <f>IF(入力シート!O642&gt;=10000,INT(MOD(入力シート!O642,100000)/10000),"")</f>
        <v/>
      </c>
      <c r="AP641" s="51" t="str">
        <f>IF(入力シート!O642&gt;=1000,INT(MOD(入力シート!O642,10000)/1000),"")</f>
        <v/>
      </c>
      <c r="AQ641" s="51" t="str">
        <f>IF(入力シート!O642&gt;=100,INT(MOD(入力シート!O642,1000)/100),"")</f>
        <v/>
      </c>
      <c r="AR641" s="51" t="str">
        <f>IF(入力シート!O642&gt;=10,INT(MOD(入力シート!O642,100)/10),"")</f>
        <v/>
      </c>
      <c r="AS641" s="40" t="str">
        <f>IF(入力シート!O642&gt;=1,INT(MOD(入力シート!O642,10)/1),"")</f>
        <v/>
      </c>
      <c r="AT641" s="51" t="str">
        <f>IF(入力シート!P642&gt;=1000000,INT(MOD(入力シート!P642,10000000)/1000000),"")</f>
        <v/>
      </c>
      <c r="AU641" s="51" t="str">
        <f>IF(入力シート!P642&gt;=100000,INT(MOD(入力シート!P642,1000000)/100000),"")</f>
        <v/>
      </c>
      <c r="AV641" s="51" t="str">
        <f>IF(入力シート!P642&gt;=10000,INT(MOD(入力シート!P642,100000)/10000),"")</f>
        <v/>
      </c>
      <c r="AW641" s="51" t="str">
        <f>IF(入力シート!P642&gt;=1000,INT(MOD(入力シート!P642,10000)/1000),"")</f>
        <v/>
      </c>
      <c r="AX641" s="51" t="str">
        <f>IF(入力シート!P642&gt;=100,INT(MOD(入力シート!P642,1000)/100),"")</f>
        <v/>
      </c>
      <c r="AY641" s="51" t="str">
        <f>IF(入力シート!P642&gt;=10,INT(MOD(入力シート!P642,100)/10),"")</f>
        <v/>
      </c>
      <c r="AZ641" s="40" t="str">
        <f>IF(入力シート!P642&gt;=1,INT(MOD(入力シート!P642,10)/1),"")</f>
        <v/>
      </c>
      <c r="BA641" s="51" t="str">
        <f>IF(入力シート!Q642&gt;=10,INT(MOD(入力シート!Q642,100)/10),"")</f>
        <v/>
      </c>
      <c r="BB641" s="40" t="str">
        <f>IF(入力シート!Q642&gt;=1,INT(MOD(入力シート!Q642,10)/1),"")</f>
        <v/>
      </c>
      <c r="BC641" s="51" t="str">
        <f>IF(入力シート!R642&gt;=10000,INT(MOD(入力シート!R642,100000)/10000),"")</f>
        <v/>
      </c>
      <c r="BD641" s="51" t="str">
        <f>IF(入力シート!R642&gt;=1000,INT(MOD(入力シート!R642,10000)/1000),"")</f>
        <v/>
      </c>
      <c r="BE641" s="51" t="str">
        <f>IF(入力シート!R642&gt;=100,INT(MOD(入力シート!R642,1000)/100),"")</f>
        <v/>
      </c>
      <c r="BF641" s="51" t="str">
        <f>IF(入力シート!R642&gt;=10,INT(MOD(入力シート!R642,100)/10),"")</f>
        <v/>
      </c>
      <c r="BG641" s="40" t="str">
        <f>IF(入力シート!R642&gt;=1,INT(MOD(入力シート!R642,10)/1),"")</f>
        <v/>
      </c>
    </row>
    <row r="642" spans="1:79" x14ac:dyDescent="0.15">
      <c r="A642" s="46"/>
      <c r="B642" s="12">
        <v>640</v>
      </c>
      <c r="C642" s="3" t="str">
        <f>IF(入力シート!C643&gt;=10000,INT(MOD(入力シート!C643,100000)/10000),"")</f>
        <v/>
      </c>
      <c r="D642" s="3" t="str">
        <f>IF(入力シート!C643&gt;=1000,INT(MOD(入力シート!C643,10000)/1000),"")</f>
        <v/>
      </c>
      <c r="E642" s="3" t="str">
        <f>IF(入力シート!C643&gt;=100,INT(MOD(入力シート!C643,1000)/100),"")</f>
        <v/>
      </c>
      <c r="F642" s="3" t="str">
        <f>IF(入力シート!C643&gt;=10,INT(MOD(入力シート!C643,100)/10),"")</f>
        <v/>
      </c>
      <c r="G642" s="12" t="str">
        <f>IF(入力シート!C643&gt;=1,INT(MOD(入力シート!C643,10)/1),"")</f>
        <v/>
      </c>
      <c r="H642" s="12" t="str">
        <f>IF(入力シート!D643&gt;"",入力シート!D643,"")</f>
        <v/>
      </c>
      <c r="I642" s="146" t="str">
        <f>IF(入力シート!E643&gt;"",入力シート!E643,"")</f>
        <v/>
      </c>
      <c r="J642" s="162" t="str">
        <f>IF(入力シート!F643&gt;0,IF(入力シート!W643=6,MID(入力シート!F643,入力シート!W643-5,1),"0"),"")</f>
        <v/>
      </c>
      <c r="K642" s="63" t="str">
        <f>IF(入力シート!F643&gt;0,MID(入力シート!F643,入力シート!W643-4,1),"")</f>
        <v/>
      </c>
      <c r="L642" s="63" t="str">
        <f>IF(入力シート!F643&gt;0,MID(入力シート!F643,入力シート!W643-3,1),"")</f>
        <v/>
      </c>
      <c r="M642" s="63" t="str">
        <f>IF(入力シート!F643&gt;0,MID(入力シート!F643,入力シート!W643-2,1),"")</f>
        <v/>
      </c>
      <c r="N642" s="63" t="str">
        <f>IF(入力シート!F643&gt;0,MID(入力シート!F643,入力シート!W643-1,1),"")</f>
        <v/>
      </c>
      <c r="O642" s="64" t="str">
        <f>IF(入力シート!F643&gt;0,MID(入力シート!F643,入力シート!W643,1),"")</f>
        <v/>
      </c>
      <c r="P642" s="146" t="str">
        <f>IF(入力シート!G643&gt;"",入力シート!G643,"")</f>
        <v/>
      </c>
      <c r="Q642" s="162" t="str">
        <f>IF(入力シート!H643&gt;0,IF(入力シート!X643=4,MID(入力シート!H643,入力シート!X643-3,1),"0"),"")</f>
        <v/>
      </c>
      <c r="R642" s="63" t="str">
        <f>IF(入力シート!H643&gt;0,MID(入力シート!H643,入力シート!X643-2,1),"")</f>
        <v/>
      </c>
      <c r="S642" s="63" t="str">
        <f>IF(入力シート!H643&gt;0,MID(入力シート!H643,入力シート!X643-1,1),"")</f>
        <v/>
      </c>
      <c r="T642" s="64" t="str">
        <f>IF(入力シート!H643&gt;0,MID(入力シート!H643,入力シート!X643,1),"")</f>
        <v/>
      </c>
      <c r="U642" s="65" t="str">
        <f>IF(入力シート!I643&gt;0,入力シート!I643,"")</f>
        <v/>
      </c>
      <c r="V642" s="47" t="str">
        <f>IF(入力シート!J643&gt;0,入力シート!J643,"")</f>
        <v/>
      </c>
      <c r="W642" s="47" t="str">
        <f>IF(入力シート!K643&gt;=10,INT(MOD(入力シート!K643,100)/10),"")</f>
        <v/>
      </c>
      <c r="X642" s="48" t="str">
        <f>IF(入力シート!K643&gt;=1,INT(MOD(入力シート!K643,10)/1),"")</f>
        <v/>
      </c>
      <c r="Y642" s="49" t="str">
        <f>IF(入力シート!L643&gt;=100000,INT(MOD(入力シート!L643,1000000)/100000),"")</f>
        <v/>
      </c>
      <c r="Z642" s="49" t="str">
        <f>IF(入力シート!L643&gt;=10000,INT(MOD(入力シート!L643,100000)/10000),"")</f>
        <v/>
      </c>
      <c r="AA642" s="49" t="str">
        <f>IF(入力シート!L643&gt;=1000,INT(MOD(入力シート!L643,10000)/1000),"")</f>
        <v/>
      </c>
      <c r="AB642" s="49" t="str">
        <f>IF(入力シート!L643&gt;=100,INT(MOD(入力シート!L643,1000)/100),"")</f>
        <v/>
      </c>
      <c r="AC642" s="49" t="str">
        <f>IF(入力シート!L643&gt;=10,INT(MOD(入力シート!L643,100)/10),"")</f>
        <v/>
      </c>
      <c r="AD642" s="48" t="str">
        <f>IF(入力シート!L643&gt;=1,INT(MOD(入力シート!L643,10)/1),"")</f>
        <v/>
      </c>
      <c r="AE642" s="49" t="str">
        <f>IF(入力シート!M643&gt;=10000,INT(MOD(入力シート!M643,100000)/10000),"")</f>
        <v/>
      </c>
      <c r="AF642" s="49" t="str">
        <f>IF(入力シート!M643&gt;=1000,INT(MOD(入力シート!M643,10000)/1000),"")</f>
        <v/>
      </c>
      <c r="AG642" s="49" t="str">
        <f>IF(入力シート!M643&gt;=100,INT(MOD(入力シート!M643,1000)/100),"")</f>
        <v/>
      </c>
      <c r="AH642" s="49" t="str">
        <f>IF(入力シート!M643&gt;=10,INT(MOD(入力シート!M643,100)/10),"")</f>
        <v/>
      </c>
      <c r="AI642" s="48" t="str">
        <f>IF(入力シート!M643&gt;=1,INT(MOD(入力シート!M643,10)/1),"")</f>
        <v/>
      </c>
      <c r="AJ642" s="49" t="str">
        <f>IF(入力シート!N643&gt;=10000,INT(MOD(入力シート!N643,100000)/10000),"")</f>
        <v/>
      </c>
      <c r="AK642" s="49" t="str">
        <f>IF(入力シート!N643&gt;=1000,INT(MOD(入力シート!N643,10000)/1000),"")</f>
        <v/>
      </c>
      <c r="AL642" s="49" t="str">
        <f>IF(入力シート!N643&gt;=100,INT(MOD(入力シート!N643,1000)/100),"")</f>
        <v/>
      </c>
      <c r="AM642" s="49" t="str">
        <f>IF(入力シート!N643&gt;=10,INT(MOD(入力シート!N643,100)/10),"")</f>
        <v/>
      </c>
      <c r="AN642" s="48" t="str">
        <f>IF(入力シート!N643&gt;=1,INT(MOD(入力シート!N643,10)/1),"")</f>
        <v/>
      </c>
      <c r="AO642" s="49" t="str">
        <f>IF(入力シート!O643&gt;=10000,INT(MOD(入力シート!O643,100000)/10000),"")</f>
        <v/>
      </c>
      <c r="AP642" s="49" t="str">
        <f>IF(入力シート!O643&gt;=1000,INT(MOD(入力シート!O643,10000)/1000),"")</f>
        <v/>
      </c>
      <c r="AQ642" s="49" t="str">
        <f>IF(入力シート!O643&gt;=100,INT(MOD(入力シート!O643,1000)/100),"")</f>
        <v/>
      </c>
      <c r="AR642" s="49" t="str">
        <f>IF(入力シート!O643&gt;=10,INT(MOD(入力シート!O643,100)/10),"")</f>
        <v/>
      </c>
      <c r="AS642" s="48" t="str">
        <f>IF(入力シート!O643&gt;=1,INT(MOD(入力シート!O643,10)/1),"")</f>
        <v/>
      </c>
      <c r="AT642" s="49" t="str">
        <f>IF(入力シート!P643&gt;=1000000,INT(MOD(入力シート!P643,10000000)/1000000),"")</f>
        <v/>
      </c>
      <c r="AU642" s="49" t="str">
        <f>IF(入力シート!P643&gt;=100000,INT(MOD(入力シート!P643,1000000)/100000),"")</f>
        <v/>
      </c>
      <c r="AV642" s="49" t="str">
        <f>IF(入力シート!P643&gt;=10000,INT(MOD(入力シート!P643,100000)/10000),"")</f>
        <v/>
      </c>
      <c r="AW642" s="49" t="str">
        <f>IF(入力シート!P643&gt;=1000,INT(MOD(入力シート!P643,10000)/1000),"")</f>
        <v/>
      </c>
      <c r="AX642" s="49" t="str">
        <f>IF(入力シート!P643&gt;=100,INT(MOD(入力シート!P643,1000)/100),"")</f>
        <v/>
      </c>
      <c r="AY642" s="49" t="str">
        <f>IF(入力シート!P643&gt;=10,INT(MOD(入力シート!P643,100)/10),"")</f>
        <v/>
      </c>
      <c r="AZ642" s="48" t="str">
        <f>IF(入力シート!P643&gt;=1,INT(MOD(入力シート!P643,10)/1),"")</f>
        <v/>
      </c>
      <c r="BA642" s="49" t="str">
        <f>IF(入力シート!Q643&gt;=10,INT(MOD(入力シート!Q643,100)/10),"")</f>
        <v/>
      </c>
      <c r="BB642" s="48" t="str">
        <f>IF(入力シート!Q643&gt;=1,INT(MOD(入力シート!Q643,10)/1),"")</f>
        <v/>
      </c>
      <c r="BC642" s="49" t="str">
        <f>IF(入力シート!R643&gt;=10000,INT(MOD(入力シート!R643,100000)/10000),"")</f>
        <v/>
      </c>
      <c r="BD642" s="49" t="str">
        <f>IF(入力シート!R643&gt;=1000,INT(MOD(入力シート!R643,10000)/1000),"")</f>
        <v/>
      </c>
      <c r="BE642" s="49" t="str">
        <f>IF(入力シート!R643&gt;=100,INT(MOD(入力シート!R643,1000)/100),"")</f>
        <v/>
      </c>
      <c r="BF642" s="49" t="str">
        <f>IF(入力シート!R643&gt;=10,INT(MOD(入力シート!R643,100)/10),"")</f>
        <v/>
      </c>
      <c r="BG642" s="48" t="str">
        <f>IF(入力シート!R643&gt;=1,INT(MOD(入力シート!R643,10)/1),"")</f>
        <v/>
      </c>
      <c r="BH642" s="58" t="str">
        <f>IF(入力シート!S643&gt;=10,INT(MOD(入力シート!S643,100)/10),"")</f>
        <v/>
      </c>
      <c r="BI642" s="69" t="str">
        <f>IF(入力シート!S643&gt;=1,INT(MOD(入力シート!S643,10)/1),"")</f>
        <v/>
      </c>
      <c r="BJ642" s="58" t="str">
        <f>IF(入力シート!T643&gt;=1000000,INT(MOD(入力シート!T643,10000000)/1000000),"")</f>
        <v/>
      </c>
      <c r="BK642" s="58" t="str">
        <f>IF(入力シート!T643&gt;=100000,INT(MOD(入力シート!T643,1000000)/100000),"")</f>
        <v/>
      </c>
      <c r="BL642" s="58" t="str">
        <f>IF(入力シート!T643&gt;=10000,INT(MOD(入力シート!T643,100000)/10000),"")</f>
        <v/>
      </c>
      <c r="BM642" s="58" t="str">
        <f>IF(入力シート!T643&gt;=1000,INT(MOD(入力シート!T643,10000)/1000),"")</f>
        <v/>
      </c>
      <c r="BN642" s="58" t="str">
        <f>IF(入力シート!T643&gt;=100,INT(MOD(入力シート!T643,1000)/100),"")</f>
        <v/>
      </c>
      <c r="BO642" s="58" t="str">
        <f>IF(入力シート!T643&gt;=10,INT(MOD(入力シート!T643,100)/10),"")</f>
        <v/>
      </c>
      <c r="BP642" s="69" t="str">
        <f>IF(入力シート!T643&gt;=1,INT(MOD(入力シート!T643,10)/1),"")</f>
        <v/>
      </c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</row>
    <row r="643" spans="1:79" x14ac:dyDescent="0.15">
      <c r="A643" s="70">
        <f t="shared" si="15"/>
        <v>65</v>
      </c>
      <c r="B643" s="22">
        <v>641</v>
      </c>
      <c r="C643" s="10" t="str">
        <f>IF(入力シート!C644&gt;=10000,INT(MOD(入力シート!C644,100000)/10000),"")</f>
        <v/>
      </c>
      <c r="D643" s="10" t="str">
        <f>IF(入力シート!C644&gt;=1000,INT(MOD(入力シート!C644,10000)/1000),"")</f>
        <v/>
      </c>
      <c r="E643" s="10" t="str">
        <f>IF(入力シート!C644&gt;=100,INT(MOD(入力シート!C644,1000)/100),"")</f>
        <v/>
      </c>
      <c r="F643" s="10" t="str">
        <f>IF(入力シート!C644&gt;=10,INT(MOD(入力シート!C644,100)/10),"")</f>
        <v/>
      </c>
      <c r="G643" s="22" t="str">
        <f>IF(入力シート!C644&gt;=1,INT(MOD(入力シート!C644,10)/1),"")</f>
        <v/>
      </c>
      <c r="H643" s="22" t="str">
        <f>IF(入力シート!D644&gt;"",入力シート!D644,"")</f>
        <v/>
      </c>
      <c r="I643" s="22" t="str">
        <f>IF(入力シート!E644&gt;"",入力シート!E644,"")</f>
        <v/>
      </c>
      <c r="J643" s="37" t="str">
        <f>IF(入力シート!F644&gt;0,IF(入力シート!W644=6,MID(入力シート!F644,入力シート!W644-5,1),"0"),"")</f>
        <v/>
      </c>
      <c r="K643" s="37" t="str">
        <f>IF(入力シート!F644&gt;0,MID(入力シート!F644,入力シート!W644-4,1),"")</f>
        <v/>
      </c>
      <c r="L643" s="37" t="str">
        <f>IF(入力シート!F644&gt;0,MID(入力シート!F644,入力シート!W644-3,1),"")</f>
        <v/>
      </c>
      <c r="M643" s="37" t="str">
        <f>IF(入力シート!F644&gt;0,MID(入力シート!F644,入力シート!W644-2,1),"")</f>
        <v/>
      </c>
      <c r="N643" s="37" t="str">
        <f>IF(入力シート!F644&gt;0,MID(入力シート!F644,入力シート!W644-1,1),"")</f>
        <v/>
      </c>
      <c r="O643" s="39" t="str">
        <f>IF(入力シート!F644&gt;0,MID(入力シート!F644,入力シート!W644,1),"")</f>
        <v/>
      </c>
      <c r="P643" s="22" t="str">
        <f>IF(入力シート!G644&gt;"",入力シート!G644,"")</f>
        <v/>
      </c>
      <c r="Q643" s="37" t="str">
        <f>IF(入力シート!H644&gt;0,IF(入力シート!X644=4,MID(入力シート!H644,入力シート!X644-3,1),"0"),"")</f>
        <v/>
      </c>
      <c r="R643" s="37" t="str">
        <f>IF(入力シート!H644&gt;0,MID(入力シート!H644,入力シート!X644-2,1),"")</f>
        <v/>
      </c>
      <c r="S643" s="37" t="str">
        <f>IF(入力シート!H644&gt;0,MID(入力シート!H644,入力シート!X644-1,1),"")</f>
        <v/>
      </c>
      <c r="T643" s="39" t="str">
        <f>IF(入力シート!H644&gt;0,MID(入力シート!H644,入力シート!X644,1),"")</f>
        <v/>
      </c>
      <c r="U643" s="62" t="str">
        <f>IF(入力シート!I644&gt;0,入力シート!I644,"")</f>
        <v/>
      </c>
      <c r="V643" s="50" t="str">
        <f>IF(入力シート!J644&gt;0,入力シート!J644,"")</f>
        <v/>
      </c>
      <c r="W643" s="50" t="str">
        <f>IF(入力シート!K644&gt;=10,INT(MOD(入力シート!K644,100)/10),"")</f>
        <v/>
      </c>
      <c r="X643" s="40" t="str">
        <f>IF(入力シート!K644&gt;=1,INT(MOD(入力シート!K644,10)/1),"")</f>
        <v/>
      </c>
      <c r="Y643" s="51" t="str">
        <f>IF(入力シート!L644&gt;=100000,INT(MOD(入力シート!L644,1000000)/100000),"")</f>
        <v/>
      </c>
      <c r="Z643" s="51" t="str">
        <f>IF(入力シート!L644&gt;=10000,INT(MOD(入力シート!L644,100000)/10000),"")</f>
        <v/>
      </c>
      <c r="AA643" s="51" t="str">
        <f>IF(入力シート!L644&gt;=1000,INT(MOD(入力シート!L644,10000)/1000),"")</f>
        <v/>
      </c>
      <c r="AB643" s="51" t="str">
        <f>IF(入力シート!L644&gt;=100,INT(MOD(入力シート!L644,1000)/100),"")</f>
        <v/>
      </c>
      <c r="AC643" s="51" t="str">
        <f>IF(入力シート!L644&gt;=10,INT(MOD(入力シート!L644,100)/10),"")</f>
        <v/>
      </c>
      <c r="AD643" s="40" t="str">
        <f>IF(入力シート!L644&gt;=1,INT(MOD(入力シート!L644,10)/1),"")</f>
        <v/>
      </c>
      <c r="AE643" s="51" t="str">
        <f>IF(入力シート!M644&gt;=10000,INT(MOD(入力シート!M644,100000)/10000),"")</f>
        <v/>
      </c>
      <c r="AF643" s="51" t="str">
        <f>IF(入力シート!M644&gt;=1000,INT(MOD(入力シート!M644,10000)/1000),"")</f>
        <v/>
      </c>
      <c r="AG643" s="51" t="str">
        <f>IF(入力シート!M644&gt;=100,INT(MOD(入力シート!M644,1000)/100),"")</f>
        <v/>
      </c>
      <c r="AH643" s="51" t="str">
        <f>IF(入力シート!M644&gt;=10,INT(MOD(入力シート!M644,100)/10),"")</f>
        <v/>
      </c>
      <c r="AI643" s="40" t="str">
        <f>IF(入力シート!M644&gt;=1,INT(MOD(入力シート!M644,10)/1),"")</f>
        <v/>
      </c>
      <c r="AJ643" s="51" t="str">
        <f>IF(入力シート!N644&gt;=10000,INT(MOD(入力シート!N644,100000)/10000),"")</f>
        <v/>
      </c>
      <c r="AK643" s="51" t="str">
        <f>IF(入力シート!N644&gt;=1000,INT(MOD(入力シート!N644,10000)/1000),"")</f>
        <v/>
      </c>
      <c r="AL643" s="51" t="str">
        <f>IF(入力シート!N644&gt;=100,INT(MOD(入力シート!N644,1000)/100),"")</f>
        <v/>
      </c>
      <c r="AM643" s="51" t="str">
        <f>IF(入力シート!N644&gt;=10,INT(MOD(入力シート!N644,100)/10),"")</f>
        <v/>
      </c>
      <c r="AN643" s="40" t="str">
        <f>IF(入力シート!N644&gt;=1,INT(MOD(入力シート!N644,10)/1),"")</f>
        <v/>
      </c>
      <c r="AO643" s="51" t="str">
        <f>IF(入力シート!O644&gt;=10000,INT(MOD(入力シート!O644,100000)/10000),"")</f>
        <v/>
      </c>
      <c r="AP643" s="51" t="str">
        <f>IF(入力シート!O644&gt;=1000,INT(MOD(入力シート!O644,10000)/1000),"")</f>
        <v/>
      </c>
      <c r="AQ643" s="51" t="str">
        <f>IF(入力シート!O644&gt;=100,INT(MOD(入力シート!O644,1000)/100),"")</f>
        <v/>
      </c>
      <c r="AR643" s="51" t="str">
        <f>IF(入力シート!O644&gt;=10,INT(MOD(入力シート!O644,100)/10),"")</f>
        <v/>
      </c>
      <c r="AS643" s="40" t="str">
        <f>IF(入力シート!O644&gt;=1,INT(MOD(入力シート!O644,10)/1),"")</f>
        <v/>
      </c>
      <c r="AT643" s="51" t="str">
        <f>IF(入力シート!P644&gt;=1000000,INT(MOD(入力シート!P644,10000000)/1000000),"")</f>
        <v/>
      </c>
      <c r="AU643" s="51" t="str">
        <f>IF(入力シート!P644&gt;=100000,INT(MOD(入力シート!P644,1000000)/100000),"")</f>
        <v/>
      </c>
      <c r="AV643" s="51" t="str">
        <f>IF(入力シート!P644&gt;=10000,INT(MOD(入力シート!P644,100000)/10000),"")</f>
        <v/>
      </c>
      <c r="AW643" s="51" t="str">
        <f>IF(入力シート!P644&gt;=1000,INT(MOD(入力シート!P644,10000)/1000),"")</f>
        <v/>
      </c>
      <c r="AX643" s="51" t="str">
        <f>IF(入力シート!P644&gt;=100,INT(MOD(入力シート!P644,1000)/100),"")</f>
        <v/>
      </c>
      <c r="AY643" s="51" t="str">
        <f>IF(入力シート!P644&gt;=10,INT(MOD(入力シート!P644,100)/10),"")</f>
        <v/>
      </c>
      <c r="AZ643" s="40" t="str">
        <f>IF(入力シート!P644&gt;=1,INT(MOD(入力シート!P644,10)/1),"")</f>
        <v/>
      </c>
      <c r="BA643" s="51" t="str">
        <f>IF(入力シート!Q644&gt;=10,INT(MOD(入力シート!Q644,100)/10),"")</f>
        <v/>
      </c>
      <c r="BB643" s="40" t="str">
        <f>IF(入力シート!Q644&gt;=1,INT(MOD(入力シート!Q644,10)/1),"")</f>
        <v/>
      </c>
      <c r="BC643" s="51" t="str">
        <f>IF(入力シート!R644&gt;=10000,INT(MOD(入力シート!R644,100000)/10000),"")</f>
        <v/>
      </c>
      <c r="BD643" s="51" t="str">
        <f>IF(入力シート!R644&gt;=1000,INT(MOD(入力シート!R644,10000)/1000),"")</f>
        <v/>
      </c>
      <c r="BE643" s="51" t="str">
        <f>IF(入力シート!R644&gt;=100,INT(MOD(入力シート!R644,1000)/100),"")</f>
        <v/>
      </c>
      <c r="BF643" s="51" t="str">
        <f>IF(入力シート!R644&gt;=10,INT(MOD(入力シート!R644,100)/10),"")</f>
        <v/>
      </c>
      <c r="BG643" s="40" t="str">
        <f>IF(入力シート!R644&gt;=1,INT(MOD(入力シート!R644,10)/1),"")</f>
        <v/>
      </c>
      <c r="BP643" s="11"/>
    </row>
    <row r="644" spans="1:79" x14ac:dyDescent="0.15">
      <c r="B644" s="22">
        <v>642</v>
      </c>
      <c r="C644" s="10" t="str">
        <f>IF(入力シート!C645&gt;=10000,INT(MOD(入力シート!C645,100000)/10000),"")</f>
        <v/>
      </c>
      <c r="D644" s="10" t="str">
        <f>IF(入力シート!C645&gt;=1000,INT(MOD(入力シート!C645,10000)/1000),"")</f>
        <v/>
      </c>
      <c r="E644" s="10" t="str">
        <f>IF(入力シート!C645&gt;=100,INT(MOD(入力シート!C645,1000)/100),"")</f>
        <v/>
      </c>
      <c r="F644" s="10" t="str">
        <f>IF(入力シート!C645&gt;=10,INT(MOD(入力シート!C645,100)/10),"")</f>
        <v/>
      </c>
      <c r="G644" s="22" t="str">
        <f>IF(入力シート!C645&gt;=1,INT(MOD(入力シート!C645,10)/1),"")</f>
        <v/>
      </c>
      <c r="H644" s="22" t="str">
        <f>IF(入力シート!D645&gt;"",入力シート!D645,"")</f>
        <v/>
      </c>
      <c r="I644" s="22" t="str">
        <f>IF(入力シート!E645&gt;"",入力シート!E645,"")</f>
        <v/>
      </c>
      <c r="J644" s="37" t="str">
        <f>IF(入力シート!F645&gt;0,IF(入力シート!W645=6,MID(入力シート!F645,入力シート!W645-5,1),"0"),"")</f>
        <v/>
      </c>
      <c r="K644" s="37" t="str">
        <f>IF(入力シート!F645&gt;0,MID(入力シート!F645,入力シート!W645-4,1),"")</f>
        <v/>
      </c>
      <c r="L644" s="37" t="str">
        <f>IF(入力シート!F645&gt;0,MID(入力シート!F645,入力シート!W645-3,1),"")</f>
        <v/>
      </c>
      <c r="M644" s="37" t="str">
        <f>IF(入力シート!F645&gt;0,MID(入力シート!F645,入力シート!W645-2,1),"")</f>
        <v/>
      </c>
      <c r="N644" s="37" t="str">
        <f>IF(入力シート!F645&gt;0,MID(入力シート!F645,入力シート!W645-1,1),"")</f>
        <v/>
      </c>
      <c r="O644" s="39" t="str">
        <f>IF(入力シート!F645&gt;0,MID(入力シート!F645,入力シート!W645,1),"")</f>
        <v/>
      </c>
      <c r="P644" s="22" t="str">
        <f>IF(入力シート!G645&gt;"",入力シート!G645,"")</f>
        <v/>
      </c>
      <c r="Q644" s="37" t="str">
        <f>IF(入力シート!H645&gt;0,IF(入力シート!X645=4,MID(入力シート!H645,入力シート!X645-3,1),"0"),"")</f>
        <v/>
      </c>
      <c r="R644" s="37" t="str">
        <f>IF(入力シート!H645&gt;0,MID(入力シート!H645,入力シート!X645-2,1),"")</f>
        <v/>
      </c>
      <c r="S644" s="37" t="str">
        <f>IF(入力シート!H645&gt;0,MID(入力シート!H645,入力シート!X645-1,1),"")</f>
        <v/>
      </c>
      <c r="T644" s="39" t="str">
        <f>IF(入力シート!H645&gt;0,MID(入力シート!H645,入力シート!X645,1),"")</f>
        <v/>
      </c>
      <c r="U644" s="62" t="str">
        <f>IF(入力シート!I645&gt;0,入力シート!I645,"")</f>
        <v/>
      </c>
      <c r="V644" s="50" t="str">
        <f>IF(入力シート!J645&gt;0,入力シート!J645,"")</f>
        <v/>
      </c>
      <c r="W644" s="50" t="str">
        <f>IF(入力シート!K645&gt;=10,INT(MOD(入力シート!K645,100)/10),"")</f>
        <v/>
      </c>
      <c r="X644" s="40" t="str">
        <f>IF(入力シート!K645&gt;=1,INT(MOD(入力シート!K645,10)/1),"")</f>
        <v/>
      </c>
      <c r="Y644" s="51" t="str">
        <f>IF(入力シート!L645&gt;=100000,INT(MOD(入力シート!L645,1000000)/100000),"")</f>
        <v/>
      </c>
      <c r="Z644" s="51" t="str">
        <f>IF(入力シート!L645&gt;=10000,INT(MOD(入力シート!L645,100000)/10000),"")</f>
        <v/>
      </c>
      <c r="AA644" s="51" t="str">
        <f>IF(入力シート!L645&gt;=1000,INT(MOD(入力シート!L645,10000)/1000),"")</f>
        <v/>
      </c>
      <c r="AB644" s="51" t="str">
        <f>IF(入力シート!L645&gt;=100,INT(MOD(入力シート!L645,1000)/100),"")</f>
        <v/>
      </c>
      <c r="AC644" s="51" t="str">
        <f>IF(入力シート!L645&gt;=10,INT(MOD(入力シート!L645,100)/10),"")</f>
        <v/>
      </c>
      <c r="AD644" s="40" t="str">
        <f>IF(入力シート!L645&gt;=1,INT(MOD(入力シート!L645,10)/1),"")</f>
        <v/>
      </c>
      <c r="AE644" s="51" t="str">
        <f>IF(入力シート!M645&gt;=10000,INT(MOD(入力シート!M645,100000)/10000),"")</f>
        <v/>
      </c>
      <c r="AF644" s="51" t="str">
        <f>IF(入力シート!M645&gt;=1000,INT(MOD(入力シート!M645,10000)/1000),"")</f>
        <v/>
      </c>
      <c r="AG644" s="51" t="str">
        <f>IF(入力シート!M645&gt;=100,INT(MOD(入力シート!M645,1000)/100),"")</f>
        <v/>
      </c>
      <c r="AH644" s="51" t="str">
        <f>IF(入力シート!M645&gt;=10,INT(MOD(入力シート!M645,100)/10),"")</f>
        <v/>
      </c>
      <c r="AI644" s="40" t="str">
        <f>IF(入力シート!M645&gt;=1,INT(MOD(入力シート!M645,10)/1),"")</f>
        <v/>
      </c>
      <c r="AJ644" s="51" t="str">
        <f>IF(入力シート!N645&gt;=10000,INT(MOD(入力シート!N645,100000)/10000),"")</f>
        <v/>
      </c>
      <c r="AK644" s="51" t="str">
        <f>IF(入力シート!N645&gt;=1000,INT(MOD(入力シート!N645,10000)/1000),"")</f>
        <v/>
      </c>
      <c r="AL644" s="51" t="str">
        <f>IF(入力シート!N645&gt;=100,INT(MOD(入力シート!N645,1000)/100),"")</f>
        <v/>
      </c>
      <c r="AM644" s="51" t="str">
        <f>IF(入力シート!N645&gt;=10,INT(MOD(入力シート!N645,100)/10),"")</f>
        <v/>
      </c>
      <c r="AN644" s="40" t="str">
        <f>IF(入力シート!N645&gt;=1,INT(MOD(入力シート!N645,10)/1),"")</f>
        <v/>
      </c>
      <c r="AO644" s="51" t="str">
        <f>IF(入力シート!O645&gt;=10000,INT(MOD(入力シート!O645,100000)/10000),"")</f>
        <v/>
      </c>
      <c r="AP644" s="51" t="str">
        <f>IF(入力シート!O645&gt;=1000,INT(MOD(入力シート!O645,10000)/1000),"")</f>
        <v/>
      </c>
      <c r="AQ644" s="51" t="str">
        <f>IF(入力シート!O645&gt;=100,INT(MOD(入力シート!O645,1000)/100),"")</f>
        <v/>
      </c>
      <c r="AR644" s="51" t="str">
        <f>IF(入力シート!O645&gt;=10,INT(MOD(入力シート!O645,100)/10),"")</f>
        <v/>
      </c>
      <c r="AS644" s="40" t="str">
        <f>IF(入力シート!O645&gt;=1,INT(MOD(入力シート!O645,10)/1),"")</f>
        <v/>
      </c>
      <c r="AT644" s="51" t="str">
        <f>IF(入力シート!P645&gt;=1000000,INT(MOD(入力シート!P645,10000000)/1000000),"")</f>
        <v/>
      </c>
      <c r="AU644" s="51" t="str">
        <f>IF(入力シート!P645&gt;=100000,INT(MOD(入力シート!P645,1000000)/100000),"")</f>
        <v/>
      </c>
      <c r="AV644" s="51" t="str">
        <f>IF(入力シート!P645&gt;=10000,INT(MOD(入力シート!P645,100000)/10000),"")</f>
        <v/>
      </c>
      <c r="AW644" s="51" t="str">
        <f>IF(入力シート!P645&gt;=1000,INT(MOD(入力シート!P645,10000)/1000),"")</f>
        <v/>
      </c>
      <c r="AX644" s="51" t="str">
        <f>IF(入力シート!P645&gt;=100,INT(MOD(入力シート!P645,1000)/100),"")</f>
        <v/>
      </c>
      <c r="AY644" s="51" t="str">
        <f>IF(入力シート!P645&gt;=10,INT(MOD(入力シート!P645,100)/10),"")</f>
        <v/>
      </c>
      <c r="AZ644" s="40" t="str">
        <f>IF(入力シート!P645&gt;=1,INT(MOD(入力シート!P645,10)/1),"")</f>
        <v/>
      </c>
      <c r="BA644" s="51" t="str">
        <f>IF(入力シート!Q645&gt;=10,INT(MOD(入力シート!Q645,100)/10),"")</f>
        <v/>
      </c>
      <c r="BB644" s="40" t="str">
        <f>IF(入力シート!Q645&gt;=1,INT(MOD(入力シート!Q645,10)/1),"")</f>
        <v/>
      </c>
      <c r="BC644" s="51" t="str">
        <f>IF(入力シート!R645&gt;=10000,INT(MOD(入力シート!R645,100000)/10000),"")</f>
        <v/>
      </c>
      <c r="BD644" s="51" t="str">
        <f>IF(入力シート!R645&gt;=1000,INT(MOD(入力シート!R645,10000)/1000),"")</f>
        <v/>
      </c>
      <c r="BE644" s="51" t="str">
        <f>IF(入力シート!R645&gt;=100,INT(MOD(入力シート!R645,1000)/100),"")</f>
        <v/>
      </c>
      <c r="BF644" s="51" t="str">
        <f>IF(入力シート!R645&gt;=10,INT(MOD(入力シート!R645,100)/10),"")</f>
        <v/>
      </c>
      <c r="BG644" s="40" t="str">
        <f>IF(入力シート!R645&gt;=1,INT(MOD(入力シート!R645,10)/1),"")</f>
        <v/>
      </c>
    </row>
    <row r="645" spans="1:79" x14ac:dyDescent="0.15">
      <c r="B645" s="22">
        <v>643</v>
      </c>
      <c r="C645" s="10" t="str">
        <f>IF(入力シート!C646&gt;=10000,INT(MOD(入力シート!C646,100000)/10000),"")</f>
        <v/>
      </c>
      <c r="D645" s="10" t="str">
        <f>IF(入力シート!C646&gt;=1000,INT(MOD(入力シート!C646,10000)/1000),"")</f>
        <v/>
      </c>
      <c r="E645" s="10" t="str">
        <f>IF(入力シート!C646&gt;=100,INT(MOD(入力シート!C646,1000)/100),"")</f>
        <v/>
      </c>
      <c r="F645" s="10" t="str">
        <f>IF(入力シート!C646&gt;=10,INT(MOD(入力シート!C646,100)/10),"")</f>
        <v/>
      </c>
      <c r="G645" s="22" t="str">
        <f>IF(入力シート!C646&gt;=1,INT(MOD(入力シート!C646,10)/1),"")</f>
        <v/>
      </c>
      <c r="H645" s="22" t="str">
        <f>IF(入力シート!D646&gt;"",入力シート!D646,"")</f>
        <v/>
      </c>
      <c r="I645" s="22" t="str">
        <f>IF(入力シート!E646&gt;"",入力シート!E646,"")</f>
        <v/>
      </c>
      <c r="J645" s="37" t="str">
        <f>IF(入力シート!F646&gt;0,IF(入力シート!W646=6,MID(入力シート!F646,入力シート!W646-5,1),"0"),"")</f>
        <v/>
      </c>
      <c r="K645" s="37" t="str">
        <f>IF(入力シート!F646&gt;0,MID(入力シート!F646,入力シート!W646-4,1),"")</f>
        <v/>
      </c>
      <c r="L645" s="37" t="str">
        <f>IF(入力シート!F646&gt;0,MID(入力シート!F646,入力シート!W646-3,1),"")</f>
        <v/>
      </c>
      <c r="M645" s="37" t="str">
        <f>IF(入力シート!F646&gt;0,MID(入力シート!F646,入力シート!W646-2,1),"")</f>
        <v/>
      </c>
      <c r="N645" s="37" t="str">
        <f>IF(入力シート!F646&gt;0,MID(入力シート!F646,入力シート!W646-1,1),"")</f>
        <v/>
      </c>
      <c r="O645" s="39" t="str">
        <f>IF(入力シート!F646&gt;0,MID(入力シート!F646,入力シート!W646,1),"")</f>
        <v/>
      </c>
      <c r="P645" s="22" t="str">
        <f>IF(入力シート!G646&gt;"",入力シート!G646,"")</f>
        <v/>
      </c>
      <c r="Q645" s="37" t="str">
        <f>IF(入力シート!H646&gt;0,IF(入力シート!X646=4,MID(入力シート!H646,入力シート!X646-3,1),"0"),"")</f>
        <v/>
      </c>
      <c r="R645" s="37" t="str">
        <f>IF(入力シート!H646&gt;0,MID(入力シート!H646,入力シート!X646-2,1),"")</f>
        <v/>
      </c>
      <c r="S645" s="37" t="str">
        <f>IF(入力シート!H646&gt;0,MID(入力シート!H646,入力シート!X646-1,1),"")</f>
        <v/>
      </c>
      <c r="T645" s="39" t="str">
        <f>IF(入力シート!H646&gt;0,MID(入力シート!H646,入力シート!X646,1),"")</f>
        <v/>
      </c>
      <c r="U645" s="62" t="str">
        <f>IF(入力シート!I646&gt;0,入力シート!I646,"")</f>
        <v/>
      </c>
      <c r="V645" s="50" t="str">
        <f>IF(入力シート!J646&gt;0,入力シート!J646,"")</f>
        <v/>
      </c>
      <c r="W645" s="50" t="str">
        <f>IF(入力シート!K646&gt;=10,INT(MOD(入力シート!K646,100)/10),"")</f>
        <v/>
      </c>
      <c r="X645" s="40" t="str">
        <f>IF(入力シート!K646&gt;=1,INT(MOD(入力シート!K646,10)/1),"")</f>
        <v/>
      </c>
      <c r="Y645" s="51" t="str">
        <f>IF(入力シート!L646&gt;=100000,INT(MOD(入力シート!L646,1000000)/100000),"")</f>
        <v/>
      </c>
      <c r="Z645" s="51" t="str">
        <f>IF(入力シート!L646&gt;=10000,INT(MOD(入力シート!L646,100000)/10000),"")</f>
        <v/>
      </c>
      <c r="AA645" s="51" t="str">
        <f>IF(入力シート!L646&gt;=1000,INT(MOD(入力シート!L646,10000)/1000),"")</f>
        <v/>
      </c>
      <c r="AB645" s="51" t="str">
        <f>IF(入力シート!L646&gt;=100,INT(MOD(入力シート!L646,1000)/100),"")</f>
        <v/>
      </c>
      <c r="AC645" s="51" t="str">
        <f>IF(入力シート!L646&gt;=10,INT(MOD(入力シート!L646,100)/10),"")</f>
        <v/>
      </c>
      <c r="AD645" s="40" t="str">
        <f>IF(入力シート!L646&gt;=1,INT(MOD(入力シート!L646,10)/1),"")</f>
        <v/>
      </c>
      <c r="AE645" s="51" t="str">
        <f>IF(入力シート!M646&gt;=10000,INT(MOD(入力シート!M646,100000)/10000),"")</f>
        <v/>
      </c>
      <c r="AF645" s="51" t="str">
        <f>IF(入力シート!M646&gt;=1000,INT(MOD(入力シート!M646,10000)/1000),"")</f>
        <v/>
      </c>
      <c r="AG645" s="51" t="str">
        <f>IF(入力シート!M646&gt;=100,INT(MOD(入力シート!M646,1000)/100),"")</f>
        <v/>
      </c>
      <c r="AH645" s="51" t="str">
        <f>IF(入力シート!M646&gt;=10,INT(MOD(入力シート!M646,100)/10),"")</f>
        <v/>
      </c>
      <c r="AI645" s="40" t="str">
        <f>IF(入力シート!M646&gt;=1,INT(MOD(入力シート!M646,10)/1),"")</f>
        <v/>
      </c>
      <c r="AJ645" s="51" t="str">
        <f>IF(入力シート!N646&gt;=10000,INT(MOD(入力シート!N646,100000)/10000),"")</f>
        <v/>
      </c>
      <c r="AK645" s="51" t="str">
        <f>IF(入力シート!N646&gt;=1000,INT(MOD(入力シート!N646,10000)/1000),"")</f>
        <v/>
      </c>
      <c r="AL645" s="51" t="str">
        <f>IF(入力シート!N646&gt;=100,INT(MOD(入力シート!N646,1000)/100),"")</f>
        <v/>
      </c>
      <c r="AM645" s="51" t="str">
        <f>IF(入力シート!N646&gt;=10,INT(MOD(入力シート!N646,100)/10),"")</f>
        <v/>
      </c>
      <c r="AN645" s="40" t="str">
        <f>IF(入力シート!N646&gt;=1,INT(MOD(入力シート!N646,10)/1),"")</f>
        <v/>
      </c>
      <c r="AO645" s="51" t="str">
        <f>IF(入力シート!O646&gt;=10000,INT(MOD(入力シート!O646,100000)/10000),"")</f>
        <v/>
      </c>
      <c r="AP645" s="51" t="str">
        <f>IF(入力シート!O646&gt;=1000,INT(MOD(入力シート!O646,10000)/1000),"")</f>
        <v/>
      </c>
      <c r="AQ645" s="51" t="str">
        <f>IF(入力シート!O646&gt;=100,INT(MOD(入力シート!O646,1000)/100),"")</f>
        <v/>
      </c>
      <c r="AR645" s="51" t="str">
        <f>IF(入力シート!O646&gt;=10,INT(MOD(入力シート!O646,100)/10),"")</f>
        <v/>
      </c>
      <c r="AS645" s="40" t="str">
        <f>IF(入力シート!O646&gt;=1,INT(MOD(入力シート!O646,10)/1),"")</f>
        <v/>
      </c>
      <c r="AT645" s="51" t="str">
        <f>IF(入力シート!P646&gt;=1000000,INT(MOD(入力シート!P646,10000000)/1000000),"")</f>
        <v/>
      </c>
      <c r="AU645" s="51" t="str">
        <f>IF(入力シート!P646&gt;=100000,INT(MOD(入力シート!P646,1000000)/100000),"")</f>
        <v/>
      </c>
      <c r="AV645" s="51" t="str">
        <f>IF(入力シート!P646&gt;=10000,INT(MOD(入力シート!P646,100000)/10000),"")</f>
        <v/>
      </c>
      <c r="AW645" s="51" t="str">
        <f>IF(入力シート!P646&gt;=1000,INT(MOD(入力シート!P646,10000)/1000),"")</f>
        <v/>
      </c>
      <c r="AX645" s="51" t="str">
        <f>IF(入力シート!P646&gt;=100,INT(MOD(入力シート!P646,1000)/100),"")</f>
        <v/>
      </c>
      <c r="AY645" s="51" t="str">
        <f>IF(入力シート!P646&gt;=10,INT(MOD(入力シート!P646,100)/10),"")</f>
        <v/>
      </c>
      <c r="AZ645" s="40" t="str">
        <f>IF(入力シート!P646&gt;=1,INT(MOD(入力シート!P646,10)/1),"")</f>
        <v/>
      </c>
      <c r="BA645" s="51" t="str">
        <f>IF(入力シート!Q646&gt;=10,INT(MOD(入力シート!Q646,100)/10),"")</f>
        <v/>
      </c>
      <c r="BB645" s="40" t="str">
        <f>IF(入力シート!Q646&gt;=1,INT(MOD(入力シート!Q646,10)/1),"")</f>
        <v/>
      </c>
      <c r="BC645" s="51" t="str">
        <f>IF(入力シート!R646&gt;=10000,INT(MOD(入力シート!R646,100000)/10000),"")</f>
        <v/>
      </c>
      <c r="BD645" s="51" t="str">
        <f>IF(入力シート!R646&gt;=1000,INT(MOD(入力シート!R646,10000)/1000),"")</f>
        <v/>
      </c>
      <c r="BE645" s="51" t="str">
        <f>IF(入力シート!R646&gt;=100,INT(MOD(入力シート!R646,1000)/100),"")</f>
        <v/>
      </c>
      <c r="BF645" s="51" t="str">
        <f>IF(入力シート!R646&gt;=10,INT(MOD(入力シート!R646,100)/10),"")</f>
        <v/>
      </c>
      <c r="BG645" s="40" t="str">
        <f>IF(入力シート!R646&gt;=1,INT(MOD(入力シート!R646,10)/1),"")</f>
        <v/>
      </c>
    </row>
    <row r="646" spans="1:79" x14ac:dyDescent="0.15">
      <c r="B646" s="22">
        <v>644</v>
      </c>
      <c r="C646" s="10" t="str">
        <f>IF(入力シート!C647&gt;=10000,INT(MOD(入力シート!C647,100000)/10000),"")</f>
        <v/>
      </c>
      <c r="D646" s="10" t="str">
        <f>IF(入力シート!C647&gt;=1000,INT(MOD(入力シート!C647,10000)/1000),"")</f>
        <v/>
      </c>
      <c r="E646" s="10" t="str">
        <f>IF(入力シート!C647&gt;=100,INT(MOD(入力シート!C647,1000)/100),"")</f>
        <v/>
      </c>
      <c r="F646" s="10" t="str">
        <f>IF(入力シート!C647&gt;=10,INT(MOD(入力シート!C647,100)/10),"")</f>
        <v/>
      </c>
      <c r="G646" s="22" t="str">
        <f>IF(入力シート!C647&gt;=1,INT(MOD(入力シート!C647,10)/1),"")</f>
        <v/>
      </c>
      <c r="H646" s="22" t="str">
        <f>IF(入力シート!D647&gt;"",入力シート!D647,"")</f>
        <v/>
      </c>
      <c r="I646" s="22" t="str">
        <f>IF(入力シート!E647&gt;"",入力シート!E647,"")</f>
        <v/>
      </c>
      <c r="J646" s="37" t="str">
        <f>IF(入力シート!F647&gt;0,IF(入力シート!W647=6,MID(入力シート!F647,入力シート!W647-5,1),"0"),"")</f>
        <v/>
      </c>
      <c r="K646" s="37" t="str">
        <f>IF(入力シート!F647&gt;0,MID(入力シート!F647,入力シート!W647-4,1),"")</f>
        <v/>
      </c>
      <c r="L646" s="37" t="str">
        <f>IF(入力シート!F647&gt;0,MID(入力シート!F647,入力シート!W647-3,1),"")</f>
        <v/>
      </c>
      <c r="M646" s="37" t="str">
        <f>IF(入力シート!F647&gt;0,MID(入力シート!F647,入力シート!W647-2,1),"")</f>
        <v/>
      </c>
      <c r="N646" s="37" t="str">
        <f>IF(入力シート!F647&gt;0,MID(入力シート!F647,入力シート!W647-1,1),"")</f>
        <v/>
      </c>
      <c r="O646" s="39" t="str">
        <f>IF(入力シート!F647&gt;0,MID(入力シート!F647,入力シート!W647,1),"")</f>
        <v/>
      </c>
      <c r="P646" s="22" t="str">
        <f>IF(入力シート!G647&gt;"",入力シート!G647,"")</f>
        <v/>
      </c>
      <c r="Q646" s="37" t="str">
        <f>IF(入力シート!H647&gt;0,IF(入力シート!X647=4,MID(入力シート!H647,入力シート!X647-3,1),"0"),"")</f>
        <v/>
      </c>
      <c r="R646" s="37" t="str">
        <f>IF(入力シート!H647&gt;0,MID(入力シート!H647,入力シート!X647-2,1),"")</f>
        <v/>
      </c>
      <c r="S646" s="37" t="str">
        <f>IF(入力シート!H647&gt;0,MID(入力シート!H647,入力シート!X647-1,1),"")</f>
        <v/>
      </c>
      <c r="T646" s="39" t="str">
        <f>IF(入力シート!H647&gt;0,MID(入力シート!H647,入力シート!X647,1),"")</f>
        <v/>
      </c>
      <c r="U646" s="62" t="str">
        <f>IF(入力シート!I647&gt;0,入力シート!I647,"")</f>
        <v/>
      </c>
      <c r="V646" s="50" t="str">
        <f>IF(入力シート!J647&gt;0,入力シート!J647,"")</f>
        <v/>
      </c>
      <c r="W646" s="50" t="str">
        <f>IF(入力シート!K647&gt;=10,INT(MOD(入力シート!K647,100)/10),"")</f>
        <v/>
      </c>
      <c r="X646" s="40" t="str">
        <f>IF(入力シート!K647&gt;=1,INT(MOD(入力シート!K647,10)/1),"")</f>
        <v/>
      </c>
      <c r="Y646" s="51" t="str">
        <f>IF(入力シート!L647&gt;=100000,INT(MOD(入力シート!L647,1000000)/100000),"")</f>
        <v/>
      </c>
      <c r="Z646" s="51" t="str">
        <f>IF(入力シート!L647&gt;=10000,INT(MOD(入力シート!L647,100000)/10000),"")</f>
        <v/>
      </c>
      <c r="AA646" s="51" t="str">
        <f>IF(入力シート!L647&gt;=1000,INT(MOD(入力シート!L647,10000)/1000),"")</f>
        <v/>
      </c>
      <c r="AB646" s="51" t="str">
        <f>IF(入力シート!L647&gt;=100,INT(MOD(入力シート!L647,1000)/100),"")</f>
        <v/>
      </c>
      <c r="AC646" s="51" t="str">
        <f>IF(入力シート!L647&gt;=10,INT(MOD(入力シート!L647,100)/10),"")</f>
        <v/>
      </c>
      <c r="AD646" s="40" t="str">
        <f>IF(入力シート!L647&gt;=1,INT(MOD(入力シート!L647,10)/1),"")</f>
        <v/>
      </c>
      <c r="AE646" s="51" t="str">
        <f>IF(入力シート!M647&gt;=10000,INT(MOD(入力シート!M647,100000)/10000),"")</f>
        <v/>
      </c>
      <c r="AF646" s="51" t="str">
        <f>IF(入力シート!M647&gt;=1000,INT(MOD(入力シート!M647,10000)/1000),"")</f>
        <v/>
      </c>
      <c r="AG646" s="51" t="str">
        <f>IF(入力シート!M647&gt;=100,INT(MOD(入力シート!M647,1000)/100),"")</f>
        <v/>
      </c>
      <c r="AH646" s="51" t="str">
        <f>IF(入力シート!M647&gt;=10,INT(MOD(入力シート!M647,100)/10),"")</f>
        <v/>
      </c>
      <c r="AI646" s="40" t="str">
        <f>IF(入力シート!M647&gt;=1,INT(MOD(入力シート!M647,10)/1),"")</f>
        <v/>
      </c>
      <c r="AJ646" s="51" t="str">
        <f>IF(入力シート!N647&gt;=10000,INT(MOD(入力シート!N647,100000)/10000),"")</f>
        <v/>
      </c>
      <c r="AK646" s="51" t="str">
        <f>IF(入力シート!N647&gt;=1000,INT(MOD(入力シート!N647,10000)/1000),"")</f>
        <v/>
      </c>
      <c r="AL646" s="51" t="str">
        <f>IF(入力シート!N647&gt;=100,INT(MOD(入力シート!N647,1000)/100),"")</f>
        <v/>
      </c>
      <c r="AM646" s="51" t="str">
        <f>IF(入力シート!N647&gt;=10,INT(MOD(入力シート!N647,100)/10),"")</f>
        <v/>
      </c>
      <c r="AN646" s="40" t="str">
        <f>IF(入力シート!N647&gt;=1,INT(MOD(入力シート!N647,10)/1),"")</f>
        <v/>
      </c>
      <c r="AO646" s="51" t="str">
        <f>IF(入力シート!O647&gt;=10000,INT(MOD(入力シート!O647,100000)/10000),"")</f>
        <v/>
      </c>
      <c r="AP646" s="51" t="str">
        <f>IF(入力シート!O647&gt;=1000,INT(MOD(入力シート!O647,10000)/1000),"")</f>
        <v/>
      </c>
      <c r="AQ646" s="51" t="str">
        <f>IF(入力シート!O647&gt;=100,INT(MOD(入力シート!O647,1000)/100),"")</f>
        <v/>
      </c>
      <c r="AR646" s="51" t="str">
        <f>IF(入力シート!O647&gt;=10,INT(MOD(入力シート!O647,100)/10),"")</f>
        <v/>
      </c>
      <c r="AS646" s="40" t="str">
        <f>IF(入力シート!O647&gt;=1,INT(MOD(入力シート!O647,10)/1),"")</f>
        <v/>
      </c>
      <c r="AT646" s="51" t="str">
        <f>IF(入力シート!P647&gt;=1000000,INT(MOD(入力シート!P647,10000000)/1000000),"")</f>
        <v/>
      </c>
      <c r="AU646" s="51" t="str">
        <f>IF(入力シート!P647&gt;=100000,INT(MOD(入力シート!P647,1000000)/100000),"")</f>
        <v/>
      </c>
      <c r="AV646" s="51" t="str">
        <f>IF(入力シート!P647&gt;=10000,INT(MOD(入力シート!P647,100000)/10000),"")</f>
        <v/>
      </c>
      <c r="AW646" s="51" t="str">
        <f>IF(入力シート!P647&gt;=1000,INT(MOD(入力シート!P647,10000)/1000),"")</f>
        <v/>
      </c>
      <c r="AX646" s="51" t="str">
        <f>IF(入力シート!P647&gt;=100,INT(MOD(入力シート!P647,1000)/100),"")</f>
        <v/>
      </c>
      <c r="AY646" s="51" t="str">
        <f>IF(入力シート!P647&gt;=10,INT(MOD(入力シート!P647,100)/10),"")</f>
        <v/>
      </c>
      <c r="AZ646" s="40" t="str">
        <f>IF(入力シート!P647&gt;=1,INT(MOD(入力シート!P647,10)/1),"")</f>
        <v/>
      </c>
      <c r="BA646" s="51" t="str">
        <f>IF(入力シート!Q647&gt;=10,INT(MOD(入力シート!Q647,100)/10),"")</f>
        <v/>
      </c>
      <c r="BB646" s="40" t="str">
        <f>IF(入力シート!Q647&gt;=1,INT(MOD(入力シート!Q647,10)/1),"")</f>
        <v/>
      </c>
      <c r="BC646" s="51" t="str">
        <f>IF(入力シート!R647&gt;=10000,INT(MOD(入力シート!R647,100000)/10000),"")</f>
        <v/>
      </c>
      <c r="BD646" s="51" t="str">
        <f>IF(入力シート!R647&gt;=1000,INT(MOD(入力シート!R647,10000)/1000),"")</f>
        <v/>
      </c>
      <c r="BE646" s="51" t="str">
        <f>IF(入力シート!R647&gt;=100,INT(MOD(入力シート!R647,1000)/100),"")</f>
        <v/>
      </c>
      <c r="BF646" s="51" t="str">
        <f>IF(入力シート!R647&gt;=10,INT(MOD(入力シート!R647,100)/10),"")</f>
        <v/>
      </c>
      <c r="BG646" s="40" t="str">
        <f>IF(入力シート!R647&gt;=1,INT(MOD(入力シート!R647,10)/1),"")</f>
        <v/>
      </c>
    </row>
    <row r="647" spans="1:79" x14ac:dyDescent="0.15">
      <c r="B647" s="22">
        <v>645</v>
      </c>
      <c r="C647" s="10" t="str">
        <f>IF(入力シート!C648&gt;=10000,INT(MOD(入力シート!C648,100000)/10000),"")</f>
        <v/>
      </c>
      <c r="D647" s="10" t="str">
        <f>IF(入力シート!C648&gt;=1000,INT(MOD(入力シート!C648,10000)/1000),"")</f>
        <v/>
      </c>
      <c r="E647" s="10" t="str">
        <f>IF(入力シート!C648&gt;=100,INT(MOD(入力シート!C648,1000)/100),"")</f>
        <v/>
      </c>
      <c r="F647" s="10" t="str">
        <f>IF(入力シート!C648&gt;=10,INT(MOD(入力シート!C648,100)/10),"")</f>
        <v/>
      </c>
      <c r="G647" s="22" t="str">
        <f>IF(入力シート!C648&gt;=1,INT(MOD(入力シート!C648,10)/1),"")</f>
        <v/>
      </c>
      <c r="H647" s="22" t="str">
        <f>IF(入力シート!D648&gt;"",入力シート!D648,"")</f>
        <v/>
      </c>
      <c r="I647" s="22" t="str">
        <f>IF(入力シート!E648&gt;"",入力シート!E648,"")</f>
        <v/>
      </c>
      <c r="J647" s="37" t="str">
        <f>IF(入力シート!F648&gt;0,IF(入力シート!W648=6,MID(入力シート!F648,入力シート!W648-5,1),"0"),"")</f>
        <v/>
      </c>
      <c r="K647" s="37" t="str">
        <f>IF(入力シート!F648&gt;0,MID(入力シート!F648,入力シート!W648-4,1),"")</f>
        <v/>
      </c>
      <c r="L647" s="37" t="str">
        <f>IF(入力シート!F648&gt;0,MID(入力シート!F648,入力シート!W648-3,1),"")</f>
        <v/>
      </c>
      <c r="M647" s="37" t="str">
        <f>IF(入力シート!F648&gt;0,MID(入力シート!F648,入力シート!W648-2,1),"")</f>
        <v/>
      </c>
      <c r="N647" s="37" t="str">
        <f>IF(入力シート!F648&gt;0,MID(入力シート!F648,入力シート!W648-1,1),"")</f>
        <v/>
      </c>
      <c r="O647" s="39" t="str">
        <f>IF(入力シート!F648&gt;0,MID(入力シート!F648,入力シート!W648,1),"")</f>
        <v/>
      </c>
      <c r="P647" s="22" t="str">
        <f>IF(入力シート!G648&gt;"",入力シート!G648,"")</f>
        <v/>
      </c>
      <c r="Q647" s="37" t="str">
        <f>IF(入力シート!H648&gt;0,IF(入力シート!X648=4,MID(入力シート!H648,入力シート!X648-3,1),"0"),"")</f>
        <v/>
      </c>
      <c r="R647" s="37" t="str">
        <f>IF(入力シート!H648&gt;0,MID(入力シート!H648,入力シート!X648-2,1),"")</f>
        <v/>
      </c>
      <c r="S647" s="37" t="str">
        <f>IF(入力シート!H648&gt;0,MID(入力シート!H648,入力シート!X648-1,1),"")</f>
        <v/>
      </c>
      <c r="T647" s="39" t="str">
        <f>IF(入力シート!H648&gt;0,MID(入力シート!H648,入力シート!X648,1),"")</f>
        <v/>
      </c>
      <c r="U647" s="62" t="str">
        <f>IF(入力シート!I648&gt;0,入力シート!I648,"")</f>
        <v/>
      </c>
      <c r="V647" s="50" t="str">
        <f>IF(入力シート!J648&gt;0,入力シート!J648,"")</f>
        <v/>
      </c>
      <c r="W647" s="50" t="str">
        <f>IF(入力シート!K648&gt;=10,INT(MOD(入力シート!K648,100)/10),"")</f>
        <v/>
      </c>
      <c r="X647" s="40" t="str">
        <f>IF(入力シート!K648&gt;=1,INT(MOD(入力シート!K648,10)/1),"")</f>
        <v/>
      </c>
      <c r="Y647" s="51" t="str">
        <f>IF(入力シート!L648&gt;=100000,INT(MOD(入力シート!L648,1000000)/100000),"")</f>
        <v/>
      </c>
      <c r="Z647" s="51" t="str">
        <f>IF(入力シート!L648&gt;=10000,INT(MOD(入力シート!L648,100000)/10000),"")</f>
        <v/>
      </c>
      <c r="AA647" s="51" t="str">
        <f>IF(入力シート!L648&gt;=1000,INT(MOD(入力シート!L648,10000)/1000),"")</f>
        <v/>
      </c>
      <c r="AB647" s="51" t="str">
        <f>IF(入力シート!L648&gt;=100,INT(MOD(入力シート!L648,1000)/100),"")</f>
        <v/>
      </c>
      <c r="AC647" s="51" t="str">
        <f>IF(入力シート!L648&gt;=10,INT(MOD(入力シート!L648,100)/10),"")</f>
        <v/>
      </c>
      <c r="AD647" s="40" t="str">
        <f>IF(入力シート!L648&gt;=1,INT(MOD(入力シート!L648,10)/1),"")</f>
        <v/>
      </c>
      <c r="AE647" s="51" t="str">
        <f>IF(入力シート!M648&gt;=10000,INT(MOD(入力シート!M648,100000)/10000),"")</f>
        <v/>
      </c>
      <c r="AF647" s="51" t="str">
        <f>IF(入力シート!M648&gt;=1000,INT(MOD(入力シート!M648,10000)/1000),"")</f>
        <v/>
      </c>
      <c r="AG647" s="51" t="str">
        <f>IF(入力シート!M648&gt;=100,INT(MOD(入力シート!M648,1000)/100),"")</f>
        <v/>
      </c>
      <c r="AH647" s="51" t="str">
        <f>IF(入力シート!M648&gt;=10,INT(MOD(入力シート!M648,100)/10),"")</f>
        <v/>
      </c>
      <c r="AI647" s="40" t="str">
        <f>IF(入力シート!M648&gt;=1,INT(MOD(入力シート!M648,10)/1),"")</f>
        <v/>
      </c>
      <c r="AJ647" s="51" t="str">
        <f>IF(入力シート!N648&gt;=10000,INT(MOD(入力シート!N648,100000)/10000),"")</f>
        <v/>
      </c>
      <c r="AK647" s="51" t="str">
        <f>IF(入力シート!N648&gt;=1000,INT(MOD(入力シート!N648,10000)/1000),"")</f>
        <v/>
      </c>
      <c r="AL647" s="51" t="str">
        <f>IF(入力シート!N648&gt;=100,INT(MOD(入力シート!N648,1000)/100),"")</f>
        <v/>
      </c>
      <c r="AM647" s="51" t="str">
        <f>IF(入力シート!N648&gt;=10,INT(MOD(入力シート!N648,100)/10),"")</f>
        <v/>
      </c>
      <c r="AN647" s="40" t="str">
        <f>IF(入力シート!N648&gt;=1,INT(MOD(入力シート!N648,10)/1),"")</f>
        <v/>
      </c>
      <c r="AO647" s="51" t="str">
        <f>IF(入力シート!O648&gt;=10000,INT(MOD(入力シート!O648,100000)/10000),"")</f>
        <v/>
      </c>
      <c r="AP647" s="51" t="str">
        <f>IF(入力シート!O648&gt;=1000,INT(MOD(入力シート!O648,10000)/1000),"")</f>
        <v/>
      </c>
      <c r="AQ647" s="51" t="str">
        <f>IF(入力シート!O648&gt;=100,INT(MOD(入力シート!O648,1000)/100),"")</f>
        <v/>
      </c>
      <c r="AR647" s="51" t="str">
        <f>IF(入力シート!O648&gt;=10,INT(MOD(入力シート!O648,100)/10),"")</f>
        <v/>
      </c>
      <c r="AS647" s="40" t="str">
        <f>IF(入力シート!O648&gt;=1,INT(MOD(入力シート!O648,10)/1),"")</f>
        <v/>
      </c>
      <c r="AT647" s="51" t="str">
        <f>IF(入力シート!P648&gt;=1000000,INT(MOD(入力シート!P648,10000000)/1000000),"")</f>
        <v/>
      </c>
      <c r="AU647" s="51" t="str">
        <f>IF(入力シート!P648&gt;=100000,INT(MOD(入力シート!P648,1000000)/100000),"")</f>
        <v/>
      </c>
      <c r="AV647" s="51" t="str">
        <f>IF(入力シート!P648&gt;=10000,INT(MOD(入力シート!P648,100000)/10000),"")</f>
        <v/>
      </c>
      <c r="AW647" s="51" t="str">
        <f>IF(入力シート!P648&gt;=1000,INT(MOD(入力シート!P648,10000)/1000),"")</f>
        <v/>
      </c>
      <c r="AX647" s="51" t="str">
        <f>IF(入力シート!P648&gt;=100,INT(MOD(入力シート!P648,1000)/100),"")</f>
        <v/>
      </c>
      <c r="AY647" s="51" t="str">
        <f>IF(入力シート!P648&gt;=10,INT(MOD(入力シート!P648,100)/10),"")</f>
        <v/>
      </c>
      <c r="AZ647" s="40" t="str">
        <f>IF(入力シート!P648&gt;=1,INT(MOD(入力シート!P648,10)/1),"")</f>
        <v/>
      </c>
      <c r="BA647" s="51" t="str">
        <f>IF(入力シート!Q648&gt;=10,INT(MOD(入力シート!Q648,100)/10),"")</f>
        <v/>
      </c>
      <c r="BB647" s="40" t="str">
        <f>IF(入力シート!Q648&gt;=1,INT(MOD(入力シート!Q648,10)/1),"")</f>
        <v/>
      </c>
      <c r="BC647" s="51" t="str">
        <f>IF(入力シート!R648&gt;=10000,INT(MOD(入力シート!R648,100000)/10000),"")</f>
        <v/>
      </c>
      <c r="BD647" s="51" t="str">
        <f>IF(入力シート!R648&gt;=1000,INT(MOD(入力シート!R648,10000)/1000),"")</f>
        <v/>
      </c>
      <c r="BE647" s="51" t="str">
        <f>IF(入力シート!R648&gt;=100,INT(MOD(入力シート!R648,1000)/100),"")</f>
        <v/>
      </c>
      <c r="BF647" s="51" t="str">
        <f>IF(入力シート!R648&gt;=10,INT(MOD(入力シート!R648,100)/10),"")</f>
        <v/>
      </c>
      <c r="BG647" s="40" t="str">
        <f>IF(入力シート!R648&gt;=1,INT(MOD(入力シート!R648,10)/1),"")</f>
        <v/>
      </c>
    </row>
    <row r="648" spans="1:79" x14ac:dyDescent="0.15">
      <c r="B648" s="22">
        <v>646</v>
      </c>
      <c r="C648" s="10" t="str">
        <f>IF(入力シート!C649&gt;=10000,INT(MOD(入力シート!C649,100000)/10000),"")</f>
        <v/>
      </c>
      <c r="D648" s="10" t="str">
        <f>IF(入力シート!C649&gt;=1000,INT(MOD(入力シート!C649,10000)/1000),"")</f>
        <v/>
      </c>
      <c r="E648" s="10" t="str">
        <f>IF(入力シート!C649&gt;=100,INT(MOD(入力シート!C649,1000)/100),"")</f>
        <v/>
      </c>
      <c r="F648" s="10" t="str">
        <f>IF(入力シート!C649&gt;=10,INT(MOD(入力シート!C649,100)/10),"")</f>
        <v/>
      </c>
      <c r="G648" s="22" t="str">
        <f>IF(入力シート!C649&gt;=1,INT(MOD(入力シート!C649,10)/1),"")</f>
        <v/>
      </c>
      <c r="H648" s="22" t="str">
        <f>IF(入力シート!D649&gt;"",入力シート!D649,"")</f>
        <v/>
      </c>
      <c r="I648" s="22" t="str">
        <f>IF(入力シート!E649&gt;"",入力シート!E649,"")</f>
        <v/>
      </c>
      <c r="J648" s="37" t="str">
        <f>IF(入力シート!F649&gt;0,IF(入力シート!W649=6,MID(入力シート!F649,入力シート!W649-5,1),"0"),"")</f>
        <v/>
      </c>
      <c r="K648" s="37" t="str">
        <f>IF(入力シート!F649&gt;0,MID(入力シート!F649,入力シート!W649-4,1),"")</f>
        <v/>
      </c>
      <c r="L648" s="37" t="str">
        <f>IF(入力シート!F649&gt;0,MID(入力シート!F649,入力シート!W649-3,1),"")</f>
        <v/>
      </c>
      <c r="M648" s="37" t="str">
        <f>IF(入力シート!F649&gt;0,MID(入力シート!F649,入力シート!W649-2,1),"")</f>
        <v/>
      </c>
      <c r="N648" s="37" t="str">
        <f>IF(入力シート!F649&gt;0,MID(入力シート!F649,入力シート!W649-1,1),"")</f>
        <v/>
      </c>
      <c r="O648" s="39" t="str">
        <f>IF(入力シート!F649&gt;0,MID(入力シート!F649,入力シート!W649,1),"")</f>
        <v/>
      </c>
      <c r="P648" s="22" t="str">
        <f>IF(入力シート!G649&gt;"",入力シート!G649,"")</f>
        <v/>
      </c>
      <c r="Q648" s="37" t="str">
        <f>IF(入力シート!H649&gt;0,IF(入力シート!X649=4,MID(入力シート!H649,入力シート!X649-3,1),"0"),"")</f>
        <v/>
      </c>
      <c r="R648" s="37" t="str">
        <f>IF(入力シート!H649&gt;0,MID(入力シート!H649,入力シート!X649-2,1),"")</f>
        <v/>
      </c>
      <c r="S648" s="37" t="str">
        <f>IF(入力シート!H649&gt;0,MID(入力シート!H649,入力シート!X649-1,1),"")</f>
        <v/>
      </c>
      <c r="T648" s="39" t="str">
        <f>IF(入力シート!H649&gt;0,MID(入力シート!H649,入力シート!X649,1),"")</f>
        <v/>
      </c>
      <c r="U648" s="62" t="str">
        <f>IF(入力シート!I649&gt;0,入力シート!I649,"")</f>
        <v/>
      </c>
      <c r="V648" s="50" t="str">
        <f>IF(入力シート!J649&gt;0,入力シート!J649,"")</f>
        <v/>
      </c>
      <c r="W648" s="50" t="str">
        <f>IF(入力シート!K649&gt;=10,INT(MOD(入力シート!K649,100)/10),"")</f>
        <v/>
      </c>
      <c r="X648" s="40" t="str">
        <f>IF(入力シート!K649&gt;=1,INT(MOD(入力シート!K649,10)/1),"")</f>
        <v/>
      </c>
      <c r="Y648" s="51" t="str">
        <f>IF(入力シート!L649&gt;=100000,INT(MOD(入力シート!L649,1000000)/100000),"")</f>
        <v/>
      </c>
      <c r="Z648" s="51" t="str">
        <f>IF(入力シート!L649&gt;=10000,INT(MOD(入力シート!L649,100000)/10000),"")</f>
        <v/>
      </c>
      <c r="AA648" s="51" t="str">
        <f>IF(入力シート!L649&gt;=1000,INT(MOD(入力シート!L649,10000)/1000),"")</f>
        <v/>
      </c>
      <c r="AB648" s="51" t="str">
        <f>IF(入力シート!L649&gt;=100,INT(MOD(入力シート!L649,1000)/100),"")</f>
        <v/>
      </c>
      <c r="AC648" s="51" t="str">
        <f>IF(入力シート!L649&gt;=10,INT(MOD(入力シート!L649,100)/10),"")</f>
        <v/>
      </c>
      <c r="AD648" s="40" t="str">
        <f>IF(入力シート!L649&gt;=1,INT(MOD(入力シート!L649,10)/1),"")</f>
        <v/>
      </c>
      <c r="AE648" s="51" t="str">
        <f>IF(入力シート!M649&gt;=10000,INT(MOD(入力シート!M649,100000)/10000),"")</f>
        <v/>
      </c>
      <c r="AF648" s="51" t="str">
        <f>IF(入力シート!M649&gt;=1000,INT(MOD(入力シート!M649,10000)/1000),"")</f>
        <v/>
      </c>
      <c r="AG648" s="51" t="str">
        <f>IF(入力シート!M649&gt;=100,INT(MOD(入力シート!M649,1000)/100),"")</f>
        <v/>
      </c>
      <c r="AH648" s="51" t="str">
        <f>IF(入力シート!M649&gt;=10,INT(MOD(入力シート!M649,100)/10),"")</f>
        <v/>
      </c>
      <c r="AI648" s="40" t="str">
        <f>IF(入力シート!M649&gt;=1,INT(MOD(入力シート!M649,10)/1),"")</f>
        <v/>
      </c>
      <c r="AJ648" s="51" t="str">
        <f>IF(入力シート!N649&gt;=10000,INT(MOD(入力シート!N649,100000)/10000),"")</f>
        <v/>
      </c>
      <c r="AK648" s="51" t="str">
        <f>IF(入力シート!N649&gt;=1000,INT(MOD(入力シート!N649,10000)/1000),"")</f>
        <v/>
      </c>
      <c r="AL648" s="51" t="str">
        <f>IF(入力シート!N649&gt;=100,INT(MOD(入力シート!N649,1000)/100),"")</f>
        <v/>
      </c>
      <c r="AM648" s="51" t="str">
        <f>IF(入力シート!N649&gt;=10,INT(MOD(入力シート!N649,100)/10),"")</f>
        <v/>
      </c>
      <c r="AN648" s="40" t="str">
        <f>IF(入力シート!N649&gt;=1,INT(MOD(入力シート!N649,10)/1),"")</f>
        <v/>
      </c>
      <c r="AO648" s="51" t="str">
        <f>IF(入力シート!O649&gt;=10000,INT(MOD(入力シート!O649,100000)/10000),"")</f>
        <v/>
      </c>
      <c r="AP648" s="51" t="str">
        <f>IF(入力シート!O649&gt;=1000,INT(MOD(入力シート!O649,10000)/1000),"")</f>
        <v/>
      </c>
      <c r="AQ648" s="51" t="str">
        <f>IF(入力シート!O649&gt;=100,INT(MOD(入力シート!O649,1000)/100),"")</f>
        <v/>
      </c>
      <c r="AR648" s="51" t="str">
        <f>IF(入力シート!O649&gt;=10,INT(MOD(入力シート!O649,100)/10),"")</f>
        <v/>
      </c>
      <c r="AS648" s="40" t="str">
        <f>IF(入力シート!O649&gt;=1,INT(MOD(入力シート!O649,10)/1),"")</f>
        <v/>
      </c>
      <c r="AT648" s="51" t="str">
        <f>IF(入力シート!P649&gt;=1000000,INT(MOD(入力シート!P649,10000000)/1000000),"")</f>
        <v/>
      </c>
      <c r="AU648" s="51" t="str">
        <f>IF(入力シート!P649&gt;=100000,INT(MOD(入力シート!P649,1000000)/100000),"")</f>
        <v/>
      </c>
      <c r="AV648" s="51" t="str">
        <f>IF(入力シート!P649&gt;=10000,INT(MOD(入力シート!P649,100000)/10000),"")</f>
        <v/>
      </c>
      <c r="AW648" s="51" t="str">
        <f>IF(入力シート!P649&gt;=1000,INT(MOD(入力シート!P649,10000)/1000),"")</f>
        <v/>
      </c>
      <c r="AX648" s="51" t="str">
        <f>IF(入力シート!P649&gt;=100,INT(MOD(入力シート!P649,1000)/100),"")</f>
        <v/>
      </c>
      <c r="AY648" s="51" t="str">
        <f>IF(入力シート!P649&gt;=10,INT(MOD(入力シート!P649,100)/10),"")</f>
        <v/>
      </c>
      <c r="AZ648" s="40" t="str">
        <f>IF(入力シート!P649&gt;=1,INT(MOD(入力シート!P649,10)/1),"")</f>
        <v/>
      </c>
      <c r="BA648" s="51" t="str">
        <f>IF(入力シート!Q649&gt;=10,INT(MOD(入力シート!Q649,100)/10),"")</f>
        <v/>
      </c>
      <c r="BB648" s="40" t="str">
        <f>IF(入力シート!Q649&gt;=1,INT(MOD(入力シート!Q649,10)/1),"")</f>
        <v/>
      </c>
      <c r="BC648" s="51" t="str">
        <f>IF(入力シート!R649&gt;=10000,INT(MOD(入力シート!R649,100000)/10000),"")</f>
        <v/>
      </c>
      <c r="BD648" s="51" t="str">
        <f>IF(入力シート!R649&gt;=1000,INT(MOD(入力シート!R649,10000)/1000),"")</f>
        <v/>
      </c>
      <c r="BE648" s="51" t="str">
        <f>IF(入力シート!R649&gt;=100,INT(MOD(入力シート!R649,1000)/100),"")</f>
        <v/>
      </c>
      <c r="BF648" s="51" t="str">
        <f>IF(入力シート!R649&gt;=10,INT(MOD(入力シート!R649,100)/10),"")</f>
        <v/>
      </c>
      <c r="BG648" s="40" t="str">
        <f>IF(入力シート!R649&gt;=1,INT(MOD(入力シート!R649,10)/1),"")</f>
        <v/>
      </c>
    </row>
    <row r="649" spans="1:79" x14ac:dyDescent="0.15">
      <c r="B649" s="22">
        <v>647</v>
      </c>
      <c r="C649" s="10" t="str">
        <f>IF(入力シート!C650&gt;=10000,INT(MOD(入力シート!C650,100000)/10000),"")</f>
        <v/>
      </c>
      <c r="D649" s="10" t="str">
        <f>IF(入力シート!C650&gt;=1000,INT(MOD(入力シート!C650,10000)/1000),"")</f>
        <v/>
      </c>
      <c r="E649" s="10" t="str">
        <f>IF(入力シート!C650&gt;=100,INT(MOD(入力シート!C650,1000)/100),"")</f>
        <v/>
      </c>
      <c r="F649" s="10" t="str">
        <f>IF(入力シート!C650&gt;=10,INT(MOD(入力シート!C650,100)/10),"")</f>
        <v/>
      </c>
      <c r="G649" s="22" t="str">
        <f>IF(入力シート!C650&gt;=1,INT(MOD(入力シート!C650,10)/1),"")</f>
        <v/>
      </c>
      <c r="H649" s="22" t="str">
        <f>IF(入力シート!D650&gt;"",入力シート!D650,"")</f>
        <v/>
      </c>
      <c r="I649" s="22" t="str">
        <f>IF(入力シート!E650&gt;"",入力シート!E650,"")</f>
        <v/>
      </c>
      <c r="J649" s="37" t="str">
        <f>IF(入力シート!F650&gt;0,IF(入力シート!W650=6,MID(入力シート!F650,入力シート!W650-5,1),"0"),"")</f>
        <v/>
      </c>
      <c r="K649" s="37" t="str">
        <f>IF(入力シート!F650&gt;0,MID(入力シート!F650,入力シート!W650-4,1),"")</f>
        <v/>
      </c>
      <c r="L649" s="37" t="str">
        <f>IF(入力シート!F650&gt;0,MID(入力シート!F650,入力シート!W650-3,1),"")</f>
        <v/>
      </c>
      <c r="M649" s="37" t="str">
        <f>IF(入力シート!F650&gt;0,MID(入力シート!F650,入力シート!W650-2,1),"")</f>
        <v/>
      </c>
      <c r="N649" s="37" t="str">
        <f>IF(入力シート!F650&gt;0,MID(入力シート!F650,入力シート!W650-1,1),"")</f>
        <v/>
      </c>
      <c r="O649" s="39" t="str">
        <f>IF(入力シート!F650&gt;0,MID(入力シート!F650,入力シート!W650,1),"")</f>
        <v/>
      </c>
      <c r="P649" s="22" t="str">
        <f>IF(入力シート!G650&gt;"",入力シート!G650,"")</f>
        <v/>
      </c>
      <c r="Q649" s="37" t="str">
        <f>IF(入力シート!H650&gt;0,IF(入力シート!X650=4,MID(入力シート!H650,入力シート!X650-3,1),"0"),"")</f>
        <v/>
      </c>
      <c r="R649" s="37" t="str">
        <f>IF(入力シート!H650&gt;0,MID(入力シート!H650,入力シート!X650-2,1),"")</f>
        <v/>
      </c>
      <c r="S649" s="37" t="str">
        <f>IF(入力シート!H650&gt;0,MID(入力シート!H650,入力シート!X650-1,1),"")</f>
        <v/>
      </c>
      <c r="T649" s="39" t="str">
        <f>IF(入力シート!H650&gt;0,MID(入力シート!H650,入力シート!X650,1),"")</f>
        <v/>
      </c>
      <c r="U649" s="62" t="str">
        <f>IF(入力シート!I650&gt;0,入力シート!I650,"")</f>
        <v/>
      </c>
      <c r="V649" s="50" t="str">
        <f>IF(入力シート!J650&gt;0,入力シート!J650,"")</f>
        <v/>
      </c>
      <c r="W649" s="50" t="str">
        <f>IF(入力シート!K650&gt;=10,INT(MOD(入力シート!K650,100)/10),"")</f>
        <v/>
      </c>
      <c r="X649" s="40" t="str">
        <f>IF(入力シート!K650&gt;=1,INT(MOD(入力シート!K650,10)/1),"")</f>
        <v/>
      </c>
      <c r="Y649" s="51" t="str">
        <f>IF(入力シート!L650&gt;=100000,INT(MOD(入力シート!L650,1000000)/100000),"")</f>
        <v/>
      </c>
      <c r="Z649" s="51" t="str">
        <f>IF(入力シート!L650&gt;=10000,INT(MOD(入力シート!L650,100000)/10000),"")</f>
        <v/>
      </c>
      <c r="AA649" s="51" t="str">
        <f>IF(入力シート!L650&gt;=1000,INT(MOD(入力シート!L650,10000)/1000),"")</f>
        <v/>
      </c>
      <c r="AB649" s="51" t="str">
        <f>IF(入力シート!L650&gt;=100,INT(MOD(入力シート!L650,1000)/100),"")</f>
        <v/>
      </c>
      <c r="AC649" s="51" t="str">
        <f>IF(入力シート!L650&gt;=10,INT(MOD(入力シート!L650,100)/10),"")</f>
        <v/>
      </c>
      <c r="AD649" s="40" t="str">
        <f>IF(入力シート!L650&gt;=1,INT(MOD(入力シート!L650,10)/1),"")</f>
        <v/>
      </c>
      <c r="AE649" s="51" t="str">
        <f>IF(入力シート!M650&gt;=10000,INT(MOD(入力シート!M650,100000)/10000),"")</f>
        <v/>
      </c>
      <c r="AF649" s="51" t="str">
        <f>IF(入力シート!M650&gt;=1000,INT(MOD(入力シート!M650,10000)/1000),"")</f>
        <v/>
      </c>
      <c r="AG649" s="51" t="str">
        <f>IF(入力シート!M650&gt;=100,INT(MOD(入力シート!M650,1000)/100),"")</f>
        <v/>
      </c>
      <c r="AH649" s="51" t="str">
        <f>IF(入力シート!M650&gt;=10,INT(MOD(入力シート!M650,100)/10),"")</f>
        <v/>
      </c>
      <c r="AI649" s="40" t="str">
        <f>IF(入力シート!M650&gt;=1,INT(MOD(入力シート!M650,10)/1),"")</f>
        <v/>
      </c>
      <c r="AJ649" s="51" t="str">
        <f>IF(入力シート!N650&gt;=10000,INT(MOD(入力シート!N650,100000)/10000),"")</f>
        <v/>
      </c>
      <c r="AK649" s="51" t="str">
        <f>IF(入力シート!N650&gt;=1000,INT(MOD(入力シート!N650,10000)/1000),"")</f>
        <v/>
      </c>
      <c r="AL649" s="51" t="str">
        <f>IF(入力シート!N650&gt;=100,INT(MOD(入力シート!N650,1000)/100),"")</f>
        <v/>
      </c>
      <c r="AM649" s="51" t="str">
        <f>IF(入力シート!N650&gt;=10,INT(MOD(入力シート!N650,100)/10),"")</f>
        <v/>
      </c>
      <c r="AN649" s="40" t="str">
        <f>IF(入力シート!N650&gt;=1,INT(MOD(入力シート!N650,10)/1),"")</f>
        <v/>
      </c>
      <c r="AO649" s="51" t="str">
        <f>IF(入力シート!O650&gt;=10000,INT(MOD(入力シート!O650,100000)/10000),"")</f>
        <v/>
      </c>
      <c r="AP649" s="51" t="str">
        <f>IF(入力シート!O650&gt;=1000,INT(MOD(入力シート!O650,10000)/1000),"")</f>
        <v/>
      </c>
      <c r="AQ649" s="51" t="str">
        <f>IF(入力シート!O650&gt;=100,INT(MOD(入力シート!O650,1000)/100),"")</f>
        <v/>
      </c>
      <c r="AR649" s="51" t="str">
        <f>IF(入力シート!O650&gt;=10,INT(MOD(入力シート!O650,100)/10),"")</f>
        <v/>
      </c>
      <c r="AS649" s="40" t="str">
        <f>IF(入力シート!O650&gt;=1,INT(MOD(入力シート!O650,10)/1),"")</f>
        <v/>
      </c>
      <c r="AT649" s="51" t="str">
        <f>IF(入力シート!P650&gt;=1000000,INT(MOD(入力シート!P650,10000000)/1000000),"")</f>
        <v/>
      </c>
      <c r="AU649" s="51" t="str">
        <f>IF(入力シート!P650&gt;=100000,INT(MOD(入力シート!P650,1000000)/100000),"")</f>
        <v/>
      </c>
      <c r="AV649" s="51" t="str">
        <f>IF(入力シート!P650&gt;=10000,INT(MOD(入力シート!P650,100000)/10000),"")</f>
        <v/>
      </c>
      <c r="AW649" s="51" t="str">
        <f>IF(入力シート!P650&gt;=1000,INT(MOD(入力シート!P650,10000)/1000),"")</f>
        <v/>
      </c>
      <c r="AX649" s="51" t="str">
        <f>IF(入力シート!P650&gt;=100,INT(MOD(入力シート!P650,1000)/100),"")</f>
        <v/>
      </c>
      <c r="AY649" s="51" t="str">
        <f>IF(入力シート!P650&gt;=10,INT(MOD(入力シート!P650,100)/10),"")</f>
        <v/>
      </c>
      <c r="AZ649" s="40" t="str">
        <f>IF(入力シート!P650&gt;=1,INT(MOD(入力シート!P650,10)/1),"")</f>
        <v/>
      </c>
      <c r="BA649" s="51" t="str">
        <f>IF(入力シート!Q650&gt;=10,INT(MOD(入力シート!Q650,100)/10),"")</f>
        <v/>
      </c>
      <c r="BB649" s="40" t="str">
        <f>IF(入力シート!Q650&gt;=1,INT(MOD(入力シート!Q650,10)/1),"")</f>
        <v/>
      </c>
      <c r="BC649" s="51" t="str">
        <f>IF(入力シート!R650&gt;=10000,INT(MOD(入力シート!R650,100000)/10000),"")</f>
        <v/>
      </c>
      <c r="BD649" s="51" t="str">
        <f>IF(入力シート!R650&gt;=1000,INT(MOD(入力シート!R650,10000)/1000),"")</f>
        <v/>
      </c>
      <c r="BE649" s="51" t="str">
        <f>IF(入力シート!R650&gt;=100,INT(MOD(入力シート!R650,1000)/100),"")</f>
        <v/>
      </c>
      <c r="BF649" s="51" t="str">
        <f>IF(入力シート!R650&gt;=10,INT(MOD(入力シート!R650,100)/10),"")</f>
        <v/>
      </c>
      <c r="BG649" s="40" t="str">
        <f>IF(入力シート!R650&gt;=1,INT(MOD(入力シート!R650,10)/1),"")</f>
        <v/>
      </c>
    </row>
    <row r="650" spans="1:79" x14ac:dyDescent="0.15">
      <c r="B650" s="22">
        <v>648</v>
      </c>
      <c r="C650" s="10" t="str">
        <f>IF(入力シート!C651&gt;=10000,INT(MOD(入力シート!C651,100000)/10000),"")</f>
        <v/>
      </c>
      <c r="D650" s="10" t="str">
        <f>IF(入力シート!C651&gt;=1000,INT(MOD(入力シート!C651,10000)/1000),"")</f>
        <v/>
      </c>
      <c r="E650" s="10" t="str">
        <f>IF(入力シート!C651&gt;=100,INT(MOD(入力シート!C651,1000)/100),"")</f>
        <v/>
      </c>
      <c r="F650" s="10" t="str">
        <f>IF(入力シート!C651&gt;=10,INT(MOD(入力シート!C651,100)/10),"")</f>
        <v/>
      </c>
      <c r="G650" s="22" t="str">
        <f>IF(入力シート!C651&gt;=1,INT(MOD(入力シート!C651,10)/1),"")</f>
        <v/>
      </c>
      <c r="H650" s="22" t="str">
        <f>IF(入力シート!D651&gt;"",入力シート!D651,"")</f>
        <v/>
      </c>
      <c r="I650" s="22" t="str">
        <f>IF(入力シート!E651&gt;"",入力シート!E651,"")</f>
        <v/>
      </c>
      <c r="J650" s="37" t="str">
        <f>IF(入力シート!F651&gt;0,IF(入力シート!W651=6,MID(入力シート!F651,入力シート!W651-5,1),"0"),"")</f>
        <v/>
      </c>
      <c r="K650" s="37" t="str">
        <f>IF(入力シート!F651&gt;0,MID(入力シート!F651,入力シート!W651-4,1),"")</f>
        <v/>
      </c>
      <c r="L650" s="37" t="str">
        <f>IF(入力シート!F651&gt;0,MID(入力シート!F651,入力シート!W651-3,1),"")</f>
        <v/>
      </c>
      <c r="M650" s="37" t="str">
        <f>IF(入力シート!F651&gt;0,MID(入力シート!F651,入力シート!W651-2,1),"")</f>
        <v/>
      </c>
      <c r="N650" s="37" t="str">
        <f>IF(入力シート!F651&gt;0,MID(入力シート!F651,入力シート!W651-1,1),"")</f>
        <v/>
      </c>
      <c r="O650" s="39" t="str">
        <f>IF(入力シート!F651&gt;0,MID(入力シート!F651,入力シート!W651,1),"")</f>
        <v/>
      </c>
      <c r="P650" s="22" t="str">
        <f>IF(入力シート!G651&gt;"",入力シート!G651,"")</f>
        <v/>
      </c>
      <c r="Q650" s="37" t="str">
        <f>IF(入力シート!H651&gt;0,IF(入力シート!X651=4,MID(入力シート!H651,入力シート!X651-3,1),"0"),"")</f>
        <v/>
      </c>
      <c r="R650" s="37" t="str">
        <f>IF(入力シート!H651&gt;0,MID(入力シート!H651,入力シート!X651-2,1),"")</f>
        <v/>
      </c>
      <c r="S650" s="37" t="str">
        <f>IF(入力シート!H651&gt;0,MID(入力シート!H651,入力シート!X651-1,1),"")</f>
        <v/>
      </c>
      <c r="T650" s="39" t="str">
        <f>IF(入力シート!H651&gt;0,MID(入力シート!H651,入力シート!X651,1),"")</f>
        <v/>
      </c>
      <c r="U650" s="62" t="str">
        <f>IF(入力シート!I651&gt;0,入力シート!I651,"")</f>
        <v/>
      </c>
      <c r="V650" s="50" t="str">
        <f>IF(入力シート!J651&gt;0,入力シート!J651,"")</f>
        <v/>
      </c>
      <c r="W650" s="50" t="str">
        <f>IF(入力シート!K651&gt;=10,INT(MOD(入力シート!K651,100)/10),"")</f>
        <v/>
      </c>
      <c r="X650" s="40" t="str">
        <f>IF(入力シート!K651&gt;=1,INT(MOD(入力シート!K651,10)/1),"")</f>
        <v/>
      </c>
      <c r="Y650" s="51" t="str">
        <f>IF(入力シート!L651&gt;=100000,INT(MOD(入力シート!L651,1000000)/100000),"")</f>
        <v/>
      </c>
      <c r="Z650" s="51" t="str">
        <f>IF(入力シート!L651&gt;=10000,INT(MOD(入力シート!L651,100000)/10000),"")</f>
        <v/>
      </c>
      <c r="AA650" s="51" t="str">
        <f>IF(入力シート!L651&gt;=1000,INT(MOD(入力シート!L651,10000)/1000),"")</f>
        <v/>
      </c>
      <c r="AB650" s="51" t="str">
        <f>IF(入力シート!L651&gt;=100,INT(MOD(入力シート!L651,1000)/100),"")</f>
        <v/>
      </c>
      <c r="AC650" s="51" t="str">
        <f>IF(入力シート!L651&gt;=10,INT(MOD(入力シート!L651,100)/10),"")</f>
        <v/>
      </c>
      <c r="AD650" s="40" t="str">
        <f>IF(入力シート!L651&gt;=1,INT(MOD(入力シート!L651,10)/1),"")</f>
        <v/>
      </c>
      <c r="AE650" s="51" t="str">
        <f>IF(入力シート!M651&gt;=10000,INT(MOD(入力シート!M651,100000)/10000),"")</f>
        <v/>
      </c>
      <c r="AF650" s="51" t="str">
        <f>IF(入力シート!M651&gt;=1000,INT(MOD(入力シート!M651,10000)/1000),"")</f>
        <v/>
      </c>
      <c r="AG650" s="51" t="str">
        <f>IF(入力シート!M651&gt;=100,INT(MOD(入力シート!M651,1000)/100),"")</f>
        <v/>
      </c>
      <c r="AH650" s="51" t="str">
        <f>IF(入力シート!M651&gt;=10,INT(MOD(入力シート!M651,100)/10),"")</f>
        <v/>
      </c>
      <c r="AI650" s="40" t="str">
        <f>IF(入力シート!M651&gt;=1,INT(MOD(入力シート!M651,10)/1),"")</f>
        <v/>
      </c>
      <c r="AJ650" s="51" t="str">
        <f>IF(入力シート!N651&gt;=10000,INT(MOD(入力シート!N651,100000)/10000),"")</f>
        <v/>
      </c>
      <c r="AK650" s="51" t="str">
        <f>IF(入力シート!N651&gt;=1000,INT(MOD(入力シート!N651,10000)/1000),"")</f>
        <v/>
      </c>
      <c r="AL650" s="51" t="str">
        <f>IF(入力シート!N651&gt;=100,INT(MOD(入力シート!N651,1000)/100),"")</f>
        <v/>
      </c>
      <c r="AM650" s="51" t="str">
        <f>IF(入力シート!N651&gt;=10,INT(MOD(入力シート!N651,100)/10),"")</f>
        <v/>
      </c>
      <c r="AN650" s="40" t="str">
        <f>IF(入力シート!N651&gt;=1,INT(MOD(入力シート!N651,10)/1),"")</f>
        <v/>
      </c>
      <c r="AO650" s="51" t="str">
        <f>IF(入力シート!O651&gt;=10000,INT(MOD(入力シート!O651,100000)/10000),"")</f>
        <v/>
      </c>
      <c r="AP650" s="51" t="str">
        <f>IF(入力シート!O651&gt;=1000,INT(MOD(入力シート!O651,10000)/1000),"")</f>
        <v/>
      </c>
      <c r="AQ650" s="51" t="str">
        <f>IF(入力シート!O651&gt;=100,INT(MOD(入力シート!O651,1000)/100),"")</f>
        <v/>
      </c>
      <c r="AR650" s="51" t="str">
        <f>IF(入力シート!O651&gt;=10,INT(MOD(入力シート!O651,100)/10),"")</f>
        <v/>
      </c>
      <c r="AS650" s="40" t="str">
        <f>IF(入力シート!O651&gt;=1,INT(MOD(入力シート!O651,10)/1),"")</f>
        <v/>
      </c>
      <c r="AT650" s="51" t="str">
        <f>IF(入力シート!P651&gt;=1000000,INT(MOD(入力シート!P651,10000000)/1000000),"")</f>
        <v/>
      </c>
      <c r="AU650" s="51" t="str">
        <f>IF(入力シート!P651&gt;=100000,INT(MOD(入力シート!P651,1000000)/100000),"")</f>
        <v/>
      </c>
      <c r="AV650" s="51" t="str">
        <f>IF(入力シート!P651&gt;=10000,INT(MOD(入力シート!P651,100000)/10000),"")</f>
        <v/>
      </c>
      <c r="AW650" s="51" t="str">
        <f>IF(入力シート!P651&gt;=1000,INT(MOD(入力シート!P651,10000)/1000),"")</f>
        <v/>
      </c>
      <c r="AX650" s="51" t="str">
        <f>IF(入力シート!P651&gt;=100,INT(MOD(入力シート!P651,1000)/100),"")</f>
        <v/>
      </c>
      <c r="AY650" s="51" t="str">
        <f>IF(入力シート!P651&gt;=10,INT(MOD(入力シート!P651,100)/10),"")</f>
        <v/>
      </c>
      <c r="AZ650" s="40" t="str">
        <f>IF(入力シート!P651&gt;=1,INT(MOD(入力シート!P651,10)/1),"")</f>
        <v/>
      </c>
      <c r="BA650" s="51" t="str">
        <f>IF(入力シート!Q651&gt;=10,INT(MOD(入力シート!Q651,100)/10),"")</f>
        <v/>
      </c>
      <c r="BB650" s="40" t="str">
        <f>IF(入力シート!Q651&gt;=1,INT(MOD(入力シート!Q651,10)/1),"")</f>
        <v/>
      </c>
      <c r="BC650" s="51" t="str">
        <f>IF(入力シート!R651&gt;=10000,INT(MOD(入力シート!R651,100000)/10000),"")</f>
        <v/>
      </c>
      <c r="BD650" s="51" t="str">
        <f>IF(入力シート!R651&gt;=1000,INT(MOD(入力シート!R651,10000)/1000),"")</f>
        <v/>
      </c>
      <c r="BE650" s="51" t="str">
        <f>IF(入力シート!R651&gt;=100,INT(MOD(入力シート!R651,1000)/100),"")</f>
        <v/>
      </c>
      <c r="BF650" s="51" t="str">
        <f>IF(入力シート!R651&gt;=10,INT(MOD(入力シート!R651,100)/10),"")</f>
        <v/>
      </c>
      <c r="BG650" s="40" t="str">
        <f>IF(入力シート!R651&gt;=1,INT(MOD(入力シート!R651,10)/1),"")</f>
        <v/>
      </c>
    </row>
    <row r="651" spans="1:79" x14ac:dyDescent="0.15">
      <c r="B651" s="22">
        <v>649</v>
      </c>
      <c r="C651" s="10" t="str">
        <f>IF(入力シート!C652&gt;=10000,INT(MOD(入力シート!C652,100000)/10000),"")</f>
        <v/>
      </c>
      <c r="D651" s="10" t="str">
        <f>IF(入力シート!C652&gt;=1000,INT(MOD(入力シート!C652,10000)/1000),"")</f>
        <v/>
      </c>
      <c r="E651" s="10" t="str">
        <f>IF(入力シート!C652&gt;=100,INT(MOD(入力シート!C652,1000)/100),"")</f>
        <v/>
      </c>
      <c r="F651" s="10" t="str">
        <f>IF(入力シート!C652&gt;=10,INT(MOD(入力シート!C652,100)/10),"")</f>
        <v/>
      </c>
      <c r="G651" s="22" t="str">
        <f>IF(入力シート!C652&gt;=1,INT(MOD(入力シート!C652,10)/1),"")</f>
        <v/>
      </c>
      <c r="H651" s="22" t="str">
        <f>IF(入力シート!D652&gt;"",入力シート!D652,"")</f>
        <v/>
      </c>
      <c r="I651" s="22" t="str">
        <f>IF(入力シート!E652&gt;"",入力シート!E652,"")</f>
        <v/>
      </c>
      <c r="J651" s="37" t="str">
        <f>IF(入力シート!F652&gt;0,IF(入力シート!W652=6,MID(入力シート!F652,入力シート!W652-5,1),"0"),"")</f>
        <v/>
      </c>
      <c r="K651" s="37" t="str">
        <f>IF(入力シート!F652&gt;0,MID(入力シート!F652,入力シート!W652-4,1),"")</f>
        <v/>
      </c>
      <c r="L651" s="37" t="str">
        <f>IF(入力シート!F652&gt;0,MID(入力シート!F652,入力シート!W652-3,1),"")</f>
        <v/>
      </c>
      <c r="M651" s="37" t="str">
        <f>IF(入力シート!F652&gt;0,MID(入力シート!F652,入力シート!W652-2,1),"")</f>
        <v/>
      </c>
      <c r="N651" s="37" t="str">
        <f>IF(入力シート!F652&gt;0,MID(入力シート!F652,入力シート!W652-1,1),"")</f>
        <v/>
      </c>
      <c r="O651" s="39" t="str">
        <f>IF(入力シート!F652&gt;0,MID(入力シート!F652,入力シート!W652,1),"")</f>
        <v/>
      </c>
      <c r="P651" s="22" t="str">
        <f>IF(入力シート!G652&gt;"",入力シート!G652,"")</f>
        <v/>
      </c>
      <c r="Q651" s="37" t="str">
        <f>IF(入力シート!H652&gt;0,IF(入力シート!X652=4,MID(入力シート!H652,入力シート!X652-3,1),"0"),"")</f>
        <v/>
      </c>
      <c r="R651" s="37" t="str">
        <f>IF(入力シート!H652&gt;0,MID(入力シート!H652,入力シート!X652-2,1),"")</f>
        <v/>
      </c>
      <c r="S651" s="37" t="str">
        <f>IF(入力シート!H652&gt;0,MID(入力シート!H652,入力シート!X652-1,1),"")</f>
        <v/>
      </c>
      <c r="T651" s="39" t="str">
        <f>IF(入力シート!H652&gt;0,MID(入力シート!H652,入力シート!X652,1),"")</f>
        <v/>
      </c>
      <c r="U651" s="62" t="str">
        <f>IF(入力シート!I652&gt;0,入力シート!I652,"")</f>
        <v/>
      </c>
      <c r="V651" s="50" t="str">
        <f>IF(入力シート!J652&gt;0,入力シート!J652,"")</f>
        <v/>
      </c>
      <c r="W651" s="50" t="str">
        <f>IF(入力シート!K652&gt;=10,INT(MOD(入力シート!K652,100)/10),"")</f>
        <v/>
      </c>
      <c r="X651" s="40" t="str">
        <f>IF(入力シート!K652&gt;=1,INT(MOD(入力シート!K652,10)/1),"")</f>
        <v/>
      </c>
      <c r="Y651" s="51" t="str">
        <f>IF(入力シート!L652&gt;=100000,INT(MOD(入力シート!L652,1000000)/100000),"")</f>
        <v/>
      </c>
      <c r="Z651" s="51" t="str">
        <f>IF(入力シート!L652&gt;=10000,INT(MOD(入力シート!L652,100000)/10000),"")</f>
        <v/>
      </c>
      <c r="AA651" s="51" t="str">
        <f>IF(入力シート!L652&gt;=1000,INT(MOD(入力シート!L652,10000)/1000),"")</f>
        <v/>
      </c>
      <c r="AB651" s="51" t="str">
        <f>IF(入力シート!L652&gt;=100,INT(MOD(入力シート!L652,1000)/100),"")</f>
        <v/>
      </c>
      <c r="AC651" s="51" t="str">
        <f>IF(入力シート!L652&gt;=10,INT(MOD(入力シート!L652,100)/10),"")</f>
        <v/>
      </c>
      <c r="AD651" s="40" t="str">
        <f>IF(入力シート!L652&gt;=1,INT(MOD(入力シート!L652,10)/1),"")</f>
        <v/>
      </c>
      <c r="AE651" s="51" t="str">
        <f>IF(入力シート!M652&gt;=10000,INT(MOD(入力シート!M652,100000)/10000),"")</f>
        <v/>
      </c>
      <c r="AF651" s="51" t="str">
        <f>IF(入力シート!M652&gt;=1000,INT(MOD(入力シート!M652,10000)/1000),"")</f>
        <v/>
      </c>
      <c r="AG651" s="51" t="str">
        <f>IF(入力シート!M652&gt;=100,INT(MOD(入力シート!M652,1000)/100),"")</f>
        <v/>
      </c>
      <c r="AH651" s="51" t="str">
        <f>IF(入力シート!M652&gt;=10,INT(MOD(入力シート!M652,100)/10),"")</f>
        <v/>
      </c>
      <c r="AI651" s="40" t="str">
        <f>IF(入力シート!M652&gt;=1,INT(MOD(入力シート!M652,10)/1),"")</f>
        <v/>
      </c>
      <c r="AJ651" s="51" t="str">
        <f>IF(入力シート!N652&gt;=10000,INT(MOD(入力シート!N652,100000)/10000),"")</f>
        <v/>
      </c>
      <c r="AK651" s="51" t="str">
        <f>IF(入力シート!N652&gt;=1000,INT(MOD(入力シート!N652,10000)/1000),"")</f>
        <v/>
      </c>
      <c r="AL651" s="51" t="str">
        <f>IF(入力シート!N652&gt;=100,INT(MOD(入力シート!N652,1000)/100),"")</f>
        <v/>
      </c>
      <c r="AM651" s="51" t="str">
        <f>IF(入力シート!N652&gt;=10,INT(MOD(入力シート!N652,100)/10),"")</f>
        <v/>
      </c>
      <c r="AN651" s="40" t="str">
        <f>IF(入力シート!N652&gt;=1,INT(MOD(入力シート!N652,10)/1),"")</f>
        <v/>
      </c>
      <c r="AO651" s="51" t="str">
        <f>IF(入力シート!O652&gt;=10000,INT(MOD(入力シート!O652,100000)/10000),"")</f>
        <v/>
      </c>
      <c r="AP651" s="51" t="str">
        <f>IF(入力シート!O652&gt;=1000,INT(MOD(入力シート!O652,10000)/1000),"")</f>
        <v/>
      </c>
      <c r="AQ651" s="51" t="str">
        <f>IF(入力シート!O652&gt;=100,INT(MOD(入力シート!O652,1000)/100),"")</f>
        <v/>
      </c>
      <c r="AR651" s="51" t="str">
        <f>IF(入力シート!O652&gt;=10,INT(MOD(入力シート!O652,100)/10),"")</f>
        <v/>
      </c>
      <c r="AS651" s="40" t="str">
        <f>IF(入力シート!O652&gt;=1,INT(MOD(入力シート!O652,10)/1),"")</f>
        <v/>
      </c>
      <c r="AT651" s="51" t="str">
        <f>IF(入力シート!P652&gt;=1000000,INT(MOD(入力シート!P652,10000000)/1000000),"")</f>
        <v/>
      </c>
      <c r="AU651" s="51" t="str">
        <f>IF(入力シート!P652&gt;=100000,INT(MOD(入力シート!P652,1000000)/100000),"")</f>
        <v/>
      </c>
      <c r="AV651" s="51" t="str">
        <f>IF(入力シート!P652&gt;=10000,INT(MOD(入力シート!P652,100000)/10000),"")</f>
        <v/>
      </c>
      <c r="AW651" s="51" t="str">
        <f>IF(入力シート!P652&gt;=1000,INT(MOD(入力シート!P652,10000)/1000),"")</f>
        <v/>
      </c>
      <c r="AX651" s="51" t="str">
        <f>IF(入力シート!P652&gt;=100,INT(MOD(入力シート!P652,1000)/100),"")</f>
        <v/>
      </c>
      <c r="AY651" s="51" t="str">
        <f>IF(入力シート!P652&gt;=10,INT(MOD(入力シート!P652,100)/10),"")</f>
        <v/>
      </c>
      <c r="AZ651" s="40" t="str">
        <f>IF(入力シート!P652&gt;=1,INT(MOD(入力シート!P652,10)/1),"")</f>
        <v/>
      </c>
      <c r="BA651" s="51" t="str">
        <f>IF(入力シート!Q652&gt;=10,INT(MOD(入力シート!Q652,100)/10),"")</f>
        <v/>
      </c>
      <c r="BB651" s="40" t="str">
        <f>IF(入力シート!Q652&gt;=1,INT(MOD(入力シート!Q652,10)/1),"")</f>
        <v/>
      </c>
      <c r="BC651" s="51" t="str">
        <f>IF(入力シート!R652&gt;=10000,INT(MOD(入力シート!R652,100000)/10000),"")</f>
        <v/>
      </c>
      <c r="BD651" s="51" t="str">
        <f>IF(入力シート!R652&gt;=1000,INT(MOD(入力シート!R652,10000)/1000),"")</f>
        <v/>
      </c>
      <c r="BE651" s="51" t="str">
        <f>IF(入力シート!R652&gt;=100,INT(MOD(入力シート!R652,1000)/100),"")</f>
        <v/>
      </c>
      <c r="BF651" s="51" t="str">
        <f>IF(入力シート!R652&gt;=10,INT(MOD(入力シート!R652,100)/10),"")</f>
        <v/>
      </c>
      <c r="BG651" s="40" t="str">
        <f>IF(入力シート!R652&gt;=1,INT(MOD(入力シート!R652,10)/1),"")</f>
        <v/>
      </c>
    </row>
    <row r="652" spans="1:79" x14ac:dyDescent="0.15">
      <c r="A652" s="46"/>
      <c r="B652" s="12">
        <v>650</v>
      </c>
      <c r="C652" s="3" t="str">
        <f>IF(入力シート!C653&gt;=10000,INT(MOD(入力シート!C653,100000)/10000),"")</f>
        <v/>
      </c>
      <c r="D652" s="3" t="str">
        <f>IF(入力シート!C653&gt;=1000,INT(MOD(入力シート!C653,10000)/1000),"")</f>
        <v/>
      </c>
      <c r="E652" s="3" t="str">
        <f>IF(入力シート!C653&gt;=100,INT(MOD(入力シート!C653,1000)/100),"")</f>
        <v/>
      </c>
      <c r="F652" s="3" t="str">
        <f>IF(入力シート!C653&gt;=10,INT(MOD(入力シート!C653,100)/10),"")</f>
        <v/>
      </c>
      <c r="G652" s="12" t="str">
        <f>IF(入力シート!C653&gt;=1,INT(MOD(入力シート!C653,10)/1),"")</f>
        <v/>
      </c>
      <c r="H652" s="12" t="str">
        <f>IF(入力シート!D653&gt;"",入力シート!D653,"")</f>
        <v/>
      </c>
      <c r="I652" s="146" t="str">
        <f>IF(入力シート!E653&gt;"",入力シート!E653,"")</f>
        <v/>
      </c>
      <c r="J652" s="162" t="str">
        <f>IF(入力シート!F653&gt;0,IF(入力シート!W653=6,MID(入力シート!F653,入力シート!W653-5,1),"0"),"")</f>
        <v/>
      </c>
      <c r="K652" s="63" t="str">
        <f>IF(入力シート!F653&gt;0,MID(入力シート!F653,入力シート!W653-4,1),"")</f>
        <v/>
      </c>
      <c r="L652" s="63" t="str">
        <f>IF(入力シート!F653&gt;0,MID(入力シート!F653,入力シート!W653-3,1),"")</f>
        <v/>
      </c>
      <c r="M652" s="63" t="str">
        <f>IF(入力シート!F653&gt;0,MID(入力シート!F653,入力シート!W653-2,1),"")</f>
        <v/>
      </c>
      <c r="N652" s="63" t="str">
        <f>IF(入力シート!F653&gt;0,MID(入力シート!F653,入力シート!W653-1,1),"")</f>
        <v/>
      </c>
      <c r="O652" s="64" t="str">
        <f>IF(入力シート!F653&gt;0,MID(入力シート!F653,入力シート!W653,1),"")</f>
        <v/>
      </c>
      <c r="P652" s="146" t="str">
        <f>IF(入力シート!G653&gt;"",入力シート!G653,"")</f>
        <v/>
      </c>
      <c r="Q652" s="162" t="str">
        <f>IF(入力シート!H653&gt;0,IF(入力シート!X653=4,MID(入力シート!H653,入力シート!X653-3,1),"0"),"")</f>
        <v/>
      </c>
      <c r="R652" s="63" t="str">
        <f>IF(入力シート!H653&gt;0,MID(入力シート!H653,入力シート!X653-2,1),"")</f>
        <v/>
      </c>
      <c r="S652" s="63" t="str">
        <f>IF(入力シート!H653&gt;0,MID(入力シート!H653,入力シート!X653-1,1),"")</f>
        <v/>
      </c>
      <c r="T652" s="64" t="str">
        <f>IF(入力シート!H653&gt;0,MID(入力シート!H653,入力シート!X653,1),"")</f>
        <v/>
      </c>
      <c r="U652" s="65" t="str">
        <f>IF(入力シート!I653&gt;0,入力シート!I653,"")</f>
        <v/>
      </c>
      <c r="V652" s="47" t="str">
        <f>IF(入力シート!J653&gt;0,入力シート!J653,"")</f>
        <v/>
      </c>
      <c r="W652" s="47" t="str">
        <f>IF(入力シート!K653&gt;=10,INT(MOD(入力シート!K653,100)/10),"")</f>
        <v/>
      </c>
      <c r="X652" s="48" t="str">
        <f>IF(入力シート!K653&gt;=1,INT(MOD(入力シート!K653,10)/1),"")</f>
        <v/>
      </c>
      <c r="Y652" s="49" t="str">
        <f>IF(入力シート!L653&gt;=100000,INT(MOD(入力シート!L653,1000000)/100000),"")</f>
        <v/>
      </c>
      <c r="Z652" s="49" t="str">
        <f>IF(入力シート!L653&gt;=10000,INT(MOD(入力シート!L653,100000)/10000),"")</f>
        <v/>
      </c>
      <c r="AA652" s="49" t="str">
        <f>IF(入力シート!L653&gt;=1000,INT(MOD(入力シート!L653,10000)/1000),"")</f>
        <v/>
      </c>
      <c r="AB652" s="49" t="str">
        <f>IF(入力シート!L653&gt;=100,INT(MOD(入力シート!L653,1000)/100),"")</f>
        <v/>
      </c>
      <c r="AC652" s="49" t="str">
        <f>IF(入力シート!L653&gt;=10,INT(MOD(入力シート!L653,100)/10),"")</f>
        <v/>
      </c>
      <c r="AD652" s="48" t="str">
        <f>IF(入力シート!L653&gt;=1,INT(MOD(入力シート!L653,10)/1),"")</f>
        <v/>
      </c>
      <c r="AE652" s="49" t="str">
        <f>IF(入力シート!M653&gt;=10000,INT(MOD(入力シート!M653,100000)/10000),"")</f>
        <v/>
      </c>
      <c r="AF652" s="49" t="str">
        <f>IF(入力シート!M653&gt;=1000,INT(MOD(入力シート!M653,10000)/1000),"")</f>
        <v/>
      </c>
      <c r="AG652" s="49" t="str">
        <f>IF(入力シート!M653&gt;=100,INT(MOD(入力シート!M653,1000)/100),"")</f>
        <v/>
      </c>
      <c r="AH652" s="49" t="str">
        <f>IF(入力シート!M653&gt;=10,INT(MOD(入力シート!M653,100)/10),"")</f>
        <v/>
      </c>
      <c r="AI652" s="48" t="str">
        <f>IF(入力シート!M653&gt;=1,INT(MOD(入力シート!M653,10)/1),"")</f>
        <v/>
      </c>
      <c r="AJ652" s="49" t="str">
        <f>IF(入力シート!N653&gt;=10000,INT(MOD(入力シート!N653,100000)/10000),"")</f>
        <v/>
      </c>
      <c r="AK652" s="49" t="str">
        <f>IF(入力シート!N653&gt;=1000,INT(MOD(入力シート!N653,10000)/1000),"")</f>
        <v/>
      </c>
      <c r="AL652" s="49" t="str">
        <f>IF(入力シート!N653&gt;=100,INT(MOD(入力シート!N653,1000)/100),"")</f>
        <v/>
      </c>
      <c r="AM652" s="49" t="str">
        <f>IF(入力シート!N653&gt;=10,INT(MOD(入力シート!N653,100)/10),"")</f>
        <v/>
      </c>
      <c r="AN652" s="48" t="str">
        <f>IF(入力シート!N653&gt;=1,INT(MOD(入力シート!N653,10)/1),"")</f>
        <v/>
      </c>
      <c r="AO652" s="49" t="str">
        <f>IF(入力シート!O653&gt;=10000,INT(MOD(入力シート!O653,100000)/10000),"")</f>
        <v/>
      </c>
      <c r="AP652" s="49" t="str">
        <f>IF(入力シート!O653&gt;=1000,INT(MOD(入力シート!O653,10000)/1000),"")</f>
        <v/>
      </c>
      <c r="AQ652" s="49" t="str">
        <f>IF(入力シート!O653&gt;=100,INT(MOD(入力シート!O653,1000)/100),"")</f>
        <v/>
      </c>
      <c r="AR652" s="49" t="str">
        <f>IF(入力シート!O653&gt;=10,INT(MOD(入力シート!O653,100)/10),"")</f>
        <v/>
      </c>
      <c r="AS652" s="48" t="str">
        <f>IF(入力シート!O653&gt;=1,INT(MOD(入力シート!O653,10)/1),"")</f>
        <v/>
      </c>
      <c r="AT652" s="49" t="str">
        <f>IF(入力シート!P653&gt;=1000000,INT(MOD(入力シート!P653,10000000)/1000000),"")</f>
        <v/>
      </c>
      <c r="AU652" s="49" t="str">
        <f>IF(入力シート!P653&gt;=100000,INT(MOD(入力シート!P653,1000000)/100000),"")</f>
        <v/>
      </c>
      <c r="AV652" s="49" t="str">
        <f>IF(入力シート!P653&gt;=10000,INT(MOD(入力シート!P653,100000)/10000),"")</f>
        <v/>
      </c>
      <c r="AW652" s="49" t="str">
        <f>IF(入力シート!P653&gt;=1000,INT(MOD(入力シート!P653,10000)/1000),"")</f>
        <v/>
      </c>
      <c r="AX652" s="49" t="str">
        <f>IF(入力シート!P653&gt;=100,INT(MOD(入力シート!P653,1000)/100),"")</f>
        <v/>
      </c>
      <c r="AY652" s="49" t="str">
        <f>IF(入力シート!P653&gt;=10,INT(MOD(入力シート!P653,100)/10),"")</f>
        <v/>
      </c>
      <c r="AZ652" s="48" t="str">
        <f>IF(入力シート!P653&gt;=1,INT(MOD(入力シート!P653,10)/1),"")</f>
        <v/>
      </c>
      <c r="BA652" s="49" t="str">
        <f>IF(入力シート!Q653&gt;=10,INT(MOD(入力シート!Q653,100)/10),"")</f>
        <v/>
      </c>
      <c r="BB652" s="48" t="str">
        <f>IF(入力シート!Q653&gt;=1,INT(MOD(入力シート!Q653,10)/1),"")</f>
        <v/>
      </c>
      <c r="BC652" s="49" t="str">
        <f>IF(入力シート!R653&gt;=10000,INT(MOD(入力シート!R653,100000)/10000),"")</f>
        <v/>
      </c>
      <c r="BD652" s="49" t="str">
        <f>IF(入力シート!R653&gt;=1000,INT(MOD(入力シート!R653,10000)/1000),"")</f>
        <v/>
      </c>
      <c r="BE652" s="49" t="str">
        <f>IF(入力シート!R653&gt;=100,INT(MOD(入力シート!R653,1000)/100),"")</f>
        <v/>
      </c>
      <c r="BF652" s="49" t="str">
        <f>IF(入力シート!R653&gt;=10,INT(MOD(入力シート!R653,100)/10),"")</f>
        <v/>
      </c>
      <c r="BG652" s="48" t="str">
        <f>IF(入力シート!R653&gt;=1,INT(MOD(入力シート!R653,10)/1),"")</f>
        <v/>
      </c>
      <c r="BH652" s="58" t="str">
        <f>IF(入力シート!S653&gt;=10,INT(MOD(入力シート!S653,100)/10),"")</f>
        <v/>
      </c>
      <c r="BI652" s="69" t="str">
        <f>IF(入力シート!S653&gt;=1,INT(MOD(入力シート!S653,10)/1),"")</f>
        <v/>
      </c>
      <c r="BJ652" s="58" t="str">
        <f>IF(入力シート!T653&gt;=1000000,INT(MOD(入力シート!T653,10000000)/1000000),"")</f>
        <v/>
      </c>
      <c r="BK652" s="58" t="str">
        <f>IF(入力シート!T653&gt;=100000,INT(MOD(入力シート!T653,1000000)/100000),"")</f>
        <v/>
      </c>
      <c r="BL652" s="58" t="str">
        <f>IF(入力シート!T653&gt;=10000,INT(MOD(入力シート!T653,100000)/10000),"")</f>
        <v/>
      </c>
      <c r="BM652" s="58" t="str">
        <f>IF(入力シート!T653&gt;=1000,INT(MOD(入力シート!T653,10000)/1000),"")</f>
        <v/>
      </c>
      <c r="BN652" s="58" t="str">
        <f>IF(入力シート!T653&gt;=100,INT(MOD(入力シート!T653,1000)/100),"")</f>
        <v/>
      </c>
      <c r="BO652" s="58" t="str">
        <f>IF(入力シート!T653&gt;=10,INT(MOD(入力シート!T653,100)/10),"")</f>
        <v/>
      </c>
      <c r="BP652" s="69" t="str">
        <f>IF(入力シート!T653&gt;=1,INT(MOD(入力シート!T653,10)/1),"")</f>
        <v/>
      </c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</row>
    <row r="653" spans="1:79" x14ac:dyDescent="0.15">
      <c r="A653" s="70">
        <f t="shared" si="15"/>
        <v>66</v>
      </c>
      <c r="B653" s="22">
        <v>651</v>
      </c>
      <c r="C653" s="10" t="str">
        <f>IF(入力シート!C654&gt;=10000,INT(MOD(入力シート!C654,100000)/10000),"")</f>
        <v/>
      </c>
      <c r="D653" s="10" t="str">
        <f>IF(入力シート!C654&gt;=1000,INT(MOD(入力シート!C654,10000)/1000),"")</f>
        <v/>
      </c>
      <c r="E653" s="10" t="str">
        <f>IF(入力シート!C654&gt;=100,INT(MOD(入力シート!C654,1000)/100),"")</f>
        <v/>
      </c>
      <c r="F653" s="10" t="str">
        <f>IF(入力シート!C654&gt;=10,INT(MOD(入力シート!C654,100)/10),"")</f>
        <v/>
      </c>
      <c r="G653" s="22" t="str">
        <f>IF(入力シート!C654&gt;=1,INT(MOD(入力シート!C654,10)/1),"")</f>
        <v/>
      </c>
      <c r="H653" s="22" t="str">
        <f>IF(入力シート!D654&gt;"",入力シート!D654,"")</f>
        <v/>
      </c>
      <c r="I653" s="22" t="str">
        <f>IF(入力シート!E654&gt;"",入力シート!E654,"")</f>
        <v/>
      </c>
      <c r="J653" s="37" t="str">
        <f>IF(入力シート!F654&gt;0,IF(入力シート!W654=6,MID(入力シート!F654,入力シート!W654-5,1),"0"),"")</f>
        <v/>
      </c>
      <c r="K653" s="37" t="str">
        <f>IF(入力シート!F654&gt;0,MID(入力シート!F654,入力シート!W654-4,1),"")</f>
        <v/>
      </c>
      <c r="L653" s="37" t="str">
        <f>IF(入力シート!F654&gt;0,MID(入力シート!F654,入力シート!W654-3,1),"")</f>
        <v/>
      </c>
      <c r="M653" s="37" t="str">
        <f>IF(入力シート!F654&gt;0,MID(入力シート!F654,入力シート!W654-2,1),"")</f>
        <v/>
      </c>
      <c r="N653" s="37" t="str">
        <f>IF(入力シート!F654&gt;0,MID(入力シート!F654,入力シート!W654-1,1),"")</f>
        <v/>
      </c>
      <c r="O653" s="39" t="str">
        <f>IF(入力シート!F654&gt;0,MID(入力シート!F654,入力シート!W654,1),"")</f>
        <v/>
      </c>
      <c r="P653" s="22" t="str">
        <f>IF(入力シート!G654&gt;"",入力シート!G654,"")</f>
        <v/>
      </c>
      <c r="Q653" s="37" t="str">
        <f>IF(入力シート!H654&gt;0,IF(入力シート!X654=4,MID(入力シート!H654,入力シート!X654-3,1),"0"),"")</f>
        <v/>
      </c>
      <c r="R653" s="37" t="str">
        <f>IF(入力シート!H654&gt;0,MID(入力シート!H654,入力シート!X654-2,1),"")</f>
        <v/>
      </c>
      <c r="S653" s="37" t="str">
        <f>IF(入力シート!H654&gt;0,MID(入力シート!H654,入力シート!X654-1,1),"")</f>
        <v/>
      </c>
      <c r="T653" s="39" t="str">
        <f>IF(入力シート!H654&gt;0,MID(入力シート!H654,入力シート!X654,1),"")</f>
        <v/>
      </c>
      <c r="U653" s="62" t="str">
        <f>IF(入力シート!I654&gt;0,入力シート!I654,"")</f>
        <v/>
      </c>
      <c r="V653" s="50" t="str">
        <f>IF(入力シート!J654&gt;0,入力シート!J654,"")</f>
        <v/>
      </c>
      <c r="W653" s="50" t="str">
        <f>IF(入力シート!K654&gt;=10,INT(MOD(入力シート!K654,100)/10),"")</f>
        <v/>
      </c>
      <c r="X653" s="40" t="str">
        <f>IF(入力シート!K654&gt;=1,INT(MOD(入力シート!K654,10)/1),"")</f>
        <v/>
      </c>
      <c r="Y653" s="51" t="str">
        <f>IF(入力シート!L654&gt;=100000,INT(MOD(入力シート!L654,1000000)/100000),"")</f>
        <v/>
      </c>
      <c r="Z653" s="51" t="str">
        <f>IF(入力シート!L654&gt;=10000,INT(MOD(入力シート!L654,100000)/10000),"")</f>
        <v/>
      </c>
      <c r="AA653" s="51" t="str">
        <f>IF(入力シート!L654&gt;=1000,INT(MOD(入力シート!L654,10000)/1000),"")</f>
        <v/>
      </c>
      <c r="AB653" s="51" t="str">
        <f>IF(入力シート!L654&gt;=100,INT(MOD(入力シート!L654,1000)/100),"")</f>
        <v/>
      </c>
      <c r="AC653" s="51" t="str">
        <f>IF(入力シート!L654&gt;=10,INT(MOD(入力シート!L654,100)/10),"")</f>
        <v/>
      </c>
      <c r="AD653" s="40" t="str">
        <f>IF(入力シート!L654&gt;=1,INT(MOD(入力シート!L654,10)/1),"")</f>
        <v/>
      </c>
      <c r="AE653" s="51" t="str">
        <f>IF(入力シート!M654&gt;=10000,INT(MOD(入力シート!M654,100000)/10000),"")</f>
        <v/>
      </c>
      <c r="AF653" s="51" t="str">
        <f>IF(入力シート!M654&gt;=1000,INT(MOD(入力シート!M654,10000)/1000),"")</f>
        <v/>
      </c>
      <c r="AG653" s="51" t="str">
        <f>IF(入力シート!M654&gt;=100,INT(MOD(入力シート!M654,1000)/100),"")</f>
        <v/>
      </c>
      <c r="AH653" s="51" t="str">
        <f>IF(入力シート!M654&gt;=10,INT(MOD(入力シート!M654,100)/10),"")</f>
        <v/>
      </c>
      <c r="AI653" s="40" t="str">
        <f>IF(入力シート!M654&gt;=1,INT(MOD(入力シート!M654,10)/1),"")</f>
        <v/>
      </c>
      <c r="AJ653" s="51" t="str">
        <f>IF(入力シート!N654&gt;=10000,INT(MOD(入力シート!N654,100000)/10000),"")</f>
        <v/>
      </c>
      <c r="AK653" s="51" t="str">
        <f>IF(入力シート!N654&gt;=1000,INT(MOD(入力シート!N654,10000)/1000),"")</f>
        <v/>
      </c>
      <c r="AL653" s="51" t="str">
        <f>IF(入力シート!N654&gt;=100,INT(MOD(入力シート!N654,1000)/100),"")</f>
        <v/>
      </c>
      <c r="AM653" s="51" t="str">
        <f>IF(入力シート!N654&gt;=10,INT(MOD(入力シート!N654,100)/10),"")</f>
        <v/>
      </c>
      <c r="AN653" s="40" t="str">
        <f>IF(入力シート!N654&gt;=1,INT(MOD(入力シート!N654,10)/1),"")</f>
        <v/>
      </c>
      <c r="AO653" s="51" t="str">
        <f>IF(入力シート!O654&gt;=10000,INT(MOD(入力シート!O654,100000)/10000),"")</f>
        <v/>
      </c>
      <c r="AP653" s="51" t="str">
        <f>IF(入力シート!O654&gt;=1000,INT(MOD(入力シート!O654,10000)/1000),"")</f>
        <v/>
      </c>
      <c r="AQ653" s="51" t="str">
        <f>IF(入力シート!O654&gt;=100,INT(MOD(入力シート!O654,1000)/100),"")</f>
        <v/>
      </c>
      <c r="AR653" s="51" t="str">
        <f>IF(入力シート!O654&gt;=10,INT(MOD(入力シート!O654,100)/10),"")</f>
        <v/>
      </c>
      <c r="AS653" s="40" t="str">
        <f>IF(入力シート!O654&gt;=1,INT(MOD(入力シート!O654,10)/1),"")</f>
        <v/>
      </c>
      <c r="AT653" s="51" t="str">
        <f>IF(入力シート!P654&gt;=1000000,INT(MOD(入力シート!P654,10000000)/1000000),"")</f>
        <v/>
      </c>
      <c r="AU653" s="51" t="str">
        <f>IF(入力シート!P654&gt;=100000,INT(MOD(入力シート!P654,1000000)/100000),"")</f>
        <v/>
      </c>
      <c r="AV653" s="51" t="str">
        <f>IF(入力シート!P654&gt;=10000,INT(MOD(入力シート!P654,100000)/10000),"")</f>
        <v/>
      </c>
      <c r="AW653" s="51" t="str">
        <f>IF(入力シート!P654&gt;=1000,INT(MOD(入力シート!P654,10000)/1000),"")</f>
        <v/>
      </c>
      <c r="AX653" s="51" t="str">
        <f>IF(入力シート!P654&gt;=100,INT(MOD(入力シート!P654,1000)/100),"")</f>
        <v/>
      </c>
      <c r="AY653" s="51" t="str">
        <f>IF(入力シート!P654&gt;=10,INT(MOD(入力シート!P654,100)/10),"")</f>
        <v/>
      </c>
      <c r="AZ653" s="40" t="str">
        <f>IF(入力シート!P654&gt;=1,INT(MOD(入力シート!P654,10)/1),"")</f>
        <v/>
      </c>
      <c r="BA653" s="51" t="str">
        <f>IF(入力シート!Q654&gt;=10,INT(MOD(入力シート!Q654,100)/10),"")</f>
        <v/>
      </c>
      <c r="BB653" s="40" t="str">
        <f>IF(入力シート!Q654&gt;=1,INT(MOD(入力シート!Q654,10)/1),"")</f>
        <v/>
      </c>
      <c r="BC653" s="51" t="str">
        <f>IF(入力シート!R654&gt;=10000,INT(MOD(入力シート!R654,100000)/10000),"")</f>
        <v/>
      </c>
      <c r="BD653" s="51" t="str">
        <f>IF(入力シート!R654&gt;=1000,INT(MOD(入力シート!R654,10000)/1000),"")</f>
        <v/>
      </c>
      <c r="BE653" s="51" t="str">
        <f>IF(入力シート!R654&gt;=100,INT(MOD(入力シート!R654,1000)/100),"")</f>
        <v/>
      </c>
      <c r="BF653" s="51" t="str">
        <f>IF(入力シート!R654&gt;=10,INT(MOD(入力シート!R654,100)/10),"")</f>
        <v/>
      </c>
      <c r="BG653" s="40" t="str">
        <f>IF(入力シート!R654&gt;=1,INT(MOD(入力シート!R654,10)/1),"")</f>
        <v/>
      </c>
      <c r="BP653" s="11"/>
    </row>
    <row r="654" spans="1:79" x14ac:dyDescent="0.15">
      <c r="B654" s="22">
        <v>652</v>
      </c>
      <c r="C654" s="10" t="str">
        <f>IF(入力シート!C655&gt;=10000,INT(MOD(入力シート!C655,100000)/10000),"")</f>
        <v/>
      </c>
      <c r="D654" s="10" t="str">
        <f>IF(入力シート!C655&gt;=1000,INT(MOD(入力シート!C655,10000)/1000),"")</f>
        <v/>
      </c>
      <c r="E654" s="10" t="str">
        <f>IF(入力シート!C655&gt;=100,INT(MOD(入力シート!C655,1000)/100),"")</f>
        <v/>
      </c>
      <c r="F654" s="10" t="str">
        <f>IF(入力シート!C655&gt;=10,INT(MOD(入力シート!C655,100)/10),"")</f>
        <v/>
      </c>
      <c r="G654" s="22" t="str">
        <f>IF(入力シート!C655&gt;=1,INT(MOD(入力シート!C655,10)/1),"")</f>
        <v/>
      </c>
      <c r="H654" s="22" t="str">
        <f>IF(入力シート!D655&gt;"",入力シート!D655,"")</f>
        <v/>
      </c>
      <c r="I654" s="22" t="str">
        <f>IF(入力シート!E655&gt;"",入力シート!E655,"")</f>
        <v/>
      </c>
      <c r="J654" s="37" t="str">
        <f>IF(入力シート!F655&gt;0,IF(入力シート!W655=6,MID(入力シート!F655,入力シート!W655-5,1),"0"),"")</f>
        <v/>
      </c>
      <c r="K654" s="37" t="str">
        <f>IF(入力シート!F655&gt;0,MID(入力シート!F655,入力シート!W655-4,1),"")</f>
        <v/>
      </c>
      <c r="L654" s="37" t="str">
        <f>IF(入力シート!F655&gt;0,MID(入力シート!F655,入力シート!W655-3,1),"")</f>
        <v/>
      </c>
      <c r="M654" s="37" t="str">
        <f>IF(入力シート!F655&gt;0,MID(入力シート!F655,入力シート!W655-2,1),"")</f>
        <v/>
      </c>
      <c r="N654" s="37" t="str">
        <f>IF(入力シート!F655&gt;0,MID(入力シート!F655,入力シート!W655-1,1),"")</f>
        <v/>
      </c>
      <c r="O654" s="39" t="str">
        <f>IF(入力シート!F655&gt;0,MID(入力シート!F655,入力シート!W655,1),"")</f>
        <v/>
      </c>
      <c r="P654" s="22" t="str">
        <f>IF(入力シート!G655&gt;"",入力シート!G655,"")</f>
        <v/>
      </c>
      <c r="Q654" s="37" t="str">
        <f>IF(入力シート!H655&gt;0,IF(入力シート!X655=4,MID(入力シート!H655,入力シート!X655-3,1),"0"),"")</f>
        <v/>
      </c>
      <c r="R654" s="37" t="str">
        <f>IF(入力シート!H655&gt;0,MID(入力シート!H655,入力シート!X655-2,1),"")</f>
        <v/>
      </c>
      <c r="S654" s="37" t="str">
        <f>IF(入力シート!H655&gt;0,MID(入力シート!H655,入力シート!X655-1,1),"")</f>
        <v/>
      </c>
      <c r="T654" s="39" t="str">
        <f>IF(入力シート!H655&gt;0,MID(入力シート!H655,入力シート!X655,1),"")</f>
        <v/>
      </c>
      <c r="U654" s="62" t="str">
        <f>IF(入力シート!I655&gt;0,入力シート!I655,"")</f>
        <v/>
      </c>
      <c r="V654" s="50" t="str">
        <f>IF(入力シート!J655&gt;0,入力シート!J655,"")</f>
        <v/>
      </c>
      <c r="W654" s="50" t="str">
        <f>IF(入力シート!K655&gt;=10,INT(MOD(入力シート!K655,100)/10),"")</f>
        <v/>
      </c>
      <c r="X654" s="40" t="str">
        <f>IF(入力シート!K655&gt;=1,INT(MOD(入力シート!K655,10)/1),"")</f>
        <v/>
      </c>
      <c r="Y654" s="51" t="str">
        <f>IF(入力シート!L655&gt;=100000,INT(MOD(入力シート!L655,1000000)/100000),"")</f>
        <v/>
      </c>
      <c r="Z654" s="51" t="str">
        <f>IF(入力シート!L655&gt;=10000,INT(MOD(入力シート!L655,100000)/10000),"")</f>
        <v/>
      </c>
      <c r="AA654" s="51" t="str">
        <f>IF(入力シート!L655&gt;=1000,INT(MOD(入力シート!L655,10000)/1000),"")</f>
        <v/>
      </c>
      <c r="AB654" s="51" t="str">
        <f>IF(入力シート!L655&gt;=100,INT(MOD(入力シート!L655,1000)/100),"")</f>
        <v/>
      </c>
      <c r="AC654" s="51" t="str">
        <f>IF(入力シート!L655&gt;=10,INT(MOD(入力シート!L655,100)/10),"")</f>
        <v/>
      </c>
      <c r="AD654" s="40" t="str">
        <f>IF(入力シート!L655&gt;=1,INT(MOD(入力シート!L655,10)/1),"")</f>
        <v/>
      </c>
      <c r="AE654" s="51" t="str">
        <f>IF(入力シート!M655&gt;=10000,INT(MOD(入力シート!M655,100000)/10000),"")</f>
        <v/>
      </c>
      <c r="AF654" s="51" t="str">
        <f>IF(入力シート!M655&gt;=1000,INT(MOD(入力シート!M655,10000)/1000),"")</f>
        <v/>
      </c>
      <c r="AG654" s="51" t="str">
        <f>IF(入力シート!M655&gt;=100,INT(MOD(入力シート!M655,1000)/100),"")</f>
        <v/>
      </c>
      <c r="AH654" s="51" t="str">
        <f>IF(入力シート!M655&gt;=10,INT(MOD(入力シート!M655,100)/10),"")</f>
        <v/>
      </c>
      <c r="AI654" s="40" t="str">
        <f>IF(入力シート!M655&gt;=1,INT(MOD(入力シート!M655,10)/1),"")</f>
        <v/>
      </c>
      <c r="AJ654" s="51" t="str">
        <f>IF(入力シート!N655&gt;=10000,INT(MOD(入力シート!N655,100000)/10000),"")</f>
        <v/>
      </c>
      <c r="AK654" s="51" t="str">
        <f>IF(入力シート!N655&gt;=1000,INT(MOD(入力シート!N655,10000)/1000),"")</f>
        <v/>
      </c>
      <c r="AL654" s="51" t="str">
        <f>IF(入力シート!N655&gt;=100,INT(MOD(入力シート!N655,1000)/100),"")</f>
        <v/>
      </c>
      <c r="AM654" s="51" t="str">
        <f>IF(入力シート!N655&gt;=10,INT(MOD(入力シート!N655,100)/10),"")</f>
        <v/>
      </c>
      <c r="AN654" s="40" t="str">
        <f>IF(入力シート!N655&gt;=1,INT(MOD(入力シート!N655,10)/1),"")</f>
        <v/>
      </c>
      <c r="AO654" s="51" t="str">
        <f>IF(入力シート!O655&gt;=10000,INT(MOD(入力シート!O655,100000)/10000),"")</f>
        <v/>
      </c>
      <c r="AP654" s="51" t="str">
        <f>IF(入力シート!O655&gt;=1000,INT(MOD(入力シート!O655,10000)/1000),"")</f>
        <v/>
      </c>
      <c r="AQ654" s="51" t="str">
        <f>IF(入力シート!O655&gt;=100,INT(MOD(入力シート!O655,1000)/100),"")</f>
        <v/>
      </c>
      <c r="AR654" s="51" t="str">
        <f>IF(入力シート!O655&gt;=10,INT(MOD(入力シート!O655,100)/10),"")</f>
        <v/>
      </c>
      <c r="AS654" s="40" t="str">
        <f>IF(入力シート!O655&gt;=1,INT(MOD(入力シート!O655,10)/1),"")</f>
        <v/>
      </c>
      <c r="AT654" s="51" t="str">
        <f>IF(入力シート!P655&gt;=1000000,INT(MOD(入力シート!P655,10000000)/1000000),"")</f>
        <v/>
      </c>
      <c r="AU654" s="51" t="str">
        <f>IF(入力シート!P655&gt;=100000,INT(MOD(入力シート!P655,1000000)/100000),"")</f>
        <v/>
      </c>
      <c r="AV654" s="51" t="str">
        <f>IF(入力シート!P655&gt;=10000,INT(MOD(入力シート!P655,100000)/10000),"")</f>
        <v/>
      </c>
      <c r="AW654" s="51" t="str">
        <f>IF(入力シート!P655&gt;=1000,INT(MOD(入力シート!P655,10000)/1000),"")</f>
        <v/>
      </c>
      <c r="AX654" s="51" t="str">
        <f>IF(入力シート!P655&gt;=100,INT(MOD(入力シート!P655,1000)/100),"")</f>
        <v/>
      </c>
      <c r="AY654" s="51" t="str">
        <f>IF(入力シート!P655&gt;=10,INT(MOD(入力シート!P655,100)/10),"")</f>
        <v/>
      </c>
      <c r="AZ654" s="40" t="str">
        <f>IF(入力シート!P655&gt;=1,INT(MOD(入力シート!P655,10)/1),"")</f>
        <v/>
      </c>
      <c r="BA654" s="51" t="str">
        <f>IF(入力シート!Q655&gt;=10,INT(MOD(入力シート!Q655,100)/10),"")</f>
        <v/>
      </c>
      <c r="BB654" s="40" t="str">
        <f>IF(入力シート!Q655&gt;=1,INT(MOD(入力シート!Q655,10)/1),"")</f>
        <v/>
      </c>
      <c r="BC654" s="51" t="str">
        <f>IF(入力シート!R655&gt;=10000,INT(MOD(入力シート!R655,100000)/10000),"")</f>
        <v/>
      </c>
      <c r="BD654" s="51" t="str">
        <f>IF(入力シート!R655&gt;=1000,INT(MOD(入力シート!R655,10000)/1000),"")</f>
        <v/>
      </c>
      <c r="BE654" s="51" t="str">
        <f>IF(入力シート!R655&gt;=100,INT(MOD(入力シート!R655,1000)/100),"")</f>
        <v/>
      </c>
      <c r="BF654" s="51" t="str">
        <f>IF(入力シート!R655&gt;=10,INT(MOD(入力シート!R655,100)/10),"")</f>
        <v/>
      </c>
      <c r="BG654" s="40" t="str">
        <f>IF(入力シート!R655&gt;=1,INT(MOD(入力シート!R655,10)/1),"")</f>
        <v/>
      </c>
    </row>
    <row r="655" spans="1:79" x14ac:dyDescent="0.15">
      <c r="B655" s="22">
        <v>653</v>
      </c>
      <c r="C655" s="10" t="str">
        <f>IF(入力シート!C656&gt;=10000,INT(MOD(入力シート!C656,100000)/10000),"")</f>
        <v/>
      </c>
      <c r="D655" s="10" t="str">
        <f>IF(入力シート!C656&gt;=1000,INT(MOD(入力シート!C656,10000)/1000),"")</f>
        <v/>
      </c>
      <c r="E655" s="10" t="str">
        <f>IF(入力シート!C656&gt;=100,INT(MOD(入力シート!C656,1000)/100),"")</f>
        <v/>
      </c>
      <c r="F655" s="10" t="str">
        <f>IF(入力シート!C656&gt;=10,INT(MOD(入力シート!C656,100)/10),"")</f>
        <v/>
      </c>
      <c r="G655" s="22" t="str">
        <f>IF(入力シート!C656&gt;=1,INT(MOD(入力シート!C656,10)/1),"")</f>
        <v/>
      </c>
      <c r="H655" s="22" t="str">
        <f>IF(入力シート!D656&gt;"",入力シート!D656,"")</f>
        <v/>
      </c>
      <c r="I655" s="22" t="str">
        <f>IF(入力シート!E656&gt;"",入力シート!E656,"")</f>
        <v/>
      </c>
      <c r="J655" s="37" t="str">
        <f>IF(入力シート!F656&gt;0,IF(入力シート!W656=6,MID(入力シート!F656,入力シート!W656-5,1),"0"),"")</f>
        <v/>
      </c>
      <c r="K655" s="37" t="str">
        <f>IF(入力シート!F656&gt;0,MID(入力シート!F656,入力シート!W656-4,1),"")</f>
        <v/>
      </c>
      <c r="L655" s="37" t="str">
        <f>IF(入力シート!F656&gt;0,MID(入力シート!F656,入力シート!W656-3,1),"")</f>
        <v/>
      </c>
      <c r="M655" s="37" t="str">
        <f>IF(入力シート!F656&gt;0,MID(入力シート!F656,入力シート!W656-2,1),"")</f>
        <v/>
      </c>
      <c r="N655" s="37" t="str">
        <f>IF(入力シート!F656&gt;0,MID(入力シート!F656,入力シート!W656-1,1),"")</f>
        <v/>
      </c>
      <c r="O655" s="39" t="str">
        <f>IF(入力シート!F656&gt;0,MID(入力シート!F656,入力シート!W656,1),"")</f>
        <v/>
      </c>
      <c r="P655" s="22" t="str">
        <f>IF(入力シート!G656&gt;"",入力シート!G656,"")</f>
        <v/>
      </c>
      <c r="Q655" s="37" t="str">
        <f>IF(入力シート!H656&gt;0,IF(入力シート!X656=4,MID(入力シート!H656,入力シート!X656-3,1),"0"),"")</f>
        <v/>
      </c>
      <c r="R655" s="37" t="str">
        <f>IF(入力シート!H656&gt;0,MID(入力シート!H656,入力シート!X656-2,1),"")</f>
        <v/>
      </c>
      <c r="S655" s="37" t="str">
        <f>IF(入力シート!H656&gt;0,MID(入力シート!H656,入力シート!X656-1,1),"")</f>
        <v/>
      </c>
      <c r="T655" s="39" t="str">
        <f>IF(入力シート!H656&gt;0,MID(入力シート!H656,入力シート!X656,1),"")</f>
        <v/>
      </c>
      <c r="U655" s="62" t="str">
        <f>IF(入力シート!I656&gt;0,入力シート!I656,"")</f>
        <v/>
      </c>
      <c r="V655" s="50" t="str">
        <f>IF(入力シート!J656&gt;0,入力シート!J656,"")</f>
        <v/>
      </c>
      <c r="W655" s="50" t="str">
        <f>IF(入力シート!K656&gt;=10,INT(MOD(入力シート!K656,100)/10),"")</f>
        <v/>
      </c>
      <c r="X655" s="40" t="str">
        <f>IF(入力シート!K656&gt;=1,INT(MOD(入力シート!K656,10)/1),"")</f>
        <v/>
      </c>
      <c r="Y655" s="51" t="str">
        <f>IF(入力シート!L656&gt;=100000,INT(MOD(入力シート!L656,1000000)/100000),"")</f>
        <v/>
      </c>
      <c r="Z655" s="51" t="str">
        <f>IF(入力シート!L656&gt;=10000,INT(MOD(入力シート!L656,100000)/10000),"")</f>
        <v/>
      </c>
      <c r="AA655" s="51" t="str">
        <f>IF(入力シート!L656&gt;=1000,INT(MOD(入力シート!L656,10000)/1000),"")</f>
        <v/>
      </c>
      <c r="AB655" s="51" t="str">
        <f>IF(入力シート!L656&gt;=100,INT(MOD(入力シート!L656,1000)/100),"")</f>
        <v/>
      </c>
      <c r="AC655" s="51" t="str">
        <f>IF(入力シート!L656&gt;=10,INT(MOD(入力シート!L656,100)/10),"")</f>
        <v/>
      </c>
      <c r="AD655" s="40" t="str">
        <f>IF(入力シート!L656&gt;=1,INT(MOD(入力シート!L656,10)/1),"")</f>
        <v/>
      </c>
      <c r="AE655" s="51" t="str">
        <f>IF(入力シート!M656&gt;=10000,INT(MOD(入力シート!M656,100000)/10000),"")</f>
        <v/>
      </c>
      <c r="AF655" s="51" t="str">
        <f>IF(入力シート!M656&gt;=1000,INT(MOD(入力シート!M656,10000)/1000),"")</f>
        <v/>
      </c>
      <c r="AG655" s="51" t="str">
        <f>IF(入力シート!M656&gt;=100,INT(MOD(入力シート!M656,1000)/100),"")</f>
        <v/>
      </c>
      <c r="AH655" s="51" t="str">
        <f>IF(入力シート!M656&gt;=10,INT(MOD(入力シート!M656,100)/10),"")</f>
        <v/>
      </c>
      <c r="AI655" s="40" t="str">
        <f>IF(入力シート!M656&gt;=1,INT(MOD(入力シート!M656,10)/1),"")</f>
        <v/>
      </c>
      <c r="AJ655" s="51" t="str">
        <f>IF(入力シート!N656&gt;=10000,INT(MOD(入力シート!N656,100000)/10000),"")</f>
        <v/>
      </c>
      <c r="AK655" s="51" t="str">
        <f>IF(入力シート!N656&gt;=1000,INT(MOD(入力シート!N656,10000)/1000),"")</f>
        <v/>
      </c>
      <c r="AL655" s="51" t="str">
        <f>IF(入力シート!N656&gt;=100,INT(MOD(入力シート!N656,1000)/100),"")</f>
        <v/>
      </c>
      <c r="AM655" s="51" t="str">
        <f>IF(入力シート!N656&gt;=10,INT(MOD(入力シート!N656,100)/10),"")</f>
        <v/>
      </c>
      <c r="AN655" s="40" t="str">
        <f>IF(入力シート!N656&gt;=1,INT(MOD(入力シート!N656,10)/1),"")</f>
        <v/>
      </c>
      <c r="AO655" s="51" t="str">
        <f>IF(入力シート!O656&gt;=10000,INT(MOD(入力シート!O656,100000)/10000),"")</f>
        <v/>
      </c>
      <c r="AP655" s="51" t="str">
        <f>IF(入力シート!O656&gt;=1000,INT(MOD(入力シート!O656,10000)/1000),"")</f>
        <v/>
      </c>
      <c r="AQ655" s="51" t="str">
        <f>IF(入力シート!O656&gt;=100,INT(MOD(入力シート!O656,1000)/100),"")</f>
        <v/>
      </c>
      <c r="AR655" s="51" t="str">
        <f>IF(入力シート!O656&gt;=10,INT(MOD(入力シート!O656,100)/10),"")</f>
        <v/>
      </c>
      <c r="AS655" s="40" t="str">
        <f>IF(入力シート!O656&gt;=1,INT(MOD(入力シート!O656,10)/1),"")</f>
        <v/>
      </c>
      <c r="AT655" s="51" t="str">
        <f>IF(入力シート!P656&gt;=1000000,INT(MOD(入力シート!P656,10000000)/1000000),"")</f>
        <v/>
      </c>
      <c r="AU655" s="51" t="str">
        <f>IF(入力シート!P656&gt;=100000,INT(MOD(入力シート!P656,1000000)/100000),"")</f>
        <v/>
      </c>
      <c r="AV655" s="51" t="str">
        <f>IF(入力シート!P656&gt;=10000,INT(MOD(入力シート!P656,100000)/10000),"")</f>
        <v/>
      </c>
      <c r="AW655" s="51" t="str">
        <f>IF(入力シート!P656&gt;=1000,INT(MOD(入力シート!P656,10000)/1000),"")</f>
        <v/>
      </c>
      <c r="AX655" s="51" t="str">
        <f>IF(入力シート!P656&gt;=100,INT(MOD(入力シート!P656,1000)/100),"")</f>
        <v/>
      </c>
      <c r="AY655" s="51" t="str">
        <f>IF(入力シート!P656&gt;=10,INT(MOD(入力シート!P656,100)/10),"")</f>
        <v/>
      </c>
      <c r="AZ655" s="40" t="str">
        <f>IF(入力シート!P656&gt;=1,INT(MOD(入力シート!P656,10)/1),"")</f>
        <v/>
      </c>
      <c r="BA655" s="51" t="str">
        <f>IF(入力シート!Q656&gt;=10,INT(MOD(入力シート!Q656,100)/10),"")</f>
        <v/>
      </c>
      <c r="BB655" s="40" t="str">
        <f>IF(入力シート!Q656&gt;=1,INT(MOD(入力シート!Q656,10)/1),"")</f>
        <v/>
      </c>
      <c r="BC655" s="51" t="str">
        <f>IF(入力シート!R656&gt;=10000,INT(MOD(入力シート!R656,100000)/10000),"")</f>
        <v/>
      </c>
      <c r="BD655" s="51" t="str">
        <f>IF(入力シート!R656&gt;=1000,INT(MOD(入力シート!R656,10000)/1000),"")</f>
        <v/>
      </c>
      <c r="BE655" s="51" t="str">
        <f>IF(入力シート!R656&gt;=100,INT(MOD(入力シート!R656,1000)/100),"")</f>
        <v/>
      </c>
      <c r="BF655" s="51" t="str">
        <f>IF(入力シート!R656&gt;=10,INT(MOD(入力シート!R656,100)/10),"")</f>
        <v/>
      </c>
      <c r="BG655" s="40" t="str">
        <f>IF(入力シート!R656&gt;=1,INT(MOD(入力シート!R656,10)/1),"")</f>
        <v/>
      </c>
    </row>
    <row r="656" spans="1:79" x14ac:dyDescent="0.15">
      <c r="B656" s="22">
        <v>654</v>
      </c>
      <c r="C656" s="10" t="str">
        <f>IF(入力シート!C657&gt;=10000,INT(MOD(入力シート!C657,100000)/10000),"")</f>
        <v/>
      </c>
      <c r="D656" s="10" t="str">
        <f>IF(入力シート!C657&gt;=1000,INT(MOD(入力シート!C657,10000)/1000),"")</f>
        <v/>
      </c>
      <c r="E656" s="10" t="str">
        <f>IF(入力シート!C657&gt;=100,INT(MOD(入力シート!C657,1000)/100),"")</f>
        <v/>
      </c>
      <c r="F656" s="10" t="str">
        <f>IF(入力シート!C657&gt;=10,INT(MOD(入力シート!C657,100)/10),"")</f>
        <v/>
      </c>
      <c r="G656" s="22" t="str">
        <f>IF(入力シート!C657&gt;=1,INT(MOD(入力シート!C657,10)/1),"")</f>
        <v/>
      </c>
      <c r="H656" s="22" t="str">
        <f>IF(入力シート!D657&gt;"",入力シート!D657,"")</f>
        <v/>
      </c>
      <c r="I656" s="22" t="str">
        <f>IF(入力シート!E657&gt;"",入力シート!E657,"")</f>
        <v/>
      </c>
      <c r="J656" s="37" t="str">
        <f>IF(入力シート!F657&gt;0,IF(入力シート!W657=6,MID(入力シート!F657,入力シート!W657-5,1),"0"),"")</f>
        <v/>
      </c>
      <c r="K656" s="37" t="str">
        <f>IF(入力シート!F657&gt;0,MID(入力シート!F657,入力シート!W657-4,1),"")</f>
        <v/>
      </c>
      <c r="L656" s="37" t="str">
        <f>IF(入力シート!F657&gt;0,MID(入力シート!F657,入力シート!W657-3,1),"")</f>
        <v/>
      </c>
      <c r="M656" s="37" t="str">
        <f>IF(入力シート!F657&gt;0,MID(入力シート!F657,入力シート!W657-2,1),"")</f>
        <v/>
      </c>
      <c r="N656" s="37" t="str">
        <f>IF(入力シート!F657&gt;0,MID(入力シート!F657,入力シート!W657-1,1),"")</f>
        <v/>
      </c>
      <c r="O656" s="39" t="str">
        <f>IF(入力シート!F657&gt;0,MID(入力シート!F657,入力シート!W657,1),"")</f>
        <v/>
      </c>
      <c r="P656" s="22" t="str">
        <f>IF(入力シート!G657&gt;"",入力シート!G657,"")</f>
        <v/>
      </c>
      <c r="Q656" s="37" t="str">
        <f>IF(入力シート!H657&gt;0,IF(入力シート!X657=4,MID(入力シート!H657,入力シート!X657-3,1),"0"),"")</f>
        <v/>
      </c>
      <c r="R656" s="37" t="str">
        <f>IF(入力シート!H657&gt;0,MID(入力シート!H657,入力シート!X657-2,1),"")</f>
        <v/>
      </c>
      <c r="S656" s="37" t="str">
        <f>IF(入力シート!H657&gt;0,MID(入力シート!H657,入力シート!X657-1,1),"")</f>
        <v/>
      </c>
      <c r="T656" s="39" t="str">
        <f>IF(入力シート!H657&gt;0,MID(入力シート!H657,入力シート!X657,1),"")</f>
        <v/>
      </c>
      <c r="U656" s="62" t="str">
        <f>IF(入力シート!I657&gt;0,入力シート!I657,"")</f>
        <v/>
      </c>
      <c r="V656" s="50" t="str">
        <f>IF(入力シート!J657&gt;0,入力シート!J657,"")</f>
        <v/>
      </c>
      <c r="W656" s="50" t="str">
        <f>IF(入力シート!K657&gt;=10,INT(MOD(入力シート!K657,100)/10),"")</f>
        <v/>
      </c>
      <c r="X656" s="40" t="str">
        <f>IF(入力シート!K657&gt;=1,INT(MOD(入力シート!K657,10)/1),"")</f>
        <v/>
      </c>
      <c r="Y656" s="51" t="str">
        <f>IF(入力シート!L657&gt;=100000,INT(MOD(入力シート!L657,1000000)/100000),"")</f>
        <v/>
      </c>
      <c r="Z656" s="51" t="str">
        <f>IF(入力シート!L657&gt;=10000,INT(MOD(入力シート!L657,100000)/10000),"")</f>
        <v/>
      </c>
      <c r="AA656" s="51" t="str">
        <f>IF(入力シート!L657&gt;=1000,INT(MOD(入力シート!L657,10000)/1000),"")</f>
        <v/>
      </c>
      <c r="AB656" s="51" t="str">
        <f>IF(入力シート!L657&gt;=100,INT(MOD(入力シート!L657,1000)/100),"")</f>
        <v/>
      </c>
      <c r="AC656" s="51" t="str">
        <f>IF(入力シート!L657&gt;=10,INT(MOD(入力シート!L657,100)/10),"")</f>
        <v/>
      </c>
      <c r="AD656" s="40" t="str">
        <f>IF(入力シート!L657&gt;=1,INT(MOD(入力シート!L657,10)/1),"")</f>
        <v/>
      </c>
      <c r="AE656" s="51" t="str">
        <f>IF(入力シート!M657&gt;=10000,INT(MOD(入力シート!M657,100000)/10000),"")</f>
        <v/>
      </c>
      <c r="AF656" s="51" t="str">
        <f>IF(入力シート!M657&gt;=1000,INT(MOD(入力シート!M657,10000)/1000),"")</f>
        <v/>
      </c>
      <c r="AG656" s="51" t="str">
        <f>IF(入力シート!M657&gt;=100,INT(MOD(入力シート!M657,1000)/100),"")</f>
        <v/>
      </c>
      <c r="AH656" s="51" t="str">
        <f>IF(入力シート!M657&gt;=10,INT(MOD(入力シート!M657,100)/10),"")</f>
        <v/>
      </c>
      <c r="AI656" s="40" t="str">
        <f>IF(入力シート!M657&gt;=1,INT(MOD(入力シート!M657,10)/1),"")</f>
        <v/>
      </c>
      <c r="AJ656" s="51" t="str">
        <f>IF(入力シート!N657&gt;=10000,INT(MOD(入力シート!N657,100000)/10000),"")</f>
        <v/>
      </c>
      <c r="AK656" s="51" t="str">
        <f>IF(入力シート!N657&gt;=1000,INT(MOD(入力シート!N657,10000)/1000),"")</f>
        <v/>
      </c>
      <c r="AL656" s="51" t="str">
        <f>IF(入力シート!N657&gt;=100,INT(MOD(入力シート!N657,1000)/100),"")</f>
        <v/>
      </c>
      <c r="AM656" s="51" t="str">
        <f>IF(入力シート!N657&gt;=10,INT(MOD(入力シート!N657,100)/10),"")</f>
        <v/>
      </c>
      <c r="AN656" s="40" t="str">
        <f>IF(入力シート!N657&gt;=1,INT(MOD(入力シート!N657,10)/1),"")</f>
        <v/>
      </c>
      <c r="AO656" s="51" t="str">
        <f>IF(入力シート!O657&gt;=10000,INT(MOD(入力シート!O657,100000)/10000),"")</f>
        <v/>
      </c>
      <c r="AP656" s="51" t="str">
        <f>IF(入力シート!O657&gt;=1000,INT(MOD(入力シート!O657,10000)/1000),"")</f>
        <v/>
      </c>
      <c r="AQ656" s="51" t="str">
        <f>IF(入力シート!O657&gt;=100,INT(MOD(入力シート!O657,1000)/100),"")</f>
        <v/>
      </c>
      <c r="AR656" s="51" t="str">
        <f>IF(入力シート!O657&gt;=10,INT(MOD(入力シート!O657,100)/10),"")</f>
        <v/>
      </c>
      <c r="AS656" s="40" t="str">
        <f>IF(入力シート!O657&gt;=1,INT(MOD(入力シート!O657,10)/1),"")</f>
        <v/>
      </c>
      <c r="AT656" s="51" t="str">
        <f>IF(入力シート!P657&gt;=1000000,INT(MOD(入力シート!P657,10000000)/1000000),"")</f>
        <v/>
      </c>
      <c r="AU656" s="51" t="str">
        <f>IF(入力シート!P657&gt;=100000,INT(MOD(入力シート!P657,1000000)/100000),"")</f>
        <v/>
      </c>
      <c r="AV656" s="51" t="str">
        <f>IF(入力シート!P657&gt;=10000,INT(MOD(入力シート!P657,100000)/10000),"")</f>
        <v/>
      </c>
      <c r="AW656" s="51" t="str">
        <f>IF(入力シート!P657&gt;=1000,INT(MOD(入力シート!P657,10000)/1000),"")</f>
        <v/>
      </c>
      <c r="AX656" s="51" t="str">
        <f>IF(入力シート!P657&gt;=100,INT(MOD(入力シート!P657,1000)/100),"")</f>
        <v/>
      </c>
      <c r="AY656" s="51" t="str">
        <f>IF(入力シート!P657&gt;=10,INT(MOD(入力シート!P657,100)/10),"")</f>
        <v/>
      </c>
      <c r="AZ656" s="40" t="str">
        <f>IF(入力シート!P657&gt;=1,INT(MOD(入力シート!P657,10)/1),"")</f>
        <v/>
      </c>
      <c r="BA656" s="51" t="str">
        <f>IF(入力シート!Q657&gt;=10,INT(MOD(入力シート!Q657,100)/10),"")</f>
        <v/>
      </c>
      <c r="BB656" s="40" t="str">
        <f>IF(入力シート!Q657&gt;=1,INT(MOD(入力シート!Q657,10)/1),"")</f>
        <v/>
      </c>
      <c r="BC656" s="51" t="str">
        <f>IF(入力シート!R657&gt;=10000,INT(MOD(入力シート!R657,100000)/10000),"")</f>
        <v/>
      </c>
      <c r="BD656" s="51" t="str">
        <f>IF(入力シート!R657&gt;=1000,INT(MOD(入力シート!R657,10000)/1000),"")</f>
        <v/>
      </c>
      <c r="BE656" s="51" t="str">
        <f>IF(入力シート!R657&gt;=100,INT(MOD(入力シート!R657,1000)/100),"")</f>
        <v/>
      </c>
      <c r="BF656" s="51" t="str">
        <f>IF(入力シート!R657&gt;=10,INT(MOD(入力シート!R657,100)/10),"")</f>
        <v/>
      </c>
      <c r="BG656" s="40" t="str">
        <f>IF(入力シート!R657&gt;=1,INT(MOD(入力シート!R657,10)/1),"")</f>
        <v/>
      </c>
    </row>
    <row r="657" spans="1:79" x14ac:dyDescent="0.15">
      <c r="B657" s="22">
        <v>655</v>
      </c>
      <c r="C657" s="10" t="str">
        <f>IF(入力シート!C658&gt;=10000,INT(MOD(入力シート!C658,100000)/10000),"")</f>
        <v/>
      </c>
      <c r="D657" s="10" t="str">
        <f>IF(入力シート!C658&gt;=1000,INT(MOD(入力シート!C658,10000)/1000),"")</f>
        <v/>
      </c>
      <c r="E657" s="10" t="str">
        <f>IF(入力シート!C658&gt;=100,INT(MOD(入力シート!C658,1000)/100),"")</f>
        <v/>
      </c>
      <c r="F657" s="10" t="str">
        <f>IF(入力シート!C658&gt;=10,INT(MOD(入力シート!C658,100)/10),"")</f>
        <v/>
      </c>
      <c r="G657" s="22" t="str">
        <f>IF(入力シート!C658&gt;=1,INT(MOD(入力シート!C658,10)/1),"")</f>
        <v/>
      </c>
      <c r="H657" s="22" t="str">
        <f>IF(入力シート!D658&gt;"",入力シート!D658,"")</f>
        <v/>
      </c>
      <c r="I657" s="22" t="str">
        <f>IF(入力シート!E658&gt;"",入力シート!E658,"")</f>
        <v/>
      </c>
      <c r="J657" s="37" t="str">
        <f>IF(入力シート!F658&gt;0,IF(入力シート!W658=6,MID(入力シート!F658,入力シート!W658-5,1),"0"),"")</f>
        <v/>
      </c>
      <c r="K657" s="37" t="str">
        <f>IF(入力シート!F658&gt;0,MID(入力シート!F658,入力シート!W658-4,1),"")</f>
        <v/>
      </c>
      <c r="L657" s="37" t="str">
        <f>IF(入力シート!F658&gt;0,MID(入力シート!F658,入力シート!W658-3,1),"")</f>
        <v/>
      </c>
      <c r="M657" s="37" t="str">
        <f>IF(入力シート!F658&gt;0,MID(入力シート!F658,入力シート!W658-2,1),"")</f>
        <v/>
      </c>
      <c r="N657" s="37" t="str">
        <f>IF(入力シート!F658&gt;0,MID(入力シート!F658,入力シート!W658-1,1),"")</f>
        <v/>
      </c>
      <c r="O657" s="39" t="str">
        <f>IF(入力シート!F658&gt;0,MID(入力シート!F658,入力シート!W658,1),"")</f>
        <v/>
      </c>
      <c r="P657" s="22" t="str">
        <f>IF(入力シート!G658&gt;"",入力シート!G658,"")</f>
        <v/>
      </c>
      <c r="Q657" s="37" t="str">
        <f>IF(入力シート!H658&gt;0,IF(入力シート!X658=4,MID(入力シート!H658,入力シート!X658-3,1),"0"),"")</f>
        <v/>
      </c>
      <c r="R657" s="37" t="str">
        <f>IF(入力シート!H658&gt;0,MID(入力シート!H658,入力シート!X658-2,1),"")</f>
        <v/>
      </c>
      <c r="S657" s="37" t="str">
        <f>IF(入力シート!H658&gt;0,MID(入力シート!H658,入力シート!X658-1,1),"")</f>
        <v/>
      </c>
      <c r="T657" s="39" t="str">
        <f>IF(入力シート!H658&gt;0,MID(入力シート!H658,入力シート!X658,1),"")</f>
        <v/>
      </c>
      <c r="U657" s="62" t="str">
        <f>IF(入力シート!I658&gt;0,入力シート!I658,"")</f>
        <v/>
      </c>
      <c r="V657" s="50" t="str">
        <f>IF(入力シート!J658&gt;0,入力シート!J658,"")</f>
        <v/>
      </c>
      <c r="W657" s="50" t="str">
        <f>IF(入力シート!K658&gt;=10,INT(MOD(入力シート!K658,100)/10),"")</f>
        <v/>
      </c>
      <c r="X657" s="40" t="str">
        <f>IF(入力シート!K658&gt;=1,INT(MOD(入力シート!K658,10)/1),"")</f>
        <v/>
      </c>
      <c r="Y657" s="51" t="str">
        <f>IF(入力シート!L658&gt;=100000,INT(MOD(入力シート!L658,1000000)/100000),"")</f>
        <v/>
      </c>
      <c r="Z657" s="51" t="str">
        <f>IF(入力シート!L658&gt;=10000,INT(MOD(入力シート!L658,100000)/10000),"")</f>
        <v/>
      </c>
      <c r="AA657" s="51" t="str">
        <f>IF(入力シート!L658&gt;=1000,INT(MOD(入力シート!L658,10000)/1000),"")</f>
        <v/>
      </c>
      <c r="AB657" s="51" t="str">
        <f>IF(入力シート!L658&gt;=100,INT(MOD(入力シート!L658,1000)/100),"")</f>
        <v/>
      </c>
      <c r="AC657" s="51" t="str">
        <f>IF(入力シート!L658&gt;=10,INT(MOD(入力シート!L658,100)/10),"")</f>
        <v/>
      </c>
      <c r="AD657" s="40" t="str">
        <f>IF(入力シート!L658&gt;=1,INT(MOD(入力シート!L658,10)/1),"")</f>
        <v/>
      </c>
      <c r="AE657" s="51" t="str">
        <f>IF(入力シート!M658&gt;=10000,INT(MOD(入力シート!M658,100000)/10000),"")</f>
        <v/>
      </c>
      <c r="AF657" s="51" t="str">
        <f>IF(入力シート!M658&gt;=1000,INT(MOD(入力シート!M658,10000)/1000),"")</f>
        <v/>
      </c>
      <c r="AG657" s="51" t="str">
        <f>IF(入力シート!M658&gt;=100,INT(MOD(入力シート!M658,1000)/100),"")</f>
        <v/>
      </c>
      <c r="AH657" s="51" t="str">
        <f>IF(入力シート!M658&gt;=10,INT(MOD(入力シート!M658,100)/10),"")</f>
        <v/>
      </c>
      <c r="AI657" s="40" t="str">
        <f>IF(入力シート!M658&gt;=1,INT(MOD(入力シート!M658,10)/1),"")</f>
        <v/>
      </c>
      <c r="AJ657" s="51" t="str">
        <f>IF(入力シート!N658&gt;=10000,INT(MOD(入力シート!N658,100000)/10000),"")</f>
        <v/>
      </c>
      <c r="AK657" s="51" t="str">
        <f>IF(入力シート!N658&gt;=1000,INT(MOD(入力シート!N658,10000)/1000),"")</f>
        <v/>
      </c>
      <c r="AL657" s="51" t="str">
        <f>IF(入力シート!N658&gt;=100,INT(MOD(入力シート!N658,1000)/100),"")</f>
        <v/>
      </c>
      <c r="AM657" s="51" t="str">
        <f>IF(入力シート!N658&gt;=10,INT(MOD(入力シート!N658,100)/10),"")</f>
        <v/>
      </c>
      <c r="AN657" s="40" t="str">
        <f>IF(入力シート!N658&gt;=1,INT(MOD(入力シート!N658,10)/1),"")</f>
        <v/>
      </c>
      <c r="AO657" s="51" t="str">
        <f>IF(入力シート!O658&gt;=10000,INT(MOD(入力シート!O658,100000)/10000),"")</f>
        <v/>
      </c>
      <c r="AP657" s="51" t="str">
        <f>IF(入力シート!O658&gt;=1000,INT(MOD(入力シート!O658,10000)/1000),"")</f>
        <v/>
      </c>
      <c r="AQ657" s="51" t="str">
        <f>IF(入力シート!O658&gt;=100,INT(MOD(入力シート!O658,1000)/100),"")</f>
        <v/>
      </c>
      <c r="AR657" s="51" t="str">
        <f>IF(入力シート!O658&gt;=10,INT(MOD(入力シート!O658,100)/10),"")</f>
        <v/>
      </c>
      <c r="AS657" s="40" t="str">
        <f>IF(入力シート!O658&gt;=1,INT(MOD(入力シート!O658,10)/1),"")</f>
        <v/>
      </c>
      <c r="AT657" s="51" t="str">
        <f>IF(入力シート!P658&gt;=1000000,INT(MOD(入力シート!P658,10000000)/1000000),"")</f>
        <v/>
      </c>
      <c r="AU657" s="51" t="str">
        <f>IF(入力シート!P658&gt;=100000,INT(MOD(入力シート!P658,1000000)/100000),"")</f>
        <v/>
      </c>
      <c r="AV657" s="51" t="str">
        <f>IF(入力シート!P658&gt;=10000,INT(MOD(入力シート!P658,100000)/10000),"")</f>
        <v/>
      </c>
      <c r="AW657" s="51" t="str">
        <f>IF(入力シート!P658&gt;=1000,INT(MOD(入力シート!P658,10000)/1000),"")</f>
        <v/>
      </c>
      <c r="AX657" s="51" t="str">
        <f>IF(入力シート!P658&gt;=100,INT(MOD(入力シート!P658,1000)/100),"")</f>
        <v/>
      </c>
      <c r="AY657" s="51" t="str">
        <f>IF(入力シート!P658&gt;=10,INT(MOD(入力シート!P658,100)/10),"")</f>
        <v/>
      </c>
      <c r="AZ657" s="40" t="str">
        <f>IF(入力シート!P658&gt;=1,INT(MOD(入力シート!P658,10)/1),"")</f>
        <v/>
      </c>
      <c r="BA657" s="51" t="str">
        <f>IF(入力シート!Q658&gt;=10,INT(MOD(入力シート!Q658,100)/10),"")</f>
        <v/>
      </c>
      <c r="BB657" s="40" t="str">
        <f>IF(入力シート!Q658&gt;=1,INT(MOD(入力シート!Q658,10)/1),"")</f>
        <v/>
      </c>
      <c r="BC657" s="51" t="str">
        <f>IF(入力シート!R658&gt;=10000,INT(MOD(入力シート!R658,100000)/10000),"")</f>
        <v/>
      </c>
      <c r="BD657" s="51" t="str">
        <f>IF(入力シート!R658&gt;=1000,INT(MOD(入力シート!R658,10000)/1000),"")</f>
        <v/>
      </c>
      <c r="BE657" s="51" t="str">
        <f>IF(入力シート!R658&gt;=100,INT(MOD(入力シート!R658,1000)/100),"")</f>
        <v/>
      </c>
      <c r="BF657" s="51" t="str">
        <f>IF(入力シート!R658&gt;=10,INT(MOD(入力シート!R658,100)/10),"")</f>
        <v/>
      </c>
      <c r="BG657" s="40" t="str">
        <f>IF(入力シート!R658&gt;=1,INT(MOD(入力シート!R658,10)/1),"")</f>
        <v/>
      </c>
    </row>
    <row r="658" spans="1:79" x14ac:dyDescent="0.15">
      <c r="B658" s="22">
        <v>656</v>
      </c>
      <c r="C658" s="10" t="str">
        <f>IF(入力シート!C659&gt;=10000,INT(MOD(入力シート!C659,100000)/10000),"")</f>
        <v/>
      </c>
      <c r="D658" s="10" t="str">
        <f>IF(入力シート!C659&gt;=1000,INT(MOD(入力シート!C659,10000)/1000),"")</f>
        <v/>
      </c>
      <c r="E658" s="10" t="str">
        <f>IF(入力シート!C659&gt;=100,INT(MOD(入力シート!C659,1000)/100),"")</f>
        <v/>
      </c>
      <c r="F658" s="10" t="str">
        <f>IF(入力シート!C659&gt;=10,INT(MOD(入力シート!C659,100)/10),"")</f>
        <v/>
      </c>
      <c r="G658" s="22" t="str">
        <f>IF(入力シート!C659&gt;=1,INT(MOD(入力シート!C659,10)/1),"")</f>
        <v/>
      </c>
      <c r="H658" s="22" t="str">
        <f>IF(入力シート!D659&gt;"",入力シート!D659,"")</f>
        <v/>
      </c>
      <c r="I658" s="22" t="str">
        <f>IF(入力シート!E659&gt;"",入力シート!E659,"")</f>
        <v/>
      </c>
      <c r="J658" s="37" t="str">
        <f>IF(入力シート!F659&gt;0,IF(入力シート!W659=6,MID(入力シート!F659,入力シート!W659-5,1),"0"),"")</f>
        <v/>
      </c>
      <c r="K658" s="37" t="str">
        <f>IF(入力シート!F659&gt;0,MID(入力シート!F659,入力シート!W659-4,1),"")</f>
        <v/>
      </c>
      <c r="L658" s="37" t="str">
        <f>IF(入力シート!F659&gt;0,MID(入力シート!F659,入力シート!W659-3,1),"")</f>
        <v/>
      </c>
      <c r="M658" s="37" t="str">
        <f>IF(入力シート!F659&gt;0,MID(入力シート!F659,入力シート!W659-2,1),"")</f>
        <v/>
      </c>
      <c r="N658" s="37" t="str">
        <f>IF(入力シート!F659&gt;0,MID(入力シート!F659,入力シート!W659-1,1),"")</f>
        <v/>
      </c>
      <c r="O658" s="39" t="str">
        <f>IF(入力シート!F659&gt;0,MID(入力シート!F659,入力シート!W659,1),"")</f>
        <v/>
      </c>
      <c r="P658" s="22" t="str">
        <f>IF(入力シート!G659&gt;"",入力シート!G659,"")</f>
        <v/>
      </c>
      <c r="Q658" s="37" t="str">
        <f>IF(入力シート!H659&gt;0,IF(入力シート!X659=4,MID(入力シート!H659,入力シート!X659-3,1),"0"),"")</f>
        <v/>
      </c>
      <c r="R658" s="37" t="str">
        <f>IF(入力シート!H659&gt;0,MID(入力シート!H659,入力シート!X659-2,1),"")</f>
        <v/>
      </c>
      <c r="S658" s="37" t="str">
        <f>IF(入力シート!H659&gt;0,MID(入力シート!H659,入力シート!X659-1,1),"")</f>
        <v/>
      </c>
      <c r="T658" s="39" t="str">
        <f>IF(入力シート!H659&gt;0,MID(入力シート!H659,入力シート!X659,1),"")</f>
        <v/>
      </c>
      <c r="U658" s="62" t="str">
        <f>IF(入力シート!I659&gt;0,入力シート!I659,"")</f>
        <v/>
      </c>
      <c r="V658" s="50" t="str">
        <f>IF(入力シート!J659&gt;0,入力シート!J659,"")</f>
        <v/>
      </c>
      <c r="W658" s="50" t="str">
        <f>IF(入力シート!K659&gt;=10,INT(MOD(入力シート!K659,100)/10),"")</f>
        <v/>
      </c>
      <c r="X658" s="40" t="str">
        <f>IF(入力シート!K659&gt;=1,INT(MOD(入力シート!K659,10)/1),"")</f>
        <v/>
      </c>
      <c r="Y658" s="51" t="str">
        <f>IF(入力シート!L659&gt;=100000,INT(MOD(入力シート!L659,1000000)/100000),"")</f>
        <v/>
      </c>
      <c r="Z658" s="51" t="str">
        <f>IF(入力シート!L659&gt;=10000,INT(MOD(入力シート!L659,100000)/10000),"")</f>
        <v/>
      </c>
      <c r="AA658" s="51" t="str">
        <f>IF(入力シート!L659&gt;=1000,INT(MOD(入力シート!L659,10000)/1000),"")</f>
        <v/>
      </c>
      <c r="AB658" s="51" t="str">
        <f>IF(入力シート!L659&gt;=100,INT(MOD(入力シート!L659,1000)/100),"")</f>
        <v/>
      </c>
      <c r="AC658" s="51" t="str">
        <f>IF(入力シート!L659&gt;=10,INT(MOD(入力シート!L659,100)/10),"")</f>
        <v/>
      </c>
      <c r="AD658" s="40" t="str">
        <f>IF(入力シート!L659&gt;=1,INT(MOD(入力シート!L659,10)/1),"")</f>
        <v/>
      </c>
      <c r="AE658" s="51" t="str">
        <f>IF(入力シート!M659&gt;=10000,INT(MOD(入力シート!M659,100000)/10000),"")</f>
        <v/>
      </c>
      <c r="AF658" s="51" t="str">
        <f>IF(入力シート!M659&gt;=1000,INT(MOD(入力シート!M659,10000)/1000),"")</f>
        <v/>
      </c>
      <c r="AG658" s="51" t="str">
        <f>IF(入力シート!M659&gt;=100,INT(MOD(入力シート!M659,1000)/100),"")</f>
        <v/>
      </c>
      <c r="AH658" s="51" t="str">
        <f>IF(入力シート!M659&gt;=10,INT(MOD(入力シート!M659,100)/10),"")</f>
        <v/>
      </c>
      <c r="AI658" s="40" t="str">
        <f>IF(入力シート!M659&gt;=1,INT(MOD(入力シート!M659,10)/1),"")</f>
        <v/>
      </c>
      <c r="AJ658" s="51" t="str">
        <f>IF(入力シート!N659&gt;=10000,INT(MOD(入力シート!N659,100000)/10000),"")</f>
        <v/>
      </c>
      <c r="AK658" s="51" t="str">
        <f>IF(入力シート!N659&gt;=1000,INT(MOD(入力シート!N659,10000)/1000),"")</f>
        <v/>
      </c>
      <c r="AL658" s="51" t="str">
        <f>IF(入力シート!N659&gt;=100,INT(MOD(入力シート!N659,1000)/100),"")</f>
        <v/>
      </c>
      <c r="AM658" s="51" t="str">
        <f>IF(入力シート!N659&gt;=10,INT(MOD(入力シート!N659,100)/10),"")</f>
        <v/>
      </c>
      <c r="AN658" s="40" t="str">
        <f>IF(入力シート!N659&gt;=1,INT(MOD(入力シート!N659,10)/1),"")</f>
        <v/>
      </c>
      <c r="AO658" s="51" t="str">
        <f>IF(入力シート!O659&gt;=10000,INT(MOD(入力シート!O659,100000)/10000),"")</f>
        <v/>
      </c>
      <c r="AP658" s="51" t="str">
        <f>IF(入力シート!O659&gt;=1000,INT(MOD(入力シート!O659,10000)/1000),"")</f>
        <v/>
      </c>
      <c r="AQ658" s="51" t="str">
        <f>IF(入力シート!O659&gt;=100,INT(MOD(入力シート!O659,1000)/100),"")</f>
        <v/>
      </c>
      <c r="AR658" s="51" t="str">
        <f>IF(入力シート!O659&gt;=10,INT(MOD(入力シート!O659,100)/10),"")</f>
        <v/>
      </c>
      <c r="AS658" s="40" t="str">
        <f>IF(入力シート!O659&gt;=1,INT(MOD(入力シート!O659,10)/1),"")</f>
        <v/>
      </c>
      <c r="AT658" s="51" t="str">
        <f>IF(入力シート!P659&gt;=1000000,INT(MOD(入力シート!P659,10000000)/1000000),"")</f>
        <v/>
      </c>
      <c r="AU658" s="51" t="str">
        <f>IF(入力シート!P659&gt;=100000,INT(MOD(入力シート!P659,1000000)/100000),"")</f>
        <v/>
      </c>
      <c r="AV658" s="51" t="str">
        <f>IF(入力シート!P659&gt;=10000,INT(MOD(入力シート!P659,100000)/10000),"")</f>
        <v/>
      </c>
      <c r="AW658" s="51" t="str">
        <f>IF(入力シート!P659&gt;=1000,INT(MOD(入力シート!P659,10000)/1000),"")</f>
        <v/>
      </c>
      <c r="AX658" s="51" t="str">
        <f>IF(入力シート!P659&gt;=100,INT(MOD(入力シート!P659,1000)/100),"")</f>
        <v/>
      </c>
      <c r="AY658" s="51" t="str">
        <f>IF(入力シート!P659&gt;=10,INT(MOD(入力シート!P659,100)/10),"")</f>
        <v/>
      </c>
      <c r="AZ658" s="40" t="str">
        <f>IF(入力シート!P659&gt;=1,INT(MOD(入力シート!P659,10)/1),"")</f>
        <v/>
      </c>
      <c r="BA658" s="51" t="str">
        <f>IF(入力シート!Q659&gt;=10,INT(MOD(入力シート!Q659,100)/10),"")</f>
        <v/>
      </c>
      <c r="BB658" s="40" t="str">
        <f>IF(入力シート!Q659&gt;=1,INT(MOD(入力シート!Q659,10)/1),"")</f>
        <v/>
      </c>
      <c r="BC658" s="51" t="str">
        <f>IF(入力シート!R659&gt;=10000,INT(MOD(入力シート!R659,100000)/10000),"")</f>
        <v/>
      </c>
      <c r="BD658" s="51" t="str">
        <f>IF(入力シート!R659&gt;=1000,INT(MOD(入力シート!R659,10000)/1000),"")</f>
        <v/>
      </c>
      <c r="BE658" s="51" t="str">
        <f>IF(入力シート!R659&gt;=100,INT(MOD(入力シート!R659,1000)/100),"")</f>
        <v/>
      </c>
      <c r="BF658" s="51" t="str">
        <f>IF(入力シート!R659&gt;=10,INT(MOD(入力シート!R659,100)/10),"")</f>
        <v/>
      </c>
      <c r="BG658" s="40" t="str">
        <f>IF(入力シート!R659&gt;=1,INT(MOD(入力シート!R659,10)/1),"")</f>
        <v/>
      </c>
    </row>
    <row r="659" spans="1:79" x14ac:dyDescent="0.15">
      <c r="B659" s="22">
        <v>657</v>
      </c>
      <c r="C659" s="10" t="str">
        <f>IF(入力シート!C660&gt;=10000,INT(MOD(入力シート!C660,100000)/10000),"")</f>
        <v/>
      </c>
      <c r="D659" s="10" t="str">
        <f>IF(入力シート!C660&gt;=1000,INT(MOD(入力シート!C660,10000)/1000),"")</f>
        <v/>
      </c>
      <c r="E659" s="10" t="str">
        <f>IF(入力シート!C660&gt;=100,INT(MOD(入力シート!C660,1000)/100),"")</f>
        <v/>
      </c>
      <c r="F659" s="10" t="str">
        <f>IF(入力シート!C660&gt;=10,INT(MOD(入力シート!C660,100)/10),"")</f>
        <v/>
      </c>
      <c r="G659" s="22" t="str">
        <f>IF(入力シート!C660&gt;=1,INT(MOD(入力シート!C660,10)/1),"")</f>
        <v/>
      </c>
      <c r="H659" s="22" t="str">
        <f>IF(入力シート!D660&gt;"",入力シート!D660,"")</f>
        <v/>
      </c>
      <c r="I659" s="22" t="str">
        <f>IF(入力シート!E660&gt;"",入力シート!E660,"")</f>
        <v/>
      </c>
      <c r="J659" s="37" t="str">
        <f>IF(入力シート!F660&gt;0,IF(入力シート!W660=6,MID(入力シート!F660,入力シート!W660-5,1),"0"),"")</f>
        <v/>
      </c>
      <c r="K659" s="37" t="str">
        <f>IF(入力シート!F660&gt;0,MID(入力シート!F660,入力シート!W660-4,1),"")</f>
        <v/>
      </c>
      <c r="L659" s="37" t="str">
        <f>IF(入力シート!F660&gt;0,MID(入力シート!F660,入力シート!W660-3,1),"")</f>
        <v/>
      </c>
      <c r="M659" s="37" t="str">
        <f>IF(入力シート!F660&gt;0,MID(入力シート!F660,入力シート!W660-2,1),"")</f>
        <v/>
      </c>
      <c r="N659" s="37" t="str">
        <f>IF(入力シート!F660&gt;0,MID(入力シート!F660,入力シート!W660-1,1),"")</f>
        <v/>
      </c>
      <c r="O659" s="39" t="str">
        <f>IF(入力シート!F660&gt;0,MID(入力シート!F660,入力シート!W660,1),"")</f>
        <v/>
      </c>
      <c r="P659" s="22" t="str">
        <f>IF(入力シート!G660&gt;"",入力シート!G660,"")</f>
        <v/>
      </c>
      <c r="Q659" s="37" t="str">
        <f>IF(入力シート!H660&gt;0,IF(入力シート!X660=4,MID(入力シート!H660,入力シート!X660-3,1),"0"),"")</f>
        <v/>
      </c>
      <c r="R659" s="37" t="str">
        <f>IF(入力シート!H660&gt;0,MID(入力シート!H660,入力シート!X660-2,1),"")</f>
        <v/>
      </c>
      <c r="S659" s="37" t="str">
        <f>IF(入力シート!H660&gt;0,MID(入力シート!H660,入力シート!X660-1,1),"")</f>
        <v/>
      </c>
      <c r="T659" s="39" t="str">
        <f>IF(入力シート!H660&gt;0,MID(入力シート!H660,入力シート!X660,1),"")</f>
        <v/>
      </c>
      <c r="U659" s="62" t="str">
        <f>IF(入力シート!I660&gt;0,入力シート!I660,"")</f>
        <v/>
      </c>
      <c r="V659" s="50" t="str">
        <f>IF(入力シート!J660&gt;0,入力シート!J660,"")</f>
        <v/>
      </c>
      <c r="W659" s="50" t="str">
        <f>IF(入力シート!K660&gt;=10,INT(MOD(入力シート!K660,100)/10),"")</f>
        <v/>
      </c>
      <c r="X659" s="40" t="str">
        <f>IF(入力シート!K660&gt;=1,INT(MOD(入力シート!K660,10)/1),"")</f>
        <v/>
      </c>
      <c r="Y659" s="51" t="str">
        <f>IF(入力シート!L660&gt;=100000,INT(MOD(入力シート!L660,1000000)/100000),"")</f>
        <v/>
      </c>
      <c r="Z659" s="51" t="str">
        <f>IF(入力シート!L660&gt;=10000,INT(MOD(入力シート!L660,100000)/10000),"")</f>
        <v/>
      </c>
      <c r="AA659" s="51" t="str">
        <f>IF(入力シート!L660&gt;=1000,INT(MOD(入力シート!L660,10000)/1000),"")</f>
        <v/>
      </c>
      <c r="AB659" s="51" t="str">
        <f>IF(入力シート!L660&gt;=100,INT(MOD(入力シート!L660,1000)/100),"")</f>
        <v/>
      </c>
      <c r="AC659" s="51" t="str">
        <f>IF(入力シート!L660&gt;=10,INT(MOD(入力シート!L660,100)/10),"")</f>
        <v/>
      </c>
      <c r="AD659" s="40" t="str">
        <f>IF(入力シート!L660&gt;=1,INT(MOD(入力シート!L660,10)/1),"")</f>
        <v/>
      </c>
      <c r="AE659" s="51" t="str">
        <f>IF(入力シート!M660&gt;=10000,INT(MOD(入力シート!M660,100000)/10000),"")</f>
        <v/>
      </c>
      <c r="AF659" s="51" t="str">
        <f>IF(入力シート!M660&gt;=1000,INT(MOD(入力シート!M660,10000)/1000),"")</f>
        <v/>
      </c>
      <c r="AG659" s="51" t="str">
        <f>IF(入力シート!M660&gt;=100,INT(MOD(入力シート!M660,1000)/100),"")</f>
        <v/>
      </c>
      <c r="AH659" s="51" t="str">
        <f>IF(入力シート!M660&gt;=10,INT(MOD(入力シート!M660,100)/10),"")</f>
        <v/>
      </c>
      <c r="AI659" s="40" t="str">
        <f>IF(入力シート!M660&gt;=1,INT(MOD(入力シート!M660,10)/1),"")</f>
        <v/>
      </c>
      <c r="AJ659" s="51" t="str">
        <f>IF(入力シート!N660&gt;=10000,INT(MOD(入力シート!N660,100000)/10000),"")</f>
        <v/>
      </c>
      <c r="AK659" s="51" t="str">
        <f>IF(入力シート!N660&gt;=1000,INT(MOD(入力シート!N660,10000)/1000),"")</f>
        <v/>
      </c>
      <c r="AL659" s="51" t="str">
        <f>IF(入力シート!N660&gt;=100,INT(MOD(入力シート!N660,1000)/100),"")</f>
        <v/>
      </c>
      <c r="AM659" s="51" t="str">
        <f>IF(入力シート!N660&gt;=10,INT(MOD(入力シート!N660,100)/10),"")</f>
        <v/>
      </c>
      <c r="AN659" s="40" t="str">
        <f>IF(入力シート!N660&gt;=1,INT(MOD(入力シート!N660,10)/1),"")</f>
        <v/>
      </c>
      <c r="AO659" s="51" t="str">
        <f>IF(入力シート!O660&gt;=10000,INT(MOD(入力シート!O660,100000)/10000),"")</f>
        <v/>
      </c>
      <c r="AP659" s="51" t="str">
        <f>IF(入力シート!O660&gt;=1000,INT(MOD(入力シート!O660,10000)/1000),"")</f>
        <v/>
      </c>
      <c r="AQ659" s="51" t="str">
        <f>IF(入力シート!O660&gt;=100,INT(MOD(入力シート!O660,1000)/100),"")</f>
        <v/>
      </c>
      <c r="AR659" s="51" t="str">
        <f>IF(入力シート!O660&gt;=10,INT(MOD(入力シート!O660,100)/10),"")</f>
        <v/>
      </c>
      <c r="AS659" s="40" t="str">
        <f>IF(入力シート!O660&gt;=1,INT(MOD(入力シート!O660,10)/1),"")</f>
        <v/>
      </c>
      <c r="AT659" s="51" t="str">
        <f>IF(入力シート!P660&gt;=1000000,INT(MOD(入力シート!P660,10000000)/1000000),"")</f>
        <v/>
      </c>
      <c r="AU659" s="51" t="str">
        <f>IF(入力シート!P660&gt;=100000,INT(MOD(入力シート!P660,1000000)/100000),"")</f>
        <v/>
      </c>
      <c r="AV659" s="51" t="str">
        <f>IF(入力シート!P660&gt;=10000,INT(MOD(入力シート!P660,100000)/10000),"")</f>
        <v/>
      </c>
      <c r="AW659" s="51" t="str">
        <f>IF(入力シート!P660&gt;=1000,INT(MOD(入力シート!P660,10000)/1000),"")</f>
        <v/>
      </c>
      <c r="AX659" s="51" t="str">
        <f>IF(入力シート!P660&gt;=100,INT(MOD(入力シート!P660,1000)/100),"")</f>
        <v/>
      </c>
      <c r="AY659" s="51" t="str">
        <f>IF(入力シート!P660&gt;=10,INT(MOD(入力シート!P660,100)/10),"")</f>
        <v/>
      </c>
      <c r="AZ659" s="40" t="str">
        <f>IF(入力シート!P660&gt;=1,INT(MOD(入力シート!P660,10)/1),"")</f>
        <v/>
      </c>
      <c r="BA659" s="51" t="str">
        <f>IF(入力シート!Q660&gt;=10,INT(MOD(入力シート!Q660,100)/10),"")</f>
        <v/>
      </c>
      <c r="BB659" s="40" t="str">
        <f>IF(入力シート!Q660&gt;=1,INT(MOD(入力シート!Q660,10)/1),"")</f>
        <v/>
      </c>
      <c r="BC659" s="51" t="str">
        <f>IF(入力シート!R660&gt;=10000,INT(MOD(入力シート!R660,100000)/10000),"")</f>
        <v/>
      </c>
      <c r="BD659" s="51" t="str">
        <f>IF(入力シート!R660&gt;=1000,INT(MOD(入力シート!R660,10000)/1000),"")</f>
        <v/>
      </c>
      <c r="BE659" s="51" t="str">
        <f>IF(入力シート!R660&gt;=100,INT(MOD(入力シート!R660,1000)/100),"")</f>
        <v/>
      </c>
      <c r="BF659" s="51" t="str">
        <f>IF(入力シート!R660&gt;=10,INT(MOD(入力シート!R660,100)/10),"")</f>
        <v/>
      </c>
      <c r="BG659" s="40" t="str">
        <f>IF(入力シート!R660&gt;=1,INT(MOD(入力シート!R660,10)/1),"")</f>
        <v/>
      </c>
    </row>
    <row r="660" spans="1:79" x14ac:dyDescent="0.15">
      <c r="B660" s="22">
        <v>658</v>
      </c>
      <c r="C660" s="10" t="str">
        <f>IF(入力シート!C661&gt;=10000,INT(MOD(入力シート!C661,100000)/10000),"")</f>
        <v/>
      </c>
      <c r="D660" s="10" t="str">
        <f>IF(入力シート!C661&gt;=1000,INT(MOD(入力シート!C661,10000)/1000),"")</f>
        <v/>
      </c>
      <c r="E660" s="10" t="str">
        <f>IF(入力シート!C661&gt;=100,INT(MOD(入力シート!C661,1000)/100),"")</f>
        <v/>
      </c>
      <c r="F660" s="10" t="str">
        <f>IF(入力シート!C661&gt;=10,INT(MOD(入力シート!C661,100)/10),"")</f>
        <v/>
      </c>
      <c r="G660" s="22" t="str">
        <f>IF(入力シート!C661&gt;=1,INT(MOD(入力シート!C661,10)/1),"")</f>
        <v/>
      </c>
      <c r="H660" s="22" t="str">
        <f>IF(入力シート!D661&gt;"",入力シート!D661,"")</f>
        <v/>
      </c>
      <c r="I660" s="22" t="str">
        <f>IF(入力シート!E661&gt;"",入力シート!E661,"")</f>
        <v/>
      </c>
      <c r="J660" s="37" t="str">
        <f>IF(入力シート!F661&gt;0,IF(入力シート!W661=6,MID(入力シート!F661,入力シート!W661-5,1),"0"),"")</f>
        <v/>
      </c>
      <c r="K660" s="37" t="str">
        <f>IF(入力シート!F661&gt;0,MID(入力シート!F661,入力シート!W661-4,1),"")</f>
        <v/>
      </c>
      <c r="L660" s="37" t="str">
        <f>IF(入力シート!F661&gt;0,MID(入力シート!F661,入力シート!W661-3,1),"")</f>
        <v/>
      </c>
      <c r="M660" s="37" t="str">
        <f>IF(入力シート!F661&gt;0,MID(入力シート!F661,入力シート!W661-2,1),"")</f>
        <v/>
      </c>
      <c r="N660" s="37" t="str">
        <f>IF(入力シート!F661&gt;0,MID(入力シート!F661,入力シート!W661-1,1),"")</f>
        <v/>
      </c>
      <c r="O660" s="39" t="str">
        <f>IF(入力シート!F661&gt;0,MID(入力シート!F661,入力シート!W661,1),"")</f>
        <v/>
      </c>
      <c r="P660" s="22" t="str">
        <f>IF(入力シート!G661&gt;"",入力シート!G661,"")</f>
        <v/>
      </c>
      <c r="Q660" s="37" t="str">
        <f>IF(入力シート!H661&gt;0,IF(入力シート!X661=4,MID(入力シート!H661,入力シート!X661-3,1),"0"),"")</f>
        <v/>
      </c>
      <c r="R660" s="37" t="str">
        <f>IF(入力シート!H661&gt;0,MID(入力シート!H661,入力シート!X661-2,1),"")</f>
        <v/>
      </c>
      <c r="S660" s="37" t="str">
        <f>IF(入力シート!H661&gt;0,MID(入力シート!H661,入力シート!X661-1,1),"")</f>
        <v/>
      </c>
      <c r="T660" s="39" t="str">
        <f>IF(入力シート!H661&gt;0,MID(入力シート!H661,入力シート!X661,1),"")</f>
        <v/>
      </c>
      <c r="U660" s="62" t="str">
        <f>IF(入力シート!I661&gt;0,入力シート!I661,"")</f>
        <v/>
      </c>
      <c r="V660" s="50" t="str">
        <f>IF(入力シート!J661&gt;0,入力シート!J661,"")</f>
        <v/>
      </c>
      <c r="W660" s="50" t="str">
        <f>IF(入力シート!K661&gt;=10,INT(MOD(入力シート!K661,100)/10),"")</f>
        <v/>
      </c>
      <c r="X660" s="40" t="str">
        <f>IF(入力シート!K661&gt;=1,INT(MOD(入力シート!K661,10)/1),"")</f>
        <v/>
      </c>
      <c r="Y660" s="51" t="str">
        <f>IF(入力シート!L661&gt;=100000,INT(MOD(入力シート!L661,1000000)/100000),"")</f>
        <v/>
      </c>
      <c r="Z660" s="51" t="str">
        <f>IF(入力シート!L661&gt;=10000,INT(MOD(入力シート!L661,100000)/10000),"")</f>
        <v/>
      </c>
      <c r="AA660" s="51" t="str">
        <f>IF(入力シート!L661&gt;=1000,INT(MOD(入力シート!L661,10000)/1000),"")</f>
        <v/>
      </c>
      <c r="AB660" s="51" t="str">
        <f>IF(入力シート!L661&gt;=100,INT(MOD(入力シート!L661,1000)/100),"")</f>
        <v/>
      </c>
      <c r="AC660" s="51" t="str">
        <f>IF(入力シート!L661&gt;=10,INT(MOD(入力シート!L661,100)/10),"")</f>
        <v/>
      </c>
      <c r="AD660" s="40" t="str">
        <f>IF(入力シート!L661&gt;=1,INT(MOD(入力シート!L661,10)/1),"")</f>
        <v/>
      </c>
      <c r="AE660" s="51" t="str">
        <f>IF(入力シート!M661&gt;=10000,INT(MOD(入力シート!M661,100000)/10000),"")</f>
        <v/>
      </c>
      <c r="AF660" s="51" t="str">
        <f>IF(入力シート!M661&gt;=1000,INT(MOD(入力シート!M661,10000)/1000),"")</f>
        <v/>
      </c>
      <c r="AG660" s="51" t="str">
        <f>IF(入力シート!M661&gt;=100,INT(MOD(入力シート!M661,1000)/100),"")</f>
        <v/>
      </c>
      <c r="AH660" s="51" t="str">
        <f>IF(入力シート!M661&gt;=10,INT(MOD(入力シート!M661,100)/10),"")</f>
        <v/>
      </c>
      <c r="AI660" s="40" t="str">
        <f>IF(入力シート!M661&gt;=1,INT(MOD(入力シート!M661,10)/1),"")</f>
        <v/>
      </c>
      <c r="AJ660" s="51" t="str">
        <f>IF(入力シート!N661&gt;=10000,INT(MOD(入力シート!N661,100000)/10000),"")</f>
        <v/>
      </c>
      <c r="AK660" s="51" t="str">
        <f>IF(入力シート!N661&gt;=1000,INT(MOD(入力シート!N661,10000)/1000),"")</f>
        <v/>
      </c>
      <c r="AL660" s="51" t="str">
        <f>IF(入力シート!N661&gt;=100,INT(MOD(入力シート!N661,1000)/100),"")</f>
        <v/>
      </c>
      <c r="AM660" s="51" t="str">
        <f>IF(入力シート!N661&gt;=10,INT(MOD(入力シート!N661,100)/10),"")</f>
        <v/>
      </c>
      <c r="AN660" s="40" t="str">
        <f>IF(入力シート!N661&gt;=1,INT(MOD(入力シート!N661,10)/1),"")</f>
        <v/>
      </c>
      <c r="AO660" s="51" t="str">
        <f>IF(入力シート!O661&gt;=10000,INT(MOD(入力シート!O661,100000)/10000),"")</f>
        <v/>
      </c>
      <c r="AP660" s="51" t="str">
        <f>IF(入力シート!O661&gt;=1000,INT(MOD(入力シート!O661,10000)/1000),"")</f>
        <v/>
      </c>
      <c r="AQ660" s="51" t="str">
        <f>IF(入力シート!O661&gt;=100,INT(MOD(入力シート!O661,1000)/100),"")</f>
        <v/>
      </c>
      <c r="AR660" s="51" t="str">
        <f>IF(入力シート!O661&gt;=10,INT(MOD(入力シート!O661,100)/10),"")</f>
        <v/>
      </c>
      <c r="AS660" s="40" t="str">
        <f>IF(入力シート!O661&gt;=1,INT(MOD(入力シート!O661,10)/1),"")</f>
        <v/>
      </c>
      <c r="AT660" s="51" t="str">
        <f>IF(入力シート!P661&gt;=1000000,INT(MOD(入力シート!P661,10000000)/1000000),"")</f>
        <v/>
      </c>
      <c r="AU660" s="51" t="str">
        <f>IF(入力シート!P661&gt;=100000,INT(MOD(入力シート!P661,1000000)/100000),"")</f>
        <v/>
      </c>
      <c r="AV660" s="51" t="str">
        <f>IF(入力シート!P661&gt;=10000,INT(MOD(入力シート!P661,100000)/10000),"")</f>
        <v/>
      </c>
      <c r="AW660" s="51" t="str">
        <f>IF(入力シート!P661&gt;=1000,INT(MOD(入力シート!P661,10000)/1000),"")</f>
        <v/>
      </c>
      <c r="AX660" s="51" t="str">
        <f>IF(入力シート!P661&gt;=100,INT(MOD(入力シート!P661,1000)/100),"")</f>
        <v/>
      </c>
      <c r="AY660" s="51" t="str">
        <f>IF(入力シート!P661&gt;=10,INT(MOD(入力シート!P661,100)/10),"")</f>
        <v/>
      </c>
      <c r="AZ660" s="40" t="str">
        <f>IF(入力シート!P661&gt;=1,INT(MOD(入力シート!P661,10)/1),"")</f>
        <v/>
      </c>
      <c r="BA660" s="51" t="str">
        <f>IF(入力シート!Q661&gt;=10,INT(MOD(入力シート!Q661,100)/10),"")</f>
        <v/>
      </c>
      <c r="BB660" s="40" t="str">
        <f>IF(入力シート!Q661&gt;=1,INT(MOD(入力シート!Q661,10)/1),"")</f>
        <v/>
      </c>
      <c r="BC660" s="51" t="str">
        <f>IF(入力シート!R661&gt;=10000,INT(MOD(入力シート!R661,100000)/10000),"")</f>
        <v/>
      </c>
      <c r="BD660" s="51" t="str">
        <f>IF(入力シート!R661&gt;=1000,INT(MOD(入力シート!R661,10000)/1000),"")</f>
        <v/>
      </c>
      <c r="BE660" s="51" t="str">
        <f>IF(入力シート!R661&gt;=100,INT(MOD(入力シート!R661,1000)/100),"")</f>
        <v/>
      </c>
      <c r="BF660" s="51" t="str">
        <f>IF(入力シート!R661&gt;=10,INT(MOD(入力シート!R661,100)/10),"")</f>
        <v/>
      </c>
      <c r="BG660" s="40" t="str">
        <f>IF(入力シート!R661&gt;=1,INT(MOD(入力シート!R661,10)/1),"")</f>
        <v/>
      </c>
    </row>
    <row r="661" spans="1:79" x14ac:dyDescent="0.15">
      <c r="B661" s="22">
        <v>659</v>
      </c>
      <c r="C661" s="10" t="str">
        <f>IF(入力シート!C662&gt;=10000,INT(MOD(入力シート!C662,100000)/10000),"")</f>
        <v/>
      </c>
      <c r="D661" s="10" t="str">
        <f>IF(入力シート!C662&gt;=1000,INT(MOD(入力シート!C662,10000)/1000),"")</f>
        <v/>
      </c>
      <c r="E661" s="10" t="str">
        <f>IF(入力シート!C662&gt;=100,INT(MOD(入力シート!C662,1000)/100),"")</f>
        <v/>
      </c>
      <c r="F661" s="10" t="str">
        <f>IF(入力シート!C662&gt;=10,INT(MOD(入力シート!C662,100)/10),"")</f>
        <v/>
      </c>
      <c r="G661" s="22" t="str">
        <f>IF(入力シート!C662&gt;=1,INT(MOD(入力シート!C662,10)/1),"")</f>
        <v/>
      </c>
      <c r="H661" s="22" t="str">
        <f>IF(入力シート!D662&gt;"",入力シート!D662,"")</f>
        <v/>
      </c>
      <c r="I661" s="22" t="str">
        <f>IF(入力シート!E662&gt;"",入力シート!E662,"")</f>
        <v/>
      </c>
      <c r="J661" s="37" t="str">
        <f>IF(入力シート!F662&gt;0,IF(入力シート!W662=6,MID(入力シート!F662,入力シート!W662-5,1),"0"),"")</f>
        <v/>
      </c>
      <c r="K661" s="37" t="str">
        <f>IF(入力シート!F662&gt;0,MID(入力シート!F662,入力シート!W662-4,1),"")</f>
        <v/>
      </c>
      <c r="L661" s="37" t="str">
        <f>IF(入力シート!F662&gt;0,MID(入力シート!F662,入力シート!W662-3,1),"")</f>
        <v/>
      </c>
      <c r="M661" s="37" t="str">
        <f>IF(入力シート!F662&gt;0,MID(入力シート!F662,入力シート!W662-2,1),"")</f>
        <v/>
      </c>
      <c r="N661" s="37" t="str">
        <f>IF(入力シート!F662&gt;0,MID(入力シート!F662,入力シート!W662-1,1),"")</f>
        <v/>
      </c>
      <c r="O661" s="39" t="str">
        <f>IF(入力シート!F662&gt;0,MID(入力シート!F662,入力シート!W662,1),"")</f>
        <v/>
      </c>
      <c r="P661" s="22" t="str">
        <f>IF(入力シート!G662&gt;"",入力シート!G662,"")</f>
        <v/>
      </c>
      <c r="Q661" s="37" t="str">
        <f>IF(入力シート!H662&gt;0,IF(入力シート!X662=4,MID(入力シート!H662,入力シート!X662-3,1),"0"),"")</f>
        <v/>
      </c>
      <c r="R661" s="37" t="str">
        <f>IF(入力シート!H662&gt;0,MID(入力シート!H662,入力シート!X662-2,1),"")</f>
        <v/>
      </c>
      <c r="S661" s="37" t="str">
        <f>IF(入力シート!H662&gt;0,MID(入力シート!H662,入力シート!X662-1,1),"")</f>
        <v/>
      </c>
      <c r="T661" s="39" t="str">
        <f>IF(入力シート!H662&gt;0,MID(入力シート!H662,入力シート!X662,1),"")</f>
        <v/>
      </c>
      <c r="U661" s="62" t="str">
        <f>IF(入力シート!I662&gt;0,入力シート!I662,"")</f>
        <v/>
      </c>
      <c r="V661" s="50" t="str">
        <f>IF(入力シート!J662&gt;0,入力シート!J662,"")</f>
        <v/>
      </c>
      <c r="W661" s="50" t="str">
        <f>IF(入力シート!K662&gt;=10,INT(MOD(入力シート!K662,100)/10),"")</f>
        <v/>
      </c>
      <c r="X661" s="40" t="str">
        <f>IF(入力シート!K662&gt;=1,INT(MOD(入力シート!K662,10)/1),"")</f>
        <v/>
      </c>
      <c r="Y661" s="51" t="str">
        <f>IF(入力シート!L662&gt;=100000,INT(MOD(入力シート!L662,1000000)/100000),"")</f>
        <v/>
      </c>
      <c r="Z661" s="51" t="str">
        <f>IF(入力シート!L662&gt;=10000,INT(MOD(入力シート!L662,100000)/10000),"")</f>
        <v/>
      </c>
      <c r="AA661" s="51" t="str">
        <f>IF(入力シート!L662&gt;=1000,INT(MOD(入力シート!L662,10000)/1000),"")</f>
        <v/>
      </c>
      <c r="AB661" s="51" t="str">
        <f>IF(入力シート!L662&gt;=100,INT(MOD(入力シート!L662,1000)/100),"")</f>
        <v/>
      </c>
      <c r="AC661" s="51" t="str">
        <f>IF(入力シート!L662&gt;=10,INT(MOD(入力シート!L662,100)/10),"")</f>
        <v/>
      </c>
      <c r="AD661" s="40" t="str">
        <f>IF(入力シート!L662&gt;=1,INT(MOD(入力シート!L662,10)/1),"")</f>
        <v/>
      </c>
      <c r="AE661" s="51" t="str">
        <f>IF(入力シート!M662&gt;=10000,INT(MOD(入力シート!M662,100000)/10000),"")</f>
        <v/>
      </c>
      <c r="AF661" s="51" t="str">
        <f>IF(入力シート!M662&gt;=1000,INT(MOD(入力シート!M662,10000)/1000),"")</f>
        <v/>
      </c>
      <c r="AG661" s="51" t="str">
        <f>IF(入力シート!M662&gt;=100,INT(MOD(入力シート!M662,1000)/100),"")</f>
        <v/>
      </c>
      <c r="AH661" s="51" t="str">
        <f>IF(入力シート!M662&gt;=10,INT(MOD(入力シート!M662,100)/10),"")</f>
        <v/>
      </c>
      <c r="AI661" s="40" t="str">
        <f>IF(入力シート!M662&gt;=1,INT(MOD(入力シート!M662,10)/1),"")</f>
        <v/>
      </c>
      <c r="AJ661" s="51" t="str">
        <f>IF(入力シート!N662&gt;=10000,INT(MOD(入力シート!N662,100000)/10000),"")</f>
        <v/>
      </c>
      <c r="AK661" s="51" t="str">
        <f>IF(入力シート!N662&gt;=1000,INT(MOD(入力シート!N662,10000)/1000),"")</f>
        <v/>
      </c>
      <c r="AL661" s="51" t="str">
        <f>IF(入力シート!N662&gt;=100,INT(MOD(入力シート!N662,1000)/100),"")</f>
        <v/>
      </c>
      <c r="AM661" s="51" t="str">
        <f>IF(入力シート!N662&gt;=10,INT(MOD(入力シート!N662,100)/10),"")</f>
        <v/>
      </c>
      <c r="AN661" s="40" t="str">
        <f>IF(入力シート!N662&gt;=1,INT(MOD(入力シート!N662,10)/1),"")</f>
        <v/>
      </c>
      <c r="AO661" s="51" t="str">
        <f>IF(入力シート!O662&gt;=10000,INT(MOD(入力シート!O662,100000)/10000),"")</f>
        <v/>
      </c>
      <c r="AP661" s="51" t="str">
        <f>IF(入力シート!O662&gt;=1000,INT(MOD(入力シート!O662,10000)/1000),"")</f>
        <v/>
      </c>
      <c r="AQ661" s="51" t="str">
        <f>IF(入力シート!O662&gt;=100,INT(MOD(入力シート!O662,1000)/100),"")</f>
        <v/>
      </c>
      <c r="AR661" s="51" t="str">
        <f>IF(入力シート!O662&gt;=10,INT(MOD(入力シート!O662,100)/10),"")</f>
        <v/>
      </c>
      <c r="AS661" s="40" t="str">
        <f>IF(入力シート!O662&gt;=1,INT(MOD(入力シート!O662,10)/1),"")</f>
        <v/>
      </c>
      <c r="AT661" s="51" t="str">
        <f>IF(入力シート!P662&gt;=1000000,INT(MOD(入力シート!P662,10000000)/1000000),"")</f>
        <v/>
      </c>
      <c r="AU661" s="51" t="str">
        <f>IF(入力シート!P662&gt;=100000,INT(MOD(入力シート!P662,1000000)/100000),"")</f>
        <v/>
      </c>
      <c r="AV661" s="51" t="str">
        <f>IF(入力シート!P662&gt;=10000,INT(MOD(入力シート!P662,100000)/10000),"")</f>
        <v/>
      </c>
      <c r="AW661" s="51" t="str">
        <f>IF(入力シート!P662&gt;=1000,INT(MOD(入力シート!P662,10000)/1000),"")</f>
        <v/>
      </c>
      <c r="AX661" s="51" t="str">
        <f>IF(入力シート!P662&gt;=100,INT(MOD(入力シート!P662,1000)/100),"")</f>
        <v/>
      </c>
      <c r="AY661" s="51" t="str">
        <f>IF(入力シート!P662&gt;=10,INT(MOD(入力シート!P662,100)/10),"")</f>
        <v/>
      </c>
      <c r="AZ661" s="40" t="str">
        <f>IF(入力シート!P662&gt;=1,INT(MOD(入力シート!P662,10)/1),"")</f>
        <v/>
      </c>
      <c r="BA661" s="51" t="str">
        <f>IF(入力シート!Q662&gt;=10,INT(MOD(入力シート!Q662,100)/10),"")</f>
        <v/>
      </c>
      <c r="BB661" s="40" t="str">
        <f>IF(入力シート!Q662&gt;=1,INT(MOD(入力シート!Q662,10)/1),"")</f>
        <v/>
      </c>
      <c r="BC661" s="51" t="str">
        <f>IF(入力シート!R662&gt;=10000,INT(MOD(入力シート!R662,100000)/10000),"")</f>
        <v/>
      </c>
      <c r="BD661" s="51" t="str">
        <f>IF(入力シート!R662&gt;=1000,INT(MOD(入力シート!R662,10000)/1000),"")</f>
        <v/>
      </c>
      <c r="BE661" s="51" t="str">
        <f>IF(入力シート!R662&gt;=100,INT(MOD(入力シート!R662,1000)/100),"")</f>
        <v/>
      </c>
      <c r="BF661" s="51" t="str">
        <f>IF(入力シート!R662&gt;=10,INT(MOD(入力シート!R662,100)/10),"")</f>
        <v/>
      </c>
      <c r="BG661" s="40" t="str">
        <f>IF(入力シート!R662&gt;=1,INT(MOD(入力シート!R662,10)/1),"")</f>
        <v/>
      </c>
    </row>
    <row r="662" spans="1:79" x14ac:dyDescent="0.15">
      <c r="A662" s="46"/>
      <c r="B662" s="12">
        <v>660</v>
      </c>
      <c r="C662" s="3" t="str">
        <f>IF(入力シート!C663&gt;=10000,INT(MOD(入力シート!C663,100000)/10000),"")</f>
        <v/>
      </c>
      <c r="D662" s="3" t="str">
        <f>IF(入力シート!C663&gt;=1000,INT(MOD(入力シート!C663,10000)/1000),"")</f>
        <v/>
      </c>
      <c r="E662" s="3" t="str">
        <f>IF(入力シート!C663&gt;=100,INT(MOD(入力シート!C663,1000)/100),"")</f>
        <v/>
      </c>
      <c r="F662" s="3" t="str">
        <f>IF(入力シート!C663&gt;=10,INT(MOD(入力シート!C663,100)/10),"")</f>
        <v/>
      </c>
      <c r="G662" s="12" t="str">
        <f>IF(入力シート!C663&gt;=1,INT(MOD(入力シート!C663,10)/1),"")</f>
        <v/>
      </c>
      <c r="H662" s="12" t="str">
        <f>IF(入力シート!D663&gt;"",入力シート!D663,"")</f>
        <v/>
      </c>
      <c r="I662" s="146" t="str">
        <f>IF(入力シート!E663&gt;"",入力シート!E663,"")</f>
        <v/>
      </c>
      <c r="J662" s="162" t="str">
        <f>IF(入力シート!F663&gt;0,IF(入力シート!W663=6,MID(入力シート!F663,入力シート!W663-5,1),"0"),"")</f>
        <v/>
      </c>
      <c r="K662" s="63" t="str">
        <f>IF(入力シート!F663&gt;0,MID(入力シート!F663,入力シート!W663-4,1),"")</f>
        <v/>
      </c>
      <c r="L662" s="63" t="str">
        <f>IF(入力シート!F663&gt;0,MID(入力シート!F663,入力シート!W663-3,1),"")</f>
        <v/>
      </c>
      <c r="M662" s="63" t="str">
        <f>IF(入力シート!F663&gt;0,MID(入力シート!F663,入力シート!W663-2,1),"")</f>
        <v/>
      </c>
      <c r="N662" s="63" t="str">
        <f>IF(入力シート!F663&gt;0,MID(入力シート!F663,入力シート!W663-1,1),"")</f>
        <v/>
      </c>
      <c r="O662" s="64" t="str">
        <f>IF(入力シート!F663&gt;0,MID(入力シート!F663,入力シート!W663,1),"")</f>
        <v/>
      </c>
      <c r="P662" s="146" t="str">
        <f>IF(入力シート!G663&gt;"",入力シート!G663,"")</f>
        <v/>
      </c>
      <c r="Q662" s="162" t="str">
        <f>IF(入力シート!H663&gt;0,IF(入力シート!X663=4,MID(入力シート!H663,入力シート!X663-3,1),"0"),"")</f>
        <v/>
      </c>
      <c r="R662" s="63" t="str">
        <f>IF(入力シート!H663&gt;0,MID(入力シート!H663,入力シート!X663-2,1),"")</f>
        <v/>
      </c>
      <c r="S662" s="63" t="str">
        <f>IF(入力シート!H663&gt;0,MID(入力シート!H663,入力シート!X663-1,1),"")</f>
        <v/>
      </c>
      <c r="T662" s="64" t="str">
        <f>IF(入力シート!H663&gt;0,MID(入力シート!H663,入力シート!X663,1),"")</f>
        <v/>
      </c>
      <c r="U662" s="65" t="str">
        <f>IF(入力シート!I663&gt;0,入力シート!I663,"")</f>
        <v/>
      </c>
      <c r="V662" s="47" t="str">
        <f>IF(入力シート!J663&gt;0,入力シート!J663,"")</f>
        <v/>
      </c>
      <c r="W662" s="47" t="str">
        <f>IF(入力シート!K663&gt;=10,INT(MOD(入力シート!K663,100)/10),"")</f>
        <v/>
      </c>
      <c r="X662" s="48" t="str">
        <f>IF(入力シート!K663&gt;=1,INT(MOD(入力シート!K663,10)/1),"")</f>
        <v/>
      </c>
      <c r="Y662" s="49" t="str">
        <f>IF(入力シート!L663&gt;=100000,INT(MOD(入力シート!L663,1000000)/100000),"")</f>
        <v/>
      </c>
      <c r="Z662" s="49" t="str">
        <f>IF(入力シート!L663&gt;=10000,INT(MOD(入力シート!L663,100000)/10000),"")</f>
        <v/>
      </c>
      <c r="AA662" s="49" t="str">
        <f>IF(入力シート!L663&gt;=1000,INT(MOD(入力シート!L663,10000)/1000),"")</f>
        <v/>
      </c>
      <c r="AB662" s="49" t="str">
        <f>IF(入力シート!L663&gt;=100,INT(MOD(入力シート!L663,1000)/100),"")</f>
        <v/>
      </c>
      <c r="AC662" s="49" t="str">
        <f>IF(入力シート!L663&gt;=10,INT(MOD(入力シート!L663,100)/10),"")</f>
        <v/>
      </c>
      <c r="AD662" s="48" t="str">
        <f>IF(入力シート!L663&gt;=1,INT(MOD(入力シート!L663,10)/1),"")</f>
        <v/>
      </c>
      <c r="AE662" s="49" t="str">
        <f>IF(入力シート!M663&gt;=10000,INT(MOD(入力シート!M663,100000)/10000),"")</f>
        <v/>
      </c>
      <c r="AF662" s="49" t="str">
        <f>IF(入力シート!M663&gt;=1000,INT(MOD(入力シート!M663,10000)/1000),"")</f>
        <v/>
      </c>
      <c r="AG662" s="49" t="str">
        <f>IF(入力シート!M663&gt;=100,INT(MOD(入力シート!M663,1000)/100),"")</f>
        <v/>
      </c>
      <c r="AH662" s="49" t="str">
        <f>IF(入力シート!M663&gt;=10,INT(MOD(入力シート!M663,100)/10),"")</f>
        <v/>
      </c>
      <c r="AI662" s="48" t="str">
        <f>IF(入力シート!M663&gt;=1,INT(MOD(入力シート!M663,10)/1),"")</f>
        <v/>
      </c>
      <c r="AJ662" s="49" t="str">
        <f>IF(入力シート!N663&gt;=10000,INT(MOD(入力シート!N663,100000)/10000),"")</f>
        <v/>
      </c>
      <c r="AK662" s="49" t="str">
        <f>IF(入力シート!N663&gt;=1000,INT(MOD(入力シート!N663,10000)/1000),"")</f>
        <v/>
      </c>
      <c r="AL662" s="49" t="str">
        <f>IF(入力シート!N663&gt;=100,INT(MOD(入力シート!N663,1000)/100),"")</f>
        <v/>
      </c>
      <c r="AM662" s="49" t="str">
        <f>IF(入力シート!N663&gt;=10,INT(MOD(入力シート!N663,100)/10),"")</f>
        <v/>
      </c>
      <c r="AN662" s="48" t="str">
        <f>IF(入力シート!N663&gt;=1,INT(MOD(入力シート!N663,10)/1),"")</f>
        <v/>
      </c>
      <c r="AO662" s="49" t="str">
        <f>IF(入力シート!O663&gt;=10000,INT(MOD(入力シート!O663,100000)/10000),"")</f>
        <v/>
      </c>
      <c r="AP662" s="49" t="str">
        <f>IF(入力シート!O663&gt;=1000,INT(MOD(入力シート!O663,10000)/1000),"")</f>
        <v/>
      </c>
      <c r="AQ662" s="49" t="str">
        <f>IF(入力シート!O663&gt;=100,INT(MOD(入力シート!O663,1000)/100),"")</f>
        <v/>
      </c>
      <c r="AR662" s="49" t="str">
        <f>IF(入力シート!O663&gt;=10,INT(MOD(入力シート!O663,100)/10),"")</f>
        <v/>
      </c>
      <c r="AS662" s="48" t="str">
        <f>IF(入力シート!O663&gt;=1,INT(MOD(入力シート!O663,10)/1),"")</f>
        <v/>
      </c>
      <c r="AT662" s="49" t="str">
        <f>IF(入力シート!P663&gt;=1000000,INT(MOD(入力シート!P663,10000000)/1000000),"")</f>
        <v/>
      </c>
      <c r="AU662" s="49" t="str">
        <f>IF(入力シート!P663&gt;=100000,INT(MOD(入力シート!P663,1000000)/100000),"")</f>
        <v/>
      </c>
      <c r="AV662" s="49" t="str">
        <f>IF(入力シート!P663&gt;=10000,INT(MOD(入力シート!P663,100000)/10000),"")</f>
        <v/>
      </c>
      <c r="AW662" s="49" t="str">
        <f>IF(入力シート!P663&gt;=1000,INT(MOD(入力シート!P663,10000)/1000),"")</f>
        <v/>
      </c>
      <c r="AX662" s="49" t="str">
        <f>IF(入力シート!P663&gt;=100,INT(MOD(入力シート!P663,1000)/100),"")</f>
        <v/>
      </c>
      <c r="AY662" s="49" t="str">
        <f>IF(入力シート!P663&gt;=10,INT(MOD(入力シート!P663,100)/10),"")</f>
        <v/>
      </c>
      <c r="AZ662" s="48" t="str">
        <f>IF(入力シート!P663&gt;=1,INT(MOD(入力シート!P663,10)/1),"")</f>
        <v/>
      </c>
      <c r="BA662" s="49" t="str">
        <f>IF(入力シート!Q663&gt;=10,INT(MOD(入力シート!Q663,100)/10),"")</f>
        <v/>
      </c>
      <c r="BB662" s="48" t="str">
        <f>IF(入力シート!Q663&gt;=1,INT(MOD(入力シート!Q663,10)/1),"")</f>
        <v/>
      </c>
      <c r="BC662" s="49" t="str">
        <f>IF(入力シート!R663&gt;=10000,INT(MOD(入力シート!R663,100000)/10000),"")</f>
        <v/>
      </c>
      <c r="BD662" s="49" t="str">
        <f>IF(入力シート!R663&gt;=1000,INT(MOD(入力シート!R663,10000)/1000),"")</f>
        <v/>
      </c>
      <c r="BE662" s="49" t="str">
        <f>IF(入力シート!R663&gt;=100,INT(MOD(入力シート!R663,1000)/100),"")</f>
        <v/>
      </c>
      <c r="BF662" s="49" t="str">
        <f>IF(入力シート!R663&gt;=10,INT(MOD(入力シート!R663,100)/10),"")</f>
        <v/>
      </c>
      <c r="BG662" s="48" t="str">
        <f>IF(入力シート!R663&gt;=1,INT(MOD(入力シート!R663,10)/1),"")</f>
        <v/>
      </c>
      <c r="BH662" s="58" t="str">
        <f>IF(入力シート!S663&gt;=10,INT(MOD(入力シート!S663,100)/10),"")</f>
        <v/>
      </c>
      <c r="BI662" s="69" t="str">
        <f>IF(入力シート!S663&gt;=1,INT(MOD(入力シート!S663,10)/1),"")</f>
        <v/>
      </c>
      <c r="BJ662" s="58" t="str">
        <f>IF(入力シート!T663&gt;=1000000,INT(MOD(入力シート!T663,10000000)/1000000),"")</f>
        <v/>
      </c>
      <c r="BK662" s="58" t="str">
        <f>IF(入力シート!T663&gt;=100000,INT(MOD(入力シート!T663,1000000)/100000),"")</f>
        <v/>
      </c>
      <c r="BL662" s="58" t="str">
        <f>IF(入力シート!T663&gt;=10000,INT(MOD(入力シート!T663,100000)/10000),"")</f>
        <v/>
      </c>
      <c r="BM662" s="58" t="str">
        <f>IF(入力シート!T663&gt;=1000,INT(MOD(入力シート!T663,10000)/1000),"")</f>
        <v/>
      </c>
      <c r="BN662" s="58" t="str">
        <f>IF(入力シート!T663&gt;=100,INT(MOD(入力シート!T663,1000)/100),"")</f>
        <v/>
      </c>
      <c r="BO662" s="58" t="str">
        <f>IF(入力シート!T663&gt;=10,INT(MOD(入力シート!T663,100)/10),"")</f>
        <v/>
      </c>
      <c r="BP662" s="69" t="str">
        <f>IF(入力シート!T663&gt;=1,INT(MOD(入力シート!T663,10)/1),"")</f>
        <v/>
      </c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</row>
    <row r="663" spans="1:79" x14ac:dyDescent="0.15">
      <c r="A663" s="70">
        <f t="shared" ref="A663:A723" si="16">A653+1</f>
        <v>67</v>
      </c>
      <c r="B663" s="22">
        <v>661</v>
      </c>
      <c r="C663" s="10" t="str">
        <f>IF(入力シート!C664&gt;=10000,INT(MOD(入力シート!C664,100000)/10000),"")</f>
        <v/>
      </c>
      <c r="D663" s="10" t="str">
        <f>IF(入力シート!C664&gt;=1000,INT(MOD(入力シート!C664,10000)/1000),"")</f>
        <v/>
      </c>
      <c r="E663" s="10" t="str">
        <f>IF(入力シート!C664&gt;=100,INT(MOD(入力シート!C664,1000)/100),"")</f>
        <v/>
      </c>
      <c r="F663" s="10" t="str">
        <f>IF(入力シート!C664&gt;=10,INT(MOD(入力シート!C664,100)/10),"")</f>
        <v/>
      </c>
      <c r="G663" s="22" t="str">
        <f>IF(入力シート!C664&gt;=1,INT(MOD(入力シート!C664,10)/1),"")</f>
        <v/>
      </c>
      <c r="H663" s="22" t="str">
        <f>IF(入力シート!D664&gt;"",入力シート!D664,"")</f>
        <v/>
      </c>
      <c r="I663" s="22" t="str">
        <f>IF(入力シート!E664&gt;"",入力シート!E664,"")</f>
        <v/>
      </c>
      <c r="J663" s="37" t="str">
        <f>IF(入力シート!F664&gt;0,IF(入力シート!W664=6,MID(入力シート!F664,入力シート!W664-5,1),"0"),"")</f>
        <v/>
      </c>
      <c r="K663" s="37" t="str">
        <f>IF(入力シート!F664&gt;0,MID(入力シート!F664,入力シート!W664-4,1),"")</f>
        <v/>
      </c>
      <c r="L663" s="37" t="str">
        <f>IF(入力シート!F664&gt;0,MID(入力シート!F664,入力シート!W664-3,1),"")</f>
        <v/>
      </c>
      <c r="M663" s="37" t="str">
        <f>IF(入力シート!F664&gt;0,MID(入力シート!F664,入力シート!W664-2,1),"")</f>
        <v/>
      </c>
      <c r="N663" s="37" t="str">
        <f>IF(入力シート!F664&gt;0,MID(入力シート!F664,入力シート!W664-1,1),"")</f>
        <v/>
      </c>
      <c r="O663" s="39" t="str">
        <f>IF(入力シート!F664&gt;0,MID(入力シート!F664,入力シート!W664,1),"")</f>
        <v/>
      </c>
      <c r="P663" s="22" t="str">
        <f>IF(入力シート!G664&gt;"",入力シート!G664,"")</f>
        <v/>
      </c>
      <c r="Q663" s="37" t="str">
        <f>IF(入力シート!H664&gt;0,IF(入力シート!X664=4,MID(入力シート!H664,入力シート!X664-3,1),"0"),"")</f>
        <v/>
      </c>
      <c r="R663" s="37" t="str">
        <f>IF(入力シート!H664&gt;0,MID(入力シート!H664,入力シート!X664-2,1),"")</f>
        <v/>
      </c>
      <c r="S663" s="37" t="str">
        <f>IF(入力シート!H664&gt;0,MID(入力シート!H664,入力シート!X664-1,1),"")</f>
        <v/>
      </c>
      <c r="T663" s="39" t="str">
        <f>IF(入力シート!H664&gt;0,MID(入力シート!H664,入力シート!X664,1),"")</f>
        <v/>
      </c>
      <c r="U663" s="62" t="str">
        <f>IF(入力シート!I664&gt;0,入力シート!I664,"")</f>
        <v/>
      </c>
      <c r="V663" s="50" t="str">
        <f>IF(入力シート!J664&gt;0,入力シート!J664,"")</f>
        <v/>
      </c>
      <c r="W663" s="50" t="str">
        <f>IF(入力シート!K664&gt;=10,INT(MOD(入力シート!K664,100)/10),"")</f>
        <v/>
      </c>
      <c r="X663" s="40" t="str">
        <f>IF(入力シート!K664&gt;=1,INT(MOD(入力シート!K664,10)/1),"")</f>
        <v/>
      </c>
      <c r="Y663" s="51" t="str">
        <f>IF(入力シート!L664&gt;=100000,INT(MOD(入力シート!L664,1000000)/100000),"")</f>
        <v/>
      </c>
      <c r="Z663" s="51" t="str">
        <f>IF(入力シート!L664&gt;=10000,INT(MOD(入力シート!L664,100000)/10000),"")</f>
        <v/>
      </c>
      <c r="AA663" s="51" t="str">
        <f>IF(入力シート!L664&gt;=1000,INT(MOD(入力シート!L664,10000)/1000),"")</f>
        <v/>
      </c>
      <c r="AB663" s="51" t="str">
        <f>IF(入力シート!L664&gt;=100,INT(MOD(入力シート!L664,1000)/100),"")</f>
        <v/>
      </c>
      <c r="AC663" s="51" t="str">
        <f>IF(入力シート!L664&gt;=10,INT(MOD(入力シート!L664,100)/10),"")</f>
        <v/>
      </c>
      <c r="AD663" s="40" t="str">
        <f>IF(入力シート!L664&gt;=1,INT(MOD(入力シート!L664,10)/1),"")</f>
        <v/>
      </c>
      <c r="AE663" s="51" t="str">
        <f>IF(入力シート!M664&gt;=10000,INT(MOD(入力シート!M664,100000)/10000),"")</f>
        <v/>
      </c>
      <c r="AF663" s="51" t="str">
        <f>IF(入力シート!M664&gt;=1000,INT(MOD(入力シート!M664,10000)/1000),"")</f>
        <v/>
      </c>
      <c r="AG663" s="51" t="str">
        <f>IF(入力シート!M664&gt;=100,INT(MOD(入力シート!M664,1000)/100),"")</f>
        <v/>
      </c>
      <c r="AH663" s="51" t="str">
        <f>IF(入力シート!M664&gt;=10,INT(MOD(入力シート!M664,100)/10),"")</f>
        <v/>
      </c>
      <c r="AI663" s="40" t="str">
        <f>IF(入力シート!M664&gt;=1,INT(MOD(入力シート!M664,10)/1),"")</f>
        <v/>
      </c>
      <c r="AJ663" s="51" t="str">
        <f>IF(入力シート!N664&gt;=10000,INT(MOD(入力シート!N664,100000)/10000),"")</f>
        <v/>
      </c>
      <c r="AK663" s="51" t="str">
        <f>IF(入力シート!N664&gt;=1000,INT(MOD(入力シート!N664,10000)/1000),"")</f>
        <v/>
      </c>
      <c r="AL663" s="51" t="str">
        <f>IF(入力シート!N664&gt;=100,INT(MOD(入力シート!N664,1000)/100),"")</f>
        <v/>
      </c>
      <c r="AM663" s="51" t="str">
        <f>IF(入力シート!N664&gt;=10,INT(MOD(入力シート!N664,100)/10),"")</f>
        <v/>
      </c>
      <c r="AN663" s="40" t="str">
        <f>IF(入力シート!N664&gt;=1,INT(MOD(入力シート!N664,10)/1),"")</f>
        <v/>
      </c>
      <c r="AO663" s="51" t="str">
        <f>IF(入力シート!O664&gt;=10000,INT(MOD(入力シート!O664,100000)/10000),"")</f>
        <v/>
      </c>
      <c r="AP663" s="51" t="str">
        <f>IF(入力シート!O664&gt;=1000,INT(MOD(入力シート!O664,10000)/1000),"")</f>
        <v/>
      </c>
      <c r="AQ663" s="51" t="str">
        <f>IF(入力シート!O664&gt;=100,INT(MOD(入力シート!O664,1000)/100),"")</f>
        <v/>
      </c>
      <c r="AR663" s="51" t="str">
        <f>IF(入力シート!O664&gt;=10,INT(MOD(入力シート!O664,100)/10),"")</f>
        <v/>
      </c>
      <c r="AS663" s="40" t="str">
        <f>IF(入力シート!O664&gt;=1,INT(MOD(入力シート!O664,10)/1),"")</f>
        <v/>
      </c>
      <c r="AT663" s="51" t="str">
        <f>IF(入力シート!P664&gt;=1000000,INT(MOD(入力シート!P664,10000000)/1000000),"")</f>
        <v/>
      </c>
      <c r="AU663" s="51" t="str">
        <f>IF(入力シート!P664&gt;=100000,INT(MOD(入力シート!P664,1000000)/100000),"")</f>
        <v/>
      </c>
      <c r="AV663" s="51" t="str">
        <f>IF(入力シート!P664&gt;=10000,INT(MOD(入力シート!P664,100000)/10000),"")</f>
        <v/>
      </c>
      <c r="AW663" s="51" t="str">
        <f>IF(入力シート!P664&gt;=1000,INT(MOD(入力シート!P664,10000)/1000),"")</f>
        <v/>
      </c>
      <c r="AX663" s="51" t="str">
        <f>IF(入力シート!P664&gt;=100,INT(MOD(入力シート!P664,1000)/100),"")</f>
        <v/>
      </c>
      <c r="AY663" s="51" t="str">
        <f>IF(入力シート!P664&gt;=10,INT(MOD(入力シート!P664,100)/10),"")</f>
        <v/>
      </c>
      <c r="AZ663" s="40" t="str">
        <f>IF(入力シート!P664&gt;=1,INT(MOD(入力シート!P664,10)/1),"")</f>
        <v/>
      </c>
      <c r="BA663" s="51" t="str">
        <f>IF(入力シート!Q664&gt;=10,INT(MOD(入力シート!Q664,100)/10),"")</f>
        <v/>
      </c>
      <c r="BB663" s="40" t="str">
        <f>IF(入力シート!Q664&gt;=1,INT(MOD(入力シート!Q664,10)/1),"")</f>
        <v/>
      </c>
      <c r="BC663" s="51" t="str">
        <f>IF(入力シート!R664&gt;=10000,INT(MOD(入力シート!R664,100000)/10000),"")</f>
        <v/>
      </c>
      <c r="BD663" s="51" t="str">
        <f>IF(入力シート!R664&gt;=1000,INT(MOD(入力シート!R664,10000)/1000),"")</f>
        <v/>
      </c>
      <c r="BE663" s="51" t="str">
        <f>IF(入力シート!R664&gt;=100,INT(MOD(入力シート!R664,1000)/100),"")</f>
        <v/>
      </c>
      <c r="BF663" s="51" t="str">
        <f>IF(入力シート!R664&gt;=10,INT(MOD(入力シート!R664,100)/10),"")</f>
        <v/>
      </c>
      <c r="BG663" s="40" t="str">
        <f>IF(入力シート!R664&gt;=1,INT(MOD(入力シート!R664,10)/1),"")</f>
        <v/>
      </c>
      <c r="BP663" s="11"/>
    </row>
    <row r="664" spans="1:79" x14ac:dyDescent="0.15">
      <c r="B664" s="22">
        <v>662</v>
      </c>
      <c r="C664" s="10" t="str">
        <f>IF(入力シート!C665&gt;=10000,INT(MOD(入力シート!C665,100000)/10000),"")</f>
        <v/>
      </c>
      <c r="D664" s="10" t="str">
        <f>IF(入力シート!C665&gt;=1000,INT(MOD(入力シート!C665,10000)/1000),"")</f>
        <v/>
      </c>
      <c r="E664" s="10" t="str">
        <f>IF(入力シート!C665&gt;=100,INT(MOD(入力シート!C665,1000)/100),"")</f>
        <v/>
      </c>
      <c r="F664" s="10" t="str">
        <f>IF(入力シート!C665&gt;=10,INT(MOD(入力シート!C665,100)/10),"")</f>
        <v/>
      </c>
      <c r="G664" s="22" t="str">
        <f>IF(入力シート!C665&gt;=1,INT(MOD(入力シート!C665,10)/1),"")</f>
        <v/>
      </c>
      <c r="H664" s="22" t="str">
        <f>IF(入力シート!D665&gt;"",入力シート!D665,"")</f>
        <v/>
      </c>
      <c r="I664" s="22" t="str">
        <f>IF(入力シート!E665&gt;"",入力シート!E665,"")</f>
        <v/>
      </c>
      <c r="J664" s="37" t="str">
        <f>IF(入力シート!F665&gt;0,IF(入力シート!W665=6,MID(入力シート!F665,入力シート!W665-5,1),"0"),"")</f>
        <v/>
      </c>
      <c r="K664" s="37" t="str">
        <f>IF(入力シート!F665&gt;0,MID(入力シート!F665,入力シート!W665-4,1),"")</f>
        <v/>
      </c>
      <c r="L664" s="37" t="str">
        <f>IF(入力シート!F665&gt;0,MID(入力シート!F665,入力シート!W665-3,1),"")</f>
        <v/>
      </c>
      <c r="M664" s="37" t="str">
        <f>IF(入力シート!F665&gt;0,MID(入力シート!F665,入力シート!W665-2,1),"")</f>
        <v/>
      </c>
      <c r="N664" s="37" t="str">
        <f>IF(入力シート!F665&gt;0,MID(入力シート!F665,入力シート!W665-1,1),"")</f>
        <v/>
      </c>
      <c r="O664" s="39" t="str">
        <f>IF(入力シート!F665&gt;0,MID(入力シート!F665,入力シート!W665,1),"")</f>
        <v/>
      </c>
      <c r="P664" s="22" t="str">
        <f>IF(入力シート!G665&gt;"",入力シート!G665,"")</f>
        <v/>
      </c>
      <c r="Q664" s="37" t="str">
        <f>IF(入力シート!H665&gt;0,IF(入力シート!X665=4,MID(入力シート!H665,入力シート!X665-3,1),"0"),"")</f>
        <v/>
      </c>
      <c r="R664" s="37" t="str">
        <f>IF(入力シート!H665&gt;0,MID(入力シート!H665,入力シート!X665-2,1),"")</f>
        <v/>
      </c>
      <c r="S664" s="37" t="str">
        <f>IF(入力シート!H665&gt;0,MID(入力シート!H665,入力シート!X665-1,1),"")</f>
        <v/>
      </c>
      <c r="T664" s="39" t="str">
        <f>IF(入力シート!H665&gt;0,MID(入力シート!H665,入力シート!X665,1),"")</f>
        <v/>
      </c>
      <c r="U664" s="62" t="str">
        <f>IF(入力シート!I665&gt;0,入力シート!I665,"")</f>
        <v/>
      </c>
      <c r="V664" s="50" t="str">
        <f>IF(入力シート!J665&gt;0,入力シート!J665,"")</f>
        <v/>
      </c>
      <c r="W664" s="50" t="str">
        <f>IF(入力シート!K665&gt;=10,INT(MOD(入力シート!K665,100)/10),"")</f>
        <v/>
      </c>
      <c r="X664" s="40" t="str">
        <f>IF(入力シート!K665&gt;=1,INT(MOD(入力シート!K665,10)/1),"")</f>
        <v/>
      </c>
      <c r="Y664" s="51" t="str">
        <f>IF(入力シート!L665&gt;=100000,INT(MOD(入力シート!L665,1000000)/100000),"")</f>
        <v/>
      </c>
      <c r="Z664" s="51" t="str">
        <f>IF(入力シート!L665&gt;=10000,INT(MOD(入力シート!L665,100000)/10000),"")</f>
        <v/>
      </c>
      <c r="AA664" s="51" t="str">
        <f>IF(入力シート!L665&gt;=1000,INT(MOD(入力シート!L665,10000)/1000),"")</f>
        <v/>
      </c>
      <c r="AB664" s="51" t="str">
        <f>IF(入力シート!L665&gt;=100,INT(MOD(入力シート!L665,1000)/100),"")</f>
        <v/>
      </c>
      <c r="AC664" s="51" t="str">
        <f>IF(入力シート!L665&gt;=10,INT(MOD(入力シート!L665,100)/10),"")</f>
        <v/>
      </c>
      <c r="AD664" s="40" t="str">
        <f>IF(入力シート!L665&gt;=1,INT(MOD(入力シート!L665,10)/1),"")</f>
        <v/>
      </c>
      <c r="AE664" s="51" t="str">
        <f>IF(入力シート!M665&gt;=10000,INT(MOD(入力シート!M665,100000)/10000),"")</f>
        <v/>
      </c>
      <c r="AF664" s="51" t="str">
        <f>IF(入力シート!M665&gt;=1000,INT(MOD(入力シート!M665,10000)/1000),"")</f>
        <v/>
      </c>
      <c r="AG664" s="51" t="str">
        <f>IF(入力シート!M665&gt;=100,INT(MOD(入力シート!M665,1000)/100),"")</f>
        <v/>
      </c>
      <c r="AH664" s="51" t="str">
        <f>IF(入力シート!M665&gt;=10,INT(MOD(入力シート!M665,100)/10),"")</f>
        <v/>
      </c>
      <c r="AI664" s="40" t="str">
        <f>IF(入力シート!M665&gt;=1,INT(MOD(入力シート!M665,10)/1),"")</f>
        <v/>
      </c>
      <c r="AJ664" s="51" t="str">
        <f>IF(入力シート!N665&gt;=10000,INT(MOD(入力シート!N665,100000)/10000),"")</f>
        <v/>
      </c>
      <c r="AK664" s="51" t="str">
        <f>IF(入力シート!N665&gt;=1000,INT(MOD(入力シート!N665,10000)/1000),"")</f>
        <v/>
      </c>
      <c r="AL664" s="51" t="str">
        <f>IF(入力シート!N665&gt;=100,INT(MOD(入力シート!N665,1000)/100),"")</f>
        <v/>
      </c>
      <c r="AM664" s="51" t="str">
        <f>IF(入力シート!N665&gt;=10,INT(MOD(入力シート!N665,100)/10),"")</f>
        <v/>
      </c>
      <c r="AN664" s="40" t="str">
        <f>IF(入力シート!N665&gt;=1,INT(MOD(入力シート!N665,10)/1),"")</f>
        <v/>
      </c>
      <c r="AO664" s="51" t="str">
        <f>IF(入力シート!O665&gt;=10000,INT(MOD(入力シート!O665,100000)/10000),"")</f>
        <v/>
      </c>
      <c r="AP664" s="51" t="str">
        <f>IF(入力シート!O665&gt;=1000,INT(MOD(入力シート!O665,10000)/1000),"")</f>
        <v/>
      </c>
      <c r="AQ664" s="51" t="str">
        <f>IF(入力シート!O665&gt;=100,INT(MOD(入力シート!O665,1000)/100),"")</f>
        <v/>
      </c>
      <c r="AR664" s="51" t="str">
        <f>IF(入力シート!O665&gt;=10,INT(MOD(入力シート!O665,100)/10),"")</f>
        <v/>
      </c>
      <c r="AS664" s="40" t="str">
        <f>IF(入力シート!O665&gt;=1,INT(MOD(入力シート!O665,10)/1),"")</f>
        <v/>
      </c>
      <c r="AT664" s="51" t="str">
        <f>IF(入力シート!P665&gt;=1000000,INT(MOD(入力シート!P665,10000000)/1000000),"")</f>
        <v/>
      </c>
      <c r="AU664" s="51" t="str">
        <f>IF(入力シート!P665&gt;=100000,INT(MOD(入力シート!P665,1000000)/100000),"")</f>
        <v/>
      </c>
      <c r="AV664" s="51" t="str">
        <f>IF(入力シート!P665&gt;=10000,INT(MOD(入力シート!P665,100000)/10000),"")</f>
        <v/>
      </c>
      <c r="AW664" s="51" t="str">
        <f>IF(入力シート!P665&gt;=1000,INT(MOD(入力シート!P665,10000)/1000),"")</f>
        <v/>
      </c>
      <c r="AX664" s="51" t="str">
        <f>IF(入力シート!P665&gt;=100,INT(MOD(入力シート!P665,1000)/100),"")</f>
        <v/>
      </c>
      <c r="AY664" s="51" t="str">
        <f>IF(入力シート!P665&gt;=10,INT(MOD(入力シート!P665,100)/10),"")</f>
        <v/>
      </c>
      <c r="AZ664" s="40" t="str">
        <f>IF(入力シート!P665&gt;=1,INT(MOD(入力シート!P665,10)/1),"")</f>
        <v/>
      </c>
      <c r="BA664" s="51" t="str">
        <f>IF(入力シート!Q665&gt;=10,INT(MOD(入力シート!Q665,100)/10),"")</f>
        <v/>
      </c>
      <c r="BB664" s="40" t="str">
        <f>IF(入力シート!Q665&gt;=1,INT(MOD(入力シート!Q665,10)/1),"")</f>
        <v/>
      </c>
      <c r="BC664" s="51" t="str">
        <f>IF(入力シート!R665&gt;=10000,INT(MOD(入力シート!R665,100000)/10000),"")</f>
        <v/>
      </c>
      <c r="BD664" s="51" t="str">
        <f>IF(入力シート!R665&gt;=1000,INT(MOD(入力シート!R665,10000)/1000),"")</f>
        <v/>
      </c>
      <c r="BE664" s="51" t="str">
        <f>IF(入力シート!R665&gt;=100,INT(MOD(入力シート!R665,1000)/100),"")</f>
        <v/>
      </c>
      <c r="BF664" s="51" t="str">
        <f>IF(入力シート!R665&gt;=10,INT(MOD(入力シート!R665,100)/10),"")</f>
        <v/>
      </c>
      <c r="BG664" s="40" t="str">
        <f>IF(入力シート!R665&gt;=1,INT(MOD(入力シート!R665,10)/1),"")</f>
        <v/>
      </c>
    </row>
    <row r="665" spans="1:79" x14ac:dyDescent="0.15">
      <c r="B665" s="22">
        <v>663</v>
      </c>
      <c r="C665" s="10" t="str">
        <f>IF(入力シート!C666&gt;=10000,INT(MOD(入力シート!C666,100000)/10000),"")</f>
        <v/>
      </c>
      <c r="D665" s="10" t="str">
        <f>IF(入力シート!C666&gt;=1000,INT(MOD(入力シート!C666,10000)/1000),"")</f>
        <v/>
      </c>
      <c r="E665" s="10" t="str">
        <f>IF(入力シート!C666&gt;=100,INT(MOD(入力シート!C666,1000)/100),"")</f>
        <v/>
      </c>
      <c r="F665" s="10" t="str">
        <f>IF(入力シート!C666&gt;=10,INT(MOD(入力シート!C666,100)/10),"")</f>
        <v/>
      </c>
      <c r="G665" s="22" t="str">
        <f>IF(入力シート!C666&gt;=1,INT(MOD(入力シート!C666,10)/1),"")</f>
        <v/>
      </c>
      <c r="H665" s="22" t="str">
        <f>IF(入力シート!D666&gt;"",入力シート!D666,"")</f>
        <v/>
      </c>
      <c r="I665" s="22" t="str">
        <f>IF(入力シート!E666&gt;"",入力シート!E666,"")</f>
        <v/>
      </c>
      <c r="J665" s="37" t="str">
        <f>IF(入力シート!F666&gt;0,IF(入力シート!W666=6,MID(入力シート!F666,入力シート!W666-5,1),"0"),"")</f>
        <v/>
      </c>
      <c r="K665" s="37" t="str">
        <f>IF(入力シート!F666&gt;0,MID(入力シート!F666,入力シート!W666-4,1),"")</f>
        <v/>
      </c>
      <c r="L665" s="37" t="str">
        <f>IF(入力シート!F666&gt;0,MID(入力シート!F666,入力シート!W666-3,1),"")</f>
        <v/>
      </c>
      <c r="M665" s="37" t="str">
        <f>IF(入力シート!F666&gt;0,MID(入力シート!F666,入力シート!W666-2,1),"")</f>
        <v/>
      </c>
      <c r="N665" s="37" t="str">
        <f>IF(入力シート!F666&gt;0,MID(入力シート!F666,入力シート!W666-1,1),"")</f>
        <v/>
      </c>
      <c r="O665" s="39" t="str">
        <f>IF(入力シート!F666&gt;0,MID(入力シート!F666,入力シート!W666,1),"")</f>
        <v/>
      </c>
      <c r="P665" s="22" t="str">
        <f>IF(入力シート!G666&gt;"",入力シート!G666,"")</f>
        <v/>
      </c>
      <c r="Q665" s="37" t="str">
        <f>IF(入力シート!H666&gt;0,IF(入力シート!X666=4,MID(入力シート!H666,入力シート!X666-3,1),"0"),"")</f>
        <v/>
      </c>
      <c r="R665" s="37" t="str">
        <f>IF(入力シート!H666&gt;0,MID(入力シート!H666,入力シート!X666-2,1),"")</f>
        <v/>
      </c>
      <c r="S665" s="37" t="str">
        <f>IF(入力シート!H666&gt;0,MID(入力シート!H666,入力シート!X666-1,1),"")</f>
        <v/>
      </c>
      <c r="T665" s="39" t="str">
        <f>IF(入力シート!H666&gt;0,MID(入力シート!H666,入力シート!X666,1),"")</f>
        <v/>
      </c>
      <c r="U665" s="62" t="str">
        <f>IF(入力シート!I666&gt;0,入力シート!I666,"")</f>
        <v/>
      </c>
      <c r="V665" s="50" t="str">
        <f>IF(入力シート!J666&gt;0,入力シート!J666,"")</f>
        <v/>
      </c>
      <c r="W665" s="50" t="str">
        <f>IF(入力シート!K666&gt;=10,INT(MOD(入力シート!K666,100)/10),"")</f>
        <v/>
      </c>
      <c r="X665" s="40" t="str">
        <f>IF(入力シート!K666&gt;=1,INT(MOD(入力シート!K666,10)/1),"")</f>
        <v/>
      </c>
      <c r="Y665" s="51" t="str">
        <f>IF(入力シート!L666&gt;=100000,INT(MOD(入力シート!L666,1000000)/100000),"")</f>
        <v/>
      </c>
      <c r="Z665" s="51" t="str">
        <f>IF(入力シート!L666&gt;=10000,INT(MOD(入力シート!L666,100000)/10000),"")</f>
        <v/>
      </c>
      <c r="AA665" s="51" t="str">
        <f>IF(入力シート!L666&gt;=1000,INT(MOD(入力シート!L666,10000)/1000),"")</f>
        <v/>
      </c>
      <c r="AB665" s="51" t="str">
        <f>IF(入力シート!L666&gt;=100,INT(MOD(入力シート!L666,1000)/100),"")</f>
        <v/>
      </c>
      <c r="AC665" s="51" t="str">
        <f>IF(入力シート!L666&gt;=10,INT(MOD(入力シート!L666,100)/10),"")</f>
        <v/>
      </c>
      <c r="AD665" s="40" t="str">
        <f>IF(入力シート!L666&gt;=1,INT(MOD(入力シート!L666,10)/1),"")</f>
        <v/>
      </c>
      <c r="AE665" s="51" t="str">
        <f>IF(入力シート!M666&gt;=10000,INT(MOD(入力シート!M666,100000)/10000),"")</f>
        <v/>
      </c>
      <c r="AF665" s="51" t="str">
        <f>IF(入力シート!M666&gt;=1000,INT(MOD(入力シート!M666,10000)/1000),"")</f>
        <v/>
      </c>
      <c r="AG665" s="51" t="str">
        <f>IF(入力シート!M666&gt;=100,INT(MOD(入力シート!M666,1000)/100),"")</f>
        <v/>
      </c>
      <c r="AH665" s="51" t="str">
        <f>IF(入力シート!M666&gt;=10,INT(MOD(入力シート!M666,100)/10),"")</f>
        <v/>
      </c>
      <c r="AI665" s="40" t="str">
        <f>IF(入力シート!M666&gt;=1,INT(MOD(入力シート!M666,10)/1),"")</f>
        <v/>
      </c>
      <c r="AJ665" s="51" t="str">
        <f>IF(入力シート!N666&gt;=10000,INT(MOD(入力シート!N666,100000)/10000),"")</f>
        <v/>
      </c>
      <c r="AK665" s="51" t="str">
        <f>IF(入力シート!N666&gt;=1000,INT(MOD(入力シート!N666,10000)/1000),"")</f>
        <v/>
      </c>
      <c r="AL665" s="51" t="str">
        <f>IF(入力シート!N666&gt;=100,INT(MOD(入力シート!N666,1000)/100),"")</f>
        <v/>
      </c>
      <c r="AM665" s="51" t="str">
        <f>IF(入力シート!N666&gt;=10,INT(MOD(入力シート!N666,100)/10),"")</f>
        <v/>
      </c>
      <c r="AN665" s="40" t="str">
        <f>IF(入力シート!N666&gt;=1,INT(MOD(入力シート!N666,10)/1),"")</f>
        <v/>
      </c>
      <c r="AO665" s="51" t="str">
        <f>IF(入力シート!O666&gt;=10000,INT(MOD(入力シート!O666,100000)/10000),"")</f>
        <v/>
      </c>
      <c r="AP665" s="51" t="str">
        <f>IF(入力シート!O666&gt;=1000,INT(MOD(入力シート!O666,10000)/1000),"")</f>
        <v/>
      </c>
      <c r="AQ665" s="51" t="str">
        <f>IF(入力シート!O666&gt;=100,INT(MOD(入力シート!O666,1000)/100),"")</f>
        <v/>
      </c>
      <c r="AR665" s="51" t="str">
        <f>IF(入力シート!O666&gt;=10,INT(MOD(入力シート!O666,100)/10),"")</f>
        <v/>
      </c>
      <c r="AS665" s="40" t="str">
        <f>IF(入力シート!O666&gt;=1,INT(MOD(入力シート!O666,10)/1),"")</f>
        <v/>
      </c>
      <c r="AT665" s="51" t="str">
        <f>IF(入力シート!P666&gt;=1000000,INT(MOD(入力シート!P666,10000000)/1000000),"")</f>
        <v/>
      </c>
      <c r="AU665" s="51" t="str">
        <f>IF(入力シート!P666&gt;=100000,INT(MOD(入力シート!P666,1000000)/100000),"")</f>
        <v/>
      </c>
      <c r="AV665" s="51" t="str">
        <f>IF(入力シート!P666&gt;=10000,INT(MOD(入力シート!P666,100000)/10000),"")</f>
        <v/>
      </c>
      <c r="AW665" s="51" t="str">
        <f>IF(入力シート!P666&gt;=1000,INT(MOD(入力シート!P666,10000)/1000),"")</f>
        <v/>
      </c>
      <c r="AX665" s="51" t="str">
        <f>IF(入力シート!P666&gt;=100,INT(MOD(入力シート!P666,1000)/100),"")</f>
        <v/>
      </c>
      <c r="AY665" s="51" t="str">
        <f>IF(入力シート!P666&gt;=10,INT(MOD(入力シート!P666,100)/10),"")</f>
        <v/>
      </c>
      <c r="AZ665" s="40" t="str">
        <f>IF(入力シート!P666&gt;=1,INT(MOD(入力シート!P666,10)/1),"")</f>
        <v/>
      </c>
      <c r="BA665" s="51" t="str">
        <f>IF(入力シート!Q666&gt;=10,INT(MOD(入力シート!Q666,100)/10),"")</f>
        <v/>
      </c>
      <c r="BB665" s="40" t="str">
        <f>IF(入力シート!Q666&gt;=1,INT(MOD(入力シート!Q666,10)/1),"")</f>
        <v/>
      </c>
      <c r="BC665" s="51" t="str">
        <f>IF(入力シート!R666&gt;=10000,INT(MOD(入力シート!R666,100000)/10000),"")</f>
        <v/>
      </c>
      <c r="BD665" s="51" t="str">
        <f>IF(入力シート!R666&gt;=1000,INT(MOD(入力シート!R666,10000)/1000),"")</f>
        <v/>
      </c>
      <c r="BE665" s="51" t="str">
        <f>IF(入力シート!R666&gt;=100,INT(MOD(入力シート!R666,1000)/100),"")</f>
        <v/>
      </c>
      <c r="BF665" s="51" t="str">
        <f>IF(入力シート!R666&gt;=10,INT(MOD(入力シート!R666,100)/10),"")</f>
        <v/>
      </c>
      <c r="BG665" s="40" t="str">
        <f>IF(入力シート!R666&gt;=1,INT(MOD(入力シート!R666,10)/1),"")</f>
        <v/>
      </c>
    </row>
    <row r="666" spans="1:79" x14ac:dyDescent="0.15">
      <c r="B666" s="22">
        <v>664</v>
      </c>
      <c r="C666" s="10" t="str">
        <f>IF(入力シート!C667&gt;=10000,INT(MOD(入力シート!C667,100000)/10000),"")</f>
        <v/>
      </c>
      <c r="D666" s="10" t="str">
        <f>IF(入力シート!C667&gt;=1000,INT(MOD(入力シート!C667,10000)/1000),"")</f>
        <v/>
      </c>
      <c r="E666" s="10" t="str">
        <f>IF(入力シート!C667&gt;=100,INT(MOD(入力シート!C667,1000)/100),"")</f>
        <v/>
      </c>
      <c r="F666" s="10" t="str">
        <f>IF(入力シート!C667&gt;=10,INT(MOD(入力シート!C667,100)/10),"")</f>
        <v/>
      </c>
      <c r="G666" s="22" t="str">
        <f>IF(入力シート!C667&gt;=1,INT(MOD(入力シート!C667,10)/1),"")</f>
        <v/>
      </c>
      <c r="H666" s="22" t="str">
        <f>IF(入力シート!D667&gt;"",入力シート!D667,"")</f>
        <v/>
      </c>
      <c r="I666" s="22" t="str">
        <f>IF(入力シート!E667&gt;"",入力シート!E667,"")</f>
        <v/>
      </c>
      <c r="J666" s="37" t="str">
        <f>IF(入力シート!F667&gt;0,IF(入力シート!W667=6,MID(入力シート!F667,入力シート!W667-5,1),"0"),"")</f>
        <v/>
      </c>
      <c r="K666" s="37" t="str">
        <f>IF(入力シート!F667&gt;0,MID(入力シート!F667,入力シート!W667-4,1),"")</f>
        <v/>
      </c>
      <c r="L666" s="37" t="str">
        <f>IF(入力シート!F667&gt;0,MID(入力シート!F667,入力シート!W667-3,1),"")</f>
        <v/>
      </c>
      <c r="M666" s="37" t="str">
        <f>IF(入力シート!F667&gt;0,MID(入力シート!F667,入力シート!W667-2,1),"")</f>
        <v/>
      </c>
      <c r="N666" s="37" t="str">
        <f>IF(入力シート!F667&gt;0,MID(入力シート!F667,入力シート!W667-1,1),"")</f>
        <v/>
      </c>
      <c r="O666" s="39" t="str">
        <f>IF(入力シート!F667&gt;0,MID(入力シート!F667,入力シート!W667,1),"")</f>
        <v/>
      </c>
      <c r="P666" s="22" t="str">
        <f>IF(入力シート!G667&gt;"",入力シート!G667,"")</f>
        <v/>
      </c>
      <c r="Q666" s="37" t="str">
        <f>IF(入力シート!H667&gt;0,IF(入力シート!X667=4,MID(入力シート!H667,入力シート!X667-3,1),"0"),"")</f>
        <v/>
      </c>
      <c r="R666" s="37" t="str">
        <f>IF(入力シート!H667&gt;0,MID(入力シート!H667,入力シート!X667-2,1),"")</f>
        <v/>
      </c>
      <c r="S666" s="37" t="str">
        <f>IF(入力シート!H667&gt;0,MID(入力シート!H667,入力シート!X667-1,1),"")</f>
        <v/>
      </c>
      <c r="T666" s="39" t="str">
        <f>IF(入力シート!H667&gt;0,MID(入力シート!H667,入力シート!X667,1),"")</f>
        <v/>
      </c>
      <c r="U666" s="62" t="str">
        <f>IF(入力シート!I667&gt;0,入力シート!I667,"")</f>
        <v/>
      </c>
      <c r="V666" s="50" t="str">
        <f>IF(入力シート!J667&gt;0,入力シート!J667,"")</f>
        <v/>
      </c>
      <c r="W666" s="50" t="str">
        <f>IF(入力シート!K667&gt;=10,INT(MOD(入力シート!K667,100)/10),"")</f>
        <v/>
      </c>
      <c r="X666" s="40" t="str">
        <f>IF(入力シート!K667&gt;=1,INT(MOD(入力シート!K667,10)/1),"")</f>
        <v/>
      </c>
      <c r="Y666" s="51" t="str">
        <f>IF(入力シート!L667&gt;=100000,INT(MOD(入力シート!L667,1000000)/100000),"")</f>
        <v/>
      </c>
      <c r="Z666" s="51" t="str">
        <f>IF(入力シート!L667&gt;=10000,INT(MOD(入力シート!L667,100000)/10000),"")</f>
        <v/>
      </c>
      <c r="AA666" s="51" t="str">
        <f>IF(入力シート!L667&gt;=1000,INT(MOD(入力シート!L667,10000)/1000),"")</f>
        <v/>
      </c>
      <c r="AB666" s="51" t="str">
        <f>IF(入力シート!L667&gt;=100,INT(MOD(入力シート!L667,1000)/100),"")</f>
        <v/>
      </c>
      <c r="AC666" s="51" t="str">
        <f>IF(入力シート!L667&gt;=10,INT(MOD(入力シート!L667,100)/10),"")</f>
        <v/>
      </c>
      <c r="AD666" s="40" t="str">
        <f>IF(入力シート!L667&gt;=1,INT(MOD(入力シート!L667,10)/1),"")</f>
        <v/>
      </c>
      <c r="AE666" s="51" t="str">
        <f>IF(入力シート!M667&gt;=10000,INT(MOD(入力シート!M667,100000)/10000),"")</f>
        <v/>
      </c>
      <c r="AF666" s="51" t="str">
        <f>IF(入力シート!M667&gt;=1000,INT(MOD(入力シート!M667,10000)/1000),"")</f>
        <v/>
      </c>
      <c r="AG666" s="51" t="str">
        <f>IF(入力シート!M667&gt;=100,INT(MOD(入力シート!M667,1000)/100),"")</f>
        <v/>
      </c>
      <c r="AH666" s="51" t="str">
        <f>IF(入力シート!M667&gt;=10,INT(MOD(入力シート!M667,100)/10),"")</f>
        <v/>
      </c>
      <c r="AI666" s="40" t="str">
        <f>IF(入力シート!M667&gt;=1,INT(MOD(入力シート!M667,10)/1),"")</f>
        <v/>
      </c>
      <c r="AJ666" s="51" t="str">
        <f>IF(入力シート!N667&gt;=10000,INT(MOD(入力シート!N667,100000)/10000),"")</f>
        <v/>
      </c>
      <c r="AK666" s="51" t="str">
        <f>IF(入力シート!N667&gt;=1000,INT(MOD(入力シート!N667,10000)/1000),"")</f>
        <v/>
      </c>
      <c r="AL666" s="51" t="str">
        <f>IF(入力シート!N667&gt;=100,INT(MOD(入力シート!N667,1000)/100),"")</f>
        <v/>
      </c>
      <c r="AM666" s="51" t="str">
        <f>IF(入力シート!N667&gt;=10,INT(MOD(入力シート!N667,100)/10),"")</f>
        <v/>
      </c>
      <c r="AN666" s="40" t="str">
        <f>IF(入力シート!N667&gt;=1,INT(MOD(入力シート!N667,10)/1),"")</f>
        <v/>
      </c>
      <c r="AO666" s="51" t="str">
        <f>IF(入力シート!O667&gt;=10000,INT(MOD(入力シート!O667,100000)/10000),"")</f>
        <v/>
      </c>
      <c r="AP666" s="51" t="str">
        <f>IF(入力シート!O667&gt;=1000,INT(MOD(入力シート!O667,10000)/1000),"")</f>
        <v/>
      </c>
      <c r="AQ666" s="51" t="str">
        <f>IF(入力シート!O667&gt;=100,INT(MOD(入力シート!O667,1000)/100),"")</f>
        <v/>
      </c>
      <c r="AR666" s="51" t="str">
        <f>IF(入力シート!O667&gt;=10,INT(MOD(入力シート!O667,100)/10),"")</f>
        <v/>
      </c>
      <c r="AS666" s="40" t="str">
        <f>IF(入力シート!O667&gt;=1,INT(MOD(入力シート!O667,10)/1),"")</f>
        <v/>
      </c>
      <c r="AT666" s="51" t="str">
        <f>IF(入力シート!P667&gt;=1000000,INT(MOD(入力シート!P667,10000000)/1000000),"")</f>
        <v/>
      </c>
      <c r="AU666" s="51" t="str">
        <f>IF(入力シート!P667&gt;=100000,INT(MOD(入力シート!P667,1000000)/100000),"")</f>
        <v/>
      </c>
      <c r="AV666" s="51" t="str">
        <f>IF(入力シート!P667&gt;=10000,INT(MOD(入力シート!P667,100000)/10000),"")</f>
        <v/>
      </c>
      <c r="AW666" s="51" t="str">
        <f>IF(入力シート!P667&gt;=1000,INT(MOD(入力シート!P667,10000)/1000),"")</f>
        <v/>
      </c>
      <c r="AX666" s="51" t="str">
        <f>IF(入力シート!P667&gt;=100,INT(MOD(入力シート!P667,1000)/100),"")</f>
        <v/>
      </c>
      <c r="AY666" s="51" t="str">
        <f>IF(入力シート!P667&gt;=10,INT(MOD(入力シート!P667,100)/10),"")</f>
        <v/>
      </c>
      <c r="AZ666" s="40" t="str">
        <f>IF(入力シート!P667&gt;=1,INT(MOD(入力シート!P667,10)/1),"")</f>
        <v/>
      </c>
      <c r="BA666" s="51" t="str">
        <f>IF(入力シート!Q667&gt;=10,INT(MOD(入力シート!Q667,100)/10),"")</f>
        <v/>
      </c>
      <c r="BB666" s="40" t="str">
        <f>IF(入力シート!Q667&gt;=1,INT(MOD(入力シート!Q667,10)/1),"")</f>
        <v/>
      </c>
      <c r="BC666" s="51" t="str">
        <f>IF(入力シート!R667&gt;=10000,INT(MOD(入力シート!R667,100000)/10000),"")</f>
        <v/>
      </c>
      <c r="BD666" s="51" t="str">
        <f>IF(入力シート!R667&gt;=1000,INT(MOD(入力シート!R667,10000)/1000),"")</f>
        <v/>
      </c>
      <c r="BE666" s="51" t="str">
        <f>IF(入力シート!R667&gt;=100,INT(MOD(入力シート!R667,1000)/100),"")</f>
        <v/>
      </c>
      <c r="BF666" s="51" t="str">
        <f>IF(入力シート!R667&gt;=10,INT(MOD(入力シート!R667,100)/10),"")</f>
        <v/>
      </c>
      <c r="BG666" s="40" t="str">
        <f>IF(入力シート!R667&gt;=1,INT(MOD(入力シート!R667,10)/1),"")</f>
        <v/>
      </c>
    </row>
    <row r="667" spans="1:79" x14ac:dyDescent="0.15">
      <c r="B667" s="22">
        <v>665</v>
      </c>
      <c r="C667" s="10" t="str">
        <f>IF(入力シート!C668&gt;=10000,INT(MOD(入力シート!C668,100000)/10000),"")</f>
        <v/>
      </c>
      <c r="D667" s="10" t="str">
        <f>IF(入力シート!C668&gt;=1000,INT(MOD(入力シート!C668,10000)/1000),"")</f>
        <v/>
      </c>
      <c r="E667" s="10" t="str">
        <f>IF(入力シート!C668&gt;=100,INT(MOD(入力シート!C668,1000)/100),"")</f>
        <v/>
      </c>
      <c r="F667" s="10" t="str">
        <f>IF(入力シート!C668&gt;=10,INT(MOD(入力シート!C668,100)/10),"")</f>
        <v/>
      </c>
      <c r="G667" s="22" t="str">
        <f>IF(入力シート!C668&gt;=1,INT(MOD(入力シート!C668,10)/1),"")</f>
        <v/>
      </c>
      <c r="H667" s="22" t="str">
        <f>IF(入力シート!D668&gt;"",入力シート!D668,"")</f>
        <v/>
      </c>
      <c r="I667" s="22" t="str">
        <f>IF(入力シート!E668&gt;"",入力シート!E668,"")</f>
        <v/>
      </c>
      <c r="J667" s="37" t="str">
        <f>IF(入力シート!F668&gt;0,IF(入力シート!W668=6,MID(入力シート!F668,入力シート!W668-5,1),"0"),"")</f>
        <v/>
      </c>
      <c r="K667" s="37" t="str">
        <f>IF(入力シート!F668&gt;0,MID(入力シート!F668,入力シート!W668-4,1),"")</f>
        <v/>
      </c>
      <c r="L667" s="37" t="str">
        <f>IF(入力シート!F668&gt;0,MID(入力シート!F668,入力シート!W668-3,1),"")</f>
        <v/>
      </c>
      <c r="M667" s="37" t="str">
        <f>IF(入力シート!F668&gt;0,MID(入力シート!F668,入力シート!W668-2,1),"")</f>
        <v/>
      </c>
      <c r="N667" s="37" t="str">
        <f>IF(入力シート!F668&gt;0,MID(入力シート!F668,入力シート!W668-1,1),"")</f>
        <v/>
      </c>
      <c r="O667" s="39" t="str">
        <f>IF(入力シート!F668&gt;0,MID(入力シート!F668,入力シート!W668,1),"")</f>
        <v/>
      </c>
      <c r="P667" s="22" t="str">
        <f>IF(入力シート!G668&gt;"",入力シート!G668,"")</f>
        <v/>
      </c>
      <c r="Q667" s="37" t="str">
        <f>IF(入力シート!H668&gt;0,IF(入力シート!X668=4,MID(入力シート!H668,入力シート!X668-3,1),"0"),"")</f>
        <v/>
      </c>
      <c r="R667" s="37" t="str">
        <f>IF(入力シート!H668&gt;0,MID(入力シート!H668,入力シート!X668-2,1),"")</f>
        <v/>
      </c>
      <c r="S667" s="37" t="str">
        <f>IF(入力シート!H668&gt;0,MID(入力シート!H668,入力シート!X668-1,1),"")</f>
        <v/>
      </c>
      <c r="T667" s="39" t="str">
        <f>IF(入力シート!H668&gt;0,MID(入力シート!H668,入力シート!X668,1),"")</f>
        <v/>
      </c>
      <c r="U667" s="62" t="str">
        <f>IF(入力シート!I668&gt;0,入力シート!I668,"")</f>
        <v/>
      </c>
      <c r="V667" s="50" t="str">
        <f>IF(入力シート!J668&gt;0,入力シート!J668,"")</f>
        <v/>
      </c>
      <c r="W667" s="50" t="str">
        <f>IF(入力シート!K668&gt;=10,INT(MOD(入力シート!K668,100)/10),"")</f>
        <v/>
      </c>
      <c r="X667" s="40" t="str">
        <f>IF(入力シート!K668&gt;=1,INT(MOD(入力シート!K668,10)/1),"")</f>
        <v/>
      </c>
      <c r="Y667" s="51" t="str">
        <f>IF(入力シート!L668&gt;=100000,INT(MOD(入力シート!L668,1000000)/100000),"")</f>
        <v/>
      </c>
      <c r="Z667" s="51" t="str">
        <f>IF(入力シート!L668&gt;=10000,INT(MOD(入力シート!L668,100000)/10000),"")</f>
        <v/>
      </c>
      <c r="AA667" s="51" t="str">
        <f>IF(入力シート!L668&gt;=1000,INT(MOD(入力シート!L668,10000)/1000),"")</f>
        <v/>
      </c>
      <c r="AB667" s="51" t="str">
        <f>IF(入力シート!L668&gt;=100,INT(MOD(入力シート!L668,1000)/100),"")</f>
        <v/>
      </c>
      <c r="AC667" s="51" t="str">
        <f>IF(入力シート!L668&gt;=10,INT(MOD(入力シート!L668,100)/10),"")</f>
        <v/>
      </c>
      <c r="AD667" s="40" t="str">
        <f>IF(入力シート!L668&gt;=1,INT(MOD(入力シート!L668,10)/1),"")</f>
        <v/>
      </c>
      <c r="AE667" s="51" t="str">
        <f>IF(入力シート!M668&gt;=10000,INT(MOD(入力シート!M668,100000)/10000),"")</f>
        <v/>
      </c>
      <c r="AF667" s="51" t="str">
        <f>IF(入力シート!M668&gt;=1000,INT(MOD(入力シート!M668,10000)/1000),"")</f>
        <v/>
      </c>
      <c r="AG667" s="51" t="str">
        <f>IF(入力シート!M668&gt;=100,INT(MOD(入力シート!M668,1000)/100),"")</f>
        <v/>
      </c>
      <c r="AH667" s="51" t="str">
        <f>IF(入力シート!M668&gt;=10,INT(MOD(入力シート!M668,100)/10),"")</f>
        <v/>
      </c>
      <c r="AI667" s="40" t="str">
        <f>IF(入力シート!M668&gt;=1,INT(MOD(入力シート!M668,10)/1),"")</f>
        <v/>
      </c>
      <c r="AJ667" s="51" t="str">
        <f>IF(入力シート!N668&gt;=10000,INT(MOD(入力シート!N668,100000)/10000),"")</f>
        <v/>
      </c>
      <c r="AK667" s="51" t="str">
        <f>IF(入力シート!N668&gt;=1000,INT(MOD(入力シート!N668,10000)/1000),"")</f>
        <v/>
      </c>
      <c r="AL667" s="51" t="str">
        <f>IF(入力シート!N668&gt;=100,INT(MOD(入力シート!N668,1000)/100),"")</f>
        <v/>
      </c>
      <c r="AM667" s="51" t="str">
        <f>IF(入力シート!N668&gt;=10,INT(MOD(入力シート!N668,100)/10),"")</f>
        <v/>
      </c>
      <c r="AN667" s="40" t="str">
        <f>IF(入力シート!N668&gt;=1,INT(MOD(入力シート!N668,10)/1),"")</f>
        <v/>
      </c>
      <c r="AO667" s="51" t="str">
        <f>IF(入力シート!O668&gt;=10000,INT(MOD(入力シート!O668,100000)/10000),"")</f>
        <v/>
      </c>
      <c r="AP667" s="51" t="str">
        <f>IF(入力シート!O668&gt;=1000,INT(MOD(入力シート!O668,10000)/1000),"")</f>
        <v/>
      </c>
      <c r="AQ667" s="51" t="str">
        <f>IF(入力シート!O668&gt;=100,INT(MOD(入力シート!O668,1000)/100),"")</f>
        <v/>
      </c>
      <c r="AR667" s="51" t="str">
        <f>IF(入力シート!O668&gt;=10,INT(MOD(入力シート!O668,100)/10),"")</f>
        <v/>
      </c>
      <c r="AS667" s="40" t="str">
        <f>IF(入力シート!O668&gt;=1,INT(MOD(入力シート!O668,10)/1),"")</f>
        <v/>
      </c>
      <c r="AT667" s="51" t="str">
        <f>IF(入力シート!P668&gt;=1000000,INT(MOD(入力シート!P668,10000000)/1000000),"")</f>
        <v/>
      </c>
      <c r="AU667" s="51" t="str">
        <f>IF(入力シート!P668&gt;=100000,INT(MOD(入力シート!P668,1000000)/100000),"")</f>
        <v/>
      </c>
      <c r="AV667" s="51" t="str">
        <f>IF(入力シート!P668&gt;=10000,INT(MOD(入力シート!P668,100000)/10000),"")</f>
        <v/>
      </c>
      <c r="AW667" s="51" t="str">
        <f>IF(入力シート!P668&gt;=1000,INT(MOD(入力シート!P668,10000)/1000),"")</f>
        <v/>
      </c>
      <c r="AX667" s="51" t="str">
        <f>IF(入力シート!P668&gt;=100,INT(MOD(入力シート!P668,1000)/100),"")</f>
        <v/>
      </c>
      <c r="AY667" s="51" t="str">
        <f>IF(入力シート!P668&gt;=10,INT(MOD(入力シート!P668,100)/10),"")</f>
        <v/>
      </c>
      <c r="AZ667" s="40" t="str">
        <f>IF(入力シート!P668&gt;=1,INT(MOD(入力シート!P668,10)/1),"")</f>
        <v/>
      </c>
      <c r="BA667" s="51" t="str">
        <f>IF(入力シート!Q668&gt;=10,INT(MOD(入力シート!Q668,100)/10),"")</f>
        <v/>
      </c>
      <c r="BB667" s="40" t="str">
        <f>IF(入力シート!Q668&gt;=1,INT(MOD(入力シート!Q668,10)/1),"")</f>
        <v/>
      </c>
      <c r="BC667" s="51" t="str">
        <f>IF(入力シート!R668&gt;=10000,INT(MOD(入力シート!R668,100000)/10000),"")</f>
        <v/>
      </c>
      <c r="BD667" s="51" t="str">
        <f>IF(入力シート!R668&gt;=1000,INT(MOD(入力シート!R668,10000)/1000),"")</f>
        <v/>
      </c>
      <c r="BE667" s="51" t="str">
        <f>IF(入力シート!R668&gt;=100,INT(MOD(入力シート!R668,1000)/100),"")</f>
        <v/>
      </c>
      <c r="BF667" s="51" t="str">
        <f>IF(入力シート!R668&gt;=10,INT(MOD(入力シート!R668,100)/10),"")</f>
        <v/>
      </c>
      <c r="BG667" s="40" t="str">
        <f>IF(入力シート!R668&gt;=1,INT(MOD(入力シート!R668,10)/1),"")</f>
        <v/>
      </c>
    </row>
    <row r="668" spans="1:79" x14ac:dyDescent="0.15">
      <c r="B668" s="22">
        <v>666</v>
      </c>
      <c r="C668" s="10" t="str">
        <f>IF(入力シート!C669&gt;=10000,INT(MOD(入力シート!C669,100000)/10000),"")</f>
        <v/>
      </c>
      <c r="D668" s="10" t="str">
        <f>IF(入力シート!C669&gt;=1000,INT(MOD(入力シート!C669,10000)/1000),"")</f>
        <v/>
      </c>
      <c r="E668" s="10" t="str">
        <f>IF(入力シート!C669&gt;=100,INT(MOD(入力シート!C669,1000)/100),"")</f>
        <v/>
      </c>
      <c r="F668" s="10" t="str">
        <f>IF(入力シート!C669&gt;=10,INT(MOD(入力シート!C669,100)/10),"")</f>
        <v/>
      </c>
      <c r="G668" s="22" t="str">
        <f>IF(入力シート!C669&gt;=1,INT(MOD(入力シート!C669,10)/1),"")</f>
        <v/>
      </c>
      <c r="H668" s="22" t="str">
        <f>IF(入力シート!D669&gt;"",入力シート!D669,"")</f>
        <v/>
      </c>
      <c r="I668" s="22" t="str">
        <f>IF(入力シート!E669&gt;"",入力シート!E669,"")</f>
        <v/>
      </c>
      <c r="J668" s="37" t="str">
        <f>IF(入力シート!F669&gt;0,IF(入力シート!W669=6,MID(入力シート!F669,入力シート!W669-5,1),"0"),"")</f>
        <v/>
      </c>
      <c r="K668" s="37" t="str">
        <f>IF(入力シート!F669&gt;0,MID(入力シート!F669,入力シート!W669-4,1),"")</f>
        <v/>
      </c>
      <c r="L668" s="37" t="str">
        <f>IF(入力シート!F669&gt;0,MID(入力シート!F669,入力シート!W669-3,1),"")</f>
        <v/>
      </c>
      <c r="M668" s="37" t="str">
        <f>IF(入力シート!F669&gt;0,MID(入力シート!F669,入力シート!W669-2,1),"")</f>
        <v/>
      </c>
      <c r="N668" s="37" t="str">
        <f>IF(入力シート!F669&gt;0,MID(入力シート!F669,入力シート!W669-1,1),"")</f>
        <v/>
      </c>
      <c r="O668" s="39" t="str">
        <f>IF(入力シート!F669&gt;0,MID(入力シート!F669,入力シート!W669,1),"")</f>
        <v/>
      </c>
      <c r="P668" s="22" t="str">
        <f>IF(入力シート!G669&gt;"",入力シート!G669,"")</f>
        <v/>
      </c>
      <c r="Q668" s="37" t="str">
        <f>IF(入力シート!H669&gt;0,IF(入力シート!X669=4,MID(入力シート!H669,入力シート!X669-3,1),"0"),"")</f>
        <v/>
      </c>
      <c r="R668" s="37" t="str">
        <f>IF(入力シート!H669&gt;0,MID(入力シート!H669,入力シート!X669-2,1),"")</f>
        <v/>
      </c>
      <c r="S668" s="37" t="str">
        <f>IF(入力シート!H669&gt;0,MID(入力シート!H669,入力シート!X669-1,1),"")</f>
        <v/>
      </c>
      <c r="T668" s="39" t="str">
        <f>IF(入力シート!H669&gt;0,MID(入力シート!H669,入力シート!X669,1),"")</f>
        <v/>
      </c>
      <c r="U668" s="62" t="str">
        <f>IF(入力シート!I669&gt;0,入力シート!I669,"")</f>
        <v/>
      </c>
      <c r="V668" s="50" t="str">
        <f>IF(入力シート!J669&gt;0,入力シート!J669,"")</f>
        <v/>
      </c>
      <c r="W668" s="50" t="str">
        <f>IF(入力シート!K669&gt;=10,INT(MOD(入力シート!K669,100)/10),"")</f>
        <v/>
      </c>
      <c r="X668" s="40" t="str">
        <f>IF(入力シート!K669&gt;=1,INT(MOD(入力シート!K669,10)/1),"")</f>
        <v/>
      </c>
      <c r="Y668" s="51" t="str">
        <f>IF(入力シート!L669&gt;=100000,INT(MOD(入力シート!L669,1000000)/100000),"")</f>
        <v/>
      </c>
      <c r="Z668" s="51" t="str">
        <f>IF(入力シート!L669&gt;=10000,INT(MOD(入力シート!L669,100000)/10000),"")</f>
        <v/>
      </c>
      <c r="AA668" s="51" t="str">
        <f>IF(入力シート!L669&gt;=1000,INT(MOD(入力シート!L669,10000)/1000),"")</f>
        <v/>
      </c>
      <c r="AB668" s="51" t="str">
        <f>IF(入力シート!L669&gt;=100,INT(MOD(入力シート!L669,1000)/100),"")</f>
        <v/>
      </c>
      <c r="AC668" s="51" t="str">
        <f>IF(入力シート!L669&gt;=10,INT(MOD(入力シート!L669,100)/10),"")</f>
        <v/>
      </c>
      <c r="AD668" s="40" t="str">
        <f>IF(入力シート!L669&gt;=1,INT(MOD(入力シート!L669,10)/1),"")</f>
        <v/>
      </c>
      <c r="AE668" s="51" t="str">
        <f>IF(入力シート!M669&gt;=10000,INT(MOD(入力シート!M669,100000)/10000),"")</f>
        <v/>
      </c>
      <c r="AF668" s="51" t="str">
        <f>IF(入力シート!M669&gt;=1000,INT(MOD(入力シート!M669,10000)/1000),"")</f>
        <v/>
      </c>
      <c r="AG668" s="51" t="str">
        <f>IF(入力シート!M669&gt;=100,INT(MOD(入力シート!M669,1000)/100),"")</f>
        <v/>
      </c>
      <c r="AH668" s="51" t="str">
        <f>IF(入力シート!M669&gt;=10,INT(MOD(入力シート!M669,100)/10),"")</f>
        <v/>
      </c>
      <c r="AI668" s="40" t="str">
        <f>IF(入力シート!M669&gt;=1,INT(MOD(入力シート!M669,10)/1),"")</f>
        <v/>
      </c>
      <c r="AJ668" s="51" t="str">
        <f>IF(入力シート!N669&gt;=10000,INT(MOD(入力シート!N669,100000)/10000),"")</f>
        <v/>
      </c>
      <c r="AK668" s="51" t="str">
        <f>IF(入力シート!N669&gt;=1000,INT(MOD(入力シート!N669,10000)/1000),"")</f>
        <v/>
      </c>
      <c r="AL668" s="51" t="str">
        <f>IF(入力シート!N669&gt;=100,INT(MOD(入力シート!N669,1000)/100),"")</f>
        <v/>
      </c>
      <c r="AM668" s="51" t="str">
        <f>IF(入力シート!N669&gt;=10,INT(MOD(入力シート!N669,100)/10),"")</f>
        <v/>
      </c>
      <c r="AN668" s="40" t="str">
        <f>IF(入力シート!N669&gt;=1,INT(MOD(入力シート!N669,10)/1),"")</f>
        <v/>
      </c>
      <c r="AO668" s="51" t="str">
        <f>IF(入力シート!O669&gt;=10000,INT(MOD(入力シート!O669,100000)/10000),"")</f>
        <v/>
      </c>
      <c r="AP668" s="51" t="str">
        <f>IF(入力シート!O669&gt;=1000,INT(MOD(入力シート!O669,10000)/1000),"")</f>
        <v/>
      </c>
      <c r="AQ668" s="51" t="str">
        <f>IF(入力シート!O669&gt;=100,INT(MOD(入力シート!O669,1000)/100),"")</f>
        <v/>
      </c>
      <c r="AR668" s="51" t="str">
        <f>IF(入力シート!O669&gt;=10,INT(MOD(入力シート!O669,100)/10),"")</f>
        <v/>
      </c>
      <c r="AS668" s="40" t="str">
        <f>IF(入力シート!O669&gt;=1,INT(MOD(入力シート!O669,10)/1),"")</f>
        <v/>
      </c>
      <c r="AT668" s="51" t="str">
        <f>IF(入力シート!P669&gt;=1000000,INT(MOD(入力シート!P669,10000000)/1000000),"")</f>
        <v/>
      </c>
      <c r="AU668" s="51" t="str">
        <f>IF(入力シート!P669&gt;=100000,INT(MOD(入力シート!P669,1000000)/100000),"")</f>
        <v/>
      </c>
      <c r="AV668" s="51" t="str">
        <f>IF(入力シート!P669&gt;=10000,INT(MOD(入力シート!P669,100000)/10000),"")</f>
        <v/>
      </c>
      <c r="AW668" s="51" t="str">
        <f>IF(入力シート!P669&gt;=1000,INT(MOD(入力シート!P669,10000)/1000),"")</f>
        <v/>
      </c>
      <c r="AX668" s="51" t="str">
        <f>IF(入力シート!P669&gt;=100,INT(MOD(入力シート!P669,1000)/100),"")</f>
        <v/>
      </c>
      <c r="AY668" s="51" t="str">
        <f>IF(入力シート!P669&gt;=10,INT(MOD(入力シート!P669,100)/10),"")</f>
        <v/>
      </c>
      <c r="AZ668" s="40" t="str">
        <f>IF(入力シート!P669&gt;=1,INT(MOD(入力シート!P669,10)/1),"")</f>
        <v/>
      </c>
      <c r="BA668" s="51" t="str">
        <f>IF(入力シート!Q669&gt;=10,INT(MOD(入力シート!Q669,100)/10),"")</f>
        <v/>
      </c>
      <c r="BB668" s="40" t="str">
        <f>IF(入力シート!Q669&gt;=1,INT(MOD(入力シート!Q669,10)/1),"")</f>
        <v/>
      </c>
      <c r="BC668" s="51" t="str">
        <f>IF(入力シート!R669&gt;=10000,INT(MOD(入力シート!R669,100000)/10000),"")</f>
        <v/>
      </c>
      <c r="BD668" s="51" t="str">
        <f>IF(入力シート!R669&gt;=1000,INT(MOD(入力シート!R669,10000)/1000),"")</f>
        <v/>
      </c>
      <c r="BE668" s="51" t="str">
        <f>IF(入力シート!R669&gt;=100,INT(MOD(入力シート!R669,1000)/100),"")</f>
        <v/>
      </c>
      <c r="BF668" s="51" t="str">
        <f>IF(入力シート!R669&gt;=10,INT(MOD(入力シート!R669,100)/10),"")</f>
        <v/>
      </c>
      <c r="BG668" s="40" t="str">
        <f>IF(入力シート!R669&gt;=1,INT(MOD(入力シート!R669,10)/1),"")</f>
        <v/>
      </c>
    </row>
    <row r="669" spans="1:79" x14ac:dyDescent="0.15">
      <c r="B669" s="22">
        <v>667</v>
      </c>
      <c r="C669" s="10" t="str">
        <f>IF(入力シート!C670&gt;=10000,INT(MOD(入力シート!C670,100000)/10000),"")</f>
        <v/>
      </c>
      <c r="D669" s="10" t="str">
        <f>IF(入力シート!C670&gt;=1000,INT(MOD(入力シート!C670,10000)/1000),"")</f>
        <v/>
      </c>
      <c r="E669" s="10" t="str">
        <f>IF(入力シート!C670&gt;=100,INT(MOD(入力シート!C670,1000)/100),"")</f>
        <v/>
      </c>
      <c r="F669" s="10" t="str">
        <f>IF(入力シート!C670&gt;=10,INT(MOD(入力シート!C670,100)/10),"")</f>
        <v/>
      </c>
      <c r="G669" s="22" t="str">
        <f>IF(入力シート!C670&gt;=1,INT(MOD(入力シート!C670,10)/1),"")</f>
        <v/>
      </c>
      <c r="H669" s="22" t="str">
        <f>IF(入力シート!D670&gt;"",入力シート!D670,"")</f>
        <v/>
      </c>
      <c r="I669" s="22" t="str">
        <f>IF(入力シート!E670&gt;"",入力シート!E670,"")</f>
        <v/>
      </c>
      <c r="J669" s="37" t="str">
        <f>IF(入力シート!F670&gt;0,IF(入力シート!W670=6,MID(入力シート!F670,入力シート!W670-5,1),"0"),"")</f>
        <v/>
      </c>
      <c r="K669" s="37" t="str">
        <f>IF(入力シート!F670&gt;0,MID(入力シート!F670,入力シート!W670-4,1),"")</f>
        <v/>
      </c>
      <c r="L669" s="37" t="str">
        <f>IF(入力シート!F670&gt;0,MID(入力シート!F670,入力シート!W670-3,1),"")</f>
        <v/>
      </c>
      <c r="M669" s="37" t="str">
        <f>IF(入力シート!F670&gt;0,MID(入力シート!F670,入力シート!W670-2,1),"")</f>
        <v/>
      </c>
      <c r="N669" s="37" t="str">
        <f>IF(入力シート!F670&gt;0,MID(入力シート!F670,入力シート!W670-1,1),"")</f>
        <v/>
      </c>
      <c r="O669" s="39" t="str">
        <f>IF(入力シート!F670&gt;0,MID(入力シート!F670,入力シート!W670,1),"")</f>
        <v/>
      </c>
      <c r="P669" s="22" t="str">
        <f>IF(入力シート!G670&gt;"",入力シート!G670,"")</f>
        <v/>
      </c>
      <c r="Q669" s="37" t="str">
        <f>IF(入力シート!H670&gt;0,IF(入力シート!X670=4,MID(入力シート!H670,入力シート!X670-3,1),"0"),"")</f>
        <v/>
      </c>
      <c r="R669" s="37" t="str">
        <f>IF(入力シート!H670&gt;0,MID(入力シート!H670,入力シート!X670-2,1),"")</f>
        <v/>
      </c>
      <c r="S669" s="37" t="str">
        <f>IF(入力シート!H670&gt;0,MID(入力シート!H670,入力シート!X670-1,1),"")</f>
        <v/>
      </c>
      <c r="T669" s="39" t="str">
        <f>IF(入力シート!H670&gt;0,MID(入力シート!H670,入力シート!X670,1),"")</f>
        <v/>
      </c>
      <c r="U669" s="62" t="str">
        <f>IF(入力シート!I670&gt;0,入力シート!I670,"")</f>
        <v/>
      </c>
      <c r="V669" s="50" t="str">
        <f>IF(入力シート!J670&gt;0,入力シート!J670,"")</f>
        <v/>
      </c>
      <c r="W669" s="50" t="str">
        <f>IF(入力シート!K670&gt;=10,INT(MOD(入力シート!K670,100)/10),"")</f>
        <v/>
      </c>
      <c r="X669" s="40" t="str">
        <f>IF(入力シート!K670&gt;=1,INT(MOD(入力シート!K670,10)/1),"")</f>
        <v/>
      </c>
      <c r="Y669" s="51" t="str">
        <f>IF(入力シート!L670&gt;=100000,INT(MOD(入力シート!L670,1000000)/100000),"")</f>
        <v/>
      </c>
      <c r="Z669" s="51" t="str">
        <f>IF(入力シート!L670&gt;=10000,INT(MOD(入力シート!L670,100000)/10000),"")</f>
        <v/>
      </c>
      <c r="AA669" s="51" t="str">
        <f>IF(入力シート!L670&gt;=1000,INT(MOD(入力シート!L670,10000)/1000),"")</f>
        <v/>
      </c>
      <c r="AB669" s="51" t="str">
        <f>IF(入力シート!L670&gt;=100,INT(MOD(入力シート!L670,1000)/100),"")</f>
        <v/>
      </c>
      <c r="AC669" s="51" t="str">
        <f>IF(入力シート!L670&gt;=10,INT(MOD(入力シート!L670,100)/10),"")</f>
        <v/>
      </c>
      <c r="AD669" s="40" t="str">
        <f>IF(入力シート!L670&gt;=1,INT(MOD(入力シート!L670,10)/1),"")</f>
        <v/>
      </c>
      <c r="AE669" s="51" t="str">
        <f>IF(入力シート!M670&gt;=10000,INT(MOD(入力シート!M670,100000)/10000),"")</f>
        <v/>
      </c>
      <c r="AF669" s="51" t="str">
        <f>IF(入力シート!M670&gt;=1000,INT(MOD(入力シート!M670,10000)/1000),"")</f>
        <v/>
      </c>
      <c r="AG669" s="51" t="str">
        <f>IF(入力シート!M670&gt;=100,INT(MOD(入力シート!M670,1000)/100),"")</f>
        <v/>
      </c>
      <c r="AH669" s="51" t="str">
        <f>IF(入力シート!M670&gt;=10,INT(MOD(入力シート!M670,100)/10),"")</f>
        <v/>
      </c>
      <c r="AI669" s="40" t="str">
        <f>IF(入力シート!M670&gt;=1,INT(MOD(入力シート!M670,10)/1),"")</f>
        <v/>
      </c>
      <c r="AJ669" s="51" t="str">
        <f>IF(入力シート!N670&gt;=10000,INT(MOD(入力シート!N670,100000)/10000),"")</f>
        <v/>
      </c>
      <c r="AK669" s="51" t="str">
        <f>IF(入力シート!N670&gt;=1000,INT(MOD(入力シート!N670,10000)/1000),"")</f>
        <v/>
      </c>
      <c r="AL669" s="51" t="str">
        <f>IF(入力シート!N670&gt;=100,INT(MOD(入力シート!N670,1000)/100),"")</f>
        <v/>
      </c>
      <c r="AM669" s="51" t="str">
        <f>IF(入力シート!N670&gt;=10,INT(MOD(入力シート!N670,100)/10),"")</f>
        <v/>
      </c>
      <c r="AN669" s="40" t="str">
        <f>IF(入力シート!N670&gt;=1,INT(MOD(入力シート!N670,10)/1),"")</f>
        <v/>
      </c>
      <c r="AO669" s="51" t="str">
        <f>IF(入力シート!O670&gt;=10000,INT(MOD(入力シート!O670,100000)/10000),"")</f>
        <v/>
      </c>
      <c r="AP669" s="51" t="str">
        <f>IF(入力シート!O670&gt;=1000,INT(MOD(入力シート!O670,10000)/1000),"")</f>
        <v/>
      </c>
      <c r="AQ669" s="51" t="str">
        <f>IF(入力シート!O670&gt;=100,INT(MOD(入力シート!O670,1000)/100),"")</f>
        <v/>
      </c>
      <c r="AR669" s="51" t="str">
        <f>IF(入力シート!O670&gt;=10,INT(MOD(入力シート!O670,100)/10),"")</f>
        <v/>
      </c>
      <c r="AS669" s="40" t="str">
        <f>IF(入力シート!O670&gt;=1,INT(MOD(入力シート!O670,10)/1),"")</f>
        <v/>
      </c>
      <c r="AT669" s="51" t="str">
        <f>IF(入力シート!P670&gt;=1000000,INT(MOD(入力シート!P670,10000000)/1000000),"")</f>
        <v/>
      </c>
      <c r="AU669" s="51" t="str">
        <f>IF(入力シート!P670&gt;=100000,INT(MOD(入力シート!P670,1000000)/100000),"")</f>
        <v/>
      </c>
      <c r="AV669" s="51" t="str">
        <f>IF(入力シート!P670&gt;=10000,INT(MOD(入力シート!P670,100000)/10000),"")</f>
        <v/>
      </c>
      <c r="AW669" s="51" t="str">
        <f>IF(入力シート!P670&gt;=1000,INT(MOD(入力シート!P670,10000)/1000),"")</f>
        <v/>
      </c>
      <c r="AX669" s="51" t="str">
        <f>IF(入力シート!P670&gt;=100,INT(MOD(入力シート!P670,1000)/100),"")</f>
        <v/>
      </c>
      <c r="AY669" s="51" t="str">
        <f>IF(入力シート!P670&gt;=10,INT(MOD(入力シート!P670,100)/10),"")</f>
        <v/>
      </c>
      <c r="AZ669" s="40" t="str">
        <f>IF(入力シート!P670&gt;=1,INT(MOD(入力シート!P670,10)/1),"")</f>
        <v/>
      </c>
      <c r="BA669" s="51" t="str">
        <f>IF(入力シート!Q670&gt;=10,INT(MOD(入力シート!Q670,100)/10),"")</f>
        <v/>
      </c>
      <c r="BB669" s="40" t="str">
        <f>IF(入力シート!Q670&gt;=1,INT(MOD(入力シート!Q670,10)/1),"")</f>
        <v/>
      </c>
      <c r="BC669" s="51" t="str">
        <f>IF(入力シート!R670&gt;=10000,INT(MOD(入力シート!R670,100000)/10000),"")</f>
        <v/>
      </c>
      <c r="BD669" s="51" t="str">
        <f>IF(入力シート!R670&gt;=1000,INT(MOD(入力シート!R670,10000)/1000),"")</f>
        <v/>
      </c>
      <c r="BE669" s="51" t="str">
        <f>IF(入力シート!R670&gt;=100,INT(MOD(入力シート!R670,1000)/100),"")</f>
        <v/>
      </c>
      <c r="BF669" s="51" t="str">
        <f>IF(入力シート!R670&gt;=10,INT(MOD(入力シート!R670,100)/10),"")</f>
        <v/>
      </c>
      <c r="BG669" s="40" t="str">
        <f>IF(入力シート!R670&gt;=1,INT(MOD(入力シート!R670,10)/1),"")</f>
        <v/>
      </c>
    </row>
    <row r="670" spans="1:79" x14ac:dyDescent="0.15">
      <c r="B670" s="22">
        <v>668</v>
      </c>
      <c r="C670" s="10" t="str">
        <f>IF(入力シート!C671&gt;=10000,INT(MOD(入力シート!C671,100000)/10000),"")</f>
        <v/>
      </c>
      <c r="D670" s="10" t="str">
        <f>IF(入力シート!C671&gt;=1000,INT(MOD(入力シート!C671,10000)/1000),"")</f>
        <v/>
      </c>
      <c r="E670" s="10" t="str">
        <f>IF(入力シート!C671&gt;=100,INT(MOD(入力シート!C671,1000)/100),"")</f>
        <v/>
      </c>
      <c r="F670" s="10" t="str">
        <f>IF(入力シート!C671&gt;=10,INT(MOD(入力シート!C671,100)/10),"")</f>
        <v/>
      </c>
      <c r="G670" s="22" t="str">
        <f>IF(入力シート!C671&gt;=1,INT(MOD(入力シート!C671,10)/1),"")</f>
        <v/>
      </c>
      <c r="H670" s="22" t="str">
        <f>IF(入力シート!D671&gt;"",入力シート!D671,"")</f>
        <v/>
      </c>
      <c r="I670" s="22" t="str">
        <f>IF(入力シート!E671&gt;"",入力シート!E671,"")</f>
        <v/>
      </c>
      <c r="J670" s="37" t="str">
        <f>IF(入力シート!F671&gt;0,IF(入力シート!W671=6,MID(入力シート!F671,入力シート!W671-5,1),"0"),"")</f>
        <v/>
      </c>
      <c r="K670" s="37" t="str">
        <f>IF(入力シート!F671&gt;0,MID(入力シート!F671,入力シート!W671-4,1),"")</f>
        <v/>
      </c>
      <c r="L670" s="37" t="str">
        <f>IF(入力シート!F671&gt;0,MID(入力シート!F671,入力シート!W671-3,1),"")</f>
        <v/>
      </c>
      <c r="M670" s="37" t="str">
        <f>IF(入力シート!F671&gt;0,MID(入力シート!F671,入力シート!W671-2,1),"")</f>
        <v/>
      </c>
      <c r="N670" s="37" t="str">
        <f>IF(入力シート!F671&gt;0,MID(入力シート!F671,入力シート!W671-1,1),"")</f>
        <v/>
      </c>
      <c r="O670" s="39" t="str">
        <f>IF(入力シート!F671&gt;0,MID(入力シート!F671,入力シート!W671,1),"")</f>
        <v/>
      </c>
      <c r="P670" s="22" t="str">
        <f>IF(入力シート!G671&gt;"",入力シート!G671,"")</f>
        <v/>
      </c>
      <c r="Q670" s="37" t="str">
        <f>IF(入力シート!H671&gt;0,IF(入力シート!X671=4,MID(入力シート!H671,入力シート!X671-3,1),"0"),"")</f>
        <v/>
      </c>
      <c r="R670" s="37" t="str">
        <f>IF(入力シート!H671&gt;0,MID(入力シート!H671,入力シート!X671-2,1),"")</f>
        <v/>
      </c>
      <c r="S670" s="37" t="str">
        <f>IF(入力シート!H671&gt;0,MID(入力シート!H671,入力シート!X671-1,1),"")</f>
        <v/>
      </c>
      <c r="T670" s="39" t="str">
        <f>IF(入力シート!H671&gt;0,MID(入力シート!H671,入力シート!X671,1),"")</f>
        <v/>
      </c>
      <c r="U670" s="62" t="str">
        <f>IF(入力シート!I671&gt;0,入力シート!I671,"")</f>
        <v/>
      </c>
      <c r="V670" s="50" t="str">
        <f>IF(入力シート!J671&gt;0,入力シート!J671,"")</f>
        <v/>
      </c>
      <c r="W670" s="50" t="str">
        <f>IF(入力シート!K671&gt;=10,INT(MOD(入力シート!K671,100)/10),"")</f>
        <v/>
      </c>
      <c r="X670" s="40" t="str">
        <f>IF(入力シート!K671&gt;=1,INT(MOD(入力シート!K671,10)/1),"")</f>
        <v/>
      </c>
      <c r="Y670" s="51" t="str">
        <f>IF(入力シート!L671&gt;=100000,INT(MOD(入力シート!L671,1000000)/100000),"")</f>
        <v/>
      </c>
      <c r="Z670" s="51" t="str">
        <f>IF(入力シート!L671&gt;=10000,INT(MOD(入力シート!L671,100000)/10000),"")</f>
        <v/>
      </c>
      <c r="AA670" s="51" t="str">
        <f>IF(入力シート!L671&gt;=1000,INT(MOD(入力シート!L671,10000)/1000),"")</f>
        <v/>
      </c>
      <c r="AB670" s="51" t="str">
        <f>IF(入力シート!L671&gt;=100,INT(MOD(入力シート!L671,1000)/100),"")</f>
        <v/>
      </c>
      <c r="AC670" s="51" t="str">
        <f>IF(入力シート!L671&gt;=10,INT(MOD(入力シート!L671,100)/10),"")</f>
        <v/>
      </c>
      <c r="AD670" s="40" t="str">
        <f>IF(入力シート!L671&gt;=1,INT(MOD(入力シート!L671,10)/1),"")</f>
        <v/>
      </c>
      <c r="AE670" s="51" t="str">
        <f>IF(入力シート!M671&gt;=10000,INT(MOD(入力シート!M671,100000)/10000),"")</f>
        <v/>
      </c>
      <c r="AF670" s="51" t="str">
        <f>IF(入力シート!M671&gt;=1000,INT(MOD(入力シート!M671,10000)/1000),"")</f>
        <v/>
      </c>
      <c r="AG670" s="51" t="str">
        <f>IF(入力シート!M671&gt;=100,INT(MOD(入力シート!M671,1000)/100),"")</f>
        <v/>
      </c>
      <c r="AH670" s="51" t="str">
        <f>IF(入力シート!M671&gt;=10,INT(MOD(入力シート!M671,100)/10),"")</f>
        <v/>
      </c>
      <c r="AI670" s="40" t="str">
        <f>IF(入力シート!M671&gt;=1,INT(MOD(入力シート!M671,10)/1),"")</f>
        <v/>
      </c>
      <c r="AJ670" s="51" t="str">
        <f>IF(入力シート!N671&gt;=10000,INT(MOD(入力シート!N671,100000)/10000),"")</f>
        <v/>
      </c>
      <c r="AK670" s="51" t="str">
        <f>IF(入力シート!N671&gt;=1000,INT(MOD(入力シート!N671,10000)/1000),"")</f>
        <v/>
      </c>
      <c r="AL670" s="51" t="str">
        <f>IF(入力シート!N671&gt;=100,INT(MOD(入力シート!N671,1000)/100),"")</f>
        <v/>
      </c>
      <c r="AM670" s="51" t="str">
        <f>IF(入力シート!N671&gt;=10,INT(MOD(入力シート!N671,100)/10),"")</f>
        <v/>
      </c>
      <c r="AN670" s="40" t="str">
        <f>IF(入力シート!N671&gt;=1,INT(MOD(入力シート!N671,10)/1),"")</f>
        <v/>
      </c>
      <c r="AO670" s="51" t="str">
        <f>IF(入力シート!O671&gt;=10000,INT(MOD(入力シート!O671,100000)/10000),"")</f>
        <v/>
      </c>
      <c r="AP670" s="51" t="str">
        <f>IF(入力シート!O671&gt;=1000,INT(MOD(入力シート!O671,10000)/1000),"")</f>
        <v/>
      </c>
      <c r="AQ670" s="51" t="str">
        <f>IF(入力シート!O671&gt;=100,INT(MOD(入力シート!O671,1000)/100),"")</f>
        <v/>
      </c>
      <c r="AR670" s="51" t="str">
        <f>IF(入力シート!O671&gt;=10,INT(MOD(入力シート!O671,100)/10),"")</f>
        <v/>
      </c>
      <c r="AS670" s="40" t="str">
        <f>IF(入力シート!O671&gt;=1,INT(MOD(入力シート!O671,10)/1),"")</f>
        <v/>
      </c>
      <c r="AT670" s="51" t="str">
        <f>IF(入力シート!P671&gt;=1000000,INT(MOD(入力シート!P671,10000000)/1000000),"")</f>
        <v/>
      </c>
      <c r="AU670" s="51" t="str">
        <f>IF(入力シート!P671&gt;=100000,INT(MOD(入力シート!P671,1000000)/100000),"")</f>
        <v/>
      </c>
      <c r="AV670" s="51" t="str">
        <f>IF(入力シート!P671&gt;=10000,INT(MOD(入力シート!P671,100000)/10000),"")</f>
        <v/>
      </c>
      <c r="AW670" s="51" t="str">
        <f>IF(入力シート!P671&gt;=1000,INT(MOD(入力シート!P671,10000)/1000),"")</f>
        <v/>
      </c>
      <c r="AX670" s="51" t="str">
        <f>IF(入力シート!P671&gt;=100,INT(MOD(入力シート!P671,1000)/100),"")</f>
        <v/>
      </c>
      <c r="AY670" s="51" t="str">
        <f>IF(入力シート!P671&gt;=10,INT(MOD(入力シート!P671,100)/10),"")</f>
        <v/>
      </c>
      <c r="AZ670" s="40" t="str">
        <f>IF(入力シート!P671&gt;=1,INT(MOD(入力シート!P671,10)/1),"")</f>
        <v/>
      </c>
      <c r="BA670" s="51" t="str">
        <f>IF(入力シート!Q671&gt;=10,INT(MOD(入力シート!Q671,100)/10),"")</f>
        <v/>
      </c>
      <c r="BB670" s="40" t="str">
        <f>IF(入力シート!Q671&gt;=1,INT(MOD(入力シート!Q671,10)/1),"")</f>
        <v/>
      </c>
      <c r="BC670" s="51" t="str">
        <f>IF(入力シート!R671&gt;=10000,INT(MOD(入力シート!R671,100000)/10000),"")</f>
        <v/>
      </c>
      <c r="BD670" s="51" t="str">
        <f>IF(入力シート!R671&gt;=1000,INT(MOD(入力シート!R671,10000)/1000),"")</f>
        <v/>
      </c>
      <c r="BE670" s="51" t="str">
        <f>IF(入力シート!R671&gt;=100,INT(MOD(入力シート!R671,1000)/100),"")</f>
        <v/>
      </c>
      <c r="BF670" s="51" t="str">
        <f>IF(入力シート!R671&gt;=10,INT(MOD(入力シート!R671,100)/10),"")</f>
        <v/>
      </c>
      <c r="BG670" s="40" t="str">
        <f>IF(入力シート!R671&gt;=1,INT(MOD(入力シート!R671,10)/1),"")</f>
        <v/>
      </c>
    </row>
    <row r="671" spans="1:79" x14ac:dyDescent="0.15">
      <c r="B671" s="22">
        <v>669</v>
      </c>
      <c r="C671" s="10" t="str">
        <f>IF(入力シート!C672&gt;=10000,INT(MOD(入力シート!C672,100000)/10000),"")</f>
        <v/>
      </c>
      <c r="D671" s="10" t="str">
        <f>IF(入力シート!C672&gt;=1000,INT(MOD(入力シート!C672,10000)/1000),"")</f>
        <v/>
      </c>
      <c r="E671" s="10" t="str">
        <f>IF(入力シート!C672&gt;=100,INT(MOD(入力シート!C672,1000)/100),"")</f>
        <v/>
      </c>
      <c r="F671" s="10" t="str">
        <f>IF(入力シート!C672&gt;=10,INT(MOD(入力シート!C672,100)/10),"")</f>
        <v/>
      </c>
      <c r="G671" s="22" t="str">
        <f>IF(入力シート!C672&gt;=1,INT(MOD(入力シート!C672,10)/1),"")</f>
        <v/>
      </c>
      <c r="H671" s="22" t="str">
        <f>IF(入力シート!D672&gt;"",入力シート!D672,"")</f>
        <v/>
      </c>
      <c r="I671" s="22" t="str">
        <f>IF(入力シート!E672&gt;"",入力シート!E672,"")</f>
        <v/>
      </c>
      <c r="J671" s="37" t="str">
        <f>IF(入力シート!F672&gt;0,IF(入力シート!W672=6,MID(入力シート!F672,入力シート!W672-5,1),"0"),"")</f>
        <v/>
      </c>
      <c r="K671" s="37" t="str">
        <f>IF(入力シート!F672&gt;0,MID(入力シート!F672,入力シート!W672-4,1),"")</f>
        <v/>
      </c>
      <c r="L671" s="37" t="str">
        <f>IF(入力シート!F672&gt;0,MID(入力シート!F672,入力シート!W672-3,1),"")</f>
        <v/>
      </c>
      <c r="M671" s="37" t="str">
        <f>IF(入力シート!F672&gt;0,MID(入力シート!F672,入力シート!W672-2,1),"")</f>
        <v/>
      </c>
      <c r="N671" s="37" t="str">
        <f>IF(入力シート!F672&gt;0,MID(入力シート!F672,入力シート!W672-1,1),"")</f>
        <v/>
      </c>
      <c r="O671" s="39" t="str">
        <f>IF(入力シート!F672&gt;0,MID(入力シート!F672,入力シート!W672,1),"")</f>
        <v/>
      </c>
      <c r="P671" s="22" t="str">
        <f>IF(入力シート!G672&gt;"",入力シート!G672,"")</f>
        <v/>
      </c>
      <c r="Q671" s="37" t="str">
        <f>IF(入力シート!H672&gt;0,IF(入力シート!X672=4,MID(入力シート!H672,入力シート!X672-3,1),"0"),"")</f>
        <v/>
      </c>
      <c r="R671" s="37" t="str">
        <f>IF(入力シート!H672&gt;0,MID(入力シート!H672,入力シート!X672-2,1),"")</f>
        <v/>
      </c>
      <c r="S671" s="37" t="str">
        <f>IF(入力シート!H672&gt;0,MID(入力シート!H672,入力シート!X672-1,1),"")</f>
        <v/>
      </c>
      <c r="T671" s="39" t="str">
        <f>IF(入力シート!H672&gt;0,MID(入力シート!H672,入力シート!X672,1),"")</f>
        <v/>
      </c>
      <c r="U671" s="62" t="str">
        <f>IF(入力シート!I672&gt;0,入力シート!I672,"")</f>
        <v/>
      </c>
      <c r="V671" s="50" t="str">
        <f>IF(入力シート!J672&gt;0,入力シート!J672,"")</f>
        <v/>
      </c>
      <c r="W671" s="50" t="str">
        <f>IF(入力シート!K672&gt;=10,INT(MOD(入力シート!K672,100)/10),"")</f>
        <v/>
      </c>
      <c r="X671" s="40" t="str">
        <f>IF(入力シート!K672&gt;=1,INT(MOD(入力シート!K672,10)/1),"")</f>
        <v/>
      </c>
      <c r="Y671" s="51" t="str">
        <f>IF(入力シート!L672&gt;=100000,INT(MOD(入力シート!L672,1000000)/100000),"")</f>
        <v/>
      </c>
      <c r="Z671" s="51" t="str">
        <f>IF(入力シート!L672&gt;=10000,INT(MOD(入力シート!L672,100000)/10000),"")</f>
        <v/>
      </c>
      <c r="AA671" s="51" t="str">
        <f>IF(入力シート!L672&gt;=1000,INT(MOD(入力シート!L672,10000)/1000),"")</f>
        <v/>
      </c>
      <c r="AB671" s="51" t="str">
        <f>IF(入力シート!L672&gt;=100,INT(MOD(入力シート!L672,1000)/100),"")</f>
        <v/>
      </c>
      <c r="AC671" s="51" t="str">
        <f>IF(入力シート!L672&gt;=10,INT(MOD(入力シート!L672,100)/10),"")</f>
        <v/>
      </c>
      <c r="AD671" s="40" t="str">
        <f>IF(入力シート!L672&gt;=1,INT(MOD(入力シート!L672,10)/1),"")</f>
        <v/>
      </c>
      <c r="AE671" s="51" t="str">
        <f>IF(入力シート!M672&gt;=10000,INT(MOD(入力シート!M672,100000)/10000),"")</f>
        <v/>
      </c>
      <c r="AF671" s="51" t="str">
        <f>IF(入力シート!M672&gt;=1000,INT(MOD(入力シート!M672,10000)/1000),"")</f>
        <v/>
      </c>
      <c r="AG671" s="51" t="str">
        <f>IF(入力シート!M672&gt;=100,INT(MOD(入力シート!M672,1000)/100),"")</f>
        <v/>
      </c>
      <c r="AH671" s="51" t="str">
        <f>IF(入力シート!M672&gt;=10,INT(MOD(入力シート!M672,100)/10),"")</f>
        <v/>
      </c>
      <c r="AI671" s="40" t="str">
        <f>IF(入力シート!M672&gt;=1,INT(MOD(入力シート!M672,10)/1),"")</f>
        <v/>
      </c>
      <c r="AJ671" s="51" t="str">
        <f>IF(入力シート!N672&gt;=10000,INT(MOD(入力シート!N672,100000)/10000),"")</f>
        <v/>
      </c>
      <c r="AK671" s="51" t="str">
        <f>IF(入力シート!N672&gt;=1000,INT(MOD(入力シート!N672,10000)/1000),"")</f>
        <v/>
      </c>
      <c r="AL671" s="51" t="str">
        <f>IF(入力シート!N672&gt;=100,INT(MOD(入力シート!N672,1000)/100),"")</f>
        <v/>
      </c>
      <c r="AM671" s="51" t="str">
        <f>IF(入力シート!N672&gt;=10,INT(MOD(入力シート!N672,100)/10),"")</f>
        <v/>
      </c>
      <c r="AN671" s="40" t="str">
        <f>IF(入力シート!N672&gt;=1,INT(MOD(入力シート!N672,10)/1),"")</f>
        <v/>
      </c>
      <c r="AO671" s="51" t="str">
        <f>IF(入力シート!O672&gt;=10000,INT(MOD(入力シート!O672,100000)/10000),"")</f>
        <v/>
      </c>
      <c r="AP671" s="51" t="str">
        <f>IF(入力シート!O672&gt;=1000,INT(MOD(入力シート!O672,10000)/1000),"")</f>
        <v/>
      </c>
      <c r="AQ671" s="51" t="str">
        <f>IF(入力シート!O672&gt;=100,INT(MOD(入力シート!O672,1000)/100),"")</f>
        <v/>
      </c>
      <c r="AR671" s="51" t="str">
        <f>IF(入力シート!O672&gt;=10,INT(MOD(入力シート!O672,100)/10),"")</f>
        <v/>
      </c>
      <c r="AS671" s="40" t="str">
        <f>IF(入力シート!O672&gt;=1,INT(MOD(入力シート!O672,10)/1),"")</f>
        <v/>
      </c>
      <c r="AT671" s="51" t="str">
        <f>IF(入力シート!P672&gt;=1000000,INT(MOD(入力シート!P672,10000000)/1000000),"")</f>
        <v/>
      </c>
      <c r="AU671" s="51" t="str">
        <f>IF(入力シート!P672&gt;=100000,INT(MOD(入力シート!P672,1000000)/100000),"")</f>
        <v/>
      </c>
      <c r="AV671" s="51" t="str">
        <f>IF(入力シート!P672&gt;=10000,INT(MOD(入力シート!P672,100000)/10000),"")</f>
        <v/>
      </c>
      <c r="AW671" s="51" t="str">
        <f>IF(入力シート!P672&gt;=1000,INT(MOD(入力シート!P672,10000)/1000),"")</f>
        <v/>
      </c>
      <c r="AX671" s="51" t="str">
        <f>IF(入力シート!P672&gt;=100,INT(MOD(入力シート!P672,1000)/100),"")</f>
        <v/>
      </c>
      <c r="AY671" s="51" t="str">
        <f>IF(入力シート!P672&gt;=10,INT(MOD(入力シート!P672,100)/10),"")</f>
        <v/>
      </c>
      <c r="AZ671" s="40" t="str">
        <f>IF(入力シート!P672&gt;=1,INT(MOD(入力シート!P672,10)/1),"")</f>
        <v/>
      </c>
      <c r="BA671" s="51" t="str">
        <f>IF(入力シート!Q672&gt;=10,INT(MOD(入力シート!Q672,100)/10),"")</f>
        <v/>
      </c>
      <c r="BB671" s="40" t="str">
        <f>IF(入力シート!Q672&gt;=1,INT(MOD(入力シート!Q672,10)/1),"")</f>
        <v/>
      </c>
      <c r="BC671" s="51" t="str">
        <f>IF(入力シート!R672&gt;=10000,INT(MOD(入力シート!R672,100000)/10000),"")</f>
        <v/>
      </c>
      <c r="BD671" s="51" t="str">
        <f>IF(入力シート!R672&gt;=1000,INT(MOD(入力シート!R672,10000)/1000),"")</f>
        <v/>
      </c>
      <c r="BE671" s="51" t="str">
        <f>IF(入力シート!R672&gt;=100,INT(MOD(入力シート!R672,1000)/100),"")</f>
        <v/>
      </c>
      <c r="BF671" s="51" t="str">
        <f>IF(入力シート!R672&gt;=10,INT(MOD(入力シート!R672,100)/10),"")</f>
        <v/>
      </c>
      <c r="BG671" s="40" t="str">
        <f>IF(入力シート!R672&gt;=1,INT(MOD(入力シート!R672,10)/1),"")</f>
        <v/>
      </c>
    </row>
    <row r="672" spans="1:79" x14ac:dyDescent="0.15">
      <c r="A672" s="46"/>
      <c r="B672" s="12">
        <v>670</v>
      </c>
      <c r="C672" s="3" t="str">
        <f>IF(入力シート!C673&gt;=10000,INT(MOD(入力シート!C673,100000)/10000),"")</f>
        <v/>
      </c>
      <c r="D672" s="3" t="str">
        <f>IF(入力シート!C673&gt;=1000,INT(MOD(入力シート!C673,10000)/1000),"")</f>
        <v/>
      </c>
      <c r="E672" s="3" t="str">
        <f>IF(入力シート!C673&gt;=100,INT(MOD(入力シート!C673,1000)/100),"")</f>
        <v/>
      </c>
      <c r="F672" s="3" t="str">
        <f>IF(入力シート!C673&gt;=10,INT(MOD(入力シート!C673,100)/10),"")</f>
        <v/>
      </c>
      <c r="G672" s="12" t="str">
        <f>IF(入力シート!C673&gt;=1,INT(MOD(入力シート!C673,10)/1),"")</f>
        <v/>
      </c>
      <c r="H672" s="12" t="str">
        <f>IF(入力シート!D673&gt;"",入力シート!D673,"")</f>
        <v/>
      </c>
      <c r="I672" s="146" t="str">
        <f>IF(入力シート!E673&gt;"",入力シート!E673,"")</f>
        <v/>
      </c>
      <c r="J672" s="162" t="str">
        <f>IF(入力シート!F673&gt;0,IF(入力シート!W673=6,MID(入力シート!F673,入力シート!W673-5,1),"0"),"")</f>
        <v/>
      </c>
      <c r="K672" s="63" t="str">
        <f>IF(入力シート!F673&gt;0,MID(入力シート!F673,入力シート!W673-4,1),"")</f>
        <v/>
      </c>
      <c r="L672" s="63" t="str">
        <f>IF(入力シート!F673&gt;0,MID(入力シート!F673,入力シート!W673-3,1),"")</f>
        <v/>
      </c>
      <c r="M672" s="63" t="str">
        <f>IF(入力シート!F673&gt;0,MID(入力シート!F673,入力シート!W673-2,1),"")</f>
        <v/>
      </c>
      <c r="N672" s="63" t="str">
        <f>IF(入力シート!F673&gt;0,MID(入力シート!F673,入力シート!W673-1,1),"")</f>
        <v/>
      </c>
      <c r="O672" s="64" t="str">
        <f>IF(入力シート!F673&gt;0,MID(入力シート!F673,入力シート!W673,1),"")</f>
        <v/>
      </c>
      <c r="P672" s="146" t="str">
        <f>IF(入力シート!G673&gt;"",入力シート!G673,"")</f>
        <v/>
      </c>
      <c r="Q672" s="162" t="str">
        <f>IF(入力シート!H673&gt;0,IF(入力シート!X673=4,MID(入力シート!H673,入力シート!X673-3,1),"0"),"")</f>
        <v/>
      </c>
      <c r="R672" s="63" t="str">
        <f>IF(入力シート!H673&gt;0,MID(入力シート!H673,入力シート!X673-2,1),"")</f>
        <v/>
      </c>
      <c r="S672" s="63" t="str">
        <f>IF(入力シート!H673&gt;0,MID(入力シート!H673,入力シート!X673-1,1),"")</f>
        <v/>
      </c>
      <c r="T672" s="64" t="str">
        <f>IF(入力シート!H673&gt;0,MID(入力シート!H673,入力シート!X673,1),"")</f>
        <v/>
      </c>
      <c r="U672" s="65" t="str">
        <f>IF(入力シート!I673&gt;0,入力シート!I673,"")</f>
        <v/>
      </c>
      <c r="V672" s="47" t="str">
        <f>IF(入力シート!J673&gt;0,入力シート!J673,"")</f>
        <v/>
      </c>
      <c r="W672" s="47" t="str">
        <f>IF(入力シート!K673&gt;=10,INT(MOD(入力シート!K673,100)/10),"")</f>
        <v/>
      </c>
      <c r="X672" s="48" t="str">
        <f>IF(入力シート!K673&gt;=1,INT(MOD(入力シート!K673,10)/1),"")</f>
        <v/>
      </c>
      <c r="Y672" s="49" t="str">
        <f>IF(入力シート!L673&gt;=100000,INT(MOD(入力シート!L673,1000000)/100000),"")</f>
        <v/>
      </c>
      <c r="Z672" s="49" t="str">
        <f>IF(入力シート!L673&gt;=10000,INT(MOD(入力シート!L673,100000)/10000),"")</f>
        <v/>
      </c>
      <c r="AA672" s="49" t="str">
        <f>IF(入力シート!L673&gt;=1000,INT(MOD(入力シート!L673,10000)/1000),"")</f>
        <v/>
      </c>
      <c r="AB672" s="49" t="str">
        <f>IF(入力シート!L673&gt;=100,INT(MOD(入力シート!L673,1000)/100),"")</f>
        <v/>
      </c>
      <c r="AC672" s="49" t="str">
        <f>IF(入力シート!L673&gt;=10,INT(MOD(入力シート!L673,100)/10),"")</f>
        <v/>
      </c>
      <c r="AD672" s="48" t="str">
        <f>IF(入力シート!L673&gt;=1,INT(MOD(入力シート!L673,10)/1),"")</f>
        <v/>
      </c>
      <c r="AE672" s="49" t="str">
        <f>IF(入力シート!M673&gt;=10000,INT(MOD(入力シート!M673,100000)/10000),"")</f>
        <v/>
      </c>
      <c r="AF672" s="49" t="str">
        <f>IF(入力シート!M673&gt;=1000,INT(MOD(入力シート!M673,10000)/1000),"")</f>
        <v/>
      </c>
      <c r="AG672" s="49" t="str">
        <f>IF(入力シート!M673&gt;=100,INT(MOD(入力シート!M673,1000)/100),"")</f>
        <v/>
      </c>
      <c r="AH672" s="49" t="str">
        <f>IF(入力シート!M673&gt;=10,INT(MOD(入力シート!M673,100)/10),"")</f>
        <v/>
      </c>
      <c r="AI672" s="48" t="str">
        <f>IF(入力シート!M673&gt;=1,INT(MOD(入力シート!M673,10)/1),"")</f>
        <v/>
      </c>
      <c r="AJ672" s="49" t="str">
        <f>IF(入力シート!N673&gt;=10000,INT(MOD(入力シート!N673,100000)/10000),"")</f>
        <v/>
      </c>
      <c r="AK672" s="49" t="str">
        <f>IF(入力シート!N673&gt;=1000,INT(MOD(入力シート!N673,10000)/1000),"")</f>
        <v/>
      </c>
      <c r="AL672" s="49" t="str">
        <f>IF(入力シート!N673&gt;=100,INT(MOD(入力シート!N673,1000)/100),"")</f>
        <v/>
      </c>
      <c r="AM672" s="49" t="str">
        <f>IF(入力シート!N673&gt;=10,INT(MOD(入力シート!N673,100)/10),"")</f>
        <v/>
      </c>
      <c r="AN672" s="48" t="str">
        <f>IF(入力シート!N673&gt;=1,INT(MOD(入力シート!N673,10)/1),"")</f>
        <v/>
      </c>
      <c r="AO672" s="49" t="str">
        <f>IF(入力シート!O673&gt;=10000,INT(MOD(入力シート!O673,100000)/10000),"")</f>
        <v/>
      </c>
      <c r="AP672" s="49" t="str">
        <f>IF(入力シート!O673&gt;=1000,INT(MOD(入力シート!O673,10000)/1000),"")</f>
        <v/>
      </c>
      <c r="AQ672" s="49" t="str">
        <f>IF(入力シート!O673&gt;=100,INT(MOD(入力シート!O673,1000)/100),"")</f>
        <v/>
      </c>
      <c r="AR672" s="49" t="str">
        <f>IF(入力シート!O673&gt;=10,INT(MOD(入力シート!O673,100)/10),"")</f>
        <v/>
      </c>
      <c r="AS672" s="48" t="str">
        <f>IF(入力シート!O673&gt;=1,INT(MOD(入力シート!O673,10)/1),"")</f>
        <v/>
      </c>
      <c r="AT672" s="49" t="str">
        <f>IF(入力シート!P673&gt;=1000000,INT(MOD(入力シート!P673,10000000)/1000000),"")</f>
        <v/>
      </c>
      <c r="AU672" s="49" t="str">
        <f>IF(入力シート!P673&gt;=100000,INT(MOD(入力シート!P673,1000000)/100000),"")</f>
        <v/>
      </c>
      <c r="AV672" s="49" t="str">
        <f>IF(入力シート!P673&gt;=10000,INT(MOD(入力シート!P673,100000)/10000),"")</f>
        <v/>
      </c>
      <c r="AW672" s="49" t="str">
        <f>IF(入力シート!P673&gt;=1000,INT(MOD(入力シート!P673,10000)/1000),"")</f>
        <v/>
      </c>
      <c r="AX672" s="49" t="str">
        <f>IF(入力シート!P673&gt;=100,INT(MOD(入力シート!P673,1000)/100),"")</f>
        <v/>
      </c>
      <c r="AY672" s="49" t="str">
        <f>IF(入力シート!P673&gt;=10,INT(MOD(入力シート!P673,100)/10),"")</f>
        <v/>
      </c>
      <c r="AZ672" s="48" t="str">
        <f>IF(入力シート!P673&gt;=1,INT(MOD(入力シート!P673,10)/1),"")</f>
        <v/>
      </c>
      <c r="BA672" s="49" t="str">
        <f>IF(入力シート!Q673&gt;=10,INT(MOD(入力シート!Q673,100)/10),"")</f>
        <v/>
      </c>
      <c r="BB672" s="48" t="str">
        <f>IF(入力シート!Q673&gt;=1,INT(MOD(入力シート!Q673,10)/1),"")</f>
        <v/>
      </c>
      <c r="BC672" s="49" t="str">
        <f>IF(入力シート!R673&gt;=10000,INT(MOD(入力シート!R673,100000)/10000),"")</f>
        <v/>
      </c>
      <c r="BD672" s="49" t="str">
        <f>IF(入力シート!R673&gt;=1000,INT(MOD(入力シート!R673,10000)/1000),"")</f>
        <v/>
      </c>
      <c r="BE672" s="49" t="str">
        <f>IF(入力シート!R673&gt;=100,INT(MOD(入力シート!R673,1000)/100),"")</f>
        <v/>
      </c>
      <c r="BF672" s="49" t="str">
        <f>IF(入力シート!R673&gt;=10,INT(MOD(入力シート!R673,100)/10),"")</f>
        <v/>
      </c>
      <c r="BG672" s="48" t="str">
        <f>IF(入力シート!R673&gt;=1,INT(MOD(入力シート!R673,10)/1),"")</f>
        <v/>
      </c>
      <c r="BH672" s="58" t="str">
        <f>IF(入力シート!S673&gt;=10,INT(MOD(入力シート!S673,100)/10),"")</f>
        <v/>
      </c>
      <c r="BI672" s="69" t="str">
        <f>IF(入力シート!S673&gt;=1,INT(MOD(入力シート!S673,10)/1),"")</f>
        <v/>
      </c>
      <c r="BJ672" s="58" t="str">
        <f>IF(入力シート!T673&gt;=1000000,INT(MOD(入力シート!T673,10000000)/1000000),"")</f>
        <v/>
      </c>
      <c r="BK672" s="58" t="str">
        <f>IF(入力シート!T673&gt;=100000,INT(MOD(入力シート!T673,1000000)/100000),"")</f>
        <v/>
      </c>
      <c r="BL672" s="58" t="str">
        <f>IF(入力シート!T673&gt;=10000,INT(MOD(入力シート!T673,100000)/10000),"")</f>
        <v/>
      </c>
      <c r="BM672" s="58" t="str">
        <f>IF(入力シート!T673&gt;=1000,INT(MOD(入力シート!T673,10000)/1000),"")</f>
        <v/>
      </c>
      <c r="BN672" s="58" t="str">
        <f>IF(入力シート!T673&gt;=100,INT(MOD(入力シート!T673,1000)/100),"")</f>
        <v/>
      </c>
      <c r="BO672" s="58" t="str">
        <f>IF(入力シート!T673&gt;=10,INT(MOD(入力シート!T673,100)/10),"")</f>
        <v/>
      </c>
      <c r="BP672" s="69" t="str">
        <f>IF(入力シート!T673&gt;=1,INT(MOD(入力シート!T673,10)/1),"")</f>
        <v/>
      </c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</row>
    <row r="673" spans="1:79" x14ac:dyDescent="0.15">
      <c r="A673" s="70">
        <f t="shared" si="16"/>
        <v>68</v>
      </c>
      <c r="B673" s="22">
        <v>671</v>
      </c>
      <c r="C673" s="10" t="str">
        <f>IF(入力シート!C674&gt;=10000,INT(MOD(入力シート!C674,100000)/10000),"")</f>
        <v/>
      </c>
      <c r="D673" s="10" t="str">
        <f>IF(入力シート!C674&gt;=1000,INT(MOD(入力シート!C674,10000)/1000),"")</f>
        <v/>
      </c>
      <c r="E673" s="10" t="str">
        <f>IF(入力シート!C674&gt;=100,INT(MOD(入力シート!C674,1000)/100),"")</f>
        <v/>
      </c>
      <c r="F673" s="10" t="str">
        <f>IF(入力シート!C674&gt;=10,INT(MOD(入力シート!C674,100)/10),"")</f>
        <v/>
      </c>
      <c r="G673" s="22" t="str">
        <f>IF(入力シート!C674&gt;=1,INT(MOD(入力シート!C674,10)/1),"")</f>
        <v/>
      </c>
      <c r="H673" s="22" t="str">
        <f>IF(入力シート!D674&gt;"",入力シート!D674,"")</f>
        <v/>
      </c>
      <c r="I673" s="22" t="str">
        <f>IF(入力シート!E674&gt;"",入力シート!E674,"")</f>
        <v/>
      </c>
      <c r="J673" s="37" t="str">
        <f>IF(入力シート!F674&gt;0,IF(入力シート!W674=6,MID(入力シート!F674,入力シート!W674-5,1),"0"),"")</f>
        <v/>
      </c>
      <c r="K673" s="37" t="str">
        <f>IF(入力シート!F674&gt;0,MID(入力シート!F674,入力シート!W674-4,1),"")</f>
        <v/>
      </c>
      <c r="L673" s="37" t="str">
        <f>IF(入力シート!F674&gt;0,MID(入力シート!F674,入力シート!W674-3,1),"")</f>
        <v/>
      </c>
      <c r="M673" s="37" t="str">
        <f>IF(入力シート!F674&gt;0,MID(入力シート!F674,入力シート!W674-2,1),"")</f>
        <v/>
      </c>
      <c r="N673" s="37" t="str">
        <f>IF(入力シート!F674&gt;0,MID(入力シート!F674,入力シート!W674-1,1),"")</f>
        <v/>
      </c>
      <c r="O673" s="39" t="str">
        <f>IF(入力シート!F674&gt;0,MID(入力シート!F674,入力シート!W674,1),"")</f>
        <v/>
      </c>
      <c r="P673" s="22" t="str">
        <f>IF(入力シート!G674&gt;"",入力シート!G674,"")</f>
        <v/>
      </c>
      <c r="Q673" s="37" t="str">
        <f>IF(入力シート!H674&gt;0,IF(入力シート!X674=4,MID(入力シート!H674,入力シート!X674-3,1),"0"),"")</f>
        <v/>
      </c>
      <c r="R673" s="37" t="str">
        <f>IF(入力シート!H674&gt;0,MID(入力シート!H674,入力シート!X674-2,1),"")</f>
        <v/>
      </c>
      <c r="S673" s="37" t="str">
        <f>IF(入力シート!H674&gt;0,MID(入力シート!H674,入力シート!X674-1,1),"")</f>
        <v/>
      </c>
      <c r="T673" s="39" t="str">
        <f>IF(入力シート!H674&gt;0,MID(入力シート!H674,入力シート!X674,1),"")</f>
        <v/>
      </c>
      <c r="U673" s="62" t="str">
        <f>IF(入力シート!I674&gt;0,入力シート!I674,"")</f>
        <v/>
      </c>
      <c r="V673" s="50" t="str">
        <f>IF(入力シート!J674&gt;0,入力シート!J674,"")</f>
        <v/>
      </c>
      <c r="W673" s="50" t="str">
        <f>IF(入力シート!K674&gt;=10,INT(MOD(入力シート!K674,100)/10),"")</f>
        <v/>
      </c>
      <c r="X673" s="40" t="str">
        <f>IF(入力シート!K674&gt;=1,INT(MOD(入力シート!K674,10)/1),"")</f>
        <v/>
      </c>
      <c r="Y673" s="51" t="str">
        <f>IF(入力シート!L674&gt;=100000,INT(MOD(入力シート!L674,1000000)/100000),"")</f>
        <v/>
      </c>
      <c r="Z673" s="51" t="str">
        <f>IF(入力シート!L674&gt;=10000,INT(MOD(入力シート!L674,100000)/10000),"")</f>
        <v/>
      </c>
      <c r="AA673" s="51" t="str">
        <f>IF(入力シート!L674&gt;=1000,INT(MOD(入力シート!L674,10000)/1000),"")</f>
        <v/>
      </c>
      <c r="AB673" s="51" t="str">
        <f>IF(入力シート!L674&gt;=100,INT(MOD(入力シート!L674,1000)/100),"")</f>
        <v/>
      </c>
      <c r="AC673" s="51" t="str">
        <f>IF(入力シート!L674&gt;=10,INT(MOD(入力シート!L674,100)/10),"")</f>
        <v/>
      </c>
      <c r="AD673" s="40" t="str">
        <f>IF(入力シート!L674&gt;=1,INT(MOD(入力シート!L674,10)/1),"")</f>
        <v/>
      </c>
      <c r="AE673" s="51" t="str">
        <f>IF(入力シート!M674&gt;=10000,INT(MOD(入力シート!M674,100000)/10000),"")</f>
        <v/>
      </c>
      <c r="AF673" s="51" t="str">
        <f>IF(入力シート!M674&gt;=1000,INT(MOD(入力シート!M674,10000)/1000),"")</f>
        <v/>
      </c>
      <c r="AG673" s="51" t="str">
        <f>IF(入力シート!M674&gt;=100,INT(MOD(入力シート!M674,1000)/100),"")</f>
        <v/>
      </c>
      <c r="AH673" s="51" t="str">
        <f>IF(入力シート!M674&gt;=10,INT(MOD(入力シート!M674,100)/10),"")</f>
        <v/>
      </c>
      <c r="AI673" s="40" t="str">
        <f>IF(入力シート!M674&gt;=1,INT(MOD(入力シート!M674,10)/1),"")</f>
        <v/>
      </c>
      <c r="AJ673" s="51" t="str">
        <f>IF(入力シート!N674&gt;=10000,INT(MOD(入力シート!N674,100000)/10000),"")</f>
        <v/>
      </c>
      <c r="AK673" s="51" t="str">
        <f>IF(入力シート!N674&gt;=1000,INT(MOD(入力シート!N674,10000)/1000),"")</f>
        <v/>
      </c>
      <c r="AL673" s="51" t="str">
        <f>IF(入力シート!N674&gt;=100,INT(MOD(入力シート!N674,1000)/100),"")</f>
        <v/>
      </c>
      <c r="AM673" s="51" t="str">
        <f>IF(入力シート!N674&gt;=10,INT(MOD(入力シート!N674,100)/10),"")</f>
        <v/>
      </c>
      <c r="AN673" s="40" t="str">
        <f>IF(入力シート!N674&gt;=1,INT(MOD(入力シート!N674,10)/1),"")</f>
        <v/>
      </c>
      <c r="AO673" s="51" t="str">
        <f>IF(入力シート!O674&gt;=10000,INT(MOD(入力シート!O674,100000)/10000),"")</f>
        <v/>
      </c>
      <c r="AP673" s="51" t="str">
        <f>IF(入力シート!O674&gt;=1000,INT(MOD(入力シート!O674,10000)/1000),"")</f>
        <v/>
      </c>
      <c r="AQ673" s="51" t="str">
        <f>IF(入力シート!O674&gt;=100,INT(MOD(入力シート!O674,1000)/100),"")</f>
        <v/>
      </c>
      <c r="AR673" s="51" t="str">
        <f>IF(入力シート!O674&gt;=10,INT(MOD(入力シート!O674,100)/10),"")</f>
        <v/>
      </c>
      <c r="AS673" s="40" t="str">
        <f>IF(入力シート!O674&gt;=1,INT(MOD(入力シート!O674,10)/1),"")</f>
        <v/>
      </c>
      <c r="AT673" s="51" t="str">
        <f>IF(入力シート!P674&gt;=1000000,INT(MOD(入力シート!P674,10000000)/1000000),"")</f>
        <v/>
      </c>
      <c r="AU673" s="51" t="str">
        <f>IF(入力シート!P674&gt;=100000,INT(MOD(入力シート!P674,1000000)/100000),"")</f>
        <v/>
      </c>
      <c r="AV673" s="51" t="str">
        <f>IF(入力シート!P674&gt;=10000,INT(MOD(入力シート!P674,100000)/10000),"")</f>
        <v/>
      </c>
      <c r="AW673" s="51" t="str">
        <f>IF(入力シート!P674&gt;=1000,INT(MOD(入力シート!P674,10000)/1000),"")</f>
        <v/>
      </c>
      <c r="AX673" s="51" t="str">
        <f>IF(入力シート!P674&gt;=100,INT(MOD(入力シート!P674,1000)/100),"")</f>
        <v/>
      </c>
      <c r="AY673" s="51" t="str">
        <f>IF(入力シート!P674&gt;=10,INT(MOD(入力シート!P674,100)/10),"")</f>
        <v/>
      </c>
      <c r="AZ673" s="40" t="str">
        <f>IF(入力シート!P674&gt;=1,INT(MOD(入力シート!P674,10)/1),"")</f>
        <v/>
      </c>
      <c r="BA673" s="51" t="str">
        <f>IF(入力シート!Q674&gt;=10,INT(MOD(入力シート!Q674,100)/10),"")</f>
        <v/>
      </c>
      <c r="BB673" s="40" t="str">
        <f>IF(入力シート!Q674&gt;=1,INT(MOD(入力シート!Q674,10)/1),"")</f>
        <v/>
      </c>
      <c r="BC673" s="51" t="str">
        <f>IF(入力シート!R674&gt;=10000,INT(MOD(入力シート!R674,100000)/10000),"")</f>
        <v/>
      </c>
      <c r="BD673" s="51" t="str">
        <f>IF(入力シート!R674&gt;=1000,INT(MOD(入力シート!R674,10000)/1000),"")</f>
        <v/>
      </c>
      <c r="BE673" s="51" t="str">
        <f>IF(入力シート!R674&gt;=100,INT(MOD(入力シート!R674,1000)/100),"")</f>
        <v/>
      </c>
      <c r="BF673" s="51" t="str">
        <f>IF(入力シート!R674&gt;=10,INT(MOD(入力シート!R674,100)/10),"")</f>
        <v/>
      </c>
      <c r="BG673" s="40" t="str">
        <f>IF(入力シート!R674&gt;=1,INT(MOD(入力シート!R674,10)/1),"")</f>
        <v/>
      </c>
      <c r="BP673" s="11"/>
    </row>
    <row r="674" spans="1:79" x14ac:dyDescent="0.15">
      <c r="B674" s="22">
        <v>672</v>
      </c>
      <c r="C674" s="10" t="str">
        <f>IF(入力シート!C675&gt;=10000,INT(MOD(入力シート!C675,100000)/10000),"")</f>
        <v/>
      </c>
      <c r="D674" s="10" t="str">
        <f>IF(入力シート!C675&gt;=1000,INT(MOD(入力シート!C675,10000)/1000),"")</f>
        <v/>
      </c>
      <c r="E674" s="10" t="str">
        <f>IF(入力シート!C675&gt;=100,INT(MOD(入力シート!C675,1000)/100),"")</f>
        <v/>
      </c>
      <c r="F674" s="10" t="str">
        <f>IF(入力シート!C675&gt;=10,INT(MOD(入力シート!C675,100)/10),"")</f>
        <v/>
      </c>
      <c r="G674" s="22" t="str">
        <f>IF(入力シート!C675&gt;=1,INT(MOD(入力シート!C675,10)/1),"")</f>
        <v/>
      </c>
      <c r="H674" s="22" t="str">
        <f>IF(入力シート!D675&gt;"",入力シート!D675,"")</f>
        <v/>
      </c>
      <c r="I674" s="22" t="str">
        <f>IF(入力シート!E675&gt;"",入力シート!E675,"")</f>
        <v/>
      </c>
      <c r="J674" s="37" t="str">
        <f>IF(入力シート!F675&gt;0,IF(入力シート!W675=6,MID(入力シート!F675,入力シート!W675-5,1),"0"),"")</f>
        <v/>
      </c>
      <c r="K674" s="37" t="str">
        <f>IF(入力シート!F675&gt;0,MID(入力シート!F675,入力シート!W675-4,1),"")</f>
        <v/>
      </c>
      <c r="L674" s="37" t="str">
        <f>IF(入力シート!F675&gt;0,MID(入力シート!F675,入力シート!W675-3,1),"")</f>
        <v/>
      </c>
      <c r="M674" s="37" t="str">
        <f>IF(入力シート!F675&gt;0,MID(入力シート!F675,入力シート!W675-2,1),"")</f>
        <v/>
      </c>
      <c r="N674" s="37" t="str">
        <f>IF(入力シート!F675&gt;0,MID(入力シート!F675,入力シート!W675-1,1),"")</f>
        <v/>
      </c>
      <c r="O674" s="39" t="str">
        <f>IF(入力シート!F675&gt;0,MID(入力シート!F675,入力シート!W675,1),"")</f>
        <v/>
      </c>
      <c r="P674" s="22" t="str">
        <f>IF(入力シート!G675&gt;"",入力シート!G675,"")</f>
        <v/>
      </c>
      <c r="Q674" s="37" t="str">
        <f>IF(入力シート!H675&gt;0,IF(入力シート!X675=4,MID(入力シート!H675,入力シート!X675-3,1),"0"),"")</f>
        <v/>
      </c>
      <c r="R674" s="37" t="str">
        <f>IF(入力シート!H675&gt;0,MID(入力シート!H675,入力シート!X675-2,1),"")</f>
        <v/>
      </c>
      <c r="S674" s="37" t="str">
        <f>IF(入力シート!H675&gt;0,MID(入力シート!H675,入力シート!X675-1,1),"")</f>
        <v/>
      </c>
      <c r="T674" s="39" t="str">
        <f>IF(入力シート!H675&gt;0,MID(入力シート!H675,入力シート!X675,1),"")</f>
        <v/>
      </c>
      <c r="U674" s="62" t="str">
        <f>IF(入力シート!I675&gt;0,入力シート!I675,"")</f>
        <v/>
      </c>
      <c r="V674" s="50" t="str">
        <f>IF(入力シート!J675&gt;0,入力シート!J675,"")</f>
        <v/>
      </c>
      <c r="W674" s="50" t="str">
        <f>IF(入力シート!K675&gt;=10,INT(MOD(入力シート!K675,100)/10),"")</f>
        <v/>
      </c>
      <c r="X674" s="40" t="str">
        <f>IF(入力シート!K675&gt;=1,INT(MOD(入力シート!K675,10)/1),"")</f>
        <v/>
      </c>
      <c r="Y674" s="51" t="str">
        <f>IF(入力シート!L675&gt;=100000,INT(MOD(入力シート!L675,1000000)/100000),"")</f>
        <v/>
      </c>
      <c r="Z674" s="51" t="str">
        <f>IF(入力シート!L675&gt;=10000,INT(MOD(入力シート!L675,100000)/10000),"")</f>
        <v/>
      </c>
      <c r="AA674" s="51" t="str">
        <f>IF(入力シート!L675&gt;=1000,INT(MOD(入力シート!L675,10000)/1000),"")</f>
        <v/>
      </c>
      <c r="AB674" s="51" t="str">
        <f>IF(入力シート!L675&gt;=100,INT(MOD(入力シート!L675,1000)/100),"")</f>
        <v/>
      </c>
      <c r="AC674" s="51" t="str">
        <f>IF(入力シート!L675&gt;=10,INT(MOD(入力シート!L675,100)/10),"")</f>
        <v/>
      </c>
      <c r="AD674" s="40" t="str">
        <f>IF(入力シート!L675&gt;=1,INT(MOD(入力シート!L675,10)/1),"")</f>
        <v/>
      </c>
      <c r="AE674" s="51" t="str">
        <f>IF(入力シート!M675&gt;=10000,INT(MOD(入力シート!M675,100000)/10000),"")</f>
        <v/>
      </c>
      <c r="AF674" s="51" t="str">
        <f>IF(入力シート!M675&gt;=1000,INT(MOD(入力シート!M675,10000)/1000),"")</f>
        <v/>
      </c>
      <c r="AG674" s="51" t="str">
        <f>IF(入力シート!M675&gt;=100,INT(MOD(入力シート!M675,1000)/100),"")</f>
        <v/>
      </c>
      <c r="AH674" s="51" t="str">
        <f>IF(入力シート!M675&gt;=10,INT(MOD(入力シート!M675,100)/10),"")</f>
        <v/>
      </c>
      <c r="AI674" s="40" t="str">
        <f>IF(入力シート!M675&gt;=1,INT(MOD(入力シート!M675,10)/1),"")</f>
        <v/>
      </c>
      <c r="AJ674" s="51" t="str">
        <f>IF(入力シート!N675&gt;=10000,INT(MOD(入力シート!N675,100000)/10000),"")</f>
        <v/>
      </c>
      <c r="AK674" s="51" t="str">
        <f>IF(入力シート!N675&gt;=1000,INT(MOD(入力シート!N675,10000)/1000),"")</f>
        <v/>
      </c>
      <c r="AL674" s="51" t="str">
        <f>IF(入力シート!N675&gt;=100,INT(MOD(入力シート!N675,1000)/100),"")</f>
        <v/>
      </c>
      <c r="AM674" s="51" t="str">
        <f>IF(入力シート!N675&gt;=10,INT(MOD(入力シート!N675,100)/10),"")</f>
        <v/>
      </c>
      <c r="AN674" s="40" t="str">
        <f>IF(入力シート!N675&gt;=1,INT(MOD(入力シート!N675,10)/1),"")</f>
        <v/>
      </c>
      <c r="AO674" s="51" t="str">
        <f>IF(入力シート!O675&gt;=10000,INT(MOD(入力シート!O675,100000)/10000),"")</f>
        <v/>
      </c>
      <c r="AP674" s="51" t="str">
        <f>IF(入力シート!O675&gt;=1000,INT(MOD(入力シート!O675,10000)/1000),"")</f>
        <v/>
      </c>
      <c r="AQ674" s="51" t="str">
        <f>IF(入力シート!O675&gt;=100,INT(MOD(入力シート!O675,1000)/100),"")</f>
        <v/>
      </c>
      <c r="AR674" s="51" t="str">
        <f>IF(入力シート!O675&gt;=10,INT(MOD(入力シート!O675,100)/10),"")</f>
        <v/>
      </c>
      <c r="AS674" s="40" t="str">
        <f>IF(入力シート!O675&gt;=1,INT(MOD(入力シート!O675,10)/1),"")</f>
        <v/>
      </c>
      <c r="AT674" s="51" t="str">
        <f>IF(入力シート!P675&gt;=1000000,INT(MOD(入力シート!P675,10000000)/1000000),"")</f>
        <v/>
      </c>
      <c r="AU674" s="51" t="str">
        <f>IF(入力シート!P675&gt;=100000,INT(MOD(入力シート!P675,1000000)/100000),"")</f>
        <v/>
      </c>
      <c r="AV674" s="51" t="str">
        <f>IF(入力シート!P675&gt;=10000,INT(MOD(入力シート!P675,100000)/10000),"")</f>
        <v/>
      </c>
      <c r="AW674" s="51" t="str">
        <f>IF(入力シート!P675&gt;=1000,INT(MOD(入力シート!P675,10000)/1000),"")</f>
        <v/>
      </c>
      <c r="AX674" s="51" t="str">
        <f>IF(入力シート!P675&gt;=100,INT(MOD(入力シート!P675,1000)/100),"")</f>
        <v/>
      </c>
      <c r="AY674" s="51" t="str">
        <f>IF(入力シート!P675&gt;=10,INT(MOD(入力シート!P675,100)/10),"")</f>
        <v/>
      </c>
      <c r="AZ674" s="40" t="str">
        <f>IF(入力シート!P675&gt;=1,INT(MOD(入力シート!P675,10)/1),"")</f>
        <v/>
      </c>
      <c r="BA674" s="51" t="str">
        <f>IF(入力シート!Q675&gt;=10,INT(MOD(入力シート!Q675,100)/10),"")</f>
        <v/>
      </c>
      <c r="BB674" s="40" t="str">
        <f>IF(入力シート!Q675&gt;=1,INT(MOD(入力シート!Q675,10)/1),"")</f>
        <v/>
      </c>
      <c r="BC674" s="51" t="str">
        <f>IF(入力シート!R675&gt;=10000,INT(MOD(入力シート!R675,100000)/10000),"")</f>
        <v/>
      </c>
      <c r="BD674" s="51" t="str">
        <f>IF(入力シート!R675&gt;=1000,INT(MOD(入力シート!R675,10000)/1000),"")</f>
        <v/>
      </c>
      <c r="BE674" s="51" t="str">
        <f>IF(入力シート!R675&gt;=100,INT(MOD(入力シート!R675,1000)/100),"")</f>
        <v/>
      </c>
      <c r="BF674" s="51" t="str">
        <f>IF(入力シート!R675&gt;=10,INT(MOD(入力シート!R675,100)/10),"")</f>
        <v/>
      </c>
      <c r="BG674" s="40" t="str">
        <f>IF(入力シート!R675&gt;=1,INT(MOD(入力シート!R675,10)/1),"")</f>
        <v/>
      </c>
    </row>
    <row r="675" spans="1:79" x14ac:dyDescent="0.15">
      <c r="B675" s="22">
        <v>673</v>
      </c>
      <c r="C675" s="10" t="str">
        <f>IF(入力シート!C676&gt;=10000,INT(MOD(入力シート!C676,100000)/10000),"")</f>
        <v/>
      </c>
      <c r="D675" s="10" t="str">
        <f>IF(入力シート!C676&gt;=1000,INT(MOD(入力シート!C676,10000)/1000),"")</f>
        <v/>
      </c>
      <c r="E675" s="10" t="str">
        <f>IF(入力シート!C676&gt;=100,INT(MOD(入力シート!C676,1000)/100),"")</f>
        <v/>
      </c>
      <c r="F675" s="10" t="str">
        <f>IF(入力シート!C676&gt;=10,INT(MOD(入力シート!C676,100)/10),"")</f>
        <v/>
      </c>
      <c r="G675" s="22" t="str">
        <f>IF(入力シート!C676&gt;=1,INT(MOD(入力シート!C676,10)/1),"")</f>
        <v/>
      </c>
      <c r="H675" s="22" t="str">
        <f>IF(入力シート!D676&gt;"",入力シート!D676,"")</f>
        <v/>
      </c>
      <c r="I675" s="22" t="str">
        <f>IF(入力シート!E676&gt;"",入力シート!E676,"")</f>
        <v/>
      </c>
      <c r="J675" s="37" t="str">
        <f>IF(入力シート!F676&gt;0,IF(入力シート!W676=6,MID(入力シート!F676,入力シート!W676-5,1),"0"),"")</f>
        <v/>
      </c>
      <c r="K675" s="37" t="str">
        <f>IF(入力シート!F676&gt;0,MID(入力シート!F676,入力シート!W676-4,1),"")</f>
        <v/>
      </c>
      <c r="L675" s="37" t="str">
        <f>IF(入力シート!F676&gt;0,MID(入力シート!F676,入力シート!W676-3,1),"")</f>
        <v/>
      </c>
      <c r="M675" s="37" t="str">
        <f>IF(入力シート!F676&gt;0,MID(入力シート!F676,入力シート!W676-2,1),"")</f>
        <v/>
      </c>
      <c r="N675" s="37" t="str">
        <f>IF(入力シート!F676&gt;0,MID(入力シート!F676,入力シート!W676-1,1),"")</f>
        <v/>
      </c>
      <c r="O675" s="39" t="str">
        <f>IF(入力シート!F676&gt;0,MID(入力シート!F676,入力シート!W676,1),"")</f>
        <v/>
      </c>
      <c r="P675" s="22" t="str">
        <f>IF(入力シート!G676&gt;"",入力シート!G676,"")</f>
        <v/>
      </c>
      <c r="Q675" s="37" t="str">
        <f>IF(入力シート!H676&gt;0,IF(入力シート!X676=4,MID(入力シート!H676,入力シート!X676-3,1),"0"),"")</f>
        <v/>
      </c>
      <c r="R675" s="37" t="str">
        <f>IF(入力シート!H676&gt;0,MID(入力シート!H676,入力シート!X676-2,1),"")</f>
        <v/>
      </c>
      <c r="S675" s="37" t="str">
        <f>IF(入力シート!H676&gt;0,MID(入力シート!H676,入力シート!X676-1,1),"")</f>
        <v/>
      </c>
      <c r="T675" s="39" t="str">
        <f>IF(入力シート!H676&gt;0,MID(入力シート!H676,入力シート!X676,1),"")</f>
        <v/>
      </c>
      <c r="U675" s="62" t="str">
        <f>IF(入力シート!I676&gt;0,入力シート!I676,"")</f>
        <v/>
      </c>
      <c r="V675" s="50" t="str">
        <f>IF(入力シート!J676&gt;0,入力シート!J676,"")</f>
        <v/>
      </c>
      <c r="W675" s="50" t="str">
        <f>IF(入力シート!K676&gt;=10,INT(MOD(入力シート!K676,100)/10),"")</f>
        <v/>
      </c>
      <c r="X675" s="40" t="str">
        <f>IF(入力シート!K676&gt;=1,INT(MOD(入力シート!K676,10)/1),"")</f>
        <v/>
      </c>
      <c r="Y675" s="51" t="str">
        <f>IF(入力シート!L676&gt;=100000,INT(MOD(入力シート!L676,1000000)/100000),"")</f>
        <v/>
      </c>
      <c r="Z675" s="51" t="str">
        <f>IF(入力シート!L676&gt;=10000,INT(MOD(入力シート!L676,100000)/10000),"")</f>
        <v/>
      </c>
      <c r="AA675" s="51" t="str">
        <f>IF(入力シート!L676&gt;=1000,INT(MOD(入力シート!L676,10000)/1000),"")</f>
        <v/>
      </c>
      <c r="AB675" s="51" t="str">
        <f>IF(入力シート!L676&gt;=100,INT(MOD(入力シート!L676,1000)/100),"")</f>
        <v/>
      </c>
      <c r="AC675" s="51" t="str">
        <f>IF(入力シート!L676&gt;=10,INT(MOD(入力シート!L676,100)/10),"")</f>
        <v/>
      </c>
      <c r="AD675" s="40" t="str">
        <f>IF(入力シート!L676&gt;=1,INT(MOD(入力シート!L676,10)/1),"")</f>
        <v/>
      </c>
      <c r="AE675" s="51" t="str">
        <f>IF(入力シート!M676&gt;=10000,INT(MOD(入力シート!M676,100000)/10000),"")</f>
        <v/>
      </c>
      <c r="AF675" s="51" t="str">
        <f>IF(入力シート!M676&gt;=1000,INT(MOD(入力シート!M676,10000)/1000),"")</f>
        <v/>
      </c>
      <c r="AG675" s="51" t="str">
        <f>IF(入力シート!M676&gt;=100,INT(MOD(入力シート!M676,1000)/100),"")</f>
        <v/>
      </c>
      <c r="AH675" s="51" t="str">
        <f>IF(入力シート!M676&gt;=10,INT(MOD(入力シート!M676,100)/10),"")</f>
        <v/>
      </c>
      <c r="AI675" s="40" t="str">
        <f>IF(入力シート!M676&gt;=1,INT(MOD(入力シート!M676,10)/1),"")</f>
        <v/>
      </c>
      <c r="AJ675" s="51" t="str">
        <f>IF(入力シート!N676&gt;=10000,INT(MOD(入力シート!N676,100000)/10000),"")</f>
        <v/>
      </c>
      <c r="AK675" s="51" t="str">
        <f>IF(入力シート!N676&gt;=1000,INT(MOD(入力シート!N676,10000)/1000),"")</f>
        <v/>
      </c>
      <c r="AL675" s="51" t="str">
        <f>IF(入力シート!N676&gt;=100,INT(MOD(入力シート!N676,1000)/100),"")</f>
        <v/>
      </c>
      <c r="AM675" s="51" t="str">
        <f>IF(入力シート!N676&gt;=10,INT(MOD(入力シート!N676,100)/10),"")</f>
        <v/>
      </c>
      <c r="AN675" s="40" t="str">
        <f>IF(入力シート!N676&gt;=1,INT(MOD(入力シート!N676,10)/1),"")</f>
        <v/>
      </c>
      <c r="AO675" s="51" t="str">
        <f>IF(入力シート!O676&gt;=10000,INT(MOD(入力シート!O676,100000)/10000),"")</f>
        <v/>
      </c>
      <c r="AP675" s="51" t="str">
        <f>IF(入力シート!O676&gt;=1000,INT(MOD(入力シート!O676,10000)/1000),"")</f>
        <v/>
      </c>
      <c r="AQ675" s="51" t="str">
        <f>IF(入力シート!O676&gt;=100,INT(MOD(入力シート!O676,1000)/100),"")</f>
        <v/>
      </c>
      <c r="AR675" s="51" t="str">
        <f>IF(入力シート!O676&gt;=10,INT(MOD(入力シート!O676,100)/10),"")</f>
        <v/>
      </c>
      <c r="AS675" s="40" t="str">
        <f>IF(入力シート!O676&gt;=1,INT(MOD(入力シート!O676,10)/1),"")</f>
        <v/>
      </c>
      <c r="AT675" s="51" t="str">
        <f>IF(入力シート!P676&gt;=1000000,INT(MOD(入力シート!P676,10000000)/1000000),"")</f>
        <v/>
      </c>
      <c r="AU675" s="51" t="str">
        <f>IF(入力シート!P676&gt;=100000,INT(MOD(入力シート!P676,1000000)/100000),"")</f>
        <v/>
      </c>
      <c r="AV675" s="51" t="str">
        <f>IF(入力シート!P676&gt;=10000,INT(MOD(入力シート!P676,100000)/10000),"")</f>
        <v/>
      </c>
      <c r="AW675" s="51" t="str">
        <f>IF(入力シート!P676&gt;=1000,INT(MOD(入力シート!P676,10000)/1000),"")</f>
        <v/>
      </c>
      <c r="AX675" s="51" t="str">
        <f>IF(入力シート!P676&gt;=100,INT(MOD(入力シート!P676,1000)/100),"")</f>
        <v/>
      </c>
      <c r="AY675" s="51" t="str">
        <f>IF(入力シート!P676&gt;=10,INT(MOD(入力シート!P676,100)/10),"")</f>
        <v/>
      </c>
      <c r="AZ675" s="40" t="str">
        <f>IF(入力シート!P676&gt;=1,INT(MOD(入力シート!P676,10)/1),"")</f>
        <v/>
      </c>
      <c r="BA675" s="51" t="str">
        <f>IF(入力シート!Q676&gt;=10,INT(MOD(入力シート!Q676,100)/10),"")</f>
        <v/>
      </c>
      <c r="BB675" s="40" t="str">
        <f>IF(入力シート!Q676&gt;=1,INT(MOD(入力シート!Q676,10)/1),"")</f>
        <v/>
      </c>
      <c r="BC675" s="51" t="str">
        <f>IF(入力シート!R676&gt;=10000,INT(MOD(入力シート!R676,100000)/10000),"")</f>
        <v/>
      </c>
      <c r="BD675" s="51" t="str">
        <f>IF(入力シート!R676&gt;=1000,INT(MOD(入力シート!R676,10000)/1000),"")</f>
        <v/>
      </c>
      <c r="BE675" s="51" t="str">
        <f>IF(入力シート!R676&gt;=100,INT(MOD(入力シート!R676,1000)/100),"")</f>
        <v/>
      </c>
      <c r="BF675" s="51" t="str">
        <f>IF(入力シート!R676&gt;=10,INT(MOD(入力シート!R676,100)/10),"")</f>
        <v/>
      </c>
      <c r="BG675" s="40" t="str">
        <f>IF(入力シート!R676&gt;=1,INT(MOD(入力シート!R676,10)/1),"")</f>
        <v/>
      </c>
    </row>
    <row r="676" spans="1:79" x14ac:dyDescent="0.15">
      <c r="B676" s="22">
        <v>674</v>
      </c>
      <c r="C676" s="10" t="str">
        <f>IF(入力シート!C677&gt;=10000,INT(MOD(入力シート!C677,100000)/10000),"")</f>
        <v/>
      </c>
      <c r="D676" s="10" t="str">
        <f>IF(入力シート!C677&gt;=1000,INT(MOD(入力シート!C677,10000)/1000),"")</f>
        <v/>
      </c>
      <c r="E676" s="10" t="str">
        <f>IF(入力シート!C677&gt;=100,INT(MOD(入力シート!C677,1000)/100),"")</f>
        <v/>
      </c>
      <c r="F676" s="10" t="str">
        <f>IF(入力シート!C677&gt;=10,INT(MOD(入力シート!C677,100)/10),"")</f>
        <v/>
      </c>
      <c r="G676" s="22" t="str">
        <f>IF(入力シート!C677&gt;=1,INT(MOD(入力シート!C677,10)/1),"")</f>
        <v/>
      </c>
      <c r="H676" s="22" t="str">
        <f>IF(入力シート!D677&gt;"",入力シート!D677,"")</f>
        <v/>
      </c>
      <c r="I676" s="22" t="str">
        <f>IF(入力シート!E677&gt;"",入力シート!E677,"")</f>
        <v/>
      </c>
      <c r="J676" s="37" t="str">
        <f>IF(入力シート!F677&gt;0,IF(入力シート!W677=6,MID(入力シート!F677,入力シート!W677-5,1),"0"),"")</f>
        <v/>
      </c>
      <c r="K676" s="37" t="str">
        <f>IF(入力シート!F677&gt;0,MID(入力シート!F677,入力シート!W677-4,1),"")</f>
        <v/>
      </c>
      <c r="L676" s="37" t="str">
        <f>IF(入力シート!F677&gt;0,MID(入力シート!F677,入力シート!W677-3,1),"")</f>
        <v/>
      </c>
      <c r="M676" s="37" t="str">
        <f>IF(入力シート!F677&gt;0,MID(入力シート!F677,入力シート!W677-2,1),"")</f>
        <v/>
      </c>
      <c r="N676" s="37" t="str">
        <f>IF(入力シート!F677&gt;0,MID(入力シート!F677,入力シート!W677-1,1),"")</f>
        <v/>
      </c>
      <c r="O676" s="39" t="str">
        <f>IF(入力シート!F677&gt;0,MID(入力シート!F677,入力シート!W677,1),"")</f>
        <v/>
      </c>
      <c r="P676" s="22" t="str">
        <f>IF(入力シート!G677&gt;"",入力シート!G677,"")</f>
        <v/>
      </c>
      <c r="Q676" s="37" t="str">
        <f>IF(入力シート!H677&gt;0,IF(入力シート!X677=4,MID(入力シート!H677,入力シート!X677-3,1),"0"),"")</f>
        <v/>
      </c>
      <c r="R676" s="37" t="str">
        <f>IF(入力シート!H677&gt;0,MID(入力シート!H677,入力シート!X677-2,1),"")</f>
        <v/>
      </c>
      <c r="S676" s="37" t="str">
        <f>IF(入力シート!H677&gt;0,MID(入力シート!H677,入力シート!X677-1,1),"")</f>
        <v/>
      </c>
      <c r="T676" s="39" t="str">
        <f>IF(入力シート!H677&gt;0,MID(入力シート!H677,入力シート!X677,1),"")</f>
        <v/>
      </c>
      <c r="U676" s="62" t="str">
        <f>IF(入力シート!I677&gt;0,入力シート!I677,"")</f>
        <v/>
      </c>
      <c r="V676" s="50" t="str">
        <f>IF(入力シート!J677&gt;0,入力シート!J677,"")</f>
        <v/>
      </c>
      <c r="W676" s="50" t="str">
        <f>IF(入力シート!K677&gt;=10,INT(MOD(入力シート!K677,100)/10),"")</f>
        <v/>
      </c>
      <c r="X676" s="40" t="str">
        <f>IF(入力シート!K677&gt;=1,INT(MOD(入力シート!K677,10)/1),"")</f>
        <v/>
      </c>
      <c r="Y676" s="51" t="str">
        <f>IF(入力シート!L677&gt;=100000,INT(MOD(入力シート!L677,1000000)/100000),"")</f>
        <v/>
      </c>
      <c r="Z676" s="51" t="str">
        <f>IF(入力シート!L677&gt;=10000,INT(MOD(入力シート!L677,100000)/10000),"")</f>
        <v/>
      </c>
      <c r="AA676" s="51" t="str">
        <f>IF(入力シート!L677&gt;=1000,INT(MOD(入力シート!L677,10000)/1000),"")</f>
        <v/>
      </c>
      <c r="AB676" s="51" t="str">
        <f>IF(入力シート!L677&gt;=100,INT(MOD(入力シート!L677,1000)/100),"")</f>
        <v/>
      </c>
      <c r="AC676" s="51" t="str">
        <f>IF(入力シート!L677&gt;=10,INT(MOD(入力シート!L677,100)/10),"")</f>
        <v/>
      </c>
      <c r="AD676" s="40" t="str">
        <f>IF(入力シート!L677&gt;=1,INT(MOD(入力シート!L677,10)/1),"")</f>
        <v/>
      </c>
      <c r="AE676" s="51" t="str">
        <f>IF(入力シート!M677&gt;=10000,INT(MOD(入力シート!M677,100000)/10000),"")</f>
        <v/>
      </c>
      <c r="AF676" s="51" t="str">
        <f>IF(入力シート!M677&gt;=1000,INT(MOD(入力シート!M677,10000)/1000),"")</f>
        <v/>
      </c>
      <c r="AG676" s="51" t="str">
        <f>IF(入力シート!M677&gt;=100,INT(MOD(入力シート!M677,1000)/100),"")</f>
        <v/>
      </c>
      <c r="AH676" s="51" t="str">
        <f>IF(入力シート!M677&gt;=10,INT(MOD(入力シート!M677,100)/10),"")</f>
        <v/>
      </c>
      <c r="AI676" s="40" t="str">
        <f>IF(入力シート!M677&gt;=1,INT(MOD(入力シート!M677,10)/1),"")</f>
        <v/>
      </c>
      <c r="AJ676" s="51" t="str">
        <f>IF(入力シート!N677&gt;=10000,INT(MOD(入力シート!N677,100000)/10000),"")</f>
        <v/>
      </c>
      <c r="AK676" s="51" t="str">
        <f>IF(入力シート!N677&gt;=1000,INT(MOD(入力シート!N677,10000)/1000),"")</f>
        <v/>
      </c>
      <c r="AL676" s="51" t="str">
        <f>IF(入力シート!N677&gt;=100,INT(MOD(入力シート!N677,1000)/100),"")</f>
        <v/>
      </c>
      <c r="AM676" s="51" t="str">
        <f>IF(入力シート!N677&gt;=10,INT(MOD(入力シート!N677,100)/10),"")</f>
        <v/>
      </c>
      <c r="AN676" s="40" t="str">
        <f>IF(入力シート!N677&gt;=1,INT(MOD(入力シート!N677,10)/1),"")</f>
        <v/>
      </c>
      <c r="AO676" s="51" t="str">
        <f>IF(入力シート!O677&gt;=10000,INT(MOD(入力シート!O677,100000)/10000),"")</f>
        <v/>
      </c>
      <c r="AP676" s="51" t="str">
        <f>IF(入力シート!O677&gt;=1000,INT(MOD(入力シート!O677,10000)/1000),"")</f>
        <v/>
      </c>
      <c r="AQ676" s="51" t="str">
        <f>IF(入力シート!O677&gt;=100,INT(MOD(入力シート!O677,1000)/100),"")</f>
        <v/>
      </c>
      <c r="AR676" s="51" t="str">
        <f>IF(入力シート!O677&gt;=10,INT(MOD(入力シート!O677,100)/10),"")</f>
        <v/>
      </c>
      <c r="AS676" s="40" t="str">
        <f>IF(入力シート!O677&gt;=1,INT(MOD(入力シート!O677,10)/1),"")</f>
        <v/>
      </c>
      <c r="AT676" s="51" t="str">
        <f>IF(入力シート!P677&gt;=1000000,INT(MOD(入力シート!P677,10000000)/1000000),"")</f>
        <v/>
      </c>
      <c r="AU676" s="51" t="str">
        <f>IF(入力シート!P677&gt;=100000,INT(MOD(入力シート!P677,1000000)/100000),"")</f>
        <v/>
      </c>
      <c r="AV676" s="51" t="str">
        <f>IF(入力シート!P677&gt;=10000,INT(MOD(入力シート!P677,100000)/10000),"")</f>
        <v/>
      </c>
      <c r="AW676" s="51" t="str">
        <f>IF(入力シート!P677&gt;=1000,INT(MOD(入力シート!P677,10000)/1000),"")</f>
        <v/>
      </c>
      <c r="AX676" s="51" t="str">
        <f>IF(入力シート!P677&gt;=100,INT(MOD(入力シート!P677,1000)/100),"")</f>
        <v/>
      </c>
      <c r="AY676" s="51" t="str">
        <f>IF(入力シート!P677&gt;=10,INT(MOD(入力シート!P677,100)/10),"")</f>
        <v/>
      </c>
      <c r="AZ676" s="40" t="str">
        <f>IF(入力シート!P677&gt;=1,INT(MOD(入力シート!P677,10)/1),"")</f>
        <v/>
      </c>
      <c r="BA676" s="51" t="str">
        <f>IF(入力シート!Q677&gt;=10,INT(MOD(入力シート!Q677,100)/10),"")</f>
        <v/>
      </c>
      <c r="BB676" s="40" t="str">
        <f>IF(入力シート!Q677&gt;=1,INT(MOD(入力シート!Q677,10)/1),"")</f>
        <v/>
      </c>
      <c r="BC676" s="51" t="str">
        <f>IF(入力シート!R677&gt;=10000,INT(MOD(入力シート!R677,100000)/10000),"")</f>
        <v/>
      </c>
      <c r="BD676" s="51" t="str">
        <f>IF(入力シート!R677&gt;=1000,INT(MOD(入力シート!R677,10000)/1000),"")</f>
        <v/>
      </c>
      <c r="BE676" s="51" t="str">
        <f>IF(入力シート!R677&gt;=100,INT(MOD(入力シート!R677,1000)/100),"")</f>
        <v/>
      </c>
      <c r="BF676" s="51" t="str">
        <f>IF(入力シート!R677&gt;=10,INT(MOD(入力シート!R677,100)/10),"")</f>
        <v/>
      </c>
      <c r="BG676" s="40" t="str">
        <f>IF(入力シート!R677&gt;=1,INT(MOD(入力シート!R677,10)/1),"")</f>
        <v/>
      </c>
    </row>
    <row r="677" spans="1:79" x14ac:dyDescent="0.15">
      <c r="B677" s="22">
        <v>675</v>
      </c>
      <c r="C677" s="10" t="str">
        <f>IF(入力シート!C678&gt;=10000,INT(MOD(入力シート!C678,100000)/10000),"")</f>
        <v/>
      </c>
      <c r="D677" s="10" t="str">
        <f>IF(入力シート!C678&gt;=1000,INT(MOD(入力シート!C678,10000)/1000),"")</f>
        <v/>
      </c>
      <c r="E677" s="10" t="str">
        <f>IF(入力シート!C678&gt;=100,INT(MOD(入力シート!C678,1000)/100),"")</f>
        <v/>
      </c>
      <c r="F677" s="10" t="str">
        <f>IF(入力シート!C678&gt;=10,INT(MOD(入力シート!C678,100)/10),"")</f>
        <v/>
      </c>
      <c r="G677" s="22" t="str">
        <f>IF(入力シート!C678&gt;=1,INT(MOD(入力シート!C678,10)/1),"")</f>
        <v/>
      </c>
      <c r="H677" s="22" t="str">
        <f>IF(入力シート!D678&gt;"",入力シート!D678,"")</f>
        <v/>
      </c>
      <c r="I677" s="22" t="str">
        <f>IF(入力シート!E678&gt;"",入力シート!E678,"")</f>
        <v/>
      </c>
      <c r="J677" s="37" t="str">
        <f>IF(入力シート!F678&gt;0,IF(入力シート!W678=6,MID(入力シート!F678,入力シート!W678-5,1),"0"),"")</f>
        <v/>
      </c>
      <c r="K677" s="37" t="str">
        <f>IF(入力シート!F678&gt;0,MID(入力シート!F678,入力シート!W678-4,1),"")</f>
        <v/>
      </c>
      <c r="L677" s="37" t="str">
        <f>IF(入力シート!F678&gt;0,MID(入力シート!F678,入力シート!W678-3,1),"")</f>
        <v/>
      </c>
      <c r="M677" s="37" t="str">
        <f>IF(入力シート!F678&gt;0,MID(入力シート!F678,入力シート!W678-2,1),"")</f>
        <v/>
      </c>
      <c r="N677" s="37" t="str">
        <f>IF(入力シート!F678&gt;0,MID(入力シート!F678,入力シート!W678-1,1),"")</f>
        <v/>
      </c>
      <c r="O677" s="39" t="str">
        <f>IF(入力シート!F678&gt;0,MID(入力シート!F678,入力シート!W678,1),"")</f>
        <v/>
      </c>
      <c r="P677" s="22" t="str">
        <f>IF(入力シート!G678&gt;"",入力シート!G678,"")</f>
        <v/>
      </c>
      <c r="Q677" s="37" t="str">
        <f>IF(入力シート!H678&gt;0,IF(入力シート!X678=4,MID(入力シート!H678,入力シート!X678-3,1),"0"),"")</f>
        <v/>
      </c>
      <c r="R677" s="37" t="str">
        <f>IF(入力シート!H678&gt;0,MID(入力シート!H678,入力シート!X678-2,1),"")</f>
        <v/>
      </c>
      <c r="S677" s="37" t="str">
        <f>IF(入力シート!H678&gt;0,MID(入力シート!H678,入力シート!X678-1,1),"")</f>
        <v/>
      </c>
      <c r="T677" s="39" t="str">
        <f>IF(入力シート!H678&gt;0,MID(入力シート!H678,入力シート!X678,1),"")</f>
        <v/>
      </c>
      <c r="U677" s="62" t="str">
        <f>IF(入力シート!I678&gt;0,入力シート!I678,"")</f>
        <v/>
      </c>
      <c r="V677" s="50" t="str">
        <f>IF(入力シート!J678&gt;0,入力シート!J678,"")</f>
        <v/>
      </c>
      <c r="W677" s="50" t="str">
        <f>IF(入力シート!K678&gt;=10,INT(MOD(入力シート!K678,100)/10),"")</f>
        <v/>
      </c>
      <c r="X677" s="40" t="str">
        <f>IF(入力シート!K678&gt;=1,INT(MOD(入力シート!K678,10)/1),"")</f>
        <v/>
      </c>
      <c r="Y677" s="51" t="str">
        <f>IF(入力シート!L678&gt;=100000,INT(MOD(入力シート!L678,1000000)/100000),"")</f>
        <v/>
      </c>
      <c r="Z677" s="51" t="str">
        <f>IF(入力シート!L678&gt;=10000,INT(MOD(入力シート!L678,100000)/10000),"")</f>
        <v/>
      </c>
      <c r="AA677" s="51" t="str">
        <f>IF(入力シート!L678&gt;=1000,INT(MOD(入力シート!L678,10000)/1000),"")</f>
        <v/>
      </c>
      <c r="AB677" s="51" t="str">
        <f>IF(入力シート!L678&gt;=100,INT(MOD(入力シート!L678,1000)/100),"")</f>
        <v/>
      </c>
      <c r="AC677" s="51" t="str">
        <f>IF(入力シート!L678&gt;=10,INT(MOD(入力シート!L678,100)/10),"")</f>
        <v/>
      </c>
      <c r="AD677" s="40" t="str">
        <f>IF(入力シート!L678&gt;=1,INT(MOD(入力シート!L678,10)/1),"")</f>
        <v/>
      </c>
      <c r="AE677" s="51" t="str">
        <f>IF(入力シート!M678&gt;=10000,INT(MOD(入力シート!M678,100000)/10000),"")</f>
        <v/>
      </c>
      <c r="AF677" s="51" t="str">
        <f>IF(入力シート!M678&gt;=1000,INT(MOD(入力シート!M678,10000)/1000),"")</f>
        <v/>
      </c>
      <c r="AG677" s="51" t="str">
        <f>IF(入力シート!M678&gt;=100,INT(MOD(入力シート!M678,1000)/100),"")</f>
        <v/>
      </c>
      <c r="AH677" s="51" t="str">
        <f>IF(入力シート!M678&gt;=10,INT(MOD(入力シート!M678,100)/10),"")</f>
        <v/>
      </c>
      <c r="AI677" s="40" t="str">
        <f>IF(入力シート!M678&gt;=1,INT(MOD(入力シート!M678,10)/1),"")</f>
        <v/>
      </c>
      <c r="AJ677" s="51" t="str">
        <f>IF(入力シート!N678&gt;=10000,INT(MOD(入力シート!N678,100000)/10000),"")</f>
        <v/>
      </c>
      <c r="AK677" s="51" t="str">
        <f>IF(入力シート!N678&gt;=1000,INT(MOD(入力シート!N678,10000)/1000),"")</f>
        <v/>
      </c>
      <c r="AL677" s="51" t="str">
        <f>IF(入力シート!N678&gt;=100,INT(MOD(入力シート!N678,1000)/100),"")</f>
        <v/>
      </c>
      <c r="AM677" s="51" t="str">
        <f>IF(入力シート!N678&gt;=10,INT(MOD(入力シート!N678,100)/10),"")</f>
        <v/>
      </c>
      <c r="AN677" s="40" t="str">
        <f>IF(入力シート!N678&gt;=1,INT(MOD(入力シート!N678,10)/1),"")</f>
        <v/>
      </c>
      <c r="AO677" s="51" t="str">
        <f>IF(入力シート!O678&gt;=10000,INT(MOD(入力シート!O678,100000)/10000),"")</f>
        <v/>
      </c>
      <c r="AP677" s="51" t="str">
        <f>IF(入力シート!O678&gt;=1000,INT(MOD(入力シート!O678,10000)/1000),"")</f>
        <v/>
      </c>
      <c r="AQ677" s="51" t="str">
        <f>IF(入力シート!O678&gt;=100,INT(MOD(入力シート!O678,1000)/100),"")</f>
        <v/>
      </c>
      <c r="AR677" s="51" t="str">
        <f>IF(入力シート!O678&gt;=10,INT(MOD(入力シート!O678,100)/10),"")</f>
        <v/>
      </c>
      <c r="AS677" s="40" t="str">
        <f>IF(入力シート!O678&gt;=1,INT(MOD(入力シート!O678,10)/1),"")</f>
        <v/>
      </c>
      <c r="AT677" s="51" t="str">
        <f>IF(入力シート!P678&gt;=1000000,INT(MOD(入力シート!P678,10000000)/1000000),"")</f>
        <v/>
      </c>
      <c r="AU677" s="51" t="str">
        <f>IF(入力シート!P678&gt;=100000,INT(MOD(入力シート!P678,1000000)/100000),"")</f>
        <v/>
      </c>
      <c r="AV677" s="51" t="str">
        <f>IF(入力シート!P678&gt;=10000,INT(MOD(入力シート!P678,100000)/10000),"")</f>
        <v/>
      </c>
      <c r="AW677" s="51" t="str">
        <f>IF(入力シート!P678&gt;=1000,INT(MOD(入力シート!P678,10000)/1000),"")</f>
        <v/>
      </c>
      <c r="AX677" s="51" t="str">
        <f>IF(入力シート!P678&gt;=100,INT(MOD(入力シート!P678,1000)/100),"")</f>
        <v/>
      </c>
      <c r="AY677" s="51" t="str">
        <f>IF(入力シート!P678&gt;=10,INT(MOD(入力シート!P678,100)/10),"")</f>
        <v/>
      </c>
      <c r="AZ677" s="40" t="str">
        <f>IF(入力シート!P678&gt;=1,INT(MOD(入力シート!P678,10)/1),"")</f>
        <v/>
      </c>
      <c r="BA677" s="51" t="str">
        <f>IF(入力シート!Q678&gt;=10,INT(MOD(入力シート!Q678,100)/10),"")</f>
        <v/>
      </c>
      <c r="BB677" s="40" t="str">
        <f>IF(入力シート!Q678&gt;=1,INT(MOD(入力シート!Q678,10)/1),"")</f>
        <v/>
      </c>
      <c r="BC677" s="51" t="str">
        <f>IF(入力シート!R678&gt;=10000,INT(MOD(入力シート!R678,100000)/10000),"")</f>
        <v/>
      </c>
      <c r="BD677" s="51" t="str">
        <f>IF(入力シート!R678&gt;=1000,INT(MOD(入力シート!R678,10000)/1000),"")</f>
        <v/>
      </c>
      <c r="BE677" s="51" t="str">
        <f>IF(入力シート!R678&gt;=100,INT(MOD(入力シート!R678,1000)/100),"")</f>
        <v/>
      </c>
      <c r="BF677" s="51" t="str">
        <f>IF(入力シート!R678&gt;=10,INT(MOD(入力シート!R678,100)/10),"")</f>
        <v/>
      </c>
      <c r="BG677" s="40" t="str">
        <f>IF(入力シート!R678&gt;=1,INT(MOD(入力シート!R678,10)/1),"")</f>
        <v/>
      </c>
    </row>
    <row r="678" spans="1:79" x14ac:dyDescent="0.15">
      <c r="B678" s="22">
        <v>676</v>
      </c>
      <c r="C678" s="10" t="str">
        <f>IF(入力シート!C679&gt;=10000,INT(MOD(入力シート!C679,100000)/10000),"")</f>
        <v/>
      </c>
      <c r="D678" s="10" t="str">
        <f>IF(入力シート!C679&gt;=1000,INT(MOD(入力シート!C679,10000)/1000),"")</f>
        <v/>
      </c>
      <c r="E678" s="10" t="str">
        <f>IF(入力シート!C679&gt;=100,INT(MOD(入力シート!C679,1000)/100),"")</f>
        <v/>
      </c>
      <c r="F678" s="10" t="str">
        <f>IF(入力シート!C679&gt;=10,INT(MOD(入力シート!C679,100)/10),"")</f>
        <v/>
      </c>
      <c r="G678" s="22" t="str">
        <f>IF(入力シート!C679&gt;=1,INT(MOD(入力シート!C679,10)/1),"")</f>
        <v/>
      </c>
      <c r="H678" s="22" t="str">
        <f>IF(入力シート!D679&gt;"",入力シート!D679,"")</f>
        <v/>
      </c>
      <c r="I678" s="22" t="str">
        <f>IF(入力シート!E679&gt;"",入力シート!E679,"")</f>
        <v/>
      </c>
      <c r="J678" s="37" t="str">
        <f>IF(入力シート!F679&gt;0,IF(入力シート!W679=6,MID(入力シート!F679,入力シート!W679-5,1),"0"),"")</f>
        <v/>
      </c>
      <c r="K678" s="37" t="str">
        <f>IF(入力シート!F679&gt;0,MID(入力シート!F679,入力シート!W679-4,1),"")</f>
        <v/>
      </c>
      <c r="L678" s="37" t="str">
        <f>IF(入力シート!F679&gt;0,MID(入力シート!F679,入力シート!W679-3,1),"")</f>
        <v/>
      </c>
      <c r="M678" s="37" t="str">
        <f>IF(入力シート!F679&gt;0,MID(入力シート!F679,入力シート!W679-2,1),"")</f>
        <v/>
      </c>
      <c r="N678" s="37" t="str">
        <f>IF(入力シート!F679&gt;0,MID(入力シート!F679,入力シート!W679-1,1),"")</f>
        <v/>
      </c>
      <c r="O678" s="39" t="str">
        <f>IF(入力シート!F679&gt;0,MID(入力シート!F679,入力シート!W679,1),"")</f>
        <v/>
      </c>
      <c r="P678" s="22" t="str">
        <f>IF(入力シート!G679&gt;"",入力シート!G679,"")</f>
        <v/>
      </c>
      <c r="Q678" s="37" t="str">
        <f>IF(入力シート!H679&gt;0,IF(入力シート!X679=4,MID(入力シート!H679,入力シート!X679-3,1),"0"),"")</f>
        <v/>
      </c>
      <c r="R678" s="37" t="str">
        <f>IF(入力シート!H679&gt;0,MID(入力シート!H679,入力シート!X679-2,1),"")</f>
        <v/>
      </c>
      <c r="S678" s="37" t="str">
        <f>IF(入力シート!H679&gt;0,MID(入力シート!H679,入力シート!X679-1,1),"")</f>
        <v/>
      </c>
      <c r="T678" s="39" t="str">
        <f>IF(入力シート!H679&gt;0,MID(入力シート!H679,入力シート!X679,1),"")</f>
        <v/>
      </c>
      <c r="U678" s="62" t="str">
        <f>IF(入力シート!I679&gt;0,入力シート!I679,"")</f>
        <v/>
      </c>
      <c r="V678" s="50" t="str">
        <f>IF(入力シート!J679&gt;0,入力シート!J679,"")</f>
        <v/>
      </c>
      <c r="W678" s="50" t="str">
        <f>IF(入力シート!K679&gt;=10,INT(MOD(入力シート!K679,100)/10),"")</f>
        <v/>
      </c>
      <c r="X678" s="40" t="str">
        <f>IF(入力シート!K679&gt;=1,INT(MOD(入力シート!K679,10)/1),"")</f>
        <v/>
      </c>
      <c r="Y678" s="51" t="str">
        <f>IF(入力シート!L679&gt;=100000,INT(MOD(入力シート!L679,1000000)/100000),"")</f>
        <v/>
      </c>
      <c r="Z678" s="51" t="str">
        <f>IF(入力シート!L679&gt;=10000,INT(MOD(入力シート!L679,100000)/10000),"")</f>
        <v/>
      </c>
      <c r="AA678" s="51" t="str">
        <f>IF(入力シート!L679&gt;=1000,INT(MOD(入力シート!L679,10000)/1000),"")</f>
        <v/>
      </c>
      <c r="AB678" s="51" t="str">
        <f>IF(入力シート!L679&gt;=100,INT(MOD(入力シート!L679,1000)/100),"")</f>
        <v/>
      </c>
      <c r="AC678" s="51" t="str">
        <f>IF(入力シート!L679&gt;=10,INT(MOD(入力シート!L679,100)/10),"")</f>
        <v/>
      </c>
      <c r="AD678" s="40" t="str">
        <f>IF(入力シート!L679&gt;=1,INT(MOD(入力シート!L679,10)/1),"")</f>
        <v/>
      </c>
      <c r="AE678" s="51" t="str">
        <f>IF(入力シート!M679&gt;=10000,INT(MOD(入力シート!M679,100000)/10000),"")</f>
        <v/>
      </c>
      <c r="AF678" s="51" t="str">
        <f>IF(入力シート!M679&gt;=1000,INT(MOD(入力シート!M679,10000)/1000),"")</f>
        <v/>
      </c>
      <c r="AG678" s="51" t="str">
        <f>IF(入力シート!M679&gt;=100,INT(MOD(入力シート!M679,1000)/100),"")</f>
        <v/>
      </c>
      <c r="AH678" s="51" t="str">
        <f>IF(入力シート!M679&gt;=10,INT(MOD(入力シート!M679,100)/10),"")</f>
        <v/>
      </c>
      <c r="AI678" s="40" t="str">
        <f>IF(入力シート!M679&gt;=1,INT(MOD(入力シート!M679,10)/1),"")</f>
        <v/>
      </c>
      <c r="AJ678" s="51" t="str">
        <f>IF(入力シート!N679&gt;=10000,INT(MOD(入力シート!N679,100000)/10000),"")</f>
        <v/>
      </c>
      <c r="AK678" s="51" t="str">
        <f>IF(入力シート!N679&gt;=1000,INT(MOD(入力シート!N679,10000)/1000),"")</f>
        <v/>
      </c>
      <c r="AL678" s="51" t="str">
        <f>IF(入力シート!N679&gt;=100,INT(MOD(入力シート!N679,1000)/100),"")</f>
        <v/>
      </c>
      <c r="AM678" s="51" t="str">
        <f>IF(入力シート!N679&gt;=10,INT(MOD(入力シート!N679,100)/10),"")</f>
        <v/>
      </c>
      <c r="AN678" s="40" t="str">
        <f>IF(入力シート!N679&gt;=1,INT(MOD(入力シート!N679,10)/1),"")</f>
        <v/>
      </c>
      <c r="AO678" s="51" t="str">
        <f>IF(入力シート!O679&gt;=10000,INT(MOD(入力シート!O679,100000)/10000),"")</f>
        <v/>
      </c>
      <c r="AP678" s="51" t="str">
        <f>IF(入力シート!O679&gt;=1000,INT(MOD(入力シート!O679,10000)/1000),"")</f>
        <v/>
      </c>
      <c r="AQ678" s="51" t="str">
        <f>IF(入力シート!O679&gt;=100,INT(MOD(入力シート!O679,1000)/100),"")</f>
        <v/>
      </c>
      <c r="AR678" s="51" t="str">
        <f>IF(入力シート!O679&gt;=10,INT(MOD(入力シート!O679,100)/10),"")</f>
        <v/>
      </c>
      <c r="AS678" s="40" t="str">
        <f>IF(入力シート!O679&gt;=1,INT(MOD(入力シート!O679,10)/1),"")</f>
        <v/>
      </c>
      <c r="AT678" s="51" t="str">
        <f>IF(入力シート!P679&gt;=1000000,INT(MOD(入力シート!P679,10000000)/1000000),"")</f>
        <v/>
      </c>
      <c r="AU678" s="51" t="str">
        <f>IF(入力シート!P679&gt;=100000,INT(MOD(入力シート!P679,1000000)/100000),"")</f>
        <v/>
      </c>
      <c r="AV678" s="51" t="str">
        <f>IF(入力シート!P679&gt;=10000,INT(MOD(入力シート!P679,100000)/10000),"")</f>
        <v/>
      </c>
      <c r="AW678" s="51" t="str">
        <f>IF(入力シート!P679&gt;=1000,INT(MOD(入力シート!P679,10000)/1000),"")</f>
        <v/>
      </c>
      <c r="AX678" s="51" t="str">
        <f>IF(入力シート!P679&gt;=100,INT(MOD(入力シート!P679,1000)/100),"")</f>
        <v/>
      </c>
      <c r="AY678" s="51" t="str">
        <f>IF(入力シート!P679&gt;=10,INT(MOD(入力シート!P679,100)/10),"")</f>
        <v/>
      </c>
      <c r="AZ678" s="40" t="str">
        <f>IF(入力シート!P679&gt;=1,INT(MOD(入力シート!P679,10)/1),"")</f>
        <v/>
      </c>
      <c r="BA678" s="51" t="str">
        <f>IF(入力シート!Q679&gt;=10,INT(MOD(入力シート!Q679,100)/10),"")</f>
        <v/>
      </c>
      <c r="BB678" s="40" t="str">
        <f>IF(入力シート!Q679&gt;=1,INT(MOD(入力シート!Q679,10)/1),"")</f>
        <v/>
      </c>
      <c r="BC678" s="51" t="str">
        <f>IF(入力シート!R679&gt;=10000,INT(MOD(入力シート!R679,100000)/10000),"")</f>
        <v/>
      </c>
      <c r="BD678" s="51" t="str">
        <f>IF(入力シート!R679&gt;=1000,INT(MOD(入力シート!R679,10000)/1000),"")</f>
        <v/>
      </c>
      <c r="BE678" s="51" t="str">
        <f>IF(入力シート!R679&gt;=100,INT(MOD(入力シート!R679,1000)/100),"")</f>
        <v/>
      </c>
      <c r="BF678" s="51" t="str">
        <f>IF(入力シート!R679&gt;=10,INT(MOD(入力シート!R679,100)/10),"")</f>
        <v/>
      </c>
      <c r="BG678" s="40" t="str">
        <f>IF(入力シート!R679&gt;=1,INT(MOD(入力シート!R679,10)/1),"")</f>
        <v/>
      </c>
    </row>
    <row r="679" spans="1:79" x14ac:dyDescent="0.15">
      <c r="B679" s="22">
        <v>677</v>
      </c>
      <c r="C679" s="10" t="str">
        <f>IF(入力シート!C680&gt;=10000,INT(MOD(入力シート!C680,100000)/10000),"")</f>
        <v/>
      </c>
      <c r="D679" s="10" t="str">
        <f>IF(入力シート!C680&gt;=1000,INT(MOD(入力シート!C680,10000)/1000),"")</f>
        <v/>
      </c>
      <c r="E679" s="10" t="str">
        <f>IF(入力シート!C680&gt;=100,INT(MOD(入力シート!C680,1000)/100),"")</f>
        <v/>
      </c>
      <c r="F679" s="10" t="str">
        <f>IF(入力シート!C680&gt;=10,INT(MOD(入力シート!C680,100)/10),"")</f>
        <v/>
      </c>
      <c r="G679" s="22" t="str">
        <f>IF(入力シート!C680&gt;=1,INT(MOD(入力シート!C680,10)/1),"")</f>
        <v/>
      </c>
      <c r="H679" s="22" t="str">
        <f>IF(入力シート!D680&gt;"",入力シート!D680,"")</f>
        <v/>
      </c>
      <c r="I679" s="22" t="str">
        <f>IF(入力シート!E680&gt;"",入力シート!E680,"")</f>
        <v/>
      </c>
      <c r="J679" s="37" t="str">
        <f>IF(入力シート!F680&gt;0,IF(入力シート!W680=6,MID(入力シート!F680,入力シート!W680-5,1),"0"),"")</f>
        <v/>
      </c>
      <c r="K679" s="37" t="str">
        <f>IF(入力シート!F680&gt;0,MID(入力シート!F680,入力シート!W680-4,1),"")</f>
        <v/>
      </c>
      <c r="L679" s="37" t="str">
        <f>IF(入力シート!F680&gt;0,MID(入力シート!F680,入力シート!W680-3,1),"")</f>
        <v/>
      </c>
      <c r="M679" s="37" t="str">
        <f>IF(入力シート!F680&gt;0,MID(入力シート!F680,入力シート!W680-2,1),"")</f>
        <v/>
      </c>
      <c r="N679" s="37" t="str">
        <f>IF(入力シート!F680&gt;0,MID(入力シート!F680,入力シート!W680-1,1),"")</f>
        <v/>
      </c>
      <c r="O679" s="39" t="str">
        <f>IF(入力シート!F680&gt;0,MID(入力シート!F680,入力シート!W680,1),"")</f>
        <v/>
      </c>
      <c r="P679" s="22" t="str">
        <f>IF(入力シート!G680&gt;"",入力シート!G680,"")</f>
        <v/>
      </c>
      <c r="Q679" s="37" t="str">
        <f>IF(入力シート!H680&gt;0,IF(入力シート!X680=4,MID(入力シート!H680,入力シート!X680-3,1),"0"),"")</f>
        <v/>
      </c>
      <c r="R679" s="37" t="str">
        <f>IF(入力シート!H680&gt;0,MID(入力シート!H680,入力シート!X680-2,1),"")</f>
        <v/>
      </c>
      <c r="S679" s="37" t="str">
        <f>IF(入力シート!H680&gt;0,MID(入力シート!H680,入力シート!X680-1,1),"")</f>
        <v/>
      </c>
      <c r="T679" s="39" t="str">
        <f>IF(入力シート!H680&gt;0,MID(入力シート!H680,入力シート!X680,1),"")</f>
        <v/>
      </c>
      <c r="U679" s="62" t="str">
        <f>IF(入力シート!I680&gt;0,入力シート!I680,"")</f>
        <v/>
      </c>
      <c r="V679" s="50" t="str">
        <f>IF(入力シート!J680&gt;0,入力シート!J680,"")</f>
        <v/>
      </c>
      <c r="W679" s="50" t="str">
        <f>IF(入力シート!K680&gt;=10,INT(MOD(入力シート!K680,100)/10),"")</f>
        <v/>
      </c>
      <c r="X679" s="40" t="str">
        <f>IF(入力シート!K680&gt;=1,INT(MOD(入力シート!K680,10)/1),"")</f>
        <v/>
      </c>
      <c r="Y679" s="51" t="str">
        <f>IF(入力シート!L680&gt;=100000,INT(MOD(入力シート!L680,1000000)/100000),"")</f>
        <v/>
      </c>
      <c r="Z679" s="51" t="str">
        <f>IF(入力シート!L680&gt;=10000,INT(MOD(入力シート!L680,100000)/10000),"")</f>
        <v/>
      </c>
      <c r="AA679" s="51" t="str">
        <f>IF(入力シート!L680&gt;=1000,INT(MOD(入力シート!L680,10000)/1000),"")</f>
        <v/>
      </c>
      <c r="AB679" s="51" t="str">
        <f>IF(入力シート!L680&gt;=100,INT(MOD(入力シート!L680,1000)/100),"")</f>
        <v/>
      </c>
      <c r="AC679" s="51" t="str">
        <f>IF(入力シート!L680&gt;=10,INT(MOD(入力シート!L680,100)/10),"")</f>
        <v/>
      </c>
      <c r="AD679" s="40" t="str">
        <f>IF(入力シート!L680&gt;=1,INT(MOD(入力シート!L680,10)/1),"")</f>
        <v/>
      </c>
      <c r="AE679" s="51" t="str">
        <f>IF(入力シート!M680&gt;=10000,INT(MOD(入力シート!M680,100000)/10000),"")</f>
        <v/>
      </c>
      <c r="AF679" s="51" t="str">
        <f>IF(入力シート!M680&gt;=1000,INT(MOD(入力シート!M680,10000)/1000),"")</f>
        <v/>
      </c>
      <c r="AG679" s="51" t="str">
        <f>IF(入力シート!M680&gt;=100,INT(MOD(入力シート!M680,1000)/100),"")</f>
        <v/>
      </c>
      <c r="AH679" s="51" t="str">
        <f>IF(入力シート!M680&gt;=10,INT(MOD(入力シート!M680,100)/10),"")</f>
        <v/>
      </c>
      <c r="AI679" s="40" t="str">
        <f>IF(入力シート!M680&gt;=1,INT(MOD(入力シート!M680,10)/1),"")</f>
        <v/>
      </c>
      <c r="AJ679" s="51" t="str">
        <f>IF(入力シート!N680&gt;=10000,INT(MOD(入力シート!N680,100000)/10000),"")</f>
        <v/>
      </c>
      <c r="AK679" s="51" t="str">
        <f>IF(入力シート!N680&gt;=1000,INT(MOD(入力シート!N680,10000)/1000),"")</f>
        <v/>
      </c>
      <c r="AL679" s="51" t="str">
        <f>IF(入力シート!N680&gt;=100,INT(MOD(入力シート!N680,1000)/100),"")</f>
        <v/>
      </c>
      <c r="AM679" s="51" t="str">
        <f>IF(入力シート!N680&gt;=10,INT(MOD(入力シート!N680,100)/10),"")</f>
        <v/>
      </c>
      <c r="AN679" s="40" t="str">
        <f>IF(入力シート!N680&gt;=1,INT(MOD(入力シート!N680,10)/1),"")</f>
        <v/>
      </c>
      <c r="AO679" s="51" t="str">
        <f>IF(入力シート!O680&gt;=10000,INT(MOD(入力シート!O680,100000)/10000),"")</f>
        <v/>
      </c>
      <c r="AP679" s="51" t="str">
        <f>IF(入力シート!O680&gt;=1000,INT(MOD(入力シート!O680,10000)/1000),"")</f>
        <v/>
      </c>
      <c r="AQ679" s="51" t="str">
        <f>IF(入力シート!O680&gt;=100,INT(MOD(入力シート!O680,1000)/100),"")</f>
        <v/>
      </c>
      <c r="AR679" s="51" t="str">
        <f>IF(入力シート!O680&gt;=10,INT(MOD(入力シート!O680,100)/10),"")</f>
        <v/>
      </c>
      <c r="AS679" s="40" t="str">
        <f>IF(入力シート!O680&gt;=1,INT(MOD(入力シート!O680,10)/1),"")</f>
        <v/>
      </c>
      <c r="AT679" s="51" t="str">
        <f>IF(入力シート!P680&gt;=1000000,INT(MOD(入力シート!P680,10000000)/1000000),"")</f>
        <v/>
      </c>
      <c r="AU679" s="51" t="str">
        <f>IF(入力シート!P680&gt;=100000,INT(MOD(入力シート!P680,1000000)/100000),"")</f>
        <v/>
      </c>
      <c r="AV679" s="51" t="str">
        <f>IF(入力シート!P680&gt;=10000,INT(MOD(入力シート!P680,100000)/10000),"")</f>
        <v/>
      </c>
      <c r="AW679" s="51" t="str">
        <f>IF(入力シート!P680&gt;=1000,INT(MOD(入力シート!P680,10000)/1000),"")</f>
        <v/>
      </c>
      <c r="AX679" s="51" t="str">
        <f>IF(入力シート!P680&gt;=100,INT(MOD(入力シート!P680,1000)/100),"")</f>
        <v/>
      </c>
      <c r="AY679" s="51" t="str">
        <f>IF(入力シート!P680&gt;=10,INT(MOD(入力シート!P680,100)/10),"")</f>
        <v/>
      </c>
      <c r="AZ679" s="40" t="str">
        <f>IF(入力シート!P680&gt;=1,INT(MOD(入力シート!P680,10)/1),"")</f>
        <v/>
      </c>
      <c r="BA679" s="51" t="str">
        <f>IF(入力シート!Q680&gt;=10,INT(MOD(入力シート!Q680,100)/10),"")</f>
        <v/>
      </c>
      <c r="BB679" s="40" t="str">
        <f>IF(入力シート!Q680&gt;=1,INT(MOD(入力シート!Q680,10)/1),"")</f>
        <v/>
      </c>
      <c r="BC679" s="51" t="str">
        <f>IF(入力シート!R680&gt;=10000,INT(MOD(入力シート!R680,100000)/10000),"")</f>
        <v/>
      </c>
      <c r="BD679" s="51" t="str">
        <f>IF(入力シート!R680&gt;=1000,INT(MOD(入力シート!R680,10000)/1000),"")</f>
        <v/>
      </c>
      <c r="BE679" s="51" t="str">
        <f>IF(入力シート!R680&gt;=100,INT(MOD(入力シート!R680,1000)/100),"")</f>
        <v/>
      </c>
      <c r="BF679" s="51" t="str">
        <f>IF(入力シート!R680&gt;=10,INT(MOD(入力シート!R680,100)/10),"")</f>
        <v/>
      </c>
      <c r="BG679" s="40" t="str">
        <f>IF(入力シート!R680&gt;=1,INT(MOD(入力シート!R680,10)/1),"")</f>
        <v/>
      </c>
    </row>
    <row r="680" spans="1:79" x14ac:dyDescent="0.15">
      <c r="B680" s="22">
        <v>678</v>
      </c>
      <c r="C680" s="10" t="str">
        <f>IF(入力シート!C681&gt;=10000,INT(MOD(入力シート!C681,100000)/10000),"")</f>
        <v/>
      </c>
      <c r="D680" s="10" t="str">
        <f>IF(入力シート!C681&gt;=1000,INT(MOD(入力シート!C681,10000)/1000),"")</f>
        <v/>
      </c>
      <c r="E680" s="10" t="str">
        <f>IF(入力シート!C681&gt;=100,INT(MOD(入力シート!C681,1000)/100),"")</f>
        <v/>
      </c>
      <c r="F680" s="10" t="str">
        <f>IF(入力シート!C681&gt;=10,INT(MOD(入力シート!C681,100)/10),"")</f>
        <v/>
      </c>
      <c r="G680" s="22" t="str">
        <f>IF(入力シート!C681&gt;=1,INT(MOD(入力シート!C681,10)/1),"")</f>
        <v/>
      </c>
      <c r="H680" s="22" t="str">
        <f>IF(入力シート!D681&gt;"",入力シート!D681,"")</f>
        <v/>
      </c>
      <c r="I680" s="22" t="str">
        <f>IF(入力シート!E681&gt;"",入力シート!E681,"")</f>
        <v/>
      </c>
      <c r="J680" s="37" t="str">
        <f>IF(入力シート!F681&gt;0,IF(入力シート!W681=6,MID(入力シート!F681,入力シート!W681-5,1),"0"),"")</f>
        <v/>
      </c>
      <c r="K680" s="37" t="str">
        <f>IF(入力シート!F681&gt;0,MID(入力シート!F681,入力シート!W681-4,1),"")</f>
        <v/>
      </c>
      <c r="L680" s="37" t="str">
        <f>IF(入力シート!F681&gt;0,MID(入力シート!F681,入力シート!W681-3,1),"")</f>
        <v/>
      </c>
      <c r="M680" s="37" t="str">
        <f>IF(入力シート!F681&gt;0,MID(入力シート!F681,入力シート!W681-2,1),"")</f>
        <v/>
      </c>
      <c r="N680" s="37" t="str">
        <f>IF(入力シート!F681&gt;0,MID(入力シート!F681,入力シート!W681-1,1),"")</f>
        <v/>
      </c>
      <c r="O680" s="39" t="str">
        <f>IF(入力シート!F681&gt;0,MID(入力シート!F681,入力シート!W681,1),"")</f>
        <v/>
      </c>
      <c r="P680" s="22" t="str">
        <f>IF(入力シート!G681&gt;"",入力シート!G681,"")</f>
        <v/>
      </c>
      <c r="Q680" s="37" t="str">
        <f>IF(入力シート!H681&gt;0,IF(入力シート!X681=4,MID(入力シート!H681,入力シート!X681-3,1),"0"),"")</f>
        <v/>
      </c>
      <c r="R680" s="37" t="str">
        <f>IF(入力シート!H681&gt;0,MID(入力シート!H681,入力シート!X681-2,1),"")</f>
        <v/>
      </c>
      <c r="S680" s="37" t="str">
        <f>IF(入力シート!H681&gt;0,MID(入力シート!H681,入力シート!X681-1,1),"")</f>
        <v/>
      </c>
      <c r="T680" s="39" t="str">
        <f>IF(入力シート!H681&gt;0,MID(入力シート!H681,入力シート!X681,1),"")</f>
        <v/>
      </c>
      <c r="U680" s="62" t="str">
        <f>IF(入力シート!I681&gt;0,入力シート!I681,"")</f>
        <v/>
      </c>
      <c r="V680" s="50" t="str">
        <f>IF(入力シート!J681&gt;0,入力シート!J681,"")</f>
        <v/>
      </c>
      <c r="W680" s="50" t="str">
        <f>IF(入力シート!K681&gt;=10,INT(MOD(入力シート!K681,100)/10),"")</f>
        <v/>
      </c>
      <c r="X680" s="40" t="str">
        <f>IF(入力シート!K681&gt;=1,INT(MOD(入力シート!K681,10)/1),"")</f>
        <v/>
      </c>
      <c r="Y680" s="51" t="str">
        <f>IF(入力シート!L681&gt;=100000,INT(MOD(入力シート!L681,1000000)/100000),"")</f>
        <v/>
      </c>
      <c r="Z680" s="51" t="str">
        <f>IF(入力シート!L681&gt;=10000,INT(MOD(入力シート!L681,100000)/10000),"")</f>
        <v/>
      </c>
      <c r="AA680" s="51" t="str">
        <f>IF(入力シート!L681&gt;=1000,INT(MOD(入力シート!L681,10000)/1000),"")</f>
        <v/>
      </c>
      <c r="AB680" s="51" t="str">
        <f>IF(入力シート!L681&gt;=100,INT(MOD(入力シート!L681,1000)/100),"")</f>
        <v/>
      </c>
      <c r="AC680" s="51" t="str">
        <f>IF(入力シート!L681&gt;=10,INT(MOD(入力シート!L681,100)/10),"")</f>
        <v/>
      </c>
      <c r="AD680" s="40" t="str">
        <f>IF(入力シート!L681&gt;=1,INT(MOD(入力シート!L681,10)/1),"")</f>
        <v/>
      </c>
      <c r="AE680" s="51" t="str">
        <f>IF(入力シート!M681&gt;=10000,INT(MOD(入力シート!M681,100000)/10000),"")</f>
        <v/>
      </c>
      <c r="AF680" s="51" t="str">
        <f>IF(入力シート!M681&gt;=1000,INT(MOD(入力シート!M681,10000)/1000),"")</f>
        <v/>
      </c>
      <c r="AG680" s="51" t="str">
        <f>IF(入力シート!M681&gt;=100,INT(MOD(入力シート!M681,1000)/100),"")</f>
        <v/>
      </c>
      <c r="AH680" s="51" t="str">
        <f>IF(入力シート!M681&gt;=10,INT(MOD(入力シート!M681,100)/10),"")</f>
        <v/>
      </c>
      <c r="AI680" s="40" t="str">
        <f>IF(入力シート!M681&gt;=1,INT(MOD(入力シート!M681,10)/1),"")</f>
        <v/>
      </c>
      <c r="AJ680" s="51" t="str">
        <f>IF(入力シート!N681&gt;=10000,INT(MOD(入力シート!N681,100000)/10000),"")</f>
        <v/>
      </c>
      <c r="AK680" s="51" t="str">
        <f>IF(入力シート!N681&gt;=1000,INT(MOD(入力シート!N681,10000)/1000),"")</f>
        <v/>
      </c>
      <c r="AL680" s="51" t="str">
        <f>IF(入力シート!N681&gt;=100,INT(MOD(入力シート!N681,1000)/100),"")</f>
        <v/>
      </c>
      <c r="AM680" s="51" t="str">
        <f>IF(入力シート!N681&gt;=10,INT(MOD(入力シート!N681,100)/10),"")</f>
        <v/>
      </c>
      <c r="AN680" s="40" t="str">
        <f>IF(入力シート!N681&gt;=1,INT(MOD(入力シート!N681,10)/1),"")</f>
        <v/>
      </c>
      <c r="AO680" s="51" t="str">
        <f>IF(入力シート!O681&gt;=10000,INT(MOD(入力シート!O681,100000)/10000),"")</f>
        <v/>
      </c>
      <c r="AP680" s="51" t="str">
        <f>IF(入力シート!O681&gt;=1000,INT(MOD(入力シート!O681,10000)/1000),"")</f>
        <v/>
      </c>
      <c r="AQ680" s="51" t="str">
        <f>IF(入力シート!O681&gt;=100,INT(MOD(入力シート!O681,1000)/100),"")</f>
        <v/>
      </c>
      <c r="AR680" s="51" t="str">
        <f>IF(入力シート!O681&gt;=10,INT(MOD(入力シート!O681,100)/10),"")</f>
        <v/>
      </c>
      <c r="AS680" s="40" t="str">
        <f>IF(入力シート!O681&gt;=1,INT(MOD(入力シート!O681,10)/1),"")</f>
        <v/>
      </c>
      <c r="AT680" s="51" t="str">
        <f>IF(入力シート!P681&gt;=1000000,INT(MOD(入力シート!P681,10000000)/1000000),"")</f>
        <v/>
      </c>
      <c r="AU680" s="51" t="str">
        <f>IF(入力シート!P681&gt;=100000,INT(MOD(入力シート!P681,1000000)/100000),"")</f>
        <v/>
      </c>
      <c r="AV680" s="51" t="str">
        <f>IF(入力シート!P681&gt;=10000,INT(MOD(入力シート!P681,100000)/10000),"")</f>
        <v/>
      </c>
      <c r="AW680" s="51" t="str">
        <f>IF(入力シート!P681&gt;=1000,INT(MOD(入力シート!P681,10000)/1000),"")</f>
        <v/>
      </c>
      <c r="AX680" s="51" t="str">
        <f>IF(入力シート!P681&gt;=100,INT(MOD(入力シート!P681,1000)/100),"")</f>
        <v/>
      </c>
      <c r="AY680" s="51" t="str">
        <f>IF(入力シート!P681&gt;=10,INT(MOD(入力シート!P681,100)/10),"")</f>
        <v/>
      </c>
      <c r="AZ680" s="40" t="str">
        <f>IF(入力シート!P681&gt;=1,INT(MOD(入力シート!P681,10)/1),"")</f>
        <v/>
      </c>
      <c r="BA680" s="51" t="str">
        <f>IF(入力シート!Q681&gt;=10,INT(MOD(入力シート!Q681,100)/10),"")</f>
        <v/>
      </c>
      <c r="BB680" s="40" t="str">
        <f>IF(入力シート!Q681&gt;=1,INT(MOD(入力シート!Q681,10)/1),"")</f>
        <v/>
      </c>
      <c r="BC680" s="51" t="str">
        <f>IF(入力シート!R681&gt;=10000,INT(MOD(入力シート!R681,100000)/10000),"")</f>
        <v/>
      </c>
      <c r="BD680" s="51" t="str">
        <f>IF(入力シート!R681&gt;=1000,INT(MOD(入力シート!R681,10000)/1000),"")</f>
        <v/>
      </c>
      <c r="BE680" s="51" t="str">
        <f>IF(入力シート!R681&gt;=100,INT(MOD(入力シート!R681,1000)/100),"")</f>
        <v/>
      </c>
      <c r="BF680" s="51" t="str">
        <f>IF(入力シート!R681&gt;=10,INT(MOD(入力シート!R681,100)/10),"")</f>
        <v/>
      </c>
      <c r="BG680" s="40" t="str">
        <f>IF(入力シート!R681&gt;=1,INT(MOD(入力シート!R681,10)/1),"")</f>
        <v/>
      </c>
    </row>
    <row r="681" spans="1:79" x14ac:dyDescent="0.15">
      <c r="B681" s="22">
        <v>679</v>
      </c>
      <c r="C681" s="10" t="str">
        <f>IF(入力シート!C682&gt;=10000,INT(MOD(入力シート!C682,100000)/10000),"")</f>
        <v/>
      </c>
      <c r="D681" s="10" t="str">
        <f>IF(入力シート!C682&gt;=1000,INT(MOD(入力シート!C682,10000)/1000),"")</f>
        <v/>
      </c>
      <c r="E681" s="10" t="str">
        <f>IF(入力シート!C682&gt;=100,INT(MOD(入力シート!C682,1000)/100),"")</f>
        <v/>
      </c>
      <c r="F681" s="10" t="str">
        <f>IF(入力シート!C682&gt;=10,INT(MOD(入力シート!C682,100)/10),"")</f>
        <v/>
      </c>
      <c r="G681" s="22" t="str">
        <f>IF(入力シート!C682&gt;=1,INT(MOD(入力シート!C682,10)/1),"")</f>
        <v/>
      </c>
      <c r="H681" s="22" t="str">
        <f>IF(入力シート!D682&gt;"",入力シート!D682,"")</f>
        <v/>
      </c>
      <c r="I681" s="22" t="str">
        <f>IF(入力シート!E682&gt;"",入力シート!E682,"")</f>
        <v/>
      </c>
      <c r="J681" s="37" t="str">
        <f>IF(入力シート!F682&gt;0,IF(入力シート!W682=6,MID(入力シート!F682,入力シート!W682-5,1),"0"),"")</f>
        <v/>
      </c>
      <c r="K681" s="37" t="str">
        <f>IF(入力シート!F682&gt;0,MID(入力シート!F682,入力シート!W682-4,1),"")</f>
        <v/>
      </c>
      <c r="L681" s="37" t="str">
        <f>IF(入力シート!F682&gt;0,MID(入力シート!F682,入力シート!W682-3,1),"")</f>
        <v/>
      </c>
      <c r="M681" s="37" t="str">
        <f>IF(入力シート!F682&gt;0,MID(入力シート!F682,入力シート!W682-2,1),"")</f>
        <v/>
      </c>
      <c r="N681" s="37" t="str">
        <f>IF(入力シート!F682&gt;0,MID(入力シート!F682,入力シート!W682-1,1),"")</f>
        <v/>
      </c>
      <c r="O681" s="39" t="str">
        <f>IF(入力シート!F682&gt;0,MID(入力シート!F682,入力シート!W682,1),"")</f>
        <v/>
      </c>
      <c r="P681" s="22" t="str">
        <f>IF(入力シート!G682&gt;"",入力シート!G682,"")</f>
        <v/>
      </c>
      <c r="Q681" s="37" t="str">
        <f>IF(入力シート!H682&gt;0,IF(入力シート!X682=4,MID(入力シート!H682,入力シート!X682-3,1),"0"),"")</f>
        <v/>
      </c>
      <c r="R681" s="37" t="str">
        <f>IF(入力シート!H682&gt;0,MID(入力シート!H682,入力シート!X682-2,1),"")</f>
        <v/>
      </c>
      <c r="S681" s="37" t="str">
        <f>IF(入力シート!H682&gt;0,MID(入力シート!H682,入力シート!X682-1,1),"")</f>
        <v/>
      </c>
      <c r="T681" s="39" t="str">
        <f>IF(入力シート!H682&gt;0,MID(入力シート!H682,入力シート!X682,1),"")</f>
        <v/>
      </c>
      <c r="U681" s="62" t="str">
        <f>IF(入力シート!I682&gt;0,入力シート!I682,"")</f>
        <v/>
      </c>
      <c r="V681" s="50" t="str">
        <f>IF(入力シート!J682&gt;0,入力シート!J682,"")</f>
        <v/>
      </c>
      <c r="W681" s="50" t="str">
        <f>IF(入力シート!K682&gt;=10,INT(MOD(入力シート!K682,100)/10),"")</f>
        <v/>
      </c>
      <c r="X681" s="40" t="str">
        <f>IF(入力シート!K682&gt;=1,INT(MOD(入力シート!K682,10)/1),"")</f>
        <v/>
      </c>
      <c r="Y681" s="51" t="str">
        <f>IF(入力シート!L682&gt;=100000,INT(MOD(入力シート!L682,1000000)/100000),"")</f>
        <v/>
      </c>
      <c r="Z681" s="51" t="str">
        <f>IF(入力シート!L682&gt;=10000,INT(MOD(入力シート!L682,100000)/10000),"")</f>
        <v/>
      </c>
      <c r="AA681" s="51" t="str">
        <f>IF(入力シート!L682&gt;=1000,INT(MOD(入力シート!L682,10000)/1000),"")</f>
        <v/>
      </c>
      <c r="AB681" s="51" t="str">
        <f>IF(入力シート!L682&gt;=100,INT(MOD(入力シート!L682,1000)/100),"")</f>
        <v/>
      </c>
      <c r="AC681" s="51" t="str">
        <f>IF(入力シート!L682&gt;=10,INT(MOD(入力シート!L682,100)/10),"")</f>
        <v/>
      </c>
      <c r="AD681" s="40" t="str">
        <f>IF(入力シート!L682&gt;=1,INT(MOD(入力シート!L682,10)/1),"")</f>
        <v/>
      </c>
      <c r="AE681" s="51" t="str">
        <f>IF(入力シート!M682&gt;=10000,INT(MOD(入力シート!M682,100000)/10000),"")</f>
        <v/>
      </c>
      <c r="AF681" s="51" t="str">
        <f>IF(入力シート!M682&gt;=1000,INT(MOD(入力シート!M682,10000)/1000),"")</f>
        <v/>
      </c>
      <c r="AG681" s="51" t="str">
        <f>IF(入力シート!M682&gt;=100,INT(MOD(入力シート!M682,1000)/100),"")</f>
        <v/>
      </c>
      <c r="AH681" s="51" t="str">
        <f>IF(入力シート!M682&gt;=10,INT(MOD(入力シート!M682,100)/10),"")</f>
        <v/>
      </c>
      <c r="AI681" s="40" t="str">
        <f>IF(入力シート!M682&gt;=1,INT(MOD(入力シート!M682,10)/1),"")</f>
        <v/>
      </c>
      <c r="AJ681" s="51" t="str">
        <f>IF(入力シート!N682&gt;=10000,INT(MOD(入力シート!N682,100000)/10000),"")</f>
        <v/>
      </c>
      <c r="AK681" s="51" t="str">
        <f>IF(入力シート!N682&gt;=1000,INT(MOD(入力シート!N682,10000)/1000),"")</f>
        <v/>
      </c>
      <c r="AL681" s="51" t="str">
        <f>IF(入力シート!N682&gt;=100,INT(MOD(入力シート!N682,1000)/100),"")</f>
        <v/>
      </c>
      <c r="AM681" s="51" t="str">
        <f>IF(入力シート!N682&gt;=10,INT(MOD(入力シート!N682,100)/10),"")</f>
        <v/>
      </c>
      <c r="AN681" s="40" t="str">
        <f>IF(入力シート!N682&gt;=1,INT(MOD(入力シート!N682,10)/1),"")</f>
        <v/>
      </c>
      <c r="AO681" s="51" t="str">
        <f>IF(入力シート!O682&gt;=10000,INT(MOD(入力シート!O682,100000)/10000),"")</f>
        <v/>
      </c>
      <c r="AP681" s="51" t="str">
        <f>IF(入力シート!O682&gt;=1000,INT(MOD(入力シート!O682,10000)/1000),"")</f>
        <v/>
      </c>
      <c r="AQ681" s="51" t="str">
        <f>IF(入力シート!O682&gt;=100,INT(MOD(入力シート!O682,1000)/100),"")</f>
        <v/>
      </c>
      <c r="AR681" s="51" t="str">
        <f>IF(入力シート!O682&gt;=10,INT(MOD(入力シート!O682,100)/10),"")</f>
        <v/>
      </c>
      <c r="AS681" s="40" t="str">
        <f>IF(入力シート!O682&gt;=1,INT(MOD(入力シート!O682,10)/1),"")</f>
        <v/>
      </c>
      <c r="AT681" s="51" t="str">
        <f>IF(入力シート!P682&gt;=1000000,INT(MOD(入力シート!P682,10000000)/1000000),"")</f>
        <v/>
      </c>
      <c r="AU681" s="51" t="str">
        <f>IF(入力シート!P682&gt;=100000,INT(MOD(入力シート!P682,1000000)/100000),"")</f>
        <v/>
      </c>
      <c r="AV681" s="51" t="str">
        <f>IF(入力シート!P682&gt;=10000,INT(MOD(入力シート!P682,100000)/10000),"")</f>
        <v/>
      </c>
      <c r="AW681" s="51" t="str">
        <f>IF(入力シート!P682&gt;=1000,INT(MOD(入力シート!P682,10000)/1000),"")</f>
        <v/>
      </c>
      <c r="AX681" s="51" t="str">
        <f>IF(入力シート!P682&gt;=100,INT(MOD(入力シート!P682,1000)/100),"")</f>
        <v/>
      </c>
      <c r="AY681" s="51" t="str">
        <f>IF(入力シート!P682&gt;=10,INT(MOD(入力シート!P682,100)/10),"")</f>
        <v/>
      </c>
      <c r="AZ681" s="40" t="str">
        <f>IF(入力シート!P682&gt;=1,INT(MOD(入力シート!P682,10)/1),"")</f>
        <v/>
      </c>
      <c r="BA681" s="51" t="str">
        <f>IF(入力シート!Q682&gt;=10,INT(MOD(入力シート!Q682,100)/10),"")</f>
        <v/>
      </c>
      <c r="BB681" s="40" t="str">
        <f>IF(入力シート!Q682&gt;=1,INT(MOD(入力シート!Q682,10)/1),"")</f>
        <v/>
      </c>
      <c r="BC681" s="51" t="str">
        <f>IF(入力シート!R682&gt;=10000,INT(MOD(入力シート!R682,100000)/10000),"")</f>
        <v/>
      </c>
      <c r="BD681" s="51" t="str">
        <f>IF(入力シート!R682&gt;=1000,INT(MOD(入力シート!R682,10000)/1000),"")</f>
        <v/>
      </c>
      <c r="BE681" s="51" t="str">
        <f>IF(入力シート!R682&gt;=100,INT(MOD(入力シート!R682,1000)/100),"")</f>
        <v/>
      </c>
      <c r="BF681" s="51" t="str">
        <f>IF(入力シート!R682&gt;=10,INT(MOD(入力シート!R682,100)/10),"")</f>
        <v/>
      </c>
      <c r="BG681" s="40" t="str">
        <f>IF(入力シート!R682&gt;=1,INT(MOD(入力シート!R682,10)/1),"")</f>
        <v/>
      </c>
    </row>
    <row r="682" spans="1:79" x14ac:dyDescent="0.15">
      <c r="A682" s="46"/>
      <c r="B682" s="12">
        <v>680</v>
      </c>
      <c r="C682" s="3" t="str">
        <f>IF(入力シート!C683&gt;=10000,INT(MOD(入力シート!C683,100000)/10000),"")</f>
        <v/>
      </c>
      <c r="D682" s="3" t="str">
        <f>IF(入力シート!C683&gt;=1000,INT(MOD(入力シート!C683,10000)/1000),"")</f>
        <v/>
      </c>
      <c r="E682" s="3" t="str">
        <f>IF(入力シート!C683&gt;=100,INT(MOD(入力シート!C683,1000)/100),"")</f>
        <v/>
      </c>
      <c r="F682" s="3" t="str">
        <f>IF(入力シート!C683&gt;=10,INT(MOD(入力シート!C683,100)/10),"")</f>
        <v/>
      </c>
      <c r="G682" s="12" t="str">
        <f>IF(入力シート!C683&gt;=1,INT(MOD(入力シート!C683,10)/1),"")</f>
        <v/>
      </c>
      <c r="H682" s="12" t="str">
        <f>IF(入力シート!D683&gt;"",入力シート!D683,"")</f>
        <v/>
      </c>
      <c r="I682" s="146" t="str">
        <f>IF(入力シート!E683&gt;"",入力シート!E683,"")</f>
        <v/>
      </c>
      <c r="J682" s="162" t="str">
        <f>IF(入力シート!F683&gt;0,IF(入力シート!W683=6,MID(入力シート!F683,入力シート!W683-5,1),"0"),"")</f>
        <v/>
      </c>
      <c r="K682" s="63" t="str">
        <f>IF(入力シート!F683&gt;0,MID(入力シート!F683,入力シート!W683-4,1),"")</f>
        <v/>
      </c>
      <c r="L682" s="63" t="str">
        <f>IF(入力シート!F683&gt;0,MID(入力シート!F683,入力シート!W683-3,1),"")</f>
        <v/>
      </c>
      <c r="M682" s="63" t="str">
        <f>IF(入力シート!F683&gt;0,MID(入力シート!F683,入力シート!W683-2,1),"")</f>
        <v/>
      </c>
      <c r="N682" s="63" t="str">
        <f>IF(入力シート!F683&gt;0,MID(入力シート!F683,入力シート!W683-1,1),"")</f>
        <v/>
      </c>
      <c r="O682" s="64" t="str">
        <f>IF(入力シート!F683&gt;0,MID(入力シート!F683,入力シート!W683,1),"")</f>
        <v/>
      </c>
      <c r="P682" s="146" t="str">
        <f>IF(入力シート!G683&gt;"",入力シート!G683,"")</f>
        <v/>
      </c>
      <c r="Q682" s="162" t="str">
        <f>IF(入力シート!H683&gt;0,IF(入力シート!X683=4,MID(入力シート!H683,入力シート!X683-3,1),"0"),"")</f>
        <v/>
      </c>
      <c r="R682" s="63" t="str">
        <f>IF(入力シート!H683&gt;0,MID(入力シート!H683,入力シート!X683-2,1),"")</f>
        <v/>
      </c>
      <c r="S682" s="63" t="str">
        <f>IF(入力シート!H683&gt;0,MID(入力シート!H683,入力シート!X683-1,1),"")</f>
        <v/>
      </c>
      <c r="T682" s="64" t="str">
        <f>IF(入力シート!H683&gt;0,MID(入力シート!H683,入力シート!X683,1),"")</f>
        <v/>
      </c>
      <c r="U682" s="65" t="str">
        <f>IF(入力シート!I683&gt;0,入力シート!I683,"")</f>
        <v/>
      </c>
      <c r="V682" s="47" t="str">
        <f>IF(入力シート!J683&gt;0,入力シート!J683,"")</f>
        <v/>
      </c>
      <c r="W682" s="47" t="str">
        <f>IF(入力シート!K683&gt;=10,INT(MOD(入力シート!K683,100)/10),"")</f>
        <v/>
      </c>
      <c r="X682" s="48" t="str">
        <f>IF(入力シート!K683&gt;=1,INT(MOD(入力シート!K683,10)/1),"")</f>
        <v/>
      </c>
      <c r="Y682" s="49" t="str">
        <f>IF(入力シート!L683&gt;=100000,INT(MOD(入力シート!L683,1000000)/100000),"")</f>
        <v/>
      </c>
      <c r="Z682" s="49" t="str">
        <f>IF(入力シート!L683&gt;=10000,INT(MOD(入力シート!L683,100000)/10000),"")</f>
        <v/>
      </c>
      <c r="AA682" s="49" t="str">
        <f>IF(入力シート!L683&gt;=1000,INT(MOD(入力シート!L683,10000)/1000),"")</f>
        <v/>
      </c>
      <c r="AB682" s="49" t="str">
        <f>IF(入力シート!L683&gt;=100,INT(MOD(入力シート!L683,1000)/100),"")</f>
        <v/>
      </c>
      <c r="AC682" s="49" t="str">
        <f>IF(入力シート!L683&gt;=10,INT(MOD(入力シート!L683,100)/10),"")</f>
        <v/>
      </c>
      <c r="AD682" s="48" t="str">
        <f>IF(入力シート!L683&gt;=1,INT(MOD(入力シート!L683,10)/1),"")</f>
        <v/>
      </c>
      <c r="AE682" s="49" t="str">
        <f>IF(入力シート!M683&gt;=10000,INT(MOD(入力シート!M683,100000)/10000),"")</f>
        <v/>
      </c>
      <c r="AF682" s="49" t="str">
        <f>IF(入力シート!M683&gt;=1000,INT(MOD(入力シート!M683,10000)/1000),"")</f>
        <v/>
      </c>
      <c r="AG682" s="49" t="str">
        <f>IF(入力シート!M683&gt;=100,INT(MOD(入力シート!M683,1000)/100),"")</f>
        <v/>
      </c>
      <c r="AH682" s="49" t="str">
        <f>IF(入力シート!M683&gt;=10,INT(MOD(入力シート!M683,100)/10),"")</f>
        <v/>
      </c>
      <c r="AI682" s="48" t="str">
        <f>IF(入力シート!M683&gt;=1,INT(MOD(入力シート!M683,10)/1),"")</f>
        <v/>
      </c>
      <c r="AJ682" s="49" t="str">
        <f>IF(入力シート!N683&gt;=10000,INT(MOD(入力シート!N683,100000)/10000),"")</f>
        <v/>
      </c>
      <c r="AK682" s="49" t="str">
        <f>IF(入力シート!N683&gt;=1000,INT(MOD(入力シート!N683,10000)/1000),"")</f>
        <v/>
      </c>
      <c r="AL682" s="49" t="str">
        <f>IF(入力シート!N683&gt;=100,INT(MOD(入力シート!N683,1000)/100),"")</f>
        <v/>
      </c>
      <c r="AM682" s="49" t="str">
        <f>IF(入力シート!N683&gt;=10,INT(MOD(入力シート!N683,100)/10),"")</f>
        <v/>
      </c>
      <c r="AN682" s="48" t="str">
        <f>IF(入力シート!N683&gt;=1,INT(MOD(入力シート!N683,10)/1),"")</f>
        <v/>
      </c>
      <c r="AO682" s="49" t="str">
        <f>IF(入力シート!O683&gt;=10000,INT(MOD(入力シート!O683,100000)/10000),"")</f>
        <v/>
      </c>
      <c r="AP682" s="49" t="str">
        <f>IF(入力シート!O683&gt;=1000,INT(MOD(入力シート!O683,10000)/1000),"")</f>
        <v/>
      </c>
      <c r="AQ682" s="49" t="str">
        <f>IF(入力シート!O683&gt;=100,INT(MOD(入力シート!O683,1000)/100),"")</f>
        <v/>
      </c>
      <c r="AR682" s="49" t="str">
        <f>IF(入力シート!O683&gt;=10,INT(MOD(入力シート!O683,100)/10),"")</f>
        <v/>
      </c>
      <c r="AS682" s="48" t="str">
        <f>IF(入力シート!O683&gt;=1,INT(MOD(入力シート!O683,10)/1),"")</f>
        <v/>
      </c>
      <c r="AT682" s="49" t="str">
        <f>IF(入力シート!P683&gt;=1000000,INT(MOD(入力シート!P683,10000000)/1000000),"")</f>
        <v/>
      </c>
      <c r="AU682" s="49" t="str">
        <f>IF(入力シート!P683&gt;=100000,INT(MOD(入力シート!P683,1000000)/100000),"")</f>
        <v/>
      </c>
      <c r="AV682" s="49" t="str">
        <f>IF(入力シート!P683&gt;=10000,INT(MOD(入力シート!P683,100000)/10000),"")</f>
        <v/>
      </c>
      <c r="AW682" s="49" t="str">
        <f>IF(入力シート!P683&gt;=1000,INT(MOD(入力シート!P683,10000)/1000),"")</f>
        <v/>
      </c>
      <c r="AX682" s="49" t="str">
        <f>IF(入力シート!P683&gt;=100,INT(MOD(入力シート!P683,1000)/100),"")</f>
        <v/>
      </c>
      <c r="AY682" s="49" t="str">
        <f>IF(入力シート!P683&gt;=10,INT(MOD(入力シート!P683,100)/10),"")</f>
        <v/>
      </c>
      <c r="AZ682" s="48" t="str">
        <f>IF(入力シート!P683&gt;=1,INT(MOD(入力シート!P683,10)/1),"")</f>
        <v/>
      </c>
      <c r="BA682" s="49" t="str">
        <f>IF(入力シート!Q683&gt;=10,INT(MOD(入力シート!Q683,100)/10),"")</f>
        <v/>
      </c>
      <c r="BB682" s="48" t="str">
        <f>IF(入力シート!Q683&gt;=1,INT(MOD(入力シート!Q683,10)/1),"")</f>
        <v/>
      </c>
      <c r="BC682" s="49" t="str">
        <f>IF(入力シート!R683&gt;=10000,INT(MOD(入力シート!R683,100000)/10000),"")</f>
        <v/>
      </c>
      <c r="BD682" s="49" t="str">
        <f>IF(入力シート!R683&gt;=1000,INT(MOD(入力シート!R683,10000)/1000),"")</f>
        <v/>
      </c>
      <c r="BE682" s="49" t="str">
        <f>IF(入力シート!R683&gt;=100,INT(MOD(入力シート!R683,1000)/100),"")</f>
        <v/>
      </c>
      <c r="BF682" s="49" t="str">
        <f>IF(入力シート!R683&gt;=10,INT(MOD(入力シート!R683,100)/10),"")</f>
        <v/>
      </c>
      <c r="BG682" s="48" t="str">
        <f>IF(入力シート!R683&gt;=1,INT(MOD(入力シート!R683,10)/1),"")</f>
        <v/>
      </c>
      <c r="BH682" s="58" t="str">
        <f>IF(入力シート!S683&gt;=10,INT(MOD(入力シート!S683,100)/10),"")</f>
        <v/>
      </c>
      <c r="BI682" s="69" t="str">
        <f>IF(入力シート!S683&gt;=1,INT(MOD(入力シート!S683,10)/1),"")</f>
        <v/>
      </c>
      <c r="BJ682" s="58" t="str">
        <f>IF(入力シート!T683&gt;=1000000,INT(MOD(入力シート!T683,10000000)/1000000),"")</f>
        <v/>
      </c>
      <c r="BK682" s="58" t="str">
        <f>IF(入力シート!T683&gt;=100000,INT(MOD(入力シート!T683,1000000)/100000),"")</f>
        <v/>
      </c>
      <c r="BL682" s="58" t="str">
        <f>IF(入力シート!T683&gt;=10000,INT(MOD(入力シート!T683,100000)/10000),"")</f>
        <v/>
      </c>
      <c r="BM682" s="58" t="str">
        <f>IF(入力シート!T683&gt;=1000,INT(MOD(入力シート!T683,10000)/1000),"")</f>
        <v/>
      </c>
      <c r="BN682" s="58" t="str">
        <f>IF(入力シート!T683&gt;=100,INT(MOD(入力シート!T683,1000)/100),"")</f>
        <v/>
      </c>
      <c r="BO682" s="58" t="str">
        <f>IF(入力シート!T683&gt;=10,INT(MOD(入力シート!T683,100)/10),"")</f>
        <v/>
      </c>
      <c r="BP682" s="69" t="str">
        <f>IF(入力シート!T683&gt;=1,INT(MOD(入力シート!T683,10)/1),"")</f>
        <v/>
      </c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</row>
    <row r="683" spans="1:79" x14ac:dyDescent="0.15">
      <c r="A683" s="70">
        <f t="shared" si="16"/>
        <v>69</v>
      </c>
      <c r="B683" s="22">
        <v>681</v>
      </c>
      <c r="C683" s="10" t="str">
        <f>IF(入力シート!C684&gt;=10000,INT(MOD(入力シート!C684,100000)/10000),"")</f>
        <v/>
      </c>
      <c r="D683" s="10" t="str">
        <f>IF(入力シート!C684&gt;=1000,INT(MOD(入力シート!C684,10000)/1000),"")</f>
        <v/>
      </c>
      <c r="E683" s="10" t="str">
        <f>IF(入力シート!C684&gt;=100,INT(MOD(入力シート!C684,1000)/100),"")</f>
        <v/>
      </c>
      <c r="F683" s="10" t="str">
        <f>IF(入力シート!C684&gt;=10,INT(MOD(入力シート!C684,100)/10),"")</f>
        <v/>
      </c>
      <c r="G683" s="22" t="str">
        <f>IF(入力シート!C684&gt;=1,INT(MOD(入力シート!C684,10)/1),"")</f>
        <v/>
      </c>
      <c r="H683" s="22" t="str">
        <f>IF(入力シート!D684&gt;"",入力シート!D684,"")</f>
        <v/>
      </c>
      <c r="I683" s="22" t="str">
        <f>IF(入力シート!E684&gt;"",入力シート!E684,"")</f>
        <v/>
      </c>
      <c r="J683" s="37" t="str">
        <f>IF(入力シート!F684&gt;0,IF(入力シート!W684=6,MID(入力シート!F684,入力シート!W684-5,1),"0"),"")</f>
        <v/>
      </c>
      <c r="K683" s="37" t="str">
        <f>IF(入力シート!F684&gt;0,MID(入力シート!F684,入力シート!W684-4,1),"")</f>
        <v/>
      </c>
      <c r="L683" s="37" t="str">
        <f>IF(入力シート!F684&gt;0,MID(入力シート!F684,入力シート!W684-3,1),"")</f>
        <v/>
      </c>
      <c r="M683" s="37" t="str">
        <f>IF(入力シート!F684&gt;0,MID(入力シート!F684,入力シート!W684-2,1),"")</f>
        <v/>
      </c>
      <c r="N683" s="37" t="str">
        <f>IF(入力シート!F684&gt;0,MID(入力シート!F684,入力シート!W684-1,1),"")</f>
        <v/>
      </c>
      <c r="O683" s="39" t="str">
        <f>IF(入力シート!F684&gt;0,MID(入力シート!F684,入力シート!W684,1),"")</f>
        <v/>
      </c>
      <c r="P683" s="22" t="str">
        <f>IF(入力シート!G684&gt;"",入力シート!G684,"")</f>
        <v/>
      </c>
      <c r="Q683" s="37" t="str">
        <f>IF(入力シート!H684&gt;0,IF(入力シート!X684=4,MID(入力シート!H684,入力シート!X684-3,1),"0"),"")</f>
        <v/>
      </c>
      <c r="R683" s="37" t="str">
        <f>IF(入力シート!H684&gt;0,MID(入力シート!H684,入力シート!X684-2,1),"")</f>
        <v/>
      </c>
      <c r="S683" s="37" t="str">
        <f>IF(入力シート!H684&gt;0,MID(入力シート!H684,入力シート!X684-1,1),"")</f>
        <v/>
      </c>
      <c r="T683" s="39" t="str">
        <f>IF(入力シート!H684&gt;0,MID(入力シート!H684,入力シート!X684,1),"")</f>
        <v/>
      </c>
      <c r="U683" s="62" t="str">
        <f>IF(入力シート!I684&gt;0,入力シート!I684,"")</f>
        <v/>
      </c>
      <c r="V683" s="50" t="str">
        <f>IF(入力シート!J684&gt;0,入力シート!J684,"")</f>
        <v/>
      </c>
      <c r="W683" s="50" t="str">
        <f>IF(入力シート!K684&gt;=10,INT(MOD(入力シート!K684,100)/10),"")</f>
        <v/>
      </c>
      <c r="X683" s="40" t="str">
        <f>IF(入力シート!K684&gt;=1,INT(MOD(入力シート!K684,10)/1),"")</f>
        <v/>
      </c>
      <c r="Y683" s="51" t="str">
        <f>IF(入力シート!L684&gt;=100000,INT(MOD(入力シート!L684,1000000)/100000),"")</f>
        <v/>
      </c>
      <c r="Z683" s="51" t="str">
        <f>IF(入力シート!L684&gt;=10000,INT(MOD(入力シート!L684,100000)/10000),"")</f>
        <v/>
      </c>
      <c r="AA683" s="51" t="str">
        <f>IF(入力シート!L684&gt;=1000,INT(MOD(入力シート!L684,10000)/1000),"")</f>
        <v/>
      </c>
      <c r="AB683" s="51" t="str">
        <f>IF(入力シート!L684&gt;=100,INT(MOD(入力シート!L684,1000)/100),"")</f>
        <v/>
      </c>
      <c r="AC683" s="51" t="str">
        <f>IF(入力シート!L684&gt;=10,INT(MOD(入力シート!L684,100)/10),"")</f>
        <v/>
      </c>
      <c r="AD683" s="40" t="str">
        <f>IF(入力シート!L684&gt;=1,INT(MOD(入力シート!L684,10)/1),"")</f>
        <v/>
      </c>
      <c r="AE683" s="51" t="str">
        <f>IF(入力シート!M684&gt;=10000,INT(MOD(入力シート!M684,100000)/10000),"")</f>
        <v/>
      </c>
      <c r="AF683" s="51" t="str">
        <f>IF(入力シート!M684&gt;=1000,INT(MOD(入力シート!M684,10000)/1000),"")</f>
        <v/>
      </c>
      <c r="AG683" s="51" t="str">
        <f>IF(入力シート!M684&gt;=100,INT(MOD(入力シート!M684,1000)/100),"")</f>
        <v/>
      </c>
      <c r="AH683" s="51" t="str">
        <f>IF(入力シート!M684&gt;=10,INT(MOD(入力シート!M684,100)/10),"")</f>
        <v/>
      </c>
      <c r="AI683" s="40" t="str">
        <f>IF(入力シート!M684&gt;=1,INT(MOD(入力シート!M684,10)/1),"")</f>
        <v/>
      </c>
      <c r="AJ683" s="51" t="str">
        <f>IF(入力シート!N684&gt;=10000,INT(MOD(入力シート!N684,100000)/10000),"")</f>
        <v/>
      </c>
      <c r="AK683" s="51" t="str">
        <f>IF(入力シート!N684&gt;=1000,INT(MOD(入力シート!N684,10000)/1000),"")</f>
        <v/>
      </c>
      <c r="AL683" s="51" t="str">
        <f>IF(入力シート!N684&gt;=100,INT(MOD(入力シート!N684,1000)/100),"")</f>
        <v/>
      </c>
      <c r="AM683" s="51" t="str">
        <f>IF(入力シート!N684&gt;=10,INT(MOD(入力シート!N684,100)/10),"")</f>
        <v/>
      </c>
      <c r="AN683" s="40" t="str">
        <f>IF(入力シート!N684&gt;=1,INT(MOD(入力シート!N684,10)/1),"")</f>
        <v/>
      </c>
      <c r="AO683" s="51" t="str">
        <f>IF(入力シート!O684&gt;=10000,INT(MOD(入力シート!O684,100000)/10000),"")</f>
        <v/>
      </c>
      <c r="AP683" s="51" t="str">
        <f>IF(入力シート!O684&gt;=1000,INT(MOD(入力シート!O684,10000)/1000),"")</f>
        <v/>
      </c>
      <c r="AQ683" s="51" t="str">
        <f>IF(入力シート!O684&gt;=100,INT(MOD(入力シート!O684,1000)/100),"")</f>
        <v/>
      </c>
      <c r="AR683" s="51" t="str">
        <f>IF(入力シート!O684&gt;=10,INT(MOD(入力シート!O684,100)/10),"")</f>
        <v/>
      </c>
      <c r="AS683" s="40" t="str">
        <f>IF(入力シート!O684&gt;=1,INT(MOD(入力シート!O684,10)/1),"")</f>
        <v/>
      </c>
      <c r="AT683" s="51" t="str">
        <f>IF(入力シート!P684&gt;=1000000,INT(MOD(入力シート!P684,10000000)/1000000),"")</f>
        <v/>
      </c>
      <c r="AU683" s="51" t="str">
        <f>IF(入力シート!P684&gt;=100000,INT(MOD(入力シート!P684,1000000)/100000),"")</f>
        <v/>
      </c>
      <c r="AV683" s="51" t="str">
        <f>IF(入力シート!P684&gt;=10000,INT(MOD(入力シート!P684,100000)/10000),"")</f>
        <v/>
      </c>
      <c r="AW683" s="51" t="str">
        <f>IF(入力シート!P684&gt;=1000,INT(MOD(入力シート!P684,10000)/1000),"")</f>
        <v/>
      </c>
      <c r="AX683" s="51" t="str">
        <f>IF(入力シート!P684&gt;=100,INT(MOD(入力シート!P684,1000)/100),"")</f>
        <v/>
      </c>
      <c r="AY683" s="51" t="str">
        <f>IF(入力シート!P684&gt;=10,INT(MOD(入力シート!P684,100)/10),"")</f>
        <v/>
      </c>
      <c r="AZ683" s="40" t="str">
        <f>IF(入力シート!P684&gt;=1,INT(MOD(入力シート!P684,10)/1),"")</f>
        <v/>
      </c>
      <c r="BA683" s="51" t="str">
        <f>IF(入力シート!Q684&gt;=10,INT(MOD(入力シート!Q684,100)/10),"")</f>
        <v/>
      </c>
      <c r="BB683" s="40" t="str">
        <f>IF(入力シート!Q684&gt;=1,INT(MOD(入力シート!Q684,10)/1),"")</f>
        <v/>
      </c>
      <c r="BC683" s="51" t="str">
        <f>IF(入力シート!R684&gt;=10000,INT(MOD(入力シート!R684,100000)/10000),"")</f>
        <v/>
      </c>
      <c r="BD683" s="51" t="str">
        <f>IF(入力シート!R684&gt;=1000,INT(MOD(入力シート!R684,10000)/1000),"")</f>
        <v/>
      </c>
      <c r="BE683" s="51" t="str">
        <f>IF(入力シート!R684&gt;=100,INT(MOD(入力シート!R684,1000)/100),"")</f>
        <v/>
      </c>
      <c r="BF683" s="51" t="str">
        <f>IF(入力シート!R684&gt;=10,INT(MOD(入力シート!R684,100)/10),"")</f>
        <v/>
      </c>
      <c r="BG683" s="40" t="str">
        <f>IF(入力シート!R684&gt;=1,INT(MOD(入力シート!R684,10)/1),"")</f>
        <v/>
      </c>
      <c r="BP683" s="11"/>
    </row>
    <row r="684" spans="1:79" x14ac:dyDescent="0.15">
      <c r="B684" s="22">
        <v>682</v>
      </c>
      <c r="C684" s="10" t="str">
        <f>IF(入力シート!C685&gt;=10000,INT(MOD(入力シート!C685,100000)/10000),"")</f>
        <v/>
      </c>
      <c r="D684" s="10" t="str">
        <f>IF(入力シート!C685&gt;=1000,INT(MOD(入力シート!C685,10000)/1000),"")</f>
        <v/>
      </c>
      <c r="E684" s="10" t="str">
        <f>IF(入力シート!C685&gt;=100,INT(MOD(入力シート!C685,1000)/100),"")</f>
        <v/>
      </c>
      <c r="F684" s="10" t="str">
        <f>IF(入力シート!C685&gt;=10,INT(MOD(入力シート!C685,100)/10),"")</f>
        <v/>
      </c>
      <c r="G684" s="22" t="str">
        <f>IF(入力シート!C685&gt;=1,INT(MOD(入力シート!C685,10)/1),"")</f>
        <v/>
      </c>
      <c r="H684" s="22" t="str">
        <f>IF(入力シート!D685&gt;"",入力シート!D685,"")</f>
        <v/>
      </c>
      <c r="I684" s="22" t="str">
        <f>IF(入力シート!E685&gt;"",入力シート!E685,"")</f>
        <v/>
      </c>
      <c r="J684" s="37" t="str">
        <f>IF(入力シート!F685&gt;0,IF(入力シート!W685=6,MID(入力シート!F685,入力シート!W685-5,1),"0"),"")</f>
        <v/>
      </c>
      <c r="K684" s="37" t="str">
        <f>IF(入力シート!F685&gt;0,MID(入力シート!F685,入力シート!W685-4,1),"")</f>
        <v/>
      </c>
      <c r="L684" s="37" t="str">
        <f>IF(入力シート!F685&gt;0,MID(入力シート!F685,入力シート!W685-3,1),"")</f>
        <v/>
      </c>
      <c r="M684" s="37" t="str">
        <f>IF(入力シート!F685&gt;0,MID(入力シート!F685,入力シート!W685-2,1),"")</f>
        <v/>
      </c>
      <c r="N684" s="37" t="str">
        <f>IF(入力シート!F685&gt;0,MID(入力シート!F685,入力シート!W685-1,1),"")</f>
        <v/>
      </c>
      <c r="O684" s="39" t="str">
        <f>IF(入力シート!F685&gt;0,MID(入力シート!F685,入力シート!W685,1),"")</f>
        <v/>
      </c>
      <c r="P684" s="22" t="str">
        <f>IF(入力シート!G685&gt;"",入力シート!G685,"")</f>
        <v/>
      </c>
      <c r="Q684" s="37" t="str">
        <f>IF(入力シート!H685&gt;0,IF(入力シート!X685=4,MID(入力シート!H685,入力シート!X685-3,1),"0"),"")</f>
        <v/>
      </c>
      <c r="R684" s="37" t="str">
        <f>IF(入力シート!H685&gt;0,MID(入力シート!H685,入力シート!X685-2,1),"")</f>
        <v/>
      </c>
      <c r="S684" s="37" t="str">
        <f>IF(入力シート!H685&gt;0,MID(入力シート!H685,入力シート!X685-1,1),"")</f>
        <v/>
      </c>
      <c r="T684" s="39" t="str">
        <f>IF(入力シート!H685&gt;0,MID(入力シート!H685,入力シート!X685,1),"")</f>
        <v/>
      </c>
      <c r="U684" s="62" t="str">
        <f>IF(入力シート!I685&gt;0,入力シート!I685,"")</f>
        <v/>
      </c>
      <c r="V684" s="50" t="str">
        <f>IF(入力シート!J685&gt;0,入力シート!J685,"")</f>
        <v/>
      </c>
      <c r="W684" s="50" t="str">
        <f>IF(入力シート!K685&gt;=10,INT(MOD(入力シート!K685,100)/10),"")</f>
        <v/>
      </c>
      <c r="X684" s="40" t="str">
        <f>IF(入力シート!K685&gt;=1,INT(MOD(入力シート!K685,10)/1),"")</f>
        <v/>
      </c>
      <c r="Y684" s="51" t="str">
        <f>IF(入力シート!L685&gt;=100000,INT(MOD(入力シート!L685,1000000)/100000),"")</f>
        <v/>
      </c>
      <c r="Z684" s="51" t="str">
        <f>IF(入力シート!L685&gt;=10000,INT(MOD(入力シート!L685,100000)/10000),"")</f>
        <v/>
      </c>
      <c r="AA684" s="51" t="str">
        <f>IF(入力シート!L685&gt;=1000,INT(MOD(入力シート!L685,10000)/1000),"")</f>
        <v/>
      </c>
      <c r="AB684" s="51" t="str">
        <f>IF(入力シート!L685&gt;=100,INT(MOD(入力シート!L685,1000)/100),"")</f>
        <v/>
      </c>
      <c r="AC684" s="51" t="str">
        <f>IF(入力シート!L685&gt;=10,INT(MOD(入力シート!L685,100)/10),"")</f>
        <v/>
      </c>
      <c r="AD684" s="40" t="str">
        <f>IF(入力シート!L685&gt;=1,INT(MOD(入力シート!L685,10)/1),"")</f>
        <v/>
      </c>
      <c r="AE684" s="51" t="str">
        <f>IF(入力シート!M685&gt;=10000,INT(MOD(入力シート!M685,100000)/10000),"")</f>
        <v/>
      </c>
      <c r="AF684" s="51" t="str">
        <f>IF(入力シート!M685&gt;=1000,INT(MOD(入力シート!M685,10000)/1000),"")</f>
        <v/>
      </c>
      <c r="AG684" s="51" t="str">
        <f>IF(入力シート!M685&gt;=100,INT(MOD(入力シート!M685,1000)/100),"")</f>
        <v/>
      </c>
      <c r="AH684" s="51" t="str">
        <f>IF(入力シート!M685&gt;=10,INT(MOD(入力シート!M685,100)/10),"")</f>
        <v/>
      </c>
      <c r="AI684" s="40" t="str">
        <f>IF(入力シート!M685&gt;=1,INT(MOD(入力シート!M685,10)/1),"")</f>
        <v/>
      </c>
      <c r="AJ684" s="51" t="str">
        <f>IF(入力シート!N685&gt;=10000,INT(MOD(入力シート!N685,100000)/10000),"")</f>
        <v/>
      </c>
      <c r="AK684" s="51" t="str">
        <f>IF(入力シート!N685&gt;=1000,INT(MOD(入力シート!N685,10000)/1000),"")</f>
        <v/>
      </c>
      <c r="AL684" s="51" t="str">
        <f>IF(入力シート!N685&gt;=100,INT(MOD(入力シート!N685,1000)/100),"")</f>
        <v/>
      </c>
      <c r="AM684" s="51" t="str">
        <f>IF(入力シート!N685&gt;=10,INT(MOD(入力シート!N685,100)/10),"")</f>
        <v/>
      </c>
      <c r="AN684" s="40" t="str">
        <f>IF(入力シート!N685&gt;=1,INT(MOD(入力シート!N685,10)/1),"")</f>
        <v/>
      </c>
      <c r="AO684" s="51" t="str">
        <f>IF(入力シート!O685&gt;=10000,INT(MOD(入力シート!O685,100000)/10000),"")</f>
        <v/>
      </c>
      <c r="AP684" s="51" t="str">
        <f>IF(入力シート!O685&gt;=1000,INT(MOD(入力シート!O685,10000)/1000),"")</f>
        <v/>
      </c>
      <c r="AQ684" s="51" t="str">
        <f>IF(入力シート!O685&gt;=100,INT(MOD(入力シート!O685,1000)/100),"")</f>
        <v/>
      </c>
      <c r="AR684" s="51" t="str">
        <f>IF(入力シート!O685&gt;=10,INT(MOD(入力シート!O685,100)/10),"")</f>
        <v/>
      </c>
      <c r="AS684" s="40" t="str">
        <f>IF(入力シート!O685&gt;=1,INT(MOD(入力シート!O685,10)/1),"")</f>
        <v/>
      </c>
      <c r="AT684" s="51" t="str">
        <f>IF(入力シート!P685&gt;=1000000,INT(MOD(入力シート!P685,10000000)/1000000),"")</f>
        <v/>
      </c>
      <c r="AU684" s="51" t="str">
        <f>IF(入力シート!P685&gt;=100000,INT(MOD(入力シート!P685,1000000)/100000),"")</f>
        <v/>
      </c>
      <c r="AV684" s="51" t="str">
        <f>IF(入力シート!P685&gt;=10000,INT(MOD(入力シート!P685,100000)/10000),"")</f>
        <v/>
      </c>
      <c r="AW684" s="51" t="str">
        <f>IF(入力シート!P685&gt;=1000,INT(MOD(入力シート!P685,10000)/1000),"")</f>
        <v/>
      </c>
      <c r="AX684" s="51" t="str">
        <f>IF(入力シート!P685&gt;=100,INT(MOD(入力シート!P685,1000)/100),"")</f>
        <v/>
      </c>
      <c r="AY684" s="51" t="str">
        <f>IF(入力シート!P685&gt;=10,INT(MOD(入力シート!P685,100)/10),"")</f>
        <v/>
      </c>
      <c r="AZ684" s="40" t="str">
        <f>IF(入力シート!P685&gt;=1,INT(MOD(入力シート!P685,10)/1),"")</f>
        <v/>
      </c>
      <c r="BA684" s="51" t="str">
        <f>IF(入力シート!Q685&gt;=10,INT(MOD(入力シート!Q685,100)/10),"")</f>
        <v/>
      </c>
      <c r="BB684" s="40" t="str">
        <f>IF(入力シート!Q685&gt;=1,INT(MOD(入力シート!Q685,10)/1),"")</f>
        <v/>
      </c>
      <c r="BC684" s="51" t="str">
        <f>IF(入力シート!R685&gt;=10000,INT(MOD(入力シート!R685,100000)/10000),"")</f>
        <v/>
      </c>
      <c r="BD684" s="51" t="str">
        <f>IF(入力シート!R685&gt;=1000,INT(MOD(入力シート!R685,10000)/1000),"")</f>
        <v/>
      </c>
      <c r="BE684" s="51" t="str">
        <f>IF(入力シート!R685&gt;=100,INT(MOD(入力シート!R685,1000)/100),"")</f>
        <v/>
      </c>
      <c r="BF684" s="51" t="str">
        <f>IF(入力シート!R685&gt;=10,INT(MOD(入力シート!R685,100)/10),"")</f>
        <v/>
      </c>
      <c r="BG684" s="40" t="str">
        <f>IF(入力シート!R685&gt;=1,INT(MOD(入力シート!R685,10)/1),"")</f>
        <v/>
      </c>
    </row>
    <row r="685" spans="1:79" x14ac:dyDescent="0.15">
      <c r="B685" s="22">
        <v>683</v>
      </c>
      <c r="C685" s="10" t="str">
        <f>IF(入力シート!C686&gt;=10000,INT(MOD(入力シート!C686,100000)/10000),"")</f>
        <v/>
      </c>
      <c r="D685" s="10" t="str">
        <f>IF(入力シート!C686&gt;=1000,INT(MOD(入力シート!C686,10000)/1000),"")</f>
        <v/>
      </c>
      <c r="E685" s="10" t="str">
        <f>IF(入力シート!C686&gt;=100,INT(MOD(入力シート!C686,1000)/100),"")</f>
        <v/>
      </c>
      <c r="F685" s="10" t="str">
        <f>IF(入力シート!C686&gt;=10,INT(MOD(入力シート!C686,100)/10),"")</f>
        <v/>
      </c>
      <c r="G685" s="22" t="str">
        <f>IF(入力シート!C686&gt;=1,INT(MOD(入力シート!C686,10)/1),"")</f>
        <v/>
      </c>
      <c r="H685" s="22" t="str">
        <f>IF(入力シート!D686&gt;"",入力シート!D686,"")</f>
        <v/>
      </c>
      <c r="I685" s="22" t="str">
        <f>IF(入力シート!E686&gt;"",入力シート!E686,"")</f>
        <v/>
      </c>
      <c r="J685" s="37" t="str">
        <f>IF(入力シート!F686&gt;0,IF(入力シート!W686=6,MID(入力シート!F686,入力シート!W686-5,1),"0"),"")</f>
        <v/>
      </c>
      <c r="K685" s="37" t="str">
        <f>IF(入力シート!F686&gt;0,MID(入力シート!F686,入力シート!W686-4,1),"")</f>
        <v/>
      </c>
      <c r="L685" s="37" t="str">
        <f>IF(入力シート!F686&gt;0,MID(入力シート!F686,入力シート!W686-3,1),"")</f>
        <v/>
      </c>
      <c r="M685" s="37" t="str">
        <f>IF(入力シート!F686&gt;0,MID(入力シート!F686,入力シート!W686-2,1),"")</f>
        <v/>
      </c>
      <c r="N685" s="37" t="str">
        <f>IF(入力シート!F686&gt;0,MID(入力シート!F686,入力シート!W686-1,1),"")</f>
        <v/>
      </c>
      <c r="O685" s="39" t="str">
        <f>IF(入力シート!F686&gt;0,MID(入力シート!F686,入力シート!W686,1),"")</f>
        <v/>
      </c>
      <c r="P685" s="22" t="str">
        <f>IF(入力シート!G686&gt;"",入力シート!G686,"")</f>
        <v/>
      </c>
      <c r="Q685" s="37" t="str">
        <f>IF(入力シート!H686&gt;0,IF(入力シート!X686=4,MID(入力シート!H686,入力シート!X686-3,1),"0"),"")</f>
        <v/>
      </c>
      <c r="R685" s="37" t="str">
        <f>IF(入力シート!H686&gt;0,MID(入力シート!H686,入力シート!X686-2,1),"")</f>
        <v/>
      </c>
      <c r="S685" s="37" t="str">
        <f>IF(入力シート!H686&gt;0,MID(入力シート!H686,入力シート!X686-1,1),"")</f>
        <v/>
      </c>
      <c r="T685" s="39" t="str">
        <f>IF(入力シート!H686&gt;0,MID(入力シート!H686,入力シート!X686,1),"")</f>
        <v/>
      </c>
      <c r="U685" s="62" t="str">
        <f>IF(入力シート!I686&gt;0,入力シート!I686,"")</f>
        <v/>
      </c>
      <c r="V685" s="50" t="str">
        <f>IF(入力シート!J686&gt;0,入力シート!J686,"")</f>
        <v/>
      </c>
      <c r="W685" s="50" t="str">
        <f>IF(入力シート!K686&gt;=10,INT(MOD(入力シート!K686,100)/10),"")</f>
        <v/>
      </c>
      <c r="X685" s="40" t="str">
        <f>IF(入力シート!K686&gt;=1,INT(MOD(入力シート!K686,10)/1),"")</f>
        <v/>
      </c>
      <c r="Y685" s="51" t="str">
        <f>IF(入力シート!L686&gt;=100000,INT(MOD(入力シート!L686,1000000)/100000),"")</f>
        <v/>
      </c>
      <c r="Z685" s="51" t="str">
        <f>IF(入力シート!L686&gt;=10000,INT(MOD(入力シート!L686,100000)/10000),"")</f>
        <v/>
      </c>
      <c r="AA685" s="51" t="str">
        <f>IF(入力シート!L686&gt;=1000,INT(MOD(入力シート!L686,10000)/1000),"")</f>
        <v/>
      </c>
      <c r="AB685" s="51" t="str">
        <f>IF(入力シート!L686&gt;=100,INT(MOD(入力シート!L686,1000)/100),"")</f>
        <v/>
      </c>
      <c r="AC685" s="51" t="str">
        <f>IF(入力シート!L686&gt;=10,INT(MOD(入力シート!L686,100)/10),"")</f>
        <v/>
      </c>
      <c r="AD685" s="40" t="str">
        <f>IF(入力シート!L686&gt;=1,INT(MOD(入力シート!L686,10)/1),"")</f>
        <v/>
      </c>
      <c r="AE685" s="51" t="str">
        <f>IF(入力シート!M686&gt;=10000,INT(MOD(入力シート!M686,100000)/10000),"")</f>
        <v/>
      </c>
      <c r="AF685" s="51" t="str">
        <f>IF(入力シート!M686&gt;=1000,INT(MOD(入力シート!M686,10000)/1000),"")</f>
        <v/>
      </c>
      <c r="AG685" s="51" t="str">
        <f>IF(入力シート!M686&gt;=100,INT(MOD(入力シート!M686,1000)/100),"")</f>
        <v/>
      </c>
      <c r="AH685" s="51" t="str">
        <f>IF(入力シート!M686&gt;=10,INT(MOD(入力シート!M686,100)/10),"")</f>
        <v/>
      </c>
      <c r="AI685" s="40" t="str">
        <f>IF(入力シート!M686&gt;=1,INT(MOD(入力シート!M686,10)/1),"")</f>
        <v/>
      </c>
      <c r="AJ685" s="51" t="str">
        <f>IF(入力シート!N686&gt;=10000,INT(MOD(入力シート!N686,100000)/10000),"")</f>
        <v/>
      </c>
      <c r="AK685" s="51" t="str">
        <f>IF(入力シート!N686&gt;=1000,INT(MOD(入力シート!N686,10000)/1000),"")</f>
        <v/>
      </c>
      <c r="AL685" s="51" t="str">
        <f>IF(入力シート!N686&gt;=100,INT(MOD(入力シート!N686,1000)/100),"")</f>
        <v/>
      </c>
      <c r="AM685" s="51" t="str">
        <f>IF(入力シート!N686&gt;=10,INT(MOD(入力シート!N686,100)/10),"")</f>
        <v/>
      </c>
      <c r="AN685" s="40" t="str">
        <f>IF(入力シート!N686&gt;=1,INT(MOD(入力シート!N686,10)/1),"")</f>
        <v/>
      </c>
      <c r="AO685" s="51" t="str">
        <f>IF(入力シート!O686&gt;=10000,INT(MOD(入力シート!O686,100000)/10000),"")</f>
        <v/>
      </c>
      <c r="AP685" s="51" t="str">
        <f>IF(入力シート!O686&gt;=1000,INT(MOD(入力シート!O686,10000)/1000),"")</f>
        <v/>
      </c>
      <c r="AQ685" s="51" t="str">
        <f>IF(入力シート!O686&gt;=100,INT(MOD(入力シート!O686,1000)/100),"")</f>
        <v/>
      </c>
      <c r="AR685" s="51" t="str">
        <f>IF(入力シート!O686&gt;=10,INT(MOD(入力シート!O686,100)/10),"")</f>
        <v/>
      </c>
      <c r="AS685" s="40" t="str">
        <f>IF(入力シート!O686&gt;=1,INT(MOD(入力シート!O686,10)/1),"")</f>
        <v/>
      </c>
      <c r="AT685" s="51" t="str">
        <f>IF(入力シート!P686&gt;=1000000,INT(MOD(入力シート!P686,10000000)/1000000),"")</f>
        <v/>
      </c>
      <c r="AU685" s="51" t="str">
        <f>IF(入力シート!P686&gt;=100000,INT(MOD(入力シート!P686,1000000)/100000),"")</f>
        <v/>
      </c>
      <c r="AV685" s="51" t="str">
        <f>IF(入力シート!P686&gt;=10000,INT(MOD(入力シート!P686,100000)/10000),"")</f>
        <v/>
      </c>
      <c r="AW685" s="51" t="str">
        <f>IF(入力シート!P686&gt;=1000,INT(MOD(入力シート!P686,10000)/1000),"")</f>
        <v/>
      </c>
      <c r="AX685" s="51" t="str">
        <f>IF(入力シート!P686&gt;=100,INT(MOD(入力シート!P686,1000)/100),"")</f>
        <v/>
      </c>
      <c r="AY685" s="51" t="str">
        <f>IF(入力シート!P686&gt;=10,INT(MOD(入力シート!P686,100)/10),"")</f>
        <v/>
      </c>
      <c r="AZ685" s="40" t="str">
        <f>IF(入力シート!P686&gt;=1,INT(MOD(入力シート!P686,10)/1),"")</f>
        <v/>
      </c>
      <c r="BA685" s="51" t="str">
        <f>IF(入力シート!Q686&gt;=10,INT(MOD(入力シート!Q686,100)/10),"")</f>
        <v/>
      </c>
      <c r="BB685" s="40" t="str">
        <f>IF(入力シート!Q686&gt;=1,INT(MOD(入力シート!Q686,10)/1),"")</f>
        <v/>
      </c>
      <c r="BC685" s="51" t="str">
        <f>IF(入力シート!R686&gt;=10000,INT(MOD(入力シート!R686,100000)/10000),"")</f>
        <v/>
      </c>
      <c r="BD685" s="51" t="str">
        <f>IF(入力シート!R686&gt;=1000,INT(MOD(入力シート!R686,10000)/1000),"")</f>
        <v/>
      </c>
      <c r="BE685" s="51" t="str">
        <f>IF(入力シート!R686&gt;=100,INT(MOD(入力シート!R686,1000)/100),"")</f>
        <v/>
      </c>
      <c r="BF685" s="51" t="str">
        <f>IF(入力シート!R686&gt;=10,INT(MOD(入力シート!R686,100)/10),"")</f>
        <v/>
      </c>
      <c r="BG685" s="40" t="str">
        <f>IF(入力シート!R686&gt;=1,INT(MOD(入力シート!R686,10)/1),"")</f>
        <v/>
      </c>
    </row>
    <row r="686" spans="1:79" x14ac:dyDescent="0.15">
      <c r="B686" s="22">
        <v>684</v>
      </c>
      <c r="C686" s="10" t="str">
        <f>IF(入力シート!C687&gt;=10000,INT(MOD(入力シート!C687,100000)/10000),"")</f>
        <v/>
      </c>
      <c r="D686" s="10" t="str">
        <f>IF(入力シート!C687&gt;=1000,INT(MOD(入力シート!C687,10000)/1000),"")</f>
        <v/>
      </c>
      <c r="E686" s="10" t="str">
        <f>IF(入力シート!C687&gt;=100,INT(MOD(入力シート!C687,1000)/100),"")</f>
        <v/>
      </c>
      <c r="F686" s="10" t="str">
        <f>IF(入力シート!C687&gt;=10,INT(MOD(入力シート!C687,100)/10),"")</f>
        <v/>
      </c>
      <c r="G686" s="22" t="str">
        <f>IF(入力シート!C687&gt;=1,INT(MOD(入力シート!C687,10)/1),"")</f>
        <v/>
      </c>
      <c r="H686" s="22" t="str">
        <f>IF(入力シート!D687&gt;"",入力シート!D687,"")</f>
        <v/>
      </c>
      <c r="I686" s="22" t="str">
        <f>IF(入力シート!E687&gt;"",入力シート!E687,"")</f>
        <v/>
      </c>
      <c r="J686" s="37" t="str">
        <f>IF(入力シート!F687&gt;0,IF(入力シート!W687=6,MID(入力シート!F687,入力シート!W687-5,1),"0"),"")</f>
        <v/>
      </c>
      <c r="K686" s="37" t="str">
        <f>IF(入力シート!F687&gt;0,MID(入力シート!F687,入力シート!W687-4,1),"")</f>
        <v/>
      </c>
      <c r="L686" s="37" t="str">
        <f>IF(入力シート!F687&gt;0,MID(入力シート!F687,入力シート!W687-3,1),"")</f>
        <v/>
      </c>
      <c r="M686" s="37" t="str">
        <f>IF(入力シート!F687&gt;0,MID(入力シート!F687,入力シート!W687-2,1),"")</f>
        <v/>
      </c>
      <c r="N686" s="37" t="str">
        <f>IF(入力シート!F687&gt;0,MID(入力シート!F687,入力シート!W687-1,1),"")</f>
        <v/>
      </c>
      <c r="O686" s="39" t="str">
        <f>IF(入力シート!F687&gt;0,MID(入力シート!F687,入力シート!W687,1),"")</f>
        <v/>
      </c>
      <c r="P686" s="22" t="str">
        <f>IF(入力シート!G687&gt;"",入力シート!G687,"")</f>
        <v/>
      </c>
      <c r="Q686" s="37" t="str">
        <f>IF(入力シート!H687&gt;0,IF(入力シート!X687=4,MID(入力シート!H687,入力シート!X687-3,1),"0"),"")</f>
        <v/>
      </c>
      <c r="R686" s="37" t="str">
        <f>IF(入力シート!H687&gt;0,MID(入力シート!H687,入力シート!X687-2,1),"")</f>
        <v/>
      </c>
      <c r="S686" s="37" t="str">
        <f>IF(入力シート!H687&gt;0,MID(入力シート!H687,入力シート!X687-1,1),"")</f>
        <v/>
      </c>
      <c r="T686" s="39" t="str">
        <f>IF(入力シート!H687&gt;0,MID(入力シート!H687,入力シート!X687,1),"")</f>
        <v/>
      </c>
      <c r="U686" s="62" t="str">
        <f>IF(入力シート!I687&gt;0,入力シート!I687,"")</f>
        <v/>
      </c>
      <c r="V686" s="50" t="str">
        <f>IF(入力シート!J687&gt;0,入力シート!J687,"")</f>
        <v/>
      </c>
      <c r="W686" s="50" t="str">
        <f>IF(入力シート!K687&gt;=10,INT(MOD(入力シート!K687,100)/10),"")</f>
        <v/>
      </c>
      <c r="X686" s="40" t="str">
        <f>IF(入力シート!K687&gt;=1,INT(MOD(入力シート!K687,10)/1),"")</f>
        <v/>
      </c>
      <c r="Y686" s="51" t="str">
        <f>IF(入力シート!L687&gt;=100000,INT(MOD(入力シート!L687,1000000)/100000),"")</f>
        <v/>
      </c>
      <c r="Z686" s="51" t="str">
        <f>IF(入力シート!L687&gt;=10000,INT(MOD(入力シート!L687,100000)/10000),"")</f>
        <v/>
      </c>
      <c r="AA686" s="51" t="str">
        <f>IF(入力シート!L687&gt;=1000,INT(MOD(入力シート!L687,10000)/1000),"")</f>
        <v/>
      </c>
      <c r="AB686" s="51" t="str">
        <f>IF(入力シート!L687&gt;=100,INT(MOD(入力シート!L687,1000)/100),"")</f>
        <v/>
      </c>
      <c r="AC686" s="51" t="str">
        <f>IF(入力シート!L687&gt;=10,INT(MOD(入力シート!L687,100)/10),"")</f>
        <v/>
      </c>
      <c r="AD686" s="40" t="str">
        <f>IF(入力シート!L687&gt;=1,INT(MOD(入力シート!L687,10)/1),"")</f>
        <v/>
      </c>
      <c r="AE686" s="51" t="str">
        <f>IF(入力シート!M687&gt;=10000,INT(MOD(入力シート!M687,100000)/10000),"")</f>
        <v/>
      </c>
      <c r="AF686" s="51" t="str">
        <f>IF(入力シート!M687&gt;=1000,INT(MOD(入力シート!M687,10000)/1000),"")</f>
        <v/>
      </c>
      <c r="AG686" s="51" t="str">
        <f>IF(入力シート!M687&gt;=100,INT(MOD(入力シート!M687,1000)/100),"")</f>
        <v/>
      </c>
      <c r="AH686" s="51" t="str">
        <f>IF(入力シート!M687&gt;=10,INT(MOD(入力シート!M687,100)/10),"")</f>
        <v/>
      </c>
      <c r="AI686" s="40" t="str">
        <f>IF(入力シート!M687&gt;=1,INT(MOD(入力シート!M687,10)/1),"")</f>
        <v/>
      </c>
      <c r="AJ686" s="51" t="str">
        <f>IF(入力シート!N687&gt;=10000,INT(MOD(入力シート!N687,100000)/10000),"")</f>
        <v/>
      </c>
      <c r="AK686" s="51" t="str">
        <f>IF(入力シート!N687&gt;=1000,INT(MOD(入力シート!N687,10000)/1000),"")</f>
        <v/>
      </c>
      <c r="AL686" s="51" t="str">
        <f>IF(入力シート!N687&gt;=100,INT(MOD(入力シート!N687,1000)/100),"")</f>
        <v/>
      </c>
      <c r="AM686" s="51" t="str">
        <f>IF(入力シート!N687&gt;=10,INT(MOD(入力シート!N687,100)/10),"")</f>
        <v/>
      </c>
      <c r="AN686" s="40" t="str">
        <f>IF(入力シート!N687&gt;=1,INT(MOD(入力シート!N687,10)/1),"")</f>
        <v/>
      </c>
      <c r="AO686" s="51" t="str">
        <f>IF(入力シート!O687&gt;=10000,INT(MOD(入力シート!O687,100000)/10000),"")</f>
        <v/>
      </c>
      <c r="AP686" s="51" t="str">
        <f>IF(入力シート!O687&gt;=1000,INT(MOD(入力シート!O687,10000)/1000),"")</f>
        <v/>
      </c>
      <c r="AQ686" s="51" t="str">
        <f>IF(入力シート!O687&gt;=100,INT(MOD(入力シート!O687,1000)/100),"")</f>
        <v/>
      </c>
      <c r="AR686" s="51" t="str">
        <f>IF(入力シート!O687&gt;=10,INT(MOD(入力シート!O687,100)/10),"")</f>
        <v/>
      </c>
      <c r="AS686" s="40" t="str">
        <f>IF(入力シート!O687&gt;=1,INT(MOD(入力シート!O687,10)/1),"")</f>
        <v/>
      </c>
      <c r="AT686" s="51" t="str">
        <f>IF(入力シート!P687&gt;=1000000,INT(MOD(入力シート!P687,10000000)/1000000),"")</f>
        <v/>
      </c>
      <c r="AU686" s="51" t="str">
        <f>IF(入力シート!P687&gt;=100000,INT(MOD(入力シート!P687,1000000)/100000),"")</f>
        <v/>
      </c>
      <c r="AV686" s="51" t="str">
        <f>IF(入力シート!P687&gt;=10000,INT(MOD(入力シート!P687,100000)/10000),"")</f>
        <v/>
      </c>
      <c r="AW686" s="51" t="str">
        <f>IF(入力シート!P687&gt;=1000,INT(MOD(入力シート!P687,10000)/1000),"")</f>
        <v/>
      </c>
      <c r="AX686" s="51" t="str">
        <f>IF(入力シート!P687&gt;=100,INT(MOD(入力シート!P687,1000)/100),"")</f>
        <v/>
      </c>
      <c r="AY686" s="51" t="str">
        <f>IF(入力シート!P687&gt;=10,INT(MOD(入力シート!P687,100)/10),"")</f>
        <v/>
      </c>
      <c r="AZ686" s="40" t="str">
        <f>IF(入力シート!P687&gt;=1,INT(MOD(入力シート!P687,10)/1),"")</f>
        <v/>
      </c>
      <c r="BA686" s="51" t="str">
        <f>IF(入力シート!Q687&gt;=10,INT(MOD(入力シート!Q687,100)/10),"")</f>
        <v/>
      </c>
      <c r="BB686" s="40" t="str">
        <f>IF(入力シート!Q687&gt;=1,INT(MOD(入力シート!Q687,10)/1),"")</f>
        <v/>
      </c>
      <c r="BC686" s="51" t="str">
        <f>IF(入力シート!R687&gt;=10000,INT(MOD(入力シート!R687,100000)/10000),"")</f>
        <v/>
      </c>
      <c r="BD686" s="51" t="str">
        <f>IF(入力シート!R687&gt;=1000,INT(MOD(入力シート!R687,10000)/1000),"")</f>
        <v/>
      </c>
      <c r="BE686" s="51" t="str">
        <f>IF(入力シート!R687&gt;=100,INT(MOD(入力シート!R687,1000)/100),"")</f>
        <v/>
      </c>
      <c r="BF686" s="51" t="str">
        <f>IF(入力シート!R687&gt;=10,INT(MOD(入力シート!R687,100)/10),"")</f>
        <v/>
      </c>
      <c r="BG686" s="40" t="str">
        <f>IF(入力シート!R687&gt;=1,INT(MOD(入力シート!R687,10)/1),"")</f>
        <v/>
      </c>
    </row>
    <row r="687" spans="1:79" x14ac:dyDescent="0.15">
      <c r="B687" s="22">
        <v>685</v>
      </c>
      <c r="C687" s="10" t="str">
        <f>IF(入力シート!C688&gt;=10000,INT(MOD(入力シート!C688,100000)/10000),"")</f>
        <v/>
      </c>
      <c r="D687" s="10" t="str">
        <f>IF(入力シート!C688&gt;=1000,INT(MOD(入力シート!C688,10000)/1000),"")</f>
        <v/>
      </c>
      <c r="E687" s="10" t="str">
        <f>IF(入力シート!C688&gt;=100,INT(MOD(入力シート!C688,1000)/100),"")</f>
        <v/>
      </c>
      <c r="F687" s="10" t="str">
        <f>IF(入力シート!C688&gt;=10,INT(MOD(入力シート!C688,100)/10),"")</f>
        <v/>
      </c>
      <c r="G687" s="22" t="str">
        <f>IF(入力シート!C688&gt;=1,INT(MOD(入力シート!C688,10)/1),"")</f>
        <v/>
      </c>
      <c r="H687" s="22" t="str">
        <f>IF(入力シート!D688&gt;"",入力シート!D688,"")</f>
        <v/>
      </c>
      <c r="I687" s="22" t="str">
        <f>IF(入力シート!E688&gt;"",入力シート!E688,"")</f>
        <v/>
      </c>
      <c r="J687" s="37" t="str">
        <f>IF(入力シート!F688&gt;0,IF(入力シート!W688=6,MID(入力シート!F688,入力シート!W688-5,1),"0"),"")</f>
        <v/>
      </c>
      <c r="K687" s="37" t="str">
        <f>IF(入力シート!F688&gt;0,MID(入力シート!F688,入力シート!W688-4,1),"")</f>
        <v/>
      </c>
      <c r="L687" s="37" t="str">
        <f>IF(入力シート!F688&gt;0,MID(入力シート!F688,入力シート!W688-3,1),"")</f>
        <v/>
      </c>
      <c r="M687" s="37" t="str">
        <f>IF(入力シート!F688&gt;0,MID(入力シート!F688,入力シート!W688-2,1),"")</f>
        <v/>
      </c>
      <c r="N687" s="37" t="str">
        <f>IF(入力シート!F688&gt;0,MID(入力シート!F688,入力シート!W688-1,1),"")</f>
        <v/>
      </c>
      <c r="O687" s="39" t="str">
        <f>IF(入力シート!F688&gt;0,MID(入力シート!F688,入力シート!W688,1),"")</f>
        <v/>
      </c>
      <c r="P687" s="22" t="str">
        <f>IF(入力シート!G688&gt;"",入力シート!G688,"")</f>
        <v/>
      </c>
      <c r="Q687" s="37" t="str">
        <f>IF(入力シート!H688&gt;0,IF(入力シート!X688=4,MID(入力シート!H688,入力シート!X688-3,1),"0"),"")</f>
        <v/>
      </c>
      <c r="R687" s="37" t="str">
        <f>IF(入力シート!H688&gt;0,MID(入力シート!H688,入力シート!X688-2,1),"")</f>
        <v/>
      </c>
      <c r="S687" s="37" t="str">
        <f>IF(入力シート!H688&gt;0,MID(入力シート!H688,入力シート!X688-1,1),"")</f>
        <v/>
      </c>
      <c r="T687" s="39" t="str">
        <f>IF(入力シート!H688&gt;0,MID(入力シート!H688,入力シート!X688,1),"")</f>
        <v/>
      </c>
      <c r="U687" s="62" t="str">
        <f>IF(入力シート!I688&gt;0,入力シート!I688,"")</f>
        <v/>
      </c>
      <c r="V687" s="50" t="str">
        <f>IF(入力シート!J688&gt;0,入力シート!J688,"")</f>
        <v/>
      </c>
      <c r="W687" s="50" t="str">
        <f>IF(入力シート!K688&gt;=10,INT(MOD(入力シート!K688,100)/10),"")</f>
        <v/>
      </c>
      <c r="X687" s="40" t="str">
        <f>IF(入力シート!K688&gt;=1,INT(MOD(入力シート!K688,10)/1),"")</f>
        <v/>
      </c>
      <c r="Y687" s="51" t="str">
        <f>IF(入力シート!L688&gt;=100000,INT(MOD(入力シート!L688,1000000)/100000),"")</f>
        <v/>
      </c>
      <c r="Z687" s="51" t="str">
        <f>IF(入力シート!L688&gt;=10000,INT(MOD(入力シート!L688,100000)/10000),"")</f>
        <v/>
      </c>
      <c r="AA687" s="51" t="str">
        <f>IF(入力シート!L688&gt;=1000,INT(MOD(入力シート!L688,10000)/1000),"")</f>
        <v/>
      </c>
      <c r="AB687" s="51" t="str">
        <f>IF(入力シート!L688&gt;=100,INT(MOD(入力シート!L688,1000)/100),"")</f>
        <v/>
      </c>
      <c r="AC687" s="51" t="str">
        <f>IF(入力シート!L688&gt;=10,INT(MOD(入力シート!L688,100)/10),"")</f>
        <v/>
      </c>
      <c r="AD687" s="40" t="str">
        <f>IF(入力シート!L688&gt;=1,INT(MOD(入力シート!L688,10)/1),"")</f>
        <v/>
      </c>
      <c r="AE687" s="51" t="str">
        <f>IF(入力シート!M688&gt;=10000,INT(MOD(入力シート!M688,100000)/10000),"")</f>
        <v/>
      </c>
      <c r="AF687" s="51" t="str">
        <f>IF(入力シート!M688&gt;=1000,INT(MOD(入力シート!M688,10000)/1000),"")</f>
        <v/>
      </c>
      <c r="AG687" s="51" t="str">
        <f>IF(入力シート!M688&gt;=100,INT(MOD(入力シート!M688,1000)/100),"")</f>
        <v/>
      </c>
      <c r="AH687" s="51" t="str">
        <f>IF(入力シート!M688&gt;=10,INT(MOD(入力シート!M688,100)/10),"")</f>
        <v/>
      </c>
      <c r="AI687" s="40" t="str">
        <f>IF(入力シート!M688&gt;=1,INT(MOD(入力シート!M688,10)/1),"")</f>
        <v/>
      </c>
      <c r="AJ687" s="51" t="str">
        <f>IF(入力シート!N688&gt;=10000,INT(MOD(入力シート!N688,100000)/10000),"")</f>
        <v/>
      </c>
      <c r="AK687" s="51" t="str">
        <f>IF(入力シート!N688&gt;=1000,INT(MOD(入力シート!N688,10000)/1000),"")</f>
        <v/>
      </c>
      <c r="AL687" s="51" t="str">
        <f>IF(入力シート!N688&gt;=100,INT(MOD(入力シート!N688,1000)/100),"")</f>
        <v/>
      </c>
      <c r="AM687" s="51" t="str">
        <f>IF(入力シート!N688&gt;=10,INT(MOD(入力シート!N688,100)/10),"")</f>
        <v/>
      </c>
      <c r="AN687" s="40" t="str">
        <f>IF(入力シート!N688&gt;=1,INT(MOD(入力シート!N688,10)/1),"")</f>
        <v/>
      </c>
      <c r="AO687" s="51" t="str">
        <f>IF(入力シート!O688&gt;=10000,INT(MOD(入力シート!O688,100000)/10000),"")</f>
        <v/>
      </c>
      <c r="AP687" s="51" t="str">
        <f>IF(入力シート!O688&gt;=1000,INT(MOD(入力シート!O688,10000)/1000),"")</f>
        <v/>
      </c>
      <c r="AQ687" s="51" t="str">
        <f>IF(入力シート!O688&gt;=100,INT(MOD(入力シート!O688,1000)/100),"")</f>
        <v/>
      </c>
      <c r="AR687" s="51" t="str">
        <f>IF(入力シート!O688&gt;=10,INT(MOD(入力シート!O688,100)/10),"")</f>
        <v/>
      </c>
      <c r="AS687" s="40" t="str">
        <f>IF(入力シート!O688&gt;=1,INT(MOD(入力シート!O688,10)/1),"")</f>
        <v/>
      </c>
      <c r="AT687" s="51" t="str">
        <f>IF(入力シート!P688&gt;=1000000,INT(MOD(入力シート!P688,10000000)/1000000),"")</f>
        <v/>
      </c>
      <c r="AU687" s="51" t="str">
        <f>IF(入力シート!P688&gt;=100000,INT(MOD(入力シート!P688,1000000)/100000),"")</f>
        <v/>
      </c>
      <c r="AV687" s="51" t="str">
        <f>IF(入力シート!P688&gt;=10000,INT(MOD(入力シート!P688,100000)/10000),"")</f>
        <v/>
      </c>
      <c r="AW687" s="51" t="str">
        <f>IF(入力シート!P688&gt;=1000,INT(MOD(入力シート!P688,10000)/1000),"")</f>
        <v/>
      </c>
      <c r="AX687" s="51" t="str">
        <f>IF(入力シート!P688&gt;=100,INT(MOD(入力シート!P688,1000)/100),"")</f>
        <v/>
      </c>
      <c r="AY687" s="51" t="str">
        <f>IF(入力シート!P688&gt;=10,INT(MOD(入力シート!P688,100)/10),"")</f>
        <v/>
      </c>
      <c r="AZ687" s="40" t="str">
        <f>IF(入力シート!P688&gt;=1,INT(MOD(入力シート!P688,10)/1),"")</f>
        <v/>
      </c>
      <c r="BA687" s="51" t="str">
        <f>IF(入力シート!Q688&gt;=10,INT(MOD(入力シート!Q688,100)/10),"")</f>
        <v/>
      </c>
      <c r="BB687" s="40" t="str">
        <f>IF(入力シート!Q688&gt;=1,INT(MOD(入力シート!Q688,10)/1),"")</f>
        <v/>
      </c>
      <c r="BC687" s="51" t="str">
        <f>IF(入力シート!R688&gt;=10000,INT(MOD(入力シート!R688,100000)/10000),"")</f>
        <v/>
      </c>
      <c r="BD687" s="51" t="str">
        <f>IF(入力シート!R688&gt;=1000,INT(MOD(入力シート!R688,10000)/1000),"")</f>
        <v/>
      </c>
      <c r="BE687" s="51" t="str">
        <f>IF(入力シート!R688&gt;=100,INT(MOD(入力シート!R688,1000)/100),"")</f>
        <v/>
      </c>
      <c r="BF687" s="51" t="str">
        <f>IF(入力シート!R688&gt;=10,INT(MOD(入力シート!R688,100)/10),"")</f>
        <v/>
      </c>
      <c r="BG687" s="40" t="str">
        <f>IF(入力シート!R688&gt;=1,INT(MOD(入力シート!R688,10)/1),"")</f>
        <v/>
      </c>
    </row>
    <row r="688" spans="1:79" x14ac:dyDescent="0.15">
      <c r="B688" s="22">
        <v>686</v>
      </c>
      <c r="C688" s="10" t="str">
        <f>IF(入力シート!C689&gt;=10000,INT(MOD(入力シート!C689,100000)/10000),"")</f>
        <v/>
      </c>
      <c r="D688" s="10" t="str">
        <f>IF(入力シート!C689&gt;=1000,INT(MOD(入力シート!C689,10000)/1000),"")</f>
        <v/>
      </c>
      <c r="E688" s="10" t="str">
        <f>IF(入力シート!C689&gt;=100,INT(MOD(入力シート!C689,1000)/100),"")</f>
        <v/>
      </c>
      <c r="F688" s="10" t="str">
        <f>IF(入力シート!C689&gt;=10,INT(MOD(入力シート!C689,100)/10),"")</f>
        <v/>
      </c>
      <c r="G688" s="22" t="str">
        <f>IF(入力シート!C689&gt;=1,INT(MOD(入力シート!C689,10)/1),"")</f>
        <v/>
      </c>
      <c r="H688" s="22" t="str">
        <f>IF(入力シート!D689&gt;"",入力シート!D689,"")</f>
        <v/>
      </c>
      <c r="I688" s="22" t="str">
        <f>IF(入力シート!E689&gt;"",入力シート!E689,"")</f>
        <v/>
      </c>
      <c r="J688" s="37" t="str">
        <f>IF(入力シート!F689&gt;0,IF(入力シート!W689=6,MID(入力シート!F689,入力シート!W689-5,1),"0"),"")</f>
        <v/>
      </c>
      <c r="K688" s="37" t="str">
        <f>IF(入力シート!F689&gt;0,MID(入力シート!F689,入力シート!W689-4,1),"")</f>
        <v/>
      </c>
      <c r="L688" s="37" t="str">
        <f>IF(入力シート!F689&gt;0,MID(入力シート!F689,入力シート!W689-3,1),"")</f>
        <v/>
      </c>
      <c r="M688" s="37" t="str">
        <f>IF(入力シート!F689&gt;0,MID(入力シート!F689,入力シート!W689-2,1),"")</f>
        <v/>
      </c>
      <c r="N688" s="37" t="str">
        <f>IF(入力シート!F689&gt;0,MID(入力シート!F689,入力シート!W689-1,1),"")</f>
        <v/>
      </c>
      <c r="O688" s="39" t="str">
        <f>IF(入力シート!F689&gt;0,MID(入力シート!F689,入力シート!W689,1),"")</f>
        <v/>
      </c>
      <c r="P688" s="22" t="str">
        <f>IF(入力シート!G689&gt;"",入力シート!G689,"")</f>
        <v/>
      </c>
      <c r="Q688" s="37" t="str">
        <f>IF(入力シート!H689&gt;0,IF(入力シート!X689=4,MID(入力シート!H689,入力シート!X689-3,1),"0"),"")</f>
        <v/>
      </c>
      <c r="R688" s="37" t="str">
        <f>IF(入力シート!H689&gt;0,MID(入力シート!H689,入力シート!X689-2,1),"")</f>
        <v/>
      </c>
      <c r="S688" s="37" t="str">
        <f>IF(入力シート!H689&gt;0,MID(入力シート!H689,入力シート!X689-1,1),"")</f>
        <v/>
      </c>
      <c r="T688" s="39" t="str">
        <f>IF(入力シート!H689&gt;0,MID(入力シート!H689,入力シート!X689,1),"")</f>
        <v/>
      </c>
      <c r="U688" s="62" t="str">
        <f>IF(入力シート!I689&gt;0,入力シート!I689,"")</f>
        <v/>
      </c>
      <c r="V688" s="50" t="str">
        <f>IF(入力シート!J689&gt;0,入力シート!J689,"")</f>
        <v/>
      </c>
      <c r="W688" s="50" t="str">
        <f>IF(入力シート!K689&gt;=10,INT(MOD(入力シート!K689,100)/10),"")</f>
        <v/>
      </c>
      <c r="X688" s="40" t="str">
        <f>IF(入力シート!K689&gt;=1,INT(MOD(入力シート!K689,10)/1),"")</f>
        <v/>
      </c>
      <c r="Y688" s="51" t="str">
        <f>IF(入力シート!L689&gt;=100000,INT(MOD(入力シート!L689,1000000)/100000),"")</f>
        <v/>
      </c>
      <c r="Z688" s="51" t="str">
        <f>IF(入力シート!L689&gt;=10000,INT(MOD(入力シート!L689,100000)/10000),"")</f>
        <v/>
      </c>
      <c r="AA688" s="51" t="str">
        <f>IF(入力シート!L689&gt;=1000,INT(MOD(入力シート!L689,10000)/1000),"")</f>
        <v/>
      </c>
      <c r="AB688" s="51" t="str">
        <f>IF(入力シート!L689&gt;=100,INT(MOD(入力シート!L689,1000)/100),"")</f>
        <v/>
      </c>
      <c r="AC688" s="51" t="str">
        <f>IF(入力シート!L689&gt;=10,INT(MOD(入力シート!L689,100)/10),"")</f>
        <v/>
      </c>
      <c r="AD688" s="40" t="str">
        <f>IF(入力シート!L689&gt;=1,INT(MOD(入力シート!L689,10)/1),"")</f>
        <v/>
      </c>
      <c r="AE688" s="51" t="str">
        <f>IF(入力シート!M689&gt;=10000,INT(MOD(入力シート!M689,100000)/10000),"")</f>
        <v/>
      </c>
      <c r="AF688" s="51" t="str">
        <f>IF(入力シート!M689&gt;=1000,INT(MOD(入力シート!M689,10000)/1000),"")</f>
        <v/>
      </c>
      <c r="AG688" s="51" t="str">
        <f>IF(入力シート!M689&gt;=100,INT(MOD(入力シート!M689,1000)/100),"")</f>
        <v/>
      </c>
      <c r="AH688" s="51" t="str">
        <f>IF(入力シート!M689&gt;=10,INT(MOD(入力シート!M689,100)/10),"")</f>
        <v/>
      </c>
      <c r="AI688" s="40" t="str">
        <f>IF(入力シート!M689&gt;=1,INT(MOD(入力シート!M689,10)/1),"")</f>
        <v/>
      </c>
      <c r="AJ688" s="51" t="str">
        <f>IF(入力シート!N689&gt;=10000,INT(MOD(入力シート!N689,100000)/10000),"")</f>
        <v/>
      </c>
      <c r="AK688" s="51" t="str">
        <f>IF(入力シート!N689&gt;=1000,INT(MOD(入力シート!N689,10000)/1000),"")</f>
        <v/>
      </c>
      <c r="AL688" s="51" t="str">
        <f>IF(入力シート!N689&gt;=100,INT(MOD(入力シート!N689,1000)/100),"")</f>
        <v/>
      </c>
      <c r="AM688" s="51" t="str">
        <f>IF(入力シート!N689&gt;=10,INT(MOD(入力シート!N689,100)/10),"")</f>
        <v/>
      </c>
      <c r="AN688" s="40" t="str">
        <f>IF(入力シート!N689&gt;=1,INT(MOD(入力シート!N689,10)/1),"")</f>
        <v/>
      </c>
      <c r="AO688" s="51" t="str">
        <f>IF(入力シート!O689&gt;=10000,INT(MOD(入力シート!O689,100000)/10000),"")</f>
        <v/>
      </c>
      <c r="AP688" s="51" t="str">
        <f>IF(入力シート!O689&gt;=1000,INT(MOD(入力シート!O689,10000)/1000),"")</f>
        <v/>
      </c>
      <c r="AQ688" s="51" t="str">
        <f>IF(入力シート!O689&gt;=100,INT(MOD(入力シート!O689,1000)/100),"")</f>
        <v/>
      </c>
      <c r="AR688" s="51" t="str">
        <f>IF(入力シート!O689&gt;=10,INT(MOD(入力シート!O689,100)/10),"")</f>
        <v/>
      </c>
      <c r="AS688" s="40" t="str">
        <f>IF(入力シート!O689&gt;=1,INT(MOD(入力シート!O689,10)/1),"")</f>
        <v/>
      </c>
      <c r="AT688" s="51" t="str">
        <f>IF(入力シート!P689&gt;=1000000,INT(MOD(入力シート!P689,10000000)/1000000),"")</f>
        <v/>
      </c>
      <c r="AU688" s="51" t="str">
        <f>IF(入力シート!P689&gt;=100000,INT(MOD(入力シート!P689,1000000)/100000),"")</f>
        <v/>
      </c>
      <c r="AV688" s="51" t="str">
        <f>IF(入力シート!P689&gt;=10000,INT(MOD(入力シート!P689,100000)/10000),"")</f>
        <v/>
      </c>
      <c r="AW688" s="51" t="str">
        <f>IF(入力シート!P689&gt;=1000,INT(MOD(入力シート!P689,10000)/1000),"")</f>
        <v/>
      </c>
      <c r="AX688" s="51" t="str">
        <f>IF(入力シート!P689&gt;=100,INT(MOD(入力シート!P689,1000)/100),"")</f>
        <v/>
      </c>
      <c r="AY688" s="51" t="str">
        <f>IF(入力シート!P689&gt;=10,INT(MOD(入力シート!P689,100)/10),"")</f>
        <v/>
      </c>
      <c r="AZ688" s="40" t="str">
        <f>IF(入力シート!P689&gt;=1,INT(MOD(入力シート!P689,10)/1),"")</f>
        <v/>
      </c>
      <c r="BA688" s="51" t="str">
        <f>IF(入力シート!Q689&gt;=10,INT(MOD(入力シート!Q689,100)/10),"")</f>
        <v/>
      </c>
      <c r="BB688" s="40" t="str">
        <f>IF(入力シート!Q689&gt;=1,INT(MOD(入力シート!Q689,10)/1),"")</f>
        <v/>
      </c>
      <c r="BC688" s="51" t="str">
        <f>IF(入力シート!R689&gt;=10000,INT(MOD(入力シート!R689,100000)/10000),"")</f>
        <v/>
      </c>
      <c r="BD688" s="51" t="str">
        <f>IF(入力シート!R689&gt;=1000,INT(MOD(入力シート!R689,10000)/1000),"")</f>
        <v/>
      </c>
      <c r="BE688" s="51" t="str">
        <f>IF(入力シート!R689&gt;=100,INT(MOD(入力シート!R689,1000)/100),"")</f>
        <v/>
      </c>
      <c r="BF688" s="51" t="str">
        <f>IF(入力シート!R689&gt;=10,INT(MOD(入力シート!R689,100)/10),"")</f>
        <v/>
      </c>
      <c r="BG688" s="40" t="str">
        <f>IF(入力シート!R689&gt;=1,INT(MOD(入力シート!R689,10)/1),"")</f>
        <v/>
      </c>
    </row>
    <row r="689" spans="1:79" x14ac:dyDescent="0.15">
      <c r="B689" s="22">
        <v>687</v>
      </c>
      <c r="C689" s="10" t="str">
        <f>IF(入力シート!C690&gt;=10000,INT(MOD(入力シート!C690,100000)/10000),"")</f>
        <v/>
      </c>
      <c r="D689" s="10" t="str">
        <f>IF(入力シート!C690&gt;=1000,INT(MOD(入力シート!C690,10000)/1000),"")</f>
        <v/>
      </c>
      <c r="E689" s="10" t="str">
        <f>IF(入力シート!C690&gt;=100,INT(MOD(入力シート!C690,1000)/100),"")</f>
        <v/>
      </c>
      <c r="F689" s="10" t="str">
        <f>IF(入力シート!C690&gt;=10,INT(MOD(入力シート!C690,100)/10),"")</f>
        <v/>
      </c>
      <c r="G689" s="22" t="str">
        <f>IF(入力シート!C690&gt;=1,INT(MOD(入力シート!C690,10)/1),"")</f>
        <v/>
      </c>
      <c r="H689" s="22" t="str">
        <f>IF(入力シート!D690&gt;"",入力シート!D690,"")</f>
        <v/>
      </c>
      <c r="I689" s="22" t="str">
        <f>IF(入力シート!E690&gt;"",入力シート!E690,"")</f>
        <v/>
      </c>
      <c r="J689" s="37" t="str">
        <f>IF(入力シート!F690&gt;0,IF(入力シート!W690=6,MID(入力シート!F690,入力シート!W690-5,1),"0"),"")</f>
        <v/>
      </c>
      <c r="K689" s="37" t="str">
        <f>IF(入力シート!F690&gt;0,MID(入力シート!F690,入力シート!W690-4,1),"")</f>
        <v/>
      </c>
      <c r="L689" s="37" t="str">
        <f>IF(入力シート!F690&gt;0,MID(入力シート!F690,入力シート!W690-3,1),"")</f>
        <v/>
      </c>
      <c r="M689" s="37" t="str">
        <f>IF(入力シート!F690&gt;0,MID(入力シート!F690,入力シート!W690-2,1),"")</f>
        <v/>
      </c>
      <c r="N689" s="37" t="str">
        <f>IF(入力シート!F690&gt;0,MID(入力シート!F690,入力シート!W690-1,1),"")</f>
        <v/>
      </c>
      <c r="O689" s="39" t="str">
        <f>IF(入力シート!F690&gt;0,MID(入力シート!F690,入力シート!W690,1),"")</f>
        <v/>
      </c>
      <c r="P689" s="22" t="str">
        <f>IF(入力シート!G690&gt;"",入力シート!G690,"")</f>
        <v/>
      </c>
      <c r="Q689" s="37" t="str">
        <f>IF(入力シート!H690&gt;0,IF(入力シート!X690=4,MID(入力シート!H690,入力シート!X690-3,1),"0"),"")</f>
        <v/>
      </c>
      <c r="R689" s="37" t="str">
        <f>IF(入力シート!H690&gt;0,MID(入力シート!H690,入力シート!X690-2,1),"")</f>
        <v/>
      </c>
      <c r="S689" s="37" t="str">
        <f>IF(入力シート!H690&gt;0,MID(入力シート!H690,入力シート!X690-1,1),"")</f>
        <v/>
      </c>
      <c r="T689" s="39" t="str">
        <f>IF(入力シート!H690&gt;0,MID(入力シート!H690,入力シート!X690,1),"")</f>
        <v/>
      </c>
      <c r="U689" s="62" t="str">
        <f>IF(入力シート!I690&gt;0,入力シート!I690,"")</f>
        <v/>
      </c>
      <c r="V689" s="50" t="str">
        <f>IF(入力シート!J690&gt;0,入力シート!J690,"")</f>
        <v/>
      </c>
      <c r="W689" s="50" t="str">
        <f>IF(入力シート!K690&gt;=10,INT(MOD(入力シート!K690,100)/10),"")</f>
        <v/>
      </c>
      <c r="X689" s="40" t="str">
        <f>IF(入力シート!K690&gt;=1,INT(MOD(入力シート!K690,10)/1),"")</f>
        <v/>
      </c>
      <c r="Y689" s="51" t="str">
        <f>IF(入力シート!L690&gt;=100000,INT(MOD(入力シート!L690,1000000)/100000),"")</f>
        <v/>
      </c>
      <c r="Z689" s="51" t="str">
        <f>IF(入力シート!L690&gt;=10000,INT(MOD(入力シート!L690,100000)/10000),"")</f>
        <v/>
      </c>
      <c r="AA689" s="51" t="str">
        <f>IF(入力シート!L690&gt;=1000,INT(MOD(入力シート!L690,10000)/1000),"")</f>
        <v/>
      </c>
      <c r="AB689" s="51" t="str">
        <f>IF(入力シート!L690&gt;=100,INT(MOD(入力シート!L690,1000)/100),"")</f>
        <v/>
      </c>
      <c r="AC689" s="51" t="str">
        <f>IF(入力シート!L690&gt;=10,INT(MOD(入力シート!L690,100)/10),"")</f>
        <v/>
      </c>
      <c r="AD689" s="40" t="str">
        <f>IF(入力シート!L690&gt;=1,INT(MOD(入力シート!L690,10)/1),"")</f>
        <v/>
      </c>
      <c r="AE689" s="51" t="str">
        <f>IF(入力シート!M690&gt;=10000,INT(MOD(入力シート!M690,100000)/10000),"")</f>
        <v/>
      </c>
      <c r="AF689" s="51" t="str">
        <f>IF(入力シート!M690&gt;=1000,INT(MOD(入力シート!M690,10000)/1000),"")</f>
        <v/>
      </c>
      <c r="AG689" s="51" t="str">
        <f>IF(入力シート!M690&gt;=100,INT(MOD(入力シート!M690,1000)/100),"")</f>
        <v/>
      </c>
      <c r="AH689" s="51" t="str">
        <f>IF(入力シート!M690&gt;=10,INT(MOD(入力シート!M690,100)/10),"")</f>
        <v/>
      </c>
      <c r="AI689" s="40" t="str">
        <f>IF(入力シート!M690&gt;=1,INT(MOD(入力シート!M690,10)/1),"")</f>
        <v/>
      </c>
      <c r="AJ689" s="51" t="str">
        <f>IF(入力シート!N690&gt;=10000,INT(MOD(入力シート!N690,100000)/10000),"")</f>
        <v/>
      </c>
      <c r="AK689" s="51" t="str">
        <f>IF(入力シート!N690&gt;=1000,INT(MOD(入力シート!N690,10000)/1000),"")</f>
        <v/>
      </c>
      <c r="AL689" s="51" t="str">
        <f>IF(入力シート!N690&gt;=100,INT(MOD(入力シート!N690,1000)/100),"")</f>
        <v/>
      </c>
      <c r="AM689" s="51" t="str">
        <f>IF(入力シート!N690&gt;=10,INT(MOD(入力シート!N690,100)/10),"")</f>
        <v/>
      </c>
      <c r="AN689" s="40" t="str">
        <f>IF(入力シート!N690&gt;=1,INT(MOD(入力シート!N690,10)/1),"")</f>
        <v/>
      </c>
      <c r="AO689" s="51" t="str">
        <f>IF(入力シート!O690&gt;=10000,INT(MOD(入力シート!O690,100000)/10000),"")</f>
        <v/>
      </c>
      <c r="AP689" s="51" t="str">
        <f>IF(入力シート!O690&gt;=1000,INT(MOD(入力シート!O690,10000)/1000),"")</f>
        <v/>
      </c>
      <c r="AQ689" s="51" t="str">
        <f>IF(入力シート!O690&gt;=100,INT(MOD(入力シート!O690,1000)/100),"")</f>
        <v/>
      </c>
      <c r="AR689" s="51" t="str">
        <f>IF(入力シート!O690&gt;=10,INT(MOD(入力シート!O690,100)/10),"")</f>
        <v/>
      </c>
      <c r="AS689" s="40" t="str">
        <f>IF(入力シート!O690&gt;=1,INT(MOD(入力シート!O690,10)/1),"")</f>
        <v/>
      </c>
      <c r="AT689" s="51" t="str">
        <f>IF(入力シート!P690&gt;=1000000,INT(MOD(入力シート!P690,10000000)/1000000),"")</f>
        <v/>
      </c>
      <c r="AU689" s="51" t="str">
        <f>IF(入力シート!P690&gt;=100000,INT(MOD(入力シート!P690,1000000)/100000),"")</f>
        <v/>
      </c>
      <c r="AV689" s="51" t="str">
        <f>IF(入力シート!P690&gt;=10000,INT(MOD(入力シート!P690,100000)/10000),"")</f>
        <v/>
      </c>
      <c r="AW689" s="51" t="str">
        <f>IF(入力シート!P690&gt;=1000,INT(MOD(入力シート!P690,10000)/1000),"")</f>
        <v/>
      </c>
      <c r="AX689" s="51" t="str">
        <f>IF(入力シート!P690&gt;=100,INT(MOD(入力シート!P690,1000)/100),"")</f>
        <v/>
      </c>
      <c r="AY689" s="51" t="str">
        <f>IF(入力シート!P690&gt;=10,INT(MOD(入力シート!P690,100)/10),"")</f>
        <v/>
      </c>
      <c r="AZ689" s="40" t="str">
        <f>IF(入力シート!P690&gt;=1,INT(MOD(入力シート!P690,10)/1),"")</f>
        <v/>
      </c>
      <c r="BA689" s="51" t="str">
        <f>IF(入力シート!Q690&gt;=10,INT(MOD(入力シート!Q690,100)/10),"")</f>
        <v/>
      </c>
      <c r="BB689" s="40" t="str">
        <f>IF(入力シート!Q690&gt;=1,INT(MOD(入力シート!Q690,10)/1),"")</f>
        <v/>
      </c>
      <c r="BC689" s="51" t="str">
        <f>IF(入力シート!R690&gt;=10000,INT(MOD(入力シート!R690,100000)/10000),"")</f>
        <v/>
      </c>
      <c r="BD689" s="51" t="str">
        <f>IF(入力シート!R690&gt;=1000,INT(MOD(入力シート!R690,10000)/1000),"")</f>
        <v/>
      </c>
      <c r="BE689" s="51" t="str">
        <f>IF(入力シート!R690&gt;=100,INT(MOD(入力シート!R690,1000)/100),"")</f>
        <v/>
      </c>
      <c r="BF689" s="51" t="str">
        <f>IF(入力シート!R690&gt;=10,INT(MOD(入力シート!R690,100)/10),"")</f>
        <v/>
      </c>
      <c r="BG689" s="40" t="str">
        <f>IF(入力シート!R690&gt;=1,INT(MOD(入力シート!R690,10)/1),"")</f>
        <v/>
      </c>
    </row>
    <row r="690" spans="1:79" x14ac:dyDescent="0.15">
      <c r="B690" s="22">
        <v>688</v>
      </c>
      <c r="C690" s="10" t="str">
        <f>IF(入力シート!C691&gt;=10000,INT(MOD(入力シート!C691,100000)/10000),"")</f>
        <v/>
      </c>
      <c r="D690" s="10" t="str">
        <f>IF(入力シート!C691&gt;=1000,INT(MOD(入力シート!C691,10000)/1000),"")</f>
        <v/>
      </c>
      <c r="E690" s="10" t="str">
        <f>IF(入力シート!C691&gt;=100,INT(MOD(入力シート!C691,1000)/100),"")</f>
        <v/>
      </c>
      <c r="F690" s="10" t="str">
        <f>IF(入力シート!C691&gt;=10,INT(MOD(入力シート!C691,100)/10),"")</f>
        <v/>
      </c>
      <c r="G690" s="22" t="str">
        <f>IF(入力シート!C691&gt;=1,INT(MOD(入力シート!C691,10)/1),"")</f>
        <v/>
      </c>
      <c r="H690" s="22" t="str">
        <f>IF(入力シート!D691&gt;"",入力シート!D691,"")</f>
        <v/>
      </c>
      <c r="I690" s="22" t="str">
        <f>IF(入力シート!E691&gt;"",入力シート!E691,"")</f>
        <v/>
      </c>
      <c r="J690" s="37" t="str">
        <f>IF(入力シート!F691&gt;0,IF(入力シート!W691=6,MID(入力シート!F691,入力シート!W691-5,1),"0"),"")</f>
        <v/>
      </c>
      <c r="K690" s="37" t="str">
        <f>IF(入力シート!F691&gt;0,MID(入力シート!F691,入力シート!W691-4,1),"")</f>
        <v/>
      </c>
      <c r="L690" s="37" t="str">
        <f>IF(入力シート!F691&gt;0,MID(入力シート!F691,入力シート!W691-3,1),"")</f>
        <v/>
      </c>
      <c r="M690" s="37" t="str">
        <f>IF(入力シート!F691&gt;0,MID(入力シート!F691,入力シート!W691-2,1),"")</f>
        <v/>
      </c>
      <c r="N690" s="37" t="str">
        <f>IF(入力シート!F691&gt;0,MID(入力シート!F691,入力シート!W691-1,1),"")</f>
        <v/>
      </c>
      <c r="O690" s="39" t="str">
        <f>IF(入力シート!F691&gt;0,MID(入力シート!F691,入力シート!W691,1),"")</f>
        <v/>
      </c>
      <c r="P690" s="22" t="str">
        <f>IF(入力シート!G691&gt;"",入力シート!G691,"")</f>
        <v/>
      </c>
      <c r="Q690" s="37" t="str">
        <f>IF(入力シート!H691&gt;0,IF(入力シート!X691=4,MID(入力シート!H691,入力シート!X691-3,1),"0"),"")</f>
        <v/>
      </c>
      <c r="R690" s="37" t="str">
        <f>IF(入力シート!H691&gt;0,MID(入力シート!H691,入力シート!X691-2,1),"")</f>
        <v/>
      </c>
      <c r="S690" s="37" t="str">
        <f>IF(入力シート!H691&gt;0,MID(入力シート!H691,入力シート!X691-1,1),"")</f>
        <v/>
      </c>
      <c r="T690" s="39" t="str">
        <f>IF(入力シート!H691&gt;0,MID(入力シート!H691,入力シート!X691,1),"")</f>
        <v/>
      </c>
      <c r="U690" s="62" t="str">
        <f>IF(入力シート!I691&gt;0,入力シート!I691,"")</f>
        <v/>
      </c>
      <c r="V690" s="50" t="str">
        <f>IF(入力シート!J691&gt;0,入力シート!J691,"")</f>
        <v/>
      </c>
      <c r="W690" s="50" t="str">
        <f>IF(入力シート!K691&gt;=10,INT(MOD(入力シート!K691,100)/10),"")</f>
        <v/>
      </c>
      <c r="X690" s="40" t="str">
        <f>IF(入力シート!K691&gt;=1,INT(MOD(入力シート!K691,10)/1),"")</f>
        <v/>
      </c>
      <c r="Y690" s="51" t="str">
        <f>IF(入力シート!L691&gt;=100000,INT(MOD(入力シート!L691,1000000)/100000),"")</f>
        <v/>
      </c>
      <c r="Z690" s="51" t="str">
        <f>IF(入力シート!L691&gt;=10000,INT(MOD(入力シート!L691,100000)/10000),"")</f>
        <v/>
      </c>
      <c r="AA690" s="51" t="str">
        <f>IF(入力シート!L691&gt;=1000,INT(MOD(入力シート!L691,10000)/1000),"")</f>
        <v/>
      </c>
      <c r="AB690" s="51" t="str">
        <f>IF(入力シート!L691&gt;=100,INT(MOD(入力シート!L691,1000)/100),"")</f>
        <v/>
      </c>
      <c r="AC690" s="51" t="str">
        <f>IF(入力シート!L691&gt;=10,INT(MOD(入力シート!L691,100)/10),"")</f>
        <v/>
      </c>
      <c r="AD690" s="40" t="str">
        <f>IF(入力シート!L691&gt;=1,INT(MOD(入力シート!L691,10)/1),"")</f>
        <v/>
      </c>
      <c r="AE690" s="51" t="str">
        <f>IF(入力シート!M691&gt;=10000,INT(MOD(入力シート!M691,100000)/10000),"")</f>
        <v/>
      </c>
      <c r="AF690" s="51" t="str">
        <f>IF(入力シート!M691&gt;=1000,INT(MOD(入力シート!M691,10000)/1000),"")</f>
        <v/>
      </c>
      <c r="AG690" s="51" t="str">
        <f>IF(入力シート!M691&gt;=100,INT(MOD(入力シート!M691,1000)/100),"")</f>
        <v/>
      </c>
      <c r="AH690" s="51" t="str">
        <f>IF(入力シート!M691&gt;=10,INT(MOD(入力シート!M691,100)/10),"")</f>
        <v/>
      </c>
      <c r="AI690" s="40" t="str">
        <f>IF(入力シート!M691&gt;=1,INT(MOD(入力シート!M691,10)/1),"")</f>
        <v/>
      </c>
      <c r="AJ690" s="51" t="str">
        <f>IF(入力シート!N691&gt;=10000,INT(MOD(入力シート!N691,100000)/10000),"")</f>
        <v/>
      </c>
      <c r="AK690" s="51" t="str">
        <f>IF(入力シート!N691&gt;=1000,INT(MOD(入力シート!N691,10000)/1000),"")</f>
        <v/>
      </c>
      <c r="AL690" s="51" t="str">
        <f>IF(入力シート!N691&gt;=100,INT(MOD(入力シート!N691,1000)/100),"")</f>
        <v/>
      </c>
      <c r="AM690" s="51" t="str">
        <f>IF(入力シート!N691&gt;=10,INT(MOD(入力シート!N691,100)/10),"")</f>
        <v/>
      </c>
      <c r="AN690" s="40" t="str">
        <f>IF(入力シート!N691&gt;=1,INT(MOD(入力シート!N691,10)/1),"")</f>
        <v/>
      </c>
      <c r="AO690" s="51" t="str">
        <f>IF(入力シート!O691&gt;=10000,INT(MOD(入力シート!O691,100000)/10000),"")</f>
        <v/>
      </c>
      <c r="AP690" s="51" t="str">
        <f>IF(入力シート!O691&gt;=1000,INT(MOD(入力シート!O691,10000)/1000),"")</f>
        <v/>
      </c>
      <c r="AQ690" s="51" t="str">
        <f>IF(入力シート!O691&gt;=100,INT(MOD(入力シート!O691,1000)/100),"")</f>
        <v/>
      </c>
      <c r="AR690" s="51" t="str">
        <f>IF(入力シート!O691&gt;=10,INT(MOD(入力シート!O691,100)/10),"")</f>
        <v/>
      </c>
      <c r="AS690" s="40" t="str">
        <f>IF(入力シート!O691&gt;=1,INT(MOD(入力シート!O691,10)/1),"")</f>
        <v/>
      </c>
      <c r="AT690" s="51" t="str">
        <f>IF(入力シート!P691&gt;=1000000,INT(MOD(入力シート!P691,10000000)/1000000),"")</f>
        <v/>
      </c>
      <c r="AU690" s="51" t="str">
        <f>IF(入力シート!P691&gt;=100000,INT(MOD(入力シート!P691,1000000)/100000),"")</f>
        <v/>
      </c>
      <c r="AV690" s="51" t="str">
        <f>IF(入力シート!P691&gt;=10000,INT(MOD(入力シート!P691,100000)/10000),"")</f>
        <v/>
      </c>
      <c r="AW690" s="51" t="str">
        <f>IF(入力シート!P691&gt;=1000,INT(MOD(入力シート!P691,10000)/1000),"")</f>
        <v/>
      </c>
      <c r="AX690" s="51" t="str">
        <f>IF(入力シート!P691&gt;=100,INT(MOD(入力シート!P691,1000)/100),"")</f>
        <v/>
      </c>
      <c r="AY690" s="51" t="str">
        <f>IF(入力シート!P691&gt;=10,INT(MOD(入力シート!P691,100)/10),"")</f>
        <v/>
      </c>
      <c r="AZ690" s="40" t="str">
        <f>IF(入力シート!P691&gt;=1,INT(MOD(入力シート!P691,10)/1),"")</f>
        <v/>
      </c>
      <c r="BA690" s="51" t="str">
        <f>IF(入力シート!Q691&gt;=10,INT(MOD(入力シート!Q691,100)/10),"")</f>
        <v/>
      </c>
      <c r="BB690" s="40" t="str">
        <f>IF(入力シート!Q691&gt;=1,INT(MOD(入力シート!Q691,10)/1),"")</f>
        <v/>
      </c>
      <c r="BC690" s="51" t="str">
        <f>IF(入力シート!R691&gt;=10000,INT(MOD(入力シート!R691,100000)/10000),"")</f>
        <v/>
      </c>
      <c r="BD690" s="51" t="str">
        <f>IF(入力シート!R691&gt;=1000,INT(MOD(入力シート!R691,10000)/1000),"")</f>
        <v/>
      </c>
      <c r="BE690" s="51" t="str">
        <f>IF(入力シート!R691&gt;=100,INT(MOD(入力シート!R691,1000)/100),"")</f>
        <v/>
      </c>
      <c r="BF690" s="51" t="str">
        <f>IF(入力シート!R691&gt;=10,INT(MOD(入力シート!R691,100)/10),"")</f>
        <v/>
      </c>
      <c r="BG690" s="40" t="str">
        <f>IF(入力シート!R691&gt;=1,INT(MOD(入力シート!R691,10)/1),"")</f>
        <v/>
      </c>
    </row>
    <row r="691" spans="1:79" x14ac:dyDescent="0.15">
      <c r="B691" s="22">
        <v>689</v>
      </c>
      <c r="C691" s="10" t="str">
        <f>IF(入力シート!C692&gt;=10000,INT(MOD(入力シート!C692,100000)/10000),"")</f>
        <v/>
      </c>
      <c r="D691" s="10" t="str">
        <f>IF(入力シート!C692&gt;=1000,INT(MOD(入力シート!C692,10000)/1000),"")</f>
        <v/>
      </c>
      <c r="E691" s="10" t="str">
        <f>IF(入力シート!C692&gt;=100,INT(MOD(入力シート!C692,1000)/100),"")</f>
        <v/>
      </c>
      <c r="F691" s="10" t="str">
        <f>IF(入力シート!C692&gt;=10,INT(MOD(入力シート!C692,100)/10),"")</f>
        <v/>
      </c>
      <c r="G691" s="22" t="str">
        <f>IF(入力シート!C692&gt;=1,INT(MOD(入力シート!C692,10)/1),"")</f>
        <v/>
      </c>
      <c r="H691" s="22" t="str">
        <f>IF(入力シート!D692&gt;"",入力シート!D692,"")</f>
        <v/>
      </c>
      <c r="I691" s="22" t="str">
        <f>IF(入力シート!E692&gt;"",入力シート!E692,"")</f>
        <v/>
      </c>
      <c r="J691" s="37" t="str">
        <f>IF(入力シート!F692&gt;0,IF(入力シート!W692=6,MID(入力シート!F692,入力シート!W692-5,1),"0"),"")</f>
        <v/>
      </c>
      <c r="K691" s="37" t="str">
        <f>IF(入力シート!F692&gt;0,MID(入力シート!F692,入力シート!W692-4,1),"")</f>
        <v/>
      </c>
      <c r="L691" s="37" t="str">
        <f>IF(入力シート!F692&gt;0,MID(入力シート!F692,入力シート!W692-3,1),"")</f>
        <v/>
      </c>
      <c r="M691" s="37" t="str">
        <f>IF(入力シート!F692&gt;0,MID(入力シート!F692,入力シート!W692-2,1),"")</f>
        <v/>
      </c>
      <c r="N691" s="37" t="str">
        <f>IF(入力シート!F692&gt;0,MID(入力シート!F692,入力シート!W692-1,1),"")</f>
        <v/>
      </c>
      <c r="O691" s="39" t="str">
        <f>IF(入力シート!F692&gt;0,MID(入力シート!F692,入力シート!W692,1),"")</f>
        <v/>
      </c>
      <c r="P691" s="22" t="str">
        <f>IF(入力シート!G692&gt;"",入力シート!G692,"")</f>
        <v/>
      </c>
      <c r="Q691" s="37" t="str">
        <f>IF(入力シート!H692&gt;0,IF(入力シート!X692=4,MID(入力シート!H692,入力シート!X692-3,1),"0"),"")</f>
        <v/>
      </c>
      <c r="R691" s="37" t="str">
        <f>IF(入力シート!H692&gt;0,MID(入力シート!H692,入力シート!X692-2,1),"")</f>
        <v/>
      </c>
      <c r="S691" s="37" t="str">
        <f>IF(入力シート!H692&gt;0,MID(入力シート!H692,入力シート!X692-1,1),"")</f>
        <v/>
      </c>
      <c r="T691" s="39" t="str">
        <f>IF(入力シート!H692&gt;0,MID(入力シート!H692,入力シート!X692,1),"")</f>
        <v/>
      </c>
      <c r="U691" s="62" t="str">
        <f>IF(入力シート!I692&gt;0,入力シート!I692,"")</f>
        <v/>
      </c>
      <c r="V691" s="50" t="str">
        <f>IF(入力シート!J692&gt;0,入力シート!J692,"")</f>
        <v/>
      </c>
      <c r="W691" s="50" t="str">
        <f>IF(入力シート!K692&gt;=10,INT(MOD(入力シート!K692,100)/10),"")</f>
        <v/>
      </c>
      <c r="X691" s="40" t="str">
        <f>IF(入力シート!K692&gt;=1,INT(MOD(入力シート!K692,10)/1),"")</f>
        <v/>
      </c>
      <c r="Y691" s="51" t="str">
        <f>IF(入力シート!L692&gt;=100000,INT(MOD(入力シート!L692,1000000)/100000),"")</f>
        <v/>
      </c>
      <c r="Z691" s="51" t="str">
        <f>IF(入力シート!L692&gt;=10000,INT(MOD(入力シート!L692,100000)/10000),"")</f>
        <v/>
      </c>
      <c r="AA691" s="51" t="str">
        <f>IF(入力シート!L692&gt;=1000,INT(MOD(入力シート!L692,10000)/1000),"")</f>
        <v/>
      </c>
      <c r="AB691" s="51" t="str">
        <f>IF(入力シート!L692&gt;=100,INT(MOD(入力シート!L692,1000)/100),"")</f>
        <v/>
      </c>
      <c r="AC691" s="51" t="str">
        <f>IF(入力シート!L692&gt;=10,INT(MOD(入力シート!L692,100)/10),"")</f>
        <v/>
      </c>
      <c r="AD691" s="40" t="str">
        <f>IF(入力シート!L692&gt;=1,INT(MOD(入力シート!L692,10)/1),"")</f>
        <v/>
      </c>
      <c r="AE691" s="51" t="str">
        <f>IF(入力シート!M692&gt;=10000,INT(MOD(入力シート!M692,100000)/10000),"")</f>
        <v/>
      </c>
      <c r="AF691" s="51" t="str">
        <f>IF(入力シート!M692&gt;=1000,INT(MOD(入力シート!M692,10000)/1000),"")</f>
        <v/>
      </c>
      <c r="AG691" s="51" t="str">
        <f>IF(入力シート!M692&gt;=100,INT(MOD(入力シート!M692,1000)/100),"")</f>
        <v/>
      </c>
      <c r="AH691" s="51" t="str">
        <f>IF(入力シート!M692&gt;=10,INT(MOD(入力シート!M692,100)/10),"")</f>
        <v/>
      </c>
      <c r="AI691" s="40" t="str">
        <f>IF(入力シート!M692&gt;=1,INT(MOD(入力シート!M692,10)/1),"")</f>
        <v/>
      </c>
      <c r="AJ691" s="51" t="str">
        <f>IF(入力シート!N692&gt;=10000,INT(MOD(入力シート!N692,100000)/10000),"")</f>
        <v/>
      </c>
      <c r="AK691" s="51" t="str">
        <f>IF(入力シート!N692&gt;=1000,INT(MOD(入力シート!N692,10000)/1000),"")</f>
        <v/>
      </c>
      <c r="AL691" s="51" t="str">
        <f>IF(入力シート!N692&gt;=100,INT(MOD(入力シート!N692,1000)/100),"")</f>
        <v/>
      </c>
      <c r="AM691" s="51" t="str">
        <f>IF(入力シート!N692&gt;=10,INT(MOD(入力シート!N692,100)/10),"")</f>
        <v/>
      </c>
      <c r="AN691" s="40" t="str">
        <f>IF(入力シート!N692&gt;=1,INT(MOD(入力シート!N692,10)/1),"")</f>
        <v/>
      </c>
      <c r="AO691" s="51" t="str">
        <f>IF(入力シート!O692&gt;=10000,INT(MOD(入力シート!O692,100000)/10000),"")</f>
        <v/>
      </c>
      <c r="AP691" s="51" t="str">
        <f>IF(入力シート!O692&gt;=1000,INT(MOD(入力シート!O692,10000)/1000),"")</f>
        <v/>
      </c>
      <c r="AQ691" s="51" t="str">
        <f>IF(入力シート!O692&gt;=100,INT(MOD(入力シート!O692,1000)/100),"")</f>
        <v/>
      </c>
      <c r="AR691" s="51" t="str">
        <f>IF(入力シート!O692&gt;=10,INT(MOD(入力シート!O692,100)/10),"")</f>
        <v/>
      </c>
      <c r="AS691" s="40" t="str">
        <f>IF(入力シート!O692&gt;=1,INT(MOD(入力シート!O692,10)/1),"")</f>
        <v/>
      </c>
      <c r="AT691" s="51" t="str">
        <f>IF(入力シート!P692&gt;=1000000,INT(MOD(入力シート!P692,10000000)/1000000),"")</f>
        <v/>
      </c>
      <c r="AU691" s="51" t="str">
        <f>IF(入力シート!P692&gt;=100000,INT(MOD(入力シート!P692,1000000)/100000),"")</f>
        <v/>
      </c>
      <c r="AV691" s="51" t="str">
        <f>IF(入力シート!P692&gt;=10000,INT(MOD(入力シート!P692,100000)/10000),"")</f>
        <v/>
      </c>
      <c r="AW691" s="51" t="str">
        <f>IF(入力シート!P692&gt;=1000,INT(MOD(入力シート!P692,10000)/1000),"")</f>
        <v/>
      </c>
      <c r="AX691" s="51" t="str">
        <f>IF(入力シート!P692&gt;=100,INT(MOD(入力シート!P692,1000)/100),"")</f>
        <v/>
      </c>
      <c r="AY691" s="51" t="str">
        <f>IF(入力シート!P692&gt;=10,INT(MOD(入力シート!P692,100)/10),"")</f>
        <v/>
      </c>
      <c r="AZ691" s="40" t="str">
        <f>IF(入力シート!P692&gt;=1,INT(MOD(入力シート!P692,10)/1),"")</f>
        <v/>
      </c>
      <c r="BA691" s="51" t="str">
        <f>IF(入力シート!Q692&gt;=10,INT(MOD(入力シート!Q692,100)/10),"")</f>
        <v/>
      </c>
      <c r="BB691" s="40" t="str">
        <f>IF(入力シート!Q692&gt;=1,INT(MOD(入力シート!Q692,10)/1),"")</f>
        <v/>
      </c>
      <c r="BC691" s="51" t="str">
        <f>IF(入力シート!R692&gt;=10000,INT(MOD(入力シート!R692,100000)/10000),"")</f>
        <v/>
      </c>
      <c r="BD691" s="51" t="str">
        <f>IF(入力シート!R692&gt;=1000,INT(MOD(入力シート!R692,10000)/1000),"")</f>
        <v/>
      </c>
      <c r="BE691" s="51" t="str">
        <f>IF(入力シート!R692&gt;=100,INT(MOD(入力シート!R692,1000)/100),"")</f>
        <v/>
      </c>
      <c r="BF691" s="51" t="str">
        <f>IF(入力シート!R692&gt;=10,INT(MOD(入力シート!R692,100)/10),"")</f>
        <v/>
      </c>
      <c r="BG691" s="40" t="str">
        <f>IF(入力シート!R692&gt;=1,INT(MOD(入力シート!R692,10)/1),"")</f>
        <v/>
      </c>
    </row>
    <row r="692" spans="1:79" x14ac:dyDescent="0.15">
      <c r="A692" s="46"/>
      <c r="B692" s="12">
        <v>690</v>
      </c>
      <c r="C692" s="3" t="str">
        <f>IF(入力シート!C693&gt;=10000,INT(MOD(入力シート!C693,100000)/10000),"")</f>
        <v/>
      </c>
      <c r="D692" s="3" t="str">
        <f>IF(入力シート!C693&gt;=1000,INT(MOD(入力シート!C693,10000)/1000),"")</f>
        <v/>
      </c>
      <c r="E692" s="3" t="str">
        <f>IF(入力シート!C693&gt;=100,INT(MOD(入力シート!C693,1000)/100),"")</f>
        <v/>
      </c>
      <c r="F692" s="3" t="str">
        <f>IF(入力シート!C693&gt;=10,INT(MOD(入力シート!C693,100)/10),"")</f>
        <v/>
      </c>
      <c r="G692" s="12" t="str">
        <f>IF(入力シート!C693&gt;=1,INT(MOD(入力シート!C693,10)/1),"")</f>
        <v/>
      </c>
      <c r="H692" s="12" t="str">
        <f>IF(入力シート!D693&gt;"",入力シート!D693,"")</f>
        <v/>
      </c>
      <c r="I692" s="146" t="str">
        <f>IF(入力シート!E693&gt;"",入力シート!E693,"")</f>
        <v/>
      </c>
      <c r="J692" s="162" t="str">
        <f>IF(入力シート!F693&gt;0,IF(入力シート!W693=6,MID(入力シート!F693,入力シート!W693-5,1),"0"),"")</f>
        <v/>
      </c>
      <c r="K692" s="63" t="str">
        <f>IF(入力シート!F693&gt;0,MID(入力シート!F693,入力シート!W693-4,1),"")</f>
        <v/>
      </c>
      <c r="L692" s="63" t="str">
        <f>IF(入力シート!F693&gt;0,MID(入力シート!F693,入力シート!W693-3,1),"")</f>
        <v/>
      </c>
      <c r="M692" s="63" t="str">
        <f>IF(入力シート!F693&gt;0,MID(入力シート!F693,入力シート!W693-2,1),"")</f>
        <v/>
      </c>
      <c r="N692" s="63" t="str">
        <f>IF(入力シート!F693&gt;0,MID(入力シート!F693,入力シート!W693-1,1),"")</f>
        <v/>
      </c>
      <c r="O692" s="64" t="str">
        <f>IF(入力シート!F693&gt;0,MID(入力シート!F693,入力シート!W693,1),"")</f>
        <v/>
      </c>
      <c r="P692" s="146" t="str">
        <f>IF(入力シート!G693&gt;"",入力シート!G693,"")</f>
        <v/>
      </c>
      <c r="Q692" s="162" t="str">
        <f>IF(入力シート!H693&gt;0,IF(入力シート!X693=4,MID(入力シート!H693,入力シート!X693-3,1),"0"),"")</f>
        <v/>
      </c>
      <c r="R692" s="63" t="str">
        <f>IF(入力シート!H693&gt;0,MID(入力シート!H693,入力シート!X693-2,1),"")</f>
        <v/>
      </c>
      <c r="S692" s="63" t="str">
        <f>IF(入力シート!H693&gt;0,MID(入力シート!H693,入力シート!X693-1,1),"")</f>
        <v/>
      </c>
      <c r="T692" s="64" t="str">
        <f>IF(入力シート!H693&gt;0,MID(入力シート!H693,入力シート!X693,1),"")</f>
        <v/>
      </c>
      <c r="U692" s="65" t="str">
        <f>IF(入力シート!I693&gt;0,入力シート!I693,"")</f>
        <v/>
      </c>
      <c r="V692" s="47" t="str">
        <f>IF(入力シート!J693&gt;0,入力シート!J693,"")</f>
        <v/>
      </c>
      <c r="W692" s="47" t="str">
        <f>IF(入力シート!K693&gt;=10,INT(MOD(入力シート!K693,100)/10),"")</f>
        <v/>
      </c>
      <c r="X692" s="48" t="str">
        <f>IF(入力シート!K693&gt;=1,INT(MOD(入力シート!K693,10)/1),"")</f>
        <v/>
      </c>
      <c r="Y692" s="49" t="str">
        <f>IF(入力シート!L693&gt;=100000,INT(MOD(入力シート!L693,1000000)/100000),"")</f>
        <v/>
      </c>
      <c r="Z692" s="49" t="str">
        <f>IF(入力シート!L693&gt;=10000,INT(MOD(入力シート!L693,100000)/10000),"")</f>
        <v/>
      </c>
      <c r="AA692" s="49" t="str">
        <f>IF(入力シート!L693&gt;=1000,INT(MOD(入力シート!L693,10000)/1000),"")</f>
        <v/>
      </c>
      <c r="AB692" s="49" t="str">
        <f>IF(入力シート!L693&gt;=100,INT(MOD(入力シート!L693,1000)/100),"")</f>
        <v/>
      </c>
      <c r="AC692" s="49" t="str">
        <f>IF(入力シート!L693&gt;=10,INT(MOD(入力シート!L693,100)/10),"")</f>
        <v/>
      </c>
      <c r="AD692" s="48" t="str">
        <f>IF(入力シート!L693&gt;=1,INT(MOD(入力シート!L693,10)/1),"")</f>
        <v/>
      </c>
      <c r="AE692" s="49" t="str">
        <f>IF(入力シート!M693&gt;=10000,INT(MOD(入力シート!M693,100000)/10000),"")</f>
        <v/>
      </c>
      <c r="AF692" s="49" t="str">
        <f>IF(入力シート!M693&gt;=1000,INT(MOD(入力シート!M693,10000)/1000),"")</f>
        <v/>
      </c>
      <c r="AG692" s="49" t="str">
        <f>IF(入力シート!M693&gt;=100,INT(MOD(入力シート!M693,1000)/100),"")</f>
        <v/>
      </c>
      <c r="AH692" s="49" t="str">
        <f>IF(入力シート!M693&gt;=10,INT(MOD(入力シート!M693,100)/10),"")</f>
        <v/>
      </c>
      <c r="AI692" s="48" t="str">
        <f>IF(入力シート!M693&gt;=1,INT(MOD(入力シート!M693,10)/1),"")</f>
        <v/>
      </c>
      <c r="AJ692" s="49" t="str">
        <f>IF(入力シート!N693&gt;=10000,INT(MOD(入力シート!N693,100000)/10000),"")</f>
        <v/>
      </c>
      <c r="AK692" s="49" t="str">
        <f>IF(入力シート!N693&gt;=1000,INT(MOD(入力シート!N693,10000)/1000),"")</f>
        <v/>
      </c>
      <c r="AL692" s="49" t="str">
        <f>IF(入力シート!N693&gt;=100,INT(MOD(入力シート!N693,1000)/100),"")</f>
        <v/>
      </c>
      <c r="AM692" s="49" t="str">
        <f>IF(入力シート!N693&gt;=10,INT(MOD(入力シート!N693,100)/10),"")</f>
        <v/>
      </c>
      <c r="AN692" s="48" t="str">
        <f>IF(入力シート!N693&gt;=1,INT(MOD(入力シート!N693,10)/1),"")</f>
        <v/>
      </c>
      <c r="AO692" s="49" t="str">
        <f>IF(入力シート!O693&gt;=10000,INT(MOD(入力シート!O693,100000)/10000),"")</f>
        <v/>
      </c>
      <c r="AP692" s="49" t="str">
        <f>IF(入力シート!O693&gt;=1000,INT(MOD(入力シート!O693,10000)/1000),"")</f>
        <v/>
      </c>
      <c r="AQ692" s="49" t="str">
        <f>IF(入力シート!O693&gt;=100,INT(MOD(入力シート!O693,1000)/100),"")</f>
        <v/>
      </c>
      <c r="AR692" s="49" t="str">
        <f>IF(入力シート!O693&gt;=10,INT(MOD(入力シート!O693,100)/10),"")</f>
        <v/>
      </c>
      <c r="AS692" s="48" t="str">
        <f>IF(入力シート!O693&gt;=1,INT(MOD(入力シート!O693,10)/1),"")</f>
        <v/>
      </c>
      <c r="AT692" s="49" t="str">
        <f>IF(入力シート!P693&gt;=1000000,INT(MOD(入力シート!P693,10000000)/1000000),"")</f>
        <v/>
      </c>
      <c r="AU692" s="49" t="str">
        <f>IF(入力シート!P693&gt;=100000,INT(MOD(入力シート!P693,1000000)/100000),"")</f>
        <v/>
      </c>
      <c r="AV692" s="49" t="str">
        <f>IF(入力シート!P693&gt;=10000,INT(MOD(入力シート!P693,100000)/10000),"")</f>
        <v/>
      </c>
      <c r="AW692" s="49" t="str">
        <f>IF(入力シート!P693&gt;=1000,INT(MOD(入力シート!P693,10000)/1000),"")</f>
        <v/>
      </c>
      <c r="AX692" s="49" t="str">
        <f>IF(入力シート!P693&gt;=100,INT(MOD(入力シート!P693,1000)/100),"")</f>
        <v/>
      </c>
      <c r="AY692" s="49" t="str">
        <f>IF(入力シート!P693&gt;=10,INT(MOD(入力シート!P693,100)/10),"")</f>
        <v/>
      </c>
      <c r="AZ692" s="48" t="str">
        <f>IF(入力シート!P693&gt;=1,INT(MOD(入力シート!P693,10)/1),"")</f>
        <v/>
      </c>
      <c r="BA692" s="49" t="str">
        <f>IF(入力シート!Q693&gt;=10,INT(MOD(入力シート!Q693,100)/10),"")</f>
        <v/>
      </c>
      <c r="BB692" s="48" t="str">
        <f>IF(入力シート!Q693&gt;=1,INT(MOD(入力シート!Q693,10)/1),"")</f>
        <v/>
      </c>
      <c r="BC692" s="49" t="str">
        <f>IF(入力シート!R693&gt;=10000,INT(MOD(入力シート!R693,100000)/10000),"")</f>
        <v/>
      </c>
      <c r="BD692" s="49" t="str">
        <f>IF(入力シート!R693&gt;=1000,INT(MOD(入力シート!R693,10000)/1000),"")</f>
        <v/>
      </c>
      <c r="BE692" s="49" t="str">
        <f>IF(入力シート!R693&gt;=100,INT(MOD(入力シート!R693,1000)/100),"")</f>
        <v/>
      </c>
      <c r="BF692" s="49" t="str">
        <f>IF(入力シート!R693&gt;=10,INT(MOD(入力シート!R693,100)/10),"")</f>
        <v/>
      </c>
      <c r="BG692" s="48" t="str">
        <f>IF(入力シート!R693&gt;=1,INT(MOD(入力シート!R693,10)/1),"")</f>
        <v/>
      </c>
      <c r="BH692" s="58" t="str">
        <f>IF(入力シート!S693&gt;=10,INT(MOD(入力シート!S693,100)/10),"")</f>
        <v/>
      </c>
      <c r="BI692" s="69" t="str">
        <f>IF(入力シート!S693&gt;=1,INT(MOD(入力シート!S693,10)/1),"")</f>
        <v/>
      </c>
      <c r="BJ692" s="58" t="str">
        <f>IF(入力シート!T693&gt;=1000000,INT(MOD(入力シート!T693,10000000)/1000000),"")</f>
        <v/>
      </c>
      <c r="BK692" s="58" t="str">
        <f>IF(入力シート!T693&gt;=100000,INT(MOD(入力シート!T693,1000000)/100000),"")</f>
        <v/>
      </c>
      <c r="BL692" s="58" t="str">
        <f>IF(入力シート!T693&gt;=10000,INT(MOD(入力シート!T693,100000)/10000),"")</f>
        <v/>
      </c>
      <c r="BM692" s="58" t="str">
        <f>IF(入力シート!T693&gt;=1000,INT(MOD(入力シート!T693,10000)/1000),"")</f>
        <v/>
      </c>
      <c r="BN692" s="58" t="str">
        <f>IF(入力シート!T693&gt;=100,INT(MOD(入力シート!T693,1000)/100),"")</f>
        <v/>
      </c>
      <c r="BO692" s="58" t="str">
        <f>IF(入力シート!T693&gt;=10,INT(MOD(入力シート!T693,100)/10),"")</f>
        <v/>
      </c>
      <c r="BP692" s="69" t="str">
        <f>IF(入力シート!T693&gt;=1,INT(MOD(入力シート!T693,10)/1),"")</f>
        <v/>
      </c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</row>
    <row r="693" spans="1:79" x14ac:dyDescent="0.15">
      <c r="A693" s="70">
        <f t="shared" si="16"/>
        <v>70</v>
      </c>
      <c r="B693" s="22">
        <v>691</v>
      </c>
      <c r="C693" s="10" t="str">
        <f>IF(入力シート!C694&gt;=10000,INT(MOD(入力シート!C694,100000)/10000),"")</f>
        <v/>
      </c>
      <c r="D693" s="10" t="str">
        <f>IF(入力シート!C694&gt;=1000,INT(MOD(入力シート!C694,10000)/1000),"")</f>
        <v/>
      </c>
      <c r="E693" s="10" t="str">
        <f>IF(入力シート!C694&gt;=100,INT(MOD(入力シート!C694,1000)/100),"")</f>
        <v/>
      </c>
      <c r="F693" s="10" t="str">
        <f>IF(入力シート!C694&gt;=10,INT(MOD(入力シート!C694,100)/10),"")</f>
        <v/>
      </c>
      <c r="G693" s="22" t="str">
        <f>IF(入力シート!C694&gt;=1,INT(MOD(入力シート!C694,10)/1),"")</f>
        <v/>
      </c>
      <c r="H693" s="22" t="str">
        <f>IF(入力シート!D694&gt;"",入力シート!D694,"")</f>
        <v/>
      </c>
      <c r="I693" s="22" t="str">
        <f>IF(入力シート!E694&gt;"",入力シート!E694,"")</f>
        <v/>
      </c>
      <c r="J693" s="37" t="str">
        <f>IF(入力シート!F694&gt;0,IF(入力シート!W694=6,MID(入力シート!F694,入力シート!W694-5,1),"0"),"")</f>
        <v/>
      </c>
      <c r="K693" s="37" t="str">
        <f>IF(入力シート!F694&gt;0,MID(入力シート!F694,入力シート!W694-4,1),"")</f>
        <v/>
      </c>
      <c r="L693" s="37" t="str">
        <f>IF(入力シート!F694&gt;0,MID(入力シート!F694,入力シート!W694-3,1),"")</f>
        <v/>
      </c>
      <c r="M693" s="37" t="str">
        <f>IF(入力シート!F694&gt;0,MID(入力シート!F694,入力シート!W694-2,1),"")</f>
        <v/>
      </c>
      <c r="N693" s="37" t="str">
        <f>IF(入力シート!F694&gt;0,MID(入力シート!F694,入力シート!W694-1,1),"")</f>
        <v/>
      </c>
      <c r="O693" s="39" t="str">
        <f>IF(入力シート!F694&gt;0,MID(入力シート!F694,入力シート!W694,1),"")</f>
        <v/>
      </c>
      <c r="P693" s="22" t="str">
        <f>IF(入力シート!G694&gt;"",入力シート!G694,"")</f>
        <v/>
      </c>
      <c r="Q693" s="37" t="str">
        <f>IF(入力シート!H694&gt;0,IF(入力シート!X694=4,MID(入力シート!H694,入力シート!X694-3,1),"0"),"")</f>
        <v/>
      </c>
      <c r="R693" s="37" t="str">
        <f>IF(入力シート!H694&gt;0,MID(入力シート!H694,入力シート!X694-2,1),"")</f>
        <v/>
      </c>
      <c r="S693" s="37" t="str">
        <f>IF(入力シート!H694&gt;0,MID(入力シート!H694,入力シート!X694-1,1),"")</f>
        <v/>
      </c>
      <c r="T693" s="39" t="str">
        <f>IF(入力シート!H694&gt;0,MID(入力シート!H694,入力シート!X694,1),"")</f>
        <v/>
      </c>
      <c r="U693" s="62" t="str">
        <f>IF(入力シート!I694&gt;0,入力シート!I694,"")</f>
        <v/>
      </c>
      <c r="V693" s="50" t="str">
        <f>IF(入力シート!J694&gt;0,入力シート!J694,"")</f>
        <v/>
      </c>
      <c r="W693" s="50" t="str">
        <f>IF(入力シート!K694&gt;=10,INT(MOD(入力シート!K694,100)/10),"")</f>
        <v/>
      </c>
      <c r="X693" s="40" t="str">
        <f>IF(入力シート!K694&gt;=1,INT(MOD(入力シート!K694,10)/1),"")</f>
        <v/>
      </c>
      <c r="Y693" s="51" t="str">
        <f>IF(入力シート!L694&gt;=100000,INT(MOD(入力シート!L694,1000000)/100000),"")</f>
        <v/>
      </c>
      <c r="Z693" s="51" t="str">
        <f>IF(入力シート!L694&gt;=10000,INT(MOD(入力シート!L694,100000)/10000),"")</f>
        <v/>
      </c>
      <c r="AA693" s="51" t="str">
        <f>IF(入力シート!L694&gt;=1000,INT(MOD(入力シート!L694,10000)/1000),"")</f>
        <v/>
      </c>
      <c r="AB693" s="51" t="str">
        <f>IF(入力シート!L694&gt;=100,INT(MOD(入力シート!L694,1000)/100),"")</f>
        <v/>
      </c>
      <c r="AC693" s="51" t="str">
        <f>IF(入力シート!L694&gt;=10,INT(MOD(入力シート!L694,100)/10),"")</f>
        <v/>
      </c>
      <c r="AD693" s="40" t="str">
        <f>IF(入力シート!L694&gt;=1,INT(MOD(入力シート!L694,10)/1),"")</f>
        <v/>
      </c>
      <c r="AE693" s="51" t="str">
        <f>IF(入力シート!M694&gt;=10000,INT(MOD(入力シート!M694,100000)/10000),"")</f>
        <v/>
      </c>
      <c r="AF693" s="51" t="str">
        <f>IF(入力シート!M694&gt;=1000,INT(MOD(入力シート!M694,10000)/1000),"")</f>
        <v/>
      </c>
      <c r="AG693" s="51" t="str">
        <f>IF(入力シート!M694&gt;=100,INT(MOD(入力シート!M694,1000)/100),"")</f>
        <v/>
      </c>
      <c r="AH693" s="51" t="str">
        <f>IF(入力シート!M694&gt;=10,INT(MOD(入力シート!M694,100)/10),"")</f>
        <v/>
      </c>
      <c r="AI693" s="40" t="str">
        <f>IF(入力シート!M694&gt;=1,INT(MOD(入力シート!M694,10)/1),"")</f>
        <v/>
      </c>
      <c r="AJ693" s="51" t="str">
        <f>IF(入力シート!N694&gt;=10000,INT(MOD(入力シート!N694,100000)/10000),"")</f>
        <v/>
      </c>
      <c r="AK693" s="51" t="str">
        <f>IF(入力シート!N694&gt;=1000,INT(MOD(入力シート!N694,10000)/1000),"")</f>
        <v/>
      </c>
      <c r="AL693" s="51" t="str">
        <f>IF(入力シート!N694&gt;=100,INT(MOD(入力シート!N694,1000)/100),"")</f>
        <v/>
      </c>
      <c r="AM693" s="51" t="str">
        <f>IF(入力シート!N694&gt;=10,INT(MOD(入力シート!N694,100)/10),"")</f>
        <v/>
      </c>
      <c r="AN693" s="40" t="str">
        <f>IF(入力シート!N694&gt;=1,INT(MOD(入力シート!N694,10)/1),"")</f>
        <v/>
      </c>
      <c r="AO693" s="51" t="str">
        <f>IF(入力シート!O694&gt;=10000,INT(MOD(入力シート!O694,100000)/10000),"")</f>
        <v/>
      </c>
      <c r="AP693" s="51" t="str">
        <f>IF(入力シート!O694&gt;=1000,INT(MOD(入力シート!O694,10000)/1000),"")</f>
        <v/>
      </c>
      <c r="AQ693" s="51" t="str">
        <f>IF(入力シート!O694&gt;=100,INT(MOD(入力シート!O694,1000)/100),"")</f>
        <v/>
      </c>
      <c r="AR693" s="51" t="str">
        <f>IF(入力シート!O694&gt;=10,INT(MOD(入力シート!O694,100)/10),"")</f>
        <v/>
      </c>
      <c r="AS693" s="40" t="str">
        <f>IF(入力シート!O694&gt;=1,INT(MOD(入力シート!O694,10)/1),"")</f>
        <v/>
      </c>
      <c r="AT693" s="51" t="str">
        <f>IF(入力シート!P694&gt;=1000000,INT(MOD(入力シート!P694,10000000)/1000000),"")</f>
        <v/>
      </c>
      <c r="AU693" s="51" t="str">
        <f>IF(入力シート!P694&gt;=100000,INT(MOD(入力シート!P694,1000000)/100000),"")</f>
        <v/>
      </c>
      <c r="AV693" s="51" t="str">
        <f>IF(入力シート!P694&gt;=10000,INT(MOD(入力シート!P694,100000)/10000),"")</f>
        <v/>
      </c>
      <c r="AW693" s="51" t="str">
        <f>IF(入力シート!P694&gt;=1000,INT(MOD(入力シート!P694,10000)/1000),"")</f>
        <v/>
      </c>
      <c r="AX693" s="51" t="str">
        <f>IF(入力シート!P694&gt;=100,INT(MOD(入力シート!P694,1000)/100),"")</f>
        <v/>
      </c>
      <c r="AY693" s="51" t="str">
        <f>IF(入力シート!P694&gt;=10,INT(MOD(入力シート!P694,100)/10),"")</f>
        <v/>
      </c>
      <c r="AZ693" s="40" t="str">
        <f>IF(入力シート!P694&gt;=1,INT(MOD(入力シート!P694,10)/1),"")</f>
        <v/>
      </c>
      <c r="BA693" s="51" t="str">
        <f>IF(入力シート!Q694&gt;=10,INT(MOD(入力シート!Q694,100)/10),"")</f>
        <v/>
      </c>
      <c r="BB693" s="40" t="str">
        <f>IF(入力シート!Q694&gt;=1,INT(MOD(入力シート!Q694,10)/1),"")</f>
        <v/>
      </c>
      <c r="BC693" s="51" t="str">
        <f>IF(入力シート!R694&gt;=10000,INT(MOD(入力シート!R694,100000)/10000),"")</f>
        <v/>
      </c>
      <c r="BD693" s="51" t="str">
        <f>IF(入力シート!R694&gt;=1000,INT(MOD(入力シート!R694,10000)/1000),"")</f>
        <v/>
      </c>
      <c r="BE693" s="51" t="str">
        <f>IF(入力シート!R694&gt;=100,INT(MOD(入力シート!R694,1000)/100),"")</f>
        <v/>
      </c>
      <c r="BF693" s="51" t="str">
        <f>IF(入力シート!R694&gt;=10,INT(MOD(入力シート!R694,100)/10),"")</f>
        <v/>
      </c>
      <c r="BG693" s="40" t="str">
        <f>IF(入力シート!R694&gt;=1,INT(MOD(入力シート!R694,10)/1),"")</f>
        <v/>
      </c>
      <c r="BP693" s="11"/>
    </row>
    <row r="694" spans="1:79" x14ac:dyDescent="0.15">
      <c r="B694" s="22">
        <v>692</v>
      </c>
      <c r="C694" s="10" t="str">
        <f>IF(入力シート!C695&gt;=10000,INT(MOD(入力シート!C695,100000)/10000),"")</f>
        <v/>
      </c>
      <c r="D694" s="10" t="str">
        <f>IF(入力シート!C695&gt;=1000,INT(MOD(入力シート!C695,10000)/1000),"")</f>
        <v/>
      </c>
      <c r="E694" s="10" t="str">
        <f>IF(入力シート!C695&gt;=100,INT(MOD(入力シート!C695,1000)/100),"")</f>
        <v/>
      </c>
      <c r="F694" s="10" t="str">
        <f>IF(入力シート!C695&gt;=10,INT(MOD(入力シート!C695,100)/10),"")</f>
        <v/>
      </c>
      <c r="G694" s="22" t="str">
        <f>IF(入力シート!C695&gt;=1,INT(MOD(入力シート!C695,10)/1),"")</f>
        <v/>
      </c>
      <c r="H694" s="22" t="str">
        <f>IF(入力シート!D695&gt;"",入力シート!D695,"")</f>
        <v/>
      </c>
      <c r="I694" s="22" t="str">
        <f>IF(入力シート!E695&gt;"",入力シート!E695,"")</f>
        <v/>
      </c>
      <c r="J694" s="37" t="str">
        <f>IF(入力シート!F695&gt;0,IF(入力シート!W695=6,MID(入力シート!F695,入力シート!W695-5,1),"0"),"")</f>
        <v/>
      </c>
      <c r="K694" s="37" t="str">
        <f>IF(入力シート!F695&gt;0,MID(入力シート!F695,入力シート!W695-4,1),"")</f>
        <v/>
      </c>
      <c r="L694" s="37" t="str">
        <f>IF(入力シート!F695&gt;0,MID(入力シート!F695,入力シート!W695-3,1),"")</f>
        <v/>
      </c>
      <c r="M694" s="37" t="str">
        <f>IF(入力シート!F695&gt;0,MID(入力シート!F695,入力シート!W695-2,1),"")</f>
        <v/>
      </c>
      <c r="N694" s="37" t="str">
        <f>IF(入力シート!F695&gt;0,MID(入力シート!F695,入力シート!W695-1,1),"")</f>
        <v/>
      </c>
      <c r="O694" s="39" t="str">
        <f>IF(入力シート!F695&gt;0,MID(入力シート!F695,入力シート!W695,1),"")</f>
        <v/>
      </c>
      <c r="P694" s="22" t="str">
        <f>IF(入力シート!G695&gt;"",入力シート!G695,"")</f>
        <v/>
      </c>
      <c r="Q694" s="37" t="str">
        <f>IF(入力シート!H695&gt;0,IF(入力シート!X695=4,MID(入力シート!H695,入力シート!X695-3,1),"0"),"")</f>
        <v/>
      </c>
      <c r="R694" s="37" t="str">
        <f>IF(入力シート!H695&gt;0,MID(入力シート!H695,入力シート!X695-2,1),"")</f>
        <v/>
      </c>
      <c r="S694" s="37" t="str">
        <f>IF(入力シート!H695&gt;0,MID(入力シート!H695,入力シート!X695-1,1),"")</f>
        <v/>
      </c>
      <c r="T694" s="39" t="str">
        <f>IF(入力シート!H695&gt;0,MID(入力シート!H695,入力シート!X695,1),"")</f>
        <v/>
      </c>
      <c r="U694" s="62" t="str">
        <f>IF(入力シート!I695&gt;0,入力シート!I695,"")</f>
        <v/>
      </c>
      <c r="V694" s="50" t="str">
        <f>IF(入力シート!J695&gt;0,入力シート!J695,"")</f>
        <v/>
      </c>
      <c r="W694" s="50" t="str">
        <f>IF(入力シート!K695&gt;=10,INT(MOD(入力シート!K695,100)/10),"")</f>
        <v/>
      </c>
      <c r="X694" s="40" t="str">
        <f>IF(入力シート!K695&gt;=1,INT(MOD(入力シート!K695,10)/1),"")</f>
        <v/>
      </c>
      <c r="Y694" s="51" t="str">
        <f>IF(入力シート!L695&gt;=100000,INT(MOD(入力シート!L695,1000000)/100000),"")</f>
        <v/>
      </c>
      <c r="Z694" s="51" t="str">
        <f>IF(入力シート!L695&gt;=10000,INT(MOD(入力シート!L695,100000)/10000),"")</f>
        <v/>
      </c>
      <c r="AA694" s="51" t="str">
        <f>IF(入力シート!L695&gt;=1000,INT(MOD(入力シート!L695,10000)/1000),"")</f>
        <v/>
      </c>
      <c r="AB694" s="51" t="str">
        <f>IF(入力シート!L695&gt;=100,INT(MOD(入力シート!L695,1000)/100),"")</f>
        <v/>
      </c>
      <c r="AC694" s="51" t="str">
        <f>IF(入力シート!L695&gt;=10,INT(MOD(入力シート!L695,100)/10),"")</f>
        <v/>
      </c>
      <c r="AD694" s="40" t="str">
        <f>IF(入力シート!L695&gt;=1,INT(MOD(入力シート!L695,10)/1),"")</f>
        <v/>
      </c>
      <c r="AE694" s="51" t="str">
        <f>IF(入力シート!M695&gt;=10000,INT(MOD(入力シート!M695,100000)/10000),"")</f>
        <v/>
      </c>
      <c r="AF694" s="51" t="str">
        <f>IF(入力シート!M695&gt;=1000,INT(MOD(入力シート!M695,10000)/1000),"")</f>
        <v/>
      </c>
      <c r="AG694" s="51" t="str">
        <f>IF(入力シート!M695&gt;=100,INT(MOD(入力シート!M695,1000)/100),"")</f>
        <v/>
      </c>
      <c r="AH694" s="51" t="str">
        <f>IF(入力シート!M695&gt;=10,INT(MOD(入力シート!M695,100)/10),"")</f>
        <v/>
      </c>
      <c r="AI694" s="40" t="str">
        <f>IF(入力シート!M695&gt;=1,INT(MOD(入力シート!M695,10)/1),"")</f>
        <v/>
      </c>
      <c r="AJ694" s="51" t="str">
        <f>IF(入力シート!N695&gt;=10000,INT(MOD(入力シート!N695,100000)/10000),"")</f>
        <v/>
      </c>
      <c r="AK694" s="51" t="str">
        <f>IF(入力シート!N695&gt;=1000,INT(MOD(入力シート!N695,10000)/1000),"")</f>
        <v/>
      </c>
      <c r="AL694" s="51" t="str">
        <f>IF(入力シート!N695&gt;=100,INT(MOD(入力シート!N695,1000)/100),"")</f>
        <v/>
      </c>
      <c r="AM694" s="51" t="str">
        <f>IF(入力シート!N695&gt;=10,INT(MOD(入力シート!N695,100)/10),"")</f>
        <v/>
      </c>
      <c r="AN694" s="40" t="str">
        <f>IF(入力シート!N695&gt;=1,INT(MOD(入力シート!N695,10)/1),"")</f>
        <v/>
      </c>
      <c r="AO694" s="51" t="str">
        <f>IF(入力シート!O695&gt;=10000,INT(MOD(入力シート!O695,100000)/10000),"")</f>
        <v/>
      </c>
      <c r="AP694" s="51" t="str">
        <f>IF(入力シート!O695&gt;=1000,INT(MOD(入力シート!O695,10000)/1000),"")</f>
        <v/>
      </c>
      <c r="AQ694" s="51" t="str">
        <f>IF(入力シート!O695&gt;=100,INT(MOD(入力シート!O695,1000)/100),"")</f>
        <v/>
      </c>
      <c r="AR694" s="51" t="str">
        <f>IF(入力シート!O695&gt;=10,INT(MOD(入力シート!O695,100)/10),"")</f>
        <v/>
      </c>
      <c r="AS694" s="40" t="str">
        <f>IF(入力シート!O695&gt;=1,INT(MOD(入力シート!O695,10)/1),"")</f>
        <v/>
      </c>
      <c r="AT694" s="51" t="str">
        <f>IF(入力シート!P695&gt;=1000000,INT(MOD(入力シート!P695,10000000)/1000000),"")</f>
        <v/>
      </c>
      <c r="AU694" s="51" t="str">
        <f>IF(入力シート!P695&gt;=100000,INT(MOD(入力シート!P695,1000000)/100000),"")</f>
        <v/>
      </c>
      <c r="AV694" s="51" t="str">
        <f>IF(入力シート!P695&gt;=10000,INT(MOD(入力シート!P695,100000)/10000),"")</f>
        <v/>
      </c>
      <c r="AW694" s="51" t="str">
        <f>IF(入力シート!P695&gt;=1000,INT(MOD(入力シート!P695,10000)/1000),"")</f>
        <v/>
      </c>
      <c r="AX694" s="51" t="str">
        <f>IF(入力シート!P695&gt;=100,INT(MOD(入力シート!P695,1000)/100),"")</f>
        <v/>
      </c>
      <c r="AY694" s="51" t="str">
        <f>IF(入力シート!P695&gt;=10,INT(MOD(入力シート!P695,100)/10),"")</f>
        <v/>
      </c>
      <c r="AZ694" s="40" t="str">
        <f>IF(入力シート!P695&gt;=1,INT(MOD(入力シート!P695,10)/1),"")</f>
        <v/>
      </c>
      <c r="BA694" s="51" t="str">
        <f>IF(入力シート!Q695&gt;=10,INT(MOD(入力シート!Q695,100)/10),"")</f>
        <v/>
      </c>
      <c r="BB694" s="40" t="str">
        <f>IF(入力シート!Q695&gt;=1,INT(MOD(入力シート!Q695,10)/1),"")</f>
        <v/>
      </c>
      <c r="BC694" s="51" t="str">
        <f>IF(入力シート!R695&gt;=10000,INT(MOD(入力シート!R695,100000)/10000),"")</f>
        <v/>
      </c>
      <c r="BD694" s="51" t="str">
        <f>IF(入力シート!R695&gt;=1000,INT(MOD(入力シート!R695,10000)/1000),"")</f>
        <v/>
      </c>
      <c r="BE694" s="51" t="str">
        <f>IF(入力シート!R695&gt;=100,INT(MOD(入力シート!R695,1000)/100),"")</f>
        <v/>
      </c>
      <c r="BF694" s="51" t="str">
        <f>IF(入力シート!R695&gt;=10,INT(MOD(入力シート!R695,100)/10),"")</f>
        <v/>
      </c>
      <c r="BG694" s="40" t="str">
        <f>IF(入力シート!R695&gt;=1,INT(MOD(入力シート!R695,10)/1),"")</f>
        <v/>
      </c>
    </row>
    <row r="695" spans="1:79" x14ac:dyDescent="0.15">
      <c r="B695" s="22">
        <v>693</v>
      </c>
      <c r="C695" s="10" t="str">
        <f>IF(入力シート!C696&gt;=10000,INT(MOD(入力シート!C696,100000)/10000),"")</f>
        <v/>
      </c>
      <c r="D695" s="10" t="str">
        <f>IF(入力シート!C696&gt;=1000,INT(MOD(入力シート!C696,10000)/1000),"")</f>
        <v/>
      </c>
      <c r="E695" s="10" t="str">
        <f>IF(入力シート!C696&gt;=100,INT(MOD(入力シート!C696,1000)/100),"")</f>
        <v/>
      </c>
      <c r="F695" s="10" t="str">
        <f>IF(入力シート!C696&gt;=10,INT(MOD(入力シート!C696,100)/10),"")</f>
        <v/>
      </c>
      <c r="G695" s="22" t="str">
        <f>IF(入力シート!C696&gt;=1,INT(MOD(入力シート!C696,10)/1),"")</f>
        <v/>
      </c>
      <c r="H695" s="22" t="str">
        <f>IF(入力シート!D696&gt;"",入力シート!D696,"")</f>
        <v/>
      </c>
      <c r="I695" s="22" t="str">
        <f>IF(入力シート!E696&gt;"",入力シート!E696,"")</f>
        <v/>
      </c>
      <c r="J695" s="37" t="str">
        <f>IF(入力シート!F696&gt;0,IF(入力シート!W696=6,MID(入力シート!F696,入力シート!W696-5,1),"0"),"")</f>
        <v/>
      </c>
      <c r="K695" s="37" t="str">
        <f>IF(入力シート!F696&gt;0,MID(入力シート!F696,入力シート!W696-4,1),"")</f>
        <v/>
      </c>
      <c r="L695" s="37" t="str">
        <f>IF(入力シート!F696&gt;0,MID(入力シート!F696,入力シート!W696-3,1),"")</f>
        <v/>
      </c>
      <c r="M695" s="37" t="str">
        <f>IF(入力シート!F696&gt;0,MID(入力シート!F696,入力シート!W696-2,1),"")</f>
        <v/>
      </c>
      <c r="N695" s="37" t="str">
        <f>IF(入力シート!F696&gt;0,MID(入力シート!F696,入力シート!W696-1,1),"")</f>
        <v/>
      </c>
      <c r="O695" s="39" t="str">
        <f>IF(入力シート!F696&gt;0,MID(入力シート!F696,入力シート!W696,1),"")</f>
        <v/>
      </c>
      <c r="P695" s="22" t="str">
        <f>IF(入力シート!G696&gt;"",入力シート!G696,"")</f>
        <v/>
      </c>
      <c r="Q695" s="37" t="str">
        <f>IF(入力シート!H696&gt;0,IF(入力シート!X696=4,MID(入力シート!H696,入力シート!X696-3,1),"0"),"")</f>
        <v/>
      </c>
      <c r="R695" s="37" t="str">
        <f>IF(入力シート!H696&gt;0,MID(入力シート!H696,入力シート!X696-2,1),"")</f>
        <v/>
      </c>
      <c r="S695" s="37" t="str">
        <f>IF(入力シート!H696&gt;0,MID(入力シート!H696,入力シート!X696-1,1),"")</f>
        <v/>
      </c>
      <c r="T695" s="39" t="str">
        <f>IF(入力シート!H696&gt;0,MID(入力シート!H696,入力シート!X696,1),"")</f>
        <v/>
      </c>
      <c r="U695" s="62" t="str">
        <f>IF(入力シート!I696&gt;0,入力シート!I696,"")</f>
        <v/>
      </c>
      <c r="V695" s="50" t="str">
        <f>IF(入力シート!J696&gt;0,入力シート!J696,"")</f>
        <v/>
      </c>
      <c r="W695" s="50" t="str">
        <f>IF(入力シート!K696&gt;=10,INT(MOD(入力シート!K696,100)/10),"")</f>
        <v/>
      </c>
      <c r="X695" s="40" t="str">
        <f>IF(入力シート!K696&gt;=1,INT(MOD(入力シート!K696,10)/1),"")</f>
        <v/>
      </c>
      <c r="Y695" s="51" t="str">
        <f>IF(入力シート!L696&gt;=100000,INT(MOD(入力シート!L696,1000000)/100000),"")</f>
        <v/>
      </c>
      <c r="Z695" s="51" t="str">
        <f>IF(入力シート!L696&gt;=10000,INT(MOD(入力シート!L696,100000)/10000),"")</f>
        <v/>
      </c>
      <c r="AA695" s="51" t="str">
        <f>IF(入力シート!L696&gt;=1000,INT(MOD(入力シート!L696,10000)/1000),"")</f>
        <v/>
      </c>
      <c r="AB695" s="51" t="str">
        <f>IF(入力シート!L696&gt;=100,INT(MOD(入力シート!L696,1000)/100),"")</f>
        <v/>
      </c>
      <c r="AC695" s="51" t="str">
        <f>IF(入力シート!L696&gt;=10,INT(MOD(入力シート!L696,100)/10),"")</f>
        <v/>
      </c>
      <c r="AD695" s="40" t="str">
        <f>IF(入力シート!L696&gt;=1,INT(MOD(入力シート!L696,10)/1),"")</f>
        <v/>
      </c>
      <c r="AE695" s="51" t="str">
        <f>IF(入力シート!M696&gt;=10000,INT(MOD(入力シート!M696,100000)/10000),"")</f>
        <v/>
      </c>
      <c r="AF695" s="51" t="str">
        <f>IF(入力シート!M696&gt;=1000,INT(MOD(入力シート!M696,10000)/1000),"")</f>
        <v/>
      </c>
      <c r="AG695" s="51" t="str">
        <f>IF(入力シート!M696&gt;=100,INT(MOD(入力シート!M696,1000)/100),"")</f>
        <v/>
      </c>
      <c r="AH695" s="51" t="str">
        <f>IF(入力シート!M696&gt;=10,INT(MOD(入力シート!M696,100)/10),"")</f>
        <v/>
      </c>
      <c r="AI695" s="40" t="str">
        <f>IF(入力シート!M696&gt;=1,INT(MOD(入力シート!M696,10)/1),"")</f>
        <v/>
      </c>
      <c r="AJ695" s="51" t="str">
        <f>IF(入力シート!N696&gt;=10000,INT(MOD(入力シート!N696,100000)/10000),"")</f>
        <v/>
      </c>
      <c r="AK695" s="51" t="str">
        <f>IF(入力シート!N696&gt;=1000,INT(MOD(入力シート!N696,10000)/1000),"")</f>
        <v/>
      </c>
      <c r="AL695" s="51" t="str">
        <f>IF(入力シート!N696&gt;=100,INT(MOD(入力シート!N696,1000)/100),"")</f>
        <v/>
      </c>
      <c r="AM695" s="51" t="str">
        <f>IF(入力シート!N696&gt;=10,INT(MOD(入力シート!N696,100)/10),"")</f>
        <v/>
      </c>
      <c r="AN695" s="40" t="str">
        <f>IF(入力シート!N696&gt;=1,INT(MOD(入力シート!N696,10)/1),"")</f>
        <v/>
      </c>
      <c r="AO695" s="51" t="str">
        <f>IF(入力シート!O696&gt;=10000,INT(MOD(入力シート!O696,100000)/10000),"")</f>
        <v/>
      </c>
      <c r="AP695" s="51" t="str">
        <f>IF(入力シート!O696&gt;=1000,INT(MOD(入力シート!O696,10000)/1000),"")</f>
        <v/>
      </c>
      <c r="AQ695" s="51" t="str">
        <f>IF(入力シート!O696&gt;=100,INT(MOD(入力シート!O696,1000)/100),"")</f>
        <v/>
      </c>
      <c r="AR695" s="51" t="str">
        <f>IF(入力シート!O696&gt;=10,INT(MOD(入力シート!O696,100)/10),"")</f>
        <v/>
      </c>
      <c r="AS695" s="40" t="str">
        <f>IF(入力シート!O696&gt;=1,INT(MOD(入力シート!O696,10)/1),"")</f>
        <v/>
      </c>
      <c r="AT695" s="51" t="str">
        <f>IF(入力シート!P696&gt;=1000000,INT(MOD(入力シート!P696,10000000)/1000000),"")</f>
        <v/>
      </c>
      <c r="AU695" s="51" t="str">
        <f>IF(入力シート!P696&gt;=100000,INT(MOD(入力シート!P696,1000000)/100000),"")</f>
        <v/>
      </c>
      <c r="AV695" s="51" t="str">
        <f>IF(入力シート!P696&gt;=10000,INT(MOD(入力シート!P696,100000)/10000),"")</f>
        <v/>
      </c>
      <c r="AW695" s="51" t="str">
        <f>IF(入力シート!P696&gt;=1000,INT(MOD(入力シート!P696,10000)/1000),"")</f>
        <v/>
      </c>
      <c r="AX695" s="51" t="str">
        <f>IF(入力シート!P696&gt;=100,INT(MOD(入力シート!P696,1000)/100),"")</f>
        <v/>
      </c>
      <c r="AY695" s="51" t="str">
        <f>IF(入力シート!P696&gt;=10,INT(MOD(入力シート!P696,100)/10),"")</f>
        <v/>
      </c>
      <c r="AZ695" s="40" t="str">
        <f>IF(入力シート!P696&gt;=1,INT(MOD(入力シート!P696,10)/1),"")</f>
        <v/>
      </c>
      <c r="BA695" s="51" t="str">
        <f>IF(入力シート!Q696&gt;=10,INT(MOD(入力シート!Q696,100)/10),"")</f>
        <v/>
      </c>
      <c r="BB695" s="40" t="str">
        <f>IF(入力シート!Q696&gt;=1,INT(MOD(入力シート!Q696,10)/1),"")</f>
        <v/>
      </c>
      <c r="BC695" s="51" t="str">
        <f>IF(入力シート!R696&gt;=10000,INT(MOD(入力シート!R696,100000)/10000),"")</f>
        <v/>
      </c>
      <c r="BD695" s="51" t="str">
        <f>IF(入力シート!R696&gt;=1000,INT(MOD(入力シート!R696,10000)/1000),"")</f>
        <v/>
      </c>
      <c r="BE695" s="51" t="str">
        <f>IF(入力シート!R696&gt;=100,INT(MOD(入力シート!R696,1000)/100),"")</f>
        <v/>
      </c>
      <c r="BF695" s="51" t="str">
        <f>IF(入力シート!R696&gt;=10,INT(MOD(入力シート!R696,100)/10),"")</f>
        <v/>
      </c>
      <c r="BG695" s="40" t="str">
        <f>IF(入力シート!R696&gt;=1,INT(MOD(入力シート!R696,10)/1),"")</f>
        <v/>
      </c>
    </row>
    <row r="696" spans="1:79" x14ac:dyDescent="0.15">
      <c r="B696" s="22">
        <v>694</v>
      </c>
      <c r="C696" s="10" t="str">
        <f>IF(入力シート!C697&gt;=10000,INT(MOD(入力シート!C697,100000)/10000),"")</f>
        <v/>
      </c>
      <c r="D696" s="10" t="str">
        <f>IF(入力シート!C697&gt;=1000,INT(MOD(入力シート!C697,10000)/1000),"")</f>
        <v/>
      </c>
      <c r="E696" s="10" t="str">
        <f>IF(入力シート!C697&gt;=100,INT(MOD(入力シート!C697,1000)/100),"")</f>
        <v/>
      </c>
      <c r="F696" s="10" t="str">
        <f>IF(入力シート!C697&gt;=10,INT(MOD(入力シート!C697,100)/10),"")</f>
        <v/>
      </c>
      <c r="G696" s="22" t="str">
        <f>IF(入力シート!C697&gt;=1,INT(MOD(入力シート!C697,10)/1),"")</f>
        <v/>
      </c>
      <c r="H696" s="22" t="str">
        <f>IF(入力シート!D697&gt;"",入力シート!D697,"")</f>
        <v/>
      </c>
      <c r="I696" s="22" t="str">
        <f>IF(入力シート!E697&gt;"",入力シート!E697,"")</f>
        <v/>
      </c>
      <c r="J696" s="37" t="str">
        <f>IF(入力シート!F697&gt;0,IF(入力シート!W697=6,MID(入力シート!F697,入力シート!W697-5,1),"0"),"")</f>
        <v/>
      </c>
      <c r="K696" s="37" t="str">
        <f>IF(入力シート!F697&gt;0,MID(入力シート!F697,入力シート!W697-4,1),"")</f>
        <v/>
      </c>
      <c r="L696" s="37" t="str">
        <f>IF(入力シート!F697&gt;0,MID(入力シート!F697,入力シート!W697-3,1),"")</f>
        <v/>
      </c>
      <c r="M696" s="37" t="str">
        <f>IF(入力シート!F697&gt;0,MID(入力シート!F697,入力シート!W697-2,1),"")</f>
        <v/>
      </c>
      <c r="N696" s="37" t="str">
        <f>IF(入力シート!F697&gt;0,MID(入力シート!F697,入力シート!W697-1,1),"")</f>
        <v/>
      </c>
      <c r="O696" s="39" t="str">
        <f>IF(入力シート!F697&gt;0,MID(入力シート!F697,入力シート!W697,1),"")</f>
        <v/>
      </c>
      <c r="P696" s="22" t="str">
        <f>IF(入力シート!G697&gt;"",入力シート!G697,"")</f>
        <v/>
      </c>
      <c r="Q696" s="37" t="str">
        <f>IF(入力シート!H697&gt;0,IF(入力シート!X697=4,MID(入力シート!H697,入力シート!X697-3,1),"0"),"")</f>
        <v/>
      </c>
      <c r="R696" s="37" t="str">
        <f>IF(入力シート!H697&gt;0,MID(入力シート!H697,入力シート!X697-2,1),"")</f>
        <v/>
      </c>
      <c r="S696" s="37" t="str">
        <f>IF(入力シート!H697&gt;0,MID(入力シート!H697,入力シート!X697-1,1),"")</f>
        <v/>
      </c>
      <c r="T696" s="39" t="str">
        <f>IF(入力シート!H697&gt;0,MID(入力シート!H697,入力シート!X697,1),"")</f>
        <v/>
      </c>
      <c r="U696" s="62" t="str">
        <f>IF(入力シート!I697&gt;0,入力シート!I697,"")</f>
        <v/>
      </c>
      <c r="V696" s="50" t="str">
        <f>IF(入力シート!J697&gt;0,入力シート!J697,"")</f>
        <v/>
      </c>
      <c r="W696" s="50" t="str">
        <f>IF(入力シート!K697&gt;=10,INT(MOD(入力シート!K697,100)/10),"")</f>
        <v/>
      </c>
      <c r="X696" s="40" t="str">
        <f>IF(入力シート!K697&gt;=1,INT(MOD(入力シート!K697,10)/1),"")</f>
        <v/>
      </c>
      <c r="Y696" s="51" t="str">
        <f>IF(入力シート!L697&gt;=100000,INT(MOD(入力シート!L697,1000000)/100000),"")</f>
        <v/>
      </c>
      <c r="Z696" s="51" t="str">
        <f>IF(入力シート!L697&gt;=10000,INT(MOD(入力シート!L697,100000)/10000),"")</f>
        <v/>
      </c>
      <c r="AA696" s="51" t="str">
        <f>IF(入力シート!L697&gt;=1000,INT(MOD(入力シート!L697,10000)/1000),"")</f>
        <v/>
      </c>
      <c r="AB696" s="51" t="str">
        <f>IF(入力シート!L697&gt;=100,INT(MOD(入力シート!L697,1000)/100),"")</f>
        <v/>
      </c>
      <c r="AC696" s="51" t="str">
        <f>IF(入力シート!L697&gt;=10,INT(MOD(入力シート!L697,100)/10),"")</f>
        <v/>
      </c>
      <c r="AD696" s="40" t="str">
        <f>IF(入力シート!L697&gt;=1,INT(MOD(入力シート!L697,10)/1),"")</f>
        <v/>
      </c>
      <c r="AE696" s="51" t="str">
        <f>IF(入力シート!M697&gt;=10000,INT(MOD(入力シート!M697,100000)/10000),"")</f>
        <v/>
      </c>
      <c r="AF696" s="51" t="str">
        <f>IF(入力シート!M697&gt;=1000,INT(MOD(入力シート!M697,10000)/1000),"")</f>
        <v/>
      </c>
      <c r="AG696" s="51" t="str">
        <f>IF(入力シート!M697&gt;=100,INT(MOD(入力シート!M697,1000)/100),"")</f>
        <v/>
      </c>
      <c r="AH696" s="51" t="str">
        <f>IF(入力シート!M697&gt;=10,INT(MOD(入力シート!M697,100)/10),"")</f>
        <v/>
      </c>
      <c r="AI696" s="40" t="str">
        <f>IF(入力シート!M697&gt;=1,INT(MOD(入力シート!M697,10)/1),"")</f>
        <v/>
      </c>
      <c r="AJ696" s="51" t="str">
        <f>IF(入力シート!N697&gt;=10000,INT(MOD(入力シート!N697,100000)/10000),"")</f>
        <v/>
      </c>
      <c r="AK696" s="51" t="str">
        <f>IF(入力シート!N697&gt;=1000,INT(MOD(入力シート!N697,10000)/1000),"")</f>
        <v/>
      </c>
      <c r="AL696" s="51" t="str">
        <f>IF(入力シート!N697&gt;=100,INT(MOD(入力シート!N697,1000)/100),"")</f>
        <v/>
      </c>
      <c r="AM696" s="51" t="str">
        <f>IF(入力シート!N697&gt;=10,INT(MOD(入力シート!N697,100)/10),"")</f>
        <v/>
      </c>
      <c r="AN696" s="40" t="str">
        <f>IF(入力シート!N697&gt;=1,INT(MOD(入力シート!N697,10)/1),"")</f>
        <v/>
      </c>
      <c r="AO696" s="51" t="str">
        <f>IF(入力シート!O697&gt;=10000,INT(MOD(入力シート!O697,100000)/10000),"")</f>
        <v/>
      </c>
      <c r="AP696" s="51" t="str">
        <f>IF(入力シート!O697&gt;=1000,INT(MOD(入力シート!O697,10000)/1000),"")</f>
        <v/>
      </c>
      <c r="AQ696" s="51" t="str">
        <f>IF(入力シート!O697&gt;=100,INT(MOD(入力シート!O697,1000)/100),"")</f>
        <v/>
      </c>
      <c r="AR696" s="51" t="str">
        <f>IF(入力シート!O697&gt;=10,INT(MOD(入力シート!O697,100)/10),"")</f>
        <v/>
      </c>
      <c r="AS696" s="40" t="str">
        <f>IF(入力シート!O697&gt;=1,INT(MOD(入力シート!O697,10)/1),"")</f>
        <v/>
      </c>
      <c r="AT696" s="51" t="str">
        <f>IF(入力シート!P697&gt;=1000000,INT(MOD(入力シート!P697,10000000)/1000000),"")</f>
        <v/>
      </c>
      <c r="AU696" s="51" t="str">
        <f>IF(入力シート!P697&gt;=100000,INT(MOD(入力シート!P697,1000000)/100000),"")</f>
        <v/>
      </c>
      <c r="AV696" s="51" t="str">
        <f>IF(入力シート!P697&gt;=10000,INT(MOD(入力シート!P697,100000)/10000),"")</f>
        <v/>
      </c>
      <c r="AW696" s="51" t="str">
        <f>IF(入力シート!P697&gt;=1000,INT(MOD(入力シート!P697,10000)/1000),"")</f>
        <v/>
      </c>
      <c r="AX696" s="51" t="str">
        <f>IF(入力シート!P697&gt;=100,INT(MOD(入力シート!P697,1000)/100),"")</f>
        <v/>
      </c>
      <c r="AY696" s="51" t="str">
        <f>IF(入力シート!P697&gt;=10,INT(MOD(入力シート!P697,100)/10),"")</f>
        <v/>
      </c>
      <c r="AZ696" s="40" t="str">
        <f>IF(入力シート!P697&gt;=1,INT(MOD(入力シート!P697,10)/1),"")</f>
        <v/>
      </c>
      <c r="BA696" s="51" t="str">
        <f>IF(入力シート!Q697&gt;=10,INT(MOD(入力シート!Q697,100)/10),"")</f>
        <v/>
      </c>
      <c r="BB696" s="40" t="str">
        <f>IF(入力シート!Q697&gt;=1,INT(MOD(入力シート!Q697,10)/1),"")</f>
        <v/>
      </c>
      <c r="BC696" s="51" t="str">
        <f>IF(入力シート!R697&gt;=10000,INT(MOD(入力シート!R697,100000)/10000),"")</f>
        <v/>
      </c>
      <c r="BD696" s="51" t="str">
        <f>IF(入力シート!R697&gt;=1000,INT(MOD(入力シート!R697,10000)/1000),"")</f>
        <v/>
      </c>
      <c r="BE696" s="51" t="str">
        <f>IF(入力シート!R697&gt;=100,INT(MOD(入力シート!R697,1000)/100),"")</f>
        <v/>
      </c>
      <c r="BF696" s="51" t="str">
        <f>IF(入力シート!R697&gt;=10,INT(MOD(入力シート!R697,100)/10),"")</f>
        <v/>
      </c>
      <c r="BG696" s="40" t="str">
        <f>IF(入力シート!R697&gt;=1,INT(MOD(入力シート!R697,10)/1),"")</f>
        <v/>
      </c>
    </row>
    <row r="697" spans="1:79" x14ac:dyDescent="0.15">
      <c r="B697" s="22">
        <v>695</v>
      </c>
      <c r="C697" s="10" t="str">
        <f>IF(入力シート!C698&gt;=10000,INT(MOD(入力シート!C698,100000)/10000),"")</f>
        <v/>
      </c>
      <c r="D697" s="10" t="str">
        <f>IF(入力シート!C698&gt;=1000,INT(MOD(入力シート!C698,10000)/1000),"")</f>
        <v/>
      </c>
      <c r="E697" s="10" t="str">
        <f>IF(入力シート!C698&gt;=100,INT(MOD(入力シート!C698,1000)/100),"")</f>
        <v/>
      </c>
      <c r="F697" s="10" t="str">
        <f>IF(入力シート!C698&gt;=10,INT(MOD(入力シート!C698,100)/10),"")</f>
        <v/>
      </c>
      <c r="G697" s="22" t="str">
        <f>IF(入力シート!C698&gt;=1,INT(MOD(入力シート!C698,10)/1),"")</f>
        <v/>
      </c>
      <c r="H697" s="22" t="str">
        <f>IF(入力シート!D698&gt;"",入力シート!D698,"")</f>
        <v/>
      </c>
      <c r="I697" s="22" t="str">
        <f>IF(入力シート!E698&gt;"",入力シート!E698,"")</f>
        <v/>
      </c>
      <c r="J697" s="37" t="str">
        <f>IF(入力シート!F698&gt;0,IF(入力シート!W698=6,MID(入力シート!F698,入力シート!W698-5,1),"0"),"")</f>
        <v/>
      </c>
      <c r="K697" s="37" t="str">
        <f>IF(入力シート!F698&gt;0,MID(入力シート!F698,入力シート!W698-4,1),"")</f>
        <v/>
      </c>
      <c r="L697" s="37" t="str">
        <f>IF(入力シート!F698&gt;0,MID(入力シート!F698,入力シート!W698-3,1),"")</f>
        <v/>
      </c>
      <c r="M697" s="37" t="str">
        <f>IF(入力シート!F698&gt;0,MID(入力シート!F698,入力シート!W698-2,1),"")</f>
        <v/>
      </c>
      <c r="N697" s="37" t="str">
        <f>IF(入力シート!F698&gt;0,MID(入力シート!F698,入力シート!W698-1,1),"")</f>
        <v/>
      </c>
      <c r="O697" s="39" t="str">
        <f>IF(入力シート!F698&gt;0,MID(入力シート!F698,入力シート!W698,1),"")</f>
        <v/>
      </c>
      <c r="P697" s="22" t="str">
        <f>IF(入力シート!G698&gt;"",入力シート!G698,"")</f>
        <v/>
      </c>
      <c r="Q697" s="37" t="str">
        <f>IF(入力シート!H698&gt;0,IF(入力シート!X698=4,MID(入力シート!H698,入力シート!X698-3,1),"0"),"")</f>
        <v/>
      </c>
      <c r="R697" s="37" t="str">
        <f>IF(入力シート!H698&gt;0,MID(入力シート!H698,入力シート!X698-2,1),"")</f>
        <v/>
      </c>
      <c r="S697" s="37" t="str">
        <f>IF(入力シート!H698&gt;0,MID(入力シート!H698,入力シート!X698-1,1),"")</f>
        <v/>
      </c>
      <c r="T697" s="39" t="str">
        <f>IF(入力シート!H698&gt;0,MID(入力シート!H698,入力シート!X698,1),"")</f>
        <v/>
      </c>
      <c r="U697" s="62" t="str">
        <f>IF(入力シート!I698&gt;0,入力シート!I698,"")</f>
        <v/>
      </c>
      <c r="V697" s="50" t="str">
        <f>IF(入力シート!J698&gt;0,入力シート!J698,"")</f>
        <v/>
      </c>
      <c r="W697" s="50" t="str">
        <f>IF(入力シート!K698&gt;=10,INT(MOD(入力シート!K698,100)/10),"")</f>
        <v/>
      </c>
      <c r="X697" s="40" t="str">
        <f>IF(入力シート!K698&gt;=1,INT(MOD(入力シート!K698,10)/1),"")</f>
        <v/>
      </c>
      <c r="Y697" s="51" t="str">
        <f>IF(入力シート!L698&gt;=100000,INT(MOD(入力シート!L698,1000000)/100000),"")</f>
        <v/>
      </c>
      <c r="Z697" s="51" t="str">
        <f>IF(入力シート!L698&gt;=10000,INT(MOD(入力シート!L698,100000)/10000),"")</f>
        <v/>
      </c>
      <c r="AA697" s="51" t="str">
        <f>IF(入力シート!L698&gt;=1000,INT(MOD(入力シート!L698,10000)/1000),"")</f>
        <v/>
      </c>
      <c r="AB697" s="51" t="str">
        <f>IF(入力シート!L698&gt;=100,INT(MOD(入力シート!L698,1000)/100),"")</f>
        <v/>
      </c>
      <c r="AC697" s="51" t="str">
        <f>IF(入力シート!L698&gt;=10,INT(MOD(入力シート!L698,100)/10),"")</f>
        <v/>
      </c>
      <c r="AD697" s="40" t="str">
        <f>IF(入力シート!L698&gt;=1,INT(MOD(入力シート!L698,10)/1),"")</f>
        <v/>
      </c>
      <c r="AE697" s="51" t="str">
        <f>IF(入力シート!M698&gt;=10000,INT(MOD(入力シート!M698,100000)/10000),"")</f>
        <v/>
      </c>
      <c r="AF697" s="51" t="str">
        <f>IF(入力シート!M698&gt;=1000,INT(MOD(入力シート!M698,10000)/1000),"")</f>
        <v/>
      </c>
      <c r="AG697" s="51" t="str">
        <f>IF(入力シート!M698&gt;=100,INT(MOD(入力シート!M698,1000)/100),"")</f>
        <v/>
      </c>
      <c r="AH697" s="51" t="str">
        <f>IF(入力シート!M698&gt;=10,INT(MOD(入力シート!M698,100)/10),"")</f>
        <v/>
      </c>
      <c r="AI697" s="40" t="str">
        <f>IF(入力シート!M698&gt;=1,INT(MOD(入力シート!M698,10)/1),"")</f>
        <v/>
      </c>
      <c r="AJ697" s="51" t="str">
        <f>IF(入力シート!N698&gt;=10000,INT(MOD(入力シート!N698,100000)/10000),"")</f>
        <v/>
      </c>
      <c r="AK697" s="51" t="str">
        <f>IF(入力シート!N698&gt;=1000,INT(MOD(入力シート!N698,10000)/1000),"")</f>
        <v/>
      </c>
      <c r="AL697" s="51" t="str">
        <f>IF(入力シート!N698&gt;=100,INT(MOD(入力シート!N698,1000)/100),"")</f>
        <v/>
      </c>
      <c r="AM697" s="51" t="str">
        <f>IF(入力シート!N698&gt;=10,INT(MOD(入力シート!N698,100)/10),"")</f>
        <v/>
      </c>
      <c r="AN697" s="40" t="str">
        <f>IF(入力シート!N698&gt;=1,INT(MOD(入力シート!N698,10)/1),"")</f>
        <v/>
      </c>
      <c r="AO697" s="51" t="str">
        <f>IF(入力シート!O698&gt;=10000,INT(MOD(入力シート!O698,100000)/10000),"")</f>
        <v/>
      </c>
      <c r="AP697" s="51" t="str">
        <f>IF(入力シート!O698&gt;=1000,INT(MOD(入力シート!O698,10000)/1000),"")</f>
        <v/>
      </c>
      <c r="AQ697" s="51" t="str">
        <f>IF(入力シート!O698&gt;=100,INT(MOD(入力シート!O698,1000)/100),"")</f>
        <v/>
      </c>
      <c r="AR697" s="51" t="str">
        <f>IF(入力シート!O698&gt;=10,INT(MOD(入力シート!O698,100)/10),"")</f>
        <v/>
      </c>
      <c r="AS697" s="40" t="str">
        <f>IF(入力シート!O698&gt;=1,INT(MOD(入力シート!O698,10)/1),"")</f>
        <v/>
      </c>
      <c r="AT697" s="51" t="str">
        <f>IF(入力シート!P698&gt;=1000000,INT(MOD(入力シート!P698,10000000)/1000000),"")</f>
        <v/>
      </c>
      <c r="AU697" s="51" t="str">
        <f>IF(入力シート!P698&gt;=100000,INT(MOD(入力シート!P698,1000000)/100000),"")</f>
        <v/>
      </c>
      <c r="AV697" s="51" t="str">
        <f>IF(入力シート!P698&gt;=10000,INT(MOD(入力シート!P698,100000)/10000),"")</f>
        <v/>
      </c>
      <c r="AW697" s="51" t="str">
        <f>IF(入力シート!P698&gt;=1000,INT(MOD(入力シート!P698,10000)/1000),"")</f>
        <v/>
      </c>
      <c r="AX697" s="51" t="str">
        <f>IF(入力シート!P698&gt;=100,INT(MOD(入力シート!P698,1000)/100),"")</f>
        <v/>
      </c>
      <c r="AY697" s="51" t="str">
        <f>IF(入力シート!P698&gt;=10,INT(MOD(入力シート!P698,100)/10),"")</f>
        <v/>
      </c>
      <c r="AZ697" s="40" t="str">
        <f>IF(入力シート!P698&gt;=1,INT(MOD(入力シート!P698,10)/1),"")</f>
        <v/>
      </c>
      <c r="BA697" s="51" t="str">
        <f>IF(入力シート!Q698&gt;=10,INT(MOD(入力シート!Q698,100)/10),"")</f>
        <v/>
      </c>
      <c r="BB697" s="40" t="str">
        <f>IF(入力シート!Q698&gt;=1,INT(MOD(入力シート!Q698,10)/1),"")</f>
        <v/>
      </c>
      <c r="BC697" s="51" t="str">
        <f>IF(入力シート!R698&gt;=10000,INT(MOD(入力シート!R698,100000)/10000),"")</f>
        <v/>
      </c>
      <c r="BD697" s="51" t="str">
        <f>IF(入力シート!R698&gt;=1000,INT(MOD(入力シート!R698,10000)/1000),"")</f>
        <v/>
      </c>
      <c r="BE697" s="51" t="str">
        <f>IF(入力シート!R698&gt;=100,INT(MOD(入力シート!R698,1000)/100),"")</f>
        <v/>
      </c>
      <c r="BF697" s="51" t="str">
        <f>IF(入力シート!R698&gt;=10,INT(MOD(入力シート!R698,100)/10),"")</f>
        <v/>
      </c>
      <c r="BG697" s="40" t="str">
        <f>IF(入力シート!R698&gt;=1,INT(MOD(入力シート!R698,10)/1),"")</f>
        <v/>
      </c>
    </row>
    <row r="698" spans="1:79" x14ac:dyDescent="0.15">
      <c r="B698" s="22">
        <v>696</v>
      </c>
      <c r="C698" s="10" t="str">
        <f>IF(入力シート!C699&gt;=10000,INT(MOD(入力シート!C699,100000)/10000),"")</f>
        <v/>
      </c>
      <c r="D698" s="10" t="str">
        <f>IF(入力シート!C699&gt;=1000,INT(MOD(入力シート!C699,10000)/1000),"")</f>
        <v/>
      </c>
      <c r="E698" s="10" t="str">
        <f>IF(入力シート!C699&gt;=100,INT(MOD(入力シート!C699,1000)/100),"")</f>
        <v/>
      </c>
      <c r="F698" s="10" t="str">
        <f>IF(入力シート!C699&gt;=10,INT(MOD(入力シート!C699,100)/10),"")</f>
        <v/>
      </c>
      <c r="G698" s="22" t="str">
        <f>IF(入力シート!C699&gt;=1,INT(MOD(入力シート!C699,10)/1),"")</f>
        <v/>
      </c>
      <c r="H698" s="22" t="str">
        <f>IF(入力シート!D699&gt;"",入力シート!D699,"")</f>
        <v/>
      </c>
      <c r="I698" s="22" t="str">
        <f>IF(入力シート!E699&gt;"",入力シート!E699,"")</f>
        <v/>
      </c>
      <c r="J698" s="37" t="str">
        <f>IF(入力シート!F699&gt;0,IF(入力シート!W699=6,MID(入力シート!F699,入力シート!W699-5,1),"0"),"")</f>
        <v/>
      </c>
      <c r="K698" s="37" t="str">
        <f>IF(入力シート!F699&gt;0,MID(入力シート!F699,入力シート!W699-4,1),"")</f>
        <v/>
      </c>
      <c r="L698" s="37" t="str">
        <f>IF(入力シート!F699&gt;0,MID(入力シート!F699,入力シート!W699-3,1),"")</f>
        <v/>
      </c>
      <c r="M698" s="37" t="str">
        <f>IF(入力シート!F699&gt;0,MID(入力シート!F699,入力シート!W699-2,1),"")</f>
        <v/>
      </c>
      <c r="N698" s="37" t="str">
        <f>IF(入力シート!F699&gt;0,MID(入力シート!F699,入力シート!W699-1,1),"")</f>
        <v/>
      </c>
      <c r="O698" s="39" t="str">
        <f>IF(入力シート!F699&gt;0,MID(入力シート!F699,入力シート!W699,1),"")</f>
        <v/>
      </c>
      <c r="P698" s="22" t="str">
        <f>IF(入力シート!G699&gt;"",入力シート!G699,"")</f>
        <v/>
      </c>
      <c r="Q698" s="37" t="str">
        <f>IF(入力シート!H699&gt;0,IF(入力シート!X699=4,MID(入力シート!H699,入力シート!X699-3,1),"0"),"")</f>
        <v/>
      </c>
      <c r="R698" s="37" t="str">
        <f>IF(入力シート!H699&gt;0,MID(入力シート!H699,入力シート!X699-2,1),"")</f>
        <v/>
      </c>
      <c r="S698" s="37" t="str">
        <f>IF(入力シート!H699&gt;0,MID(入力シート!H699,入力シート!X699-1,1),"")</f>
        <v/>
      </c>
      <c r="T698" s="39" t="str">
        <f>IF(入力シート!H699&gt;0,MID(入力シート!H699,入力シート!X699,1),"")</f>
        <v/>
      </c>
      <c r="U698" s="62" t="str">
        <f>IF(入力シート!I699&gt;0,入力シート!I699,"")</f>
        <v/>
      </c>
      <c r="V698" s="50" t="str">
        <f>IF(入力シート!J699&gt;0,入力シート!J699,"")</f>
        <v/>
      </c>
      <c r="W698" s="50" t="str">
        <f>IF(入力シート!K699&gt;=10,INT(MOD(入力シート!K699,100)/10),"")</f>
        <v/>
      </c>
      <c r="X698" s="40" t="str">
        <f>IF(入力シート!K699&gt;=1,INT(MOD(入力シート!K699,10)/1),"")</f>
        <v/>
      </c>
      <c r="Y698" s="51" t="str">
        <f>IF(入力シート!L699&gt;=100000,INT(MOD(入力シート!L699,1000000)/100000),"")</f>
        <v/>
      </c>
      <c r="Z698" s="51" t="str">
        <f>IF(入力シート!L699&gt;=10000,INT(MOD(入力シート!L699,100000)/10000),"")</f>
        <v/>
      </c>
      <c r="AA698" s="51" t="str">
        <f>IF(入力シート!L699&gt;=1000,INT(MOD(入力シート!L699,10000)/1000),"")</f>
        <v/>
      </c>
      <c r="AB698" s="51" t="str">
        <f>IF(入力シート!L699&gt;=100,INT(MOD(入力シート!L699,1000)/100),"")</f>
        <v/>
      </c>
      <c r="AC698" s="51" t="str">
        <f>IF(入力シート!L699&gt;=10,INT(MOD(入力シート!L699,100)/10),"")</f>
        <v/>
      </c>
      <c r="AD698" s="40" t="str">
        <f>IF(入力シート!L699&gt;=1,INT(MOD(入力シート!L699,10)/1),"")</f>
        <v/>
      </c>
      <c r="AE698" s="51" t="str">
        <f>IF(入力シート!M699&gt;=10000,INT(MOD(入力シート!M699,100000)/10000),"")</f>
        <v/>
      </c>
      <c r="AF698" s="51" t="str">
        <f>IF(入力シート!M699&gt;=1000,INT(MOD(入力シート!M699,10000)/1000),"")</f>
        <v/>
      </c>
      <c r="AG698" s="51" t="str">
        <f>IF(入力シート!M699&gt;=100,INT(MOD(入力シート!M699,1000)/100),"")</f>
        <v/>
      </c>
      <c r="AH698" s="51" t="str">
        <f>IF(入力シート!M699&gt;=10,INT(MOD(入力シート!M699,100)/10),"")</f>
        <v/>
      </c>
      <c r="AI698" s="40" t="str">
        <f>IF(入力シート!M699&gt;=1,INT(MOD(入力シート!M699,10)/1),"")</f>
        <v/>
      </c>
      <c r="AJ698" s="51" t="str">
        <f>IF(入力シート!N699&gt;=10000,INT(MOD(入力シート!N699,100000)/10000),"")</f>
        <v/>
      </c>
      <c r="AK698" s="51" t="str">
        <f>IF(入力シート!N699&gt;=1000,INT(MOD(入力シート!N699,10000)/1000),"")</f>
        <v/>
      </c>
      <c r="AL698" s="51" t="str">
        <f>IF(入力シート!N699&gt;=100,INT(MOD(入力シート!N699,1000)/100),"")</f>
        <v/>
      </c>
      <c r="AM698" s="51" t="str">
        <f>IF(入力シート!N699&gt;=10,INT(MOD(入力シート!N699,100)/10),"")</f>
        <v/>
      </c>
      <c r="AN698" s="40" t="str">
        <f>IF(入力シート!N699&gt;=1,INT(MOD(入力シート!N699,10)/1),"")</f>
        <v/>
      </c>
      <c r="AO698" s="51" t="str">
        <f>IF(入力シート!O699&gt;=10000,INT(MOD(入力シート!O699,100000)/10000),"")</f>
        <v/>
      </c>
      <c r="AP698" s="51" t="str">
        <f>IF(入力シート!O699&gt;=1000,INT(MOD(入力シート!O699,10000)/1000),"")</f>
        <v/>
      </c>
      <c r="AQ698" s="51" t="str">
        <f>IF(入力シート!O699&gt;=100,INT(MOD(入力シート!O699,1000)/100),"")</f>
        <v/>
      </c>
      <c r="AR698" s="51" t="str">
        <f>IF(入力シート!O699&gt;=10,INT(MOD(入力シート!O699,100)/10),"")</f>
        <v/>
      </c>
      <c r="AS698" s="40" t="str">
        <f>IF(入力シート!O699&gt;=1,INT(MOD(入力シート!O699,10)/1),"")</f>
        <v/>
      </c>
      <c r="AT698" s="51" t="str">
        <f>IF(入力シート!P699&gt;=1000000,INT(MOD(入力シート!P699,10000000)/1000000),"")</f>
        <v/>
      </c>
      <c r="AU698" s="51" t="str">
        <f>IF(入力シート!P699&gt;=100000,INT(MOD(入力シート!P699,1000000)/100000),"")</f>
        <v/>
      </c>
      <c r="AV698" s="51" t="str">
        <f>IF(入力シート!P699&gt;=10000,INT(MOD(入力シート!P699,100000)/10000),"")</f>
        <v/>
      </c>
      <c r="AW698" s="51" t="str">
        <f>IF(入力シート!P699&gt;=1000,INT(MOD(入力シート!P699,10000)/1000),"")</f>
        <v/>
      </c>
      <c r="AX698" s="51" t="str">
        <f>IF(入力シート!P699&gt;=100,INT(MOD(入力シート!P699,1000)/100),"")</f>
        <v/>
      </c>
      <c r="AY698" s="51" t="str">
        <f>IF(入力シート!P699&gt;=10,INT(MOD(入力シート!P699,100)/10),"")</f>
        <v/>
      </c>
      <c r="AZ698" s="40" t="str">
        <f>IF(入力シート!P699&gt;=1,INT(MOD(入力シート!P699,10)/1),"")</f>
        <v/>
      </c>
      <c r="BA698" s="51" t="str">
        <f>IF(入力シート!Q699&gt;=10,INT(MOD(入力シート!Q699,100)/10),"")</f>
        <v/>
      </c>
      <c r="BB698" s="40" t="str">
        <f>IF(入力シート!Q699&gt;=1,INT(MOD(入力シート!Q699,10)/1),"")</f>
        <v/>
      </c>
      <c r="BC698" s="51" t="str">
        <f>IF(入力シート!R699&gt;=10000,INT(MOD(入力シート!R699,100000)/10000),"")</f>
        <v/>
      </c>
      <c r="BD698" s="51" t="str">
        <f>IF(入力シート!R699&gt;=1000,INT(MOD(入力シート!R699,10000)/1000),"")</f>
        <v/>
      </c>
      <c r="BE698" s="51" t="str">
        <f>IF(入力シート!R699&gt;=100,INT(MOD(入力シート!R699,1000)/100),"")</f>
        <v/>
      </c>
      <c r="BF698" s="51" t="str">
        <f>IF(入力シート!R699&gt;=10,INT(MOD(入力シート!R699,100)/10),"")</f>
        <v/>
      </c>
      <c r="BG698" s="40" t="str">
        <f>IF(入力シート!R699&gt;=1,INT(MOD(入力シート!R699,10)/1),"")</f>
        <v/>
      </c>
    </row>
    <row r="699" spans="1:79" x14ac:dyDescent="0.15">
      <c r="B699" s="22">
        <v>697</v>
      </c>
      <c r="C699" s="10" t="str">
        <f>IF(入力シート!C700&gt;=10000,INT(MOD(入力シート!C700,100000)/10000),"")</f>
        <v/>
      </c>
      <c r="D699" s="10" t="str">
        <f>IF(入力シート!C700&gt;=1000,INT(MOD(入力シート!C700,10000)/1000),"")</f>
        <v/>
      </c>
      <c r="E699" s="10" t="str">
        <f>IF(入力シート!C700&gt;=100,INT(MOD(入力シート!C700,1000)/100),"")</f>
        <v/>
      </c>
      <c r="F699" s="10" t="str">
        <f>IF(入力シート!C700&gt;=10,INT(MOD(入力シート!C700,100)/10),"")</f>
        <v/>
      </c>
      <c r="G699" s="22" t="str">
        <f>IF(入力シート!C700&gt;=1,INT(MOD(入力シート!C700,10)/1),"")</f>
        <v/>
      </c>
      <c r="H699" s="22" t="str">
        <f>IF(入力シート!D700&gt;"",入力シート!D700,"")</f>
        <v/>
      </c>
      <c r="I699" s="22" t="str">
        <f>IF(入力シート!E700&gt;"",入力シート!E700,"")</f>
        <v/>
      </c>
      <c r="J699" s="37" t="str">
        <f>IF(入力シート!F700&gt;0,IF(入力シート!W700=6,MID(入力シート!F700,入力シート!W700-5,1),"0"),"")</f>
        <v/>
      </c>
      <c r="K699" s="37" t="str">
        <f>IF(入力シート!F700&gt;0,MID(入力シート!F700,入力シート!W700-4,1),"")</f>
        <v/>
      </c>
      <c r="L699" s="37" t="str">
        <f>IF(入力シート!F700&gt;0,MID(入力シート!F700,入力シート!W700-3,1),"")</f>
        <v/>
      </c>
      <c r="M699" s="37" t="str">
        <f>IF(入力シート!F700&gt;0,MID(入力シート!F700,入力シート!W700-2,1),"")</f>
        <v/>
      </c>
      <c r="N699" s="37" t="str">
        <f>IF(入力シート!F700&gt;0,MID(入力シート!F700,入力シート!W700-1,1),"")</f>
        <v/>
      </c>
      <c r="O699" s="39" t="str">
        <f>IF(入力シート!F700&gt;0,MID(入力シート!F700,入力シート!W700,1),"")</f>
        <v/>
      </c>
      <c r="P699" s="22" t="str">
        <f>IF(入力シート!G700&gt;"",入力シート!G700,"")</f>
        <v/>
      </c>
      <c r="Q699" s="37" t="str">
        <f>IF(入力シート!H700&gt;0,IF(入力シート!X700=4,MID(入力シート!H700,入力シート!X700-3,1),"0"),"")</f>
        <v/>
      </c>
      <c r="R699" s="37" t="str">
        <f>IF(入力シート!H700&gt;0,MID(入力シート!H700,入力シート!X700-2,1),"")</f>
        <v/>
      </c>
      <c r="S699" s="37" t="str">
        <f>IF(入力シート!H700&gt;0,MID(入力シート!H700,入力シート!X700-1,1),"")</f>
        <v/>
      </c>
      <c r="T699" s="39" t="str">
        <f>IF(入力シート!H700&gt;0,MID(入力シート!H700,入力シート!X700,1),"")</f>
        <v/>
      </c>
      <c r="U699" s="62" t="str">
        <f>IF(入力シート!I700&gt;0,入力シート!I700,"")</f>
        <v/>
      </c>
      <c r="V699" s="50" t="str">
        <f>IF(入力シート!J700&gt;0,入力シート!J700,"")</f>
        <v/>
      </c>
      <c r="W699" s="50" t="str">
        <f>IF(入力シート!K700&gt;=10,INT(MOD(入力シート!K700,100)/10),"")</f>
        <v/>
      </c>
      <c r="X699" s="40" t="str">
        <f>IF(入力シート!K700&gt;=1,INT(MOD(入力シート!K700,10)/1),"")</f>
        <v/>
      </c>
      <c r="Y699" s="51" t="str">
        <f>IF(入力シート!L700&gt;=100000,INT(MOD(入力シート!L700,1000000)/100000),"")</f>
        <v/>
      </c>
      <c r="Z699" s="51" t="str">
        <f>IF(入力シート!L700&gt;=10000,INT(MOD(入力シート!L700,100000)/10000),"")</f>
        <v/>
      </c>
      <c r="AA699" s="51" t="str">
        <f>IF(入力シート!L700&gt;=1000,INT(MOD(入力シート!L700,10000)/1000),"")</f>
        <v/>
      </c>
      <c r="AB699" s="51" t="str">
        <f>IF(入力シート!L700&gt;=100,INT(MOD(入力シート!L700,1000)/100),"")</f>
        <v/>
      </c>
      <c r="AC699" s="51" t="str">
        <f>IF(入力シート!L700&gt;=10,INT(MOD(入力シート!L700,100)/10),"")</f>
        <v/>
      </c>
      <c r="AD699" s="40" t="str">
        <f>IF(入力シート!L700&gt;=1,INT(MOD(入力シート!L700,10)/1),"")</f>
        <v/>
      </c>
      <c r="AE699" s="51" t="str">
        <f>IF(入力シート!M700&gt;=10000,INT(MOD(入力シート!M700,100000)/10000),"")</f>
        <v/>
      </c>
      <c r="AF699" s="51" t="str">
        <f>IF(入力シート!M700&gt;=1000,INT(MOD(入力シート!M700,10000)/1000),"")</f>
        <v/>
      </c>
      <c r="AG699" s="51" t="str">
        <f>IF(入力シート!M700&gt;=100,INT(MOD(入力シート!M700,1000)/100),"")</f>
        <v/>
      </c>
      <c r="AH699" s="51" t="str">
        <f>IF(入力シート!M700&gt;=10,INT(MOD(入力シート!M700,100)/10),"")</f>
        <v/>
      </c>
      <c r="AI699" s="40" t="str">
        <f>IF(入力シート!M700&gt;=1,INT(MOD(入力シート!M700,10)/1),"")</f>
        <v/>
      </c>
      <c r="AJ699" s="51" t="str">
        <f>IF(入力シート!N700&gt;=10000,INT(MOD(入力シート!N700,100000)/10000),"")</f>
        <v/>
      </c>
      <c r="AK699" s="51" t="str">
        <f>IF(入力シート!N700&gt;=1000,INT(MOD(入力シート!N700,10000)/1000),"")</f>
        <v/>
      </c>
      <c r="AL699" s="51" t="str">
        <f>IF(入力シート!N700&gt;=100,INT(MOD(入力シート!N700,1000)/100),"")</f>
        <v/>
      </c>
      <c r="AM699" s="51" t="str">
        <f>IF(入力シート!N700&gt;=10,INT(MOD(入力シート!N700,100)/10),"")</f>
        <v/>
      </c>
      <c r="AN699" s="40" t="str">
        <f>IF(入力シート!N700&gt;=1,INT(MOD(入力シート!N700,10)/1),"")</f>
        <v/>
      </c>
      <c r="AO699" s="51" t="str">
        <f>IF(入力シート!O700&gt;=10000,INT(MOD(入力シート!O700,100000)/10000),"")</f>
        <v/>
      </c>
      <c r="AP699" s="51" t="str">
        <f>IF(入力シート!O700&gt;=1000,INT(MOD(入力シート!O700,10000)/1000),"")</f>
        <v/>
      </c>
      <c r="AQ699" s="51" t="str">
        <f>IF(入力シート!O700&gt;=100,INT(MOD(入力シート!O700,1000)/100),"")</f>
        <v/>
      </c>
      <c r="AR699" s="51" t="str">
        <f>IF(入力シート!O700&gt;=10,INT(MOD(入力シート!O700,100)/10),"")</f>
        <v/>
      </c>
      <c r="AS699" s="40" t="str">
        <f>IF(入力シート!O700&gt;=1,INT(MOD(入力シート!O700,10)/1),"")</f>
        <v/>
      </c>
      <c r="AT699" s="51" t="str">
        <f>IF(入力シート!P700&gt;=1000000,INT(MOD(入力シート!P700,10000000)/1000000),"")</f>
        <v/>
      </c>
      <c r="AU699" s="51" t="str">
        <f>IF(入力シート!P700&gt;=100000,INT(MOD(入力シート!P700,1000000)/100000),"")</f>
        <v/>
      </c>
      <c r="AV699" s="51" t="str">
        <f>IF(入力シート!P700&gt;=10000,INT(MOD(入力シート!P700,100000)/10000),"")</f>
        <v/>
      </c>
      <c r="AW699" s="51" t="str">
        <f>IF(入力シート!P700&gt;=1000,INT(MOD(入力シート!P700,10000)/1000),"")</f>
        <v/>
      </c>
      <c r="AX699" s="51" t="str">
        <f>IF(入力シート!P700&gt;=100,INT(MOD(入力シート!P700,1000)/100),"")</f>
        <v/>
      </c>
      <c r="AY699" s="51" t="str">
        <f>IF(入力シート!P700&gt;=10,INT(MOD(入力シート!P700,100)/10),"")</f>
        <v/>
      </c>
      <c r="AZ699" s="40" t="str">
        <f>IF(入力シート!P700&gt;=1,INT(MOD(入力シート!P700,10)/1),"")</f>
        <v/>
      </c>
      <c r="BA699" s="51" t="str">
        <f>IF(入力シート!Q700&gt;=10,INT(MOD(入力シート!Q700,100)/10),"")</f>
        <v/>
      </c>
      <c r="BB699" s="40" t="str">
        <f>IF(入力シート!Q700&gt;=1,INT(MOD(入力シート!Q700,10)/1),"")</f>
        <v/>
      </c>
      <c r="BC699" s="51" t="str">
        <f>IF(入力シート!R700&gt;=10000,INT(MOD(入力シート!R700,100000)/10000),"")</f>
        <v/>
      </c>
      <c r="BD699" s="51" t="str">
        <f>IF(入力シート!R700&gt;=1000,INT(MOD(入力シート!R700,10000)/1000),"")</f>
        <v/>
      </c>
      <c r="BE699" s="51" t="str">
        <f>IF(入力シート!R700&gt;=100,INT(MOD(入力シート!R700,1000)/100),"")</f>
        <v/>
      </c>
      <c r="BF699" s="51" t="str">
        <f>IF(入力シート!R700&gt;=10,INT(MOD(入力シート!R700,100)/10),"")</f>
        <v/>
      </c>
      <c r="BG699" s="40" t="str">
        <f>IF(入力シート!R700&gt;=1,INT(MOD(入力シート!R700,10)/1),"")</f>
        <v/>
      </c>
    </row>
    <row r="700" spans="1:79" x14ac:dyDescent="0.15">
      <c r="B700" s="22">
        <v>698</v>
      </c>
      <c r="C700" s="10" t="str">
        <f>IF(入力シート!C701&gt;=10000,INT(MOD(入力シート!C701,100000)/10000),"")</f>
        <v/>
      </c>
      <c r="D700" s="10" t="str">
        <f>IF(入力シート!C701&gt;=1000,INT(MOD(入力シート!C701,10000)/1000),"")</f>
        <v/>
      </c>
      <c r="E700" s="10" t="str">
        <f>IF(入力シート!C701&gt;=100,INT(MOD(入力シート!C701,1000)/100),"")</f>
        <v/>
      </c>
      <c r="F700" s="10" t="str">
        <f>IF(入力シート!C701&gt;=10,INT(MOD(入力シート!C701,100)/10),"")</f>
        <v/>
      </c>
      <c r="G700" s="22" t="str">
        <f>IF(入力シート!C701&gt;=1,INT(MOD(入力シート!C701,10)/1),"")</f>
        <v/>
      </c>
      <c r="H700" s="22" t="str">
        <f>IF(入力シート!D701&gt;"",入力シート!D701,"")</f>
        <v/>
      </c>
      <c r="I700" s="22" t="str">
        <f>IF(入力シート!E701&gt;"",入力シート!E701,"")</f>
        <v/>
      </c>
      <c r="J700" s="37" t="str">
        <f>IF(入力シート!F701&gt;0,IF(入力シート!W701=6,MID(入力シート!F701,入力シート!W701-5,1),"0"),"")</f>
        <v/>
      </c>
      <c r="K700" s="37" t="str">
        <f>IF(入力シート!F701&gt;0,MID(入力シート!F701,入力シート!W701-4,1),"")</f>
        <v/>
      </c>
      <c r="L700" s="37" t="str">
        <f>IF(入力シート!F701&gt;0,MID(入力シート!F701,入力シート!W701-3,1),"")</f>
        <v/>
      </c>
      <c r="M700" s="37" t="str">
        <f>IF(入力シート!F701&gt;0,MID(入力シート!F701,入力シート!W701-2,1),"")</f>
        <v/>
      </c>
      <c r="N700" s="37" t="str">
        <f>IF(入力シート!F701&gt;0,MID(入力シート!F701,入力シート!W701-1,1),"")</f>
        <v/>
      </c>
      <c r="O700" s="39" t="str">
        <f>IF(入力シート!F701&gt;0,MID(入力シート!F701,入力シート!W701,1),"")</f>
        <v/>
      </c>
      <c r="P700" s="22" t="str">
        <f>IF(入力シート!G701&gt;"",入力シート!G701,"")</f>
        <v/>
      </c>
      <c r="Q700" s="37" t="str">
        <f>IF(入力シート!H701&gt;0,IF(入力シート!X701=4,MID(入力シート!H701,入力シート!X701-3,1),"0"),"")</f>
        <v/>
      </c>
      <c r="R700" s="37" t="str">
        <f>IF(入力シート!H701&gt;0,MID(入力シート!H701,入力シート!X701-2,1),"")</f>
        <v/>
      </c>
      <c r="S700" s="37" t="str">
        <f>IF(入力シート!H701&gt;0,MID(入力シート!H701,入力シート!X701-1,1),"")</f>
        <v/>
      </c>
      <c r="T700" s="39" t="str">
        <f>IF(入力シート!H701&gt;0,MID(入力シート!H701,入力シート!X701,1),"")</f>
        <v/>
      </c>
      <c r="U700" s="62" t="str">
        <f>IF(入力シート!I701&gt;0,入力シート!I701,"")</f>
        <v/>
      </c>
      <c r="V700" s="50" t="str">
        <f>IF(入力シート!J701&gt;0,入力シート!J701,"")</f>
        <v/>
      </c>
      <c r="W700" s="50" t="str">
        <f>IF(入力シート!K701&gt;=10,INT(MOD(入力シート!K701,100)/10),"")</f>
        <v/>
      </c>
      <c r="X700" s="40" t="str">
        <f>IF(入力シート!K701&gt;=1,INT(MOD(入力シート!K701,10)/1),"")</f>
        <v/>
      </c>
      <c r="Y700" s="51" t="str">
        <f>IF(入力シート!L701&gt;=100000,INT(MOD(入力シート!L701,1000000)/100000),"")</f>
        <v/>
      </c>
      <c r="Z700" s="51" t="str">
        <f>IF(入力シート!L701&gt;=10000,INT(MOD(入力シート!L701,100000)/10000),"")</f>
        <v/>
      </c>
      <c r="AA700" s="51" t="str">
        <f>IF(入力シート!L701&gt;=1000,INT(MOD(入力シート!L701,10000)/1000),"")</f>
        <v/>
      </c>
      <c r="AB700" s="51" t="str">
        <f>IF(入力シート!L701&gt;=100,INT(MOD(入力シート!L701,1000)/100),"")</f>
        <v/>
      </c>
      <c r="AC700" s="51" t="str">
        <f>IF(入力シート!L701&gt;=10,INT(MOD(入力シート!L701,100)/10),"")</f>
        <v/>
      </c>
      <c r="AD700" s="40" t="str">
        <f>IF(入力シート!L701&gt;=1,INT(MOD(入力シート!L701,10)/1),"")</f>
        <v/>
      </c>
      <c r="AE700" s="51" t="str">
        <f>IF(入力シート!M701&gt;=10000,INT(MOD(入力シート!M701,100000)/10000),"")</f>
        <v/>
      </c>
      <c r="AF700" s="51" t="str">
        <f>IF(入力シート!M701&gt;=1000,INT(MOD(入力シート!M701,10000)/1000),"")</f>
        <v/>
      </c>
      <c r="AG700" s="51" t="str">
        <f>IF(入力シート!M701&gt;=100,INT(MOD(入力シート!M701,1000)/100),"")</f>
        <v/>
      </c>
      <c r="AH700" s="51" t="str">
        <f>IF(入力シート!M701&gt;=10,INT(MOD(入力シート!M701,100)/10),"")</f>
        <v/>
      </c>
      <c r="AI700" s="40" t="str">
        <f>IF(入力シート!M701&gt;=1,INT(MOD(入力シート!M701,10)/1),"")</f>
        <v/>
      </c>
      <c r="AJ700" s="51" t="str">
        <f>IF(入力シート!N701&gt;=10000,INT(MOD(入力シート!N701,100000)/10000),"")</f>
        <v/>
      </c>
      <c r="AK700" s="51" t="str">
        <f>IF(入力シート!N701&gt;=1000,INT(MOD(入力シート!N701,10000)/1000),"")</f>
        <v/>
      </c>
      <c r="AL700" s="51" t="str">
        <f>IF(入力シート!N701&gt;=100,INT(MOD(入力シート!N701,1000)/100),"")</f>
        <v/>
      </c>
      <c r="AM700" s="51" t="str">
        <f>IF(入力シート!N701&gt;=10,INT(MOD(入力シート!N701,100)/10),"")</f>
        <v/>
      </c>
      <c r="AN700" s="40" t="str">
        <f>IF(入力シート!N701&gt;=1,INT(MOD(入力シート!N701,10)/1),"")</f>
        <v/>
      </c>
      <c r="AO700" s="51" t="str">
        <f>IF(入力シート!O701&gt;=10000,INT(MOD(入力シート!O701,100000)/10000),"")</f>
        <v/>
      </c>
      <c r="AP700" s="51" t="str">
        <f>IF(入力シート!O701&gt;=1000,INT(MOD(入力シート!O701,10000)/1000),"")</f>
        <v/>
      </c>
      <c r="AQ700" s="51" t="str">
        <f>IF(入力シート!O701&gt;=100,INT(MOD(入力シート!O701,1000)/100),"")</f>
        <v/>
      </c>
      <c r="AR700" s="51" t="str">
        <f>IF(入力シート!O701&gt;=10,INT(MOD(入力シート!O701,100)/10),"")</f>
        <v/>
      </c>
      <c r="AS700" s="40" t="str">
        <f>IF(入力シート!O701&gt;=1,INT(MOD(入力シート!O701,10)/1),"")</f>
        <v/>
      </c>
      <c r="AT700" s="51" t="str">
        <f>IF(入力シート!P701&gt;=1000000,INT(MOD(入力シート!P701,10000000)/1000000),"")</f>
        <v/>
      </c>
      <c r="AU700" s="51" t="str">
        <f>IF(入力シート!P701&gt;=100000,INT(MOD(入力シート!P701,1000000)/100000),"")</f>
        <v/>
      </c>
      <c r="AV700" s="51" t="str">
        <f>IF(入力シート!P701&gt;=10000,INT(MOD(入力シート!P701,100000)/10000),"")</f>
        <v/>
      </c>
      <c r="AW700" s="51" t="str">
        <f>IF(入力シート!P701&gt;=1000,INT(MOD(入力シート!P701,10000)/1000),"")</f>
        <v/>
      </c>
      <c r="AX700" s="51" t="str">
        <f>IF(入力シート!P701&gt;=100,INT(MOD(入力シート!P701,1000)/100),"")</f>
        <v/>
      </c>
      <c r="AY700" s="51" t="str">
        <f>IF(入力シート!P701&gt;=10,INT(MOD(入力シート!P701,100)/10),"")</f>
        <v/>
      </c>
      <c r="AZ700" s="40" t="str">
        <f>IF(入力シート!P701&gt;=1,INT(MOD(入力シート!P701,10)/1),"")</f>
        <v/>
      </c>
      <c r="BA700" s="51" t="str">
        <f>IF(入力シート!Q701&gt;=10,INT(MOD(入力シート!Q701,100)/10),"")</f>
        <v/>
      </c>
      <c r="BB700" s="40" t="str">
        <f>IF(入力シート!Q701&gt;=1,INT(MOD(入力シート!Q701,10)/1),"")</f>
        <v/>
      </c>
      <c r="BC700" s="51" t="str">
        <f>IF(入力シート!R701&gt;=10000,INT(MOD(入力シート!R701,100000)/10000),"")</f>
        <v/>
      </c>
      <c r="BD700" s="51" t="str">
        <f>IF(入力シート!R701&gt;=1000,INT(MOD(入力シート!R701,10000)/1000),"")</f>
        <v/>
      </c>
      <c r="BE700" s="51" t="str">
        <f>IF(入力シート!R701&gt;=100,INT(MOD(入力シート!R701,1000)/100),"")</f>
        <v/>
      </c>
      <c r="BF700" s="51" t="str">
        <f>IF(入力シート!R701&gt;=10,INT(MOD(入力シート!R701,100)/10),"")</f>
        <v/>
      </c>
      <c r="BG700" s="40" t="str">
        <f>IF(入力シート!R701&gt;=1,INT(MOD(入力シート!R701,10)/1),"")</f>
        <v/>
      </c>
    </row>
    <row r="701" spans="1:79" x14ac:dyDescent="0.15">
      <c r="B701" s="22">
        <v>699</v>
      </c>
      <c r="C701" s="10" t="str">
        <f>IF(入力シート!C702&gt;=10000,INT(MOD(入力シート!C702,100000)/10000),"")</f>
        <v/>
      </c>
      <c r="D701" s="10" t="str">
        <f>IF(入力シート!C702&gt;=1000,INT(MOD(入力シート!C702,10000)/1000),"")</f>
        <v/>
      </c>
      <c r="E701" s="10" t="str">
        <f>IF(入力シート!C702&gt;=100,INT(MOD(入力シート!C702,1000)/100),"")</f>
        <v/>
      </c>
      <c r="F701" s="10" t="str">
        <f>IF(入力シート!C702&gt;=10,INT(MOD(入力シート!C702,100)/10),"")</f>
        <v/>
      </c>
      <c r="G701" s="22" t="str">
        <f>IF(入力シート!C702&gt;=1,INT(MOD(入力シート!C702,10)/1),"")</f>
        <v/>
      </c>
      <c r="H701" s="22" t="str">
        <f>IF(入力シート!D702&gt;"",入力シート!D702,"")</f>
        <v/>
      </c>
      <c r="I701" s="22" t="str">
        <f>IF(入力シート!E702&gt;"",入力シート!E702,"")</f>
        <v/>
      </c>
      <c r="J701" s="37" t="str">
        <f>IF(入力シート!F702&gt;0,IF(入力シート!W702=6,MID(入力シート!F702,入力シート!W702-5,1),"0"),"")</f>
        <v/>
      </c>
      <c r="K701" s="37" t="str">
        <f>IF(入力シート!F702&gt;0,MID(入力シート!F702,入力シート!W702-4,1),"")</f>
        <v/>
      </c>
      <c r="L701" s="37" t="str">
        <f>IF(入力シート!F702&gt;0,MID(入力シート!F702,入力シート!W702-3,1),"")</f>
        <v/>
      </c>
      <c r="M701" s="37" t="str">
        <f>IF(入力シート!F702&gt;0,MID(入力シート!F702,入力シート!W702-2,1),"")</f>
        <v/>
      </c>
      <c r="N701" s="37" t="str">
        <f>IF(入力シート!F702&gt;0,MID(入力シート!F702,入力シート!W702-1,1),"")</f>
        <v/>
      </c>
      <c r="O701" s="39" t="str">
        <f>IF(入力シート!F702&gt;0,MID(入力シート!F702,入力シート!W702,1),"")</f>
        <v/>
      </c>
      <c r="P701" s="22" t="str">
        <f>IF(入力シート!G702&gt;"",入力シート!G702,"")</f>
        <v/>
      </c>
      <c r="Q701" s="37" t="str">
        <f>IF(入力シート!H702&gt;0,IF(入力シート!X702=4,MID(入力シート!H702,入力シート!X702-3,1),"0"),"")</f>
        <v/>
      </c>
      <c r="R701" s="37" t="str">
        <f>IF(入力シート!H702&gt;0,MID(入力シート!H702,入力シート!X702-2,1),"")</f>
        <v/>
      </c>
      <c r="S701" s="37" t="str">
        <f>IF(入力シート!H702&gt;0,MID(入力シート!H702,入力シート!X702-1,1),"")</f>
        <v/>
      </c>
      <c r="T701" s="39" t="str">
        <f>IF(入力シート!H702&gt;0,MID(入力シート!H702,入力シート!X702,1),"")</f>
        <v/>
      </c>
      <c r="U701" s="62" t="str">
        <f>IF(入力シート!I702&gt;0,入力シート!I702,"")</f>
        <v/>
      </c>
      <c r="V701" s="50" t="str">
        <f>IF(入力シート!J702&gt;0,入力シート!J702,"")</f>
        <v/>
      </c>
      <c r="W701" s="50" t="str">
        <f>IF(入力シート!K702&gt;=10,INT(MOD(入力シート!K702,100)/10),"")</f>
        <v/>
      </c>
      <c r="X701" s="40" t="str">
        <f>IF(入力シート!K702&gt;=1,INT(MOD(入力シート!K702,10)/1),"")</f>
        <v/>
      </c>
      <c r="Y701" s="51" t="str">
        <f>IF(入力シート!L702&gt;=100000,INT(MOD(入力シート!L702,1000000)/100000),"")</f>
        <v/>
      </c>
      <c r="Z701" s="51" t="str">
        <f>IF(入力シート!L702&gt;=10000,INT(MOD(入力シート!L702,100000)/10000),"")</f>
        <v/>
      </c>
      <c r="AA701" s="51" t="str">
        <f>IF(入力シート!L702&gt;=1000,INT(MOD(入力シート!L702,10000)/1000),"")</f>
        <v/>
      </c>
      <c r="AB701" s="51" t="str">
        <f>IF(入力シート!L702&gt;=100,INT(MOD(入力シート!L702,1000)/100),"")</f>
        <v/>
      </c>
      <c r="AC701" s="51" t="str">
        <f>IF(入力シート!L702&gt;=10,INT(MOD(入力シート!L702,100)/10),"")</f>
        <v/>
      </c>
      <c r="AD701" s="40" t="str">
        <f>IF(入力シート!L702&gt;=1,INT(MOD(入力シート!L702,10)/1),"")</f>
        <v/>
      </c>
      <c r="AE701" s="51" t="str">
        <f>IF(入力シート!M702&gt;=10000,INT(MOD(入力シート!M702,100000)/10000),"")</f>
        <v/>
      </c>
      <c r="AF701" s="51" t="str">
        <f>IF(入力シート!M702&gt;=1000,INT(MOD(入力シート!M702,10000)/1000),"")</f>
        <v/>
      </c>
      <c r="AG701" s="51" t="str">
        <f>IF(入力シート!M702&gt;=100,INT(MOD(入力シート!M702,1000)/100),"")</f>
        <v/>
      </c>
      <c r="AH701" s="51" t="str">
        <f>IF(入力シート!M702&gt;=10,INT(MOD(入力シート!M702,100)/10),"")</f>
        <v/>
      </c>
      <c r="AI701" s="40" t="str">
        <f>IF(入力シート!M702&gt;=1,INT(MOD(入力シート!M702,10)/1),"")</f>
        <v/>
      </c>
      <c r="AJ701" s="51" t="str">
        <f>IF(入力シート!N702&gt;=10000,INT(MOD(入力シート!N702,100000)/10000),"")</f>
        <v/>
      </c>
      <c r="AK701" s="51" t="str">
        <f>IF(入力シート!N702&gt;=1000,INT(MOD(入力シート!N702,10000)/1000),"")</f>
        <v/>
      </c>
      <c r="AL701" s="51" t="str">
        <f>IF(入力シート!N702&gt;=100,INT(MOD(入力シート!N702,1000)/100),"")</f>
        <v/>
      </c>
      <c r="AM701" s="51" t="str">
        <f>IF(入力シート!N702&gt;=10,INT(MOD(入力シート!N702,100)/10),"")</f>
        <v/>
      </c>
      <c r="AN701" s="40" t="str">
        <f>IF(入力シート!N702&gt;=1,INT(MOD(入力シート!N702,10)/1),"")</f>
        <v/>
      </c>
      <c r="AO701" s="51" t="str">
        <f>IF(入力シート!O702&gt;=10000,INT(MOD(入力シート!O702,100000)/10000),"")</f>
        <v/>
      </c>
      <c r="AP701" s="51" t="str">
        <f>IF(入力シート!O702&gt;=1000,INT(MOD(入力シート!O702,10000)/1000),"")</f>
        <v/>
      </c>
      <c r="AQ701" s="51" t="str">
        <f>IF(入力シート!O702&gt;=100,INT(MOD(入力シート!O702,1000)/100),"")</f>
        <v/>
      </c>
      <c r="AR701" s="51" t="str">
        <f>IF(入力シート!O702&gt;=10,INT(MOD(入力シート!O702,100)/10),"")</f>
        <v/>
      </c>
      <c r="AS701" s="40" t="str">
        <f>IF(入力シート!O702&gt;=1,INT(MOD(入力シート!O702,10)/1),"")</f>
        <v/>
      </c>
      <c r="AT701" s="51" t="str">
        <f>IF(入力シート!P702&gt;=1000000,INT(MOD(入力シート!P702,10000000)/1000000),"")</f>
        <v/>
      </c>
      <c r="AU701" s="51" t="str">
        <f>IF(入力シート!P702&gt;=100000,INT(MOD(入力シート!P702,1000000)/100000),"")</f>
        <v/>
      </c>
      <c r="AV701" s="51" t="str">
        <f>IF(入力シート!P702&gt;=10000,INT(MOD(入力シート!P702,100000)/10000),"")</f>
        <v/>
      </c>
      <c r="AW701" s="51" t="str">
        <f>IF(入力シート!P702&gt;=1000,INT(MOD(入力シート!P702,10000)/1000),"")</f>
        <v/>
      </c>
      <c r="AX701" s="51" t="str">
        <f>IF(入力シート!P702&gt;=100,INT(MOD(入力シート!P702,1000)/100),"")</f>
        <v/>
      </c>
      <c r="AY701" s="51" t="str">
        <f>IF(入力シート!P702&gt;=10,INT(MOD(入力シート!P702,100)/10),"")</f>
        <v/>
      </c>
      <c r="AZ701" s="40" t="str">
        <f>IF(入力シート!P702&gt;=1,INT(MOD(入力シート!P702,10)/1),"")</f>
        <v/>
      </c>
      <c r="BA701" s="51" t="str">
        <f>IF(入力シート!Q702&gt;=10,INT(MOD(入力シート!Q702,100)/10),"")</f>
        <v/>
      </c>
      <c r="BB701" s="40" t="str">
        <f>IF(入力シート!Q702&gt;=1,INT(MOD(入力シート!Q702,10)/1),"")</f>
        <v/>
      </c>
      <c r="BC701" s="51" t="str">
        <f>IF(入力シート!R702&gt;=10000,INT(MOD(入力シート!R702,100000)/10000),"")</f>
        <v/>
      </c>
      <c r="BD701" s="51" t="str">
        <f>IF(入力シート!R702&gt;=1000,INT(MOD(入力シート!R702,10000)/1000),"")</f>
        <v/>
      </c>
      <c r="BE701" s="51" t="str">
        <f>IF(入力シート!R702&gt;=100,INT(MOD(入力シート!R702,1000)/100),"")</f>
        <v/>
      </c>
      <c r="BF701" s="51" t="str">
        <f>IF(入力シート!R702&gt;=10,INT(MOD(入力シート!R702,100)/10),"")</f>
        <v/>
      </c>
      <c r="BG701" s="40" t="str">
        <f>IF(入力シート!R702&gt;=1,INT(MOD(入力シート!R702,10)/1),"")</f>
        <v/>
      </c>
    </row>
    <row r="702" spans="1:79" x14ac:dyDescent="0.15">
      <c r="A702" s="46"/>
      <c r="B702" s="12">
        <v>700</v>
      </c>
      <c r="C702" s="3" t="str">
        <f>IF(入力シート!C703&gt;=10000,INT(MOD(入力シート!C703,100000)/10000),"")</f>
        <v/>
      </c>
      <c r="D702" s="3" t="str">
        <f>IF(入力シート!C703&gt;=1000,INT(MOD(入力シート!C703,10000)/1000),"")</f>
        <v/>
      </c>
      <c r="E702" s="3" t="str">
        <f>IF(入力シート!C703&gt;=100,INT(MOD(入力シート!C703,1000)/100),"")</f>
        <v/>
      </c>
      <c r="F702" s="3" t="str">
        <f>IF(入力シート!C703&gt;=10,INT(MOD(入力シート!C703,100)/10),"")</f>
        <v/>
      </c>
      <c r="G702" s="12" t="str">
        <f>IF(入力シート!C703&gt;=1,INT(MOD(入力シート!C703,10)/1),"")</f>
        <v/>
      </c>
      <c r="H702" s="12" t="str">
        <f>IF(入力シート!D703&gt;"",入力シート!D703,"")</f>
        <v/>
      </c>
      <c r="I702" s="146" t="str">
        <f>IF(入力シート!E703&gt;"",入力シート!E703,"")</f>
        <v/>
      </c>
      <c r="J702" s="162" t="str">
        <f>IF(入力シート!F703&gt;0,IF(入力シート!W703=6,MID(入力シート!F703,入力シート!W703-5,1),"0"),"")</f>
        <v/>
      </c>
      <c r="K702" s="63" t="str">
        <f>IF(入力シート!F703&gt;0,MID(入力シート!F703,入力シート!W703-4,1),"")</f>
        <v/>
      </c>
      <c r="L702" s="63" t="str">
        <f>IF(入力シート!F703&gt;0,MID(入力シート!F703,入力シート!W703-3,1),"")</f>
        <v/>
      </c>
      <c r="M702" s="63" t="str">
        <f>IF(入力シート!F703&gt;0,MID(入力シート!F703,入力シート!W703-2,1),"")</f>
        <v/>
      </c>
      <c r="N702" s="63" t="str">
        <f>IF(入力シート!F703&gt;0,MID(入力シート!F703,入力シート!W703-1,1),"")</f>
        <v/>
      </c>
      <c r="O702" s="64" t="str">
        <f>IF(入力シート!F703&gt;0,MID(入力シート!F703,入力シート!W703,1),"")</f>
        <v/>
      </c>
      <c r="P702" s="146" t="str">
        <f>IF(入力シート!G703&gt;"",入力シート!G703,"")</f>
        <v/>
      </c>
      <c r="Q702" s="162" t="str">
        <f>IF(入力シート!H703&gt;0,IF(入力シート!X703=4,MID(入力シート!H703,入力シート!X703-3,1),"0"),"")</f>
        <v/>
      </c>
      <c r="R702" s="63" t="str">
        <f>IF(入力シート!H703&gt;0,MID(入力シート!H703,入力シート!X703-2,1),"")</f>
        <v/>
      </c>
      <c r="S702" s="63" t="str">
        <f>IF(入力シート!H703&gt;0,MID(入力シート!H703,入力シート!X703-1,1),"")</f>
        <v/>
      </c>
      <c r="T702" s="64" t="str">
        <f>IF(入力シート!H703&gt;0,MID(入力シート!H703,入力シート!X703,1),"")</f>
        <v/>
      </c>
      <c r="U702" s="65" t="str">
        <f>IF(入力シート!I703&gt;0,入力シート!I703,"")</f>
        <v/>
      </c>
      <c r="V702" s="47" t="str">
        <f>IF(入力シート!J703&gt;0,入力シート!J703,"")</f>
        <v/>
      </c>
      <c r="W702" s="47" t="str">
        <f>IF(入力シート!K703&gt;=10,INT(MOD(入力シート!K703,100)/10),"")</f>
        <v/>
      </c>
      <c r="X702" s="48" t="str">
        <f>IF(入力シート!K703&gt;=1,INT(MOD(入力シート!K703,10)/1),"")</f>
        <v/>
      </c>
      <c r="Y702" s="49" t="str">
        <f>IF(入力シート!L703&gt;=100000,INT(MOD(入力シート!L703,1000000)/100000),"")</f>
        <v/>
      </c>
      <c r="Z702" s="49" t="str">
        <f>IF(入力シート!L703&gt;=10000,INT(MOD(入力シート!L703,100000)/10000),"")</f>
        <v/>
      </c>
      <c r="AA702" s="49" t="str">
        <f>IF(入力シート!L703&gt;=1000,INT(MOD(入力シート!L703,10000)/1000),"")</f>
        <v/>
      </c>
      <c r="AB702" s="49" t="str">
        <f>IF(入力シート!L703&gt;=100,INT(MOD(入力シート!L703,1000)/100),"")</f>
        <v/>
      </c>
      <c r="AC702" s="49" t="str">
        <f>IF(入力シート!L703&gt;=10,INT(MOD(入力シート!L703,100)/10),"")</f>
        <v/>
      </c>
      <c r="AD702" s="48" t="str">
        <f>IF(入力シート!L703&gt;=1,INT(MOD(入力シート!L703,10)/1),"")</f>
        <v/>
      </c>
      <c r="AE702" s="49" t="str">
        <f>IF(入力シート!M703&gt;=10000,INT(MOD(入力シート!M703,100000)/10000),"")</f>
        <v/>
      </c>
      <c r="AF702" s="49" t="str">
        <f>IF(入力シート!M703&gt;=1000,INT(MOD(入力シート!M703,10000)/1000),"")</f>
        <v/>
      </c>
      <c r="AG702" s="49" t="str">
        <f>IF(入力シート!M703&gt;=100,INT(MOD(入力シート!M703,1000)/100),"")</f>
        <v/>
      </c>
      <c r="AH702" s="49" t="str">
        <f>IF(入力シート!M703&gt;=10,INT(MOD(入力シート!M703,100)/10),"")</f>
        <v/>
      </c>
      <c r="AI702" s="48" t="str">
        <f>IF(入力シート!M703&gt;=1,INT(MOD(入力シート!M703,10)/1),"")</f>
        <v/>
      </c>
      <c r="AJ702" s="49" t="str">
        <f>IF(入力シート!N703&gt;=10000,INT(MOD(入力シート!N703,100000)/10000),"")</f>
        <v/>
      </c>
      <c r="AK702" s="49" t="str">
        <f>IF(入力シート!N703&gt;=1000,INT(MOD(入力シート!N703,10000)/1000),"")</f>
        <v/>
      </c>
      <c r="AL702" s="49" t="str">
        <f>IF(入力シート!N703&gt;=100,INT(MOD(入力シート!N703,1000)/100),"")</f>
        <v/>
      </c>
      <c r="AM702" s="49" t="str">
        <f>IF(入力シート!N703&gt;=10,INT(MOD(入力シート!N703,100)/10),"")</f>
        <v/>
      </c>
      <c r="AN702" s="48" t="str">
        <f>IF(入力シート!N703&gt;=1,INT(MOD(入力シート!N703,10)/1),"")</f>
        <v/>
      </c>
      <c r="AO702" s="49" t="str">
        <f>IF(入力シート!O703&gt;=10000,INT(MOD(入力シート!O703,100000)/10000),"")</f>
        <v/>
      </c>
      <c r="AP702" s="49" t="str">
        <f>IF(入力シート!O703&gt;=1000,INT(MOD(入力シート!O703,10000)/1000),"")</f>
        <v/>
      </c>
      <c r="AQ702" s="49" t="str">
        <f>IF(入力シート!O703&gt;=100,INT(MOD(入力シート!O703,1000)/100),"")</f>
        <v/>
      </c>
      <c r="AR702" s="49" t="str">
        <f>IF(入力シート!O703&gt;=10,INT(MOD(入力シート!O703,100)/10),"")</f>
        <v/>
      </c>
      <c r="AS702" s="48" t="str">
        <f>IF(入力シート!O703&gt;=1,INT(MOD(入力シート!O703,10)/1),"")</f>
        <v/>
      </c>
      <c r="AT702" s="49" t="str">
        <f>IF(入力シート!P703&gt;=1000000,INT(MOD(入力シート!P703,10000000)/1000000),"")</f>
        <v/>
      </c>
      <c r="AU702" s="49" t="str">
        <f>IF(入力シート!P703&gt;=100000,INT(MOD(入力シート!P703,1000000)/100000),"")</f>
        <v/>
      </c>
      <c r="AV702" s="49" t="str">
        <f>IF(入力シート!P703&gt;=10000,INT(MOD(入力シート!P703,100000)/10000),"")</f>
        <v/>
      </c>
      <c r="AW702" s="49" t="str">
        <f>IF(入力シート!P703&gt;=1000,INT(MOD(入力シート!P703,10000)/1000),"")</f>
        <v/>
      </c>
      <c r="AX702" s="49" t="str">
        <f>IF(入力シート!P703&gt;=100,INT(MOD(入力シート!P703,1000)/100),"")</f>
        <v/>
      </c>
      <c r="AY702" s="49" t="str">
        <f>IF(入力シート!P703&gt;=10,INT(MOD(入力シート!P703,100)/10),"")</f>
        <v/>
      </c>
      <c r="AZ702" s="48" t="str">
        <f>IF(入力シート!P703&gt;=1,INT(MOD(入力シート!P703,10)/1),"")</f>
        <v/>
      </c>
      <c r="BA702" s="49" t="str">
        <f>IF(入力シート!Q703&gt;=10,INT(MOD(入力シート!Q703,100)/10),"")</f>
        <v/>
      </c>
      <c r="BB702" s="48" t="str">
        <f>IF(入力シート!Q703&gt;=1,INT(MOD(入力シート!Q703,10)/1),"")</f>
        <v/>
      </c>
      <c r="BC702" s="49" t="str">
        <f>IF(入力シート!R703&gt;=10000,INT(MOD(入力シート!R703,100000)/10000),"")</f>
        <v/>
      </c>
      <c r="BD702" s="49" t="str">
        <f>IF(入力シート!R703&gt;=1000,INT(MOD(入力シート!R703,10000)/1000),"")</f>
        <v/>
      </c>
      <c r="BE702" s="49" t="str">
        <f>IF(入力シート!R703&gt;=100,INT(MOD(入力シート!R703,1000)/100),"")</f>
        <v/>
      </c>
      <c r="BF702" s="49" t="str">
        <f>IF(入力シート!R703&gt;=10,INT(MOD(入力シート!R703,100)/10),"")</f>
        <v/>
      </c>
      <c r="BG702" s="48" t="str">
        <f>IF(入力シート!R703&gt;=1,INT(MOD(入力シート!R703,10)/1),"")</f>
        <v/>
      </c>
      <c r="BH702" s="58" t="str">
        <f>IF(入力シート!S703&gt;=10,INT(MOD(入力シート!S703,100)/10),"")</f>
        <v/>
      </c>
      <c r="BI702" s="69" t="str">
        <f>IF(入力シート!S703&gt;=1,INT(MOD(入力シート!S703,10)/1),"")</f>
        <v/>
      </c>
      <c r="BJ702" s="58" t="str">
        <f>IF(入力シート!T703&gt;=1000000,INT(MOD(入力シート!T703,10000000)/1000000),"")</f>
        <v/>
      </c>
      <c r="BK702" s="58" t="str">
        <f>IF(入力シート!T703&gt;=100000,INT(MOD(入力シート!T703,1000000)/100000),"")</f>
        <v/>
      </c>
      <c r="BL702" s="58" t="str">
        <f>IF(入力シート!T703&gt;=10000,INT(MOD(入力シート!T703,100000)/10000),"")</f>
        <v/>
      </c>
      <c r="BM702" s="58" t="str">
        <f>IF(入力シート!T703&gt;=1000,INT(MOD(入力シート!T703,10000)/1000),"")</f>
        <v/>
      </c>
      <c r="BN702" s="58" t="str">
        <f>IF(入力シート!T703&gt;=100,INT(MOD(入力シート!T703,1000)/100),"")</f>
        <v/>
      </c>
      <c r="BO702" s="58" t="str">
        <f>IF(入力シート!T703&gt;=10,INT(MOD(入力シート!T703,100)/10),"")</f>
        <v/>
      </c>
      <c r="BP702" s="69" t="str">
        <f>IF(入力シート!T703&gt;=1,INT(MOD(入力シート!T703,10)/1),"")</f>
        <v/>
      </c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</row>
    <row r="703" spans="1:79" x14ac:dyDescent="0.15">
      <c r="A703" s="70">
        <f t="shared" si="16"/>
        <v>71</v>
      </c>
      <c r="B703" s="22">
        <v>701</v>
      </c>
      <c r="C703" s="10" t="str">
        <f>IF(入力シート!C704&gt;=10000,INT(MOD(入力シート!C704,100000)/10000),"")</f>
        <v/>
      </c>
      <c r="D703" s="10" t="str">
        <f>IF(入力シート!C704&gt;=1000,INT(MOD(入力シート!C704,10000)/1000),"")</f>
        <v/>
      </c>
      <c r="E703" s="10" t="str">
        <f>IF(入力シート!C704&gt;=100,INT(MOD(入力シート!C704,1000)/100),"")</f>
        <v/>
      </c>
      <c r="F703" s="10" t="str">
        <f>IF(入力シート!C704&gt;=10,INT(MOD(入力シート!C704,100)/10),"")</f>
        <v/>
      </c>
      <c r="G703" s="22" t="str">
        <f>IF(入力シート!C704&gt;=1,INT(MOD(入力シート!C704,10)/1),"")</f>
        <v/>
      </c>
      <c r="H703" s="22" t="str">
        <f>IF(入力シート!D704&gt;"",入力シート!D704,"")</f>
        <v/>
      </c>
      <c r="I703" s="22" t="str">
        <f>IF(入力シート!E704&gt;"",入力シート!E704,"")</f>
        <v/>
      </c>
      <c r="J703" s="37" t="str">
        <f>IF(入力シート!F704&gt;0,IF(入力シート!W704=6,MID(入力シート!F704,入力シート!W704-5,1),"0"),"")</f>
        <v/>
      </c>
      <c r="K703" s="37" t="str">
        <f>IF(入力シート!F704&gt;0,MID(入力シート!F704,入力シート!W704-4,1),"")</f>
        <v/>
      </c>
      <c r="L703" s="37" t="str">
        <f>IF(入力シート!F704&gt;0,MID(入力シート!F704,入力シート!W704-3,1),"")</f>
        <v/>
      </c>
      <c r="M703" s="37" t="str">
        <f>IF(入力シート!F704&gt;0,MID(入力シート!F704,入力シート!W704-2,1),"")</f>
        <v/>
      </c>
      <c r="N703" s="37" t="str">
        <f>IF(入力シート!F704&gt;0,MID(入力シート!F704,入力シート!W704-1,1),"")</f>
        <v/>
      </c>
      <c r="O703" s="39" t="str">
        <f>IF(入力シート!F704&gt;0,MID(入力シート!F704,入力シート!W704,1),"")</f>
        <v/>
      </c>
      <c r="P703" s="22" t="str">
        <f>IF(入力シート!G704&gt;"",入力シート!G704,"")</f>
        <v/>
      </c>
      <c r="Q703" s="37" t="str">
        <f>IF(入力シート!H704&gt;0,IF(入力シート!X704=4,MID(入力シート!H704,入力シート!X704-3,1),"0"),"")</f>
        <v/>
      </c>
      <c r="R703" s="37" t="str">
        <f>IF(入力シート!H704&gt;0,MID(入力シート!H704,入力シート!X704-2,1),"")</f>
        <v/>
      </c>
      <c r="S703" s="37" t="str">
        <f>IF(入力シート!H704&gt;0,MID(入力シート!H704,入力シート!X704-1,1),"")</f>
        <v/>
      </c>
      <c r="T703" s="39" t="str">
        <f>IF(入力シート!H704&gt;0,MID(入力シート!H704,入力シート!X704,1),"")</f>
        <v/>
      </c>
      <c r="U703" s="62" t="str">
        <f>IF(入力シート!I704&gt;0,入力シート!I704,"")</f>
        <v/>
      </c>
      <c r="V703" s="50" t="str">
        <f>IF(入力シート!J704&gt;0,入力シート!J704,"")</f>
        <v/>
      </c>
      <c r="W703" s="50" t="str">
        <f>IF(入力シート!K704&gt;=10,INT(MOD(入力シート!K704,100)/10),"")</f>
        <v/>
      </c>
      <c r="X703" s="40" t="str">
        <f>IF(入力シート!K704&gt;=1,INT(MOD(入力シート!K704,10)/1),"")</f>
        <v/>
      </c>
      <c r="Y703" s="51" t="str">
        <f>IF(入力シート!L704&gt;=100000,INT(MOD(入力シート!L704,1000000)/100000),"")</f>
        <v/>
      </c>
      <c r="Z703" s="51" t="str">
        <f>IF(入力シート!L704&gt;=10000,INT(MOD(入力シート!L704,100000)/10000),"")</f>
        <v/>
      </c>
      <c r="AA703" s="51" t="str">
        <f>IF(入力シート!L704&gt;=1000,INT(MOD(入力シート!L704,10000)/1000),"")</f>
        <v/>
      </c>
      <c r="AB703" s="51" t="str">
        <f>IF(入力シート!L704&gt;=100,INT(MOD(入力シート!L704,1000)/100),"")</f>
        <v/>
      </c>
      <c r="AC703" s="51" t="str">
        <f>IF(入力シート!L704&gt;=10,INT(MOD(入力シート!L704,100)/10),"")</f>
        <v/>
      </c>
      <c r="AD703" s="40" t="str">
        <f>IF(入力シート!L704&gt;=1,INT(MOD(入力シート!L704,10)/1),"")</f>
        <v/>
      </c>
      <c r="AE703" s="51" t="str">
        <f>IF(入力シート!M704&gt;=10000,INT(MOD(入力シート!M704,100000)/10000),"")</f>
        <v/>
      </c>
      <c r="AF703" s="51" t="str">
        <f>IF(入力シート!M704&gt;=1000,INT(MOD(入力シート!M704,10000)/1000),"")</f>
        <v/>
      </c>
      <c r="AG703" s="51" t="str">
        <f>IF(入力シート!M704&gt;=100,INT(MOD(入力シート!M704,1000)/100),"")</f>
        <v/>
      </c>
      <c r="AH703" s="51" t="str">
        <f>IF(入力シート!M704&gt;=10,INT(MOD(入力シート!M704,100)/10),"")</f>
        <v/>
      </c>
      <c r="AI703" s="40" t="str">
        <f>IF(入力シート!M704&gt;=1,INT(MOD(入力シート!M704,10)/1),"")</f>
        <v/>
      </c>
      <c r="AJ703" s="51" t="str">
        <f>IF(入力シート!N704&gt;=10000,INT(MOD(入力シート!N704,100000)/10000),"")</f>
        <v/>
      </c>
      <c r="AK703" s="51" t="str">
        <f>IF(入力シート!N704&gt;=1000,INT(MOD(入力シート!N704,10000)/1000),"")</f>
        <v/>
      </c>
      <c r="AL703" s="51" t="str">
        <f>IF(入力シート!N704&gt;=100,INT(MOD(入力シート!N704,1000)/100),"")</f>
        <v/>
      </c>
      <c r="AM703" s="51" t="str">
        <f>IF(入力シート!N704&gt;=10,INT(MOD(入力シート!N704,100)/10),"")</f>
        <v/>
      </c>
      <c r="AN703" s="40" t="str">
        <f>IF(入力シート!N704&gt;=1,INT(MOD(入力シート!N704,10)/1),"")</f>
        <v/>
      </c>
      <c r="AO703" s="51" t="str">
        <f>IF(入力シート!O704&gt;=10000,INT(MOD(入力シート!O704,100000)/10000),"")</f>
        <v/>
      </c>
      <c r="AP703" s="51" t="str">
        <f>IF(入力シート!O704&gt;=1000,INT(MOD(入力シート!O704,10000)/1000),"")</f>
        <v/>
      </c>
      <c r="AQ703" s="51" t="str">
        <f>IF(入力シート!O704&gt;=100,INT(MOD(入力シート!O704,1000)/100),"")</f>
        <v/>
      </c>
      <c r="AR703" s="51" t="str">
        <f>IF(入力シート!O704&gt;=10,INT(MOD(入力シート!O704,100)/10),"")</f>
        <v/>
      </c>
      <c r="AS703" s="40" t="str">
        <f>IF(入力シート!O704&gt;=1,INT(MOD(入力シート!O704,10)/1),"")</f>
        <v/>
      </c>
      <c r="AT703" s="51" t="str">
        <f>IF(入力シート!P704&gt;=1000000,INT(MOD(入力シート!P704,10000000)/1000000),"")</f>
        <v/>
      </c>
      <c r="AU703" s="51" t="str">
        <f>IF(入力シート!P704&gt;=100000,INT(MOD(入力シート!P704,1000000)/100000),"")</f>
        <v/>
      </c>
      <c r="AV703" s="51" t="str">
        <f>IF(入力シート!P704&gt;=10000,INT(MOD(入力シート!P704,100000)/10000),"")</f>
        <v/>
      </c>
      <c r="AW703" s="51" t="str">
        <f>IF(入力シート!P704&gt;=1000,INT(MOD(入力シート!P704,10000)/1000),"")</f>
        <v/>
      </c>
      <c r="AX703" s="51" t="str">
        <f>IF(入力シート!P704&gt;=100,INT(MOD(入力シート!P704,1000)/100),"")</f>
        <v/>
      </c>
      <c r="AY703" s="51" t="str">
        <f>IF(入力シート!P704&gt;=10,INT(MOD(入力シート!P704,100)/10),"")</f>
        <v/>
      </c>
      <c r="AZ703" s="40" t="str">
        <f>IF(入力シート!P704&gt;=1,INT(MOD(入力シート!P704,10)/1),"")</f>
        <v/>
      </c>
      <c r="BA703" s="51" t="str">
        <f>IF(入力シート!Q704&gt;=10,INT(MOD(入力シート!Q704,100)/10),"")</f>
        <v/>
      </c>
      <c r="BB703" s="40" t="str">
        <f>IF(入力シート!Q704&gt;=1,INT(MOD(入力シート!Q704,10)/1),"")</f>
        <v/>
      </c>
      <c r="BC703" s="51" t="str">
        <f>IF(入力シート!R704&gt;=10000,INT(MOD(入力シート!R704,100000)/10000),"")</f>
        <v/>
      </c>
      <c r="BD703" s="51" t="str">
        <f>IF(入力シート!R704&gt;=1000,INT(MOD(入力シート!R704,10000)/1000),"")</f>
        <v/>
      </c>
      <c r="BE703" s="51" t="str">
        <f>IF(入力シート!R704&gt;=100,INT(MOD(入力シート!R704,1000)/100),"")</f>
        <v/>
      </c>
      <c r="BF703" s="51" t="str">
        <f>IF(入力シート!R704&gt;=10,INT(MOD(入力シート!R704,100)/10),"")</f>
        <v/>
      </c>
      <c r="BG703" s="40" t="str">
        <f>IF(入力シート!R704&gt;=1,INT(MOD(入力シート!R704,10)/1),"")</f>
        <v/>
      </c>
      <c r="BP703" s="11"/>
    </row>
    <row r="704" spans="1:79" x14ac:dyDescent="0.15">
      <c r="B704" s="22">
        <v>702</v>
      </c>
      <c r="C704" s="10" t="str">
        <f>IF(入力シート!C705&gt;=10000,INT(MOD(入力シート!C705,100000)/10000),"")</f>
        <v/>
      </c>
      <c r="D704" s="10" t="str">
        <f>IF(入力シート!C705&gt;=1000,INT(MOD(入力シート!C705,10000)/1000),"")</f>
        <v/>
      </c>
      <c r="E704" s="10" t="str">
        <f>IF(入力シート!C705&gt;=100,INT(MOD(入力シート!C705,1000)/100),"")</f>
        <v/>
      </c>
      <c r="F704" s="10" t="str">
        <f>IF(入力シート!C705&gt;=10,INT(MOD(入力シート!C705,100)/10),"")</f>
        <v/>
      </c>
      <c r="G704" s="22" t="str">
        <f>IF(入力シート!C705&gt;=1,INT(MOD(入力シート!C705,10)/1),"")</f>
        <v/>
      </c>
      <c r="H704" s="22" t="str">
        <f>IF(入力シート!D705&gt;"",入力シート!D705,"")</f>
        <v/>
      </c>
      <c r="I704" s="22" t="str">
        <f>IF(入力シート!E705&gt;"",入力シート!E705,"")</f>
        <v/>
      </c>
      <c r="J704" s="37" t="str">
        <f>IF(入力シート!F705&gt;0,IF(入力シート!W705=6,MID(入力シート!F705,入力シート!W705-5,1),"0"),"")</f>
        <v/>
      </c>
      <c r="K704" s="37" t="str">
        <f>IF(入力シート!F705&gt;0,MID(入力シート!F705,入力シート!W705-4,1),"")</f>
        <v/>
      </c>
      <c r="L704" s="37" t="str">
        <f>IF(入力シート!F705&gt;0,MID(入力シート!F705,入力シート!W705-3,1),"")</f>
        <v/>
      </c>
      <c r="M704" s="37" t="str">
        <f>IF(入力シート!F705&gt;0,MID(入力シート!F705,入力シート!W705-2,1),"")</f>
        <v/>
      </c>
      <c r="N704" s="37" t="str">
        <f>IF(入力シート!F705&gt;0,MID(入力シート!F705,入力シート!W705-1,1),"")</f>
        <v/>
      </c>
      <c r="O704" s="39" t="str">
        <f>IF(入力シート!F705&gt;0,MID(入力シート!F705,入力シート!W705,1),"")</f>
        <v/>
      </c>
      <c r="P704" s="22" t="str">
        <f>IF(入力シート!G705&gt;"",入力シート!G705,"")</f>
        <v/>
      </c>
      <c r="Q704" s="37" t="str">
        <f>IF(入力シート!H705&gt;0,IF(入力シート!X705=4,MID(入力シート!H705,入力シート!X705-3,1),"0"),"")</f>
        <v/>
      </c>
      <c r="R704" s="37" t="str">
        <f>IF(入力シート!H705&gt;0,MID(入力シート!H705,入力シート!X705-2,1),"")</f>
        <v/>
      </c>
      <c r="S704" s="37" t="str">
        <f>IF(入力シート!H705&gt;0,MID(入力シート!H705,入力シート!X705-1,1),"")</f>
        <v/>
      </c>
      <c r="T704" s="39" t="str">
        <f>IF(入力シート!H705&gt;0,MID(入力シート!H705,入力シート!X705,1),"")</f>
        <v/>
      </c>
      <c r="U704" s="62" t="str">
        <f>IF(入力シート!I705&gt;0,入力シート!I705,"")</f>
        <v/>
      </c>
      <c r="V704" s="50" t="str">
        <f>IF(入力シート!J705&gt;0,入力シート!J705,"")</f>
        <v/>
      </c>
      <c r="W704" s="50" t="str">
        <f>IF(入力シート!K705&gt;=10,INT(MOD(入力シート!K705,100)/10),"")</f>
        <v/>
      </c>
      <c r="X704" s="40" t="str">
        <f>IF(入力シート!K705&gt;=1,INT(MOD(入力シート!K705,10)/1),"")</f>
        <v/>
      </c>
      <c r="Y704" s="51" t="str">
        <f>IF(入力シート!L705&gt;=100000,INT(MOD(入力シート!L705,1000000)/100000),"")</f>
        <v/>
      </c>
      <c r="Z704" s="51" t="str">
        <f>IF(入力シート!L705&gt;=10000,INT(MOD(入力シート!L705,100000)/10000),"")</f>
        <v/>
      </c>
      <c r="AA704" s="51" t="str">
        <f>IF(入力シート!L705&gt;=1000,INT(MOD(入力シート!L705,10000)/1000),"")</f>
        <v/>
      </c>
      <c r="AB704" s="51" t="str">
        <f>IF(入力シート!L705&gt;=100,INT(MOD(入力シート!L705,1000)/100),"")</f>
        <v/>
      </c>
      <c r="AC704" s="51" t="str">
        <f>IF(入力シート!L705&gt;=10,INT(MOD(入力シート!L705,100)/10),"")</f>
        <v/>
      </c>
      <c r="AD704" s="40" t="str">
        <f>IF(入力シート!L705&gt;=1,INT(MOD(入力シート!L705,10)/1),"")</f>
        <v/>
      </c>
      <c r="AE704" s="51" t="str">
        <f>IF(入力シート!M705&gt;=10000,INT(MOD(入力シート!M705,100000)/10000),"")</f>
        <v/>
      </c>
      <c r="AF704" s="51" t="str">
        <f>IF(入力シート!M705&gt;=1000,INT(MOD(入力シート!M705,10000)/1000),"")</f>
        <v/>
      </c>
      <c r="AG704" s="51" t="str">
        <f>IF(入力シート!M705&gt;=100,INT(MOD(入力シート!M705,1000)/100),"")</f>
        <v/>
      </c>
      <c r="AH704" s="51" t="str">
        <f>IF(入力シート!M705&gt;=10,INT(MOD(入力シート!M705,100)/10),"")</f>
        <v/>
      </c>
      <c r="AI704" s="40" t="str">
        <f>IF(入力シート!M705&gt;=1,INT(MOD(入力シート!M705,10)/1),"")</f>
        <v/>
      </c>
      <c r="AJ704" s="51" t="str">
        <f>IF(入力シート!N705&gt;=10000,INT(MOD(入力シート!N705,100000)/10000),"")</f>
        <v/>
      </c>
      <c r="AK704" s="51" t="str">
        <f>IF(入力シート!N705&gt;=1000,INT(MOD(入力シート!N705,10000)/1000),"")</f>
        <v/>
      </c>
      <c r="AL704" s="51" t="str">
        <f>IF(入力シート!N705&gt;=100,INT(MOD(入力シート!N705,1000)/100),"")</f>
        <v/>
      </c>
      <c r="AM704" s="51" t="str">
        <f>IF(入力シート!N705&gt;=10,INT(MOD(入力シート!N705,100)/10),"")</f>
        <v/>
      </c>
      <c r="AN704" s="40" t="str">
        <f>IF(入力シート!N705&gt;=1,INT(MOD(入力シート!N705,10)/1),"")</f>
        <v/>
      </c>
      <c r="AO704" s="51" t="str">
        <f>IF(入力シート!O705&gt;=10000,INT(MOD(入力シート!O705,100000)/10000),"")</f>
        <v/>
      </c>
      <c r="AP704" s="51" t="str">
        <f>IF(入力シート!O705&gt;=1000,INT(MOD(入力シート!O705,10000)/1000),"")</f>
        <v/>
      </c>
      <c r="AQ704" s="51" t="str">
        <f>IF(入力シート!O705&gt;=100,INT(MOD(入力シート!O705,1000)/100),"")</f>
        <v/>
      </c>
      <c r="AR704" s="51" t="str">
        <f>IF(入力シート!O705&gt;=10,INT(MOD(入力シート!O705,100)/10),"")</f>
        <v/>
      </c>
      <c r="AS704" s="40" t="str">
        <f>IF(入力シート!O705&gt;=1,INT(MOD(入力シート!O705,10)/1),"")</f>
        <v/>
      </c>
      <c r="AT704" s="51" t="str">
        <f>IF(入力シート!P705&gt;=1000000,INT(MOD(入力シート!P705,10000000)/1000000),"")</f>
        <v/>
      </c>
      <c r="AU704" s="51" t="str">
        <f>IF(入力シート!P705&gt;=100000,INT(MOD(入力シート!P705,1000000)/100000),"")</f>
        <v/>
      </c>
      <c r="AV704" s="51" t="str">
        <f>IF(入力シート!P705&gt;=10000,INT(MOD(入力シート!P705,100000)/10000),"")</f>
        <v/>
      </c>
      <c r="AW704" s="51" t="str">
        <f>IF(入力シート!P705&gt;=1000,INT(MOD(入力シート!P705,10000)/1000),"")</f>
        <v/>
      </c>
      <c r="AX704" s="51" t="str">
        <f>IF(入力シート!P705&gt;=100,INT(MOD(入力シート!P705,1000)/100),"")</f>
        <v/>
      </c>
      <c r="AY704" s="51" t="str">
        <f>IF(入力シート!P705&gt;=10,INT(MOD(入力シート!P705,100)/10),"")</f>
        <v/>
      </c>
      <c r="AZ704" s="40" t="str">
        <f>IF(入力シート!P705&gt;=1,INT(MOD(入力シート!P705,10)/1),"")</f>
        <v/>
      </c>
      <c r="BA704" s="51" t="str">
        <f>IF(入力シート!Q705&gt;=10,INT(MOD(入力シート!Q705,100)/10),"")</f>
        <v/>
      </c>
      <c r="BB704" s="40" t="str">
        <f>IF(入力シート!Q705&gt;=1,INT(MOD(入力シート!Q705,10)/1),"")</f>
        <v/>
      </c>
      <c r="BC704" s="51" t="str">
        <f>IF(入力シート!R705&gt;=10000,INT(MOD(入力シート!R705,100000)/10000),"")</f>
        <v/>
      </c>
      <c r="BD704" s="51" t="str">
        <f>IF(入力シート!R705&gt;=1000,INT(MOD(入力シート!R705,10000)/1000),"")</f>
        <v/>
      </c>
      <c r="BE704" s="51" t="str">
        <f>IF(入力シート!R705&gt;=100,INT(MOD(入力シート!R705,1000)/100),"")</f>
        <v/>
      </c>
      <c r="BF704" s="51" t="str">
        <f>IF(入力シート!R705&gt;=10,INT(MOD(入力シート!R705,100)/10),"")</f>
        <v/>
      </c>
      <c r="BG704" s="40" t="str">
        <f>IF(入力シート!R705&gt;=1,INT(MOD(入力シート!R705,10)/1),"")</f>
        <v/>
      </c>
    </row>
    <row r="705" spans="1:79" x14ac:dyDescent="0.15">
      <c r="B705" s="22">
        <v>703</v>
      </c>
      <c r="C705" s="10" t="str">
        <f>IF(入力シート!C706&gt;=10000,INT(MOD(入力シート!C706,100000)/10000),"")</f>
        <v/>
      </c>
      <c r="D705" s="10" t="str">
        <f>IF(入力シート!C706&gt;=1000,INT(MOD(入力シート!C706,10000)/1000),"")</f>
        <v/>
      </c>
      <c r="E705" s="10" t="str">
        <f>IF(入力シート!C706&gt;=100,INT(MOD(入力シート!C706,1000)/100),"")</f>
        <v/>
      </c>
      <c r="F705" s="10" t="str">
        <f>IF(入力シート!C706&gt;=10,INT(MOD(入力シート!C706,100)/10),"")</f>
        <v/>
      </c>
      <c r="G705" s="22" t="str">
        <f>IF(入力シート!C706&gt;=1,INT(MOD(入力シート!C706,10)/1),"")</f>
        <v/>
      </c>
      <c r="H705" s="22" t="str">
        <f>IF(入力シート!D706&gt;"",入力シート!D706,"")</f>
        <v/>
      </c>
      <c r="I705" s="22" t="str">
        <f>IF(入力シート!E706&gt;"",入力シート!E706,"")</f>
        <v/>
      </c>
      <c r="J705" s="37" t="str">
        <f>IF(入力シート!F706&gt;0,IF(入力シート!W706=6,MID(入力シート!F706,入力シート!W706-5,1),"0"),"")</f>
        <v/>
      </c>
      <c r="K705" s="37" t="str">
        <f>IF(入力シート!F706&gt;0,MID(入力シート!F706,入力シート!W706-4,1),"")</f>
        <v/>
      </c>
      <c r="L705" s="37" t="str">
        <f>IF(入力シート!F706&gt;0,MID(入力シート!F706,入力シート!W706-3,1),"")</f>
        <v/>
      </c>
      <c r="M705" s="37" t="str">
        <f>IF(入力シート!F706&gt;0,MID(入力シート!F706,入力シート!W706-2,1),"")</f>
        <v/>
      </c>
      <c r="N705" s="37" t="str">
        <f>IF(入力シート!F706&gt;0,MID(入力シート!F706,入力シート!W706-1,1),"")</f>
        <v/>
      </c>
      <c r="O705" s="39" t="str">
        <f>IF(入力シート!F706&gt;0,MID(入力シート!F706,入力シート!W706,1),"")</f>
        <v/>
      </c>
      <c r="P705" s="22" t="str">
        <f>IF(入力シート!G706&gt;"",入力シート!G706,"")</f>
        <v/>
      </c>
      <c r="Q705" s="37" t="str">
        <f>IF(入力シート!H706&gt;0,IF(入力シート!X706=4,MID(入力シート!H706,入力シート!X706-3,1),"0"),"")</f>
        <v/>
      </c>
      <c r="R705" s="37" t="str">
        <f>IF(入力シート!H706&gt;0,MID(入力シート!H706,入力シート!X706-2,1),"")</f>
        <v/>
      </c>
      <c r="S705" s="37" t="str">
        <f>IF(入力シート!H706&gt;0,MID(入力シート!H706,入力シート!X706-1,1),"")</f>
        <v/>
      </c>
      <c r="T705" s="39" t="str">
        <f>IF(入力シート!H706&gt;0,MID(入力シート!H706,入力シート!X706,1),"")</f>
        <v/>
      </c>
      <c r="U705" s="62" t="str">
        <f>IF(入力シート!I706&gt;0,入力シート!I706,"")</f>
        <v/>
      </c>
      <c r="V705" s="50" t="str">
        <f>IF(入力シート!J706&gt;0,入力シート!J706,"")</f>
        <v/>
      </c>
      <c r="W705" s="50" t="str">
        <f>IF(入力シート!K706&gt;=10,INT(MOD(入力シート!K706,100)/10),"")</f>
        <v/>
      </c>
      <c r="X705" s="40" t="str">
        <f>IF(入力シート!K706&gt;=1,INT(MOD(入力シート!K706,10)/1),"")</f>
        <v/>
      </c>
      <c r="Y705" s="51" t="str">
        <f>IF(入力シート!L706&gt;=100000,INT(MOD(入力シート!L706,1000000)/100000),"")</f>
        <v/>
      </c>
      <c r="Z705" s="51" t="str">
        <f>IF(入力シート!L706&gt;=10000,INT(MOD(入力シート!L706,100000)/10000),"")</f>
        <v/>
      </c>
      <c r="AA705" s="51" t="str">
        <f>IF(入力シート!L706&gt;=1000,INT(MOD(入力シート!L706,10000)/1000),"")</f>
        <v/>
      </c>
      <c r="AB705" s="51" t="str">
        <f>IF(入力シート!L706&gt;=100,INT(MOD(入力シート!L706,1000)/100),"")</f>
        <v/>
      </c>
      <c r="AC705" s="51" t="str">
        <f>IF(入力シート!L706&gt;=10,INT(MOD(入力シート!L706,100)/10),"")</f>
        <v/>
      </c>
      <c r="AD705" s="40" t="str">
        <f>IF(入力シート!L706&gt;=1,INT(MOD(入力シート!L706,10)/1),"")</f>
        <v/>
      </c>
      <c r="AE705" s="51" t="str">
        <f>IF(入力シート!M706&gt;=10000,INT(MOD(入力シート!M706,100000)/10000),"")</f>
        <v/>
      </c>
      <c r="AF705" s="51" t="str">
        <f>IF(入力シート!M706&gt;=1000,INT(MOD(入力シート!M706,10000)/1000),"")</f>
        <v/>
      </c>
      <c r="AG705" s="51" t="str">
        <f>IF(入力シート!M706&gt;=100,INT(MOD(入力シート!M706,1000)/100),"")</f>
        <v/>
      </c>
      <c r="AH705" s="51" t="str">
        <f>IF(入力シート!M706&gt;=10,INT(MOD(入力シート!M706,100)/10),"")</f>
        <v/>
      </c>
      <c r="AI705" s="40" t="str">
        <f>IF(入力シート!M706&gt;=1,INT(MOD(入力シート!M706,10)/1),"")</f>
        <v/>
      </c>
      <c r="AJ705" s="51" t="str">
        <f>IF(入力シート!N706&gt;=10000,INT(MOD(入力シート!N706,100000)/10000),"")</f>
        <v/>
      </c>
      <c r="AK705" s="51" t="str">
        <f>IF(入力シート!N706&gt;=1000,INT(MOD(入力シート!N706,10000)/1000),"")</f>
        <v/>
      </c>
      <c r="AL705" s="51" t="str">
        <f>IF(入力シート!N706&gt;=100,INT(MOD(入力シート!N706,1000)/100),"")</f>
        <v/>
      </c>
      <c r="AM705" s="51" t="str">
        <f>IF(入力シート!N706&gt;=10,INT(MOD(入力シート!N706,100)/10),"")</f>
        <v/>
      </c>
      <c r="AN705" s="40" t="str">
        <f>IF(入力シート!N706&gt;=1,INT(MOD(入力シート!N706,10)/1),"")</f>
        <v/>
      </c>
      <c r="AO705" s="51" t="str">
        <f>IF(入力シート!O706&gt;=10000,INT(MOD(入力シート!O706,100000)/10000),"")</f>
        <v/>
      </c>
      <c r="AP705" s="51" t="str">
        <f>IF(入力シート!O706&gt;=1000,INT(MOD(入力シート!O706,10000)/1000),"")</f>
        <v/>
      </c>
      <c r="AQ705" s="51" t="str">
        <f>IF(入力シート!O706&gt;=100,INT(MOD(入力シート!O706,1000)/100),"")</f>
        <v/>
      </c>
      <c r="AR705" s="51" t="str">
        <f>IF(入力シート!O706&gt;=10,INT(MOD(入力シート!O706,100)/10),"")</f>
        <v/>
      </c>
      <c r="AS705" s="40" t="str">
        <f>IF(入力シート!O706&gt;=1,INT(MOD(入力シート!O706,10)/1),"")</f>
        <v/>
      </c>
      <c r="AT705" s="51" t="str">
        <f>IF(入力シート!P706&gt;=1000000,INT(MOD(入力シート!P706,10000000)/1000000),"")</f>
        <v/>
      </c>
      <c r="AU705" s="51" t="str">
        <f>IF(入力シート!P706&gt;=100000,INT(MOD(入力シート!P706,1000000)/100000),"")</f>
        <v/>
      </c>
      <c r="AV705" s="51" t="str">
        <f>IF(入力シート!P706&gt;=10000,INT(MOD(入力シート!P706,100000)/10000),"")</f>
        <v/>
      </c>
      <c r="AW705" s="51" t="str">
        <f>IF(入力シート!P706&gt;=1000,INT(MOD(入力シート!P706,10000)/1000),"")</f>
        <v/>
      </c>
      <c r="AX705" s="51" t="str">
        <f>IF(入力シート!P706&gt;=100,INT(MOD(入力シート!P706,1000)/100),"")</f>
        <v/>
      </c>
      <c r="AY705" s="51" t="str">
        <f>IF(入力シート!P706&gt;=10,INT(MOD(入力シート!P706,100)/10),"")</f>
        <v/>
      </c>
      <c r="AZ705" s="40" t="str">
        <f>IF(入力シート!P706&gt;=1,INT(MOD(入力シート!P706,10)/1),"")</f>
        <v/>
      </c>
      <c r="BA705" s="51" t="str">
        <f>IF(入力シート!Q706&gt;=10,INT(MOD(入力シート!Q706,100)/10),"")</f>
        <v/>
      </c>
      <c r="BB705" s="40" t="str">
        <f>IF(入力シート!Q706&gt;=1,INT(MOD(入力シート!Q706,10)/1),"")</f>
        <v/>
      </c>
      <c r="BC705" s="51" t="str">
        <f>IF(入力シート!R706&gt;=10000,INT(MOD(入力シート!R706,100000)/10000),"")</f>
        <v/>
      </c>
      <c r="BD705" s="51" t="str">
        <f>IF(入力シート!R706&gt;=1000,INT(MOD(入力シート!R706,10000)/1000),"")</f>
        <v/>
      </c>
      <c r="BE705" s="51" t="str">
        <f>IF(入力シート!R706&gt;=100,INT(MOD(入力シート!R706,1000)/100),"")</f>
        <v/>
      </c>
      <c r="BF705" s="51" t="str">
        <f>IF(入力シート!R706&gt;=10,INT(MOD(入力シート!R706,100)/10),"")</f>
        <v/>
      </c>
      <c r="BG705" s="40" t="str">
        <f>IF(入力シート!R706&gt;=1,INT(MOD(入力シート!R706,10)/1),"")</f>
        <v/>
      </c>
    </row>
    <row r="706" spans="1:79" x14ac:dyDescent="0.15">
      <c r="B706" s="22">
        <v>704</v>
      </c>
      <c r="C706" s="10" t="str">
        <f>IF(入力シート!C707&gt;=10000,INT(MOD(入力シート!C707,100000)/10000),"")</f>
        <v/>
      </c>
      <c r="D706" s="10" t="str">
        <f>IF(入力シート!C707&gt;=1000,INT(MOD(入力シート!C707,10000)/1000),"")</f>
        <v/>
      </c>
      <c r="E706" s="10" t="str">
        <f>IF(入力シート!C707&gt;=100,INT(MOD(入力シート!C707,1000)/100),"")</f>
        <v/>
      </c>
      <c r="F706" s="10" t="str">
        <f>IF(入力シート!C707&gt;=10,INT(MOD(入力シート!C707,100)/10),"")</f>
        <v/>
      </c>
      <c r="G706" s="22" t="str">
        <f>IF(入力シート!C707&gt;=1,INT(MOD(入力シート!C707,10)/1),"")</f>
        <v/>
      </c>
      <c r="H706" s="22" t="str">
        <f>IF(入力シート!D707&gt;"",入力シート!D707,"")</f>
        <v/>
      </c>
      <c r="I706" s="22" t="str">
        <f>IF(入力シート!E707&gt;"",入力シート!E707,"")</f>
        <v/>
      </c>
      <c r="J706" s="37" t="str">
        <f>IF(入力シート!F707&gt;0,IF(入力シート!W707=6,MID(入力シート!F707,入力シート!W707-5,1),"0"),"")</f>
        <v/>
      </c>
      <c r="K706" s="37" t="str">
        <f>IF(入力シート!F707&gt;0,MID(入力シート!F707,入力シート!W707-4,1),"")</f>
        <v/>
      </c>
      <c r="L706" s="37" t="str">
        <f>IF(入力シート!F707&gt;0,MID(入力シート!F707,入力シート!W707-3,1),"")</f>
        <v/>
      </c>
      <c r="M706" s="37" t="str">
        <f>IF(入力シート!F707&gt;0,MID(入力シート!F707,入力シート!W707-2,1),"")</f>
        <v/>
      </c>
      <c r="N706" s="37" t="str">
        <f>IF(入力シート!F707&gt;0,MID(入力シート!F707,入力シート!W707-1,1),"")</f>
        <v/>
      </c>
      <c r="O706" s="39" t="str">
        <f>IF(入力シート!F707&gt;0,MID(入力シート!F707,入力シート!W707,1),"")</f>
        <v/>
      </c>
      <c r="P706" s="22" t="str">
        <f>IF(入力シート!G707&gt;"",入力シート!G707,"")</f>
        <v/>
      </c>
      <c r="Q706" s="37" t="str">
        <f>IF(入力シート!H707&gt;0,IF(入力シート!X707=4,MID(入力シート!H707,入力シート!X707-3,1),"0"),"")</f>
        <v/>
      </c>
      <c r="R706" s="37" t="str">
        <f>IF(入力シート!H707&gt;0,MID(入力シート!H707,入力シート!X707-2,1),"")</f>
        <v/>
      </c>
      <c r="S706" s="37" t="str">
        <f>IF(入力シート!H707&gt;0,MID(入力シート!H707,入力シート!X707-1,1),"")</f>
        <v/>
      </c>
      <c r="T706" s="39" t="str">
        <f>IF(入力シート!H707&gt;0,MID(入力シート!H707,入力シート!X707,1),"")</f>
        <v/>
      </c>
      <c r="U706" s="62" t="str">
        <f>IF(入力シート!I707&gt;0,入力シート!I707,"")</f>
        <v/>
      </c>
      <c r="V706" s="50" t="str">
        <f>IF(入力シート!J707&gt;0,入力シート!J707,"")</f>
        <v/>
      </c>
      <c r="W706" s="50" t="str">
        <f>IF(入力シート!K707&gt;=10,INT(MOD(入力シート!K707,100)/10),"")</f>
        <v/>
      </c>
      <c r="X706" s="40" t="str">
        <f>IF(入力シート!K707&gt;=1,INT(MOD(入力シート!K707,10)/1),"")</f>
        <v/>
      </c>
      <c r="Y706" s="51" t="str">
        <f>IF(入力シート!L707&gt;=100000,INT(MOD(入力シート!L707,1000000)/100000),"")</f>
        <v/>
      </c>
      <c r="Z706" s="51" t="str">
        <f>IF(入力シート!L707&gt;=10000,INT(MOD(入力シート!L707,100000)/10000),"")</f>
        <v/>
      </c>
      <c r="AA706" s="51" t="str">
        <f>IF(入力シート!L707&gt;=1000,INT(MOD(入力シート!L707,10000)/1000),"")</f>
        <v/>
      </c>
      <c r="AB706" s="51" t="str">
        <f>IF(入力シート!L707&gt;=100,INT(MOD(入力シート!L707,1000)/100),"")</f>
        <v/>
      </c>
      <c r="AC706" s="51" t="str">
        <f>IF(入力シート!L707&gt;=10,INT(MOD(入力シート!L707,100)/10),"")</f>
        <v/>
      </c>
      <c r="AD706" s="40" t="str">
        <f>IF(入力シート!L707&gt;=1,INT(MOD(入力シート!L707,10)/1),"")</f>
        <v/>
      </c>
      <c r="AE706" s="51" t="str">
        <f>IF(入力シート!M707&gt;=10000,INT(MOD(入力シート!M707,100000)/10000),"")</f>
        <v/>
      </c>
      <c r="AF706" s="51" t="str">
        <f>IF(入力シート!M707&gt;=1000,INT(MOD(入力シート!M707,10000)/1000),"")</f>
        <v/>
      </c>
      <c r="AG706" s="51" t="str">
        <f>IF(入力シート!M707&gt;=100,INT(MOD(入力シート!M707,1000)/100),"")</f>
        <v/>
      </c>
      <c r="AH706" s="51" t="str">
        <f>IF(入力シート!M707&gt;=10,INT(MOD(入力シート!M707,100)/10),"")</f>
        <v/>
      </c>
      <c r="AI706" s="40" t="str">
        <f>IF(入力シート!M707&gt;=1,INT(MOD(入力シート!M707,10)/1),"")</f>
        <v/>
      </c>
      <c r="AJ706" s="51" t="str">
        <f>IF(入力シート!N707&gt;=10000,INT(MOD(入力シート!N707,100000)/10000),"")</f>
        <v/>
      </c>
      <c r="AK706" s="51" t="str">
        <f>IF(入力シート!N707&gt;=1000,INT(MOD(入力シート!N707,10000)/1000),"")</f>
        <v/>
      </c>
      <c r="AL706" s="51" t="str">
        <f>IF(入力シート!N707&gt;=100,INT(MOD(入力シート!N707,1000)/100),"")</f>
        <v/>
      </c>
      <c r="AM706" s="51" t="str">
        <f>IF(入力シート!N707&gt;=10,INT(MOD(入力シート!N707,100)/10),"")</f>
        <v/>
      </c>
      <c r="AN706" s="40" t="str">
        <f>IF(入力シート!N707&gt;=1,INT(MOD(入力シート!N707,10)/1),"")</f>
        <v/>
      </c>
      <c r="AO706" s="51" t="str">
        <f>IF(入力シート!O707&gt;=10000,INT(MOD(入力シート!O707,100000)/10000),"")</f>
        <v/>
      </c>
      <c r="AP706" s="51" t="str">
        <f>IF(入力シート!O707&gt;=1000,INT(MOD(入力シート!O707,10000)/1000),"")</f>
        <v/>
      </c>
      <c r="AQ706" s="51" t="str">
        <f>IF(入力シート!O707&gt;=100,INT(MOD(入力シート!O707,1000)/100),"")</f>
        <v/>
      </c>
      <c r="AR706" s="51" t="str">
        <f>IF(入力シート!O707&gt;=10,INT(MOD(入力シート!O707,100)/10),"")</f>
        <v/>
      </c>
      <c r="AS706" s="40" t="str">
        <f>IF(入力シート!O707&gt;=1,INT(MOD(入力シート!O707,10)/1),"")</f>
        <v/>
      </c>
      <c r="AT706" s="51" t="str">
        <f>IF(入力シート!P707&gt;=1000000,INT(MOD(入力シート!P707,10000000)/1000000),"")</f>
        <v/>
      </c>
      <c r="AU706" s="51" t="str">
        <f>IF(入力シート!P707&gt;=100000,INT(MOD(入力シート!P707,1000000)/100000),"")</f>
        <v/>
      </c>
      <c r="AV706" s="51" t="str">
        <f>IF(入力シート!P707&gt;=10000,INT(MOD(入力シート!P707,100000)/10000),"")</f>
        <v/>
      </c>
      <c r="AW706" s="51" t="str">
        <f>IF(入力シート!P707&gt;=1000,INT(MOD(入力シート!P707,10000)/1000),"")</f>
        <v/>
      </c>
      <c r="AX706" s="51" t="str">
        <f>IF(入力シート!P707&gt;=100,INT(MOD(入力シート!P707,1000)/100),"")</f>
        <v/>
      </c>
      <c r="AY706" s="51" t="str">
        <f>IF(入力シート!P707&gt;=10,INT(MOD(入力シート!P707,100)/10),"")</f>
        <v/>
      </c>
      <c r="AZ706" s="40" t="str">
        <f>IF(入力シート!P707&gt;=1,INT(MOD(入力シート!P707,10)/1),"")</f>
        <v/>
      </c>
      <c r="BA706" s="51" t="str">
        <f>IF(入力シート!Q707&gt;=10,INT(MOD(入力シート!Q707,100)/10),"")</f>
        <v/>
      </c>
      <c r="BB706" s="40" t="str">
        <f>IF(入力シート!Q707&gt;=1,INT(MOD(入力シート!Q707,10)/1),"")</f>
        <v/>
      </c>
      <c r="BC706" s="51" t="str">
        <f>IF(入力シート!R707&gt;=10000,INT(MOD(入力シート!R707,100000)/10000),"")</f>
        <v/>
      </c>
      <c r="BD706" s="51" t="str">
        <f>IF(入力シート!R707&gt;=1000,INT(MOD(入力シート!R707,10000)/1000),"")</f>
        <v/>
      </c>
      <c r="BE706" s="51" t="str">
        <f>IF(入力シート!R707&gt;=100,INT(MOD(入力シート!R707,1000)/100),"")</f>
        <v/>
      </c>
      <c r="BF706" s="51" t="str">
        <f>IF(入力シート!R707&gt;=10,INT(MOD(入力シート!R707,100)/10),"")</f>
        <v/>
      </c>
      <c r="BG706" s="40" t="str">
        <f>IF(入力シート!R707&gt;=1,INT(MOD(入力シート!R707,10)/1),"")</f>
        <v/>
      </c>
    </row>
    <row r="707" spans="1:79" x14ac:dyDescent="0.15">
      <c r="B707" s="22">
        <v>705</v>
      </c>
      <c r="C707" s="10" t="str">
        <f>IF(入力シート!C708&gt;=10000,INT(MOD(入力シート!C708,100000)/10000),"")</f>
        <v/>
      </c>
      <c r="D707" s="10" t="str">
        <f>IF(入力シート!C708&gt;=1000,INT(MOD(入力シート!C708,10000)/1000),"")</f>
        <v/>
      </c>
      <c r="E707" s="10" t="str">
        <f>IF(入力シート!C708&gt;=100,INT(MOD(入力シート!C708,1000)/100),"")</f>
        <v/>
      </c>
      <c r="F707" s="10" t="str">
        <f>IF(入力シート!C708&gt;=10,INT(MOD(入力シート!C708,100)/10),"")</f>
        <v/>
      </c>
      <c r="G707" s="22" t="str">
        <f>IF(入力シート!C708&gt;=1,INT(MOD(入力シート!C708,10)/1),"")</f>
        <v/>
      </c>
      <c r="H707" s="22" t="str">
        <f>IF(入力シート!D708&gt;"",入力シート!D708,"")</f>
        <v/>
      </c>
      <c r="I707" s="22" t="str">
        <f>IF(入力シート!E708&gt;"",入力シート!E708,"")</f>
        <v/>
      </c>
      <c r="J707" s="37" t="str">
        <f>IF(入力シート!F708&gt;0,IF(入力シート!W708=6,MID(入力シート!F708,入力シート!W708-5,1),"0"),"")</f>
        <v/>
      </c>
      <c r="K707" s="37" t="str">
        <f>IF(入力シート!F708&gt;0,MID(入力シート!F708,入力シート!W708-4,1),"")</f>
        <v/>
      </c>
      <c r="L707" s="37" t="str">
        <f>IF(入力シート!F708&gt;0,MID(入力シート!F708,入力シート!W708-3,1),"")</f>
        <v/>
      </c>
      <c r="M707" s="37" t="str">
        <f>IF(入力シート!F708&gt;0,MID(入力シート!F708,入力シート!W708-2,1),"")</f>
        <v/>
      </c>
      <c r="N707" s="37" t="str">
        <f>IF(入力シート!F708&gt;0,MID(入力シート!F708,入力シート!W708-1,1),"")</f>
        <v/>
      </c>
      <c r="O707" s="39" t="str">
        <f>IF(入力シート!F708&gt;0,MID(入力シート!F708,入力シート!W708,1),"")</f>
        <v/>
      </c>
      <c r="P707" s="22" t="str">
        <f>IF(入力シート!G708&gt;"",入力シート!G708,"")</f>
        <v/>
      </c>
      <c r="Q707" s="37" t="str">
        <f>IF(入力シート!H708&gt;0,IF(入力シート!X708=4,MID(入力シート!H708,入力シート!X708-3,1),"0"),"")</f>
        <v/>
      </c>
      <c r="R707" s="37" t="str">
        <f>IF(入力シート!H708&gt;0,MID(入力シート!H708,入力シート!X708-2,1),"")</f>
        <v/>
      </c>
      <c r="S707" s="37" t="str">
        <f>IF(入力シート!H708&gt;0,MID(入力シート!H708,入力シート!X708-1,1),"")</f>
        <v/>
      </c>
      <c r="T707" s="39" t="str">
        <f>IF(入力シート!H708&gt;0,MID(入力シート!H708,入力シート!X708,1),"")</f>
        <v/>
      </c>
      <c r="U707" s="62" t="str">
        <f>IF(入力シート!I708&gt;0,入力シート!I708,"")</f>
        <v/>
      </c>
      <c r="V707" s="50" t="str">
        <f>IF(入力シート!J708&gt;0,入力シート!J708,"")</f>
        <v/>
      </c>
      <c r="W707" s="50" t="str">
        <f>IF(入力シート!K708&gt;=10,INT(MOD(入力シート!K708,100)/10),"")</f>
        <v/>
      </c>
      <c r="X707" s="40" t="str">
        <f>IF(入力シート!K708&gt;=1,INT(MOD(入力シート!K708,10)/1),"")</f>
        <v/>
      </c>
      <c r="Y707" s="51" t="str">
        <f>IF(入力シート!L708&gt;=100000,INT(MOD(入力シート!L708,1000000)/100000),"")</f>
        <v/>
      </c>
      <c r="Z707" s="51" t="str">
        <f>IF(入力シート!L708&gt;=10000,INT(MOD(入力シート!L708,100000)/10000),"")</f>
        <v/>
      </c>
      <c r="AA707" s="51" t="str">
        <f>IF(入力シート!L708&gt;=1000,INT(MOD(入力シート!L708,10000)/1000),"")</f>
        <v/>
      </c>
      <c r="AB707" s="51" t="str">
        <f>IF(入力シート!L708&gt;=100,INT(MOD(入力シート!L708,1000)/100),"")</f>
        <v/>
      </c>
      <c r="AC707" s="51" t="str">
        <f>IF(入力シート!L708&gt;=10,INT(MOD(入力シート!L708,100)/10),"")</f>
        <v/>
      </c>
      <c r="AD707" s="40" t="str">
        <f>IF(入力シート!L708&gt;=1,INT(MOD(入力シート!L708,10)/1),"")</f>
        <v/>
      </c>
      <c r="AE707" s="51" t="str">
        <f>IF(入力シート!M708&gt;=10000,INT(MOD(入力シート!M708,100000)/10000),"")</f>
        <v/>
      </c>
      <c r="AF707" s="51" t="str">
        <f>IF(入力シート!M708&gt;=1000,INT(MOD(入力シート!M708,10000)/1000),"")</f>
        <v/>
      </c>
      <c r="AG707" s="51" t="str">
        <f>IF(入力シート!M708&gt;=100,INT(MOD(入力シート!M708,1000)/100),"")</f>
        <v/>
      </c>
      <c r="AH707" s="51" t="str">
        <f>IF(入力シート!M708&gt;=10,INT(MOD(入力シート!M708,100)/10),"")</f>
        <v/>
      </c>
      <c r="AI707" s="40" t="str">
        <f>IF(入力シート!M708&gt;=1,INT(MOD(入力シート!M708,10)/1),"")</f>
        <v/>
      </c>
      <c r="AJ707" s="51" t="str">
        <f>IF(入力シート!N708&gt;=10000,INT(MOD(入力シート!N708,100000)/10000),"")</f>
        <v/>
      </c>
      <c r="AK707" s="51" t="str">
        <f>IF(入力シート!N708&gt;=1000,INT(MOD(入力シート!N708,10000)/1000),"")</f>
        <v/>
      </c>
      <c r="AL707" s="51" t="str">
        <f>IF(入力シート!N708&gt;=100,INT(MOD(入力シート!N708,1000)/100),"")</f>
        <v/>
      </c>
      <c r="AM707" s="51" t="str">
        <f>IF(入力シート!N708&gt;=10,INT(MOD(入力シート!N708,100)/10),"")</f>
        <v/>
      </c>
      <c r="AN707" s="40" t="str">
        <f>IF(入力シート!N708&gt;=1,INT(MOD(入力シート!N708,10)/1),"")</f>
        <v/>
      </c>
      <c r="AO707" s="51" t="str">
        <f>IF(入力シート!O708&gt;=10000,INT(MOD(入力シート!O708,100000)/10000),"")</f>
        <v/>
      </c>
      <c r="AP707" s="51" t="str">
        <f>IF(入力シート!O708&gt;=1000,INT(MOD(入力シート!O708,10000)/1000),"")</f>
        <v/>
      </c>
      <c r="AQ707" s="51" t="str">
        <f>IF(入力シート!O708&gt;=100,INT(MOD(入力シート!O708,1000)/100),"")</f>
        <v/>
      </c>
      <c r="AR707" s="51" t="str">
        <f>IF(入力シート!O708&gt;=10,INT(MOD(入力シート!O708,100)/10),"")</f>
        <v/>
      </c>
      <c r="AS707" s="40" t="str">
        <f>IF(入力シート!O708&gt;=1,INT(MOD(入力シート!O708,10)/1),"")</f>
        <v/>
      </c>
      <c r="AT707" s="51" t="str">
        <f>IF(入力シート!P708&gt;=1000000,INT(MOD(入力シート!P708,10000000)/1000000),"")</f>
        <v/>
      </c>
      <c r="AU707" s="51" t="str">
        <f>IF(入力シート!P708&gt;=100000,INT(MOD(入力シート!P708,1000000)/100000),"")</f>
        <v/>
      </c>
      <c r="AV707" s="51" t="str">
        <f>IF(入力シート!P708&gt;=10000,INT(MOD(入力シート!P708,100000)/10000),"")</f>
        <v/>
      </c>
      <c r="AW707" s="51" t="str">
        <f>IF(入力シート!P708&gt;=1000,INT(MOD(入力シート!P708,10000)/1000),"")</f>
        <v/>
      </c>
      <c r="AX707" s="51" t="str">
        <f>IF(入力シート!P708&gt;=100,INT(MOD(入力シート!P708,1000)/100),"")</f>
        <v/>
      </c>
      <c r="AY707" s="51" t="str">
        <f>IF(入力シート!P708&gt;=10,INT(MOD(入力シート!P708,100)/10),"")</f>
        <v/>
      </c>
      <c r="AZ707" s="40" t="str">
        <f>IF(入力シート!P708&gt;=1,INT(MOD(入力シート!P708,10)/1),"")</f>
        <v/>
      </c>
      <c r="BA707" s="51" t="str">
        <f>IF(入力シート!Q708&gt;=10,INT(MOD(入力シート!Q708,100)/10),"")</f>
        <v/>
      </c>
      <c r="BB707" s="40" t="str">
        <f>IF(入力シート!Q708&gt;=1,INT(MOD(入力シート!Q708,10)/1),"")</f>
        <v/>
      </c>
      <c r="BC707" s="51" t="str">
        <f>IF(入力シート!R708&gt;=10000,INT(MOD(入力シート!R708,100000)/10000),"")</f>
        <v/>
      </c>
      <c r="BD707" s="51" t="str">
        <f>IF(入力シート!R708&gt;=1000,INT(MOD(入力シート!R708,10000)/1000),"")</f>
        <v/>
      </c>
      <c r="BE707" s="51" t="str">
        <f>IF(入力シート!R708&gt;=100,INT(MOD(入力シート!R708,1000)/100),"")</f>
        <v/>
      </c>
      <c r="BF707" s="51" t="str">
        <f>IF(入力シート!R708&gt;=10,INT(MOD(入力シート!R708,100)/10),"")</f>
        <v/>
      </c>
      <c r="BG707" s="40" t="str">
        <f>IF(入力シート!R708&gt;=1,INT(MOD(入力シート!R708,10)/1),"")</f>
        <v/>
      </c>
    </row>
    <row r="708" spans="1:79" x14ac:dyDescent="0.15">
      <c r="B708" s="22">
        <v>706</v>
      </c>
      <c r="C708" s="10" t="str">
        <f>IF(入力シート!C709&gt;=10000,INT(MOD(入力シート!C709,100000)/10000),"")</f>
        <v/>
      </c>
      <c r="D708" s="10" t="str">
        <f>IF(入力シート!C709&gt;=1000,INT(MOD(入力シート!C709,10000)/1000),"")</f>
        <v/>
      </c>
      <c r="E708" s="10" t="str">
        <f>IF(入力シート!C709&gt;=100,INT(MOD(入力シート!C709,1000)/100),"")</f>
        <v/>
      </c>
      <c r="F708" s="10" t="str">
        <f>IF(入力シート!C709&gt;=10,INT(MOD(入力シート!C709,100)/10),"")</f>
        <v/>
      </c>
      <c r="G708" s="22" t="str">
        <f>IF(入力シート!C709&gt;=1,INT(MOD(入力シート!C709,10)/1),"")</f>
        <v/>
      </c>
      <c r="H708" s="22" t="str">
        <f>IF(入力シート!D709&gt;"",入力シート!D709,"")</f>
        <v/>
      </c>
      <c r="I708" s="22" t="str">
        <f>IF(入力シート!E709&gt;"",入力シート!E709,"")</f>
        <v/>
      </c>
      <c r="J708" s="37" t="str">
        <f>IF(入力シート!F709&gt;0,IF(入力シート!W709=6,MID(入力シート!F709,入力シート!W709-5,1),"0"),"")</f>
        <v/>
      </c>
      <c r="K708" s="37" t="str">
        <f>IF(入力シート!F709&gt;0,MID(入力シート!F709,入力シート!W709-4,1),"")</f>
        <v/>
      </c>
      <c r="L708" s="37" t="str">
        <f>IF(入力シート!F709&gt;0,MID(入力シート!F709,入力シート!W709-3,1),"")</f>
        <v/>
      </c>
      <c r="M708" s="37" t="str">
        <f>IF(入力シート!F709&gt;0,MID(入力シート!F709,入力シート!W709-2,1),"")</f>
        <v/>
      </c>
      <c r="N708" s="37" t="str">
        <f>IF(入力シート!F709&gt;0,MID(入力シート!F709,入力シート!W709-1,1),"")</f>
        <v/>
      </c>
      <c r="O708" s="39" t="str">
        <f>IF(入力シート!F709&gt;0,MID(入力シート!F709,入力シート!W709,1),"")</f>
        <v/>
      </c>
      <c r="P708" s="22" t="str">
        <f>IF(入力シート!G709&gt;"",入力シート!G709,"")</f>
        <v/>
      </c>
      <c r="Q708" s="37" t="str">
        <f>IF(入力シート!H709&gt;0,IF(入力シート!X709=4,MID(入力シート!H709,入力シート!X709-3,1),"0"),"")</f>
        <v/>
      </c>
      <c r="R708" s="37" t="str">
        <f>IF(入力シート!H709&gt;0,MID(入力シート!H709,入力シート!X709-2,1),"")</f>
        <v/>
      </c>
      <c r="S708" s="37" t="str">
        <f>IF(入力シート!H709&gt;0,MID(入力シート!H709,入力シート!X709-1,1),"")</f>
        <v/>
      </c>
      <c r="T708" s="39" t="str">
        <f>IF(入力シート!H709&gt;0,MID(入力シート!H709,入力シート!X709,1),"")</f>
        <v/>
      </c>
      <c r="U708" s="62" t="str">
        <f>IF(入力シート!I709&gt;0,入力シート!I709,"")</f>
        <v/>
      </c>
      <c r="V708" s="50" t="str">
        <f>IF(入力シート!J709&gt;0,入力シート!J709,"")</f>
        <v/>
      </c>
      <c r="W708" s="50" t="str">
        <f>IF(入力シート!K709&gt;=10,INT(MOD(入力シート!K709,100)/10),"")</f>
        <v/>
      </c>
      <c r="X708" s="40" t="str">
        <f>IF(入力シート!K709&gt;=1,INT(MOD(入力シート!K709,10)/1),"")</f>
        <v/>
      </c>
      <c r="Y708" s="51" t="str">
        <f>IF(入力シート!L709&gt;=100000,INT(MOD(入力シート!L709,1000000)/100000),"")</f>
        <v/>
      </c>
      <c r="Z708" s="51" t="str">
        <f>IF(入力シート!L709&gt;=10000,INT(MOD(入力シート!L709,100000)/10000),"")</f>
        <v/>
      </c>
      <c r="AA708" s="51" t="str">
        <f>IF(入力シート!L709&gt;=1000,INT(MOD(入力シート!L709,10000)/1000),"")</f>
        <v/>
      </c>
      <c r="AB708" s="51" t="str">
        <f>IF(入力シート!L709&gt;=100,INT(MOD(入力シート!L709,1000)/100),"")</f>
        <v/>
      </c>
      <c r="AC708" s="51" t="str">
        <f>IF(入力シート!L709&gt;=10,INT(MOD(入力シート!L709,100)/10),"")</f>
        <v/>
      </c>
      <c r="AD708" s="40" t="str">
        <f>IF(入力シート!L709&gt;=1,INT(MOD(入力シート!L709,10)/1),"")</f>
        <v/>
      </c>
      <c r="AE708" s="51" t="str">
        <f>IF(入力シート!M709&gt;=10000,INT(MOD(入力シート!M709,100000)/10000),"")</f>
        <v/>
      </c>
      <c r="AF708" s="51" t="str">
        <f>IF(入力シート!M709&gt;=1000,INT(MOD(入力シート!M709,10000)/1000),"")</f>
        <v/>
      </c>
      <c r="AG708" s="51" t="str">
        <f>IF(入力シート!M709&gt;=100,INT(MOD(入力シート!M709,1000)/100),"")</f>
        <v/>
      </c>
      <c r="AH708" s="51" t="str">
        <f>IF(入力シート!M709&gt;=10,INT(MOD(入力シート!M709,100)/10),"")</f>
        <v/>
      </c>
      <c r="AI708" s="40" t="str">
        <f>IF(入力シート!M709&gt;=1,INT(MOD(入力シート!M709,10)/1),"")</f>
        <v/>
      </c>
      <c r="AJ708" s="51" t="str">
        <f>IF(入力シート!N709&gt;=10000,INT(MOD(入力シート!N709,100000)/10000),"")</f>
        <v/>
      </c>
      <c r="AK708" s="51" t="str">
        <f>IF(入力シート!N709&gt;=1000,INT(MOD(入力シート!N709,10000)/1000),"")</f>
        <v/>
      </c>
      <c r="AL708" s="51" t="str">
        <f>IF(入力シート!N709&gt;=100,INT(MOD(入力シート!N709,1000)/100),"")</f>
        <v/>
      </c>
      <c r="AM708" s="51" t="str">
        <f>IF(入力シート!N709&gt;=10,INT(MOD(入力シート!N709,100)/10),"")</f>
        <v/>
      </c>
      <c r="AN708" s="40" t="str">
        <f>IF(入力シート!N709&gt;=1,INT(MOD(入力シート!N709,10)/1),"")</f>
        <v/>
      </c>
      <c r="AO708" s="51" t="str">
        <f>IF(入力シート!O709&gt;=10000,INT(MOD(入力シート!O709,100000)/10000),"")</f>
        <v/>
      </c>
      <c r="AP708" s="51" t="str">
        <f>IF(入力シート!O709&gt;=1000,INT(MOD(入力シート!O709,10000)/1000),"")</f>
        <v/>
      </c>
      <c r="AQ708" s="51" t="str">
        <f>IF(入力シート!O709&gt;=100,INT(MOD(入力シート!O709,1000)/100),"")</f>
        <v/>
      </c>
      <c r="AR708" s="51" t="str">
        <f>IF(入力シート!O709&gt;=10,INT(MOD(入力シート!O709,100)/10),"")</f>
        <v/>
      </c>
      <c r="AS708" s="40" t="str">
        <f>IF(入力シート!O709&gt;=1,INT(MOD(入力シート!O709,10)/1),"")</f>
        <v/>
      </c>
      <c r="AT708" s="51" t="str">
        <f>IF(入力シート!P709&gt;=1000000,INT(MOD(入力シート!P709,10000000)/1000000),"")</f>
        <v/>
      </c>
      <c r="AU708" s="51" t="str">
        <f>IF(入力シート!P709&gt;=100000,INT(MOD(入力シート!P709,1000000)/100000),"")</f>
        <v/>
      </c>
      <c r="AV708" s="51" t="str">
        <f>IF(入力シート!P709&gt;=10000,INT(MOD(入力シート!P709,100000)/10000),"")</f>
        <v/>
      </c>
      <c r="AW708" s="51" t="str">
        <f>IF(入力シート!P709&gt;=1000,INT(MOD(入力シート!P709,10000)/1000),"")</f>
        <v/>
      </c>
      <c r="AX708" s="51" t="str">
        <f>IF(入力シート!P709&gt;=100,INT(MOD(入力シート!P709,1000)/100),"")</f>
        <v/>
      </c>
      <c r="AY708" s="51" t="str">
        <f>IF(入力シート!P709&gt;=10,INT(MOD(入力シート!P709,100)/10),"")</f>
        <v/>
      </c>
      <c r="AZ708" s="40" t="str">
        <f>IF(入力シート!P709&gt;=1,INT(MOD(入力シート!P709,10)/1),"")</f>
        <v/>
      </c>
      <c r="BA708" s="51" t="str">
        <f>IF(入力シート!Q709&gt;=10,INT(MOD(入力シート!Q709,100)/10),"")</f>
        <v/>
      </c>
      <c r="BB708" s="40" t="str">
        <f>IF(入力シート!Q709&gt;=1,INT(MOD(入力シート!Q709,10)/1),"")</f>
        <v/>
      </c>
      <c r="BC708" s="51" t="str">
        <f>IF(入力シート!R709&gt;=10000,INT(MOD(入力シート!R709,100000)/10000),"")</f>
        <v/>
      </c>
      <c r="BD708" s="51" t="str">
        <f>IF(入力シート!R709&gt;=1000,INT(MOD(入力シート!R709,10000)/1000),"")</f>
        <v/>
      </c>
      <c r="BE708" s="51" t="str">
        <f>IF(入力シート!R709&gt;=100,INT(MOD(入力シート!R709,1000)/100),"")</f>
        <v/>
      </c>
      <c r="BF708" s="51" t="str">
        <f>IF(入力シート!R709&gt;=10,INT(MOD(入力シート!R709,100)/10),"")</f>
        <v/>
      </c>
      <c r="BG708" s="40" t="str">
        <f>IF(入力シート!R709&gt;=1,INT(MOD(入力シート!R709,10)/1),"")</f>
        <v/>
      </c>
    </row>
    <row r="709" spans="1:79" x14ac:dyDescent="0.15">
      <c r="B709" s="22">
        <v>707</v>
      </c>
      <c r="C709" s="10" t="str">
        <f>IF(入力シート!C710&gt;=10000,INT(MOD(入力シート!C710,100000)/10000),"")</f>
        <v/>
      </c>
      <c r="D709" s="10" t="str">
        <f>IF(入力シート!C710&gt;=1000,INT(MOD(入力シート!C710,10000)/1000),"")</f>
        <v/>
      </c>
      <c r="E709" s="10" t="str">
        <f>IF(入力シート!C710&gt;=100,INT(MOD(入力シート!C710,1000)/100),"")</f>
        <v/>
      </c>
      <c r="F709" s="10" t="str">
        <f>IF(入力シート!C710&gt;=10,INT(MOD(入力シート!C710,100)/10),"")</f>
        <v/>
      </c>
      <c r="G709" s="22" t="str">
        <f>IF(入力シート!C710&gt;=1,INT(MOD(入力シート!C710,10)/1),"")</f>
        <v/>
      </c>
      <c r="H709" s="22" t="str">
        <f>IF(入力シート!D710&gt;"",入力シート!D710,"")</f>
        <v/>
      </c>
      <c r="I709" s="22" t="str">
        <f>IF(入力シート!E710&gt;"",入力シート!E710,"")</f>
        <v/>
      </c>
      <c r="J709" s="37" t="str">
        <f>IF(入力シート!F710&gt;0,IF(入力シート!W710=6,MID(入力シート!F710,入力シート!W710-5,1),"0"),"")</f>
        <v/>
      </c>
      <c r="K709" s="37" t="str">
        <f>IF(入力シート!F710&gt;0,MID(入力シート!F710,入力シート!W710-4,1),"")</f>
        <v/>
      </c>
      <c r="L709" s="37" t="str">
        <f>IF(入力シート!F710&gt;0,MID(入力シート!F710,入力シート!W710-3,1),"")</f>
        <v/>
      </c>
      <c r="M709" s="37" t="str">
        <f>IF(入力シート!F710&gt;0,MID(入力シート!F710,入力シート!W710-2,1),"")</f>
        <v/>
      </c>
      <c r="N709" s="37" t="str">
        <f>IF(入力シート!F710&gt;0,MID(入力シート!F710,入力シート!W710-1,1),"")</f>
        <v/>
      </c>
      <c r="O709" s="39" t="str">
        <f>IF(入力シート!F710&gt;0,MID(入力シート!F710,入力シート!W710,1),"")</f>
        <v/>
      </c>
      <c r="P709" s="22" t="str">
        <f>IF(入力シート!G710&gt;"",入力シート!G710,"")</f>
        <v/>
      </c>
      <c r="Q709" s="37" t="str">
        <f>IF(入力シート!H710&gt;0,IF(入力シート!X710=4,MID(入力シート!H710,入力シート!X710-3,1),"0"),"")</f>
        <v/>
      </c>
      <c r="R709" s="37" t="str">
        <f>IF(入力シート!H710&gt;0,MID(入力シート!H710,入力シート!X710-2,1),"")</f>
        <v/>
      </c>
      <c r="S709" s="37" t="str">
        <f>IF(入力シート!H710&gt;0,MID(入力シート!H710,入力シート!X710-1,1),"")</f>
        <v/>
      </c>
      <c r="T709" s="39" t="str">
        <f>IF(入力シート!H710&gt;0,MID(入力シート!H710,入力シート!X710,1),"")</f>
        <v/>
      </c>
      <c r="U709" s="62" t="str">
        <f>IF(入力シート!I710&gt;0,入力シート!I710,"")</f>
        <v/>
      </c>
      <c r="V709" s="50" t="str">
        <f>IF(入力シート!J710&gt;0,入力シート!J710,"")</f>
        <v/>
      </c>
      <c r="W709" s="50" t="str">
        <f>IF(入力シート!K710&gt;=10,INT(MOD(入力シート!K710,100)/10),"")</f>
        <v/>
      </c>
      <c r="X709" s="40" t="str">
        <f>IF(入力シート!K710&gt;=1,INT(MOD(入力シート!K710,10)/1),"")</f>
        <v/>
      </c>
      <c r="Y709" s="51" t="str">
        <f>IF(入力シート!L710&gt;=100000,INT(MOD(入力シート!L710,1000000)/100000),"")</f>
        <v/>
      </c>
      <c r="Z709" s="51" t="str">
        <f>IF(入力シート!L710&gt;=10000,INT(MOD(入力シート!L710,100000)/10000),"")</f>
        <v/>
      </c>
      <c r="AA709" s="51" t="str">
        <f>IF(入力シート!L710&gt;=1000,INT(MOD(入力シート!L710,10000)/1000),"")</f>
        <v/>
      </c>
      <c r="AB709" s="51" t="str">
        <f>IF(入力シート!L710&gt;=100,INT(MOD(入力シート!L710,1000)/100),"")</f>
        <v/>
      </c>
      <c r="AC709" s="51" t="str">
        <f>IF(入力シート!L710&gt;=10,INT(MOD(入力シート!L710,100)/10),"")</f>
        <v/>
      </c>
      <c r="AD709" s="40" t="str">
        <f>IF(入力シート!L710&gt;=1,INT(MOD(入力シート!L710,10)/1),"")</f>
        <v/>
      </c>
      <c r="AE709" s="51" t="str">
        <f>IF(入力シート!M710&gt;=10000,INT(MOD(入力シート!M710,100000)/10000),"")</f>
        <v/>
      </c>
      <c r="AF709" s="51" t="str">
        <f>IF(入力シート!M710&gt;=1000,INT(MOD(入力シート!M710,10000)/1000),"")</f>
        <v/>
      </c>
      <c r="AG709" s="51" t="str">
        <f>IF(入力シート!M710&gt;=100,INT(MOD(入力シート!M710,1000)/100),"")</f>
        <v/>
      </c>
      <c r="AH709" s="51" t="str">
        <f>IF(入力シート!M710&gt;=10,INT(MOD(入力シート!M710,100)/10),"")</f>
        <v/>
      </c>
      <c r="AI709" s="40" t="str">
        <f>IF(入力シート!M710&gt;=1,INT(MOD(入力シート!M710,10)/1),"")</f>
        <v/>
      </c>
      <c r="AJ709" s="51" t="str">
        <f>IF(入力シート!N710&gt;=10000,INT(MOD(入力シート!N710,100000)/10000),"")</f>
        <v/>
      </c>
      <c r="AK709" s="51" t="str">
        <f>IF(入力シート!N710&gt;=1000,INT(MOD(入力シート!N710,10000)/1000),"")</f>
        <v/>
      </c>
      <c r="AL709" s="51" t="str">
        <f>IF(入力シート!N710&gt;=100,INT(MOD(入力シート!N710,1000)/100),"")</f>
        <v/>
      </c>
      <c r="AM709" s="51" t="str">
        <f>IF(入力シート!N710&gt;=10,INT(MOD(入力シート!N710,100)/10),"")</f>
        <v/>
      </c>
      <c r="AN709" s="40" t="str">
        <f>IF(入力シート!N710&gt;=1,INT(MOD(入力シート!N710,10)/1),"")</f>
        <v/>
      </c>
      <c r="AO709" s="51" t="str">
        <f>IF(入力シート!O710&gt;=10000,INT(MOD(入力シート!O710,100000)/10000),"")</f>
        <v/>
      </c>
      <c r="AP709" s="51" t="str">
        <f>IF(入力シート!O710&gt;=1000,INT(MOD(入力シート!O710,10000)/1000),"")</f>
        <v/>
      </c>
      <c r="AQ709" s="51" t="str">
        <f>IF(入力シート!O710&gt;=100,INT(MOD(入力シート!O710,1000)/100),"")</f>
        <v/>
      </c>
      <c r="AR709" s="51" t="str">
        <f>IF(入力シート!O710&gt;=10,INT(MOD(入力シート!O710,100)/10),"")</f>
        <v/>
      </c>
      <c r="AS709" s="40" t="str">
        <f>IF(入力シート!O710&gt;=1,INT(MOD(入力シート!O710,10)/1),"")</f>
        <v/>
      </c>
      <c r="AT709" s="51" t="str">
        <f>IF(入力シート!P710&gt;=1000000,INT(MOD(入力シート!P710,10000000)/1000000),"")</f>
        <v/>
      </c>
      <c r="AU709" s="51" t="str">
        <f>IF(入力シート!P710&gt;=100000,INT(MOD(入力シート!P710,1000000)/100000),"")</f>
        <v/>
      </c>
      <c r="AV709" s="51" t="str">
        <f>IF(入力シート!P710&gt;=10000,INT(MOD(入力シート!P710,100000)/10000),"")</f>
        <v/>
      </c>
      <c r="AW709" s="51" t="str">
        <f>IF(入力シート!P710&gt;=1000,INT(MOD(入力シート!P710,10000)/1000),"")</f>
        <v/>
      </c>
      <c r="AX709" s="51" t="str">
        <f>IF(入力シート!P710&gt;=100,INT(MOD(入力シート!P710,1000)/100),"")</f>
        <v/>
      </c>
      <c r="AY709" s="51" t="str">
        <f>IF(入力シート!P710&gt;=10,INT(MOD(入力シート!P710,100)/10),"")</f>
        <v/>
      </c>
      <c r="AZ709" s="40" t="str">
        <f>IF(入力シート!P710&gt;=1,INT(MOD(入力シート!P710,10)/1),"")</f>
        <v/>
      </c>
      <c r="BA709" s="51" t="str">
        <f>IF(入力シート!Q710&gt;=10,INT(MOD(入力シート!Q710,100)/10),"")</f>
        <v/>
      </c>
      <c r="BB709" s="40" t="str">
        <f>IF(入力シート!Q710&gt;=1,INT(MOD(入力シート!Q710,10)/1),"")</f>
        <v/>
      </c>
      <c r="BC709" s="51" t="str">
        <f>IF(入力シート!R710&gt;=10000,INT(MOD(入力シート!R710,100000)/10000),"")</f>
        <v/>
      </c>
      <c r="BD709" s="51" t="str">
        <f>IF(入力シート!R710&gt;=1000,INT(MOD(入力シート!R710,10000)/1000),"")</f>
        <v/>
      </c>
      <c r="BE709" s="51" t="str">
        <f>IF(入力シート!R710&gt;=100,INT(MOD(入力シート!R710,1000)/100),"")</f>
        <v/>
      </c>
      <c r="BF709" s="51" t="str">
        <f>IF(入力シート!R710&gt;=10,INT(MOD(入力シート!R710,100)/10),"")</f>
        <v/>
      </c>
      <c r="BG709" s="40" t="str">
        <f>IF(入力シート!R710&gt;=1,INT(MOD(入力シート!R710,10)/1),"")</f>
        <v/>
      </c>
    </row>
    <row r="710" spans="1:79" x14ac:dyDescent="0.15">
      <c r="B710" s="22">
        <v>708</v>
      </c>
      <c r="C710" s="10" t="str">
        <f>IF(入力シート!C711&gt;=10000,INT(MOD(入力シート!C711,100000)/10000),"")</f>
        <v/>
      </c>
      <c r="D710" s="10" t="str">
        <f>IF(入力シート!C711&gt;=1000,INT(MOD(入力シート!C711,10000)/1000),"")</f>
        <v/>
      </c>
      <c r="E710" s="10" t="str">
        <f>IF(入力シート!C711&gt;=100,INT(MOD(入力シート!C711,1000)/100),"")</f>
        <v/>
      </c>
      <c r="F710" s="10" t="str">
        <f>IF(入力シート!C711&gt;=10,INT(MOD(入力シート!C711,100)/10),"")</f>
        <v/>
      </c>
      <c r="G710" s="22" t="str">
        <f>IF(入力シート!C711&gt;=1,INT(MOD(入力シート!C711,10)/1),"")</f>
        <v/>
      </c>
      <c r="H710" s="22" t="str">
        <f>IF(入力シート!D711&gt;"",入力シート!D711,"")</f>
        <v/>
      </c>
      <c r="I710" s="22" t="str">
        <f>IF(入力シート!E711&gt;"",入力シート!E711,"")</f>
        <v/>
      </c>
      <c r="J710" s="37" t="str">
        <f>IF(入力シート!F711&gt;0,IF(入力シート!W711=6,MID(入力シート!F711,入力シート!W711-5,1),"0"),"")</f>
        <v/>
      </c>
      <c r="K710" s="37" t="str">
        <f>IF(入力シート!F711&gt;0,MID(入力シート!F711,入力シート!W711-4,1),"")</f>
        <v/>
      </c>
      <c r="L710" s="37" t="str">
        <f>IF(入力シート!F711&gt;0,MID(入力シート!F711,入力シート!W711-3,1),"")</f>
        <v/>
      </c>
      <c r="M710" s="37" t="str">
        <f>IF(入力シート!F711&gt;0,MID(入力シート!F711,入力シート!W711-2,1),"")</f>
        <v/>
      </c>
      <c r="N710" s="37" t="str">
        <f>IF(入力シート!F711&gt;0,MID(入力シート!F711,入力シート!W711-1,1),"")</f>
        <v/>
      </c>
      <c r="O710" s="39" t="str">
        <f>IF(入力シート!F711&gt;0,MID(入力シート!F711,入力シート!W711,1),"")</f>
        <v/>
      </c>
      <c r="P710" s="22" t="str">
        <f>IF(入力シート!G711&gt;"",入力シート!G711,"")</f>
        <v/>
      </c>
      <c r="Q710" s="37" t="str">
        <f>IF(入力シート!H711&gt;0,IF(入力シート!X711=4,MID(入力シート!H711,入力シート!X711-3,1),"0"),"")</f>
        <v/>
      </c>
      <c r="R710" s="37" t="str">
        <f>IF(入力シート!H711&gt;0,MID(入力シート!H711,入力シート!X711-2,1),"")</f>
        <v/>
      </c>
      <c r="S710" s="37" t="str">
        <f>IF(入力シート!H711&gt;0,MID(入力シート!H711,入力シート!X711-1,1),"")</f>
        <v/>
      </c>
      <c r="T710" s="39" t="str">
        <f>IF(入力シート!H711&gt;0,MID(入力シート!H711,入力シート!X711,1),"")</f>
        <v/>
      </c>
      <c r="U710" s="62" t="str">
        <f>IF(入力シート!I711&gt;0,入力シート!I711,"")</f>
        <v/>
      </c>
      <c r="V710" s="50" t="str">
        <f>IF(入力シート!J711&gt;0,入力シート!J711,"")</f>
        <v/>
      </c>
      <c r="W710" s="50" t="str">
        <f>IF(入力シート!K711&gt;=10,INT(MOD(入力シート!K711,100)/10),"")</f>
        <v/>
      </c>
      <c r="X710" s="40" t="str">
        <f>IF(入力シート!K711&gt;=1,INT(MOD(入力シート!K711,10)/1),"")</f>
        <v/>
      </c>
      <c r="Y710" s="51" t="str">
        <f>IF(入力シート!L711&gt;=100000,INT(MOD(入力シート!L711,1000000)/100000),"")</f>
        <v/>
      </c>
      <c r="Z710" s="51" t="str">
        <f>IF(入力シート!L711&gt;=10000,INT(MOD(入力シート!L711,100000)/10000),"")</f>
        <v/>
      </c>
      <c r="AA710" s="51" t="str">
        <f>IF(入力シート!L711&gt;=1000,INT(MOD(入力シート!L711,10000)/1000),"")</f>
        <v/>
      </c>
      <c r="AB710" s="51" t="str">
        <f>IF(入力シート!L711&gt;=100,INT(MOD(入力シート!L711,1000)/100),"")</f>
        <v/>
      </c>
      <c r="AC710" s="51" t="str">
        <f>IF(入力シート!L711&gt;=10,INT(MOD(入力シート!L711,100)/10),"")</f>
        <v/>
      </c>
      <c r="AD710" s="40" t="str">
        <f>IF(入力シート!L711&gt;=1,INT(MOD(入力シート!L711,10)/1),"")</f>
        <v/>
      </c>
      <c r="AE710" s="51" t="str">
        <f>IF(入力シート!M711&gt;=10000,INT(MOD(入力シート!M711,100000)/10000),"")</f>
        <v/>
      </c>
      <c r="AF710" s="51" t="str">
        <f>IF(入力シート!M711&gt;=1000,INT(MOD(入力シート!M711,10000)/1000),"")</f>
        <v/>
      </c>
      <c r="AG710" s="51" t="str">
        <f>IF(入力シート!M711&gt;=100,INT(MOD(入力シート!M711,1000)/100),"")</f>
        <v/>
      </c>
      <c r="AH710" s="51" t="str">
        <f>IF(入力シート!M711&gt;=10,INT(MOD(入力シート!M711,100)/10),"")</f>
        <v/>
      </c>
      <c r="AI710" s="40" t="str">
        <f>IF(入力シート!M711&gt;=1,INT(MOD(入力シート!M711,10)/1),"")</f>
        <v/>
      </c>
      <c r="AJ710" s="51" t="str">
        <f>IF(入力シート!N711&gt;=10000,INT(MOD(入力シート!N711,100000)/10000),"")</f>
        <v/>
      </c>
      <c r="AK710" s="51" t="str">
        <f>IF(入力シート!N711&gt;=1000,INT(MOD(入力シート!N711,10000)/1000),"")</f>
        <v/>
      </c>
      <c r="AL710" s="51" t="str">
        <f>IF(入力シート!N711&gt;=100,INT(MOD(入力シート!N711,1000)/100),"")</f>
        <v/>
      </c>
      <c r="AM710" s="51" t="str">
        <f>IF(入力シート!N711&gt;=10,INT(MOD(入力シート!N711,100)/10),"")</f>
        <v/>
      </c>
      <c r="AN710" s="40" t="str">
        <f>IF(入力シート!N711&gt;=1,INT(MOD(入力シート!N711,10)/1),"")</f>
        <v/>
      </c>
      <c r="AO710" s="51" t="str">
        <f>IF(入力シート!O711&gt;=10000,INT(MOD(入力シート!O711,100000)/10000),"")</f>
        <v/>
      </c>
      <c r="AP710" s="51" t="str">
        <f>IF(入力シート!O711&gt;=1000,INT(MOD(入力シート!O711,10000)/1000),"")</f>
        <v/>
      </c>
      <c r="AQ710" s="51" t="str">
        <f>IF(入力シート!O711&gt;=100,INT(MOD(入力シート!O711,1000)/100),"")</f>
        <v/>
      </c>
      <c r="AR710" s="51" t="str">
        <f>IF(入力シート!O711&gt;=10,INT(MOD(入力シート!O711,100)/10),"")</f>
        <v/>
      </c>
      <c r="AS710" s="40" t="str">
        <f>IF(入力シート!O711&gt;=1,INT(MOD(入力シート!O711,10)/1),"")</f>
        <v/>
      </c>
      <c r="AT710" s="51" t="str">
        <f>IF(入力シート!P711&gt;=1000000,INT(MOD(入力シート!P711,10000000)/1000000),"")</f>
        <v/>
      </c>
      <c r="AU710" s="51" t="str">
        <f>IF(入力シート!P711&gt;=100000,INT(MOD(入力シート!P711,1000000)/100000),"")</f>
        <v/>
      </c>
      <c r="AV710" s="51" t="str">
        <f>IF(入力シート!P711&gt;=10000,INT(MOD(入力シート!P711,100000)/10000),"")</f>
        <v/>
      </c>
      <c r="AW710" s="51" t="str">
        <f>IF(入力シート!P711&gt;=1000,INT(MOD(入力シート!P711,10000)/1000),"")</f>
        <v/>
      </c>
      <c r="AX710" s="51" t="str">
        <f>IF(入力シート!P711&gt;=100,INT(MOD(入力シート!P711,1000)/100),"")</f>
        <v/>
      </c>
      <c r="AY710" s="51" t="str">
        <f>IF(入力シート!P711&gt;=10,INT(MOD(入力シート!P711,100)/10),"")</f>
        <v/>
      </c>
      <c r="AZ710" s="40" t="str">
        <f>IF(入力シート!P711&gt;=1,INT(MOD(入力シート!P711,10)/1),"")</f>
        <v/>
      </c>
      <c r="BA710" s="51" t="str">
        <f>IF(入力シート!Q711&gt;=10,INT(MOD(入力シート!Q711,100)/10),"")</f>
        <v/>
      </c>
      <c r="BB710" s="40" t="str">
        <f>IF(入力シート!Q711&gt;=1,INT(MOD(入力シート!Q711,10)/1),"")</f>
        <v/>
      </c>
      <c r="BC710" s="51" t="str">
        <f>IF(入力シート!R711&gt;=10000,INT(MOD(入力シート!R711,100000)/10000),"")</f>
        <v/>
      </c>
      <c r="BD710" s="51" t="str">
        <f>IF(入力シート!R711&gt;=1000,INT(MOD(入力シート!R711,10000)/1000),"")</f>
        <v/>
      </c>
      <c r="BE710" s="51" t="str">
        <f>IF(入力シート!R711&gt;=100,INT(MOD(入力シート!R711,1000)/100),"")</f>
        <v/>
      </c>
      <c r="BF710" s="51" t="str">
        <f>IF(入力シート!R711&gt;=10,INT(MOD(入力シート!R711,100)/10),"")</f>
        <v/>
      </c>
      <c r="BG710" s="40" t="str">
        <f>IF(入力シート!R711&gt;=1,INT(MOD(入力シート!R711,10)/1),"")</f>
        <v/>
      </c>
    </row>
    <row r="711" spans="1:79" x14ac:dyDescent="0.15">
      <c r="B711" s="22">
        <v>709</v>
      </c>
      <c r="C711" s="10" t="str">
        <f>IF(入力シート!C712&gt;=10000,INT(MOD(入力シート!C712,100000)/10000),"")</f>
        <v/>
      </c>
      <c r="D711" s="10" t="str">
        <f>IF(入力シート!C712&gt;=1000,INT(MOD(入力シート!C712,10000)/1000),"")</f>
        <v/>
      </c>
      <c r="E711" s="10" t="str">
        <f>IF(入力シート!C712&gt;=100,INT(MOD(入力シート!C712,1000)/100),"")</f>
        <v/>
      </c>
      <c r="F711" s="10" t="str">
        <f>IF(入力シート!C712&gt;=10,INT(MOD(入力シート!C712,100)/10),"")</f>
        <v/>
      </c>
      <c r="G711" s="22" t="str">
        <f>IF(入力シート!C712&gt;=1,INT(MOD(入力シート!C712,10)/1),"")</f>
        <v/>
      </c>
      <c r="H711" s="22" t="str">
        <f>IF(入力シート!D712&gt;"",入力シート!D712,"")</f>
        <v/>
      </c>
      <c r="I711" s="22" t="str">
        <f>IF(入力シート!E712&gt;"",入力シート!E712,"")</f>
        <v/>
      </c>
      <c r="J711" s="37" t="str">
        <f>IF(入力シート!F712&gt;0,IF(入力シート!W712=6,MID(入力シート!F712,入力シート!W712-5,1),"0"),"")</f>
        <v/>
      </c>
      <c r="K711" s="37" t="str">
        <f>IF(入力シート!F712&gt;0,MID(入力シート!F712,入力シート!W712-4,1),"")</f>
        <v/>
      </c>
      <c r="L711" s="37" t="str">
        <f>IF(入力シート!F712&gt;0,MID(入力シート!F712,入力シート!W712-3,1),"")</f>
        <v/>
      </c>
      <c r="M711" s="37" t="str">
        <f>IF(入力シート!F712&gt;0,MID(入力シート!F712,入力シート!W712-2,1),"")</f>
        <v/>
      </c>
      <c r="N711" s="37" t="str">
        <f>IF(入力シート!F712&gt;0,MID(入力シート!F712,入力シート!W712-1,1),"")</f>
        <v/>
      </c>
      <c r="O711" s="39" t="str">
        <f>IF(入力シート!F712&gt;0,MID(入力シート!F712,入力シート!W712,1),"")</f>
        <v/>
      </c>
      <c r="P711" s="22" t="str">
        <f>IF(入力シート!G712&gt;"",入力シート!G712,"")</f>
        <v/>
      </c>
      <c r="Q711" s="37" t="str">
        <f>IF(入力シート!H712&gt;0,IF(入力シート!X712=4,MID(入力シート!H712,入力シート!X712-3,1),"0"),"")</f>
        <v/>
      </c>
      <c r="R711" s="37" t="str">
        <f>IF(入力シート!H712&gt;0,MID(入力シート!H712,入力シート!X712-2,1),"")</f>
        <v/>
      </c>
      <c r="S711" s="37" t="str">
        <f>IF(入力シート!H712&gt;0,MID(入力シート!H712,入力シート!X712-1,1),"")</f>
        <v/>
      </c>
      <c r="T711" s="39" t="str">
        <f>IF(入力シート!H712&gt;0,MID(入力シート!H712,入力シート!X712,1),"")</f>
        <v/>
      </c>
      <c r="U711" s="62" t="str">
        <f>IF(入力シート!I712&gt;0,入力シート!I712,"")</f>
        <v/>
      </c>
      <c r="V711" s="50" t="str">
        <f>IF(入力シート!J712&gt;0,入力シート!J712,"")</f>
        <v/>
      </c>
      <c r="W711" s="50" t="str">
        <f>IF(入力シート!K712&gt;=10,INT(MOD(入力シート!K712,100)/10),"")</f>
        <v/>
      </c>
      <c r="X711" s="40" t="str">
        <f>IF(入力シート!K712&gt;=1,INT(MOD(入力シート!K712,10)/1),"")</f>
        <v/>
      </c>
      <c r="Y711" s="51" t="str">
        <f>IF(入力シート!L712&gt;=100000,INT(MOD(入力シート!L712,1000000)/100000),"")</f>
        <v/>
      </c>
      <c r="Z711" s="51" t="str">
        <f>IF(入力シート!L712&gt;=10000,INT(MOD(入力シート!L712,100000)/10000),"")</f>
        <v/>
      </c>
      <c r="AA711" s="51" t="str">
        <f>IF(入力シート!L712&gt;=1000,INT(MOD(入力シート!L712,10000)/1000),"")</f>
        <v/>
      </c>
      <c r="AB711" s="51" t="str">
        <f>IF(入力シート!L712&gt;=100,INT(MOD(入力シート!L712,1000)/100),"")</f>
        <v/>
      </c>
      <c r="AC711" s="51" t="str">
        <f>IF(入力シート!L712&gt;=10,INT(MOD(入力シート!L712,100)/10),"")</f>
        <v/>
      </c>
      <c r="AD711" s="40" t="str">
        <f>IF(入力シート!L712&gt;=1,INT(MOD(入力シート!L712,10)/1),"")</f>
        <v/>
      </c>
      <c r="AE711" s="51" t="str">
        <f>IF(入力シート!M712&gt;=10000,INT(MOD(入力シート!M712,100000)/10000),"")</f>
        <v/>
      </c>
      <c r="AF711" s="51" t="str">
        <f>IF(入力シート!M712&gt;=1000,INT(MOD(入力シート!M712,10000)/1000),"")</f>
        <v/>
      </c>
      <c r="AG711" s="51" t="str">
        <f>IF(入力シート!M712&gt;=100,INT(MOD(入力シート!M712,1000)/100),"")</f>
        <v/>
      </c>
      <c r="AH711" s="51" t="str">
        <f>IF(入力シート!M712&gt;=10,INT(MOD(入力シート!M712,100)/10),"")</f>
        <v/>
      </c>
      <c r="AI711" s="40" t="str">
        <f>IF(入力シート!M712&gt;=1,INT(MOD(入力シート!M712,10)/1),"")</f>
        <v/>
      </c>
      <c r="AJ711" s="51" t="str">
        <f>IF(入力シート!N712&gt;=10000,INT(MOD(入力シート!N712,100000)/10000),"")</f>
        <v/>
      </c>
      <c r="AK711" s="51" t="str">
        <f>IF(入力シート!N712&gt;=1000,INT(MOD(入力シート!N712,10000)/1000),"")</f>
        <v/>
      </c>
      <c r="AL711" s="51" t="str">
        <f>IF(入力シート!N712&gt;=100,INT(MOD(入力シート!N712,1000)/100),"")</f>
        <v/>
      </c>
      <c r="AM711" s="51" t="str">
        <f>IF(入力シート!N712&gt;=10,INT(MOD(入力シート!N712,100)/10),"")</f>
        <v/>
      </c>
      <c r="AN711" s="40" t="str">
        <f>IF(入力シート!N712&gt;=1,INT(MOD(入力シート!N712,10)/1),"")</f>
        <v/>
      </c>
      <c r="AO711" s="51" t="str">
        <f>IF(入力シート!O712&gt;=10000,INT(MOD(入力シート!O712,100000)/10000),"")</f>
        <v/>
      </c>
      <c r="AP711" s="51" t="str">
        <f>IF(入力シート!O712&gt;=1000,INT(MOD(入力シート!O712,10000)/1000),"")</f>
        <v/>
      </c>
      <c r="AQ711" s="51" t="str">
        <f>IF(入力シート!O712&gt;=100,INT(MOD(入力シート!O712,1000)/100),"")</f>
        <v/>
      </c>
      <c r="AR711" s="51" t="str">
        <f>IF(入力シート!O712&gt;=10,INT(MOD(入力シート!O712,100)/10),"")</f>
        <v/>
      </c>
      <c r="AS711" s="40" t="str">
        <f>IF(入力シート!O712&gt;=1,INT(MOD(入力シート!O712,10)/1),"")</f>
        <v/>
      </c>
      <c r="AT711" s="51" t="str">
        <f>IF(入力シート!P712&gt;=1000000,INT(MOD(入力シート!P712,10000000)/1000000),"")</f>
        <v/>
      </c>
      <c r="AU711" s="51" t="str">
        <f>IF(入力シート!P712&gt;=100000,INT(MOD(入力シート!P712,1000000)/100000),"")</f>
        <v/>
      </c>
      <c r="AV711" s="51" t="str">
        <f>IF(入力シート!P712&gt;=10000,INT(MOD(入力シート!P712,100000)/10000),"")</f>
        <v/>
      </c>
      <c r="AW711" s="51" t="str">
        <f>IF(入力シート!P712&gt;=1000,INT(MOD(入力シート!P712,10000)/1000),"")</f>
        <v/>
      </c>
      <c r="AX711" s="51" t="str">
        <f>IF(入力シート!P712&gt;=100,INT(MOD(入力シート!P712,1000)/100),"")</f>
        <v/>
      </c>
      <c r="AY711" s="51" t="str">
        <f>IF(入力シート!P712&gt;=10,INT(MOD(入力シート!P712,100)/10),"")</f>
        <v/>
      </c>
      <c r="AZ711" s="40" t="str">
        <f>IF(入力シート!P712&gt;=1,INT(MOD(入力シート!P712,10)/1),"")</f>
        <v/>
      </c>
      <c r="BA711" s="51" t="str">
        <f>IF(入力シート!Q712&gt;=10,INT(MOD(入力シート!Q712,100)/10),"")</f>
        <v/>
      </c>
      <c r="BB711" s="40" t="str">
        <f>IF(入力シート!Q712&gt;=1,INT(MOD(入力シート!Q712,10)/1),"")</f>
        <v/>
      </c>
      <c r="BC711" s="51" t="str">
        <f>IF(入力シート!R712&gt;=10000,INT(MOD(入力シート!R712,100000)/10000),"")</f>
        <v/>
      </c>
      <c r="BD711" s="51" t="str">
        <f>IF(入力シート!R712&gt;=1000,INT(MOD(入力シート!R712,10000)/1000),"")</f>
        <v/>
      </c>
      <c r="BE711" s="51" t="str">
        <f>IF(入力シート!R712&gt;=100,INT(MOD(入力シート!R712,1000)/100),"")</f>
        <v/>
      </c>
      <c r="BF711" s="51" t="str">
        <f>IF(入力シート!R712&gt;=10,INT(MOD(入力シート!R712,100)/10),"")</f>
        <v/>
      </c>
      <c r="BG711" s="40" t="str">
        <f>IF(入力シート!R712&gt;=1,INT(MOD(入力シート!R712,10)/1),"")</f>
        <v/>
      </c>
    </row>
    <row r="712" spans="1:79" x14ac:dyDescent="0.15">
      <c r="A712" s="46"/>
      <c r="B712" s="12">
        <v>710</v>
      </c>
      <c r="C712" s="3" t="str">
        <f>IF(入力シート!C713&gt;=10000,INT(MOD(入力シート!C713,100000)/10000),"")</f>
        <v/>
      </c>
      <c r="D712" s="3" t="str">
        <f>IF(入力シート!C713&gt;=1000,INT(MOD(入力シート!C713,10000)/1000),"")</f>
        <v/>
      </c>
      <c r="E712" s="3" t="str">
        <f>IF(入力シート!C713&gt;=100,INT(MOD(入力シート!C713,1000)/100),"")</f>
        <v/>
      </c>
      <c r="F712" s="3" t="str">
        <f>IF(入力シート!C713&gt;=10,INT(MOD(入力シート!C713,100)/10),"")</f>
        <v/>
      </c>
      <c r="G712" s="12" t="str">
        <f>IF(入力シート!C713&gt;=1,INT(MOD(入力シート!C713,10)/1),"")</f>
        <v/>
      </c>
      <c r="H712" s="12" t="str">
        <f>IF(入力シート!D713&gt;"",入力シート!D713,"")</f>
        <v/>
      </c>
      <c r="I712" s="146" t="str">
        <f>IF(入力シート!E713&gt;"",入力シート!E713,"")</f>
        <v/>
      </c>
      <c r="J712" s="162" t="str">
        <f>IF(入力シート!F713&gt;0,IF(入力シート!W713=6,MID(入力シート!F713,入力シート!W713-5,1),"0"),"")</f>
        <v/>
      </c>
      <c r="K712" s="63" t="str">
        <f>IF(入力シート!F713&gt;0,MID(入力シート!F713,入力シート!W713-4,1),"")</f>
        <v/>
      </c>
      <c r="L712" s="63" t="str">
        <f>IF(入力シート!F713&gt;0,MID(入力シート!F713,入力シート!W713-3,1),"")</f>
        <v/>
      </c>
      <c r="M712" s="63" t="str">
        <f>IF(入力シート!F713&gt;0,MID(入力シート!F713,入力シート!W713-2,1),"")</f>
        <v/>
      </c>
      <c r="N712" s="63" t="str">
        <f>IF(入力シート!F713&gt;0,MID(入力シート!F713,入力シート!W713-1,1),"")</f>
        <v/>
      </c>
      <c r="O712" s="64" t="str">
        <f>IF(入力シート!F713&gt;0,MID(入力シート!F713,入力シート!W713,1),"")</f>
        <v/>
      </c>
      <c r="P712" s="146" t="str">
        <f>IF(入力シート!G713&gt;"",入力シート!G713,"")</f>
        <v/>
      </c>
      <c r="Q712" s="162" t="str">
        <f>IF(入力シート!H713&gt;0,IF(入力シート!X713=4,MID(入力シート!H713,入力シート!X713-3,1),"0"),"")</f>
        <v/>
      </c>
      <c r="R712" s="63" t="str">
        <f>IF(入力シート!H713&gt;0,MID(入力シート!H713,入力シート!X713-2,1),"")</f>
        <v/>
      </c>
      <c r="S712" s="63" t="str">
        <f>IF(入力シート!H713&gt;0,MID(入力シート!H713,入力シート!X713-1,1),"")</f>
        <v/>
      </c>
      <c r="T712" s="64" t="str">
        <f>IF(入力シート!H713&gt;0,MID(入力シート!H713,入力シート!X713,1),"")</f>
        <v/>
      </c>
      <c r="U712" s="65" t="str">
        <f>IF(入力シート!I713&gt;0,入力シート!I713,"")</f>
        <v/>
      </c>
      <c r="V712" s="47" t="str">
        <f>IF(入力シート!J713&gt;0,入力シート!J713,"")</f>
        <v/>
      </c>
      <c r="W712" s="47" t="str">
        <f>IF(入力シート!K713&gt;=10,INT(MOD(入力シート!K713,100)/10),"")</f>
        <v/>
      </c>
      <c r="X712" s="48" t="str">
        <f>IF(入力シート!K713&gt;=1,INT(MOD(入力シート!K713,10)/1),"")</f>
        <v/>
      </c>
      <c r="Y712" s="49" t="str">
        <f>IF(入力シート!L713&gt;=100000,INT(MOD(入力シート!L713,1000000)/100000),"")</f>
        <v/>
      </c>
      <c r="Z712" s="49" t="str">
        <f>IF(入力シート!L713&gt;=10000,INT(MOD(入力シート!L713,100000)/10000),"")</f>
        <v/>
      </c>
      <c r="AA712" s="49" t="str">
        <f>IF(入力シート!L713&gt;=1000,INT(MOD(入力シート!L713,10000)/1000),"")</f>
        <v/>
      </c>
      <c r="AB712" s="49" t="str">
        <f>IF(入力シート!L713&gt;=100,INT(MOD(入力シート!L713,1000)/100),"")</f>
        <v/>
      </c>
      <c r="AC712" s="49" t="str">
        <f>IF(入力シート!L713&gt;=10,INT(MOD(入力シート!L713,100)/10),"")</f>
        <v/>
      </c>
      <c r="AD712" s="48" t="str">
        <f>IF(入力シート!L713&gt;=1,INT(MOD(入力シート!L713,10)/1),"")</f>
        <v/>
      </c>
      <c r="AE712" s="49" t="str">
        <f>IF(入力シート!M713&gt;=10000,INT(MOD(入力シート!M713,100000)/10000),"")</f>
        <v/>
      </c>
      <c r="AF712" s="49" t="str">
        <f>IF(入力シート!M713&gt;=1000,INT(MOD(入力シート!M713,10000)/1000),"")</f>
        <v/>
      </c>
      <c r="AG712" s="49" t="str">
        <f>IF(入力シート!M713&gt;=100,INT(MOD(入力シート!M713,1000)/100),"")</f>
        <v/>
      </c>
      <c r="AH712" s="49" t="str">
        <f>IF(入力シート!M713&gt;=10,INT(MOD(入力シート!M713,100)/10),"")</f>
        <v/>
      </c>
      <c r="AI712" s="48" t="str">
        <f>IF(入力シート!M713&gt;=1,INT(MOD(入力シート!M713,10)/1),"")</f>
        <v/>
      </c>
      <c r="AJ712" s="49" t="str">
        <f>IF(入力シート!N713&gt;=10000,INT(MOD(入力シート!N713,100000)/10000),"")</f>
        <v/>
      </c>
      <c r="AK712" s="49" t="str">
        <f>IF(入力シート!N713&gt;=1000,INT(MOD(入力シート!N713,10000)/1000),"")</f>
        <v/>
      </c>
      <c r="AL712" s="49" t="str">
        <f>IF(入力シート!N713&gt;=100,INT(MOD(入力シート!N713,1000)/100),"")</f>
        <v/>
      </c>
      <c r="AM712" s="49" t="str">
        <f>IF(入力シート!N713&gt;=10,INT(MOD(入力シート!N713,100)/10),"")</f>
        <v/>
      </c>
      <c r="AN712" s="48" t="str">
        <f>IF(入力シート!N713&gt;=1,INT(MOD(入力シート!N713,10)/1),"")</f>
        <v/>
      </c>
      <c r="AO712" s="49" t="str">
        <f>IF(入力シート!O713&gt;=10000,INT(MOD(入力シート!O713,100000)/10000),"")</f>
        <v/>
      </c>
      <c r="AP712" s="49" t="str">
        <f>IF(入力シート!O713&gt;=1000,INT(MOD(入力シート!O713,10000)/1000),"")</f>
        <v/>
      </c>
      <c r="AQ712" s="49" t="str">
        <f>IF(入力シート!O713&gt;=100,INT(MOD(入力シート!O713,1000)/100),"")</f>
        <v/>
      </c>
      <c r="AR712" s="49" t="str">
        <f>IF(入力シート!O713&gt;=10,INT(MOD(入力シート!O713,100)/10),"")</f>
        <v/>
      </c>
      <c r="AS712" s="48" t="str">
        <f>IF(入力シート!O713&gt;=1,INT(MOD(入力シート!O713,10)/1),"")</f>
        <v/>
      </c>
      <c r="AT712" s="49" t="str">
        <f>IF(入力シート!P713&gt;=1000000,INT(MOD(入力シート!P713,10000000)/1000000),"")</f>
        <v/>
      </c>
      <c r="AU712" s="49" t="str">
        <f>IF(入力シート!P713&gt;=100000,INT(MOD(入力シート!P713,1000000)/100000),"")</f>
        <v/>
      </c>
      <c r="AV712" s="49" t="str">
        <f>IF(入力シート!P713&gt;=10000,INT(MOD(入力シート!P713,100000)/10000),"")</f>
        <v/>
      </c>
      <c r="AW712" s="49" t="str">
        <f>IF(入力シート!P713&gt;=1000,INT(MOD(入力シート!P713,10000)/1000),"")</f>
        <v/>
      </c>
      <c r="AX712" s="49" t="str">
        <f>IF(入力シート!P713&gt;=100,INT(MOD(入力シート!P713,1000)/100),"")</f>
        <v/>
      </c>
      <c r="AY712" s="49" t="str">
        <f>IF(入力シート!P713&gt;=10,INT(MOD(入力シート!P713,100)/10),"")</f>
        <v/>
      </c>
      <c r="AZ712" s="48" t="str">
        <f>IF(入力シート!P713&gt;=1,INT(MOD(入力シート!P713,10)/1),"")</f>
        <v/>
      </c>
      <c r="BA712" s="49" t="str">
        <f>IF(入力シート!Q713&gt;=10,INT(MOD(入力シート!Q713,100)/10),"")</f>
        <v/>
      </c>
      <c r="BB712" s="48" t="str">
        <f>IF(入力シート!Q713&gt;=1,INT(MOD(入力シート!Q713,10)/1),"")</f>
        <v/>
      </c>
      <c r="BC712" s="49" t="str">
        <f>IF(入力シート!R713&gt;=10000,INT(MOD(入力シート!R713,100000)/10000),"")</f>
        <v/>
      </c>
      <c r="BD712" s="49" t="str">
        <f>IF(入力シート!R713&gt;=1000,INT(MOD(入力シート!R713,10000)/1000),"")</f>
        <v/>
      </c>
      <c r="BE712" s="49" t="str">
        <f>IF(入力シート!R713&gt;=100,INT(MOD(入力シート!R713,1000)/100),"")</f>
        <v/>
      </c>
      <c r="BF712" s="49" t="str">
        <f>IF(入力シート!R713&gt;=10,INT(MOD(入力シート!R713,100)/10),"")</f>
        <v/>
      </c>
      <c r="BG712" s="48" t="str">
        <f>IF(入力シート!R713&gt;=1,INT(MOD(入力シート!R713,10)/1),"")</f>
        <v/>
      </c>
      <c r="BH712" s="58" t="str">
        <f>IF(入力シート!S713&gt;=10,INT(MOD(入力シート!S713,100)/10),"")</f>
        <v/>
      </c>
      <c r="BI712" s="69" t="str">
        <f>IF(入力シート!S713&gt;=1,INT(MOD(入力シート!S713,10)/1),"")</f>
        <v/>
      </c>
      <c r="BJ712" s="58" t="str">
        <f>IF(入力シート!T713&gt;=1000000,INT(MOD(入力シート!T713,10000000)/1000000),"")</f>
        <v/>
      </c>
      <c r="BK712" s="58" t="str">
        <f>IF(入力シート!T713&gt;=100000,INT(MOD(入力シート!T713,1000000)/100000),"")</f>
        <v/>
      </c>
      <c r="BL712" s="58" t="str">
        <f>IF(入力シート!T713&gt;=10000,INT(MOD(入力シート!T713,100000)/10000),"")</f>
        <v/>
      </c>
      <c r="BM712" s="58" t="str">
        <f>IF(入力シート!T713&gt;=1000,INT(MOD(入力シート!T713,10000)/1000),"")</f>
        <v/>
      </c>
      <c r="BN712" s="58" t="str">
        <f>IF(入力シート!T713&gt;=100,INT(MOD(入力シート!T713,1000)/100),"")</f>
        <v/>
      </c>
      <c r="BO712" s="58" t="str">
        <f>IF(入力シート!T713&gt;=10,INT(MOD(入力シート!T713,100)/10),"")</f>
        <v/>
      </c>
      <c r="BP712" s="69" t="str">
        <f>IF(入力シート!T713&gt;=1,INT(MOD(入力シート!T713,10)/1),"")</f>
        <v/>
      </c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</row>
    <row r="713" spans="1:79" x14ac:dyDescent="0.15">
      <c r="A713" s="70">
        <f t="shared" si="16"/>
        <v>72</v>
      </c>
      <c r="B713" s="22">
        <v>711</v>
      </c>
      <c r="C713" s="10" t="str">
        <f>IF(入力シート!C714&gt;=10000,INT(MOD(入力シート!C714,100000)/10000),"")</f>
        <v/>
      </c>
      <c r="D713" s="10" t="str">
        <f>IF(入力シート!C714&gt;=1000,INT(MOD(入力シート!C714,10000)/1000),"")</f>
        <v/>
      </c>
      <c r="E713" s="10" t="str">
        <f>IF(入力シート!C714&gt;=100,INT(MOD(入力シート!C714,1000)/100),"")</f>
        <v/>
      </c>
      <c r="F713" s="10" t="str">
        <f>IF(入力シート!C714&gt;=10,INT(MOD(入力シート!C714,100)/10),"")</f>
        <v/>
      </c>
      <c r="G713" s="22" t="str">
        <f>IF(入力シート!C714&gt;=1,INT(MOD(入力シート!C714,10)/1),"")</f>
        <v/>
      </c>
      <c r="H713" s="22" t="str">
        <f>IF(入力シート!D714&gt;"",入力シート!D714,"")</f>
        <v/>
      </c>
      <c r="I713" s="22" t="str">
        <f>IF(入力シート!E714&gt;"",入力シート!E714,"")</f>
        <v/>
      </c>
      <c r="J713" s="37" t="str">
        <f>IF(入力シート!F714&gt;0,IF(入力シート!W714=6,MID(入力シート!F714,入力シート!W714-5,1),"0"),"")</f>
        <v/>
      </c>
      <c r="K713" s="37" t="str">
        <f>IF(入力シート!F714&gt;0,MID(入力シート!F714,入力シート!W714-4,1),"")</f>
        <v/>
      </c>
      <c r="L713" s="37" t="str">
        <f>IF(入力シート!F714&gt;0,MID(入力シート!F714,入力シート!W714-3,1),"")</f>
        <v/>
      </c>
      <c r="M713" s="37" t="str">
        <f>IF(入力シート!F714&gt;0,MID(入力シート!F714,入力シート!W714-2,1),"")</f>
        <v/>
      </c>
      <c r="N713" s="37" t="str">
        <f>IF(入力シート!F714&gt;0,MID(入力シート!F714,入力シート!W714-1,1),"")</f>
        <v/>
      </c>
      <c r="O713" s="39" t="str">
        <f>IF(入力シート!F714&gt;0,MID(入力シート!F714,入力シート!W714,1),"")</f>
        <v/>
      </c>
      <c r="P713" s="22" t="str">
        <f>IF(入力シート!G714&gt;"",入力シート!G714,"")</f>
        <v/>
      </c>
      <c r="Q713" s="37" t="str">
        <f>IF(入力シート!H714&gt;0,IF(入力シート!X714=4,MID(入力シート!H714,入力シート!X714-3,1),"0"),"")</f>
        <v/>
      </c>
      <c r="R713" s="37" t="str">
        <f>IF(入力シート!H714&gt;0,MID(入力シート!H714,入力シート!X714-2,1),"")</f>
        <v/>
      </c>
      <c r="S713" s="37" t="str">
        <f>IF(入力シート!H714&gt;0,MID(入力シート!H714,入力シート!X714-1,1),"")</f>
        <v/>
      </c>
      <c r="T713" s="39" t="str">
        <f>IF(入力シート!H714&gt;0,MID(入力シート!H714,入力シート!X714,1),"")</f>
        <v/>
      </c>
      <c r="U713" s="62" t="str">
        <f>IF(入力シート!I714&gt;0,入力シート!I714,"")</f>
        <v/>
      </c>
      <c r="V713" s="50" t="str">
        <f>IF(入力シート!J714&gt;0,入力シート!J714,"")</f>
        <v/>
      </c>
      <c r="W713" s="50" t="str">
        <f>IF(入力シート!K714&gt;=10,INT(MOD(入力シート!K714,100)/10),"")</f>
        <v/>
      </c>
      <c r="X713" s="40" t="str">
        <f>IF(入力シート!K714&gt;=1,INT(MOD(入力シート!K714,10)/1),"")</f>
        <v/>
      </c>
      <c r="Y713" s="51" t="str">
        <f>IF(入力シート!L714&gt;=100000,INT(MOD(入力シート!L714,1000000)/100000),"")</f>
        <v/>
      </c>
      <c r="Z713" s="51" t="str">
        <f>IF(入力シート!L714&gt;=10000,INT(MOD(入力シート!L714,100000)/10000),"")</f>
        <v/>
      </c>
      <c r="AA713" s="51" t="str">
        <f>IF(入力シート!L714&gt;=1000,INT(MOD(入力シート!L714,10000)/1000),"")</f>
        <v/>
      </c>
      <c r="AB713" s="51" t="str">
        <f>IF(入力シート!L714&gt;=100,INT(MOD(入力シート!L714,1000)/100),"")</f>
        <v/>
      </c>
      <c r="AC713" s="51" t="str">
        <f>IF(入力シート!L714&gt;=10,INT(MOD(入力シート!L714,100)/10),"")</f>
        <v/>
      </c>
      <c r="AD713" s="40" t="str">
        <f>IF(入力シート!L714&gt;=1,INT(MOD(入力シート!L714,10)/1),"")</f>
        <v/>
      </c>
      <c r="AE713" s="51" t="str">
        <f>IF(入力シート!M714&gt;=10000,INT(MOD(入力シート!M714,100000)/10000),"")</f>
        <v/>
      </c>
      <c r="AF713" s="51" t="str">
        <f>IF(入力シート!M714&gt;=1000,INT(MOD(入力シート!M714,10000)/1000),"")</f>
        <v/>
      </c>
      <c r="AG713" s="51" t="str">
        <f>IF(入力シート!M714&gt;=100,INT(MOD(入力シート!M714,1000)/100),"")</f>
        <v/>
      </c>
      <c r="AH713" s="51" t="str">
        <f>IF(入力シート!M714&gt;=10,INT(MOD(入力シート!M714,100)/10),"")</f>
        <v/>
      </c>
      <c r="AI713" s="40" t="str">
        <f>IF(入力シート!M714&gt;=1,INT(MOD(入力シート!M714,10)/1),"")</f>
        <v/>
      </c>
      <c r="AJ713" s="51" t="str">
        <f>IF(入力シート!N714&gt;=10000,INT(MOD(入力シート!N714,100000)/10000),"")</f>
        <v/>
      </c>
      <c r="AK713" s="51" t="str">
        <f>IF(入力シート!N714&gt;=1000,INT(MOD(入力シート!N714,10000)/1000),"")</f>
        <v/>
      </c>
      <c r="AL713" s="51" t="str">
        <f>IF(入力シート!N714&gt;=100,INT(MOD(入力シート!N714,1000)/100),"")</f>
        <v/>
      </c>
      <c r="AM713" s="51" t="str">
        <f>IF(入力シート!N714&gt;=10,INT(MOD(入力シート!N714,100)/10),"")</f>
        <v/>
      </c>
      <c r="AN713" s="40" t="str">
        <f>IF(入力シート!N714&gt;=1,INT(MOD(入力シート!N714,10)/1),"")</f>
        <v/>
      </c>
      <c r="AO713" s="51" t="str">
        <f>IF(入力シート!O714&gt;=10000,INT(MOD(入力シート!O714,100000)/10000),"")</f>
        <v/>
      </c>
      <c r="AP713" s="51" t="str">
        <f>IF(入力シート!O714&gt;=1000,INT(MOD(入力シート!O714,10000)/1000),"")</f>
        <v/>
      </c>
      <c r="AQ713" s="51" t="str">
        <f>IF(入力シート!O714&gt;=100,INT(MOD(入力シート!O714,1000)/100),"")</f>
        <v/>
      </c>
      <c r="AR713" s="51" t="str">
        <f>IF(入力シート!O714&gt;=10,INT(MOD(入力シート!O714,100)/10),"")</f>
        <v/>
      </c>
      <c r="AS713" s="40" t="str">
        <f>IF(入力シート!O714&gt;=1,INT(MOD(入力シート!O714,10)/1),"")</f>
        <v/>
      </c>
      <c r="AT713" s="51" t="str">
        <f>IF(入力シート!P714&gt;=1000000,INT(MOD(入力シート!P714,10000000)/1000000),"")</f>
        <v/>
      </c>
      <c r="AU713" s="51" t="str">
        <f>IF(入力シート!P714&gt;=100000,INT(MOD(入力シート!P714,1000000)/100000),"")</f>
        <v/>
      </c>
      <c r="AV713" s="51" t="str">
        <f>IF(入力シート!P714&gt;=10000,INT(MOD(入力シート!P714,100000)/10000),"")</f>
        <v/>
      </c>
      <c r="AW713" s="51" t="str">
        <f>IF(入力シート!P714&gt;=1000,INT(MOD(入力シート!P714,10000)/1000),"")</f>
        <v/>
      </c>
      <c r="AX713" s="51" t="str">
        <f>IF(入力シート!P714&gt;=100,INT(MOD(入力シート!P714,1000)/100),"")</f>
        <v/>
      </c>
      <c r="AY713" s="51" t="str">
        <f>IF(入力シート!P714&gt;=10,INT(MOD(入力シート!P714,100)/10),"")</f>
        <v/>
      </c>
      <c r="AZ713" s="40" t="str">
        <f>IF(入力シート!P714&gt;=1,INT(MOD(入力シート!P714,10)/1),"")</f>
        <v/>
      </c>
      <c r="BA713" s="51" t="str">
        <f>IF(入力シート!Q714&gt;=10,INT(MOD(入力シート!Q714,100)/10),"")</f>
        <v/>
      </c>
      <c r="BB713" s="40" t="str">
        <f>IF(入力シート!Q714&gt;=1,INT(MOD(入力シート!Q714,10)/1),"")</f>
        <v/>
      </c>
      <c r="BC713" s="51" t="str">
        <f>IF(入力シート!R714&gt;=10000,INT(MOD(入力シート!R714,100000)/10000),"")</f>
        <v/>
      </c>
      <c r="BD713" s="51" t="str">
        <f>IF(入力シート!R714&gt;=1000,INT(MOD(入力シート!R714,10000)/1000),"")</f>
        <v/>
      </c>
      <c r="BE713" s="51" t="str">
        <f>IF(入力シート!R714&gt;=100,INT(MOD(入力シート!R714,1000)/100),"")</f>
        <v/>
      </c>
      <c r="BF713" s="51" t="str">
        <f>IF(入力シート!R714&gt;=10,INT(MOD(入力シート!R714,100)/10),"")</f>
        <v/>
      </c>
      <c r="BG713" s="40" t="str">
        <f>IF(入力シート!R714&gt;=1,INT(MOD(入力シート!R714,10)/1),"")</f>
        <v/>
      </c>
      <c r="BP713" s="11"/>
    </row>
    <row r="714" spans="1:79" x14ac:dyDescent="0.15">
      <c r="B714" s="22">
        <v>712</v>
      </c>
      <c r="C714" s="10" t="str">
        <f>IF(入力シート!C715&gt;=10000,INT(MOD(入力シート!C715,100000)/10000),"")</f>
        <v/>
      </c>
      <c r="D714" s="10" t="str">
        <f>IF(入力シート!C715&gt;=1000,INT(MOD(入力シート!C715,10000)/1000),"")</f>
        <v/>
      </c>
      <c r="E714" s="10" t="str">
        <f>IF(入力シート!C715&gt;=100,INT(MOD(入力シート!C715,1000)/100),"")</f>
        <v/>
      </c>
      <c r="F714" s="10" t="str">
        <f>IF(入力シート!C715&gt;=10,INT(MOD(入力シート!C715,100)/10),"")</f>
        <v/>
      </c>
      <c r="G714" s="22" t="str">
        <f>IF(入力シート!C715&gt;=1,INT(MOD(入力シート!C715,10)/1),"")</f>
        <v/>
      </c>
      <c r="H714" s="22" t="str">
        <f>IF(入力シート!D715&gt;"",入力シート!D715,"")</f>
        <v/>
      </c>
      <c r="I714" s="22" t="str">
        <f>IF(入力シート!E715&gt;"",入力シート!E715,"")</f>
        <v/>
      </c>
      <c r="J714" s="37" t="str">
        <f>IF(入力シート!F715&gt;0,IF(入力シート!W715=6,MID(入力シート!F715,入力シート!W715-5,1),"0"),"")</f>
        <v/>
      </c>
      <c r="K714" s="37" t="str">
        <f>IF(入力シート!F715&gt;0,MID(入力シート!F715,入力シート!W715-4,1),"")</f>
        <v/>
      </c>
      <c r="L714" s="37" t="str">
        <f>IF(入力シート!F715&gt;0,MID(入力シート!F715,入力シート!W715-3,1),"")</f>
        <v/>
      </c>
      <c r="M714" s="37" t="str">
        <f>IF(入力シート!F715&gt;0,MID(入力シート!F715,入力シート!W715-2,1),"")</f>
        <v/>
      </c>
      <c r="N714" s="37" t="str">
        <f>IF(入力シート!F715&gt;0,MID(入力シート!F715,入力シート!W715-1,1),"")</f>
        <v/>
      </c>
      <c r="O714" s="39" t="str">
        <f>IF(入力シート!F715&gt;0,MID(入力シート!F715,入力シート!W715,1),"")</f>
        <v/>
      </c>
      <c r="P714" s="22" t="str">
        <f>IF(入力シート!G715&gt;"",入力シート!G715,"")</f>
        <v/>
      </c>
      <c r="Q714" s="37" t="str">
        <f>IF(入力シート!H715&gt;0,IF(入力シート!X715=4,MID(入力シート!H715,入力シート!X715-3,1),"0"),"")</f>
        <v/>
      </c>
      <c r="R714" s="37" t="str">
        <f>IF(入力シート!H715&gt;0,MID(入力シート!H715,入力シート!X715-2,1),"")</f>
        <v/>
      </c>
      <c r="S714" s="37" t="str">
        <f>IF(入力シート!H715&gt;0,MID(入力シート!H715,入力シート!X715-1,1),"")</f>
        <v/>
      </c>
      <c r="T714" s="39" t="str">
        <f>IF(入力シート!H715&gt;0,MID(入力シート!H715,入力シート!X715,1),"")</f>
        <v/>
      </c>
      <c r="U714" s="62" t="str">
        <f>IF(入力シート!I715&gt;0,入力シート!I715,"")</f>
        <v/>
      </c>
      <c r="V714" s="50" t="str">
        <f>IF(入力シート!J715&gt;0,入力シート!J715,"")</f>
        <v/>
      </c>
      <c r="W714" s="50" t="str">
        <f>IF(入力シート!K715&gt;=10,INT(MOD(入力シート!K715,100)/10),"")</f>
        <v/>
      </c>
      <c r="X714" s="40" t="str">
        <f>IF(入力シート!K715&gt;=1,INT(MOD(入力シート!K715,10)/1),"")</f>
        <v/>
      </c>
      <c r="Y714" s="51" t="str">
        <f>IF(入力シート!L715&gt;=100000,INT(MOD(入力シート!L715,1000000)/100000),"")</f>
        <v/>
      </c>
      <c r="Z714" s="51" t="str">
        <f>IF(入力シート!L715&gt;=10000,INT(MOD(入力シート!L715,100000)/10000),"")</f>
        <v/>
      </c>
      <c r="AA714" s="51" t="str">
        <f>IF(入力シート!L715&gt;=1000,INT(MOD(入力シート!L715,10000)/1000),"")</f>
        <v/>
      </c>
      <c r="AB714" s="51" t="str">
        <f>IF(入力シート!L715&gt;=100,INT(MOD(入力シート!L715,1000)/100),"")</f>
        <v/>
      </c>
      <c r="AC714" s="51" t="str">
        <f>IF(入力シート!L715&gt;=10,INT(MOD(入力シート!L715,100)/10),"")</f>
        <v/>
      </c>
      <c r="AD714" s="40" t="str">
        <f>IF(入力シート!L715&gt;=1,INT(MOD(入力シート!L715,10)/1),"")</f>
        <v/>
      </c>
      <c r="AE714" s="51" t="str">
        <f>IF(入力シート!M715&gt;=10000,INT(MOD(入力シート!M715,100000)/10000),"")</f>
        <v/>
      </c>
      <c r="AF714" s="51" t="str">
        <f>IF(入力シート!M715&gt;=1000,INT(MOD(入力シート!M715,10000)/1000),"")</f>
        <v/>
      </c>
      <c r="AG714" s="51" t="str">
        <f>IF(入力シート!M715&gt;=100,INT(MOD(入力シート!M715,1000)/100),"")</f>
        <v/>
      </c>
      <c r="AH714" s="51" t="str">
        <f>IF(入力シート!M715&gt;=10,INT(MOD(入力シート!M715,100)/10),"")</f>
        <v/>
      </c>
      <c r="AI714" s="40" t="str">
        <f>IF(入力シート!M715&gt;=1,INT(MOD(入力シート!M715,10)/1),"")</f>
        <v/>
      </c>
      <c r="AJ714" s="51" t="str">
        <f>IF(入力シート!N715&gt;=10000,INT(MOD(入力シート!N715,100000)/10000),"")</f>
        <v/>
      </c>
      <c r="AK714" s="51" t="str">
        <f>IF(入力シート!N715&gt;=1000,INT(MOD(入力シート!N715,10000)/1000),"")</f>
        <v/>
      </c>
      <c r="AL714" s="51" t="str">
        <f>IF(入力シート!N715&gt;=100,INT(MOD(入力シート!N715,1000)/100),"")</f>
        <v/>
      </c>
      <c r="AM714" s="51" t="str">
        <f>IF(入力シート!N715&gt;=10,INT(MOD(入力シート!N715,100)/10),"")</f>
        <v/>
      </c>
      <c r="AN714" s="40" t="str">
        <f>IF(入力シート!N715&gt;=1,INT(MOD(入力シート!N715,10)/1),"")</f>
        <v/>
      </c>
      <c r="AO714" s="51" t="str">
        <f>IF(入力シート!O715&gt;=10000,INT(MOD(入力シート!O715,100000)/10000),"")</f>
        <v/>
      </c>
      <c r="AP714" s="51" t="str">
        <f>IF(入力シート!O715&gt;=1000,INT(MOD(入力シート!O715,10000)/1000),"")</f>
        <v/>
      </c>
      <c r="AQ714" s="51" t="str">
        <f>IF(入力シート!O715&gt;=100,INT(MOD(入力シート!O715,1000)/100),"")</f>
        <v/>
      </c>
      <c r="AR714" s="51" t="str">
        <f>IF(入力シート!O715&gt;=10,INT(MOD(入力シート!O715,100)/10),"")</f>
        <v/>
      </c>
      <c r="AS714" s="40" t="str">
        <f>IF(入力シート!O715&gt;=1,INT(MOD(入力シート!O715,10)/1),"")</f>
        <v/>
      </c>
      <c r="AT714" s="51" t="str">
        <f>IF(入力シート!P715&gt;=1000000,INT(MOD(入力シート!P715,10000000)/1000000),"")</f>
        <v/>
      </c>
      <c r="AU714" s="51" t="str">
        <f>IF(入力シート!P715&gt;=100000,INT(MOD(入力シート!P715,1000000)/100000),"")</f>
        <v/>
      </c>
      <c r="AV714" s="51" t="str">
        <f>IF(入力シート!P715&gt;=10000,INT(MOD(入力シート!P715,100000)/10000),"")</f>
        <v/>
      </c>
      <c r="AW714" s="51" t="str">
        <f>IF(入力シート!P715&gt;=1000,INT(MOD(入力シート!P715,10000)/1000),"")</f>
        <v/>
      </c>
      <c r="AX714" s="51" t="str">
        <f>IF(入力シート!P715&gt;=100,INT(MOD(入力シート!P715,1000)/100),"")</f>
        <v/>
      </c>
      <c r="AY714" s="51" t="str">
        <f>IF(入力シート!P715&gt;=10,INT(MOD(入力シート!P715,100)/10),"")</f>
        <v/>
      </c>
      <c r="AZ714" s="40" t="str">
        <f>IF(入力シート!P715&gt;=1,INT(MOD(入力シート!P715,10)/1),"")</f>
        <v/>
      </c>
      <c r="BA714" s="51" t="str">
        <f>IF(入力シート!Q715&gt;=10,INT(MOD(入力シート!Q715,100)/10),"")</f>
        <v/>
      </c>
      <c r="BB714" s="40" t="str">
        <f>IF(入力シート!Q715&gt;=1,INT(MOD(入力シート!Q715,10)/1),"")</f>
        <v/>
      </c>
      <c r="BC714" s="51" t="str">
        <f>IF(入力シート!R715&gt;=10000,INT(MOD(入力シート!R715,100000)/10000),"")</f>
        <v/>
      </c>
      <c r="BD714" s="51" t="str">
        <f>IF(入力シート!R715&gt;=1000,INT(MOD(入力シート!R715,10000)/1000),"")</f>
        <v/>
      </c>
      <c r="BE714" s="51" t="str">
        <f>IF(入力シート!R715&gt;=100,INT(MOD(入力シート!R715,1000)/100),"")</f>
        <v/>
      </c>
      <c r="BF714" s="51" t="str">
        <f>IF(入力シート!R715&gt;=10,INT(MOD(入力シート!R715,100)/10),"")</f>
        <v/>
      </c>
      <c r="BG714" s="40" t="str">
        <f>IF(入力シート!R715&gt;=1,INT(MOD(入力シート!R715,10)/1),"")</f>
        <v/>
      </c>
    </row>
    <row r="715" spans="1:79" x14ac:dyDescent="0.15">
      <c r="B715" s="22">
        <v>713</v>
      </c>
      <c r="C715" s="10" t="str">
        <f>IF(入力シート!C716&gt;=10000,INT(MOD(入力シート!C716,100000)/10000),"")</f>
        <v/>
      </c>
      <c r="D715" s="10" t="str">
        <f>IF(入力シート!C716&gt;=1000,INT(MOD(入力シート!C716,10000)/1000),"")</f>
        <v/>
      </c>
      <c r="E715" s="10" t="str">
        <f>IF(入力シート!C716&gt;=100,INT(MOD(入力シート!C716,1000)/100),"")</f>
        <v/>
      </c>
      <c r="F715" s="10" t="str">
        <f>IF(入力シート!C716&gt;=10,INT(MOD(入力シート!C716,100)/10),"")</f>
        <v/>
      </c>
      <c r="G715" s="22" t="str">
        <f>IF(入力シート!C716&gt;=1,INT(MOD(入力シート!C716,10)/1),"")</f>
        <v/>
      </c>
      <c r="H715" s="22" t="str">
        <f>IF(入力シート!D716&gt;"",入力シート!D716,"")</f>
        <v/>
      </c>
      <c r="I715" s="22" t="str">
        <f>IF(入力シート!E716&gt;"",入力シート!E716,"")</f>
        <v/>
      </c>
      <c r="J715" s="37" t="str">
        <f>IF(入力シート!F716&gt;0,IF(入力シート!W716=6,MID(入力シート!F716,入力シート!W716-5,1),"0"),"")</f>
        <v/>
      </c>
      <c r="K715" s="37" t="str">
        <f>IF(入力シート!F716&gt;0,MID(入力シート!F716,入力シート!W716-4,1),"")</f>
        <v/>
      </c>
      <c r="L715" s="37" t="str">
        <f>IF(入力シート!F716&gt;0,MID(入力シート!F716,入力シート!W716-3,1),"")</f>
        <v/>
      </c>
      <c r="M715" s="37" t="str">
        <f>IF(入力シート!F716&gt;0,MID(入力シート!F716,入力シート!W716-2,1),"")</f>
        <v/>
      </c>
      <c r="N715" s="37" t="str">
        <f>IF(入力シート!F716&gt;0,MID(入力シート!F716,入力シート!W716-1,1),"")</f>
        <v/>
      </c>
      <c r="O715" s="39" t="str">
        <f>IF(入力シート!F716&gt;0,MID(入力シート!F716,入力シート!W716,1),"")</f>
        <v/>
      </c>
      <c r="P715" s="22" t="str">
        <f>IF(入力シート!G716&gt;"",入力シート!G716,"")</f>
        <v/>
      </c>
      <c r="Q715" s="37" t="str">
        <f>IF(入力シート!H716&gt;0,IF(入力シート!X716=4,MID(入力シート!H716,入力シート!X716-3,1),"0"),"")</f>
        <v/>
      </c>
      <c r="R715" s="37" t="str">
        <f>IF(入力シート!H716&gt;0,MID(入力シート!H716,入力シート!X716-2,1),"")</f>
        <v/>
      </c>
      <c r="S715" s="37" t="str">
        <f>IF(入力シート!H716&gt;0,MID(入力シート!H716,入力シート!X716-1,1),"")</f>
        <v/>
      </c>
      <c r="T715" s="39" t="str">
        <f>IF(入力シート!H716&gt;0,MID(入力シート!H716,入力シート!X716,1),"")</f>
        <v/>
      </c>
      <c r="U715" s="62" t="str">
        <f>IF(入力シート!I716&gt;0,入力シート!I716,"")</f>
        <v/>
      </c>
      <c r="V715" s="50" t="str">
        <f>IF(入力シート!J716&gt;0,入力シート!J716,"")</f>
        <v/>
      </c>
      <c r="W715" s="50" t="str">
        <f>IF(入力シート!K716&gt;=10,INT(MOD(入力シート!K716,100)/10),"")</f>
        <v/>
      </c>
      <c r="X715" s="40" t="str">
        <f>IF(入力シート!K716&gt;=1,INT(MOD(入力シート!K716,10)/1),"")</f>
        <v/>
      </c>
      <c r="Y715" s="51" t="str">
        <f>IF(入力シート!L716&gt;=100000,INT(MOD(入力シート!L716,1000000)/100000),"")</f>
        <v/>
      </c>
      <c r="Z715" s="51" t="str">
        <f>IF(入力シート!L716&gt;=10000,INT(MOD(入力シート!L716,100000)/10000),"")</f>
        <v/>
      </c>
      <c r="AA715" s="51" t="str">
        <f>IF(入力シート!L716&gt;=1000,INT(MOD(入力シート!L716,10000)/1000),"")</f>
        <v/>
      </c>
      <c r="AB715" s="51" t="str">
        <f>IF(入力シート!L716&gt;=100,INT(MOD(入力シート!L716,1000)/100),"")</f>
        <v/>
      </c>
      <c r="AC715" s="51" t="str">
        <f>IF(入力シート!L716&gt;=10,INT(MOD(入力シート!L716,100)/10),"")</f>
        <v/>
      </c>
      <c r="AD715" s="40" t="str">
        <f>IF(入力シート!L716&gt;=1,INT(MOD(入力シート!L716,10)/1),"")</f>
        <v/>
      </c>
      <c r="AE715" s="51" t="str">
        <f>IF(入力シート!M716&gt;=10000,INT(MOD(入力シート!M716,100000)/10000),"")</f>
        <v/>
      </c>
      <c r="AF715" s="51" t="str">
        <f>IF(入力シート!M716&gt;=1000,INT(MOD(入力シート!M716,10000)/1000),"")</f>
        <v/>
      </c>
      <c r="AG715" s="51" t="str">
        <f>IF(入力シート!M716&gt;=100,INT(MOD(入力シート!M716,1000)/100),"")</f>
        <v/>
      </c>
      <c r="AH715" s="51" t="str">
        <f>IF(入力シート!M716&gt;=10,INT(MOD(入力シート!M716,100)/10),"")</f>
        <v/>
      </c>
      <c r="AI715" s="40" t="str">
        <f>IF(入力シート!M716&gt;=1,INT(MOD(入力シート!M716,10)/1),"")</f>
        <v/>
      </c>
      <c r="AJ715" s="51" t="str">
        <f>IF(入力シート!N716&gt;=10000,INT(MOD(入力シート!N716,100000)/10000),"")</f>
        <v/>
      </c>
      <c r="AK715" s="51" t="str">
        <f>IF(入力シート!N716&gt;=1000,INT(MOD(入力シート!N716,10000)/1000),"")</f>
        <v/>
      </c>
      <c r="AL715" s="51" t="str">
        <f>IF(入力シート!N716&gt;=100,INT(MOD(入力シート!N716,1000)/100),"")</f>
        <v/>
      </c>
      <c r="AM715" s="51" t="str">
        <f>IF(入力シート!N716&gt;=10,INT(MOD(入力シート!N716,100)/10),"")</f>
        <v/>
      </c>
      <c r="AN715" s="40" t="str">
        <f>IF(入力シート!N716&gt;=1,INT(MOD(入力シート!N716,10)/1),"")</f>
        <v/>
      </c>
      <c r="AO715" s="51" t="str">
        <f>IF(入力シート!O716&gt;=10000,INT(MOD(入力シート!O716,100000)/10000),"")</f>
        <v/>
      </c>
      <c r="AP715" s="51" t="str">
        <f>IF(入力シート!O716&gt;=1000,INT(MOD(入力シート!O716,10000)/1000),"")</f>
        <v/>
      </c>
      <c r="AQ715" s="51" t="str">
        <f>IF(入力シート!O716&gt;=100,INT(MOD(入力シート!O716,1000)/100),"")</f>
        <v/>
      </c>
      <c r="AR715" s="51" t="str">
        <f>IF(入力シート!O716&gt;=10,INT(MOD(入力シート!O716,100)/10),"")</f>
        <v/>
      </c>
      <c r="AS715" s="40" t="str">
        <f>IF(入力シート!O716&gt;=1,INT(MOD(入力シート!O716,10)/1),"")</f>
        <v/>
      </c>
      <c r="AT715" s="51" t="str">
        <f>IF(入力シート!P716&gt;=1000000,INT(MOD(入力シート!P716,10000000)/1000000),"")</f>
        <v/>
      </c>
      <c r="AU715" s="51" t="str">
        <f>IF(入力シート!P716&gt;=100000,INT(MOD(入力シート!P716,1000000)/100000),"")</f>
        <v/>
      </c>
      <c r="AV715" s="51" t="str">
        <f>IF(入力シート!P716&gt;=10000,INT(MOD(入力シート!P716,100000)/10000),"")</f>
        <v/>
      </c>
      <c r="AW715" s="51" t="str">
        <f>IF(入力シート!P716&gt;=1000,INT(MOD(入力シート!P716,10000)/1000),"")</f>
        <v/>
      </c>
      <c r="AX715" s="51" t="str">
        <f>IF(入力シート!P716&gt;=100,INT(MOD(入力シート!P716,1000)/100),"")</f>
        <v/>
      </c>
      <c r="AY715" s="51" t="str">
        <f>IF(入力シート!P716&gt;=10,INT(MOD(入力シート!P716,100)/10),"")</f>
        <v/>
      </c>
      <c r="AZ715" s="40" t="str">
        <f>IF(入力シート!P716&gt;=1,INT(MOD(入力シート!P716,10)/1),"")</f>
        <v/>
      </c>
      <c r="BA715" s="51" t="str">
        <f>IF(入力シート!Q716&gt;=10,INT(MOD(入力シート!Q716,100)/10),"")</f>
        <v/>
      </c>
      <c r="BB715" s="40" t="str">
        <f>IF(入力シート!Q716&gt;=1,INT(MOD(入力シート!Q716,10)/1),"")</f>
        <v/>
      </c>
      <c r="BC715" s="51" t="str">
        <f>IF(入力シート!R716&gt;=10000,INT(MOD(入力シート!R716,100000)/10000),"")</f>
        <v/>
      </c>
      <c r="BD715" s="51" t="str">
        <f>IF(入力シート!R716&gt;=1000,INT(MOD(入力シート!R716,10000)/1000),"")</f>
        <v/>
      </c>
      <c r="BE715" s="51" t="str">
        <f>IF(入力シート!R716&gt;=100,INT(MOD(入力シート!R716,1000)/100),"")</f>
        <v/>
      </c>
      <c r="BF715" s="51" t="str">
        <f>IF(入力シート!R716&gt;=10,INT(MOD(入力シート!R716,100)/10),"")</f>
        <v/>
      </c>
      <c r="BG715" s="40" t="str">
        <f>IF(入力シート!R716&gt;=1,INT(MOD(入力シート!R716,10)/1),"")</f>
        <v/>
      </c>
    </row>
    <row r="716" spans="1:79" x14ac:dyDescent="0.15">
      <c r="B716" s="22">
        <v>714</v>
      </c>
      <c r="C716" s="10" t="str">
        <f>IF(入力シート!C717&gt;=10000,INT(MOD(入力シート!C717,100000)/10000),"")</f>
        <v/>
      </c>
      <c r="D716" s="10" t="str">
        <f>IF(入力シート!C717&gt;=1000,INT(MOD(入力シート!C717,10000)/1000),"")</f>
        <v/>
      </c>
      <c r="E716" s="10" t="str">
        <f>IF(入力シート!C717&gt;=100,INT(MOD(入力シート!C717,1000)/100),"")</f>
        <v/>
      </c>
      <c r="F716" s="10" t="str">
        <f>IF(入力シート!C717&gt;=10,INT(MOD(入力シート!C717,100)/10),"")</f>
        <v/>
      </c>
      <c r="G716" s="22" t="str">
        <f>IF(入力シート!C717&gt;=1,INT(MOD(入力シート!C717,10)/1),"")</f>
        <v/>
      </c>
      <c r="H716" s="22" t="str">
        <f>IF(入力シート!D717&gt;"",入力シート!D717,"")</f>
        <v/>
      </c>
      <c r="I716" s="22" t="str">
        <f>IF(入力シート!E717&gt;"",入力シート!E717,"")</f>
        <v/>
      </c>
      <c r="J716" s="37" t="str">
        <f>IF(入力シート!F717&gt;0,IF(入力シート!W717=6,MID(入力シート!F717,入力シート!W717-5,1),"0"),"")</f>
        <v/>
      </c>
      <c r="K716" s="37" t="str">
        <f>IF(入力シート!F717&gt;0,MID(入力シート!F717,入力シート!W717-4,1),"")</f>
        <v/>
      </c>
      <c r="L716" s="37" t="str">
        <f>IF(入力シート!F717&gt;0,MID(入力シート!F717,入力シート!W717-3,1),"")</f>
        <v/>
      </c>
      <c r="M716" s="37" t="str">
        <f>IF(入力シート!F717&gt;0,MID(入力シート!F717,入力シート!W717-2,1),"")</f>
        <v/>
      </c>
      <c r="N716" s="37" t="str">
        <f>IF(入力シート!F717&gt;0,MID(入力シート!F717,入力シート!W717-1,1),"")</f>
        <v/>
      </c>
      <c r="O716" s="39" t="str">
        <f>IF(入力シート!F717&gt;0,MID(入力シート!F717,入力シート!W717,1),"")</f>
        <v/>
      </c>
      <c r="P716" s="22" t="str">
        <f>IF(入力シート!G717&gt;"",入力シート!G717,"")</f>
        <v/>
      </c>
      <c r="Q716" s="37" t="str">
        <f>IF(入力シート!H717&gt;0,IF(入力シート!X717=4,MID(入力シート!H717,入力シート!X717-3,1),"0"),"")</f>
        <v/>
      </c>
      <c r="R716" s="37" t="str">
        <f>IF(入力シート!H717&gt;0,MID(入力シート!H717,入力シート!X717-2,1),"")</f>
        <v/>
      </c>
      <c r="S716" s="37" t="str">
        <f>IF(入力シート!H717&gt;0,MID(入力シート!H717,入力シート!X717-1,1),"")</f>
        <v/>
      </c>
      <c r="T716" s="39" t="str">
        <f>IF(入力シート!H717&gt;0,MID(入力シート!H717,入力シート!X717,1),"")</f>
        <v/>
      </c>
      <c r="U716" s="62" t="str">
        <f>IF(入力シート!I717&gt;0,入力シート!I717,"")</f>
        <v/>
      </c>
      <c r="V716" s="50" t="str">
        <f>IF(入力シート!J717&gt;0,入力シート!J717,"")</f>
        <v/>
      </c>
      <c r="W716" s="50" t="str">
        <f>IF(入力シート!K717&gt;=10,INT(MOD(入力シート!K717,100)/10),"")</f>
        <v/>
      </c>
      <c r="X716" s="40" t="str">
        <f>IF(入力シート!K717&gt;=1,INT(MOD(入力シート!K717,10)/1),"")</f>
        <v/>
      </c>
      <c r="Y716" s="51" t="str">
        <f>IF(入力シート!L717&gt;=100000,INT(MOD(入力シート!L717,1000000)/100000),"")</f>
        <v/>
      </c>
      <c r="Z716" s="51" t="str">
        <f>IF(入力シート!L717&gt;=10000,INT(MOD(入力シート!L717,100000)/10000),"")</f>
        <v/>
      </c>
      <c r="AA716" s="51" t="str">
        <f>IF(入力シート!L717&gt;=1000,INT(MOD(入力シート!L717,10000)/1000),"")</f>
        <v/>
      </c>
      <c r="AB716" s="51" t="str">
        <f>IF(入力シート!L717&gt;=100,INT(MOD(入力シート!L717,1000)/100),"")</f>
        <v/>
      </c>
      <c r="AC716" s="51" t="str">
        <f>IF(入力シート!L717&gt;=10,INT(MOD(入力シート!L717,100)/10),"")</f>
        <v/>
      </c>
      <c r="AD716" s="40" t="str">
        <f>IF(入力シート!L717&gt;=1,INT(MOD(入力シート!L717,10)/1),"")</f>
        <v/>
      </c>
      <c r="AE716" s="51" t="str">
        <f>IF(入力シート!M717&gt;=10000,INT(MOD(入力シート!M717,100000)/10000),"")</f>
        <v/>
      </c>
      <c r="AF716" s="51" t="str">
        <f>IF(入力シート!M717&gt;=1000,INT(MOD(入力シート!M717,10000)/1000),"")</f>
        <v/>
      </c>
      <c r="AG716" s="51" t="str">
        <f>IF(入力シート!M717&gt;=100,INT(MOD(入力シート!M717,1000)/100),"")</f>
        <v/>
      </c>
      <c r="AH716" s="51" t="str">
        <f>IF(入力シート!M717&gt;=10,INT(MOD(入力シート!M717,100)/10),"")</f>
        <v/>
      </c>
      <c r="AI716" s="40" t="str">
        <f>IF(入力シート!M717&gt;=1,INT(MOD(入力シート!M717,10)/1),"")</f>
        <v/>
      </c>
      <c r="AJ716" s="51" t="str">
        <f>IF(入力シート!N717&gt;=10000,INT(MOD(入力シート!N717,100000)/10000),"")</f>
        <v/>
      </c>
      <c r="AK716" s="51" t="str">
        <f>IF(入力シート!N717&gt;=1000,INT(MOD(入力シート!N717,10000)/1000),"")</f>
        <v/>
      </c>
      <c r="AL716" s="51" t="str">
        <f>IF(入力シート!N717&gt;=100,INT(MOD(入力シート!N717,1000)/100),"")</f>
        <v/>
      </c>
      <c r="AM716" s="51" t="str">
        <f>IF(入力シート!N717&gt;=10,INT(MOD(入力シート!N717,100)/10),"")</f>
        <v/>
      </c>
      <c r="AN716" s="40" t="str">
        <f>IF(入力シート!N717&gt;=1,INT(MOD(入力シート!N717,10)/1),"")</f>
        <v/>
      </c>
      <c r="AO716" s="51" t="str">
        <f>IF(入力シート!O717&gt;=10000,INT(MOD(入力シート!O717,100000)/10000),"")</f>
        <v/>
      </c>
      <c r="AP716" s="51" t="str">
        <f>IF(入力シート!O717&gt;=1000,INT(MOD(入力シート!O717,10000)/1000),"")</f>
        <v/>
      </c>
      <c r="AQ716" s="51" t="str">
        <f>IF(入力シート!O717&gt;=100,INT(MOD(入力シート!O717,1000)/100),"")</f>
        <v/>
      </c>
      <c r="AR716" s="51" t="str">
        <f>IF(入力シート!O717&gt;=10,INT(MOD(入力シート!O717,100)/10),"")</f>
        <v/>
      </c>
      <c r="AS716" s="40" t="str">
        <f>IF(入力シート!O717&gt;=1,INT(MOD(入力シート!O717,10)/1),"")</f>
        <v/>
      </c>
      <c r="AT716" s="51" t="str">
        <f>IF(入力シート!P717&gt;=1000000,INT(MOD(入力シート!P717,10000000)/1000000),"")</f>
        <v/>
      </c>
      <c r="AU716" s="51" t="str">
        <f>IF(入力シート!P717&gt;=100000,INT(MOD(入力シート!P717,1000000)/100000),"")</f>
        <v/>
      </c>
      <c r="AV716" s="51" t="str">
        <f>IF(入力シート!P717&gt;=10000,INT(MOD(入力シート!P717,100000)/10000),"")</f>
        <v/>
      </c>
      <c r="AW716" s="51" t="str">
        <f>IF(入力シート!P717&gt;=1000,INT(MOD(入力シート!P717,10000)/1000),"")</f>
        <v/>
      </c>
      <c r="AX716" s="51" t="str">
        <f>IF(入力シート!P717&gt;=100,INT(MOD(入力シート!P717,1000)/100),"")</f>
        <v/>
      </c>
      <c r="AY716" s="51" t="str">
        <f>IF(入力シート!P717&gt;=10,INT(MOD(入力シート!P717,100)/10),"")</f>
        <v/>
      </c>
      <c r="AZ716" s="40" t="str">
        <f>IF(入力シート!P717&gt;=1,INT(MOD(入力シート!P717,10)/1),"")</f>
        <v/>
      </c>
      <c r="BA716" s="51" t="str">
        <f>IF(入力シート!Q717&gt;=10,INT(MOD(入力シート!Q717,100)/10),"")</f>
        <v/>
      </c>
      <c r="BB716" s="40" t="str">
        <f>IF(入力シート!Q717&gt;=1,INT(MOD(入力シート!Q717,10)/1),"")</f>
        <v/>
      </c>
      <c r="BC716" s="51" t="str">
        <f>IF(入力シート!R717&gt;=10000,INT(MOD(入力シート!R717,100000)/10000),"")</f>
        <v/>
      </c>
      <c r="BD716" s="51" t="str">
        <f>IF(入力シート!R717&gt;=1000,INT(MOD(入力シート!R717,10000)/1000),"")</f>
        <v/>
      </c>
      <c r="BE716" s="51" t="str">
        <f>IF(入力シート!R717&gt;=100,INT(MOD(入力シート!R717,1000)/100),"")</f>
        <v/>
      </c>
      <c r="BF716" s="51" t="str">
        <f>IF(入力シート!R717&gt;=10,INT(MOD(入力シート!R717,100)/10),"")</f>
        <v/>
      </c>
      <c r="BG716" s="40" t="str">
        <f>IF(入力シート!R717&gt;=1,INT(MOD(入力シート!R717,10)/1),"")</f>
        <v/>
      </c>
    </row>
    <row r="717" spans="1:79" x14ac:dyDescent="0.15">
      <c r="B717" s="22">
        <v>715</v>
      </c>
      <c r="C717" s="10" t="str">
        <f>IF(入力シート!C718&gt;=10000,INT(MOD(入力シート!C718,100000)/10000),"")</f>
        <v/>
      </c>
      <c r="D717" s="10" t="str">
        <f>IF(入力シート!C718&gt;=1000,INT(MOD(入力シート!C718,10000)/1000),"")</f>
        <v/>
      </c>
      <c r="E717" s="10" t="str">
        <f>IF(入力シート!C718&gt;=100,INT(MOD(入力シート!C718,1000)/100),"")</f>
        <v/>
      </c>
      <c r="F717" s="10" t="str">
        <f>IF(入力シート!C718&gt;=10,INT(MOD(入力シート!C718,100)/10),"")</f>
        <v/>
      </c>
      <c r="G717" s="22" t="str">
        <f>IF(入力シート!C718&gt;=1,INT(MOD(入力シート!C718,10)/1),"")</f>
        <v/>
      </c>
      <c r="H717" s="22" t="str">
        <f>IF(入力シート!D718&gt;"",入力シート!D718,"")</f>
        <v/>
      </c>
      <c r="I717" s="22" t="str">
        <f>IF(入力シート!E718&gt;"",入力シート!E718,"")</f>
        <v/>
      </c>
      <c r="J717" s="37" t="str">
        <f>IF(入力シート!F718&gt;0,IF(入力シート!W718=6,MID(入力シート!F718,入力シート!W718-5,1),"0"),"")</f>
        <v/>
      </c>
      <c r="K717" s="37" t="str">
        <f>IF(入力シート!F718&gt;0,MID(入力シート!F718,入力シート!W718-4,1),"")</f>
        <v/>
      </c>
      <c r="L717" s="37" t="str">
        <f>IF(入力シート!F718&gt;0,MID(入力シート!F718,入力シート!W718-3,1),"")</f>
        <v/>
      </c>
      <c r="M717" s="37" t="str">
        <f>IF(入力シート!F718&gt;0,MID(入力シート!F718,入力シート!W718-2,1),"")</f>
        <v/>
      </c>
      <c r="N717" s="37" t="str">
        <f>IF(入力シート!F718&gt;0,MID(入力シート!F718,入力シート!W718-1,1),"")</f>
        <v/>
      </c>
      <c r="O717" s="39" t="str">
        <f>IF(入力シート!F718&gt;0,MID(入力シート!F718,入力シート!W718,1),"")</f>
        <v/>
      </c>
      <c r="P717" s="22" t="str">
        <f>IF(入力シート!G718&gt;"",入力シート!G718,"")</f>
        <v/>
      </c>
      <c r="Q717" s="37" t="str">
        <f>IF(入力シート!H718&gt;0,IF(入力シート!X718=4,MID(入力シート!H718,入力シート!X718-3,1),"0"),"")</f>
        <v/>
      </c>
      <c r="R717" s="37" t="str">
        <f>IF(入力シート!H718&gt;0,MID(入力シート!H718,入力シート!X718-2,1),"")</f>
        <v/>
      </c>
      <c r="S717" s="37" t="str">
        <f>IF(入力シート!H718&gt;0,MID(入力シート!H718,入力シート!X718-1,1),"")</f>
        <v/>
      </c>
      <c r="T717" s="39" t="str">
        <f>IF(入力シート!H718&gt;0,MID(入力シート!H718,入力シート!X718,1),"")</f>
        <v/>
      </c>
      <c r="U717" s="62" t="str">
        <f>IF(入力シート!I718&gt;0,入力シート!I718,"")</f>
        <v/>
      </c>
      <c r="V717" s="50" t="str">
        <f>IF(入力シート!J718&gt;0,入力シート!J718,"")</f>
        <v/>
      </c>
      <c r="W717" s="50" t="str">
        <f>IF(入力シート!K718&gt;=10,INT(MOD(入力シート!K718,100)/10),"")</f>
        <v/>
      </c>
      <c r="X717" s="40" t="str">
        <f>IF(入力シート!K718&gt;=1,INT(MOD(入力シート!K718,10)/1),"")</f>
        <v/>
      </c>
      <c r="Y717" s="51" t="str">
        <f>IF(入力シート!L718&gt;=100000,INT(MOD(入力シート!L718,1000000)/100000),"")</f>
        <v/>
      </c>
      <c r="Z717" s="51" t="str">
        <f>IF(入力シート!L718&gt;=10000,INT(MOD(入力シート!L718,100000)/10000),"")</f>
        <v/>
      </c>
      <c r="AA717" s="51" t="str">
        <f>IF(入力シート!L718&gt;=1000,INT(MOD(入力シート!L718,10000)/1000),"")</f>
        <v/>
      </c>
      <c r="AB717" s="51" t="str">
        <f>IF(入力シート!L718&gt;=100,INT(MOD(入力シート!L718,1000)/100),"")</f>
        <v/>
      </c>
      <c r="AC717" s="51" t="str">
        <f>IF(入力シート!L718&gt;=10,INT(MOD(入力シート!L718,100)/10),"")</f>
        <v/>
      </c>
      <c r="AD717" s="40" t="str">
        <f>IF(入力シート!L718&gt;=1,INT(MOD(入力シート!L718,10)/1),"")</f>
        <v/>
      </c>
      <c r="AE717" s="51" t="str">
        <f>IF(入力シート!M718&gt;=10000,INT(MOD(入力シート!M718,100000)/10000),"")</f>
        <v/>
      </c>
      <c r="AF717" s="51" t="str">
        <f>IF(入力シート!M718&gt;=1000,INT(MOD(入力シート!M718,10000)/1000),"")</f>
        <v/>
      </c>
      <c r="AG717" s="51" t="str">
        <f>IF(入力シート!M718&gt;=100,INT(MOD(入力シート!M718,1000)/100),"")</f>
        <v/>
      </c>
      <c r="AH717" s="51" t="str">
        <f>IF(入力シート!M718&gt;=10,INT(MOD(入力シート!M718,100)/10),"")</f>
        <v/>
      </c>
      <c r="AI717" s="40" t="str">
        <f>IF(入力シート!M718&gt;=1,INT(MOD(入力シート!M718,10)/1),"")</f>
        <v/>
      </c>
      <c r="AJ717" s="51" t="str">
        <f>IF(入力シート!N718&gt;=10000,INT(MOD(入力シート!N718,100000)/10000),"")</f>
        <v/>
      </c>
      <c r="AK717" s="51" t="str">
        <f>IF(入力シート!N718&gt;=1000,INT(MOD(入力シート!N718,10000)/1000),"")</f>
        <v/>
      </c>
      <c r="AL717" s="51" t="str">
        <f>IF(入力シート!N718&gt;=100,INT(MOD(入力シート!N718,1000)/100),"")</f>
        <v/>
      </c>
      <c r="AM717" s="51" t="str">
        <f>IF(入力シート!N718&gt;=10,INT(MOD(入力シート!N718,100)/10),"")</f>
        <v/>
      </c>
      <c r="AN717" s="40" t="str">
        <f>IF(入力シート!N718&gt;=1,INT(MOD(入力シート!N718,10)/1),"")</f>
        <v/>
      </c>
      <c r="AO717" s="51" t="str">
        <f>IF(入力シート!O718&gt;=10000,INT(MOD(入力シート!O718,100000)/10000),"")</f>
        <v/>
      </c>
      <c r="AP717" s="51" t="str">
        <f>IF(入力シート!O718&gt;=1000,INT(MOD(入力シート!O718,10000)/1000),"")</f>
        <v/>
      </c>
      <c r="AQ717" s="51" t="str">
        <f>IF(入力シート!O718&gt;=100,INT(MOD(入力シート!O718,1000)/100),"")</f>
        <v/>
      </c>
      <c r="AR717" s="51" t="str">
        <f>IF(入力シート!O718&gt;=10,INT(MOD(入力シート!O718,100)/10),"")</f>
        <v/>
      </c>
      <c r="AS717" s="40" t="str">
        <f>IF(入力シート!O718&gt;=1,INT(MOD(入力シート!O718,10)/1),"")</f>
        <v/>
      </c>
      <c r="AT717" s="51" t="str">
        <f>IF(入力シート!P718&gt;=1000000,INT(MOD(入力シート!P718,10000000)/1000000),"")</f>
        <v/>
      </c>
      <c r="AU717" s="51" t="str">
        <f>IF(入力シート!P718&gt;=100000,INT(MOD(入力シート!P718,1000000)/100000),"")</f>
        <v/>
      </c>
      <c r="AV717" s="51" t="str">
        <f>IF(入力シート!P718&gt;=10000,INT(MOD(入力シート!P718,100000)/10000),"")</f>
        <v/>
      </c>
      <c r="AW717" s="51" t="str">
        <f>IF(入力シート!P718&gt;=1000,INT(MOD(入力シート!P718,10000)/1000),"")</f>
        <v/>
      </c>
      <c r="AX717" s="51" t="str">
        <f>IF(入力シート!P718&gt;=100,INT(MOD(入力シート!P718,1000)/100),"")</f>
        <v/>
      </c>
      <c r="AY717" s="51" t="str">
        <f>IF(入力シート!P718&gt;=10,INT(MOD(入力シート!P718,100)/10),"")</f>
        <v/>
      </c>
      <c r="AZ717" s="40" t="str">
        <f>IF(入力シート!P718&gt;=1,INT(MOD(入力シート!P718,10)/1),"")</f>
        <v/>
      </c>
      <c r="BA717" s="51" t="str">
        <f>IF(入力シート!Q718&gt;=10,INT(MOD(入力シート!Q718,100)/10),"")</f>
        <v/>
      </c>
      <c r="BB717" s="40" t="str">
        <f>IF(入力シート!Q718&gt;=1,INT(MOD(入力シート!Q718,10)/1),"")</f>
        <v/>
      </c>
      <c r="BC717" s="51" t="str">
        <f>IF(入力シート!R718&gt;=10000,INT(MOD(入力シート!R718,100000)/10000),"")</f>
        <v/>
      </c>
      <c r="BD717" s="51" t="str">
        <f>IF(入力シート!R718&gt;=1000,INT(MOD(入力シート!R718,10000)/1000),"")</f>
        <v/>
      </c>
      <c r="BE717" s="51" t="str">
        <f>IF(入力シート!R718&gt;=100,INT(MOD(入力シート!R718,1000)/100),"")</f>
        <v/>
      </c>
      <c r="BF717" s="51" t="str">
        <f>IF(入力シート!R718&gt;=10,INT(MOD(入力シート!R718,100)/10),"")</f>
        <v/>
      </c>
      <c r="BG717" s="40" t="str">
        <f>IF(入力シート!R718&gt;=1,INT(MOD(入力シート!R718,10)/1),"")</f>
        <v/>
      </c>
    </row>
    <row r="718" spans="1:79" x14ac:dyDescent="0.15">
      <c r="B718" s="22">
        <v>716</v>
      </c>
      <c r="C718" s="10" t="str">
        <f>IF(入力シート!C719&gt;=10000,INT(MOD(入力シート!C719,100000)/10000),"")</f>
        <v/>
      </c>
      <c r="D718" s="10" t="str">
        <f>IF(入力シート!C719&gt;=1000,INT(MOD(入力シート!C719,10000)/1000),"")</f>
        <v/>
      </c>
      <c r="E718" s="10" t="str">
        <f>IF(入力シート!C719&gt;=100,INT(MOD(入力シート!C719,1000)/100),"")</f>
        <v/>
      </c>
      <c r="F718" s="10" t="str">
        <f>IF(入力シート!C719&gt;=10,INT(MOD(入力シート!C719,100)/10),"")</f>
        <v/>
      </c>
      <c r="G718" s="22" t="str">
        <f>IF(入力シート!C719&gt;=1,INT(MOD(入力シート!C719,10)/1),"")</f>
        <v/>
      </c>
      <c r="H718" s="22" t="str">
        <f>IF(入力シート!D719&gt;"",入力シート!D719,"")</f>
        <v/>
      </c>
      <c r="I718" s="22" t="str">
        <f>IF(入力シート!E719&gt;"",入力シート!E719,"")</f>
        <v/>
      </c>
      <c r="J718" s="37" t="str">
        <f>IF(入力シート!F719&gt;0,IF(入力シート!W719=6,MID(入力シート!F719,入力シート!W719-5,1),"0"),"")</f>
        <v/>
      </c>
      <c r="K718" s="37" t="str">
        <f>IF(入力シート!F719&gt;0,MID(入力シート!F719,入力シート!W719-4,1),"")</f>
        <v/>
      </c>
      <c r="L718" s="37" t="str">
        <f>IF(入力シート!F719&gt;0,MID(入力シート!F719,入力シート!W719-3,1),"")</f>
        <v/>
      </c>
      <c r="M718" s="37" t="str">
        <f>IF(入力シート!F719&gt;0,MID(入力シート!F719,入力シート!W719-2,1),"")</f>
        <v/>
      </c>
      <c r="N718" s="37" t="str">
        <f>IF(入力シート!F719&gt;0,MID(入力シート!F719,入力シート!W719-1,1),"")</f>
        <v/>
      </c>
      <c r="O718" s="39" t="str">
        <f>IF(入力シート!F719&gt;0,MID(入力シート!F719,入力シート!W719,1),"")</f>
        <v/>
      </c>
      <c r="P718" s="22" t="str">
        <f>IF(入力シート!G719&gt;"",入力シート!G719,"")</f>
        <v/>
      </c>
      <c r="Q718" s="37" t="str">
        <f>IF(入力シート!H719&gt;0,IF(入力シート!X719=4,MID(入力シート!H719,入力シート!X719-3,1),"0"),"")</f>
        <v/>
      </c>
      <c r="R718" s="37" t="str">
        <f>IF(入力シート!H719&gt;0,MID(入力シート!H719,入力シート!X719-2,1),"")</f>
        <v/>
      </c>
      <c r="S718" s="37" t="str">
        <f>IF(入力シート!H719&gt;0,MID(入力シート!H719,入力シート!X719-1,1),"")</f>
        <v/>
      </c>
      <c r="T718" s="39" t="str">
        <f>IF(入力シート!H719&gt;0,MID(入力シート!H719,入力シート!X719,1),"")</f>
        <v/>
      </c>
      <c r="U718" s="62" t="str">
        <f>IF(入力シート!I719&gt;0,入力シート!I719,"")</f>
        <v/>
      </c>
      <c r="V718" s="50" t="str">
        <f>IF(入力シート!J719&gt;0,入力シート!J719,"")</f>
        <v/>
      </c>
      <c r="W718" s="50" t="str">
        <f>IF(入力シート!K719&gt;=10,INT(MOD(入力シート!K719,100)/10),"")</f>
        <v/>
      </c>
      <c r="X718" s="40" t="str">
        <f>IF(入力シート!K719&gt;=1,INT(MOD(入力シート!K719,10)/1),"")</f>
        <v/>
      </c>
      <c r="Y718" s="51" t="str">
        <f>IF(入力シート!L719&gt;=100000,INT(MOD(入力シート!L719,1000000)/100000),"")</f>
        <v/>
      </c>
      <c r="Z718" s="51" t="str">
        <f>IF(入力シート!L719&gt;=10000,INT(MOD(入力シート!L719,100000)/10000),"")</f>
        <v/>
      </c>
      <c r="AA718" s="51" t="str">
        <f>IF(入力シート!L719&gt;=1000,INT(MOD(入力シート!L719,10000)/1000),"")</f>
        <v/>
      </c>
      <c r="AB718" s="51" t="str">
        <f>IF(入力シート!L719&gt;=100,INT(MOD(入力シート!L719,1000)/100),"")</f>
        <v/>
      </c>
      <c r="AC718" s="51" t="str">
        <f>IF(入力シート!L719&gt;=10,INT(MOD(入力シート!L719,100)/10),"")</f>
        <v/>
      </c>
      <c r="AD718" s="40" t="str">
        <f>IF(入力シート!L719&gt;=1,INT(MOD(入力シート!L719,10)/1),"")</f>
        <v/>
      </c>
      <c r="AE718" s="51" t="str">
        <f>IF(入力シート!M719&gt;=10000,INT(MOD(入力シート!M719,100000)/10000),"")</f>
        <v/>
      </c>
      <c r="AF718" s="51" t="str">
        <f>IF(入力シート!M719&gt;=1000,INT(MOD(入力シート!M719,10000)/1000),"")</f>
        <v/>
      </c>
      <c r="AG718" s="51" t="str">
        <f>IF(入力シート!M719&gt;=100,INT(MOD(入力シート!M719,1000)/100),"")</f>
        <v/>
      </c>
      <c r="AH718" s="51" t="str">
        <f>IF(入力シート!M719&gt;=10,INT(MOD(入力シート!M719,100)/10),"")</f>
        <v/>
      </c>
      <c r="AI718" s="40" t="str">
        <f>IF(入力シート!M719&gt;=1,INT(MOD(入力シート!M719,10)/1),"")</f>
        <v/>
      </c>
      <c r="AJ718" s="51" t="str">
        <f>IF(入力シート!N719&gt;=10000,INT(MOD(入力シート!N719,100000)/10000),"")</f>
        <v/>
      </c>
      <c r="AK718" s="51" t="str">
        <f>IF(入力シート!N719&gt;=1000,INT(MOD(入力シート!N719,10000)/1000),"")</f>
        <v/>
      </c>
      <c r="AL718" s="51" t="str">
        <f>IF(入力シート!N719&gt;=100,INT(MOD(入力シート!N719,1000)/100),"")</f>
        <v/>
      </c>
      <c r="AM718" s="51" t="str">
        <f>IF(入力シート!N719&gt;=10,INT(MOD(入力シート!N719,100)/10),"")</f>
        <v/>
      </c>
      <c r="AN718" s="40" t="str">
        <f>IF(入力シート!N719&gt;=1,INT(MOD(入力シート!N719,10)/1),"")</f>
        <v/>
      </c>
      <c r="AO718" s="51" t="str">
        <f>IF(入力シート!O719&gt;=10000,INT(MOD(入力シート!O719,100000)/10000),"")</f>
        <v/>
      </c>
      <c r="AP718" s="51" t="str">
        <f>IF(入力シート!O719&gt;=1000,INT(MOD(入力シート!O719,10000)/1000),"")</f>
        <v/>
      </c>
      <c r="AQ718" s="51" t="str">
        <f>IF(入力シート!O719&gt;=100,INT(MOD(入力シート!O719,1000)/100),"")</f>
        <v/>
      </c>
      <c r="AR718" s="51" t="str">
        <f>IF(入力シート!O719&gt;=10,INT(MOD(入力シート!O719,100)/10),"")</f>
        <v/>
      </c>
      <c r="AS718" s="40" t="str">
        <f>IF(入力シート!O719&gt;=1,INT(MOD(入力シート!O719,10)/1),"")</f>
        <v/>
      </c>
      <c r="AT718" s="51" t="str">
        <f>IF(入力シート!P719&gt;=1000000,INT(MOD(入力シート!P719,10000000)/1000000),"")</f>
        <v/>
      </c>
      <c r="AU718" s="51" t="str">
        <f>IF(入力シート!P719&gt;=100000,INT(MOD(入力シート!P719,1000000)/100000),"")</f>
        <v/>
      </c>
      <c r="AV718" s="51" t="str">
        <f>IF(入力シート!P719&gt;=10000,INT(MOD(入力シート!P719,100000)/10000),"")</f>
        <v/>
      </c>
      <c r="AW718" s="51" t="str">
        <f>IF(入力シート!P719&gt;=1000,INT(MOD(入力シート!P719,10000)/1000),"")</f>
        <v/>
      </c>
      <c r="AX718" s="51" t="str">
        <f>IF(入力シート!P719&gt;=100,INT(MOD(入力シート!P719,1000)/100),"")</f>
        <v/>
      </c>
      <c r="AY718" s="51" t="str">
        <f>IF(入力シート!P719&gt;=10,INT(MOD(入力シート!P719,100)/10),"")</f>
        <v/>
      </c>
      <c r="AZ718" s="40" t="str">
        <f>IF(入力シート!P719&gt;=1,INT(MOD(入力シート!P719,10)/1),"")</f>
        <v/>
      </c>
      <c r="BA718" s="51" t="str">
        <f>IF(入力シート!Q719&gt;=10,INT(MOD(入力シート!Q719,100)/10),"")</f>
        <v/>
      </c>
      <c r="BB718" s="40" t="str">
        <f>IF(入力シート!Q719&gt;=1,INT(MOD(入力シート!Q719,10)/1),"")</f>
        <v/>
      </c>
      <c r="BC718" s="51" t="str">
        <f>IF(入力シート!R719&gt;=10000,INT(MOD(入力シート!R719,100000)/10000),"")</f>
        <v/>
      </c>
      <c r="BD718" s="51" t="str">
        <f>IF(入力シート!R719&gt;=1000,INT(MOD(入力シート!R719,10000)/1000),"")</f>
        <v/>
      </c>
      <c r="BE718" s="51" t="str">
        <f>IF(入力シート!R719&gt;=100,INT(MOD(入力シート!R719,1000)/100),"")</f>
        <v/>
      </c>
      <c r="BF718" s="51" t="str">
        <f>IF(入力シート!R719&gt;=10,INT(MOD(入力シート!R719,100)/10),"")</f>
        <v/>
      </c>
      <c r="BG718" s="40" t="str">
        <f>IF(入力シート!R719&gt;=1,INT(MOD(入力シート!R719,10)/1),"")</f>
        <v/>
      </c>
    </row>
    <row r="719" spans="1:79" x14ac:dyDescent="0.15">
      <c r="B719" s="22">
        <v>717</v>
      </c>
      <c r="C719" s="10" t="str">
        <f>IF(入力シート!C720&gt;=10000,INT(MOD(入力シート!C720,100000)/10000),"")</f>
        <v/>
      </c>
      <c r="D719" s="10" t="str">
        <f>IF(入力シート!C720&gt;=1000,INT(MOD(入力シート!C720,10000)/1000),"")</f>
        <v/>
      </c>
      <c r="E719" s="10" t="str">
        <f>IF(入力シート!C720&gt;=100,INT(MOD(入力シート!C720,1000)/100),"")</f>
        <v/>
      </c>
      <c r="F719" s="10" t="str">
        <f>IF(入力シート!C720&gt;=10,INT(MOD(入力シート!C720,100)/10),"")</f>
        <v/>
      </c>
      <c r="G719" s="22" t="str">
        <f>IF(入力シート!C720&gt;=1,INT(MOD(入力シート!C720,10)/1),"")</f>
        <v/>
      </c>
      <c r="H719" s="22" t="str">
        <f>IF(入力シート!D720&gt;"",入力シート!D720,"")</f>
        <v/>
      </c>
      <c r="I719" s="22" t="str">
        <f>IF(入力シート!E720&gt;"",入力シート!E720,"")</f>
        <v/>
      </c>
      <c r="J719" s="37" t="str">
        <f>IF(入力シート!F720&gt;0,IF(入力シート!W720=6,MID(入力シート!F720,入力シート!W720-5,1),"0"),"")</f>
        <v/>
      </c>
      <c r="K719" s="37" t="str">
        <f>IF(入力シート!F720&gt;0,MID(入力シート!F720,入力シート!W720-4,1),"")</f>
        <v/>
      </c>
      <c r="L719" s="37" t="str">
        <f>IF(入力シート!F720&gt;0,MID(入力シート!F720,入力シート!W720-3,1),"")</f>
        <v/>
      </c>
      <c r="M719" s="37" t="str">
        <f>IF(入力シート!F720&gt;0,MID(入力シート!F720,入力シート!W720-2,1),"")</f>
        <v/>
      </c>
      <c r="N719" s="37" t="str">
        <f>IF(入力シート!F720&gt;0,MID(入力シート!F720,入力シート!W720-1,1),"")</f>
        <v/>
      </c>
      <c r="O719" s="39" t="str">
        <f>IF(入力シート!F720&gt;0,MID(入力シート!F720,入力シート!W720,1),"")</f>
        <v/>
      </c>
      <c r="P719" s="22" t="str">
        <f>IF(入力シート!G720&gt;"",入力シート!G720,"")</f>
        <v/>
      </c>
      <c r="Q719" s="37" t="str">
        <f>IF(入力シート!H720&gt;0,IF(入力シート!X720=4,MID(入力シート!H720,入力シート!X720-3,1),"0"),"")</f>
        <v/>
      </c>
      <c r="R719" s="37" t="str">
        <f>IF(入力シート!H720&gt;0,MID(入力シート!H720,入力シート!X720-2,1),"")</f>
        <v/>
      </c>
      <c r="S719" s="37" t="str">
        <f>IF(入力シート!H720&gt;0,MID(入力シート!H720,入力シート!X720-1,1),"")</f>
        <v/>
      </c>
      <c r="T719" s="39" t="str">
        <f>IF(入力シート!H720&gt;0,MID(入力シート!H720,入力シート!X720,1),"")</f>
        <v/>
      </c>
      <c r="U719" s="62" t="str">
        <f>IF(入力シート!I720&gt;0,入力シート!I720,"")</f>
        <v/>
      </c>
      <c r="V719" s="50" t="str">
        <f>IF(入力シート!J720&gt;0,入力シート!J720,"")</f>
        <v/>
      </c>
      <c r="W719" s="50" t="str">
        <f>IF(入力シート!K720&gt;=10,INT(MOD(入力シート!K720,100)/10),"")</f>
        <v/>
      </c>
      <c r="X719" s="40" t="str">
        <f>IF(入力シート!K720&gt;=1,INT(MOD(入力シート!K720,10)/1),"")</f>
        <v/>
      </c>
      <c r="Y719" s="51" t="str">
        <f>IF(入力シート!L720&gt;=100000,INT(MOD(入力シート!L720,1000000)/100000),"")</f>
        <v/>
      </c>
      <c r="Z719" s="51" t="str">
        <f>IF(入力シート!L720&gt;=10000,INT(MOD(入力シート!L720,100000)/10000),"")</f>
        <v/>
      </c>
      <c r="AA719" s="51" t="str">
        <f>IF(入力シート!L720&gt;=1000,INT(MOD(入力シート!L720,10000)/1000),"")</f>
        <v/>
      </c>
      <c r="AB719" s="51" t="str">
        <f>IF(入力シート!L720&gt;=100,INT(MOD(入力シート!L720,1000)/100),"")</f>
        <v/>
      </c>
      <c r="AC719" s="51" t="str">
        <f>IF(入力シート!L720&gt;=10,INT(MOD(入力シート!L720,100)/10),"")</f>
        <v/>
      </c>
      <c r="AD719" s="40" t="str">
        <f>IF(入力シート!L720&gt;=1,INT(MOD(入力シート!L720,10)/1),"")</f>
        <v/>
      </c>
      <c r="AE719" s="51" t="str">
        <f>IF(入力シート!M720&gt;=10000,INT(MOD(入力シート!M720,100000)/10000),"")</f>
        <v/>
      </c>
      <c r="AF719" s="51" t="str">
        <f>IF(入力シート!M720&gt;=1000,INT(MOD(入力シート!M720,10000)/1000),"")</f>
        <v/>
      </c>
      <c r="AG719" s="51" t="str">
        <f>IF(入力シート!M720&gt;=100,INT(MOD(入力シート!M720,1000)/100),"")</f>
        <v/>
      </c>
      <c r="AH719" s="51" t="str">
        <f>IF(入力シート!M720&gt;=10,INT(MOD(入力シート!M720,100)/10),"")</f>
        <v/>
      </c>
      <c r="AI719" s="40" t="str">
        <f>IF(入力シート!M720&gt;=1,INT(MOD(入力シート!M720,10)/1),"")</f>
        <v/>
      </c>
      <c r="AJ719" s="51" t="str">
        <f>IF(入力シート!N720&gt;=10000,INT(MOD(入力シート!N720,100000)/10000),"")</f>
        <v/>
      </c>
      <c r="AK719" s="51" t="str">
        <f>IF(入力シート!N720&gt;=1000,INT(MOD(入力シート!N720,10000)/1000),"")</f>
        <v/>
      </c>
      <c r="AL719" s="51" t="str">
        <f>IF(入力シート!N720&gt;=100,INT(MOD(入力シート!N720,1000)/100),"")</f>
        <v/>
      </c>
      <c r="AM719" s="51" t="str">
        <f>IF(入力シート!N720&gt;=10,INT(MOD(入力シート!N720,100)/10),"")</f>
        <v/>
      </c>
      <c r="AN719" s="40" t="str">
        <f>IF(入力シート!N720&gt;=1,INT(MOD(入力シート!N720,10)/1),"")</f>
        <v/>
      </c>
      <c r="AO719" s="51" t="str">
        <f>IF(入力シート!O720&gt;=10000,INT(MOD(入力シート!O720,100000)/10000),"")</f>
        <v/>
      </c>
      <c r="AP719" s="51" t="str">
        <f>IF(入力シート!O720&gt;=1000,INT(MOD(入力シート!O720,10000)/1000),"")</f>
        <v/>
      </c>
      <c r="AQ719" s="51" t="str">
        <f>IF(入力シート!O720&gt;=100,INT(MOD(入力シート!O720,1000)/100),"")</f>
        <v/>
      </c>
      <c r="AR719" s="51" t="str">
        <f>IF(入力シート!O720&gt;=10,INT(MOD(入力シート!O720,100)/10),"")</f>
        <v/>
      </c>
      <c r="AS719" s="40" t="str">
        <f>IF(入力シート!O720&gt;=1,INT(MOD(入力シート!O720,10)/1),"")</f>
        <v/>
      </c>
      <c r="AT719" s="51" t="str">
        <f>IF(入力シート!P720&gt;=1000000,INT(MOD(入力シート!P720,10000000)/1000000),"")</f>
        <v/>
      </c>
      <c r="AU719" s="51" t="str">
        <f>IF(入力シート!P720&gt;=100000,INT(MOD(入力シート!P720,1000000)/100000),"")</f>
        <v/>
      </c>
      <c r="AV719" s="51" t="str">
        <f>IF(入力シート!P720&gt;=10000,INT(MOD(入力シート!P720,100000)/10000),"")</f>
        <v/>
      </c>
      <c r="AW719" s="51" t="str">
        <f>IF(入力シート!P720&gt;=1000,INT(MOD(入力シート!P720,10000)/1000),"")</f>
        <v/>
      </c>
      <c r="AX719" s="51" t="str">
        <f>IF(入力シート!P720&gt;=100,INT(MOD(入力シート!P720,1000)/100),"")</f>
        <v/>
      </c>
      <c r="AY719" s="51" t="str">
        <f>IF(入力シート!P720&gt;=10,INT(MOD(入力シート!P720,100)/10),"")</f>
        <v/>
      </c>
      <c r="AZ719" s="40" t="str">
        <f>IF(入力シート!P720&gt;=1,INT(MOD(入力シート!P720,10)/1),"")</f>
        <v/>
      </c>
      <c r="BA719" s="51" t="str">
        <f>IF(入力シート!Q720&gt;=10,INT(MOD(入力シート!Q720,100)/10),"")</f>
        <v/>
      </c>
      <c r="BB719" s="40" t="str">
        <f>IF(入力シート!Q720&gt;=1,INT(MOD(入力シート!Q720,10)/1),"")</f>
        <v/>
      </c>
      <c r="BC719" s="51" t="str">
        <f>IF(入力シート!R720&gt;=10000,INT(MOD(入力シート!R720,100000)/10000),"")</f>
        <v/>
      </c>
      <c r="BD719" s="51" t="str">
        <f>IF(入力シート!R720&gt;=1000,INT(MOD(入力シート!R720,10000)/1000),"")</f>
        <v/>
      </c>
      <c r="BE719" s="51" t="str">
        <f>IF(入力シート!R720&gt;=100,INT(MOD(入力シート!R720,1000)/100),"")</f>
        <v/>
      </c>
      <c r="BF719" s="51" t="str">
        <f>IF(入力シート!R720&gt;=10,INT(MOD(入力シート!R720,100)/10),"")</f>
        <v/>
      </c>
      <c r="BG719" s="40" t="str">
        <f>IF(入力シート!R720&gt;=1,INT(MOD(入力シート!R720,10)/1),"")</f>
        <v/>
      </c>
    </row>
    <row r="720" spans="1:79" x14ac:dyDescent="0.15">
      <c r="B720" s="22">
        <v>718</v>
      </c>
      <c r="C720" s="10" t="str">
        <f>IF(入力シート!C721&gt;=10000,INT(MOD(入力シート!C721,100000)/10000),"")</f>
        <v/>
      </c>
      <c r="D720" s="10" t="str">
        <f>IF(入力シート!C721&gt;=1000,INT(MOD(入力シート!C721,10000)/1000),"")</f>
        <v/>
      </c>
      <c r="E720" s="10" t="str">
        <f>IF(入力シート!C721&gt;=100,INT(MOD(入力シート!C721,1000)/100),"")</f>
        <v/>
      </c>
      <c r="F720" s="10" t="str">
        <f>IF(入力シート!C721&gt;=10,INT(MOD(入力シート!C721,100)/10),"")</f>
        <v/>
      </c>
      <c r="G720" s="22" t="str">
        <f>IF(入力シート!C721&gt;=1,INT(MOD(入力シート!C721,10)/1),"")</f>
        <v/>
      </c>
      <c r="H720" s="22" t="str">
        <f>IF(入力シート!D721&gt;"",入力シート!D721,"")</f>
        <v/>
      </c>
      <c r="I720" s="22" t="str">
        <f>IF(入力シート!E721&gt;"",入力シート!E721,"")</f>
        <v/>
      </c>
      <c r="J720" s="37" t="str">
        <f>IF(入力シート!F721&gt;0,IF(入力シート!W721=6,MID(入力シート!F721,入力シート!W721-5,1),"0"),"")</f>
        <v/>
      </c>
      <c r="K720" s="37" t="str">
        <f>IF(入力シート!F721&gt;0,MID(入力シート!F721,入力シート!W721-4,1),"")</f>
        <v/>
      </c>
      <c r="L720" s="37" t="str">
        <f>IF(入力シート!F721&gt;0,MID(入力シート!F721,入力シート!W721-3,1),"")</f>
        <v/>
      </c>
      <c r="M720" s="37" t="str">
        <f>IF(入力シート!F721&gt;0,MID(入力シート!F721,入力シート!W721-2,1),"")</f>
        <v/>
      </c>
      <c r="N720" s="37" t="str">
        <f>IF(入力シート!F721&gt;0,MID(入力シート!F721,入力シート!W721-1,1),"")</f>
        <v/>
      </c>
      <c r="O720" s="39" t="str">
        <f>IF(入力シート!F721&gt;0,MID(入力シート!F721,入力シート!W721,1),"")</f>
        <v/>
      </c>
      <c r="P720" s="22" t="str">
        <f>IF(入力シート!G721&gt;"",入力シート!G721,"")</f>
        <v/>
      </c>
      <c r="Q720" s="37" t="str">
        <f>IF(入力シート!H721&gt;0,IF(入力シート!X721=4,MID(入力シート!H721,入力シート!X721-3,1),"0"),"")</f>
        <v/>
      </c>
      <c r="R720" s="37" t="str">
        <f>IF(入力シート!H721&gt;0,MID(入力シート!H721,入力シート!X721-2,1),"")</f>
        <v/>
      </c>
      <c r="S720" s="37" t="str">
        <f>IF(入力シート!H721&gt;0,MID(入力シート!H721,入力シート!X721-1,1),"")</f>
        <v/>
      </c>
      <c r="T720" s="39" t="str">
        <f>IF(入力シート!H721&gt;0,MID(入力シート!H721,入力シート!X721,1),"")</f>
        <v/>
      </c>
      <c r="U720" s="62" t="str">
        <f>IF(入力シート!I721&gt;0,入力シート!I721,"")</f>
        <v/>
      </c>
      <c r="V720" s="50" t="str">
        <f>IF(入力シート!J721&gt;0,入力シート!J721,"")</f>
        <v/>
      </c>
      <c r="W720" s="50" t="str">
        <f>IF(入力シート!K721&gt;=10,INT(MOD(入力シート!K721,100)/10),"")</f>
        <v/>
      </c>
      <c r="X720" s="40" t="str">
        <f>IF(入力シート!K721&gt;=1,INT(MOD(入力シート!K721,10)/1),"")</f>
        <v/>
      </c>
      <c r="Y720" s="51" t="str">
        <f>IF(入力シート!L721&gt;=100000,INT(MOD(入力シート!L721,1000000)/100000),"")</f>
        <v/>
      </c>
      <c r="Z720" s="51" t="str">
        <f>IF(入力シート!L721&gt;=10000,INT(MOD(入力シート!L721,100000)/10000),"")</f>
        <v/>
      </c>
      <c r="AA720" s="51" t="str">
        <f>IF(入力シート!L721&gt;=1000,INT(MOD(入力シート!L721,10000)/1000),"")</f>
        <v/>
      </c>
      <c r="AB720" s="51" t="str">
        <f>IF(入力シート!L721&gt;=100,INT(MOD(入力シート!L721,1000)/100),"")</f>
        <v/>
      </c>
      <c r="AC720" s="51" t="str">
        <f>IF(入力シート!L721&gt;=10,INT(MOD(入力シート!L721,100)/10),"")</f>
        <v/>
      </c>
      <c r="AD720" s="40" t="str">
        <f>IF(入力シート!L721&gt;=1,INT(MOD(入力シート!L721,10)/1),"")</f>
        <v/>
      </c>
      <c r="AE720" s="51" t="str">
        <f>IF(入力シート!M721&gt;=10000,INT(MOD(入力シート!M721,100000)/10000),"")</f>
        <v/>
      </c>
      <c r="AF720" s="51" t="str">
        <f>IF(入力シート!M721&gt;=1000,INT(MOD(入力シート!M721,10000)/1000),"")</f>
        <v/>
      </c>
      <c r="AG720" s="51" t="str">
        <f>IF(入力シート!M721&gt;=100,INT(MOD(入力シート!M721,1000)/100),"")</f>
        <v/>
      </c>
      <c r="AH720" s="51" t="str">
        <f>IF(入力シート!M721&gt;=10,INT(MOD(入力シート!M721,100)/10),"")</f>
        <v/>
      </c>
      <c r="AI720" s="40" t="str">
        <f>IF(入力シート!M721&gt;=1,INT(MOD(入力シート!M721,10)/1),"")</f>
        <v/>
      </c>
      <c r="AJ720" s="51" t="str">
        <f>IF(入力シート!N721&gt;=10000,INT(MOD(入力シート!N721,100000)/10000),"")</f>
        <v/>
      </c>
      <c r="AK720" s="51" t="str">
        <f>IF(入力シート!N721&gt;=1000,INT(MOD(入力シート!N721,10000)/1000),"")</f>
        <v/>
      </c>
      <c r="AL720" s="51" t="str">
        <f>IF(入力シート!N721&gt;=100,INT(MOD(入力シート!N721,1000)/100),"")</f>
        <v/>
      </c>
      <c r="AM720" s="51" t="str">
        <f>IF(入力シート!N721&gt;=10,INT(MOD(入力シート!N721,100)/10),"")</f>
        <v/>
      </c>
      <c r="AN720" s="40" t="str">
        <f>IF(入力シート!N721&gt;=1,INT(MOD(入力シート!N721,10)/1),"")</f>
        <v/>
      </c>
      <c r="AO720" s="51" t="str">
        <f>IF(入力シート!O721&gt;=10000,INT(MOD(入力シート!O721,100000)/10000),"")</f>
        <v/>
      </c>
      <c r="AP720" s="51" t="str">
        <f>IF(入力シート!O721&gt;=1000,INT(MOD(入力シート!O721,10000)/1000),"")</f>
        <v/>
      </c>
      <c r="AQ720" s="51" t="str">
        <f>IF(入力シート!O721&gt;=100,INT(MOD(入力シート!O721,1000)/100),"")</f>
        <v/>
      </c>
      <c r="AR720" s="51" t="str">
        <f>IF(入力シート!O721&gt;=10,INT(MOD(入力シート!O721,100)/10),"")</f>
        <v/>
      </c>
      <c r="AS720" s="40" t="str">
        <f>IF(入力シート!O721&gt;=1,INT(MOD(入力シート!O721,10)/1),"")</f>
        <v/>
      </c>
      <c r="AT720" s="51" t="str">
        <f>IF(入力シート!P721&gt;=1000000,INT(MOD(入力シート!P721,10000000)/1000000),"")</f>
        <v/>
      </c>
      <c r="AU720" s="51" t="str">
        <f>IF(入力シート!P721&gt;=100000,INT(MOD(入力シート!P721,1000000)/100000),"")</f>
        <v/>
      </c>
      <c r="AV720" s="51" t="str">
        <f>IF(入力シート!P721&gt;=10000,INT(MOD(入力シート!P721,100000)/10000),"")</f>
        <v/>
      </c>
      <c r="AW720" s="51" t="str">
        <f>IF(入力シート!P721&gt;=1000,INT(MOD(入力シート!P721,10000)/1000),"")</f>
        <v/>
      </c>
      <c r="AX720" s="51" t="str">
        <f>IF(入力シート!P721&gt;=100,INT(MOD(入力シート!P721,1000)/100),"")</f>
        <v/>
      </c>
      <c r="AY720" s="51" t="str">
        <f>IF(入力シート!P721&gt;=10,INT(MOD(入力シート!P721,100)/10),"")</f>
        <v/>
      </c>
      <c r="AZ720" s="40" t="str">
        <f>IF(入力シート!P721&gt;=1,INT(MOD(入力シート!P721,10)/1),"")</f>
        <v/>
      </c>
      <c r="BA720" s="51" t="str">
        <f>IF(入力シート!Q721&gt;=10,INT(MOD(入力シート!Q721,100)/10),"")</f>
        <v/>
      </c>
      <c r="BB720" s="40" t="str">
        <f>IF(入力シート!Q721&gt;=1,INT(MOD(入力シート!Q721,10)/1),"")</f>
        <v/>
      </c>
      <c r="BC720" s="51" t="str">
        <f>IF(入力シート!R721&gt;=10000,INT(MOD(入力シート!R721,100000)/10000),"")</f>
        <v/>
      </c>
      <c r="BD720" s="51" t="str">
        <f>IF(入力シート!R721&gt;=1000,INT(MOD(入力シート!R721,10000)/1000),"")</f>
        <v/>
      </c>
      <c r="BE720" s="51" t="str">
        <f>IF(入力シート!R721&gt;=100,INT(MOD(入力シート!R721,1000)/100),"")</f>
        <v/>
      </c>
      <c r="BF720" s="51" t="str">
        <f>IF(入力シート!R721&gt;=10,INT(MOD(入力シート!R721,100)/10),"")</f>
        <v/>
      </c>
      <c r="BG720" s="40" t="str">
        <f>IF(入力シート!R721&gt;=1,INT(MOD(入力シート!R721,10)/1),"")</f>
        <v/>
      </c>
    </row>
    <row r="721" spans="1:79" x14ac:dyDescent="0.15">
      <c r="B721" s="22">
        <v>719</v>
      </c>
      <c r="C721" s="10" t="str">
        <f>IF(入力シート!C722&gt;=10000,INT(MOD(入力シート!C722,100000)/10000),"")</f>
        <v/>
      </c>
      <c r="D721" s="10" t="str">
        <f>IF(入力シート!C722&gt;=1000,INT(MOD(入力シート!C722,10000)/1000),"")</f>
        <v/>
      </c>
      <c r="E721" s="10" t="str">
        <f>IF(入力シート!C722&gt;=100,INT(MOD(入力シート!C722,1000)/100),"")</f>
        <v/>
      </c>
      <c r="F721" s="10" t="str">
        <f>IF(入力シート!C722&gt;=10,INT(MOD(入力シート!C722,100)/10),"")</f>
        <v/>
      </c>
      <c r="G721" s="22" t="str">
        <f>IF(入力シート!C722&gt;=1,INT(MOD(入力シート!C722,10)/1),"")</f>
        <v/>
      </c>
      <c r="H721" s="22" t="str">
        <f>IF(入力シート!D722&gt;"",入力シート!D722,"")</f>
        <v/>
      </c>
      <c r="I721" s="22" t="str">
        <f>IF(入力シート!E722&gt;"",入力シート!E722,"")</f>
        <v/>
      </c>
      <c r="J721" s="37" t="str">
        <f>IF(入力シート!F722&gt;0,IF(入力シート!W722=6,MID(入力シート!F722,入力シート!W722-5,1),"0"),"")</f>
        <v/>
      </c>
      <c r="K721" s="37" t="str">
        <f>IF(入力シート!F722&gt;0,MID(入力シート!F722,入力シート!W722-4,1),"")</f>
        <v/>
      </c>
      <c r="L721" s="37" t="str">
        <f>IF(入力シート!F722&gt;0,MID(入力シート!F722,入力シート!W722-3,1),"")</f>
        <v/>
      </c>
      <c r="M721" s="37" t="str">
        <f>IF(入力シート!F722&gt;0,MID(入力シート!F722,入力シート!W722-2,1),"")</f>
        <v/>
      </c>
      <c r="N721" s="37" t="str">
        <f>IF(入力シート!F722&gt;0,MID(入力シート!F722,入力シート!W722-1,1),"")</f>
        <v/>
      </c>
      <c r="O721" s="39" t="str">
        <f>IF(入力シート!F722&gt;0,MID(入力シート!F722,入力シート!W722,1),"")</f>
        <v/>
      </c>
      <c r="P721" s="22" t="str">
        <f>IF(入力シート!G722&gt;"",入力シート!G722,"")</f>
        <v/>
      </c>
      <c r="Q721" s="37" t="str">
        <f>IF(入力シート!H722&gt;0,IF(入力シート!X722=4,MID(入力シート!H722,入力シート!X722-3,1),"0"),"")</f>
        <v/>
      </c>
      <c r="R721" s="37" t="str">
        <f>IF(入力シート!H722&gt;0,MID(入力シート!H722,入力シート!X722-2,1),"")</f>
        <v/>
      </c>
      <c r="S721" s="37" t="str">
        <f>IF(入力シート!H722&gt;0,MID(入力シート!H722,入力シート!X722-1,1),"")</f>
        <v/>
      </c>
      <c r="T721" s="39" t="str">
        <f>IF(入力シート!H722&gt;0,MID(入力シート!H722,入力シート!X722,1),"")</f>
        <v/>
      </c>
      <c r="U721" s="62" t="str">
        <f>IF(入力シート!I722&gt;0,入力シート!I722,"")</f>
        <v/>
      </c>
      <c r="V721" s="50" t="str">
        <f>IF(入力シート!J722&gt;0,入力シート!J722,"")</f>
        <v/>
      </c>
      <c r="W721" s="50" t="str">
        <f>IF(入力シート!K722&gt;=10,INT(MOD(入力シート!K722,100)/10),"")</f>
        <v/>
      </c>
      <c r="X721" s="40" t="str">
        <f>IF(入力シート!K722&gt;=1,INT(MOD(入力シート!K722,10)/1),"")</f>
        <v/>
      </c>
      <c r="Y721" s="51" t="str">
        <f>IF(入力シート!L722&gt;=100000,INT(MOD(入力シート!L722,1000000)/100000),"")</f>
        <v/>
      </c>
      <c r="Z721" s="51" t="str">
        <f>IF(入力シート!L722&gt;=10000,INT(MOD(入力シート!L722,100000)/10000),"")</f>
        <v/>
      </c>
      <c r="AA721" s="51" t="str">
        <f>IF(入力シート!L722&gt;=1000,INT(MOD(入力シート!L722,10000)/1000),"")</f>
        <v/>
      </c>
      <c r="AB721" s="51" t="str">
        <f>IF(入力シート!L722&gt;=100,INT(MOD(入力シート!L722,1000)/100),"")</f>
        <v/>
      </c>
      <c r="AC721" s="51" t="str">
        <f>IF(入力シート!L722&gt;=10,INT(MOD(入力シート!L722,100)/10),"")</f>
        <v/>
      </c>
      <c r="AD721" s="40" t="str">
        <f>IF(入力シート!L722&gt;=1,INT(MOD(入力シート!L722,10)/1),"")</f>
        <v/>
      </c>
      <c r="AE721" s="51" t="str">
        <f>IF(入力シート!M722&gt;=10000,INT(MOD(入力シート!M722,100000)/10000),"")</f>
        <v/>
      </c>
      <c r="AF721" s="51" t="str">
        <f>IF(入力シート!M722&gt;=1000,INT(MOD(入力シート!M722,10000)/1000),"")</f>
        <v/>
      </c>
      <c r="AG721" s="51" t="str">
        <f>IF(入力シート!M722&gt;=100,INT(MOD(入力シート!M722,1000)/100),"")</f>
        <v/>
      </c>
      <c r="AH721" s="51" t="str">
        <f>IF(入力シート!M722&gt;=10,INT(MOD(入力シート!M722,100)/10),"")</f>
        <v/>
      </c>
      <c r="AI721" s="40" t="str">
        <f>IF(入力シート!M722&gt;=1,INT(MOD(入力シート!M722,10)/1),"")</f>
        <v/>
      </c>
      <c r="AJ721" s="51" t="str">
        <f>IF(入力シート!N722&gt;=10000,INT(MOD(入力シート!N722,100000)/10000),"")</f>
        <v/>
      </c>
      <c r="AK721" s="51" t="str">
        <f>IF(入力シート!N722&gt;=1000,INT(MOD(入力シート!N722,10000)/1000),"")</f>
        <v/>
      </c>
      <c r="AL721" s="51" t="str">
        <f>IF(入力シート!N722&gt;=100,INT(MOD(入力シート!N722,1000)/100),"")</f>
        <v/>
      </c>
      <c r="AM721" s="51" t="str">
        <f>IF(入力シート!N722&gt;=10,INT(MOD(入力シート!N722,100)/10),"")</f>
        <v/>
      </c>
      <c r="AN721" s="40" t="str">
        <f>IF(入力シート!N722&gt;=1,INT(MOD(入力シート!N722,10)/1),"")</f>
        <v/>
      </c>
      <c r="AO721" s="51" t="str">
        <f>IF(入力シート!O722&gt;=10000,INT(MOD(入力シート!O722,100000)/10000),"")</f>
        <v/>
      </c>
      <c r="AP721" s="51" t="str">
        <f>IF(入力シート!O722&gt;=1000,INT(MOD(入力シート!O722,10000)/1000),"")</f>
        <v/>
      </c>
      <c r="AQ721" s="51" t="str">
        <f>IF(入力シート!O722&gt;=100,INT(MOD(入力シート!O722,1000)/100),"")</f>
        <v/>
      </c>
      <c r="AR721" s="51" t="str">
        <f>IF(入力シート!O722&gt;=10,INT(MOD(入力シート!O722,100)/10),"")</f>
        <v/>
      </c>
      <c r="AS721" s="40" t="str">
        <f>IF(入力シート!O722&gt;=1,INT(MOD(入力シート!O722,10)/1),"")</f>
        <v/>
      </c>
      <c r="AT721" s="51" t="str">
        <f>IF(入力シート!P722&gt;=1000000,INT(MOD(入力シート!P722,10000000)/1000000),"")</f>
        <v/>
      </c>
      <c r="AU721" s="51" t="str">
        <f>IF(入力シート!P722&gt;=100000,INT(MOD(入力シート!P722,1000000)/100000),"")</f>
        <v/>
      </c>
      <c r="AV721" s="51" t="str">
        <f>IF(入力シート!P722&gt;=10000,INT(MOD(入力シート!P722,100000)/10000),"")</f>
        <v/>
      </c>
      <c r="AW721" s="51" t="str">
        <f>IF(入力シート!P722&gt;=1000,INT(MOD(入力シート!P722,10000)/1000),"")</f>
        <v/>
      </c>
      <c r="AX721" s="51" t="str">
        <f>IF(入力シート!P722&gt;=100,INT(MOD(入力シート!P722,1000)/100),"")</f>
        <v/>
      </c>
      <c r="AY721" s="51" t="str">
        <f>IF(入力シート!P722&gt;=10,INT(MOD(入力シート!P722,100)/10),"")</f>
        <v/>
      </c>
      <c r="AZ721" s="40" t="str">
        <f>IF(入力シート!P722&gt;=1,INT(MOD(入力シート!P722,10)/1),"")</f>
        <v/>
      </c>
      <c r="BA721" s="51" t="str">
        <f>IF(入力シート!Q722&gt;=10,INT(MOD(入力シート!Q722,100)/10),"")</f>
        <v/>
      </c>
      <c r="BB721" s="40" t="str">
        <f>IF(入力シート!Q722&gt;=1,INT(MOD(入力シート!Q722,10)/1),"")</f>
        <v/>
      </c>
      <c r="BC721" s="51" t="str">
        <f>IF(入力シート!R722&gt;=10000,INT(MOD(入力シート!R722,100000)/10000),"")</f>
        <v/>
      </c>
      <c r="BD721" s="51" t="str">
        <f>IF(入力シート!R722&gt;=1000,INT(MOD(入力シート!R722,10000)/1000),"")</f>
        <v/>
      </c>
      <c r="BE721" s="51" t="str">
        <f>IF(入力シート!R722&gt;=100,INT(MOD(入力シート!R722,1000)/100),"")</f>
        <v/>
      </c>
      <c r="BF721" s="51" t="str">
        <f>IF(入力シート!R722&gt;=10,INT(MOD(入力シート!R722,100)/10),"")</f>
        <v/>
      </c>
      <c r="BG721" s="40" t="str">
        <f>IF(入力シート!R722&gt;=1,INT(MOD(入力シート!R722,10)/1),"")</f>
        <v/>
      </c>
    </row>
    <row r="722" spans="1:79" x14ac:dyDescent="0.15">
      <c r="A722" s="46"/>
      <c r="B722" s="12">
        <v>720</v>
      </c>
      <c r="C722" s="3" t="str">
        <f>IF(入力シート!C723&gt;=10000,INT(MOD(入力シート!C723,100000)/10000),"")</f>
        <v/>
      </c>
      <c r="D722" s="3" t="str">
        <f>IF(入力シート!C723&gt;=1000,INT(MOD(入力シート!C723,10000)/1000),"")</f>
        <v/>
      </c>
      <c r="E722" s="3" t="str">
        <f>IF(入力シート!C723&gt;=100,INT(MOD(入力シート!C723,1000)/100),"")</f>
        <v/>
      </c>
      <c r="F722" s="3" t="str">
        <f>IF(入力シート!C723&gt;=10,INT(MOD(入力シート!C723,100)/10),"")</f>
        <v/>
      </c>
      <c r="G722" s="12" t="str">
        <f>IF(入力シート!C723&gt;=1,INT(MOD(入力シート!C723,10)/1),"")</f>
        <v/>
      </c>
      <c r="H722" s="12" t="str">
        <f>IF(入力シート!D723&gt;"",入力シート!D723,"")</f>
        <v/>
      </c>
      <c r="I722" s="146" t="str">
        <f>IF(入力シート!E723&gt;"",入力シート!E723,"")</f>
        <v/>
      </c>
      <c r="J722" s="162" t="str">
        <f>IF(入力シート!F723&gt;0,IF(入力シート!W723=6,MID(入力シート!F723,入力シート!W723-5,1),"0"),"")</f>
        <v/>
      </c>
      <c r="K722" s="63" t="str">
        <f>IF(入力シート!F723&gt;0,MID(入力シート!F723,入力シート!W723-4,1),"")</f>
        <v/>
      </c>
      <c r="L722" s="63" t="str">
        <f>IF(入力シート!F723&gt;0,MID(入力シート!F723,入力シート!W723-3,1),"")</f>
        <v/>
      </c>
      <c r="M722" s="63" t="str">
        <f>IF(入力シート!F723&gt;0,MID(入力シート!F723,入力シート!W723-2,1),"")</f>
        <v/>
      </c>
      <c r="N722" s="63" t="str">
        <f>IF(入力シート!F723&gt;0,MID(入力シート!F723,入力シート!W723-1,1),"")</f>
        <v/>
      </c>
      <c r="O722" s="64" t="str">
        <f>IF(入力シート!F723&gt;0,MID(入力シート!F723,入力シート!W723,1),"")</f>
        <v/>
      </c>
      <c r="P722" s="146" t="str">
        <f>IF(入力シート!G723&gt;"",入力シート!G723,"")</f>
        <v/>
      </c>
      <c r="Q722" s="162" t="str">
        <f>IF(入力シート!H723&gt;0,IF(入力シート!X723=4,MID(入力シート!H723,入力シート!X723-3,1),"0"),"")</f>
        <v/>
      </c>
      <c r="R722" s="63" t="str">
        <f>IF(入力シート!H723&gt;0,MID(入力シート!H723,入力シート!X723-2,1),"")</f>
        <v/>
      </c>
      <c r="S722" s="63" t="str">
        <f>IF(入力シート!H723&gt;0,MID(入力シート!H723,入力シート!X723-1,1),"")</f>
        <v/>
      </c>
      <c r="T722" s="64" t="str">
        <f>IF(入力シート!H723&gt;0,MID(入力シート!H723,入力シート!X723,1),"")</f>
        <v/>
      </c>
      <c r="U722" s="65" t="str">
        <f>IF(入力シート!I723&gt;0,入力シート!I723,"")</f>
        <v/>
      </c>
      <c r="V722" s="47" t="str">
        <f>IF(入力シート!J723&gt;0,入力シート!J723,"")</f>
        <v/>
      </c>
      <c r="W722" s="47" t="str">
        <f>IF(入力シート!K723&gt;=10,INT(MOD(入力シート!K723,100)/10),"")</f>
        <v/>
      </c>
      <c r="X722" s="48" t="str">
        <f>IF(入力シート!K723&gt;=1,INT(MOD(入力シート!K723,10)/1),"")</f>
        <v/>
      </c>
      <c r="Y722" s="49" t="str">
        <f>IF(入力シート!L723&gt;=100000,INT(MOD(入力シート!L723,1000000)/100000),"")</f>
        <v/>
      </c>
      <c r="Z722" s="49" t="str">
        <f>IF(入力シート!L723&gt;=10000,INT(MOD(入力シート!L723,100000)/10000),"")</f>
        <v/>
      </c>
      <c r="AA722" s="49" t="str">
        <f>IF(入力シート!L723&gt;=1000,INT(MOD(入力シート!L723,10000)/1000),"")</f>
        <v/>
      </c>
      <c r="AB722" s="49" t="str">
        <f>IF(入力シート!L723&gt;=100,INT(MOD(入力シート!L723,1000)/100),"")</f>
        <v/>
      </c>
      <c r="AC722" s="49" t="str">
        <f>IF(入力シート!L723&gt;=10,INT(MOD(入力シート!L723,100)/10),"")</f>
        <v/>
      </c>
      <c r="AD722" s="48" t="str">
        <f>IF(入力シート!L723&gt;=1,INT(MOD(入力シート!L723,10)/1),"")</f>
        <v/>
      </c>
      <c r="AE722" s="49" t="str">
        <f>IF(入力シート!M723&gt;=10000,INT(MOD(入力シート!M723,100000)/10000),"")</f>
        <v/>
      </c>
      <c r="AF722" s="49" t="str">
        <f>IF(入力シート!M723&gt;=1000,INT(MOD(入力シート!M723,10000)/1000),"")</f>
        <v/>
      </c>
      <c r="AG722" s="49" t="str">
        <f>IF(入力シート!M723&gt;=100,INT(MOD(入力シート!M723,1000)/100),"")</f>
        <v/>
      </c>
      <c r="AH722" s="49" t="str">
        <f>IF(入力シート!M723&gt;=10,INT(MOD(入力シート!M723,100)/10),"")</f>
        <v/>
      </c>
      <c r="AI722" s="48" t="str">
        <f>IF(入力シート!M723&gt;=1,INT(MOD(入力シート!M723,10)/1),"")</f>
        <v/>
      </c>
      <c r="AJ722" s="49" t="str">
        <f>IF(入力シート!N723&gt;=10000,INT(MOD(入力シート!N723,100000)/10000),"")</f>
        <v/>
      </c>
      <c r="AK722" s="49" t="str">
        <f>IF(入力シート!N723&gt;=1000,INT(MOD(入力シート!N723,10000)/1000),"")</f>
        <v/>
      </c>
      <c r="AL722" s="49" t="str">
        <f>IF(入力シート!N723&gt;=100,INT(MOD(入力シート!N723,1000)/100),"")</f>
        <v/>
      </c>
      <c r="AM722" s="49" t="str">
        <f>IF(入力シート!N723&gt;=10,INT(MOD(入力シート!N723,100)/10),"")</f>
        <v/>
      </c>
      <c r="AN722" s="48" t="str">
        <f>IF(入力シート!N723&gt;=1,INT(MOD(入力シート!N723,10)/1),"")</f>
        <v/>
      </c>
      <c r="AO722" s="49" t="str">
        <f>IF(入力シート!O723&gt;=10000,INT(MOD(入力シート!O723,100000)/10000),"")</f>
        <v/>
      </c>
      <c r="AP722" s="49" t="str">
        <f>IF(入力シート!O723&gt;=1000,INT(MOD(入力シート!O723,10000)/1000),"")</f>
        <v/>
      </c>
      <c r="AQ722" s="49" t="str">
        <f>IF(入力シート!O723&gt;=100,INT(MOD(入力シート!O723,1000)/100),"")</f>
        <v/>
      </c>
      <c r="AR722" s="49" t="str">
        <f>IF(入力シート!O723&gt;=10,INT(MOD(入力シート!O723,100)/10),"")</f>
        <v/>
      </c>
      <c r="AS722" s="48" t="str">
        <f>IF(入力シート!O723&gt;=1,INT(MOD(入力シート!O723,10)/1),"")</f>
        <v/>
      </c>
      <c r="AT722" s="49" t="str">
        <f>IF(入力シート!P723&gt;=1000000,INT(MOD(入力シート!P723,10000000)/1000000),"")</f>
        <v/>
      </c>
      <c r="AU722" s="49" t="str">
        <f>IF(入力シート!P723&gt;=100000,INT(MOD(入力シート!P723,1000000)/100000),"")</f>
        <v/>
      </c>
      <c r="AV722" s="49" t="str">
        <f>IF(入力シート!P723&gt;=10000,INT(MOD(入力シート!P723,100000)/10000),"")</f>
        <v/>
      </c>
      <c r="AW722" s="49" t="str">
        <f>IF(入力シート!P723&gt;=1000,INT(MOD(入力シート!P723,10000)/1000),"")</f>
        <v/>
      </c>
      <c r="AX722" s="49" t="str">
        <f>IF(入力シート!P723&gt;=100,INT(MOD(入力シート!P723,1000)/100),"")</f>
        <v/>
      </c>
      <c r="AY722" s="49" t="str">
        <f>IF(入力シート!P723&gt;=10,INT(MOD(入力シート!P723,100)/10),"")</f>
        <v/>
      </c>
      <c r="AZ722" s="48" t="str">
        <f>IF(入力シート!P723&gt;=1,INT(MOD(入力シート!P723,10)/1),"")</f>
        <v/>
      </c>
      <c r="BA722" s="49" t="str">
        <f>IF(入力シート!Q723&gt;=10,INT(MOD(入力シート!Q723,100)/10),"")</f>
        <v/>
      </c>
      <c r="BB722" s="48" t="str">
        <f>IF(入力シート!Q723&gt;=1,INT(MOD(入力シート!Q723,10)/1),"")</f>
        <v/>
      </c>
      <c r="BC722" s="49" t="str">
        <f>IF(入力シート!R723&gt;=10000,INT(MOD(入力シート!R723,100000)/10000),"")</f>
        <v/>
      </c>
      <c r="BD722" s="49" t="str">
        <f>IF(入力シート!R723&gt;=1000,INT(MOD(入力シート!R723,10000)/1000),"")</f>
        <v/>
      </c>
      <c r="BE722" s="49" t="str">
        <f>IF(入力シート!R723&gt;=100,INT(MOD(入力シート!R723,1000)/100),"")</f>
        <v/>
      </c>
      <c r="BF722" s="49" t="str">
        <f>IF(入力シート!R723&gt;=10,INT(MOD(入力シート!R723,100)/10),"")</f>
        <v/>
      </c>
      <c r="BG722" s="48" t="str">
        <f>IF(入力シート!R723&gt;=1,INT(MOD(入力シート!R723,10)/1),"")</f>
        <v/>
      </c>
      <c r="BH722" s="58" t="str">
        <f>IF(入力シート!S723&gt;=10,INT(MOD(入力シート!S723,100)/10),"")</f>
        <v/>
      </c>
      <c r="BI722" s="69" t="str">
        <f>IF(入力シート!S723&gt;=1,INT(MOD(入力シート!S723,10)/1),"")</f>
        <v/>
      </c>
      <c r="BJ722" s="58" t="str">
        <f>IF(入力シート!T723&gt;=1000000,INT(MOD(入力シート!T723,10000000)/1000000),"")</f>
        <v/>
      </c>
      <c r="BK722" s="58" t="str">
        <f>IF(入力シート!T723&gt;=100000,INT(MOD(入力シート!T723,1000000)/100000),"")</f>
        <v/>
      </c>
      <c r="BL722" s="58" t="str">
        <f>IF(入力シート!T723&gt;=10000,INT(MOD(入力シート!T723,100000)/10000),"")</f>
        <v/>
      </c>
      <c r="BM722" s="58" t="str">
        <f>IF(入力シート!T723&gt;=1000,INT(MOD(入力シート!T723,10000)/1000),"")</f>
        <v/>
      </c>
      <c r="BN722" s="58" t="str">
        <f>IF(入力シート!T723&gt;=100,INT(MOD(入力シート!T723,1000)/100),"")</f>
        <v/>
      </c>
      <c r="BO722" s="58" t="str">
        <f>IF(入力シート!T723&gt;=10,INT(MOD(入力シート!T723,100)/10),"")</f>
        <v/>
      </c>
      <c r="BP722" s="69" t="str">
        <f>IF(入力シート!T723&gt;=1,INT(MOD(入力シート!T723,10)/1),"")</f>
        <v/>
      </c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</row>
    <row r="723" spans="1:79" x14ac:dyDescent="0.15">
      <c r="A723" s="70">
        <f t="shared" si="16"/>
        <v>73</v>
      </c>
      <c r="B723" s="22">
        <v>721</v>
      </c>
      <c r="C723" s="10" t="str">
        <f>IF(入力シート!C724&gt;=10000,INT(MOD(入力シート!C724,100000)/10000),"")</f>
        <v/>
      </c>
      <c r="D723" s="10" t="str">
        <f>IF(入力シート!C724&gt;=1000,INT(MOD(入力シート!C724,10000)/1000),"")</f>
        <v/>
      </c>
      <c r="E723" s="10" t="str">
        <f>IF(入力シート!C724&gt;=100,INT(MOD(入力シート!C724,1000)/100),"")</f>
        <v/>
      </c>
      <c r="F723" s="10" t="str">
        <f>IF(入力シート!C724&gt;=10,INT(MOD(入力シート!C724,100)/10),"")</f>
        <v/>
      </c>
      <c r="G723" s="22" t="str">
        <f>IF(入力シート!C724&gt;=1,INT(MOD(入力シート!C724,10)/1),"")</f>
        <v/>
      </c>
      <c r="H723" s="22" t="str">
        <f>IF(入力シート!D724&gt;"",入力シート!D724,"")</f>
        <v/>
      </c>
      <c r="I723" s="22" t="str">
        <f>IF(入力シート!E724&gt;"",入力シート!E724,"")</f>
        <v/>
      </c>
      <c r="J723" s="37" t="str">
        <f>IF(入力シート!F724&gt;0,IF(入力シート!W724=6,MID(入力シート!F724,入力シート!W724-5,1),"0"),"")</f>
        <v/>
      </c>
      <c r="K723" s="37" t="str">
        <f>IF(入力シート!F724&gt;0,MID(入力シート!F724,入力シート!W724-4,1),"")</f>
        <v/>
      </c>
      <c r="L723" s="37" t="str">
        <f>IF(入力シート!F724&gt;0,MID(入力シート!F724,入力シート!W724-3,1),"")</f>
        <v/>
      </c>
      <c r="M723" s="37" t="str">
        <f>IF(入力シート!F724&gt;0,MID(入力シート!F724,入力シート!W724-2,1),"")</f>
        <v/>
      </c>
      <c r="N723" s="37" t="str">
        <f>IF(入力シート!F724&gt;0,MID(入力シート!F724,入力シート!W724-1,1),"")</f>
        <v/>
      </c>
      <c r="O723" s="39" t="str">
        <f>IF(入力シート!F724&gt;0,MID(入力シート!F724,入力シート!W724,1),"")</f>
        <v/>
      </c>
      <c r="P723" s="22" t="str">
        <f>IF(入力シート!G724&gt;"",入力シート!G724,"")</f>
        <v/>
      </c>
      <c r="Q723" s="37" t="str">
        <f>IF(入力シート!H724&gt;0,IF(入力シート!X724=4,MID(入力シート!H724,入力シート!X724-3,1),"0"),"")</f>
        <v/>
      </c>
      <c r="R723" s="37" t="str">
        <f>IF(入力シート!H724&gt;0,MID(入力シート!H724,入力シート!X724-2,1),"")</f>
        <v/>
      </c>
      <c r="S723" s="37" t="str">
        <f>IF(入力シート!H724&gt;0,MID(入力シート!H724,入力シート!X724-1,1),"")</f>
        <v/>
      </c>
      <c r="T723" s="39" t="str">
        <f>IF(入力シート!H724&gt;0,MID(入力シート!H724,入力シート!X724,1),"")</f>
        <v/>
      </c>
      <c r="U723" s="62" t="str">
        <f>IF(入力シート!I724&gt;0,入力シート!I724,"")</f>
        <v/>
      </c>
      <c r="V723" s="50" t="str">
        <f>IF(入力シート!J724&gt;0,入力シート!J724,"")</f>
        <v/>
      </c>
      <c r="W723" s="50" t="str">
        <f>IF(入力シート!K724&gt;=10,INT(MOD(入力シート!K724,100)/10),"")</f>
        <v/>
      </c>
      <c r="X723" s="40" t="str">
        <f>IF(入力シート!K724&gt;=1,INT(MOD(入力シート!K724,10)/1),"")</f>
        <v/>
      </c>
      <c r="Y723" s="51" t="str">
        <f>IF(入力シート!L724&gt;=100000,INT(MOD(入力シート!L724,1000000)/100000),"")</f>
        <v/>
      </c>
      <c r="Z723" s="51" t="str">
        <f>IF(入力シート!L724&gt;=10000,INT(MOD(入力シート!L724,100000)/10000),"")</f>
        <v/>
      </c>
      <c r="AA723" s="51" t="str">
        <f>IF(入力シート!L724&gt;=1000,INT(MOD(入力シート!L724,10000)/1000),"")</f>
        <v/>
      </c>
      <c r="AB723" s="51" t="str">
        <f>IF(入力シート!L724&gt;=100,INT(MOD(入力シート!L724,1000)/100),"")</f>
        <v/>
      </c>
      <c r="AC723" s="51" t="str">
        <f>IF(入力シート!L724&gt;=10,INT(MOD(入力シート!L724,100)/10),"")</f>
        <v/>
      </c>
      <c r="AD723" s="40" t="str">
        <f>IF(入力シート!L724&gt;=1,INT(MOD(入力シート!L724,10)/1),"")</f>
        <v/>
      </c>
      <c r="AE723" s="51" t="str">
        <f>IF(入力シート!M724&gt;=10000,INT(MOD(入力シート!M724,100000)/10000),"")</f>
        <v/>
      </c>
      <c r="AF723" s="51" t="str">
        <f>IF(入力シート!M724&gt;=1000,INT(MOD(入力シート!M724,10000)/1000),"")</f>
        <v/>
      </c>
      <c r="AG723" s="51" t="str">
        <f>IF(入力シート!M724&gt;=100,INT(MOD(入力シート!M724,1000)/100),"")</f>
        <v/>
      </c>
      <c r="AH723" s="51" t="str">
        <f>IF(入力シート!M724&gt;=10,INT(MOD(入力シート!M724,100)/10),"")</f>
        <v/>
      </c>
      <c r="AI723" s="40" t="str">
        <f>IF(入力シート!M724&gt;=1,INT(MOD(入力シート!M724,10)/1),"")</f>
        <v/>
      </c>
      <c r="AJ723" s="51" t="str">
        <f>IF(入力シート!N724&gt;=10000,INT(MOD(入力シート!N724,100000)/10000),"")</f>
        <v/>
      </c>
      <c r="AK723" s="51" t="str">
        <f>IF(入力シート!N724&gt;=1000,INT(MOD(入力シート!N724,10000)/1000),"")</f>
        <v/>
      </c>
      <c r="AL723" s="51" t="str">
        <f>IF(入力シート!N724&gt;=100,INT(MOD(入力シート!N724,1000)/100),"")</f>
        <v/>
      </c>
      <c r="AM723" s="51" t="str">
        <f>IF(入力シート!N724&gt;=10,INT(MOD(入力シート!N724,100)/10),"")</f>
        <v/>
      </c>
      <c r="AN723" s="40" t="str">
        <f>IF(入力シート!N724&gt;=1,INT(MOD(入力シート!N724,10)/1),"")</f>
        <v/>
      </c>
      <c r="AO723" s="51" t="str">
        <f>IF(入力シート!O724&gt;=10000,INT(MOD(入力シート!O724,100000)/10000),"")</f>
        <v/>
      </c>
      <c r="AP723" s="51" t="str">
        <f>IF(入力シート!O724&gt;=1000,INT(MOD(入力シート!O724,10000)/1000),"")</f>
        <v/>
      </c>
      <c r="AQ723" s="51" t="str">
        <f>IF(入力シート!O724&gt;=100,INT(MOD(入力シート!O724,1000)/100),"")</f>
        <v/>
      </c>
      <c r="AR723" s="51" t="str">
        <f>IF(入力シート!O724&gt;=10,INT(MOD(入力シート!O724,100)/10),"")</f>
        <v/>
      </c>
      <c r="AS723" s="40" t="str">
        <f>IF(入力シート!O724&gt;=1,INT(MOD(入力シート!O724,10)/1),"")</f>
        <v/>
      </c>
      <c r="AT723" s="51" t="str">
        <f>IF(入力シート!P724&gt;=1000000,INT(MOD(入力シート!P724,10000000)/1000000),"")</f>
        <v/>
      </c>
      <c r="AU723" s="51" t="str">
        <f>IF(入力シート!P724&gt;=100000,INT(MOD(入力シート!P724,1000000)/100000),"")</f>
        <v/>
      </c>
      <c r="AV723" s="51" t="str">
        <f>IF(入力シート!P724&gt;=10000,INT(MOD(入力シート!P724,100000)/10000),"")</f>
        <v/>
      </c>
      <c r="AW723" s="51" t="str">
        <f>IF(入力シート!P724&gt;=1000,INT(MOD(入力シート!P724,10000)/1000),"")</f>
        <v/>
      </c>
      <c r="AX723" s="51" t="str">
        <f>IF(入力シート!P724&gt;=100,INT(MOD(入力シート!P724,1000)/100),"")</f>
        <v/>
      </c>
      <c r="AY723" s="51" t="str">
        <f>IF(入力シート!P724&gt;=10,INT(MOD(入力シート!P724,100)/10),"")</f>
        <v/>
      </c>
      <c r="AZ723" s="40" t="str">
        <f>IF(入力シート!P724&gt;=1,INT(MOD(入力シート!P724,10)/1),"")</f>
        <v/>
      </c>
      <c r="BA723" s="51" t="str">
        <f>IF(入力シート!Q724&gt;=10,INT(MOD(入力シート!Q724,100)/10),"")</f>
        <v/>
      </c>
      <c r="BB723" s="40" t="str">
        <f>IF(入力シート!Q724&gt;=1,INT(MOD(入力シート!Q724,10)/1),"")</f>
        <v/>
      </c>
      <c r="BC723" s="51" t="str">
        <f>IF(入力シート!R724&gt;=10000,INT(MOD(入力シート!R724,100000)/10000),"")</f>
        <v/>
      </c>
      <c r="BD723" s="51" t="str">
        <f>IF(入力シート!R724&gt;=1000,INT(MOD(入力シート!R724,10000)/1000),"")</f>
        <v/>
      </c>
      <c r="BE723" s="51" t="str">
        <f>IF(入力シート!R724&gt;=100,INT(MOD(入力シート!R724,1000)/100),"")</f>
        <v/>
      </c>
      <c r="BF723" s="51" t="str">
        <f>IF(入力シート!R724&gt;=10,INT(MOD(入力シート!R724,100)/10),"")</f>
        <v/>
      </c>
      <c r="BG723" s="40" t="str">
        <f>IF(入力シート!R724&gt;=1,INT(MOD(入力シート!R724,10)/1),"")</f>
        <v/>
      </c>
      <c r="BP723" s="11"/>
    </row>
    <row r="724" spans="1:79" x14ac:dyDescent="0.15">
      <c r="B724" s="22">
        <v>722</v>
      </c>
      <c r="C724" s="10" t="str">
        <f>IF(入力シート!C725&gt;=10000,INT(MOD(入力シート!C725,100000)/10000),"")</f>
        <v/>
      </c>
      <c r="D724" s="10" t="str">
        <f>IF(入力シート!C725&gt;=1000,INT(MOD(入力シート!C725,10000)/1000),"")</f>
        <v/>
      </c>
      <c r="E724" s="10" t="str">
        <f>IF(入力シート!C725&gt;=100,INT(MOD(入力シート!C725,1000)/100),"")</f>
        <v/>
      </c>
      <c r="F724" s="10" t="str">
        <f>IF(入力シート!C725&gt;=10,INT(MOD(入力シート!C725,100)/10),"")</f>
        <v/>
      </c>
      <c r="G724" s="22" t="str">
        <f>IF(入力シート!C725&gt;=1,INT(MOD(入力シート!C725,10)/1),"")</f>
        <v/>
      </c>
      <c r="H724" s="22" t="str">
        <f>IF(入力シート!D725&gt;"",入力シート!D725,"")</f>
        <v/>
      </c>
      <c r="I724" s="22" t="str">
        <f>IF(入力シート!E725&gt;"",入力シート!E725,"")</f>
        <v/>
      </c>
      <c r="J724" s="37" t="str">
        <f>IF(入力シート!F725&gt;0,IF(入力シート!W725=6,MID(入力シート!F725,入力シート!W725-5,1),"0"),"")</f>
        <v/>
      </c>
      <c r="K724" s="37" t="str">
        <f>IF(入力シート!F725&gt;0,MID(入力シート!F725,入力シート!W725-4,1),"")</f>
        <v/>
      </c>
      <c r="L724" s="37" t="str">
        <f>IF(入力シート!F725&gt;0,MID(入力シート!F725,入力シート!W725-3,1),"")</f>
        <v/>
      </c>
      <c r="M724" s="37" t="str">
        <f>IF(入力シート!F725&gt;0,MID(入力シート!F725,入力シート!W725-2,1),"")</f>
        <v/>
      </c>
      <c r="N724" s="37" t="str">
        <f>IF(入力シート!F725&gt;0,MID(入力シート!F725,入力シート!W725-1,1),"")</f>
        <v/>
      </c>
      <c r="O724" s="39" t="str">
        <f>IF(入力シート!F725&gt;0,MID(入力シート!F725,入力シート!W725,1),"")</f>
        <v/>
      </c>
      <c r="P724" s="22" t="str">
        <f>IF(入力シート!G725&gt;"",入力シート!G725,"")</f>
        <v/>
      </c>
      <c r="Q724" s="37" t="str">
        <f>IF(入力シート!H725&gt;0,IF(入力シート!X725=4,MID(入力シート!H725,入力シート!X725-3,1),"0"),"")</f>
        <v/>
      </c>
      <c r="R724" s="37" t="str">
        <f>IF(入力シート!H725&gt;0,MID(入力シート!H725,入力シート!X725-2,1),"")</f>
        <v/>
      </c>
      <c r="S724" s="37" t="str">
        <f>IF(入力シート!H725&gt;0,MID(入力シート!H725,入力シート!X725-1,1),"")</f>
        <v/>
      </c>
      <c r="T724" s="39" t="str">
        <f>IF(入力シート!H725&gt;0,MID(入力シート!H725,入力シート!X725,1),"")</f>
        <v/>
      </c>
      <c r="U724" s="62" t="str">
        <f>IF(入力シート!I725&gt;0,入力シート!I725,"")</f>
        <v/>
      </c>
      <c r="V724" s="50" t="str">
        <f>IF(入力シート!J725&gt;0,入力シート!J725,"")</f>
        <v/>
      </c>
      <c r="W724" s="50" t="str">
        <f>IF(入力シート!K725&gt;=10,INT(MOD(入力シート!K725,100)/10),"")</f>
        <v/>
      </c>
      <c r="X724" s="40" t="str">
        <f>IF(入力シート!K725&gt;=1,INT(MOD(入力シート!K725,10)/1),"")</f>
        <v/>
      </c>
      <c r="Y724" s="51" t="str">
        <f>IF(入力シート!L725&gt;=100000,INT(MOD(入力シート!L725,1000000)/100000),"")</f>
        <v/>
      </c>
      <c r="Z724" s="51" t="str">
        <f>IF(入力シート!L725&gt;=10000,INT(MOD(入力シート!L725,100000)/10000),"")</f>
        <v/>
      </c>
      <c r="AA724" s="51" t="str">
        <f>IF(入力シート!L725&gt;=1000,INT(MOD(入力シート!L725,10000)/1000),"")</f>
        <v/>
      </c>
      <c r="AB724" s="51" t="str">
        <f>IF(入力シート!L725&gt;=100,INT(MOD(入力シート!L725,1000)/100),"")</f>
        <v/>
      </c>
      <c r="AC724" s="51" t="str">
        <f>IF(入力シート!L725&gt;=10,INT(MOD(入力シート!L725,100)/10),"")</f>
        <v/>
      </c>
      <c r="AD724" s="40" t="str">
        <f>IF(入力シート!L725&gt;=1,INT(MOD(入力シート!L725,10)/1),"")</f>
        <v/>
      </c>
      <c r="AE724" s="51" t="str">
        <f>IF(入力シート!M725&gt;=10000,INT(MOD(入力シート!M725,100000)/10000),"")</f>
        <v/>
      </c>
      <c r="AF724" s="51" t="str">
        <f>IF(入力シート!M725&gt;=1000,INT(MOD(入力シート!M725,10000)/1000),"")</f>
        <v/>
      </c>
      <c r="AG724" s="51" t="str">
        <f>IF(入力シート!M725&gt;=100,INT(MOD(入力シート!M725,1000)/100),"")</f>
        <v/>
      </c>
      <c r="AH724" s="51" t="str">
        <f>IF(入力シート!M725&gt;=10,INT(MOD(入力シート!M725,100)/10),"")</f>
        <v/>
      </c>
      <c r="AI724" s="40" t="str">
        <f>IF(入力シート!M725&gt;=1,INT(MOD(入力シート!M725,10)/1),"")</f>
        <v/>
      </c>
      <c r="AJ724" s="51" t="str">
        <f>IF(入力シート!N725&gt;=10000,INT(MOD(入力シート!N725,100000)/10000),"")</f>
        <v/>
      </c>
      <c r="AK724" s="51" t="str">
        <f>IF(入力シート!N725&gt;=1000,INT(MOD(入力シート!N725,10000)/1000),"")</f>
        <v/>
      </c>
      <c r="AL724" s="51" t="str">
        <f>IF(入力シート!N725&gt;=100,INT(MOD(入力シート!N725,1000)/100),"")</f>
        <v/>
      </c>
      <c r="AM724" s="51" t="str">
        <f>IF(入力シート!N725&gt;=10,INT(MOD(入力シート!N725,100)/10),"")</f>
        <v/>
      </c>
      <c r="AN724" s="40" t="str">
        <f>IF(入力シート!N725&gt;=1,INT(MOD(入力シート!N725,10)/1),"")</f>
        <v/>
      </c>
      <c r="AO724" s="51" t="str">
        <f>IF(入力シート!O725&gt;=10000,INT(MOD(入力シート!O725,100000)/10000),"")</f>
        <v/>
      </c>
      <c r="AP724" s="51" t="str">
        <f>IF(入力シート!O725&gt;=1000,INT(MOD(入力シート!O725,10000)/1000),"")</f>
        <v/>
      </c>
      <c r="AQ724" s="51" t="str">
        <f>IF(入力シート!O725&gt;=100,INT(MOD(入力シート!O725,1000)/100),"")</f>
        <v/>
      </c>
      <c r="AR724" s="51" t="str">
        <f>IF(入力シート!O725&gt;=10,INT(MOD(入力シート!O725,100)/10),"")</f>
        <v/>
      </c>
      <c r="AS724" s="40" t="str">
        <f>IF(入力シート!O725&gt;=1,INT(MOD(入力シート!O725,10)/1),"")</f>
        <v/>
      </c>
      <c r="AT724" s="51" t="str">
        <f>IF(入力シート!P725&gt;=1000000,INT(MOD(入力シート!P725,10000000)/1000000),"")</f>
        <v/>
      </c>
      <c r="AU724" s="51" t="str">
        <f>IF(入力シート!P725&gt;=100000,INT(MOD(入力シート!P725,1000000)/100000),"")</f>
        <v/>
      </c>
      <c r="AV724" s="51" t="str">
        <f>IF(入力シート!P725&gt;=10000,INT(MOD(入力シート!P725,100000)/10000),"")</f>
        <v/>
      </c>
      <c r="AW724" s="51" t="str">
        <f>IF(入力シート!P725&gt;=1000,INT(MOD(入力シート!P725,10000)/1000),"")</f>
        <v/>
      </c>
      <c r="AX724" s="51" t="str">
        <f>IF(入力シート!P725&gt;=100,INT(MOD(入力シート!P725,1000)/100),"")</f>
        <v/>
      </c>
      <c r="AY724" s="51" t="str">
        <f>IF(入力シート!P725&gt;=10,INT(MOD(入力シート!P725,100)/10),"")</f>
        <v/>
      </c>
      <c r="AZ724" s="40" t="str">
        <f>IF(入力シート!P725&gt;=1,INT(MOD(入力シート!P725,10)/1),"")</f>
        <v/>
      </c>
      <c r="BA724" s="51" t="str">
        <f>IF(入力シート!Q725&gt;=10,INT(MOD(入力シート!Q725,100)/10),"")</f>
        <v/>
      </c>
      <c r="BB724" s="40" t="str">
        <f>IF(入力シート!Q725&gt;=1,INT(MOD(入力シート!Q725,10)/1),"")</f>
        <v/>
      </c>
      <c r="BC724" s="51" t="str">
        <f>IF(入力シート!R725&gt;=10000,INT(MOD(入力シート!R725,100000)/10000),"")</f>
        <v/>
      </c>
      <c r="BD724" s="51" t="str">
        <f>IF(入力シート!R725&gt;=1000,INT(MOD(入力シート!R725,10000)/1000),"")</f>
        <v/>
      </c>
      <c r="BE724" s="51" t="str">
        <f>IF(入力シート!R725&gt;=100,INT(MOD(入力シート!R725,1000)/100),"")</f>
        <v/>
      </c>
      <c r="BF724" s="51" t="str">
        <f>IF(入力シート!R725&gt;=10,INT(MOD(入力シート!R725,100)/10),"")</f>
        <v/>
      </c>
      <c r="BG724" s="40" t="str">
        <f>IF(入力シート!R725&gt;=1,INT(MOD(入力シート!R725,10)/1),"")</f>
        <v/>
      </c>
    </row>
    <row r="725" spans="1:79" x14ac:dyDescent="0.15">
      <c r="B725" s="22">
        <v>723</v>
      </c>
      <c r="C725" s="10" t="str">
        <f>IF(入力シート!C726&gt;=10000,INT(MOD(入力シート!C726,100000)/10000),"")</f>
        <v/>
      </c>
      <c r="D725" s="10" t="str">
        <f>IF(入力シート!C726&gt;=1000,INT(MOD(入力シート!C726,10000)/1000),"")</f>
        <v/>
      </c>
      <c r="E725" s="10" t="str">
        <f>IF(入力シート!C726&gt;=100,INT(MOD(入力シート!C726,1000)/100),"")</f>
        <v/>
      </c>
      <c r="F725" s="10" t="str">
        <f>IF(入力シート!C726&gt;=10,INT(MOD(入力シート!C726,100)/10),"")</f>
        <v/>
      </c>
      <c r="G725" s="22" t="str">
        <f>IF(入力シート!C726&gt;=1,INT(MOD(入力シート!C726,10)/1),"")</f>
        <v/>
      </c>
      <c r="H725" s="22" t="str">
        <f>IF(入力シート!D726&gt;"",入力シート!D726,"")</f>
        <v/>
      </c>
      <c r="I725" s="22" t="str">
        <f>IF(入力シート!E726&gt;"",入力シート!E726,"")</f>
        <v/>
      </c>
      <c r="J725" s="37" t="str">
        <f>IF(入力シート!F726&gt;0,IF(入力シート!W726=6,MID(入力シート!F726,入力シート!W726-5,1),"0"),"")</f>
        <v/>
      </c>
      <c r="K725" s="37" t="str">
        <f>IF(入力シート!F726&gt;0,MID(入力シート!F726,入力シート!W726-4,1),"")</f>
        <v/>
      </c>
      <c r="L725" s="37" t="str">
        <f>IF(入力シート!F726&gt;0,MID(入力シート!F726,入力シート!W726-3,1),"")</f>
        <v/>
      </c>
      <c r="M725" s="37" t="str">
        <f>IF(入力シート!F726&gt;0,MID(入力シート!F726,入力シート!W726-2,1),"")</f>
        <v/>
      </c>
      <c r="N725" s="37" t="str">
        <f>IF(入力シート!F726&gt;0,MID(入力シート!F726,入力シート!W726-1,1),"")</f>
        <v/>
      </c>
      <c r="O725" s="39" t="str">
        <f>IF(入力シート!F726&gt;0,MID(入力シート!F726,入力シート!W726,1),"")</f>
        <v/>
      </c>
      <c r="P725" s="22" t="str">
        <f>IF(入力シート!G726&gt;"",入力シート!G726,"")</f>
        <v/>
      </c>
      <c r="Q725" s="37" t="str">
        <f>IF(入力シート!H726&gt;0,IF(入力シート!X726=4,MID(入力シート!H726,入力シート!X726-3,1),"0"),"")</f>
        <v/>
      </c>
      <c r="R725" s="37" t="str">
        <f>IF(入力シート!H726&gt;0,MID(入力シート!H726,入力シート!X726-2,1),"")</f>
        <v/>
      </c>
      <c r="S725" s="37" t="str">
        <f>IF(入力シート!H726&gt;0,MID(入力シート!H726,入力シート!X726-1,1),"")</f>
        <v/>
      </c>
      <c r="T725" s="39" t="str">
        <f>IF(入力シート!H726&gt;0,MID(入力シート!H726,入力シート!X726,1),"")</f>
        <v/>
      </c>
      <c r="U725" s="62" t="str">
        <f>IF(入力シート!I726&gt;0,入力シート!I726,"")</f>
        <v/>
      </c>
      <c r="V725" s="50" t="str">
        <f>IF(入力シート!J726&gt;0,入力シート!J726,"")</f>
        <v/>
      </c>
      <c r="W725" s="50" t="str">
        <f>IF(入力シート!K726&gt;=10,INT(MOD(入力シート!K726,100)/10),"")</f>
        <v/>
      </c>
      <c r="X725" s="40" t="str">
        <f>IF(入力シート!K726&gt;=1,INT(MOD(入力シート!K726,10)/1),"")</f>
        <v/>
      </c>
      <c r="Y725" s="51" t="str">
        <f>IF(入力シート!L726&gt;=100000,INT(MOD(入力シート!L726,1000000)/100000),"")</f>
        <v/>
      </c>
      <c r="Z725" s="51" t="str">
        <f>IF(入力シート!L726&gt;=10000,INT(MOD(入力シート!L726,100000)/10000),"")</f>
        <v/>
      </c>
      <c r="AA725" s="51" t="str">
        <f>IF(入力シート!L726&gt;=1000,INT(MOD(入力シート!L726,10000)/1000),"")</f>
        <v/>
      </c>
      <c r="AB725" s="51" t="str">
        <f>IF(入力シート!L726&gt;=100,INT(MOD(入力シート!L726,1000)/100),"")</f>
        <v/>
      </c>
      <c r="AC725" s="51" t="str">
        <f>IF(入力シート!L726&gt;=10,INT(MOD(入力シート!L726,100)/10),"")</f>
        <v/>
      </c>
      <c r="AD725" s="40" t="str">
        <f>IF(入力シート!L726&gt;=1,INT(MOD(入力シート!L726,10)/1),"")</f>
        <v/>
      </c>
      <c r="AE725" s="51" t="str">
        <f>IF(入力シート!M726&gt;=10000,INT(MOD(入力シート!M726,100000)/10000),"")</f>
        <v/>
      </c>
      <c r="AF725" s="51" t="str">
        <f>IF(入力シート!M726&gt;=1000,INT(MOD(入力シート!M726,10000)/1000),"")</f>
        <v/>
      </c>
      <c r="AG725" s="51" t="str">
        <f>IF(入力シート!M726&gt;=100,INT(MOD(入力シート!M726,1000)/100),"")</f>
        <v/>
      </c>
      <c r="AH725" s="51" t="str">
        <f>IF(入力シート!M726&gt;=10,INT(MOD(入力シート!M726,100)/10),"")</f>
        <v/>
      </c>
      <c r="AI725" s="40" t="str">
        <f>IF(入力シート!M726&gt;=1,INT(MOD(入力シート!M726,10)/1),"")</f>
        <v/>
      </c>
      <c r="AJ725" s="51" t="str">
        <f>IF(入力シート!N726&gt;=10000,INT(MOD(入力シート!N726,100000)/10000),"")</f>
        <v/>
      </c>
      <c r="AK725" s="51" t="str">
        <f>IF(入力シート!N726&gt;=1000,INT(MOD(入力シート!N726,10000)/1000),"")</f>
        <v/>
      </c>
      <c r="AL725" s="51" t="str">
        <f>IF(入力シート!N726&gt;=100,INT(MOD(入力シート!N726,1000)/100),"")</f>
        <v/>
      </c>
      <c r="AM725" s="51" t="str">
        <f>IF(入力シート!N726&gt;=10,INT(MOD(入力シート!N726,100)/10),"")</f>
        <v/>
      </c>
      <c r="AN725" s="40" t="str">
        <f>IF(入力シート!N726&gt;=1,INT(MOD(入力シート!N726,10)/1),"")</f>
        <v/>
      </c>
      <c r="AO725" s="51" t="str">
        <f>IF(入力シート!O726&gt;=10000,INT(MOD(入力シート!O726,100000)/10000),"")</f>
        <v/>
      </c>
      <c r="AP725" s="51" t="str">
        <f>IF(入力シート!O726&gt;=1000,INT(MOD(入力シート!O726,10000)/1000),"")</f>
        <v/>
      </c>
      <c r="AQ725" s="51" t="str">
        <f>IF(入力シート!O726&gt;=100,INT(MOD(入力シート!O726,1000)/100),"")</f>
        <v/>
      </c>
      <c r="AR725" s="51" t="str">
        <f>IF(入力シート!O726&gt;=10,INT(MOD(入力シート!O726,100)/10),"")</f>
        <v/>
      </c>
      <c r="AS725" s="40" t="str">
        <f>IF(入力シート!O726&gt;=1,INT(MOD(入力シート!O726,10)/1),"")</f>
        <v/>
      </c>
      <c r="AT725" s="51" t="str">
        <f>IF(入力シート!P726&gt;=1000000,INT(MOD(入力シート!P726,10000000)/1000000),"")</f>
        <v/>
      </c>
      <c r="AU725" s="51" t="str">
        <f>IF(入力シート!P726&gt;=100000,INT(MOD(入力シート!P726,1000000)/100000),"")</f>
        <v/>
      </c>
      <c r="AV725" s="51" t="str">
        <f>IF(入力シート!P726&gt;=10000,INT(MOD(入力シート!P726,100000)/10000),"")</f>
        <v/>
      </c>
      <c r="AW725" s="51" t="str">
        <f>IF(入力シート!P726&gt;=1000,INT(MOD(入力シート!P726,10000)/1000),"")</f>
        <v/>
      </c>
      <c r="AX725" s="51" t="str">
        <f>IF(入力シート!P726&gt;=100,INT(MOD(入力シート!P726,1000)/100),"")</f>
        <v/>
      </c>
      <c r="AY725" s="51" t="str">
        <f>IF(入力シート!P726&gt;=10,INT(MOD(入力シート!P726,100)/10),"")</f>
        <v/>
      </c>
      <c r="AZ725" s="40" t="str">
        <f>IF(入力シート!P726&gt;=1,INT(MOD(入力シート!P726,10)/1),"")</f>
        <v/>
      </c>
      <c r="BA725" s="51" t="str">
        <f>IF(入力シート!Q726&gt;=10,INT(MOD(入力シート!Q726,100)/10),"")</f>
        <v/>
      </c>
      <c r="BB725" s="40" t="str">
        <f>IF(入力シート!Q726&gt;=1,INT(MOD(入力シート!Q726,10)/1),"")</f>
        <v/>
      </c>
      <c r="BC725" s="51" t="str">
        <f>IF(入力シート!R726&gt;=10000,INT(MOD(入力シート!R726,100000)/10000),"")</f>
        <v/>
      </c>
      <c r="BD725" s="51" t="str">
        <f>IF(入力シート!R726&gt;=1000,INT(MOD(入力シート!R726,10000)/1000),"")</f>
        <v/>
      </c>
      <c r="BE725" s="51" t="str">
        <f>IF(入力シート!R726&gt;=100,INT(MOD(入力シート!R726,1000)/100),"")</f>
        <v/>
      </c>
      <c r="BF725" s="51" t="str">
        <f>IF(入力シート!R726&gt;=10,INT(MOD(入力シート!R726,100)/10),"")</f>
        <v/>
      </c>
      <c r="BG725" s="40" t="str">
        <f>IF(入力シート!R726&gt;=1,INT(MOD(入力シート!R726,10)/1),"")</f>
        <v/>
      </c>
    </row>
    <row r="726" spans="1:79" x14ac:dyDescent="0.15">
      <c r="B726" s="22">
        <v>724</v>
      </c>
      <c r="C726" s="10" t="str">
        <f>IF(入力シート!C727&gt;=10000,INT(MOD(入力シート!C727,100000)/10000),"")</f>
        <v/>
      </c>
      <c r="D726" s="10" t="str">
        <f>IF(入力シート!C727&gt;=1000,INT(MOD(入力シート!C727,10000)/1000),"")</f>
        <v/>
      </c>
      <c r="E726" s="10" t="str">
        <f>IF(入力シート!C727&gt;=100,INT(MOD(入力シート!C727,1000)/100),"")</f>
        <v/>
      </c>
      <c r="F726" s="10" t="str">
        <f>IF(入力シート!C727&gt;=10,INT(MOD(入力シート!C727,100)/10),"")</f>
        <v/>
      </c>
      <c r="G726" s="22" t="str">
        <f>IF(入力シート!C727&gt;=1,INT(MOD(入力シート!C727,10)/1),"")</f>
        <v/>
      </c>
      <c r="H726" s="22" t="str">
        <f>IF(入力シート!D727&gt;"",入力シート!D727,"")</f>
        <v/>
      </c>
      <c r="I726" s="22" t="str">
        <f>IF(入力シート!E727&gt;"",入力シート!E727,"")</f>
        <v/>
      </c>
      <c r="J726" s="37" t="str">
        <f>IF(入力シート!F727&gt;0,IF(入力シート!W727=6,MID(入力シート!F727,入力シート!W727-5,1),"0"),"")</f>
        <v/>
      </c>
      <c r="K726" s="37" t="str">
        <f>IF(入力シート!F727&gt;0,MID(入力シート!F727,入力シート!W727-4,1),"")</f>
        <v/>
      </c>
      <c r="L726" s="37" t="str">
        <f>IF(入力シート!F727&gt;0,MID(入力シート!F727,入力シート!W727-3,1),"")</f>
        <v/>
      </c>
      <c r="M726" s="37" t="str">
        <f>IF(入力シート!F727&gt;0,MID(入力シート!F727,入力シート!W727-2,1),"")</f>
        <v/>
      </c>
      <c r="N726" s="37" t="str">
        <f>IF(入力シート!F727&gt;0,MID(入力シート!F727,入力シート!W727-1,1),"")</f>
        <v/>
      </c>
      <c r="O726" s="39" t="str">
        <f>IF(入力シート!F727&gt;0,MID(入力シート!F727,入力シート!W727,1),"")</f>
        <v/>
      </c>
      <c r="P726" s="22" t="str">
        <f>IF(入力シート!G727&gt;"",入力シート!G727,"")</f>
        <v/>
      </c>
      <c r="Q726" s="37" t="str">
        <f>IF(入力シート!H727&gt;0,IF(入力シート!X727=4,MID(入力シート!H727,入力シート!X727-3,1),"0"),"")</f>
        <v/>
      </c>
      <c r="R726" s="37" t="str">
        <f>IF(入力シート!H727&gt;0,MID(入力シート!H727,入力シート!X727-2,1),"")</f>
        <v/>
      </c>
      <c r="S726" s="37" t="str">
        <f>IF(入力シート!H727&gt;0,MID(入力シート!H727,入力シート!X727-1,1),"")</f>
        <v/>
      </c>
      <c r="T726" s="39" t="str">
        <f>IF(入力シート!H727&gt;0,MID(入力シート!H727,入力シート!X727,1),"")</f>
        <v/>
      </c>
      <c r="U726" s="62" t="str">
        <f>IF(入力シート!I727&gt;0,入力シート!I727,"")</f>
        <v/>
      </c>
      <c r="V726" s="50" t="str">
        <f>IF(入力シート!J727&gt;0,入力シート!J727,"")</f>
        <v/>
      </c>
      <c r="W726" s="50" t="str">
        <f>IF(入力シート!K727&gt;=10,INT(MOD(入力シート!K727,100)/10),"")</f>
        <v/>
      </c>
      <c r="X726" s="40" t="str">
        <f>IF(入力シート!K727&gt;=1,INT(MOD(入力シート!K727,10)/1),"")</f>
        <v/>
      </c>
      <c r="Y726" s="51" t="str">
        <f>IF(入力シート!L727&gt;=100000,INT(MOD(入力シート!L727,1000000)/100000),"")</f>
        <v/>
      </c>
      <c r="Z726" s="51" t="str">
        <f>IF(入力シート!L727&gt;=10000,INT(MOD(入力シート!L727,100000)/10000),"")</f>
        <v/>
      </c>
      <c r="AA726" s="51" t="str">
        <f>IF(入力シート!L727&gt;=1000,INT(MOD(入力シート!L727,10000)/1000),"")</f>
        <v/>
      </c>
      <c r="AB726" s="51" t="str">
        <f>IF(入力シート!L727&gt;=100,INT(MOD(入力シート!L727,1000)/100),"")</f>
        <v/>
      </c>
      <c r="AC726" s="51" t="str">
        <f>IF(入力シート!L727&gt;=10,INT(MOD(入力シート!L727,100)/10),"")</f>
        <v/>
      </c>
      <c r="AD726" s="40" t="str">
        <f>IF(入力シート!L727&gt;=1,INT(MOD(入力シート!L727,10)/1),"")</f>
        <v/>
      </c>
      <c r="AE726" s="51" t="str">
        <f>IF(入力シート!M727&gt;=10000,INT(MOD(入力シート!M727,100000)/10000),"")</f>
        <v/>
      </c>
      <c r="AF726" s="51" t="str">
        <f>IF(入力シート!M727&gt;=1000,INT(MOD(入力シート!M727,10000)/1000),"")</f>
        <v/>
      </c>
      <c r="AG726" s="51" t="str">
        <f>IF(入力シート!M727&gt;=100,INT(MOD(入力シート!M727,1000)/100),"")</f>
        <v/>
      </c>
      <c r="AH726" s="51" t="str">
        <f>IF(入力シート!M727&gt;=10,INT(MOD(入力シート!M727,100)/10),"")</f>
        <v/>
      </c>
      <c r="AI726" s="40" t="str">
        <f>IF(入力シート!M727&gt;=1,INT(MOD(入力シート!M727,10)/1),"")</f>
        <v/>
      </c>
      <c r="AJ726" s="51" t="str">
        <f>IF(入力シート!N727&gt;=10000,INT(MOD(入力シート!N727,100000)/10000),"")</f>
        <v/>
      </c>
      <c r="AK726" s="51" t="str">
        <f>IF(入力シート!N727&gt;=1000,INT(MOD(入力シート!N727,10000)/1000),"")</f>
        <v/>
      </c>
      <c r="AL726" s="51" t="str">
        <f>IF(入力シート!N727&gt;=100,INT(MOD(入力シート!N727,1000)/100),"")</f>
        <v/>
      </c>
      <c r="AM726" s="51" t="str">
        <f>IF(入力シート!N727&gt;=10,INT(MOD(入力シート!N727,100)/10),"")</f>
        <v/>
      </c>
      <c r="AN726" s="40" t="str">
        <f>IF(入力シート!N727&gt;=1,INT(MOD(入力シート!N727,10)/1),"")</f>
        <v/>
      </c>
      <c r="AO726" s="51" t="str">
        <f>IF(入力シート!O727&gt;=10000,INT(MOD(入力シート!O727,100000)/10000),"")</f>
        <v/>
      </c>
      <c r="AP726" s="51" t="str">
        <f>IF(入力シート!O727&gt;=1000,INT(MOD(入力シート!O727,10000)/1000),"")</f>
        <v/>
      </c>
      <c r="AQ726" s="51" t="str">
        <f>IF(入力シート!O727&gt;=100,INT(MOD(入力シート!O727,1000)/100),"")</f>
        <v/>
      </c>
      <c r="AR726" s="51" t="str">
        <f>IF(入力シート!O727&gt;=10,INT(MOD(入力シート!O727,100)/10),"")</f>
        <v/>
      </c>
      <c r="AS726" s="40" t="str">
        <f>IF(入力シート!O727&gt;=1,INT(MOD(入力シート!O727,10)/1),"")</f>
        <v/>
      </c>
      <c r="AT726" s="51" t="str">
        <f>IF(入力シート!P727&gt;=1000000,INT(MOD(入力シート!P727,10000000)/1000000),"")</f>
        <v/>
      </c>
      <c r="AU726" s="51" t="str">
        <f>IF(入力シート!P727&gt;=100000,INT(MOD(入力シート!P727,1000000)/100000),"")</f>
        <v/>
      </c>
      <c r="AV726" s="51" t="str">
        <f>IF(入力シート!P727&gt;=10000,INT(MOD(入力シート!P727,100000)/10000),"")</f>
        <v/>
      </c>
      <c r="AW726" s="51" t="str">
        <f>IF(入力シート!P727&gt;=1000,INT(MOD(入力シート!P727,10000)/1000),"")</f>
        <v/>
      </c>
      <c r="AX726" s="51" t="str">
        <f>IF(入力シート!P727&gt;=100,INT(MOD(入力シート!P727,1000)/100),"")</f>
        <v/>
      </c>
      <c r="AY726" s="51" t="str">
        <f>IF(入力シート!P727&gt;=10,INT(MOD(入力シート!P727,100)/10),"")</f>
        <v/>
      </c>
      <c r="AZ726" s="40" t="str">
        <f>IF(入力シート!P727&gt;=1,INT(MOD(入力シート!P727,10)/1),"")</f>
        <v/>
      </c>
      <c r="BA726" s="51" t="str">
        <f>IF(入力シート!Q727&gt;=10,INT(MOD(入力シート!Q727,100)/10),"")</f>
        <v/>
      </c>
      <c r="BB726" s="40" t="str">
        <f>IF(入力シート!Q727&gt;=1,INT(MOD(入力シート!Q727,10)/1),"")</f>
        <v/>
      </c>
      <c r="BC726" s="51" t="str">
        <f>IF(入力シート!R727&gt;=10000,INT(MOD(入力シート!R727,100000)/10000),"")</f>
        <v/>
      </c>
      <c r="BD726" s="51" t="str">
        <f>IF(入力シート!R727&gt;=1000,INT(MOD(入力シート!R727,10000)/1000),"")</f>
        <v/>
      </c>
      <c r="BE726" s="51" t="str">
        <f>IF(入力シート!R727&gt;=100,INT(MOD(入力シート!R727,1000)/100),"")</f>
        <v/>
      </c>
      <c r="BF726" s="51" t="str">
        <f>IF(入力シート!R727&gt;=10,INT(MOD(入力シート!R727,100)/10),"")</f>
        <v/>
      </c>
      <c r="BG726" s="40" t="str">
        <f>IF(入力シート!R727&gt;=1,INT(MOD(入力シート!R727,10)/1),"")</f>
        <v/>
      </c>
    </row>
    <row r="727" spans="1:79" x14ac:dyDescent="0.15">
      <c r="B727" s="22">
        <v>725</v>
      </c>
      <c r="C727" s="10" t="str">
        <f>IF(入力シート!C728&gt;=10000,INT(MOD(入力シート!C728,100000)/10000),"")</f>
        <v/>
      </c>
      <c r="D727" s="10" t="str">
        <f>IF(入力シート!C728&gt;=1000,INT(MOD(入力シート!C728,10000)/1000),"")</f>
        <v/>
      </c>
      <c r="E727" s="10" t="str">
        <f>IF(入力シート!C728&gt;=100,INT(MOD(入力シート!C728,1000)/100),"")</f>
        <v/>
      </c>
      <c r="F727" s="10" t="str">
        <f>IF(入力シート!C728&gt;=10,INT(MOD(入力シート!C728,100)/10),"")</f>
        <v/>
      </c>
      <c r="G727" s="22" t="str">
        <f>IF(入力シート!C728&gt;=1,INT(MOD(入力シート!C728,10)/1),"")</f>
        <v/>
      </c>
      <c r="H727" s="22" t="str">
        <f>IF(入力シート!D728&gt;"",入力シート!D728,"")</f>
        <v/>
      </c>
      <c r="I727" s="22" t="str">
        <f>IF(入力シート!E728&gt;"",入力シート!E728,"")</f>
        <v/>
      </c>
      <c r="J727" s="37" t="str">
        <f>IF(入力シート!F728&gt;0,IF(入力シート!W728=6,MID(入力シート!F728,入力シート!W728-5,1),"0"),"")</f>
        <v/>
      </c>
      <c r="K727" s="37" t="str">
        <f>IF(入力シート!F728&gt;0,MID(入力シート!F728,入力シート!W728-4,1),"")</f>
        <v/>
      </c>
      <c r="L727" s="37" t="str">
        <f>IF(入力シート!F728&gt;0,MID(入力シート!F728,入力シート!W728-3,1),"")</f>
        <v/>
      </c>
      <c r="M727" s="37" t="str">
        <f>IF(入力シート!F728&gt;0,MID(入力シート!F728,入力シート!W728-2,1),"")</f>
        <v/>
      </c>
      <c r="N727" s="37" t="str">
        <f>IF(入力シート!F728&gt;0,MID(入力シート!F728,入力シート!W728-1,1),"")</f>
        <v/>
      </c>
      <c r="O727" s="39" t="str">
        <f>IF(入力シート!F728&gt;0,MID(入力シート!F728,入力シート!W728,1),"")</f>
        <v/>
      </c>
      <c r="P727" s="22" t="str">
        <f>IF(入力シート!G728&gt;"",入力シート!G728,"")</f>
        <v/>
      </c>
      <c r="Q727" s="37" t="str">
        <f>IF(入力シート!H728&gt;0,IF(入力シート!X728=4,MID(入力シート!H728,入力シート!X728-3,1),"0"),"")</f>
        <v/>
      </c>
      <c r="R727" s="37" t="str">
        <f>IF(入力シート!H728&gt;0,MID(入力シート!H728,入力シート!X728-2,1),"")</f>
        <v/>
      </c>
      <c r="S727" s="37" t="str">
        <f>IF(入力シート!H728&gt;0,MID(入力シート!H728,入力シート!X728-1,1),"")</f>
        <v/>
      </c>
      <c r="T727" s="39" t="str">
        <f>IF(入力シート!H728&gt;0,MID(入力シート!H728,入力シート!X728,1),"")</f>
        <v/>
      </c>
      <c r="U727" s="62" t="str">
        <f>IF(入力シート!I728&gt;0,入力シート!I728,"")</f>
        <v/>
      </c>
      <c r="V727" s="50" t="str">
        <f>IF(入力シート!J728&gt;0,入力シート!J728,"")</f>
        <v/>
      </c>
      <c r="W727" s="50" t="str">
        <f>IF(入力シート!K728&gt;=10,INT(MOD(入力シート!K728,100)/10),"")</f>
        <v/>
      </c>
      <c r="X727" s="40" t="str">
        <f>IF(入力シート!K728&gt;=1,INT(MOD(入力シート!K728,10)/1),"")</f>
        <v/>
      </c>
      <c r="Y727" s="51" t="str">
        <f>IF(入力シート!L728&gt;=100000,INT(MOD(入力シート!L728,1000000)/100000),"")</f>
        <v/>
      </c>
      <c r="Z727" s="51" t="str">
        <f>IF(入力シート!L728&gt;=10000,INT(MOD(入力シート!L728,100000)/10000),"")</f>
        <v/>
      </c>
      <c r="AA727" s="51" t="str">
        <f>IF(入力シート!L728&gt;=1000,INT(MOD(入力シート!L728,10000)/1000),"")</f>
        <v/>
      </c>
      <c r="AB727" s="51" t="str">
        <f>IF(入力シート!L728&gt;=100,INT(MOD(入力シート!L728,1000)/100),"")</f>
        <v/>
      </c>
      <c r="AC727" s="51" t="str">
        <f>IF(入力シート!L728&gt;=10,INT(MOD(入力シート!L728,100)/10),"")</f>
        <v/>
      </c>
      <c r="AD727" s="40" t="str">
        <f>IF(入力シート!L728&gt;=1,INT(MOD(入力シート!L728,10)/1),"")</f>
        <v/>
      </c>
      <c r="AE727" s="51" t="str">
        <f>IF(入力シート!M728&gt;=10000,INT(MOD(入力シート!M728,100000)/10000),"")</f>
        <v/>
      </c>
      <c r="AF727" s="51" t="str">
        <f>IF(入力シート!M728&gt;=1000,INT(MOD(入力シート!M728,10000)/1000),"")</f>
        <v/>
      </c>
      <c r="AG727" s="51" t="str">
        <f>IF(入力シート!M728&gt;=100,INT(MOD(入力シート!M728,1000)/100),"")</f>
        <v/>
      </c>
      <c r="AH727" s="51" t="str">
        <f>IF(入力シート!M728&gt;=10,INT(MOD(入力シート!M728,100)/10),"")</f>
        <v/>
      </c>
      <c r="AI727" s="40" t="str">
        <f>IF(入力シート!M728&gt;=1,INT(MOD(入力シート!M728,10)/1),"")</f>
        <v/>
      </c>
      <c r="AJ727" s="51" t="str">
        <f>IF(入力シート!N728&gt;=10000,INT(MOD(入力シート!N728,100000)/10000),"")</f>
        <v/>
      </c>
      <c r="AK727" s="51" t="str">
        <f>IF(入力シート!N728&gt;=1000,INT(MOD(入力シート!N728,10000)/1000),"")</f>
        <v/>
      </c>
      <c r="AL727" s="51" t="str">
        <f>IF(入力シート!N728&gt;=100,INT(MOD(入力シート!N728,1000)/100),"")</f>
        <v/>
      </c>
      <c r="AM727" s="51" t="str">
        <f>IF(入力シート!N728&gt;=10,INT(MOD(入力シート!N728,100)/10),"")</f>
        <v/>
      </c>
      <c r="AN727" s="40" t="str">
        <f>IF(入力シート!N728&gt;=1,INT(MOD(入力シート!N728,10)/1),"")</f>
        <v/>
      </c>
      <c r="AO727" s="51" t="str">
        <f>IF(入力シート!O728&gt;=10000,INT(MOD(入力シート!O728,100000)/10000),"")</f>
        <v/>
      </c>
      <c r="AP727" s="51" t="str">
        <f>IF(入力シート!O728&gt;=1000,INT(MOD(入力シート!O728,10000)/1000),"")</f>
        <v/>
      </c>
      <c r="AQ727" s="51" t="str">
        <f>IF(入力シート!O728&gt;=100,INT(MOD(入力シート!O728,1000)/100),"")</f>
        <v/>
      </c>
      <c r="AR727" s="51" t="str">
        <f>IF(入力シート!O728&gt;=10,INT(MOD(入力シート!O728,100)/10),"")</f>
        <v/>
      </c>
      <c r="AS727" s="40" t="str">
        <f>IF(入力シート!O728&gt;=1,INT(MOD(入力シート!O728,10)/1),"")</f>
        <v/>
      </c>
      <c r="AT727" s="51" t="str">
        <f>IF(入力シート!P728&gt;=1000000,INT(MOD(入力シート!P728,10000000)/1000000),"")</f>
        <v/>
      </c>
      <c r="AU727" s="51" t="str">
        <f>IF(入力シート!P728&gt;=100000,INT(MOD(入力シート!P728,1000000)/100000),"")</f>
        <v/>
      </c>
      <c r="AV727" s="51" t="str">
        <f>IF(入力シート!P728&gt;=10000,INT(MOD(入力シート!P728,100000)/10000),"")</f>
        <v/>
      </c>
      <c r="AW727" s="51" t="str">
        <f>IF(入力シート!P728&gt;=1000,INT(MOD(入力シート!P728,10000)/1000),"")</f>
        <v/>
      </c>
      <c r="AX727" s="51" t="str">
        <f>IF(入力シート!P728&gt;=100,INT(MOD(入力シート!P728,1000)/100),"")</f>
        <v/>
      </c>
      <c r="AY727" s="51" t="str">
        <f>IF(入力シート!P728&gt;=10,INT(MOD(入力シート!P728,100)/10),"")</f>
        <v/>
      </c>
      <c r="AZ727" s="40" t="str">
        <f>IF(入力シート!P728&gt;=1,INT(MOD(入力シート!P728,10)/1),"")</f>
        <v/>
      </c>
      <c r="BA727" s="51" t="str">
        <f>IF(入力シート!Q728&gt;=10,INT(MOD(入力シート!Q728,100)/10),"")</f>
        <v/>
      </c>
      <c r="BB727" s="40" t="str">
        <f>IF(入力シート!Q728&gt;=1,INT(MOD(入力シート!Q728,10)/1),"")</f>
        <v/>
      </c>
      <c r="BC727" s="51" t="str">
        <f>IF(入力シート!R728&gt;=10000,INT(MOD(入力シート!R728,100000)/10000),"")</f>
        <v/>
      </c>
      <c r="BD727" s="51" t="str">
        <f>IF(入力シート!R728&gt;=1000,INT(MOD(入力シート!R728,10000)/1000),"")</f>
        <v/>
      </c>
      <c r="BE727" s="51" t="str">
        <f>IF(入力シート!R728&gt;=100,INT(MOD(入力シート!R728,1000)/100),"")</f>
        <v/>
      </c>
      <c r="BF727" s="51" t="str">
        <f>IF(入力シート!R728&gt;=10,INT(MOD(入力シート!R728,100)/10),"")</f>
        <v/>
      </c>
      <c r="BG727" s="40" t="str">
        <f>IF(入力シート!R728&gt;=1,INT(MOD(入力シート!R728,10)/1),"")</f>
        <v/>
      </c>
    </row>
    <row r="728" spans="1:79" x14ac:dyDescent="0.15">
      <c r="B728" s="22">
        <v>726</v>
      </c>
      <c r="C728" s="10" t="str">
        <f>IF(入力シート!C729&gt;=10000,INT(MOD(入力シート!C729,100000)/10000),"")</f>
        <v/>
      </c>
      <c r="D728" s="10" t="str">
        <f>IF(入力シート!C729&gt;=1000,INT(MOD(入力シート!C729,10000)/1000),"")</f>
        <v/>
      </c>
      <c r="E728" s="10" t="str">
        <f>IF(入力シート!C729&gt;=100,INT(MOD(入力シート!C729,1000)/100),"")</f>
        <v/>
      </c>
      <c r="F728" s="10" t="str">
        <f>IF(入力シート!C729&gt;=10,INT(MOD(入力シート!C729,100)/10),"")</f>
        <v/>
      </c>
      <c r="G728" s="22" t="str">
        <f>IF(入力シート!C729&gt;=1,INT(MOD(入力シート!C729,10)/1),"")</f>
        <v/>
      </c>
      <c r="H728" s="22" t="str">
        <f>IF(入力シート!D729&gt;"",入力シート!D729,"")</f>
        <v/>
      </c>
      <c r="I728" s="22" t="str">
        <f>IF(入力シート!E729&gt;"",入力シート!E729,"")</f>
        <v/>
      </c>
      <c r="J728" s="37" t="str">
        <f>IF(入力シート!F729&gt;0,IF(入力シート!W729=6,MID(入力シート!F729,入力シート!W729-5,1),"0"),"")</f>
        <v/>
      </c>
      <c r="K728" s="37" t="str">
        <f>IF(入力シート!F729&gt;0,MID(入力シート!F729,入力シート!W729-4,1),"")</f>
        <v/>
      </c>
      <c r="L728" s="37" t="str">
        <f>IF(入力シート!F729&gt;0,MID(入力シート!F729,入力シート!W729-3,1),"")</f>
        <v/>
      </c>
      <c r="M728" s="37" t="str">
        <f>IF(入力シート!F729&gt;0,MID(入力シート!F729,入力シート!W729-2,1),"")</f>
        <v/>
      </c>
      <c r="N728" s="37" t="str">
        <f>IF(入力シート!F729&gt;0,MID(入力シート!F729,入力シート!W729-1,1),"")</f>
        <v/>
      </c>
      <c r="O728" s="39" t="str">
        <f>IF(入力シート!F729&gt;0,MID(入力シート!F729,入力シート!W729,1),"")</f>
        <v/>
      </c>
      <c r="P728" s="22" t="str">
        <f>IF(入力シート!G729&gt;"",入力シート!G729,"")</f>
        <v/>
      </c>
      <c r="Q728" s="37" t="str">
        <f>IF(入力シート!H729&gt;0,IF(入力シート!X729=4,MID(入力シート!H729,入力シート!X729-3,1),"0"),"")</f>
        <v/>
      </c>
      <c r="R728" s="37" t="str">
        <f>IF(入力シート!H729&gt;0,MID(入力シート!H729,入力シート!X729-2,1),"")</f>
        <v/>
      </c>
      <c r="S728" s="37" t="str">
        <f>IF(入力シート!H729&gt;0,MID(入力シート!H729,入力シート!X729-1,1),"")</f>
        <v/>
      </c>
      <c r="T728" s="39" t="str">
        <f>IF(入力シート!H729&gt;0,MID(入力シート!H729,入力シート!X729,1),"")</f>
        <v/>
      </c>
      <c r="U728" s="62" t="str">
        <f>IF(入力シート!I729&gt;0,入力シート!I729,"")</f>
        <v/>
      </c>
      <c r="V728" s="50" t="str">
        <f>IF(入力シート!J729&gt;0,入力シート!J729,"")</f>
        <v/>
      </c>
      <c r="W728" s="50" t="str">
        <f>IF(入力シート!K729&gt;=10,INT(MOD(入力シート!K729,100)/10),"")</f>
        <v/>
      </c>
      <c r="X728" s="40" t="str">
        <f>IF(入力シート!K729&gt;=1,INT(MOD(入力シート!K729,10)/1),"")</f>
        <v/>
      </c>
      <c r="Y728" s="51" t="str">
        <f>IF(入力シート!L729&gt;=100000,INT(MOD(入力シート!L729,1000000)/100000),"")</f>
        <v/>
      </c>
      <c r="Z728" s="51" t="str">
        <f>IF(入力シート!L729&gt;=10000,INT(MOD(入力シート!L729,100000)/10000),"")</f>
        <v/>
      </c>
      <c r="AA728" s="51" t="str">
        <f>IF(入力シート!L729&gt;=1000,INT(MOD(入力シート!L729,10000)/1000),"")</f>
        <v/>
      </c>
      <c r="AB728" s="51" t="str">
        <f>IF(入力シート!L729&gt;=100,INT(MOD(入力シート!L729,1000)/100),"")</f>
        <v/>
      </c>
      <c r="AC728" s="51" t="str">
        <f>IF(入力シート!L729&gt;=10,INT(MOD(入力シート!L729,100)/10),"")</f>
        <v/>
      </c>
      <c r="AD728" s="40" t="str">
        <f>IF(入力シート!L729&gt;=1,INT(MOD(入力シート!L729,10)/1),"")</f>
        <v/>
      </c>
      <c r="AE728" s="51" t="str">
        <f>IF(入力シート!M729&gt;=10000,INT(MOD(入力シート!M729,100000)/10000),"")</f>
        <v/>
      </c>
      <c r="AF728" s="51" t="str">
        <f>IF(入力シート!M729&gt;=1000,INT(MOD(入力シート!M729,10000)/1000),"")</f>
        <v/>
      </c>
      <c r="AG728" s="51" t="str">
        <f>IF(入力シート!M729&gt;=100,INT(MOD(入力シート!M729,1000)/100),"")</f>
        <v/>
      </c>
      <c r="AH728" s="51" t="str">
        <f>IF(入力シート!M729&gt;=10,INT(MOD(入力シート!M729,100)/10),"")</f>
        <v/>
      </c>
      <c r="AI728" s="40" t="str">
        <f>IF(入力シート!M729&gt;=1,INT(MOD(入力シート!M729,10)/1),"")</f>
        <v/>
      </c>
      <c r="AJ728" s="51" t="str">
        <f>IF(入力シート!N729&gt;=10000,INT(MOD(入力シート!N729,100000)/10000),"")</f>
        <v/>
      </c>
      <c r="AK728" s="51" t="str">
        <f>IF(入力シート!N729&gt;=1000,INT(MOD(入力シート!N729,10000)/1000),"")</f>
        <v/>
      </c>
      <c r="AL728" s="51" t="str">
        <f>IF(入力シート!N729&gt;=100,INT(MOD(入力シート!N729,1000)/100),"")</f>
        <v/>
      </c>
      <c r="AM728" s="51" t="str">
        <f>IF(入力シート!N729&gt;=10,INT(MOD(入力シート!N729,100)/10),"")</f>
        <v/>
      </c>
      <c r="AN728" s="40" t="str">
        <f>IF(入力シート!N729&gt;=1,INT(MOD(入力シート!N729,10)/1),"")</f>
        <v/>
      </c>
      <c r="AO728" s="51" t="str">
        <f>IF(入力シート!O729&gt;=10000,INT(MOD(入力シート!O729,100000)/10000),"")</f>
        <v/>
      </c>
      <c r="AP728" s="51" t="str">
        <f>IF(入力シート!O729&gt;=1000,INT(MOD(入力シート!O729,10000)/1000),"")</f>
        <v/>
      </c>
      <c r="AQ728" s="51" t="str">
        <f>IF(入力シート!O729&gt;=100,INT(MOD(入力シート!O729,1000)/100),"")</f>
        <v/>
      </c>
      <c r="AR728" s="51" t="str">
        <f>IF(入力シート!O729&gt;=10,INT(MOD(入力シート!O729,100)/10),"")</f>
        <v/>
      </c>
      <c r="AS728" s="40" t="str">
        <f>IF(入力シート!O729&gt;=1,INT(MOD(入力シート!O729,10)/1),"")</f>
        <v/>
      </c>
      <c r="AT728" s="51" t="str">
        <f>IF(入力シート!P729&gt;=1000000,INT(MOD(入力シート!P729,10000000)/1000000),"")</f>
        <v/>
      </c>
      <c r="AU728" s="51" t="str">
        <f>IF(入力シート!P729&gt;=100000,INT(MOD(入力シート!P729,1000000)/100000),"")</f>
        <v/>
      </c>
      <c r="AV728" s="51" t="str">
        <f>IF(入力シート!P729&gt;=10000,INT(MOD(入力シート!P729,100000)/10000),"")</f>
        <v/>
      </c>
      <c r="AW728" s="51" t="str">
        <f>IF(入力シート!P729&gt;=1000,INT(MOD(入力シート!P729,10000)/1000),"")</f>
        <v/>
      </c>
      <c r="AX728" s="51" t="str">
        <f>IF(入力シート!P729&gt;=100,INT(MOD(入力シート!P729,1000)/100),"")</f>
        <v/>
      </c>
      <c r="AY728" s="51" t="str">
        <f>IF(入力シート!P729&gt;=10,INT(MOD(入力シート!P729,100)/10),"")</f>
        <v/>
      </c>
      <c r="AZ728" s="40" t="str">
        <f>IF(入力シート!P729&gt;=1,INT(MOD(入力シート!P729,10)/1),"")</f>
        <v/>
      </c>
      <c r="BA728" s="51" t="str">
        <f>IF(入力シート!Q729&gt;=10,INT(MOD(入力シート!Q729,100)/10),"")</f>
        <v/>
      </c>
      <c r="BB728" s="40" t="str">
        <f>IF(入力シート!Q729&gt;=1,INT(MOD(入力シート!Q729,10)/1),"")</f>
        <v/>
      </c>
      <c r="BC728" s="51" t="str">
        <f>IF(入力シート!R729&gt;=10000,INT(MOD(入力シート!R729,100000)/10000),"")</f>
        <v/>
      </c>
      <c r="BD728" s="51" t="str">
        <f>IF(入力シート!R729&gt;=1000,INT(MOD(入力シート!R729,10000)/1000),"")</f>
        <v/>
      </c>
      <c r="BE728" s="51" t="str">
        <f>IF(入力シート!R729&gt;=100,INT(MOD(入力シート!R729,1000)/100),"")</f>
        <v/>
      </c>
      <c r="BF728" s="51" t="str">
        <f>IF(入力シート!R729&gt;=10,INT(MOD(入力シート!R729,100)/10),"")</f>
        <v/>
      </c>
      <c r="BG728" s="40" t="str">
        <f>IF(入力シート!R729&gt;=1,INT(MOD(入力シート!R729,10)/1),"")</f>
        <v/>
      </c>
    </row>
    <row r="729" spans="1:79" x14ac:dyDescent="0.15">
      <c r="B729" s="22">
        <v>727</v>
      </c>
      <c r="C729" s="10" t="str">
        <f>IF(入力シート!C730&gt;=10000,INT(MOD(入力シート!C730,100000)/10000),"")</f>
        <v/>
      </c>
      <c r="D729" s="10" t="str">
        <f>IF(入力シート!C730&gt;=1000,INT(MOD(入力シート!C730,10000)/1000),"")</f>
        <v/>
      </c>
      <c r="E729" s="10" t="str">
        <f>IF(入力シート!C730&gt;=100,INT(MOD(入力シート!C730,1000)/100),"")</f>
        <v/>
      </c>
      <c r="F729" s="10" t="str">
        <f>IF(入力シート!C730&gt;=10,INT(MOD(入力シート!C730,100)/10),"")</f>
        <v/>
      </c>
      <c r="G729" s="22" t="str">
        <f>IF(入力シート!C730&gt;=1,INT(MOD(入力シート!C730,10)/1),"")</f>
        <v/>
      </c>
      <c r="H729" s="22" t="str">
        <f>IF(入力シート!D730&gt;"",入力シート!D730,"")</f>
        <v/>
      </c>
      <c r="I729" s="22" t="str">
        <f>IF(入力シート!E730&gt;"",入力シート!E730,"")</f>
        <v/>
      </c>
      <c r="J729" s="37" t="str">
        <f>IF(入力シート!F730&gt;0,IF(入力シート!W730=6,MID(入力シート!F730,入力シート!W730-5,1),"0"),"")</f>
        <v/>
      </c>
      <c r="K729" s="37" t="str">
        <f>IF(入力シート!F730&gt;0,MID(入力シート!F730,入力シート!W730-4,1),"")</f>
        <v/>
      </c>
      <c r="L729" s="37" t="str">
        <f>IF(入力シート!F730&gt;0,MID(入力シート!F730,入力シート!W730-3,1),"")</f>
        <v/>
      </c>
      <c r="M729" s="37" t="str">
        <f>IF(入力シート!F730&gt;0,MID(入力シート!F730,入力シート!W730-2,1),"")</f>
        <v/>
      </c>
      <c r="N729" s="37" t="str">
        <f>IF(入力シート!F730&gt;0,MID(入力シート!F730,入力シート!W730-1,1),"")</f>
        <v/>
      </c>
      <c r="O729" s="39" t="str">
        <f>IF(入力シート!F730&gt;0,MID(入力シート!F730,入力シート!W730,1),"")</f>
        <v/>
      </c>
      <c r="P729" s="22" t="str">
        <f>IF(入力シート!G730&gt;"",入力シート!G730,"")</f>
        <v/>
      </c>
      <c r="Q729" s="37" t="str">
        <f>IF(入力シート!H730&gt;0,IF(入力シート!X730=4,MID(入力シート!H730,入力シート!X730-3,1),"0"),"")</f>
        <v/>
      </c>
      <c r="R729" s="37" t="str">
        <f>IF(入力シート!H730&gt;0,MID(入力シート!H730,入力シート!X730-2,1),"")</f>
        <v/>
      </c>
      <c r="S729" s="37" t="str">
        <f>IF(入力シート!H730&gt;0,MID(入力シート!H730,入力シート!X730-1,1),"")</f>
        <v/>
      </c>
      <c r="T729" s="39" t="str">
        <f>IF(入力シート!H730&gt;0,MID(入力シート!H730,入力シート!X730,1),"")</f>
        <v/>
      </c>
      <c r="U729" s="62" t="str">
        <f>IF(入力シート!I730&gt;0,入力シート!I730,"")</f>
        <v/>
      </c>
      <c r="V729" s="50" t="str">
        <f>IF(入力シート!J730&gt;0,入力シート!J730,"")</f>
        <v/>
      </c>
      <c r="W729" s="50" t="str">
        <f>IF(入力シート!K730&gt;=10,INT(MOD(入力シート!K730,100)/10),"")</f>
        <v/>
      </c>
      <c r="X729" s="40" t="str">
        <f>IF(入力シート!K730&gt;=1,INT(MOD(入力シート!K730,10)/1),"")</f>
        <v/>
      </c>
      <c r="Y729" s="51" t="str">
        <f>IF(入力シート!L730&gt;=100000,INT(MOD(入力シート!L730,1000000)/100000),"")</f>
        <v/>
      </c>
      <c r="Z729" s="51" t="str">
        <f>IF(入力シート!L730&gt;=10000,INT(MOD(入力シート!L730,100000)/10000),"")</f>
        <v/>
      </c>
      <c r="AA729" s="51" t="str">
        <f>IF(入力シート!L730&gt;=1000,INT(MOD(入力シート!L730,10000)/1000),"")</f>
        <v/>
      </c>
      <c r="AB729" s="51" t="str">
        <f>IF(入力シート!L730&gt;=100,INT(MOD(入力シート!L730,1000)/100),"")</f>
        <v/>
      </c>
      <c r="AC729" s="51" t="str">
        <f>IF(入力シート!L730&gt;=10,INT(MOD(入力シート!L730,100)/10),"")</f>
        <v/>
      </c>
      <c r="AD729" s="40" t="str">
        <f>IF(入力シート!L730&gt;=1,INT(MOD(入力シート!L730,10)/1),"")</f>
        <v/>
      </c>
      <c r="AE729" s="51" t="str">
        <f>IF(入力シート!M730&gt;=10000,INT(MOD(入力シート!M730,100000)/10000),"")</f>
        <v/>
      </c>
      <c r="AF729" s="51" t="str">
        <f>IF(入力シート!M730&gt;=1000,INT(MOD(入力シート!M730,10000)/1000),"")</f>
        <v/>
      </c>
      <c r="AG729" s="51" t="str">
        <f>IF(入力シート!M730&gt;=100,INT(MOD(入力シート!M730,1000)/100),"")</f>
        <v/>
      </c>
      <c r="AH729" s="51" t="str">
        <f>IF(入力シート!M730&gt;=10,INT(MOD(入力シート!M730,100)/10),"")</f>
        <v/>
      </c>
      <c r="AI729" s="40" t="str">
        <f>IF(入力シート!M730&gt;=1,INT(MOD(入力シート!M730,10)/1),"")</f>
        <v/>
      </c>
      <c r="AJ729" s="51" t="str">
        <f>IF(入力シート!N730&gt;=10000,INT(MOD(入力シート!N730,100000)/10000),"")</f>
        <v/>
      </c>
      <c r="AK729" s="51" t="str">
        <f>IF(入力シート!N730&gt;=1000,INT(MOD(入力シート!N730,10000)/1000),"")</f>
        <v/>
      </c>
      <c r="AL729" s="51" t="str">
        <f>IF(入力シート!N730&gt;=100,INT(MOD(入力シート!N730,1000)/100),"")</f>
        <v/>
      </c>
      <c r="AM729" s="51" t="str">
        <f>IF(入力シート!N730&gt;=10,INT(MOD(入力シート!N730,100)/10),"")</f>
        <v/>
      </c>
      <c r="AN729" s="40" t="str">
        <f>IF(入力シート!N730&gt;=1,INT(MOD(入力シート!N730,10)/1),"")</f>
        <v/>
      </c>
      <c r="AO729" s="51" t="str">
        <f>IF(入力シート!O730&gt;=10000,INT(MOD(入力シート!O730,100000)/10000),"")</f>
        <v/>
      </c>
      <c r="AP729" s="51" t="str">
        <f>IF(入力シート!O730&gt;=1000,INT(MOD(入力シート!O730,10000)/1000),"")</f>
        <v/>
      </c>
      <c r="AQ729" s="51" t="str">
        <f>IF(入力シート!O730&gt;=100,INT(MOD(入力シート!O730,1000)/100),"")</f>
        <v/>
      </c>
      <c r="AR729" s="51" t="str">
        <f>IF(入力シート!O730&gt;=10,INT(MOD(入力シート!O730,100)/10),"")</f>
        <v/>
      </c>
      <c r="AS729" s="40" t="str">
        <f>IF(入力シート!O730&gt;=1,INT(MOD(入力シート!O730,10)/1),"")</f>
        <v/>
      </c>
      <c r="AT729" s="51" t="str">
        <f>IF(入力シート!P730&gt;=1000000,INT(MOD(入力シート!P730,10000000)/1000000),"")</f>
        <v/>
      </c>
      <c r="AU729" s="51" t="str">
        <f>IF(入力シート!P730&gt;=100000,INT(MOD(入力シート!P730,1000000)/100000),"")</f>
        <v/>
      </c>
      <c r="AV729" s="51" t="str">
        <f>IF(入力シート!P730&gt;=10000,INT(MOD(入力シート!P730,100000)/10000),"")</f>
        <v/>
      </c>
      <c r="AW729" s="51" t="str">
        <f>IF(入力シート!P730&gt;=1000,INT(MOD(入力シート!P730,10000)/1000),"")</f>
        <v/>
      </c>
      <c r="AX729" s="51" t="str">
        <f>IF(入力シート!P730&gt;=100,INT(MOD(入力シート!P730,1000)/100),"")</f>
        <v/>
      </c>
      <c r="AY729" s="51" t="str">
        <f>IF(入力シート!P730&gt;=10,INT(MOD(入力シート!P730,100)/10),"")</f>
        <v/>
      </c>
      <c r="AZ729" s="40" t="str">
        <f>IF(入力シート!P730&gt;=1,INT(MOD(入力シート!P730,10)/1),"")</f>
        <v/>
      </c>
      <c r="BA729" s="51" t="str">
        <f>IF(入力シート!Q730&gt;=10,INT(MOD(入力シート!Q730,100)/10),"")</f>
        <v/>
      </c>
      <c r="BB729" s="40" t="str">
        <f>IF(入力シート!Q730&gt;=1,INT(MOD(入力シート!Q730,10)/1),"")</f>
        <v/>
      </c>
      <c r="BC729" s="51" t="str">
        <f>IF(入力シート!R730&gt;=10000,INT(MOD(入力シート!R730,100000)/10000),"")</f>
        <v/>
      </c>
      <c r="BD729" s="51" t="str">
        <f>IF(入力シート!R730&gt;=1000,INT(MOD(入力シート!R730,10000)/1000),"")</f>
        <v/>
      </c>
      <c r="BE729" s="51" t="str">
        <f>IF(入力シート!R730&gt;=100,INT(MOD(入力シート!R730,1000)/100),"")</f>
        <v/>
      </c>
      <c r="BF729" s="51" t="str">
        <f>IF(入力シート!R730&gt;=10,INT(MOD(入力シート!R730,100)/10),"")</f>
        <v/>
      </c>
      <c r="BG729" s="40" t="str">
        <f>IF(入力シート!R730&gt;=1,INT(MOD(入力シート!R730,10)/1),"")</f>
        <v/>
      </c>
    </row>
    <row r="730" spans="1:79" x14ac:dyDescent="0.15">
      <c r="B730" s="22">
        <v>728</v>
      </c>
      <c r="C730" s="10" t="str">
        <f>IF(入力シート!C731&gt;=10000,INT(MOD(入力シート!C731,100000)/10000),"")</f>
        <v/>
      </c>
      <c r="D730" s="10" t="str">
        <f>IF(入力シート!C731&gt;=1000,INT(MOD(入力シート!C731,10000)/1000),"")</f>
        <v/>
      </c>
      <c r="E730" s="10" t="str">
        <f>IF(入力シート!C731&gt;=100,INT(MOD(入力シート!C731,1000)/100),"")</f>
        <v/>
      </c>
      <c r="F730" s="10" t="str">
        <f>IF(入力シート!C731&gt;=10,INT(MOD(入力シート!C731,100)/10),"")</f>
        <v/>
      </c>
      <c r="G730" s="22" t="str">
        <f>IF(入力シート!C731&gt;=1,INT(MOD(入力シート!C731,10)/1),"")</f>
        <v/>
      </c>
      <c r="H730" s="22" t="str">
        <f>IF(入力シート!D731&gt;"",入力シート!D731,"")</f>
        <v/>
      </c>
      <c r="I730" s="22" t="str">
        <f>IF(入力シート!E731&gt;"",入力シート!E731,"")</f>
        <v/>
      </c>
      <c r="J730" s="37" t="str">
        <f>IF(入力シート!F731&gt;0,IF(入力シート!W731=6,MID(入力シート!F731,入力シート!W731-5,1),"0"),"")</f>
        <v/>
      </c>
      <c r="K730" s="37" t="str">
        <f>IF(入力シート!F731&gt;0,MID(入力シート!F731,入力シート!W731-4,1),"")</f>
        <v/>
      </c>
      <c r="L730" s="37" t="str">
        <f>IF(入力シート!F731&gt;0,MID(入力シート!F731,入力シート!W731-3,1),"")</f>
        <v/>
      </c>
      <c r="M730" s="37" t="str">
        <f>IF(入力シート!F731&gt;0,MID(入力シート!F731,入力シート!W731-2,1),"")</f>
        <v/>
      </c>
      <c r="N730" s="37" t="str">
        <f>IF(入力シート!F731&gt;0,MID(入力シート!F731,入力シート!W731-1,1),"")</f>
        <v/>
      </c>
      <c r="O730" s="39" t="str">
        <f>IF(入力シート!F731&gt;0,MID(入力シート!F731,入力シート!W731,1),"")</f>
        <v/>
      </c>
      <c r="P730" s="22" t="str">
        <f>IF(入力シート!G731&gt;"",入力シート!G731,"")</f>
        <v/>
      </c>
      <c r="Q730" s="37" t="str">
        <f>IF(入力シート!H731&gt;0,IF(入力シート!X731=4,MID(入力シート!H731,入力シート!X731-3,1),"0"),"")</f>
        <v/>
      </c>
      <c r="R730" s="37" t="str">
        <f>IF(入力シート!H731&gt;0,MID(入力シート!H731,入力シート!X731-2,1),"")</f>
        <v/>
      </c>
      <c r="S730" s="37" t="str">
        <f>IF(入力シート!H731&gt;0,MID(入力シート!H731,入力シート!X731-1,1),"")</f>
        <v/>
      </c>
      <c r="T730" s="39" t="str">
        <f>IF(入力シート!H731&gt;0,MID(入力シート!H731,入力シート!X731,1),"")</f>
        <v/>
      </c>
      <c r="U730" s="62" t="str">
        <f>IF(入力シート!I731&gt;0,入力シート!I731,"")</f>
        <v/>
      </c>
      <c r="V730" s="50" t="str">
        <f>IF(入力シート!J731&gt;0,入力シート!J731,"")</f>
        <v/>
      </c>
      <c r="W730" s="50" t="str">
        <f>IF(入力シート!K731&gt;=10,INT(MOD(入力シート!K731,100)/10),"")</f>
        <v/>
      </c>
      <c r="X730" s="40" t="str">
        <f>IF(入力シート!K731&gt;=1,INT(MOD(入力シート!K731,10)/1),"")</f>
        <v/>
      </c>
      <c r="Y730" s="51" t="str">
        <f>IF(入力シート!L731&gt;=100000,INT(MOD(入力シート!L731,1000000)/100000),"")</f>
        <v/>
      </c>
      <c r="Z730" s="51" t="str">
        <f>IF(入力シート!L731&gt;=10000,INT(MOD(入力シート!L731,100000)/10000),"")</f>
        <v/>
      </c>
      <c r="AA730" s="51" t="str">
        <f>IF(入力シート!L731&gt;=1000,INT(MOD(入力シート!L731,10000)/1000),"")</f>
        <v/>
      </c>
      <c r="AB730" s="51" t="str">
        <f>IF(入力シート!L731&gt;=100,INT(MOD(入力シート!L731,1000)/100),"")</f>
        <v/>
      </c>
      <c r="AC730" s="51" t="str">
        <f>IF(入力シート!L731&gt;=10,INT(MOD(入力シート!L731,100)/10),"")</f>
        <v/>
      </c>
      <c r="AD730" s="40" t="str">
        <f>IF(入力シート!L731&gt;=1,INT(MOD(入力シート!L731,10)/1),"")</f>
        <v/>
      </c>
      <c r="AE730" s="51" t="str">
        <f>IF(入力シート!M731&gt;=10000,INT(MOD(入力シート!M731,100000)/10000),"")</f>
        <v/>
      </c>
      <c r="AF730" s="51" t="str">
        <f>IF(入力シート!M731&gt;=1000,INT(MOD(入力シート!M731,10000)/1000),"")</f>
        <v/>
      </c>
      <c r="AG730" s="51" t="str">
        <f>IF(入力シート!M731&gt;=100,INT(MOD(入力シート!M731,1000)/100),"")</f>
        <v/>
      </c>
      <c r="AH730" s="51" t="str">
        <f>IF(入力シート!M731&gt;=10,INT(MOD(入力シート!M731,100)/10),"")</f>
        <v/>
      </c>
      <c r="AI730" s="40" t="str">
        <f>IF(入力シート!M731&gt;=1,INT(MOD(入力シート!M731,10)/1),"")</f>
        <v/>
      </c>
      <c r="AJ730" s="51" t="str">
        <f>IF(入力シート!N731&gt;=10000,INT(MOD(入力シート!N731,100000)/10000),"")</f>
        <v/>
      </c>
      <c r="AK730" s="51" t="str">
        <f>IF(入力シート!N731&gt;=1000,INT(MOD(入力シート!N731,10000)/1000),"")</f>
        <v/>
      </c>
      <c r="AL730" s="51" t="str">
        <f>IF(入力シート!N731&gt;=100,INT(MOD(入力シート!N731,1000)/100),"")</f>
        <v/>
      </c>
      <c r="AM730" s="51" t="str">
        <f>IF(入力シート!N731&gt;=10,INT(MOD(入力シート!N731,100)/10),"")</f>
        <v/>
      </c>
      <c r="AN730" s="40" t="str">
        <f>IF(入力シート!N731&gt;=1,INT(MOD(入力シート!N731,10)/1),"")</f>
        <v/>
      </c>
      <c r="AO730" s="51" t="str">
        <f>IF(入力シート!O731&gt;=10000,INT(MOD(入力シート!O731,100000)/10000),"")</f>
        <v/>
      </c>
      <c r="AP730" s="51" t="str">
        <f>IF(入力シート!O731&gt;=1000,INT(MOD(入力シート!O731,10000)/1000),"")</f>
        <v/>
      </c>
      <c r="AQ730" s="51" t="str">
        <f>IF(入力シート!O731&gt;=100,INT(MOD(入力シート!O731,1000)/100),"")</f>
        <v/>
      </c>
      <c r="AR730" s="51" t="str">
        <f>IF(入力シート!O731&gt;=10,INT(MOD(入力シート!O731,100)/10),"")</f>
        <v/>
      </c>
      <c r="AS730" s="40" t="str">
        <f>IF(入力シート!O731&gt;=1,INT(MOD(入力シート!O731,10)/1),"")</f>
        <v/>
      </c>
      <c r="AT730" s="51" t="str">
        <f>IF(入力シート!P731&gt;=1000000,INT(MOD(入力シート!P731,10000000)/1000000),"")</f>
        <v/>
      </c>
      <c r="AU730" s="51" t="str">
        <f>IF(入力シート!P731&gt;=100000,INT(MOD(入力シート!P731,1000000)/100000),"")</f>
        <v/>
      </c>
      <c r="AV730" s="51" t="str">
        <f>IF(入力シート!P731&gt;=10000,INT(MOD(入力シート!P731,100000)/10000),"")</f>
        <v/>
      </c>
      <c r="AW730" s="51" t="str">
        <f>IF(入力シート!P731&gt;=1000,INT(MOD(入力シート!P731,10000)/1000),"")</f>
        <v/>
      </c>
      <c r="AX730" s="51" t="str">
        <f>IF(入力シート!P731&gt;=100,INT(MOD(入力シート!P731,1000)/100),"")</f>
        <v/>
      </c>
      <c r="AY730" s="51" t="str">
        <f>IF(入力シート!P731&gt;=10,INT(MOD(入力シート!P731,100)/10),"")</f>
        <v/>
      </c>
      <c r="AZ730" s="40" t="str">
        <f>IF(入力シート!P731&gt;=1,INT(MOD(入力シート!P731,10)/1),"")</f>
        <v/>
      </c>
      <c r="BA730" s="51" t="str">
        <f>IF(入力シート!Q731&gt;=10,INT(MOD(入力シート!Q731,100)/10),"")</f>
        <v/>
      </c>
      <c r="BB730" s="40" t="str">
        <f>IF(入力シート!Q731&gt;=1,INT(MOD(入力シート!Q731,10)/1),"")</f>
        <v/>
      </c>
      <c r="BC730" s="51" t="str">
        <f>IF(入力シート!R731&gt;=10000,INT(MOD(入力シート!R731,100000)/10000),"")</f>
        <v/>
      </c>
      <c r="BD730" s="51" t="str">
        <f>IF(入力シート!R731&gt;=1000,INT(MOD(入力シート!R731,10000)/1000),"")</f>
        <v/>
      </c>
      <c r="BE730" s="51" t="str">
        <f>IF(入力シート!R731&gt;=100,INT(MOD(入力シート!R731,1000)/100),"")</f>
        <v/>
      </c>
      <c r="BF730" s="51" t="str">
        <f>IF(入力シート!R731&gt;=10,INT(MOD(入力シート!R731,100)/10),"")</f>
        <v/>
      </c>
      <c r="BG730" s="40" t="str">
        <f>IF(入力シート!R731&gt;=1,INT(MOD(入力シート!R731,10)/1),"")</f>
        <v/>
      </c>
    </row>
    <row r="731" spans="1:79" x14ac:dyDescent="0.15">
      <c r="B731" s="22">
        <v>729</v>
      </c>
      <c r="C731" s="10" t="str">
        <f>IF(入力シート!C732&gt;=10000,INT(MOD(入力シート!C732,100000)/10000),"")</f>
        <v/>
      </c>
      <c r="D731" s="10" t="str">
        <f>IF(入力シート!C732&gt;=1000,INT(MOD(入力シート!C732,10000)/1000),"")</f>
        <v/>
      </c>
      <c r="E731" s="10" t="str">
        <f>IF(入力シート!C732&gt;=100,INT(MOD(入力シート!C732,1000)/100),"")</f>
        <v/>
      </c>
      <c r="F731" s="10" t="str">
        <f>IF(入力シート!C732&gt;=10,INT(MOD(入力シート!C732,100)/10),"")</f>
        <v/>
      </c>
      <c r="G731" s="22" t="str">
        <f>IF(入力シート!C732&gt;=1,INT(MOD(入力シート!C732,10)/1),"")</f>
        <v/>
      </c>
      <c r="H731" s="22" t="str">
        <f>IF(入力シート!D732&gt;"",入力シート!D732,"")</f>
        <v/>
      </c>
      <c r="I731" s="22" t="str">
        <f>IF(入力シート!E732&gt;"",入力シート!E732,"")</f>
        <v/>
      </c>
      <c r="J731" s="37" t="str">
        <f>IF(入力シート!F732&gt;0,IF(入力シート!W732=6,MID(入力シート!F732,入力シート!W732-5,1),"0"),"")</f>
        <v/>
      </c>
      <c r="K731" s="37" t="str">
        <f>IF(入力シート!F732&gt;0,MID(入力シート!F732,入力シート!W732-4,1),"")</f>
        <v/>
      </c>
      <c r="L731" s="37" t="str">
        <f>IF(入力シート!F732&gt;0,MID(入力シート!F732,入力シート!W732-3,1),"")</f>
        <v/>
      </c>
      <c r="M731" s="37" t="str">
        <f>IF(入力シート!F732&gt;0,MID(入力シート!F732,入力シート!W732-2,1),"")</f>
        <v/>
      </c>
      <c r="N731" s="37" t="str">
        <f>IF(入力シート!F732&gt;0,MID(入力シート!F732,入力シート!W732-1,1),"")</f>
        <v/>
      </c>
      <c r="O731" s="39" t="str">
        <f>IF(入力シート!F732&gt;0,MID(入力シート!F732,入力シート!W732,1),"")</f>
        <v/>
      </c>
      <c r="P731" s="22" t="str">
        <f>IF(入力シート!G732&gt;"",入力シート!G732,"")</f>
        <v/>
      </c>
      <c r="Q731" s="37" t="str">
        <f>IF(入力シート!H732&gt;0,IF(入力シート!X732=4,MID(入力シート!H732,入力シート!X732-3,1),"0"),"")</f>
        <v/>
      </c>
      <c r="R731" s="37" t="str">
        <f>IF(入力シート!H732&gt;0,MID(入力シート!H732,入力シート!X732-2,1),"")</f>
        <v/>
      </c>
      <c r="S731" s="37" t="str">
        <f>IF(入力シート!H732&gt;0,MID(入力シート!H732,入力シート!X732-1,1),"")</f>
        <v/>
      </c>
      <c r="T731" s="39" t="str">
        <f>IF(入力シート!H732&gt;0,MID(入力シート!H732,入力シート!X732,1),"")</f>
        <v/>
      </c>
      <c r="U731" s="62" t="str">
        <f>IF(入力シート!I732&gt;0,入力シート!I732,"")</f>
        <v/>
      </c>
      <c r="V731" s="50" t="str">
        <f>IF(入力シート!J732&gt;0,入力シート!J732,"")</f>
        <v/>
      </c>
      <c r="W731" s="50" t="str">
        <f>IF(入力シート!K732&gt;=10,INT(MOD(入力シート!K732,100)/10),"")</f>
        <v/>
      </c>
      <c r="X731" s="40" t="str">
        <f>IF(入力シート!K732&gt;=1,INT(MOD(入力シート!K732,10)/1),"")</f>
        <v/>
      </c>
      <c r="Y731" s="51" t="str">
        <f>IF(入力シート!L732&gt;=100000,INT(MOD(入力シート!L732,1000000)/100000),"")</f>
        <v/>
      </c>
      <c r="Z731" s="51" t="str">
        <f>IF(入力シート!L732&gt;=10000,INT(MOD(入力シート!L732,100000)/10000),"")</f>
        <v/>
      </c>
      <c r="AA731" s="51" t="str">
        <f>IF(入力シート!L732&gt;=1000,INT(MOD(入力シート!L732,10000)/1000),"")</f>
        <v/>
      </c>
      <c r="AB731" s="51" t="str">
        <f>IF(入力シート!L732&gt;=100,INT(MOD(入力シート!L732,1000)/100),"")</f>
        <v/>
      </c>
      <c r="AC731" s="51" t="str">
        <f>IF(入力シート!L732&gt;=10,INT(MOD(入力シート!L732,100)/10),"")</f>
        <v/>
      </c>
      <c r="AD731" s="40" t="str">
        <f>IF(入力シート!L732&gt;=1,INT(MOD(入力シート!L732,10)/1),"")</f>
        <v/>
      </c>
      <c r="AE731" s="51" t="str">
        <f>IF(入力シート!M732&gt;=10000,INT(MOD(入力シート!M732,100000)/10000),"")</f>
        <v/>
      </c>
      <c r="AF731" s="51" t="str">
        <f>IF(入力シート!M732&gt;=1000,INT(MOD(入力シート!M732,10000)/1000),"")</f>
        <v/>
      </c>
      <c r="AG731" s="51" t="str">
        <f>IF(入力シート!M732&gt;=100,INT(MOD(入力シート!M732,1000)/100),"")</f>
        <v/>
      </c>
      <c r="AH731" s="51" t="str">
        <f>IF(入力シート!M732&gt;=10,INT(MOD(入力シート!M732,100)/10),"")</f>
        <v/>
      </c>
      <c r="AI731" s="40" t="str">
        <f>IF(入力シート!M732&gt;=1,INT(MOD(入力シート!M732,10)/1),"")</f>
        <v/>
      </c>
      <c r="AJ731" s="51" t="str">
        <f>IF(入力シート!N732&gt;=10000,INT(MOD(入力シート!N732,100000)/10000),"")</f>
        <v/>
      </c>
      <c r="AK731" s="51" t="str">
        <f>IF(入力シート!N732&gt;=1000,INT(MOD(入力シート!N732,10000)/1000),"")</f>
        <v/>
      </c>
      <c r="AL731" s="51" t="str">
        <f>IF(入力シート!N732&gt;=100,INT(MOD(入力シート!N732,1000)/100),"")</f>
        <v/>
      </c>
      <c r="AM731" s="51" t="str">
        <f>IF(入力シート!N732&gt;=10,INT(MOD(入力シート!N732,100)/10),"")</f>
        <v/>
      </c>
      <c r="AN731" s="40" t="str">
        <f>IF(入力シート!N732&gt;=1,INT(MOD(入力シート!N732,10)/1),"")</f>
        <v/>
      </c>
      <c r="AO731" s="51" t="str">
        <f>IF(入力シート!O732&gt;=10000,INT(MOD(入力シート!O732,100000)/10000),"")</f>
        <v/>
      </c>
      <c r="AP731" s="51" t="str">
        <f>IF(入力シート!O732&gt;=1000,INT(MOD(入力シート!O732,10000)/1000),"")</f>
        <v/>
      </c>
      <c r="AQ731" s="51" t="str">
        <f>IF(入力シート!O732&gt;=100,INT(MOD(入力シート!O732,1000)/100),"")</f>
        <v/>
      </c>
      <c r="AR731" s="51" t="str">
        <f>IF(入力シート!O732&gt;=10,INT(MOD(入力シート!O732,100)/10),"")</f>
        <v/>
      </c>
      <c r="AS731" s="40" t="str">
        <f>IF(入力シート!O732&gt;=1,INT(MOD(入力シート!O732,10)/1),"")</f>
        <v/>
      </c>
      <c r="AT731" s="51" t="str">
        <f>IF(入力シート!P732&gt;=1000000,INT(MOD(入力シート!P732,10000000)/1000000),"")</f>
        <v/>
      </c>
      <c r="AU731" s="51" t="str">
        <f>IF(入力シート!P732&gt;=100000,INT(MOD(入力シート!P732,1000000)/100000),"")</f>
        <v/>
      </c>
      <c r="AV731" s="51" t="str">
        <f>IF(入力シート!P732&gt;=10000,INT(MOD(入力シート!P732,100000)/10000),"")</f>
        <v/>
      </c>
      <c r="AW731" s="51" t="str">
        <f>IF(入力シート!P732&gt;=1000,INT(MOD(入力シート!P732,10000)/1000),"")</f>
        <v/>
      </c>
      <c r="AX731" s="51" t="str">
        <f>IF(入力シート!P732&gt;=100,INT(MOD(入力シート!P732,1000)/100),"")</f>
        <v/>
      </c>
      <c r="AY731" s="51" t="str">
        <f>IF(入力シート!P732&gt;=10,INT(MOD(入力シート!P732,100)/10),"")</f>
        <v/>
      </c>
      <c r="AZ731" s="40" t="str">
        <f>IF(入力シート!P732&gt;=1,INT(MOD(入力シート!P732,10)/1),"")</f>
        <v/>
      </c>
      <c r="BA731" s="51" t="str">
        <f>IF(入力シート!Q732&gt;=10,INT(MOD(入力シート!Q732,100)/10),"")</f>
        <v/>
      </c>
      <c r="BB731" s="40" t="str">
        <f>IF(入力シート!Q732&gt;=1,INT(MOD(入力シート!Q732,10)/1),"")</f>
        <v/>
      </c>
      <c r="BC731" s="51" t="str">
        <f>IF(入力シート!R732&gt;=10000,INT(MOD(入力シート!R732,100000)/10000),"")</f>
        <v/>
      </c>
      <c r="BD731" s="51" t="str">
        <f>IF(入力シート!R732&gt;=1000,INT(MOD(入力シート!R732,10000)/1000),"")</f>
        <v/>
      </c>
      <c r="BE731" s="51" t="str">
        <f>IF(入力シート!R732&gt;=100,INT(MOD(入力シート!R732,1000)/100),"")</f>
        <v/>
      </c>
      <c r="BF731" s="51" t="str">
        <f>IF(入力シート!R732&gt;=10,INT(MOD(入力シート!R732,100)/10),"")</f>
        <v/>
      </c>
      <c r="BG731" s="40" t="str">
        <f>IF(入力シート!R732&gt;=1,INT(MOD(入力シート!R732,10)/1),"")</f>
        <v/>
      </c>
    </row>
    <row r="732" spans="1:79" x14ac:dyDescent="0.15">
      <c r="A732" s="46"/>
      <c r="B732" s="12">
        <v>730</v>
      </c>
      <c r="C732" s="3" t="str">
        <f>IF(入力シート!C733&gt;=10000,INT(MOD(入力シート!C733,100000)/10000),"")</f>
        <v/>
      </c>
      <c r="D732" s="3" t="str">
        <f>IF(入力シート!C733&gt;=1000,INT(MOD(入力シート!C733,10000)/1000),"")</f>
        <v/>
      </c>
      <c r="E732" s="3" t="str">
        <f>IF(入力シート!C733&gt;=100,INT(MOD(入力シート!C733,1000)/100),"")</f>
        <v/>
      </c>
      <c r="F732" s="3" t="str">
        <f>IF(入力シート!C733&gt;=10,INT(MOD(入力シート!C733,100)/10),"")</f>
        <v/>
      </c>
      <c r="G732" s="12" t="str">
        <f>IF(入力シート!C733&gt;=1,INT(MOD(入力シート!C733,10)/1),"")</f>
        <v/>
      </c>
      <c r="H732" s="12" t="str">
        <f>IF(入力シート!D733&gt;"",入力シート!D733,"")</f>
        <v/>
      </c>
      <c r="I732" s="146" t="str">
        <f>IF(入力シート!E733&gt;"",入力シート!E733,"")</f>
        <v/>
      </c>
      <c r="J732" s="162" t="str">
        <f>IF(入力シート!F733&gt;0,IF(入力シート!W733=6,MID(入力シート!F733,入力シート!W733-5,1),"0"),"")</f>
        <v/>
      </c>
      <c r="K732" s="63" t="str">
        <f>IF(入力シート!F733&gt;0,MID(入力シート!F733,入力シート!W733-4,1),"")</f>
        <v/>
      </c>
      <c r="L732" s="63" t="str">
        <f>IF(入力シート!F733&gt;0,MID(入力シート!F733,入力シート!W733-3,1),"")</f>
        <v/>
      </c>
      <c r="M732" s="63" t="str">
        <f>IF(入力シート!F733&gt;0,MID(入力シート!F733,入力シート!W733-2,1),"")</f>
        <v/>
      </c>
      <c r="N732" s="63" t="str">
        <f>IF(入力シート!F733&gt;0,MID(入力シート!F733,入力シート!W733-1,1),"")</f>
        <v/>
      </c>
      <c r="O732" s="64" t="str">
        <f>IF(入力シート!F733&gt;0,MID(入力シート!F733,入力シート!W733,1),"")</f>
        <v/>
      </c>
      <c r="P732" s="146" t="str">
        <f>IF(入力シート!G733&gt;"",入力シート!G733,"")</f>
        <v/>
      </c>
      <c r="Q732" s="162" t="str">
        <f>IF(入力シート!H733&gt;0,IF(入力シート!X733=4,MID(入力シート!H733,入力シート!X733-3,1),"0"),"")</f>
        <v/>
      </c>
      <c r="R732" s="63" t="str">
        <f>IF(入力シート!H733&gt;0,MID(入力シート!H733,入力シート!X733-2,1),"")</f>
        <v/>
      </c>
      <c r="S732" s="63" t="str">
        <f>IF(入力シート!H733&gt;0,MID(入力シート!H733,入力シート!X733-1,1),"")</f>
        <v/>
      </c>
      <c r="T732" s="64" t="str">
        <f>IF(入力シート!H733&gt;0,MID(入力シート!H733,入力シート!X733,1),"")</f>
        <v/>
      </c>
      <c r="U732" s="65" t="str">
        <f>IF(入力シート!I733&gt;0,入力シート!I733,"")</f>
        <v/>
      </c>
      <c r="V732" s="47" t="str">
        <f>IF(入力シート!J733&gt;0,入力シート!J733,"")</f>
        <v/>
      </c>
      <c r="W732" s="47" t="str">
        <f>IF(入力シート!K733&gt;=10,INT(MOD(入力シート!K733,100)/10),"")</f>
        <v/>
      </c>
      <c r="X732" s="48" t="str">
        <f>IF(入力シート!K733&gt;=1,INT(MOD(入力シート!K733,10)/1),"")</f>
        <v/>
      </c>
      <c r="Y732" s="49" t="str">
        <f>IF(入力シート!L733&gt;=100000,INT(MOD(入力シート!L733,1000000)/100000),"")</f>
        <v/>
      </c>
      <c r="Z732" s="49" t="str">
        <f>IF(入力シート!L733&gt;=10000,INT(MOD(入力シート!L733,100000)/10000),"")</f>
        <v/>
      </c>
      <c r="AA732" s="49" t="str">
        <f>IF(入力シート!L733&gt;=1000,INT(MOD(入力シート!L733,10000)/1000),"")</f>
        <v/>
      </c>
      <c r="AB732" s="49" t="str">
        <f>IF(入力シート!L733&gt;=100,INT(MOD(入力シート!L733,1000)/100),"")</f>
        <v/>
      </c>
      <c r="AC732" s="49" t="str">
        <f>IF(入力シート!L733&gt;=10,INT(MOD(入力シート!L733,100)/10),"")</f>
        <v/>
      </c>
      <c r="AD732" s="48" t="str">
        <f>IF(入力シート!L733&gt;=1,INT(MOD(入力シート!L733,10)/1),"")</f>
        <v/>
      </c>
      <c r="AE732" s="49" t="str">
        <f>IF(入力シート!M733&gt;=10000,INT(MOD(入力シート!M733,100000)/10000),"")</f>
        <v/>
      </c>
      <c r="AF732" s="49" t="str">
        <f>IF(入力シート!M733&gt;=1000,INT(MOD(入力シート!M733,10000)/1000),"")</f>
        <v/>
      </c>
      <c r="AG732" s="49" t="str">
        <f>IF(入力シート!M733&gt;=100,INT(MOD(入力シート!M733,1000)/100),"")</f>
        <v/>
      </c>
      <c r="AH732" s="49" t="str">
        <f>IF(入力シート!M733&gt;=10,INT(MOD(入力シート!M733,100)/10),"")</f>
        <v/>
      </c>
      <c r="AI732" s="48" t="str">
        <f>IF(入力シート!M733&gt;=1,INT(MOD(入力シート!M733,10)/1),"")</f>
        <v/>
      </c>
      <c r="AJ732" s="49" t="str">
        <f>IF(入力シート!N733&gt;=10000,INT(MOD(入力シート!N733,100000)/10000),"")</f>
        <v/>
      </c>
      <c r="AK732" s="49" t="str">
        <f>IF(入力シート!N733&gt;=1000,INT(MOD(入力シート!N733,10000)/1000),"")</f>
        <v/>
      </c>
      <c r="AL732" s="49" t="str">
        <f>IF(入力シート!N733&gt;=100,INT(MOD(入力シート!N733,1000)/100),"")</f>
        <v/>
      </c>
      <c r="AM732" s="49" t="str">
        <f>IF(入力シート!N733&gt;=10,INT(MOD(入力シート!N733,100)/10),"")</f>
        <v/>
      </c>
      <c r="AN732" s="48" t="str">
        <f>IF(入力シート!N733&gt;=1,INT(MOD(入力シート!N733,10)/1),"")</f>
        <v/>
      </c>
      <c r="AO732" s="49" t="str">
        <f>IF(入力シート!O733&gt;=10000,INT(MOD(入力シート!O733,100000)/10000),"")</f>
        <v/>
      </c>
      <c r="AP732" s="49" t="str">
        <f>IF(入力シート!O733&gt;=1000,INT(MOD(入力シート!O733,10000)/1000),"")</f>
        <v/>
      </c>
      <c r="AQ732" s="49" t="str">
        <f>IF(入力シート!O733&gt;=100,INT(MOD(入力シート!O733,1000)/100),"")</f>
        <v/>
      </c>
      <c r="AR732" s="49" t="str">
        <f>IF(入力シート!O733&gt;=10,INT(MOD(入力シート!O733,100)/10),"")</f>
        <v/>
      </c>
      <c r="AS732" s="48" t="str">
        <f>IF(入力シート!O733&gt;=1,INT(MOD(入力シート!O733,10)/1),"")</f>
        <v/>
      </c>
      <c r="AT732" s="49" t="str">
        <f>IF(入力シート!P733&gt;=1000000,INT(MOD(入力シート!P733,10000000)/1000000),"")</f>
        <v/>
      </c>
      <c r="AU732" s="49" t="str">
        <f>IF(入力シート!P733&gt;=100000,INT(MOD(入力シート!P733,1000000)/100000),"")</f>
        <v/>
      </c>
      <c r="AV732" s="49" t="str">
        <f>IF(入力シート!P733&gt;=10000,INT(MOD(入力シート!P733,100000)/10000),"")</f>
        <v/>
      </c>
      <c r="AW732" s="49" t="str">
        <f>IF(入力シート!P733&gt;=1000,INT(MOD(入力シート!P733,10000)/1000),"")</f>
        <v/>
      </c>
      <c r="AX732" s="49" t="str">
        <f>IF(入力シート!P733&gt;=100,INT(MOD(入力シート!P733,1000)/100),"")</f>
        <v/>
      </c>
      <c r="AY732" s="49" t="str">
        <f>IF(入力シート!P733&gt;=10,INT(MOD(入力シート!P733,100)/10),"")</f>
        <v/>
      </c>
      <c r="AZ732" s="48" t="str">
        <f>IF(入力シート!P733&gt;=1,INT(MOD(入力シート!P733,10)/1),"")</f>
        <v/>
      </c>
      <c r="BA732" s="49" t="str">
        <f>IF(入力シート!Q733&gt;=10,INT(MOD(入力シート!Q733,100)/10),"")</f>
        <v/>
      </c>
      <c r="BB732" s="48" t="str">
        <f>IF(入力シート!Q733&gt;=1,INT(MOD(入力シート!Q733,10)/1),"")</f>
        <v/>
      </c>
      <c r="BC732" s="49" t="str">
        <f>IF(入力シート!R733&gt;=10000,INT(MOD(入力シート!R733,100000)/10000),"")</f>
        <v/>
      </c>
      <c r="BD732" s="49" t="str">
        <f>IF(入力シート!R733&gt;=1000,INT(MOD(入力シート!R733,10000)/1000),"")</f>
        <v/>
      </c>
      <c r="BE732" s="49" t="str">
        <f>IF(入力シート!R733&gt;=100,INT(MOD(入力シート!R733,1000)/100),"")</f>
        <v/>
      </c>
      <c r="BF732" s="49" t="str">
        <f>IF(入力シート!R733&gt;=10,INT(MOD(入力シート!R733,100)/10),"")</f>
        <v/>
      </c>
      <c r="BG732" s="48" t="str">
        <f>IF(入力シート!R733&gt;=1,INT(MOD(入力シート!R733,10)/1),"")</f>
        <v/>
      </c>
      <c r="BH732" s="58" t="str">
        <f>IF(入力シート!S733&gt;=10,INT(MOD(入力シート!S733,100)/10),"")</f>
        <v/>
      </c>
      <c r="BI732" s="69" t="str">
        <f>IF(入力シート!S733&gt;=1,INT(MOD(入力シート!S733,10)/1),"")</f>
        <v/>
      </c>
      <c r="BJ732" s="58" t="str">
        <f>IF(入力シート!T733&gt;=1000000,INT(MOD(入力シート!T733,10000000)/1000000),"")</f>
        <v/>
      </c>
      <c r="BK732" s="58" t="str">
        <f>IF(入力シート!T733&gt;=100000,INT(MOD(入力シート!T733,1000000)/100000),"")</f>
        <v/>
      </c>
      <c r="BL732" s="58" t="str">
        <f>IF(入力シート!T733&gt;=10000,INT(MOD(入力シート!T733,100000)/10000),"")</f>
        <v/>
      </c>
      <c r="BM732" s="58" t="str">
        <f>IF(入力シート!T733&gt;=1000,INT(MOD(入力シート!T733,10000)/1000),"")</f>
        <v/>
      </c>
      <c r="BN732" s="58" t="str">
        <f>IF(入力シート!T733&gt;=100,INT(MOD(入力シート!T733,1000)/100),"")</f>
        <v/>
      </c>
      <c r="BO732" s="58" t="str">
        <f>IF(入力シート!T733&gt;=10,INT(MOD(入力シート!T733,100)/10),"")</f>
        <v/>
      </c>
      <c r="BP732" s="69" t="str">
        <f>IF(入力シート!T733&gt;=1,INT(MOD(入力シート!T733,10)/1),"")</f>
        <v/>
      </c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</row>
    <row r="733" spans="1:79" x14ac:dyDescent="0.15">
      <c r="A733" s="70">
        <f t="shared" ref="A733:A793" si="17">A723+1</f>
        <v>74</v>
      </c>
      <c r="B733" s="22">
        <v>731</v>
      </c>
      <c r="C733" s="10" t="str">
        <f>IF(入力シート!C734&gt;=10000,INT(MOD(入力シート!C734,100000)/10000),"")</f>
        <v/>
      </c>
      <c r="D733" s="10" t="str">
        <f>IF(入力シート!C734&gt;=1000,INT(MOD(入力シート!C734,10000)/1000),"")</f>
        <v/>
      </c>
      <c r="E733" s="10" t="str">
        <f>IF(入力シート!C734&gt;=100,INT(MOD(入力シート!C734,1000)/100),"")</f>
        <v/>
      </c>
      <c r="F733" s="10" t="str">
        <f>IF(入力シート!C734&gt;=10,INT(MOD(入力シート!C734,100)/10),"")</f>
        <v/>
      </c>
      <c r="G733" s="22" t="str">
        <f>IF(入力シート!C734&gt;=1,INT(MOD(入力シート!C734,10)/1),"")</f>
        <v/>
      </c>
      <c r="H733" s="22" t="str">
        <f>IF(入力シート!D734&gt;"",入力シート!D734,"")</f>
        <v/>
      </c>
      <c r="I733" s="22" t="str">
        <f>IF(入力シート!E734&gt;"",入力シート!E734,"")</f>
        <v/>
      </c>
      <c r="J733" s="37" t="str">
        <f>IF(入力シート!F734&gt;0,IF(入力シート!W734=6,MID(入力シート!F734,入力シート!W734-5,1),"0"),"")</f>
        <v/>
      </c>
      <c r="K733" s="37" t="str">
        <f>IF(入力シート!F734&gt;0,MID(入力シート!F734,入力シート!W734-4,1),"")</f>
        <v/>
      </c>
      <c r="L733" s="37" t="str">
        <f>IF(入力シート!F734&gt;0,MID(入力シート!F734,入力シート!W734-3,1),"")</f>
        <v/>
      </c>
      <c r="M733" s="37" t="str">
        <f>IF(入力シート!F734&gt;0,MID(入力シート!F734,入力シート!W734-2,1),"")</f>
        <v/>
      </c>
      <c r="N733" s="37" t="str">
        <f>IF(入力シート!F734&gt;0,MID(入力シート!F734,入力シート!W734-1,1),"")</f>
        <v/>
      </c>
      <c r="O733" s="39" t="str">
        <f>IF(入力シート!F734&gt;0,MID(入力シート!F734,入力シート!W734,1),"")</f>
        <v/>
      </c>
      <c r="P733" s="22" t="str">
        <f>IF(入力シート!G734&gt;"",入力シート!G734,"")</f>
        <v/>
      </c>
      <c r="Q733" s="37" t="str">
        <f>IF(入力シート!H734&gt;0,IF(入力シート!X734=4,MID(入力シート!H734,入力シート!X734-3,1),"0"),"")</f>
        <v/>
      </c>
      <c r="R733" s="37" t="str">
        <f>IF(入力シート!H734&gt;0,MID(入力シート!H734,入力シート!X734-2,1),"")</f>
        <v/>
      </c>
      <c r="S733" s="37" t="str">
        <f>IF(入力シート!H734&gt;0,MID(入力シート!H734,入力シート!X734-1,1),"")</f>
        <v/>
      </c>
      <c r="T733" s="39" t="str">
        <f>IF(入力シート!H734&gt;0,MID(入力シート!H734,入力シート!X734,1),"")</f>
        <v/>
      </c>
      <c r="U733" s="62" t="str">
        <f>IF(入力シート!I734&gt;0,入力シート!I734,"")</f>
        <v/>
      </c>
      <c r="V733" s="50" t="str">
        <f>IF(入力シート!J734&gt;0,入力シート!J734,"")</f>
        <v/>
      </c>
      <c r="W733" s="50" t="str">
        <f>IF(入力シート!K734&gt;=10,INT(MOD(入力シート!K734,100)/10),"")</f>
        <v/>
      </c>
      <c r="X733" s="40" t="str">
        <f>IF(入力シート!K734&gt;=1,INT(MOD(入力シート!K734,10)/1),"")</f>
        <v/>
      </c>
      <c r="Y733" s="51" t="str">
        <f>IF(入力シート!L734&gt;=100000,INT(MOD(入力シート!L734,1000000)/100000),"")</f>
        <v/>
      </c>
      <c r="Z733" s="51" t="str">
        <f>IF(入力シート!L734&gt;=10000,INT(MOD(入力シート!L734,100000)/10000),"")</f>
        <v/>
      </c>
      <c r="AA733" s="51" t="str">
        <f>IF(入力シート!L734&gt;=1000,INT(MOD(入力シート!L734,10000)/1000),"")</f>
        <v/>
      </c>
      <c r="AB733" s="51" t="str">
        <f>IF(入力シート!L734&gt;=100,INT(MOD(入力シート!L734,1000)/100),"")</f>
        <v/>
      </c>
      <c r="AC733" s="51" t="str">
        <f>IF(入力シート!L734&gt;=10,INT(MOD(入力シート!L734,100)/10),"")</f>
        <v/>
      </c>
      <c r="AD733" s="40" t="str">
        <f>IF(入力シート!L734&gt;=1,INT(MOD(入力シート!L734,10)/1),"")</f>
        <v/>
      </c>
      <c r="AE733" s="51" t="str">
        <f>IF(入力シート!M734&gt;=10000,INT(MOD(入力シート!M734,100000)/10000),"")</f>
        <v/>
      </c>
      <c r="AF733" s="51" t="str">
        <f>IF(入力シート!M734&gt;=1000,INT(MOD(入力シート!M734,10000)/1000),"")</f>
        <v/>
      </c>
      <c r="AG733" s="51" t="str">
        <f>IF(入力シート!M734&gt;=100,INT(MOD(入力シート!M734,1000)/100),"")</f>
        <v/>
      </c>
      <c r="AH733" s="51" t="str">
        <f>IF(入力シート!M734&gt;=10,INT(MOD(入力シート!M734,100)/10),"")</f>
        <v/>
      </c>
      <c r="AI733" s="40" t="str">
        <f>IF(入力シート!M734&gt;=1,INT(MOD(入力シート!M734,10)/1),"")</f>
        <v/>
      </c>
      <c r="AJ733" s="51" t="str">
        <f>IF(入力シート!N734&gt;=10000,INT(MOD(入力シート!N734,100000)/10000),"")</f>
        <v/>
      </c>
      <c r="AK733" s="51" t="str">
        <f>IF(入力シート!N734&gt;=1000,INT(MOD(入力シート!N734,10000)/1000),"")</f>
        <v/>
      </c>
      <c r="AL733" s="51" t="str">
        <f>IF(入力シート!N734&gt;=100,INT(MOD(入力シート!N734,1000)/100),"")</f>
        <v/>
      </c>
      <c r="AM733" s="51" t="str">
        <f>IF(入力シート!N734&gt;=10,INT(MOD(入力シート!N734,100)/10),"")</f>
        <v/>
      </c>
      <c r="AN733" s="40" t="str">
        <f>IF(入力シート!N734&gt;=1,INT(MOD(入力シート!N734,10)/1),"")</f>
        <v/>
      </c>
      <c r="AO733" s="51" t="str">
        <f>IF(入力シート!O734&gt;=10000,INT(MOD(入力シート!O734,100000)/10000),"")</f>
        <v/>
      </c>
      <c r="AP733" s="51" t="str">
        <f>IF(入力シート!O734&gt;=1000,INT(MOD(入力シート!O734,10000)/1000),"")</f>
        <v/>
      </c>
      <c r="AQ733" s="51" t="str">
        <f>IF(入力シート!O734&gt;=100,INT(MOD(入力シート!O734,1000)/100),"")</f>
        <v/>
      </c>
      <c r="AR733" s="51" t="str">
        <f>IF(入力シート!O734&gt;=10,INT(MOD(入力シート!O734,100)/10),"")</f>
        <v/>
      </c>
      <c r="AS733" s="40" t="str">
        <f>IF(入力シート!O734&gt;=1,INT(MOD(入力シート!O734,10)/1),"")</f>
        <v/>
      </c>
      <c r="AT733" s="51" t="str">
        <f>IF(入力シート!P734&gt;=1000000,INT(MOD(入力シート!P734,10000000)/1000000),"")</f>
        <v/>
      </c>
      <c r="AU733" s="51" t="str">
        <f>IF(入力シート!P734&gt;=100000,INT(MOD(入力シート!P734,1000000)/100000),"")</f>
        <v/>
      </c>
      <c r="AV733" s="51" t="str">
        <f>IF(入力シート!P734&gt;=10000,INT(MOD(入力シート!P734,100000)/10000),"")</f>
        <v/>
      </c>
      <c r="AW733" s="51" t="str">
        <f>IF(入力シート!P734&gt;=1000,INT(MOD(入力シート!P734,10000)/1000),"")</f>
        <v/>
      </c>
      <c r="AX733" s="51" t="str">
        <f>IF(入力シート!P734&gt;=100,INT(MOD(入力シート!P734,1000)/100),"")</f>
        <v/>
      </c>
      <c r="AY733" s="51" t="str">
        <f>IF(入力シート!P734&gt;=10,INT(MOD(入力シート!P734,100)/10),"")</f>
        <v/>
      </c>
      <c r="AZ733" s="40" t="str">
        <f>IF(入力シート!P734&gt;=1,INT(MOD(入力シート!P734,10)/1),"")</f>
        <v/>
      </c>
      <c r="BA733" s="51" t="str">
        <f>IF(入力シート!Q734&gt;=10,INT(MOD(入力シート!Q734,100)/10),"")</f>
        <v/>
      </c>
      <c r="BB733" s="40" t="str">
        <f>IF(入力シート!Q734&gt;=1,INT(MOD(入力シート!Q734,10)/1),"")</f>
        <v/>
      </c>
      <c r="BC733" s="51" t="str">
        <f>IF(入力シート!R734&gt;=10000,INT(MOD(入力シート!R734,100000)/10000),"")</f>
        <v/>
      </c>
      <c r="BD733" s="51" t="str">
        <f>IF(入力シート!R734&gt;=1000,INT(MOD(入力シート!R734,10000)/1000),"")</f>
        <v/>
      </c>
      <c r="BE733" s="51" t="str">
        <f>IF(入力シート!R734&gt;=100,INT(MOD(入力シート!R734,1000)/100),"")</f>
        <v/>
      </c>
      <c r="BF733" s="51" t="str">
        <f>IF(入力シート!R734&gt;=10,INT(MOD(入力シート!R734,100)/10),"")</f>
        <v/>
      </c>
      <c r="BG733" s="40" t="str">
        <f>IF(入力シート!R734&gt;=1,INT(MOD(入力シート!R734,10)/1),"")</f>
        <v/>
      </c>
      <c r="BP733" s="11"/>
    </row>
    <row r="734" spans="1:79" x14ac:dyDescent="0.15">
      <c r="B734" s="22">
        <v>732</v>
      </c>
      <c r="C734" s="10" t="str">
        <f>IF(入力シート!C735&gt;=10000,INT(MOD(入力シート!C735,100000)/10000),"")</f>
        <v/>
      </c>
      <c r="D734" s="10" t="str">
        <f>IF(入力シート!C735&gt;=1000,INT(MOD(入力シート!C735,10000)/1000),"")</f>
        <v/>
      </c>
      <c r="E734" s="10" t="str">
        <f>IF(入力シート!C735&gt;=100,INT(MOD(入力シート!C735,1000)/100),"")</f>
        <v/>
      </c>
      <c r="F734" s="10" t="str">
        <f>IF(入力シート!C735&gt;=10,INT(MOD(入力シート!C735,100)/10),"")</f>
        <v/>
      </c>
      <c r="G734" s="22" t="str">
        <f>IF(入力シート!C735&gt;=1,INT(MOD(入力シート!C735,10)/1),"")</f>
        <v/>
      </c>
      <c r="H734" s="22" t="str">
        <f>IF(入力シート!D735&gt;"",入力シート!D735,"")</f>
        <v/>
      </c>
      <c r="I734" s="22" t="str">
        <f>IF(入力シート!E735&gt;"",入力シート!E735,"")</f>
        <v/>
      </c>
      <c r="J734" s="37" t="str">
        <f>IF(入力シート!F735&gt;0,IF(入力シート!W735=6,MID(入力シート!F735,入力シート!W735-5,1),"0"),"")</f>
        <v/>
      </c>
      <c r="K734" s="37" t="str">
        <f>IF(入力シート!F735&gt;0,MID(入力シート!F735,入力シート!W735-4,1),"")</f>
        <v/>
      </c>
      <c r="L734" s="37" t="str">
        <f>IF(入力シート!F735&gt;0,MID(入力シート!F735,入力シート!W735-3,1),"")</f>
        <v/>
      </c>
      <c r="M734" s="37" t="str">
        <f>IF(入力シート!F735&gt;0,MID(入力シート!F735,入力シート!W735-2,1),"")</f>
        <v/>
      </c>
      <c r="N734" s="37" t="str">
        <f>IF(入力シート!F735&gt;0,MID(入力シート!F735,入力シート!W735-1,1),"")</f>
        <v/>
      </c>
      <c r="O734" s="39" t="str">
        <f>IF(入力シート!F735&gt;0,MID(入力シート!F735,入力シート!W735,1),"")</f>
        <v/>
      </c>
      <c r="P734" s="22" t="str">
        <f>IF(入力シート!G735&gt;"",入力シート!G735,"")</f>
        <v/>
      </c>
      <c r="Q734" s="37" t="str">
        <f>IF(入力シート!H735&gt;0,IF(入力シート!X735=4,MID(入力シート!H735,入力シート!X735-3,1),"0"),"")</f>
        <v/>
      </c>
      <c r="R734" s="37" t="str">
        <f>IF(入力シート!H735&gt;0,MID(入力シート!H735,入力シート!X735-2,1),"")</f>
        <v/>
      </c>
      <c r="S734" s="37" t="str">
        <f>IF(入力シート!H735&gt;0,MID(入力シート!H735,入力シート!X735-1,1),"")</f>
        <v/>
      </c>
      <c r="T734" s="39" t="str">
        <f>IF(入力シート!H735&gt;0,MID(入力シート!H735,入力シート!X735,1),"")</f>
        <v/>
      </c>
      <c r="U734" s="62" t="str">
        <f>IF(入力シート!I735&gt;0,入力シート!I735,"")</f>
        <v/>
      </c>
      <c r="V734" s="50" t="str">
        <f>IF(入力シート!J735&gt;0,入力シート!J735,"")</f>
        <v/>
      </c>
      <c r="W734" s="50" t="str">
        <f>IF(入力シート!K735&gt;=10,INT(MOD(入力シート!K735,100)/10),"")</f>
        <v/>
      </c>
      <c r="X734" s="40" t="str">
        <f>IF(入力シート!K735&gt;=1,INT(MOD(入力シート!K735,10)/1),"")</f>
        <v/>
      </c>
      <c r="Y734" s="51" t="str">
        <f>IF(入力シート!L735&gt;=100000,INT(MOD(入力シート!L735,1000000)/100000),"")</f>
        <v/>
      </c>
      <c r="Z734" s="51" t="str">
        <f>IF(入力シート!L735&gt;=10000,INT(MOD(入力シート!L735,100000)/10000),"")</f>
        <v/>
      </c>
      <c r="AA734" s="51" t="str">
        <f>IF(入力シート!L735&gt;=1000,INT(MOD(入力シート!L735,10000)/1000),"")</f>
        <v/>
      </c>
      <c r="AB734" s="51" t="str">
        <f>IF(入力シート!L735&gt;=100,INT(MOD(入力シート!L735,1000)/100),"")</f>
        <v/>
      </c>
      <c r="AC734" s="51" t="str">
        <f>IF(入力シート!L735&gt;=10,INT(MOD(入力シート!L735,100)/10),"")</f>
        <v/>
      </c>
      <c r="AD734" s="40" t="str">
        <f>IF(入力シート!L735&gt;=1,INT(MOD(入力シート!L735,10)/1),"")</f>
        <v/>
      </c>
      <c r="AE734" s="51" t="str">
        <f>IF(入力シート!M735&gt;=10000,INT(MOD(入力シート!M735,100000)/10000),"")</f>
        <v/>
      </c>
      <c r="AF734" s="51" t="str">
        <f>IF(入力シート!M735&gt;=1000,INT(MOD(入力シート!M735,10000)/1000),"")</f>
        <v/>
      </c>
      <c r="AG734" s="51" t="str">
        <f>IF(入力シート!M735&gt;=100,INT(MOD(入力シート!M735,1000)/100),"")</f>
        <v/>
      </c>
      <c r="AH734" s="51" t="str">
        <f>IF(入力シート!M735&gt;=10,INT(MOD(入力シート!M735,100)/10),"")</f>
        <v/>
      </c>
      <c r="AI734" s="40" t="str">
        <f>IF(入力シート!M735&gt;=1,INT(MOD(入力シート!M735,10)/1),"")</f>
        <v/>
      </c>
      <c r="AJ734" s="51" t="str">
        <f>IF(入力シート!N735&gt;=10000,INT(MOD(入力シート!N735,100000)/10000),"")</f>
        <v/>
      </c>
      <c r="AK734" s="51" t="str">
        <f>IF(入力シート!N735&gt;=1000,INT(MOD(入力シート!N735,10000)/1000),"")</f>
        <v/>
      </c>
      <c r="AL734" s="51" t="str">
        <f>IF(入力シート!N735&gt;=100,INT(MOD(入力シート!N735,1000)/100),"")</f>
        <v/>
      </c>
      <c r="AM734" s="51" t="str">
        <f>IF(入力シート!N735&gt;=10,INT(MOD(入力シート!N735,100)/10),"")</f>
        <v/>
      </c>
      <c r="AN734" s="40" t="str">
        <f>IF(入力シート!N735&gt;=1,INT(MOD(入力シート!N735,10)/1),"")</f>
        <v/>
      </c>
      <c r="AO734" s="51" t="str">
        <f>IF(入力シート!O735&gt;=10000,INT(MOD(入力シート!O735,100000)/10000),"")</f>
        <v/>
      </c>
      <c r="AP734" s="51" t="str">
        <f>IF(入力シート!O735&gt;=1000,INT(MOD(入力シート!O735,10000)/1000),"")</f>
        <v/>
      </c>
      <c r="AQ734" s="51" t="str">
        <f>IF(入力シート!O735&gt;=100,INT(MOD(入力シート!O735,1000)/100),"")</f>
        <v/>
      </c>
      <c r="AR734" s="51" t="str">
        <f>IF(入力シート!O735&gt;=10,INT(MOD(入力シート!O735,100)/10),"")</f>
        <v/>
      </c>
      <c r="AS734" s="40" t="str">
        <f>IF(入力シート!O735&gt;=1,INT(MOD(入力シート!O735,10)/1),"")</f>
        <v/>
      </c>
      <c r="AT734" s="51" t="str">
        <f>IF(入力シート!P735&gt;=1000000,INT(MOD(入力シート!P735,10000000)/1000000),"")</f>
        <v/>
      </c>
      <c r="AU734" s="51" t="str">
        <f>IF(入力シート!P735&gt;=100000,INT(MOD(入力シート!P735,1000000)/100000),"")</f>
        <v/>
      </c>
      <c r="AV734" s="51" t="str">
        <f>IF(入力シート!P735&gt;=10000,INT(MOD(入力シート!P735,100000)/10000),"")</f>
        <v/>
      </c>
      <c r="AW734" s="51" t="str">
        <f>IF(入力シート!P735&gt;=1000,INT(MOD(入力シート!P735,10000)/1000),"")</f>
        <v/>
      </c>
      <c r="AX734" s="51" t="str">
        <f>IF(入力シート!P735&gt;=100,INT(MOD(入力シート!P735,1000)/100),"")</f>
        <v/>
      </c>
      <c r="AY734" s="51" t="str">
        <f>IF(入力シート!P735&gt;=10,INT(MOD(入力シート!P735,100)/10),"")</f>
        <v/>
      </c>
      <c r="AZ734" s="40" t="str">
        <f>IF(入力シート!P735&gt;=1,INT(MOD(入力シート!P735,10)/1),"")</f>
        <v/>
      </c>
      <c r="BA734" s="51" t="str">
        <f>IF(入力シート!Q735&gt;=10,INT(MOD(入力シート!Q735,100)/10),"")</f>
        <v/>
      </c>
      <c r="BB734" s="40" t="str">
        <f>IF(入力シート!Q735&gt;=1,INT(MOD(入力シート!Q735,10)/1),"")</f>
        <v/>
      </c>
      <c r="BC734" s="51" t="str">
        <f>IF(入力シート!R735&gt;=10000,INT(MOD(入力シート!R735,100000)/10000),"")</f>
        <v/>
      </c>
      <c r="BD734" s="51" t="str">
        <f>IF(入力シート!R735&gt;=1000,INT(MOD(入力シート!R735,10000)/1000),"")</f>
        <v/>
      </c>
      <c r="BE734" s="51" t="str">
        <f>IF(入力シート!R735&gt;=100,INT(MOD(入力シート!R735,1000)/100),"")</f>
        <v/>
      </c>
      <c r="BF734" s="51" t="str">
        <f>IF(入力シート!R735&gt;=10,INT(MOD(入力シート!R735,100)/10),"")</f>
        <v/>
      </c>
      <c r="BG734" s="40" t="str">
        <f>IF(入力シート!R735&gt;=1,INT(MOD(入力シート!R735,10)/1),"")</f>
        <v/>
      </c>
    </row>
    <row r="735" spans="1:79" x14ac:dyDescent="0.15">
      <c r="B735" s="22">
        <v>733</v>
      </c>
      <c r="C735" s="10" t="str">
        <f>IF(入力シート!C736&gt;=10000,INT(MOD(入力シート!C736,100000)/10000),"")</f>
        <v/>
      </c>
      <c r="D735" s="10" t="str">
        <f>IF(入力シート!C736&gt;=1000,INT(MOD(入力シート!C736,10000)/1000),"")</f>
        <v/>
      </c>
      <c r="E735" s="10" t="str">
        <f>IF(入力シート!C736&gt;=100,INT(MOD(入力シート!C736,1000)/100),"")</f>
        <v/>
      </c>
      <c r="F735" s="10" t="str">
        <f>IF(入力シート!C736&gt;=10,INT(MOD(入力シート!C736,100)/10),"")</f>
        <v/>
      </c>
      <c r="G735" s="22" t="str">
        <f>IF(入力シート!C736&gt;=1,INT(MOD(入力シート!C736,10)/1),"")</f>
        <v/>
      </c>
      <c r="H735" s="22" t="str">
        <f>IF(入力シート!D736&gt;"",入力シート!D736,"")</f>
        <v/>
      </c>
      <c r="I735" s="22" t="str">
        <f>IF(入力シート!E736&gt;"",入力シート!E736,"")</f>
        <v/>
      </c>
      <c r="J735" s="37" t="str">
        <f>IF(入力シート!F736&gt;0,IF(入力シート!W736=6,MID(入力シート!F736,入力シート!W736-5,1),"0"),"")</f>
        <v/>
      </c>
      <c r="K735" s="37" t="str">
        <f>IF(入力シート!F736&gt;0,MID(入力シート!F736,入力シート!W736-4,1),"")</f>
        <v/>
      </c>
      <c r="L735" s="37" t="str">
        <f>IF(入力シート!F736&gt;0,MID(入力シート!F736,入力シート!W736-3,1),"")</f>
        <v/>
      </c>
      <c r="M735" s="37" t="str">
        <f>IF(入力シート!F736&gt;0,MID(入力シート!F736,入力シート!W736-2,1),"")</f>
        <v/>
      </c>
      <c r="N735" s="37" t="str">
        <f>IF(入力シート!F736&gt;0,MID(入力シート!F736,入力シート!W736-1,1),"")</f>
        <v/>
      </c>
      <c r="O735" s="39" t="str">
        <f>IF(入力シート!F736&gt;0,MID(入力シート!F736,入力シート!W736,1),"")</f>
        <v/>
      </c>
      <c r="P735" s="22" t="str">
        <f>IF(入力シート!G736&gt;"",入力シート!G736,"")</f>
        <v/>
      </c>
      <c r="Q735" s="37" t="str">
        <f>IF(入力シート!H736&gt;0,IF(入力シート!X736=4,MID(入力シート!H736,入力シート!X736-3,1),"0"),"")</f>
        <v/>
      </c>
      <c r="R735" s="37" t="str">
        <f>IF(入力シート!H736&gt;0,MID(入力シート!H736,入力シート!X736-2,1),"")</f>
        <v/>
      </c>
      <c r="S735" s="37" t="str">
        <f>IF(入力シート!H736&gt;0,MID(入力シート!H736,入力シート!X736-1,1),"")</f>
        <v/>
      </c>
      <c r="T735" s="39" t="str">
        <f>IF(入力シート!H736&gt;0,MID(入力シート!H736,入力シート!X736,1),"")</f>
        <v/>
      </c>
      <c r="U735" s="62" t="str">
        <f>IF(入力シート!I736&gt;0,入力シート!I736,"")</f>
        <v/>
      </c>
      <c r="V735" s="50" t="str">
        <f>IF(入力シート!J736&gt;0,入力シート!J736,"")</f>
        <v/>
      </c>
      <c r="W735" s="50" t="str">
        <f>IF(入力シート!K736&gt;=10,INT(MOD(入力シート!K736,100)/10),"")</f>
        <v/>
      </c>
      <c r="X735" s="40" t="str">
        <f>IF(入力シート!K736&gt;=1,INT(MOD(入力シート!K736,10)/1),"")</f>
        <v/>
      </c>
      <c r="Y735" s="51" t="str">
        <f>IF(入力シート!L736&gt;=100000,INT(MOD(入力シート!L736,1000000)/100000),"")</f>
        <v/>
      </c>
      <c r="Z735" s="51" t="str">
        <f>IF(入力シート!L736&gt;=10000,INT(MOD(入力シート!L736,100000)/10000),"")</f>
        <v/>
      </c>
      <c r="AA735" s="51" t="str">
        <f>IF(入力シート!L736&gt;=1000,INT(MOD(入力シート!L736,10000)/1000),"")</f>
        <v/>
      </c>
      <c r="AB735" s="51" t="str">
        <f>IF(入力シート!L736&gt;=100,INT(MOD(入力シート!L736,1000)/100),"")</f>
        <v/>
      </c>
      <c r="AC735" s="51" t="str">
        <f>IF(入力シート!L736&gt;=10,INT(MOD(入力シート!L736,100)/10),"")</f>
        <v/>
      </c>
      <c r="AD735" s="40" t="str">
        <f>IF(入力シート!L736&gt;=1,INT(MOD(入力シート!L736,10)/1),"")</f>
        <v/>
      </c>
      <c r="AE735" s="51" t="str">
        <f>IF(入力シート!M736&gt;=10000,INT(MOD(入力シート!M736,100000)/10000),"")</f>
        <v/>
      </c>
      <c r="AF735" s="51" t="str">
        <f>IF(入力シート!M736&gt;=1000,INT(MOD(入力シート!M736,10000)/1000),"")</f>
        <v/>
      </c>
      <c r="AG735" s="51" t="str">
        <f>IF(入力シート!M736&gt;=100,INT(MOD(入力シート!M736,1000)/100),"")</f>
        <v/>
      </c>
      <c r="AH735" s="51" t="str">
        <f>IF(入力シート!M736&gt;=10,INT(MOD(入力シート!M736,100)/10),"")</f>
        <v/>
      </c>
      <c r="AI735" s="40" t="str">
        <f>IF(入力シート!M736&gt;=1,INT(MOD(入力シート!M736,10)/1),"")</f>
        <v/>
      </c>
      <c r="AJ735" s="51" t="str">
        <f>IF(入力シート!N736&gt;=10000,INT(MOD(入力シート!N736,100000)/10000),"")</f>
        <v/>
      </c>
      <c r="AK735" s="51" t="str">
        <f>IF(入力シート!N736&gt;=1000,INT(MOD(入力シート!N736,10000)/1000),"")</f>
        <v/>
      </c>
      <c r="AL735" s="51" t="str">
        <f>IF(入力シート!N736&gt;=100,INT(MOD(入力シート!N736,1000)/100),"")</f>
        <v/>
      </c>
      <c r="AM735" s="51" t="str">
        <f>IF(入力シート!N736&gt;=10,INT(MOD(入力シート!N736,100)/10),"")</f>
        <v/>
      </c>
      <c r="AN735" s="40" t="str">
        <f>IF(入力シート!N736&gt;=1,INT(MOD(入力シート!N736,10)/1),"")</f>
        <v/>
      </c>
      <c r="AO735" s="51" t="str">
        <f>IF(入力シート!O736&gt;=10000,INT(MOD(入力シート!O736,100000)/10000),"")</f>
        <v/>
      </c>
      <c r="AP735" s="51" t="str">
        <f>IF(入力シート!O736&gt;=1000,INT(MOD(入力シート!O736,10000)/1000),"")</f>
        <v/>
      </c>
      <c r="AQ735" s="51" t="str">
        <f>IF(入力シート!O736&gt;=100,INT(MOD(入力シート!O736,1000)/100),"")</f>
        <v/>
      </c>
      <c r="AR735" s="51" t="str">
        <f>IF(入力シート!O736&gt;=10,INT(MOD(入力シート!O736,100)/10),"")</f>
        <v/>
      </c>
      <c r="AS735" s="40" t="str">
        <f>IF(入力シート!O736&gt;=1,INT(MOD(入力シート!O736,10)/1),"")</f>
        <v/>
      </c>
      <c r="AT735" s="51" t="str">
        <f>IF(入力シート!P736&gt;=1000000,INT(MOD(入力シート!P736,10000000)/1000000),"")</f>
        <v/>
      </c>
      <c r="AU735" s="51" t="str">
        <f>IF(入力シート!P736&gt;=100000,INT(MOD(入力シート!P736,1000000)/100000),"")</f>
        <v/>
      </c>
      <c r="AV735" s="51" t="str">
        <f>IF(入力シート!P736&gt;=10000,INT(MOD(入力シート!P736,100000)/10000),"")</f>
        <v/>
      </c>
      <c r="AW735" s="51" t="str">
        <f>IF(入力シート!P736&gt;=1000,INT(MOD(入力シート!P736,10000)/1000),"")</f>
        <v/>
      </c>
      <c r="AX735" s="51" t="str">
        <f>IF(入力シート!P736&gt;=100,INT(MOD(入力シート!P736,1000)/100),"")</f>
        <v/>
      </c>
      <c r="AY735" s="51" t="str">
        <f>IF(入力シート!P736&gt;=10,INT(MOD(入力シート!P736,100)/10),"")</f>
        <v/>
      </c>
      <c r="AZ735" s="40" t="str">
        <f>IF(入力シート!P736&gt;=1,INT(MOD(入力シート!P736,10)/1),"")</f>
        <v/>
      </c>
      <c r="BA735" s="51" t="str">
        <f>IF(入力シート!Q736&gt;=10,INT(MOD(入力シート!Q736,100)/10),"")</f>
        <v/>
      </c>
      <c r="BB735" s="40" t="str">
        <f>IF(入力シート!Q736&gt;=1,INT(MOD(入力シート!Q736,10)/1),"")</f>
        <v/>
      </c>
      <c r="BC735" s="51" t="str">
        <f>IF(入力シート!R736&gt;=10000,INT(MOD(入力シート!R736,100000)/10000),"")</f>
        <v/>
      </c>
      <c r="BD735" s="51" t="str">
        <f>IF(入力シート!R736&gt;=1000,INT(MOD(入力シート!R736,10000)/1000),"")</f>
        <v/>
      </c>
      <c r="BE735" s="51" t="str">
        <f>IF(入力シート!R736&gt;=100,INT(MOD(入力シート!R736,1000)/100),"")</f>
        <v/>
      </c>
      <c r="BF735" s="51" t="str">
        <f>IF(入力シート!R736&gt;=10,INT(MOD(入力シート!R736,100)/10),"")</f>
        <v/>
      </c>
      <c r="BG735" s="40" t="str">
        <f>IF(入力シート!R736&gt;=1,INT(MOD(入力シート!R736,10)/1),"")</f>
        <v/>
      </c>
    </row>
    <row r="736" spans="1:79" x14ac:dyDescent="0.15">
      <c r="B736" s="22">
        <v>734</v>
      </c>
      <c r="C736" s="10" t="str">
        <f>IF(入力シート!C737&gt;=10000,INT(MOD(入力シート!C737,100000)/10000),"")</f>
        <v/>
      </c>
      <c r="D736" s="10" t="str">
        <f>IF(入力シート!C737&gt;=1000,INT(MOD(入力シート!C737,10000)/1000),"")</f>
        <v/>
      </c>
      <c r="E736" s="10" t="str">
        <f>IF(入力シート!C737&gt;=100,INT(MOD(入力シート!C737,1000)/100),"")</f>
        <v/>
      </c>
      <c r="F736" s="10" t="str">
        <f>IF(入力シート!C737&gt;=10,INT(MOD(入力シート!C737,100)/10),"")</f>
        <v/>
      </c>
      <c r="G736" s="22" t="str">
        <f>IF(入力シート!C737&gt;=1,INT(MOD(入力シート!C737,10)/1),"")</f>
        <v/>
      </c>
      <c r="H736" s="22" t="str">
        <f>IF(入力シート!D737&gt;"",入力シート!D737,"")</f>
        <v/>
      </c>
      <c r="I736" s="22" t="str">
        <f>IF(入力シート!E737&gt;"",入力シート!E737,"")</f>
        <v/>
      </c>
      <c r="J736" s="37" t="str">
        <f>IF(入力シート!F737&gt;0,IF(入力シート!W737=6,MID(入力シート!F737,入力シート!W737-5,1),"0"),"")</f>
        <v/>
      </c>
      <c r="K736" s="37" t="str">
        <f>IF(入力シート!F737&gt;0,MID(入力シート!F737,入力シート!W737-4,1),"")</f>
        <v/>
      </c>
      <c r="L736" s="37" t="str">
        <f>IF(入力シート!F737&gt;0,MID(入力シート!F737,入力シート!W737-3,1),"")</f>
        <v/>
      </c>
      <c r="M736" s="37" t="str">
        <f>IF(入力シート!F737&gt;0,MID(入力シート!F737,入力シート!W737-2,1),"")</f>
        <v/>
      </c>
      <c r="N736" s="37" t="str">
        <f>IF(入力シート!F737&gt;0,MID(入力シート!F737,入力シート!W737-1,1),"")</f>
        <v/>
      </c>
      <c r="O736" s="39" t="str">
        <f>IF(入力シート!F737&gt;0,MID(入力シート!F737,入力シート!W737,1),"")</f>
        <v/>
      </c>
      <c r="P736" s="22" t="str">
        <f>IF(入力シート!G737&gt;"",入力シート!G737,"")</f>
        <v/>
      </c>
      <c r="Q736" s="37" t="str">
        <f>IF(入力シート!H737&gt;0,IF(入力シート!X737=4,MID(入力シート!H737,入力シート!X737-3,1),"0"),"")</f>
        <v/>
      </c>
      <c r="R736" s="37" t="str">
        <f>IF(入力シート!H737&gt;0,MID(入力シート!H737,入力シート!X737-2,1),"")</f>
        <v/>
      </c>
      <c r="S736" s="37" t="str">
        <f>IF(入力シート!H737&gt;0,MID(入力シート!H737,入力シート!X737-1,1),"")</f>
        <v/>
      </c>
      <c r="T736" s="39" t="str">
        <f>IF(入力シート!H737&gt;0,MID(入力シート!H737,入力シート!X737,1),"")</f>
        <v/>
      </c>
      <c r="U736" s="62" t="str">
        <f>IF(入力シート!I737&gt;0,入力シート!I737,"")</f>
        <v/>
      </c>
      <c r="V736" s="50" t="str">
        <f>IF(入力シート!J737&gt;0,入力シート!J737,"")</f>
        <v/>
      </c>
      <c r="W736" s="50" t="str">
        <f>IF(入力シート!K737&gt;=10,INT(MOD(入力シート!K737,100)/10),"")</f>
        <v/>
      </c>
      <c r="X736" s="40" t="str">
        <f>IF(入力シート!K737&gt;=1,INT(MOD(入力シート!K737,10)/1),"")</f>
        <v/>
      </c>
      <c r="Y736" s="51" t="str">
        <f>IF(入力シート!L737&gt;=100000,INT(MOD(入力シート!L737,1000000)/100000),"")</f>
        <v/>
      </c>
      <c r="Z736" s="51" t="str">
        <f>IF(入力シート!L737&gt;=10000,INT(MOD(入力シート!L737,100000)/10000),"")</f>
        <v/>
      </c>
      <c r="AA736" s="51" t="str">
        <f>IF(入力シート!L737&gt;=1000,INT(MOD(入力シート!L737,10000)/1000),"")</f>
        <v/>
      </c>
      <c r="AB736" s="51" t="str">
        <f>IF(入力シート!L737&gt;=100,INT(MOD(入力シート!L737,1000)/100),"")</f>
        <v/>
      </c>
      <c r="AC736" s="51" t="str">
        <f>IF(入力シート!L737&gt;=10,INT(MOD(入力シート!L737,100)/10),"")</f>
        <v/>
      </c>
      <c r="AD736" s="40" t="str">
        <f>IF(入力シート!L737&gt;=1,INT(MOD(入力シート!L737,10)/1),"")</f>
        <v/>
      </c>
      <c r="AE736" s="51" t="str">
        <f>IF(入力シート!M737&gt;=10000,INT(MOD(入力シート!M737,100000)/10000),"")</f>
        <v/>
      </c>
      <c r="AF736" s="51" t="str">
        <f>IF(入力シート!M737&gt;=1000,INT(MOD(入力シート!M737,10000)/1000),"")</f>
        <v/>
      </c>
      <c r="AG736" s="51" t="str">
        <f>IF(入力シート!M737&gt;=100,INT(MOD(入力シート!M737,1000)/100),"")</f>
        <v/>
      </c>
      <c r="AH736" s="51" t="str">
        <f>IF(入力シート!M737&gt;=10,INT(MOD(入力シート!M737,100)/10),"")</f>
        <v/>
      </c>
      <c r="AI736" s="40" t="str">
        <f>IF(入力シート!M737&gt;=1,INT(MOD(入力シート!M737,10)/1),"")</f>
        <v/>
      </c>
      <c r="AJ736" s="51" t="str">
        <f>IF(入力シート!N737&gt;=10000,INT(MOD(入力シート!N737,100000)/10000),"")</f>
        <v/>
      </c>
      <c r="AK736" s="51" t="str">
        <f>IF(入力シート!N737&gt;=1000,INT(MOD(入力シート!N737,10000)/1000),"")</f>
        <v/>
      </c>
      <c r="AL736" s="51" t="str">
        <f>IF(入力シート!N737&gt;=100,INT(MOD(入力シート!N737,1000)/100),"")</f>
        <v/>
      </c>
      <c r="AM736" s="51" t="str">
        <f>IF(入力シート!N737&gt;=10,INT(MOD(入力シート!N737,100)/10),"")</f>
        <v/>
      </c>
      <c r="AN736" s="40" t="str">
        <f>IF(入力シート!N737&gt;=1,INT(MOD(入力シート!N737,10)/1),"")</f>
        <v/>
      </c>
      <c r="AO736" s="51" t="str">
        <f>IF(入力シート!O737&gt;=10000,INT(MOD(入力シート!O737,100000)/10000),"")</f>
        <v/>
      </c>
      <c r="AP736" s="51" t="str">
        <f>IF(入力シート!O737&gt;=1000,INT(MOD(入力シート!O737,10000)/1000),"")</f>
        <v/>
      </c>
      <c r="AQ736" s="51" t="str">
        <f>IF(入力シート!O737&gt;=100,INT(MOD(入力シート!O737,1000)/100),"")</f>
        <v/>
      </c>
      <c r="AR736" s="51" t="str">
        <f>IF(入力シート!O737&gt;=10,INT(MOD(入力シート!O737,100)/10),"")</f>
        <v/>
      </c>
      <c r="AS736" s="40" t="str">
        <f>IF(入力シート!O737&gt;=1,INT(MOD(入力シート!O737,10)/1),"")</f>
        <v/>
      </c>
      <c r="AT736" s="51" t="str">
        <f>IF(入力シート!P737&gt;=1000000,INT(MOD(入力シート!P737,10000000)/1000000),"")</f>
        <v/>
      </c>
      <c r="AU736" s="51" t="str">
        <f>IF(入力シート!P737&gt;=100000,INT(MOD(入力シート!P737,1000000)/100000),"")</f>
        <v/>
      </c>
      <c r="AV736" s="51" t="str">
        <f>IF(入力シート!P737&gt;=10000,INT(MOD(入力シート!P737,100000)/10000),"")</f>
        <v/>
      </c>
      <c r="AW736" s="51" t="str">
        <f>IF(入力シート!P737&gt;=1000,INT(MOD(入力シート!P737,10000)/1000),"")</f>
        <v/>
      </c>
      <c r="AX736" s="51" t="str">
        <f>IF(入力シート!P737&gt;=100,INT(MOD(入力シート!P737,1000)/100),"")</f>
        <v/>
      </c>
      <c r="AY736" s="51" t="str">
        <f>IF(入力シート!P737&gt;=10,INT(MOD(入力シート!P737,100)/10),"")</f>
        <v/>
      </c>
      <c r="AZ736" s="40" t="str">
        <f>IF(入力シート!P737&gt;=1,INT(MOD(入力シート!P737,10)/1),"")</f>
        <v/>
      </c>
      <c r="BA736" s="51" t="str">
        <f>IF(入力シート!Q737&gt;=10,INT(MOD(入力シート!Q737,100)/10),"")</f>
        <v/>
      </c>
      <c r="BB736" s="40" t="str">
        <f>IF(入力シート!Q737&gt;=1,INT(MOD(入力シート!Q737,10)/1),"")</f>
        <v/>
      </c>
      <c r="BC736" s="51" t="str">
        <f>IF(入力シート!R737&gt;=10000,INT(MOD(入力シート!R737,100000)/10000),"")</f>
        <v/>
      </c>
      <c r="BD736" s="51" t="str">
        <f>IF(入力シート!R737&gt;=1000,INT(MOD(入力シート!R737,10000)/1000),"")</f>
        <v/>
      </c>
      <c r="BE736" s="51" t="str">
        <f>IF(入力シート!R737&gt;=100,INT(MOD(入力シート!R737,1000)/100),"")</f>
        <v/>
      </c>
      <c r="BF736" s="51" t="str">
        <f>IF(入力シート!R737&gt;=10,INT(MOD(入力シート!R737,100)/10),"")</f>
        <v/>
      </c>
      <c r="BG736" s="40" t="str">
        <f>IF(入力シート!R737&gt;=1,INT(MOD(入力シート!R737,10)/1),"")</f>
        <v/>
      </c>
    </row>
    <row r="737" spans="1:79" x14ac:dyDescent="0.15">
      <c r="B737" s="22">
        <v>735</v>
      </c>
      <c r="C737" s="10" t="str">
        <f>IF(入力シート!C738&gt;=10000,INT(MOD(入力シート!C738,100000)/10000),"")</f>
        <v/>
      </c>
      <c r="D737" s="10" t="str">
        <f>IF(入力シート!C738&gt;=1000,INT(MOD(入力シート!C738,10000)/1000),"")</f>
        <v/>
      </c>
      <c r="E737" s="10" t="str">
        <f>IF(入力シート!C738&gt;=100,INT(MOD(入力シート!C738,1000)/100),"")</f>
        <v/>
      </c>
      <c r="F737" s="10" t="str">
        <f>IF(入力シート!C738&gt;=10,INT(MOD(入力シート!C738,100)/10),"")</f>
        <v/>
      </c>
      <c r="G737" s="22" t="str">
        <f>IF(入力シート!C738&gt;=1,INT(MOD(入力シート!C738,10)/1),"")</f>
        <v/>
      </c>
      <c r="H737" s="22" t="str">
        <f>IF(入力シート!D738&gt;"",入力シート!D738,"")</f>
        <v/>
      </c>
      <c r="I737" s="22" t="str">
        <f>IF(入力シート!E738&gt;"",入力シート!E738,"")</f>
        <v/>
      </c>
      <c r="J737" s="37" t="str">
        <f>IF(入力シート!F738&gt;0,IF(入力シート!W738=6,MID(入力シート!F738,入力シート!W738-5,1),"0"),"")</f>
        <v/>
      </c>
      <c r="K737" s="37" t="str">
        <f>IF(入力シート!F738&gt;0,MID(入力シート!F738,入力シート!W738-4,1),"")</f>
        <v/>
      </c>
      <c r="L737" s="37" t="str">
        <f>IF(入力シート!F738&gt;0,MID(入力シート!F738,入力シート!W738-3,1),"")</f>
        <v/>
      </c>
      <c r="M737" s="37" t="str">
        <f>IF(入力シート!F738&gt;0,MID(入力シート!F738,入力シート!W738-2,1),"")</f>
        <v/>
      </c>
      <c r="N737" s="37" t="str">
        <f>IF(入力シート!F738&gt;0,MID(入力シート!F738,入力シート!W738-1,1),"")</f>
        <v/>
      </c>
      <c r="O737" s="39" t="str">
        <f>IF(入力シート!F738&gt;0,MID(入力シート!F738,入力シート!W738,1),"")</f>
        <v/>
      </c>
      <c r="P737" s="22" t="str">
        <f>IF(入力シート!G738&gt;"",入力シート!G738,"")</f>
        <v/>
      </c>
      <c r="Q737" s="37" t="str">
        <f>IF(入力シート!H738&gt;0,IF(入力シート!X738=4,MID(入力シート!H738,入力シート!X738-3,1),"0"),"")</f>
        <v/>
      </c>
      <c r="R737" s="37" t="str">
        <f>IF(入力シート!H738&gt;0,MID(入力シート!H738,入力シート!X738-2,1),"")</f>
        <v/>
      </c>
      <c r="S737" s="37" t="str">
        <f>IF(入力シート!H738&gt;0,MID(入力シート!H738,入力シート!X738-1,1),"")</f>
        <v/>
      </c>
      <c r="T737" s="39" t="str">
        <f>IF(入力シート!H738&gt;0,MID(入力シート!H738,入力シート!X738,1),"")</f>
        <v/>
      </c>
      <c r="U737" s="62" t="str">
        <f>IF(入力シート!I738&gt;0,入力シート!I738,"")</f>
        <v/>
      </c>
      <c r="V737" s="50" t="str">
        <f>IF(入力シート!J738&gt;0,入力シート!J738,"")</f>
        <v/>
      </c>
      <c r="W737" s="50" t="str">
        <f>IF(入力シート!K738&gt;=10,INT(MOD(入力シート!K738,100)/10),"")</f>
        <v/>
      </c>
      <c r="X737" s="40" t="str">
        <f>IF(入力シート!K738&gt;=1,INT(MOD(入力シート!K738,10)/1),"")</f>
        <v/>
      </c>
      <c r="Y737" s="51" t="str">
        <f>IF(入力シート!L738&gt;=100000,INT(MOD(入力シート!L738,1000000)/100000),"")</f>
        <v/>
      </c>
      <c r="Z737" s="51" t="str">
        <f>IF(入力シート!L738&gt;=10000,INT(MOD(入力シート!L738,100000)/10000),"")</f>
        <v/>
      </c>
      <c r="AA737" s="51" t="str">
        <f>IF(入力シート!L738&gt;=1000,INT(MOD(入力シート!L738,10000)/1000),"")</f>
        <v/>
      </c>
      <c r="AB737" s="51" t="str">
        <f>IF(入力シート!L738&gt;=100,INT(MOD(入力シート!L738,1000)/100),"")</f>
        <v/>
      </c>
      <c r="AC737" s="51" t="str">
        <f>IF(入力シート!L738&gt;=10,INT(MOD(入力シート!L738,100)/10),"")</f>
        <v/>
      </c>
      <c r="AD737" s="40" t="str">
        <f>IF(入力シート!L738&gt;=1,INT(MOD(入力シート!L738,10)/1),"")</f>
        <v/>
      </c>
      <c r="AE737" s="51" t="str">
        <f>IF(入力シート!M738&gt;=10000,INT(MOD(入力シート!M738,100000)/10000),"")</f>
        <v/>
      </c>
      <c r="AF737" s="51" t="str">
        <f>IF(入力シート!M738&gt;=1000,INT(MOD(入力シート!M738,10000)/1000),"")</f>
        <v/>
      </c>
      <c r="AG737" s="51" t="str">
        <f>IF(入力シート!M738&gt;=100,INT(MOD(入力シート!M738,1000)/100),"")</f>
        <v/>
      </c>
      <c r="AH737" s="51" t="str">
        <f>IF(入力シート!M738&gt;=10,INT(MOD(入力シート!M738,100)/10),"")</f>
        <v/>
      </c>
      <c r="AI737" s="40" t="str">
        <f>IF(入力シート!M738&gt;=1,INT(MOD(入力シート!M738,10)/1),"")</f>
        <v/>
      </c>
      <c r="AJ737" s="51" t="str">
        <f>IF(入力シート!N738&gt;=10000,INT(MOD(入力シート!N738,100000)/10000),"")</f>
        <v/>
      </c>
      <c r="AK737" s="51" t="str">
        <f>IF(入力シート!N738&gt;=1000,INT(MOD(入力シート!N738,10000)/1000),"")</f>
        <v/>
      </c>
      <c r="AL737" s="51" t="str">
        <f>IF(入力シート!N738&gt;=100,INT(MOD(入力シート!N738,1000)/100),"")</f>
        <v/>
      </c>
      <c r="AM737" s="51" t="str">
        <f>IF(入力シート!N738&gt;=10,INT(MOD(入力シート!N738,100)/10),"")</f>
        <v/>
      </c>
      <c r="AN737" s="40" t="str">
        <f>IF(入力シート!N738&gt;=1,INT(MOD(入力シート!N738,10)/1),"")</f>
        <v/>
      </c>
      <c r="AO737" s="51" t="str">
        <f>IF(入力シート!O738&gt;=10000,INT(MOD(入力シート!O738,100000)/10000),"")</f>
        <v/>
      </c>
      <c r="AP737" s="51" t="str">
        <f>IF(入力シート!O738&gt;=1000,INT(MOD(入力シート!O738,10000)/1000),"")</f>
        <v/>
      </c>
      <c r="AQ737" s="51" t="str">
        <f>IF(入力シート!O738&gt;=100,INT(MOD(入力シート!O738,1000)/100),"")</f>
        <v/>
      </c>
      <c r="AR737" s="51" t="str">
        <f>IF(入力シート!O738&gt;=10,INT(MOD(入力シート!O738,100)/10),"")</f>
        <v/>
      </c>
      <c r="AS737" s="40" t="str">
        <f>IF(入力シート!O738&gt;=1,INT(MOD(入力シート!O738,10)/1),"")</f>
        <v/>
      </c>
      <c r="AT737" s="51" t="str">
        <f>IF(入力シート!P738&gt;=1000000,INT(MOD(入力シート!P738,10000000)/1000000),"")</f>
        <v/>
      </c>
      <c r="AU737" s="51" t="str">
        <f>IF(入力シート!P738&gt;=100000,INT(MOD(入力シート!P738,1000000)/100000),"")</f>
        <v/>
      </c>
      <c r="AV737" s="51" t="str">
        <f>IF(入力シート!P738&gt;=10000,INT(MOD(入力シート!P738,100000)/10000),"")</f>
        <v/>
      </c>
      <c r="AW737" s="51" t="str">
        <f>IF(入力シート!P738&gt;=1000,INT(MOD(入力シート!P738,10000)/1000),"")</f>
        <v/>
      </c>
      <c r="AX737" s="51" t="str">
        <f>IF(入力シート!P738&gt;=100,INT(MOD(入力シート!P738,1000)/100),"")</f>
        <v/>
      </c>
      <c r="AY737" s="51" t="str">
        <f>IF(入力シート!P738&gt;=10,INT(MOD(入力シート!P738,100)/10),"")</f>
        <v/>
      </c>
      <c r="AZ737" s="40" t="str">
        <f>IF(入力シート!P738&gt;=1,INT(MOD(入力シート!P738,10)/1),"")</f>
        <v/>
      </c>
      <c r="BA737" s="51" t="str">
        <f>IF(入力シート!Q738&gt;=10,INT(MOD(入力シート!Q738,100)/10),"")</f>
        <v/>
      </c>
      <c r="BB737" s="40" t="str">
        <f>IF(入力シート!Q738&gt;=1,INT(MOD(入力シート!Q738,10)/1),"")</f>
        <v/>
      </c>
      <c r="BC737" s="51" t="str">
        <f>IF(入力シート!R738&gt;=10000,INT(MOD(入力シート!R738,100000)/10000),"")</f>
        <v/>
      </c>
      <c r="BD737" s="51" t="str">
        <f>IF(入力シート!R738&gt;=1000,INT(MOD(入力シート!R738,10000)/1000),"")</f>
        <v/>
      </c>
      <c r="BE737" s="51" t="str">
        <f>IF(入力シート!R738&gt;=100,INT(MOD(入力シート!R738,1000)/100),"")</f>
        <v/>
      </c>
      <c r="BF737" s="51" t="str">
        <f>IF(入力シート!R738&gt;=10,INT(MOD(入力シート!R738,100)/10),"")</f>
        <v/>
      </c>
      <c r="BG737" s="40" t="str">
        <f>IF(入力シート!R738&gt;=1,INT(MOD(入力シート!R738,10)/1),"")</f>
        <v/>
      </c>
    </row>
    <row r="738" spans="1:79" x14ac:dyDescent="0.15">
      <c r="B738" s="22">
        <v>736</v>
      </c>
      <c r="C738" s="10" t="str">
        <f>IF(入力シート!C739&gt;=10000,INT(MOD(入力シート!C739,100000)/10000),"")</f>
        <v/>
      </c>
      <c r="D738" s="10" t="str">
        <f>IF(入力シート!C739&gt;=1000,INT(MOD(入力シート!C739,10000)/1000),"")</f>
        <v/>
      </c>
      <c r="E738" s="10" t="str">
        <f>IF(入力シート!C739&gt;=100,INT(MOD(入力シート!C739,1000)/100),"")</f>
        <v/>
      </c>
      <c r="F738" s="10" t="str">
        <f>IF(入力シート!C739&gt;=10,INT(MOD(入力シート!C739,100)/10),"")</f>
        <v/>
      </c>
      <c r="G738" s="22" t="str">
        <f>IF(入力シート!C739&gt;=1,INT(MOD(入力シート!C739,10)/1),"")</f>
        <v/>
      </c>
      <c r="H738" s="22" t="str">
        <f>IF(入力シート!D739&gt;"",入力シート!D739,"")</f>
        <v/>
      </c>
      <c r="I738" s="22" t="str">
        <f>IF(入力シート!E739&gt;"",入力シート!E739,"")</f>
        <v/>
      </c>
      <c r="J738" s="37" t="str">
        <f>IF(入力シート!F739&gt;0,IF(入力シート!W739=6,MID(入力シート!F739,入力シート!W739-5,1),"0"),"")</f>
        <v/>
      </c>
      <c r="K738" s="37" t="str">
        <f>IF(入力シート!F739&gt;0,MID(入力シート!F739,入力シート!W739-4,1),"")</f>
        <v/>
      </c>
      <c r="L738" s="37" t="str">
        <f>IF(入力シート!F739&gt;0,MID(入力シート!F739,入力シート!W739-3,1),"")</f>
        <v/>
      </c>
      <c r="M738" s="37" t="str">
        <f>IF(入力シート!F739&gt;0,MID(入力シート!F739,入力シート!W739-2,1),"")</f>
        <v/>
      </c>
      <c r="N738" s="37" t="str">
        <f>IF(入力シート!F739&gt;0,MID(入力シート!F739,入力シート!W739-1,1),"")</f>
        <v/>
      </c>
      <c r="O738" s="39" t="str">
        <f>IF(入力シート!F739&gt;0,MID(入力シート!F739,入力シート!W739,1),"")</f>
        <v/>
      </c>
      <c r="P738" s="22" t="str">
        <f>IF(入力シート!G739&gt;"",入力シート!G739,"")</f>
        <v/>
      </c>
      <c r="Q738" s="37" t="str">
        <f>IF(入力シート!H739&gt;0,IF(入力シート!X739=4,MID(入力シート!H739,入力シート!X739-3,1),"0"),"")</f>
        <v/>
      </c>
      <c r="R738" s="37" t="str">
        <f>IF(入力シート!H739&gt;0,MID(入力シート!H739,入力シート!X739-2,1),"")</f>
        <v/>
      </c>
      <c r="S738" s="37" t="str">
        <f>IF(入力シート!H739&gt;0,MID(入力シート!H739,入力シート!X739-1,1),"")</f>
        <v/>
      </c>
      <c r="T738" s="39" t="str">
        <f>IF(入力シート!H739&gt;0,MID(入力シート!H739,入力シート!X739,1),"")</f>
        <v/>
      </c>
      <c r="U738" s="62" t="str">
        <f>IF(入力シート!I739&gt;0,入力シート!I739,"")</f>
        <v/>
      </c>
      <c r="V738" s="50" t="str">
        <f>IF(入力シート!J739&gt;0,入力シート!J739,"")</f>
        <v/>
      </c>
      <c r="W738" s="50" t="str">
        <f>IF(入力シート!K739&gt;=10,INT(MOD(入力シート!K739,100)/10),"")</f>
        <v/>
      </c>
      <c r="X738" s="40" t="str">
        <f>IF(入力シート!K739&gt;=1,INT(MOD(入力シート!K739,10)/1),"")</f>
        <v/>
      </c>
      <c r="Y738" s="51" t="str">
        <f>IF(入力シート!L739&gt;=100000,INT(MOD(入力シート!L739,1000000)/100000),"")</f>
        <v/>
      </c>
      <c r="Z738" s="51" t="str">
        <f>IF(入力シート!L739&gt;=10000,INT(MOD(入力シート!L739,100000)/10000),"")</f>
        <v/>
      </c>
      <c r="AA738" s="51" t="str">
        <f>IF(入力シート!L739&gt;=1000,INT(MOD(入力シート!L739,10000)/1000),"")</f>
        <v/>
      </c>
      <c r="AB738" s="51" t="str">
        <f>IF(入力シート!L739&gt;=100,INT(MOD(入力シート!L739,1000)/100),"")</f>
        <v/>
      </c>
      <c r="AC738" s="51" t="str">
        <f>IF(入力シート!L739&gt;=10,INT(MOD(入力シート!L739,100)/10),"")</f>
        <v/>
      </c>
      <c r="AD738" s="40" t="str">
        <f>IF(入力シート!L739&gt;=1,INT(MOD(入力シート!L739,10)/1),"")</f>
        <v/>
      </c>
      <c r="AE738" s="51" t="str">
        <f>IF(入力シート!M739&gt;=10000,INT(MOD(入力シート!M739,100000)/10000),"")</f>
        <v/>
      </c>
      <c r="AF738" s="51" t="str">
        <f>IF(入力シート!M739&gt;=1000,INT(MOD(入力シート!M739,10000)/1000),"")</f>
        <v/>
      </c>
      <c r="AG738" s="51" t="str">
        <f>IF(入力シート!M739&gt;=100,INT(MOD(入力シート!M739,1000)/100),"")</f>
        <v/>
      </c>
      <c r="AH738" s="51" t="str">
        <f>IF(入力シート!M739&gt;=10,INT(MOD(入力シート!M739,100)/10),"")</f>
        <v/>
      </c>
      <c r="AI738" s="40" t="str">
        <f>IF(入力シート!M739&gt;=1,INT(MOD(入力シート!M739,10)/1),"")</f>
        <v/>
      </c>
      <c r="AJ738" s="51" t="str">
        <f>IF(入力シート!N739&gt;=10000,INT(MOD(入力シート!N739,100000)/10000),"")</f>
        <v/>
      </c>
      <c r="AK738" s="51" t="str">
        <f>IF(入力シート!N739&gt;=1000,INT(MOD(入力シート!N739,10000)/1000),"")</f>
        <v/>
      </c>
      <c r="AL738" s="51" t="str">
        <f>IF(入力シート!N739&gt;=100,INT(MOD(入力シート!N739,1000)/100),"")</f>
        <v/>
      </c>
      <c r="AM738" s="51" t="str">
        <f>IF(入力シート!N739&gt;=10,INT(MOD(入力シート!N739,100)/10),"")</f>
        <v/>
      </c>
      <c r="AN738" s="40" t="str">
        <f>IF(入力シート!N739&gt;=1,INT(MOD(入力シート!N739,10)/1),"")</f>
        <v/>
      </c>
      <c r="AO738" s="51" t="str">
        <f>IF(入力シート!O739&gt;=10000,INT(MOD(入力シート!O739,100000)/10000),"")</f>
        <v/>
      </c>
      <c r="AP738" s="51" t="str">
        <f>IF(入力シート!O739&gt;=1000,INT(MOD(入力シート!O739,10000)/1000),"")</f>
        <v/>
      </c>
      <c r="AQ738" s="51" t="str">
        <f>IF(入力シート!O739&gt;=100,INT(MOD(入力シート!O739,1000)/100),"")</f>
        <v/>
      </c>
      <c r="AR738" s="51" t="str">
        <f>IF(入力シート!O739&gt;=10,INT(MOD(入力シート!O739,100)/10),"")</f>
        <v/>
      </c>
      <c r="AS738" s="40" t="str">
        <f>IF(入力シート!O739&gt;=1,INT(MOD(入力シート!O739,10)/1),"")</f>
        <v/>
      </c>
      <c r="AT738" s="51" t="str">
        <f>IF(入力シート!P739&gt;=1000000,INT(MOD(入力シート!P739,10000000)/1000000),"")</f>
        <v/>
      </c>
      <c r="AU738" s="51" t="str">
        <f>IF(入力シート!P739&gt;=100000,INT(MOD(入力シート!P739,1000000)/100000),"")</f>
        <v/>
      </c>
      <c r="AV738" s="51" t="str">
        <f>IF(入力シート!P739&gt;=10000,INT(MOD(入力シート!P739,100000)/10000),"")</f>
        <v/>
      </c>
      <c r="AW738" s="51" t="str">
        <f>IF(入力シート!P739&gt;=1000,INT(MOD(入力シート!P739,10000)/1000),"")</f>
        <v/>
      </c>
      <c r="AX738" s="51" t="str">
        <f>IF(入力シート!P739&gt;=100,INT(MOD(入力シート!P739,1000)/100),"")</f>
        <v/>
      </c>
      <c r="AY738" s="51" t="str">
        <f>IF(入力シート!P739&gt;=10,INT(MOD(入力シート!P739,100)/10),"")</f>
        <v/>
      </c>
      <c r="AZ738" s="40" t="str">
        <f>IF(入力シート!P739&gt;=1,INT(MOD(入力シート!P739,10)/1),"")</f>
        <v/>
      </c>
      <c r="BA738" s="51" t="str">
        <f>IF(入力シート!Q739&gt;=10,INT(MOD(入力シート!Q739,100)/10),"")</f>
        <v/>
      </c>
      <c r="BB738" s="40" t="str">
        <f>IF(入力シート!Q739&gt;=1,INT(MOD(入力シート!Q739,10)/1),"")</f>
        <v/>
      </c>
      <c r="BC738" s="51" t="str">
        <f>IF(入力シート!R739&gt;=10000,INT(MOD(入力シート!R739,100000)/10000),"")</f>
        <v/>
      </c>
      <c r="BD738" s="51" t="str">
        <f>IF(入力シート!R739&gt;=1000,INT(MOD(入力シート!R739,10000)/1000),"")</f>
        <v/>
      </c>
      <c r="BE738" s="51" t="str">
        <f>IF(入力シート!R739&gt;=100,INT(MOD(入力シート!R739,1000)/100),"")</f>
        <v/>
      </c>
      <c r="BF738" s="51" t="str">
        <f>IF(入力シート!R739&gt;=10,INT(MOD(入力シート!R739,100)/10),"")</f>
        <v/>
      </c>
      <c r="BG738" s="40" t="str">
        <f>IF(入力シート!R739&gt;=1,INT(MOD(入力シート!R739,10)/1),"")</f>
        <v/>
      </c>
    </row>
    <row r="739" spans="1:79" x14ac:dyDescent="0.15">
      <c r="B739" s="22">
        <v>737</v>
      </c>
      <c r="C739" s="10" t="str">
        <f>IF(入力シート!C740&gt;=10000,INT(MOD(入力シート!C740,100000)/10000),"")</f>
        <v/>
      </c>
      <c r="D739" s="10" t="str">
        <f>IF(入力シート!C740&gt;=1000,INT(MOD(入力シート!C740,10000)/1000),"")</f>
        <v/>
      </c>
      <c r="E739" s="10" t="str">
        <f>IF(入力シート!C740&gt;=100,INT(MOD(入力シート!C740,1000)/100),"")</f>
        <v/>
      </c>
      <c r="F739" s="10" t="str">
        <f>IF(入力シート!C740&gt;=10,INT(MOD(入力シート!C740,100)/10),"")</f>
        <v/>
      </c>
      <c r="G739" s="22" t="str">
        <f>IF(入力シート!C740&gt;=1,INT(MOD(入力シート!C740,10)/1),"")</f>
        <v/>
      </c>
      <c r="H739" s="22" t="str">
        <f>IF(入力シート!D740&gt;"",入力シート!D740,"")</f>
        <v/>
      </c>
      <c r="I739" s="22" t="str">
        <f>IF(入力シート!E740&gt;"",入力シート!E740,"")</f>
        <v/>
      </c>
      <c r="J739" s="37" t="str">
        <f>IF(入力シート!F740&gt;0,IF(入力シート!W740=6,MID(入力シート!F740,入力シート!W740-5,1),"0"),"")</f>
        <v/>
      </c>
      <c r="K739" s="37" t="str">
        <f>IF(入力シート!F740&gt;0,MID(入力シート!F740,入力シート!W740-4,1),"")</f>
        <v/>
      </c>
      <c r="L739" s="37" t="str">
        <f>IF(入力シート!F740&gt;0,MID(入力シート!F740,入力シート!W740-3,1),"")</f>
        <v/>
      </c>
      <c r="M739" s="37" t="str">
        <f>IF(入力シート!F740&gt;0,MID(入力シート!F740,入力シート!W740-2,1),"")</f>
        <v/>
      </c>
      <c r="N739" s="37" t="str">
        <f>IF(入力シート!F740&gt;0,MID(入力シート!F740,入力シート!W740-1,1),"")</f>
        <v/>
      </c>
      <c r="O739" s="39" t="str">
        <f>IF(入力シート!F740&gt;0,MID(入力シート!F740,入力シート!W740,1),"")</f>
        <v/>
      </c>
      <c r="P739" s="22" t="str">
        <f>IF(入力シート!G740&gt;"",入力シート!G740,"")</f>
        <v/>
      </c>
      <c r="Q739" s="37" t="str">
        <f>IF(入力シート!H740&gt;0,IF(入力シート!X740=4,MID(入力シート!H740,入力シート!X740-3,1),"0"),"")</f>
        <v/>
      </c>
      <c r="R739" s="37" t="str">
        <f>IF(入力シート!H740&gt;0,MID(入力シート!H740,入力シート!X740-2,1),"")</f>
        <v/>
      </c>
      <c r="S739" s="37" t="str">
        <f>IF(入力シート!H740&gt;0,MID(入力シート!H740,入力シート!X740-1,1),"")</f>
        <v/>
      </c>
      <c r="T739" s="39" t="str">
        <f>IF(入力シート!H740&gt;0,MID(入力シート!H740,入力シート!X740,1),"")</f>
        <v/>
      </c>
      <c r="U739" s="62" t="str">
        <f>IF(入力シート!I740&gt;0,入力シート!I740,"")</f>
        <v/>
      </c>
      <c r="V739" s="50" t="str">
        <f>IF(入力シート!J740&gt;0,入力シート!J740,"")</f>
        <v/>
      </c>
      <c r="W739" s="50" t="str">
        <f>IF(入力シート!K740&gt;=10,INT(MOD(入力シート!K740,100)/10),"")</f>
        <v/>
      </c>
      <c r="X739" s="40" t="str">
        <f>IF(入力シート!K740&gt;=1,INT(MOD(入力シート!K740,10)/1),"")</f>
        <v/>
      </c>
      <c r="Y739" s="51" t="str">
        <f>IF(入力シート!L740&gt;=100000,INT(MOD(入力シート!L740,1000000)/100000),"")</f>
        <v/>
      </c>
      <c r="Z739" s="51" t="str">
        <f>IF(入力シート!L740&gt;=10000,INT(MOD(入力シート!L740,100000)/10000),"")</f>
        <v/>
      </c>
      <c r="AA739" s="51" t="str">
        <f>IF(入力シート!L740&gt;=1000,INT(MOD(入力シート!L740,10000)/1000),"")</f>
        <v/>
      </c>
      <c r="AB739" s="51" t="str">
        <f>IF(入力シート!L740&gt;=100,INT(MOD(入力シート!L740,1000)/100),"")</f>
        <v/>
      </c>
      <c r="AC739" s="51" t="str">
        <f>IF(入力シート!L740&gt;=10,INT(MOD(入力シート!L740,100)/10),"")</f>
        <v/>
      </c>
      <c r="AD739" s="40" t="str">
        <f>IF(入力シート!L740&gt;=1,INT(MOD(入力シート!L740,10)/1),"")</f>
        <v/>
      </c>
      <c r="AE739" s="51" t="str">
        <f>IF(入力シート!M740&gt;=10000,INT(MOD(入力シート!M740,100000)/10000),"")</f>
        <v/>
      </c>
      <c r="AF739" s="51" t="str">
        <f>IF(入力シート!M740&gt;=1000,INT(MOD(入力シート!M740,10000)/1000),"")</f>
        <v/>
      </c>
      <c r="AG739" s="51" t="str">
        <f>IF(入力シート!M740&gt;=100,INT(MOD(入力シート!M740,1000)/100),"")</f>
        <v/>
      </c>
      <c r="AH739" s="51" t="str">
        <f>IF(入力シート!M740&gt;=10,INT(MOD(入力シート!M740,100)/10),"")</f>
        <v/>
      </c>
      <c r="AI739" s="40" t="str">
        <f>IF(入力シート!M740&gt;=1,INT(MOD(入力シート!M740,10)/1),"")</f>
        <v/>
      </c>
      <c r="AJ739" s="51" t="str">
        <f>IF(入力シート!N740&gt;=10000,INT(MOD(入力シート!N740,100000)/10000),"")</f>
        <v/>
      </c>
      <c r="AK739" s="51" t="str">
        <f>IF(入力シート!N740&gt;=1000,INT(MOD(入力シート!N740,10000)/1000),"")</f>
        <v/>
      </c>
      <c r="AL739" s="51" t="str">
        <f>IF(入力シート!N740&gt;=100,INT(MOD(入力シート!N740,1000)/100),"")</f>
        <v/>
      </c>
      <c r="AM739" s="51" t="str">
        <f>IF(入力シート!N740&gt;=10,INT(MOD(入力シート!N740,100)/10),"")</f>
        <v/>
      </c>
      <c r="AN739" s="40" t="str">
        <f>IF(入力シート!N740&gt;=1,INT(MOD(入力シート!N740,10)/1),"")</f>
        <v/>
      </c>
      <c r="AO739" s="51" t="str">
        <f>IF(入力シート!O740&gt;=10000,INT(MOD(入力シート!O740,100000)/10000),"")</f>
        <v/>
      </c>
      <c r="AP739" s="51" t="str">
        <f>IF(入力シート!O740&gt;=1000,INT(MOD(入力シート!O740,10000)/1000),"")</f>
        <v/>
      </c>
      <c r="AQ739" s="51" t="str">
        <f>IF(入力シート!O740&gt;=100,INT(MOD(入力シート!O740,1000)/100),"")</f>
        <v/>
      </c>
      <c r="AR739" s="51" t="str">
        <f>IF(入力シート!O740&gt;=10,INT(MOD(入力シート!O740,100)/10),"")</f>
        <v/>
      </c>
      <c r="AS739" s="40" t="str">
        <f>IF(入力シート!O740&gt;=1,INT(MOD(入力シート!O740,10)/1),"")</f>
        <v/>
      </c>
      <c r="AT739" s="51" t="str">
        <f>IF(入力シート!P740&gt;=1000000,INT(MOD(入力シート!P740,10000000)/1000000),"")</f>
        <v/>
      </c>
      <c r="AU739" s="51" t="str">
        <f>IF(入力シート!P740&gt;=100000,INT(MOD(入力シート!P740,1000000)/100000),"")</f>
        <v/>
      </c>
      <c r="AV739" s="51" t="str">
        <f>IF(入力シート!P740&gt;=10000,INT(MOD(入力シート!P740,100000)/10000),"")</f>
        <v/>
      </c>
      <c r="AW739" s="51" t="str">
        <f>IF(入力シート!P740&gt;=1000,INT(MOD(入力シート!P740,10000)/1000),"")</f>
        <v/>
      </c>
      <c r="AX739" s="51" t="str">
        <f>IF(入力シート!P740&gt;=100,INT(MOD(入力シート!P740,1000)/100),"")</f>
        <v/>
      </c>
      <c r="AY739" s="51" t="str">
        <f>IF(入力シート!P740&gt;=10,INT(MOD(入力シート!P740,100)/10),"")</f>
        <v/>
      </c>
      <c r="AZ739" s="40" t="str">
        <f>IF(入力シート!P740&gt;=1,INT(MOD(入力シート!P740,10)/1),"")</f>
        <v/>
      </c>
      <c r="BA739" s="51" t="str">
        <f>IF(入力シート!Q740&gt;=10,INT(MOD(入力シート!Q740,100)/10),"")</f>
        <v/>
      </c>
      <c r="BB739" s="40" t="str">
        <f>IF(入力シート!Q740&gt;=1,INT(MOD(入力シート!Q740,10)/1),"")</f>
        <v/>
      </c>
      <c r="BC739" s="51" t="str">
        <f>IF(入力シート!R740&gt;=10000,INT(MOD(入力シート!R740,100000)/10000),"")</f>
        <v/>
      </c>
      <c r="BD739" s="51" t="str">
        <f>IF(入力シート!R740&gt;=1000,INT(MOD(入力シート!R740,10000)/1000),"")</f>
        <v/>
      </c>
      <c r="BE739" s="51" t="str">
        <f>IF(入力シート!R740&gt;=100,INT(MOD(入力シート!R740,1000)/100),"")</f>
        <v/>
      </c>
      <c r="BF739" s="51" t="str">
        <f>IF(入力シート!R740&gt;=10,INT(MOD(入力シート!R740,100)/10),"")</f>
        <v/>
      </c>
      <c r="BG739" s="40" t="str">
        <f>IF(入力シート!R740&gt;=1,INT(MOD(入力シート!R740,10)/1),"")</f>
        <v/>
      </c>
    </row>
    <row r="740" spans="1:79" x14ac:dyDescent="0.15">
      <c r="B740" s="22">
        <v>738</v>
      </c>
      <c r="C740" s="10" t="str">
        <f>IF(入力シート!C741&gt;=10000,INT(MOD(入力シート!C741,100000)/10000),"")</f>
        <v/>
      </c>
      <c r="D740" s="10" t="str">
        <f>IF(入力シート!C741&gt;=1000,INT(MOD(入力シート!C741,10000)/1000),"")</f>
        <v/>
      </c>
      <c r="E740" s="10" t="str">
        <f>IF(入力シート!C741&gt;=100,INT(MOD(入力シート!C741,1000)/100),"")</f>
        <v/>
      </c>
      <c r="F740" s="10" t="str">
        <f>IF(入力シート!C741&gt;=10,INT(MOD(入力シート!C741,100)/10),"")</f>
        <v/>
      </c>
      <c r="G740" s="22" t="str">
        <f>IF(入力シート!C741&gt;=1,INT(MOD(入力シート!C741,10)/1),"")</f>
        <v/>
      </c>
      <c r="H740" s="22" t="str">
        <f>IF(入力シート!D741&gt;"",入力シート!D741,"")</f>
        <v/>
      </c>
      <c r="I740" s="22" t="str">
        <f>IF(入力シート!E741&gt;"",入力シート!E741,"")</f>
        <v/>
      </c>
      <c r="J740" s="37" t="str">
        <f>IF(入力シート!F741&gt;0,IF(入力シート!W741=6,MID(入力シート!F741,入力シート!W741-5,1),"0"),"")</f>
        <v/>
      </c>
      <c r="K740" s="37" t="str">
        <f>IF(入力シート!F741&gt;0,MID(入力シート!F741,入力シート!W741-4,1),"")</f>
        <v/>
      </c>
      <c r="L740" s="37" t="str">
        <f>IF(入力シート!F741&gt;0,MID(入力シート!F741,入力シート!W741-3,1),"")</f>
        <v/>
      </c>
      <c r="M740" s="37" t="str">
        <f>IF(入力シート!F741&gt;0,MID(入力シート!F741,入力シート!W741-2,1),"")</f>
        <v/>
      </c>
      <c r="N740" s="37" t="str">
        <f>IF(入力シート!F741&gt;0,MID(入力シート!F741,入力シート!W741-1,1),"")</f>
        <v/>
      </c>
      <c r="O740" s="39" t="str">
        <f>IF(入力シート!F741&gt;0,MID(入力シート!F741,入力シート!W741,1),"")</f>
        <v/>
      </c>
      <c r="P740" s="22" t="str">
        <f>IF(入力シート!G741&gt;"",入力シート!G741,"")</f>
        <v/>
      </c>
      <c r="Q740" s="37" t="str">
        <f>IF(入力シート!H741&gt;0,IF(入力シート!X741=4,MID(入力シート!H741,入力シート!X741-3,1),"0"),"")</f>
        <v/>
      </c>
      <c r="R740" s="37" t="str">
        <f>IF(入力シート!H741&gt;0,MID(入力シート!H741,入力シート!X741-2,1),"")</f>
        <v/>
      </c>
      <c r="S740" s="37" t="str">
        <f>IF(入力シート!H741&gt;0,MID(入力シート!H741,入力シート!X741-1,1),"")</f>
        <v/>
      </c>
      <c r="T740" s="39" t="str">
        <f>IF(入力シート!H741&gt;0,MID(入力シート!H741,入力シート!X741,1),"")</f>
        <v/>
      </c>
      <c r="U740" s="62" t="str">
        <f>IF(入力シート!I741&gt;0,入力シート!I741,"")</f>
        <v/>
      </c>
      <c r="V740" s="50" t="str">
        <f>IF(入力シート!J741&gt;0,入力シート!J741,"")</f>
        <v/>
      </c>
      <c r="W740" s="50" t="str">
        <f>IF(入力シート!K741&gt;=10,INT(MOD(入力シート!K741,100)/10),"")</f>
        <v/>
      </c>
      <c r="X740" s="40" t="str">
        <f>IF(入力シート!K741&gt;=1,INT(MOD(入力シート!K741,10)/1),"")</f>
        <v/>
      </c>
      <c r="Y740" s="51" t="str">
        <f>IF(入力シート!L741&gt;=100000,INT(MOD(入力シート!L741,1000000)/100000),"")</f>
        <v/>
      </c>
      <c r="Z740" s="51" t="str">
        <f>IF(入力シート!L741&gt;=10000,INT(MOD(入力シート!L741,100000)/10000),"")</f>
        <v/>
      </c>
      <c r="AA740" s="51" t="str">
        <f>IF(入力シート!L741&gt;=1000,INT(MOD(入力シート!L741,10000)/1000),"")</f>
        <v/>
      </c>
      <c r="AB740" s="51" t="str">
        <f>IF(入力シート!L741&gt;=100,INT(MOD(入力シート!L741,1000)/100),"")</f>
        <v/>
      </c>
      <c r="AC740" s="51" t="str">
        <f>IF(入力シート!L741&gt;=10,INT(MOD(入力シート!L741,100)/10),"")</f>
        <v/>
      </c>
      <c r="AD740" s="40" t="str">
        <f>IF(入力シート!L741&gt;=1,INT(MOD(入力シート!L741,10)/1),"")</f>
        <v/>
      </c>
      <c r="AE740" s="51" t="str">
        <f>IF(入力シート!M741&gt;=10000,INT(MOD(入力シート!M741,100000)/10000),"")</f>
        <v/>
      </c>
      <c r="AF740" s="51" t="str">
        <f>IF(入力シート!M741&gt;=1000,INT(MOD(入力シート!M741,10000)/1000),"")</f>
        <v/>
      </c>
      <c r="AG740" s="51" t="str">
        <f>IF(入力シート!M741&gt;=100,INT(MOD(入力シート!M741,1000)/100),"")</f>
        <v/>
      </c>
      <c r="AH740" s="51" t="str">
        <f>IF(入力シート!M741&gt;=10,INT(MOD(入力シート!M741,100)/10),"")</f>
        <v/>
      </c>
      <c r="AI740" s="40" t="str">
        <f>IF(入力シート!M741&gt;=1,INT(MOD(入力シート!M741,10)/1),"")</f>
        <v/>
      </c>
      <c r="AJ740" s="51" t="str">
        <f>IF(入力シート!N741&gt;=10000,INT(MOD(入力シート!N741,100000)/10000),"")</f>
        <v/>
      </c>
      <c r="AK740" s="51" t="str">
        <f>IF(入力シート!N741&gt;=1000,INT(MOD(入力シート!N741,10000)/1000),"")</f>
        <v/>
      </c>
      <c r="AL740" s="51" t="str">
        <f>IF(入力シート!N741&gt;=100,INT(MOD(入力シート!N741,1000)/100),"")</f>
        <v/>
      </c>
      <c r="AM740" s="51" t="str">
        <f>IF(入力シート!N741&gt;=10,INT(MOD(入力シート!N741,100)/10),"")</f>
        <v/>
      </c>
      <c r="AN740" s="40" t="str">
        <f>IF(入力シート!N741&gt;=1,INT(MOD(入力シート!N741,10)/1),"")</f>
        <v/>
      </c>
      <c r="AO740" s="51" t="str">
        <f>IF(入力シート!O741&gt;=10000,INT(MOD(入力シート!O741,100000)/10000),"")</f>
        <v/>
      </c>
      <c r="AP740" s="51" t="str">
        <f>IF(入力シート!O741&gt;=1000,INT(MOD(入力シート!O741,10000)/1000),"")</f>
        <v/>
      </c>
      <c r="AQ740" s="51" t="str">
        <f>IF(入力シート!O741&gt;=100,INT(MOD(入力シート!O741,1000)/100),"")</f>
        <v/>
      </c>
      <c r="AR740" s="51" t="str">
        <f>IF(入力シート!O741&gt;=10,INT(MOD(入力シート!O741,100)/10),"")</f>
        <v/>
      </c>
      <c r="AS740" s="40" t="str">
        <f>IF(入力シート!O741&gt;=1,INT(MOD(入力シート!O741,10)/1),"")</f>
        <v/>
      </c>
      <c r="AT740" s="51" t="str">
        <f>IF(入力シート!P741&gt;=1000000,INT(MOD(入力シート!P741,10000000)/1000000),"")</f>
        <v/>
      </c>
      <c r="AU740" s="51" t="str">
        <f>IF(入力シート!P741&gt;=100000,INT(MOD(入力シート!P741,1000000)/100000),"")</f>
        <v/>
      </c>
      <c r="AV740" s="51" t="str">
        <f>IF(入力シート!P741&gt;=10000,INT(MOD(入力シート!P741,100000)/10000),"")</f>
        <v/>
      </c>
      <c r="AW740" s="51" t="str">
        <f>IF(入力シート!P741&gt;=1000,INT(MOD(入力シート!P741,10000)/1000),"")</f>
        <v/>
      </c>
      <c r="AX740" s="51" t="str">
        <f>IF(入力シート!P741&gt;=100,INT(MOD(入力シート!P741,1000)/100),"")</f>
        <v/>
      </c>
      <c r="AY740" s="51" t="str">
        <f>IF(入力シート!P741&gt;=10,INT(MOD(入力シート!P741,100)/10),"")</f>
        <v/>
      </c>
      <c r="AZ740" s="40" t="str">
        <f>IF(入力シート!P741&gt;=1,INT(MOD(入力シート!P741,10)/1),"")</f>
        <v/>
      </c>
      <c r="BA740" s="51" t="str">
        <f>IF(入力シート!Q741&gt;=10,INT(MOD(入力シート!Q741,100)/10),"")</f>
        <v/>
      </c>
      <c r="BB740" s="40" t="str">
        <f>IF(入力シート!Q741&gt;=1,INT(MOD(入力シート!Q741,10)/1),"")</f>
        <v/>
      </c>
      <c r="BC740" s="51" t="str">
        <f>IF(入力シート!R741&gt;=10000,INT(MOD(入力シート!R741,100000)/10000),"")</f>
        <v/>
      </c>
      <c r="BD740" s="51" t="str">
        <f>IF(入力シート!R741&gt;=1000,INT(MOD(入力シート!R741,10000)/1000),"")</f>
        <v/>
      </c>
      <c r="BE740" s="51" t="str">
        <f>IF(入力シート!R741&gt;=100,INT(MOD(入力シート!R741,1000)/100),"")</f>
        <v/>
      </c>
      <c r="BF740" s="51" t="str">
        <f>IF(入力シート!R741&gt;=10,INT(MOD(入力シート!R741,100)/10),"")</f>
        <v/>
      </c>
      <c r="BG740" s="40" t="str">
        <f>IF(入力シート!R741&gt;=1,INT(MOD(入力シート!R741,10)/1),"")</f>
        <v/>
      </c>
    </row>
    <row r="741" spans="1:79" x14ac:dyDescent="0.15">
      <c r="B741" s="22">
        <v>739</v>
      </c>
      <c r="C741" s="10" t="str">
        <f>IF(入力シート!C742&gt;=10000,INT(MOD(入力シート!C742,100000)/10000),"")</f>
        <v/>
      </c>
      <c r="D741" s="10" t="str">
        <f>IF(入力シート!C742&gt;=1000,INT(MOD(入力シート!C742,10000)/1000),"")</f>
        <v/>
      </c>
      <c r="E741" s="10" t="str">
        <f>IF(入力シート!C742&gt;=100,INT(MOD(入力シート!C742,1000)/100),"")</f>
        <v/>
      </c>
      <c r="F741" s="10" t="str">
        <f>IF(入力シート!C742&gt;=10,INT(MOD(入力シート!C742,100)/10),"")</f>
        <v/>
      </c>
      <c r="G741" s="22" t="str">
        <f>IF(入力シート!C742&gt;=1,INT(MOD(入力シート!C742,10)/1),"")</f>
        <v/>
      </c>
      <c r="H741" s="22" t="str">
        <f>IF(入力シート!D742&gt;"",入力シート!D742,"")</f>
        <v/>
      </c>
      <c r="I741" s="22" t="str">
        <f>IF(入力シート!E742&gt;"",入力シート!E742,"")</f>
        <v/>
      </c>
      <c r="J741" s="37" t="str">
        <f>IF(入力シート!F742&gt;0,IF(入力シート!W742=6,MID(入力シート!F742,入力シート!W742-5,1),"0"),"")</f>
        <v/>
      </c>
      <c r="K741" s="37" t="str">
        <f>IF(入力シート!F742&gt;0,MID(入力シート!F742,入力シート!W742-4,1),"")</f>
        <v/>
      </c>
      <c r="L741" s="37" t="str">
        <f>IF(入力シート!F742&gt;0,MID(入力シート!F742,入力シート!W742-3,1),"")</f>
        <v/>
      </c>
      <c r="M741" s="37" t="str">
        <f>IF(入力シート!F742&gt;0,MID(入力シート!F742,入力シート!W742-2,1),"")</f>
        <v/>
      </c>
      <c r="N741" s="37" t="str">
        <f>IF(入力シート!F742&gt;0,MID(入力シート!F742,入力シート!W742-1,1),"")</f>
        <v/>
      </c>
      <c r="O741" s="39" t="str">
        <f>IF(入力シート!F742&gt;0,MID(入力シート!F742,入力シート!W742,1),"")</f>
        <v/>
      </c>
      <c r="P741" s="22" t="str">
        <f>IF(入力シート!G742&gt;"",入力シート!G742,"")</f>
        <v/>
      </c>
      <c r="Q741" s="37" t="str">
        <f>IF(入力シート!H742&gt;0,IF(入力シート!X742=4,MID(入力シート!H742,入力シート!X742-3,1),"0"),"")</f>
        <v/>
      </c>
      <c r="R741" s="37" t="str">
        <f>IF(入力シート!H742&gt;0,MID(入力シート!H742,入力シート!X742-2,1),"")</f>
        <v/>
      </c>
      <c r="S741" s="37" t="str">
        <f>IF(入力シート!H742&gt;0,MID(入力シート!H742,入力シート!X742-1,1),"")</f>
        <v/>
      </c>
      <c r="T741" s="39" t="str">
        <f>IF(入力シート!H742&gt;0,MID(入力シート!H742,入力シート!X742,1),"")</f>
        <v/>
      </c>
      <c r="U741" s="62" t="str">
        <f>IF(入力シート!I742&gt;0,入力シート!I742,"")</f>
        <v/>
      </c>
      <c r="V741" s="50" t="str">
        <f>IF(入力シート!J742&gt;0,入力シート!J742,"")</f>
        <v/>
      </c>
      <c r="W741" s="50" t="str">
        <f>IF(入力シート!K742&gt;=10,INT(MOD(入力シート!K742,100)/10),"")</f>
        <v/>
      </c>
      <c r="X741" s="40" t="str">
        <f>IF(入力シート!K742&gt;=1,INT(MOD(入力シート!K742,10)/1),"")</f>
        <v/>
      </c>
      <c r="Y741" s="51" t="str">
        <f>IF(入力シート!L742&gt;=100000,INT(MOD(入力シート!L742,1000000)/100000),"")</f>
        <v/>
      </c>
      <c r="Z741" s="51" t="str">
        <f>IF(入力シート!L742&gt;=10000,INT(MOD(入力シート!L742,100000)/10000),"")</f>
        <v/>
      </c>
      <c r="AA741" s="51" t="str">
        <f>IF(入力シート!L742&gt;=1000,INT(MOD(入力シート!L742,10000)/1000),"")</f>
        <v/>
      </c>
      <c r="AB741" s="51" t="str">
        <f>IF(入力シート!L742&gt;=100,INT(MOD(入力シート!L742,1000)/100),"")</f>
        <v/>
      </c>
      <c r="AC741" s="51" t="str">
        <f>IF(入力シート!L742&gt;=10,INT(MOD(入力シート!L742,100)/10),"")</f>
        <v/>
      </c>
      <c r="AD741" s="40" t="str">
        <f>IF(入力シート!L742&gt;=1,INT(MOD(入力シート!L742,10)/1),"")</f>
        <v/>
      </c>
      <c r="AE741" s="51" t="str">
        <f>IF(入力シート!M742&gt;=10000,INT(MOD(入力シート!M742,100000)/10000),"")</f>
        <v/>
      </c>
      <c r="AF741" s="51" t="str">
        <f>IF(入力シート!M742&gt;=1000,INT(MOD(入力シート!M742,10000)/1000),"")</f>
        <v/>
      </c>
      <c r="AG741" s="51" t="str">
        <f>IF(入力シート!M742&gt;=100,INT(MOD(入力シート!M742,1000)/100),"")</f>
        <v/>
      </c>
      <c r="AH741" s="51" t="str">
        <f>IF(入力シート!M742&gt;=10,INT(MOD(入力シート!M742,100)/10),"")</f>
        <v/>
      </c>
      <c r="AI741" s="40" t="str">
        <f>IF(入力シート!M742&gt;=1,INT(MOD(入力シート!M742,10)/1),"")</f>
        <v/>
      </c>
      <c r="AJ741" s="51" t="str">
        <f>IF(入力シート!N742&gt;=10000,INT(MOD(入力シート!N742,100000)/10000),"")</f>
        <v/>
      </c>
      <c r="AK741" s="51" t="str">
        <f>IF(入力シート!N742&gt;=1000,INT(MOD(入力シート!N742,10000)/1000),"")</f>
        <v/>
      </c>
      <c r="AL741" s="51" t="str">
        <f>IF(入力シート!N742&gt;=100,INT(MOD(入力シート!N742,1000)/100),"")</f>
        <v/>
      </c>
      <c r="AM741" s="51" t="str">
        <f>IF(入力シート!N742&gt;=10,INT(MOD(入力シート!N742,100)/10),"")</f>
        <v/>
      </c>
      <c r="AN741" s="40" t="str">
        <f>IF(入力シート!N742&gt;=1,INT(MOD(入力シート!N742,10)/1),"")</f>
        <v/>
      </c>
      <c r="AO741" s="51" t="str">
        <f>IF(入力シート!O742&gt;=10000,INT(MOD(入力シート!O742,100000)/10000),"")</f>
        <v/>
      </c>
      <c r="AP741" s="51" t="str">
        <f>IF(入力シート!O742&gt;=1000,INT(MOD(入力シート!O742,10000)/1000),"")</f>
        <v/>
      </c>
      <c r="AQ741" s="51" t="str">
        <f>IF(入力シート!O742&gt;=100,INT(MOD(入力シート!O742,1000)/100),"")</f>
        <v/>
      </c>
      <c r="AR741" s="51" t="str">
        <f>IF(入力シート!O742&gt;=10,INT(MOD(入力シート!O742,100)/10),"")</f>
        <v/>
      </c>
      <c r="AS741" s="40" t="str">
        <f>IF(入力シート!O742&gt;=1,INT(MOD(入力シート!O742,10)/1),"")</f>
        <v/>
      </c>
      <c r="AT741" s="51" t="str">
        <f>IF(入力シート!P742&gt;=1000000,INT(MOD(入力シート!P742,10000000)/1000000),"")</f>
        <v/>
      </c>
      <c r="AU741" s="51" t="str">
        <f>IF(入力シート!P742&gt;=100000,INT(MOD(入力シート!P742,1000000)/100000),"")</f>
        <v/>
      </c>
      <c r="AV741" s="51" t="str">
        <f>IF(入力シート!P742&gt;=10000,INT(MOD(入力シート!P742,100000)/10000),"")</f>
        <v/>
      </c>
      <c r="AW741" s="51" t="str">
        <f>IF(入力シート!P742&gt;=1000,INT(MOD(入力シート!P742,10000)/1000),"")</f>
        <v/>
      </c>
      <c r="AX741" s="51" t="str">
        <f>IF(入力シート!P742&gt;=100,INT(MOD(入力シート!P742,1000)/100),"")</f>
        <v/>
      </c>
      <c r="AY741" s="51" t="str">
        <f>IF(入力シート!P742&gt;=10,INT(MOD(入力シート!P742,100)/10),"")</f>
        <v/>
      </c>
      <c r="AZ741" s="40" t="str">
        <f>IF(入力シート!P742&gt;=1,INT(MOD(入力シート!P742,10)/1),"")</f>
        <v/>
      </c>
      <c r="BA741" s="51" t="str">
        <f>IF(入力シート!Q742&gt;=10,INT(MOD(入力シート!Q742,100)/10),"")</f>
        <v/>
      </c>
      <c r="BB741" s="40" t="str">
        <f>IF(入力シート!Q742&gt;=1,INT(MOD(入力シート!Q742,10)/1),"")</f>
        <v/>
      </c>
      <c r="BC741" s="51" t="str">
        <f>IF(入力シート!R742&gt;=10000,INT(MOD(入力シート!R742,100000)/10000),"")</f>
        <v/>
      </c>
      <c r="BD741" s="51" t="str">
        <f>IF(入力シート!R742&gt;=1000,INT(MOD(入力シート!R742,10000)/1000),"")</f>
        <v/>
      </c>
      <c r="BE741" s="51" t="str">
        <f>IF(入力シート!R742&gt;=100,INT(MOD(入力シート!R742,1000)/100),"")</f>
        <v/>
      </c>
      <c r="BF741" s="51" t="str">
        <f>IF(入力シート!R742&gt;=10,INT(MOD(入力シート!R742,100)/10),"")</f>
        <v/>
      </c>
      <c r="BG741" s="40" t="str">
        <f>IF(入力シート!R742&gt;=1,INT(MOD(入力シート!R742,10)/1),"")</f>
        <v/>
      </c>
    </row>
    <row r="742" spans="1:79" x14ac:dyDescent="0.15">
      <c r="A742" s="46"/>
      <c r="B742" s="12">
        <v>740</v>
      </c>
      <c r="C742" s="3" t="str">
        <f>IF(入力シート!C743&gt;=10000,INT(MOD(入力シート!C743,100000)/10000),"")</f>
        <v/>
      </c>
      <c r="D742" s="3" t="str">
        <f>IF(入力シート!C743&gt;=1000,INT(MOD(入力シート!C743,10000)/1000),"")</f>
        <v/>
      </c>
      <c r="E742" s="3" t="str">
        <f>IF(入力シート!C743&gt;=100,INT(MOD(入力シート!C743,1000)/100),"")</f>
        <v/>
      </c>
      <c r="F742" s="3" t="str">
        <f>IF(入力シート!C743&gt;=10,INT(MOD(入力シート!C743,100)/10),"")</f>
        <v/>
      </c>
      <c r="G742" s="12" t="str">
        <f>IF(入力シート!C743&gt;=1,INT(MOD(入力シート!C743,10)/1),"")</f>
        <v/>
      </c>
      <c r="H742" s="12" t="str">
        <f>IF(入力シート!D743&gt;"",入力シート!D743,"")</f>
        <v/>
      </c>
      <c r="I742" s="146" t="str">
        <f>IF(入力シート!E743&gt;"",入力シート!E743,"")</f>
        <v/>
      </c>
      <c r="J742" s="162" t="str">
        <f>IF(入力シート!F743&gt;0,IF(入力シート!W743=6,MID(入力シート!F743,入力シート!W743-5,1),"0"),"")</f>
        <v/>
      </c>
      <c r="K742" s="63" t="str">
        <f>IF(入力シート!F743&gt;0,MID(入力シート!F743,入力シート!W743-4,1),"")</f>
        <v/>
      </c>
      <c r="L742" s="63" t="str">
        <f>IF(入力シート!F743&gt;0,MID(入力シート!F743,入力シート!W743-3,1),"")</f>
        <v/>
      </c>
      <c r="M742" s="63" t="str">
        <f>IF(入力シート!F743&gt;0,MID(入力シート!F743,入力シート!W743-2,1),"")</f>
        <v/>
      </c>
      <c r="N742" s="63" t="str">
        <f>IF(入力シート!F743&gt;0,MID(入力シート!F743,入力シート!W743-1,1),"")</f>
        <v/>
      </c>
      <c r="O742" s="64" t="str">
        <f>IF(入力シート!F743&gt;0,MID(入力シート!F743,入力シート!W743,1),"")</f>
        <v/>
      </c>
      <c r="P742" s="146" t="str">
        <f>IF(入力シート!G743&gt;"",入力シート!G743,"")</f>
        <v/>
      </c>
      <c r="Q742" s="162" t="str">
        <f>IF(入力シート!H743&gt;0,IF(入力シート!X743=4,MID(入力シート!H743,入力シート!X743-3,1),"0"),"")</f>
        <v/>
      </c>
      <c r="R742" s="63" t="str">
        <f>IF(入力シート!H743&gt;0,MID(入力シート!H743,入力シート!X743-2,1),"")</f>
        <v/>
      </c>
      <c r="S742" s="63" t="str">
        <f>IF(入力シート!H743&gt;0,MID(入力シート!H743,入力シート!X743-1,1),"")</f>
        <v/>
      </c>
      <c r="T742" s="64" t="str">
        <f>IF(入力シート!H743&gt;0,MID(入力シート!H743,入力シート!X743,1),"")</f>
        <v/>
      </c>
      <c r="U742" s="65" t="str">
        <f>IF(入力シート!I743&gt;0,入力シート!I743,"")</f>
        <v/>
      </c>
      <c r="V742" s="47" t="str">
        <f>IF(入力シート!J743&gt;0,入力シート!J743,"")</f>
        <v/>
      </c>
      <c r="W742" s="47" t="str">
        <f>IF(入力シート!K743&gt;=10,INT(MOD(入力シート!K743,100)/10),"")</f>
        <v/>
      </c>
      <c r="X742" s="48" t="str">
        <f>IF(入力シート!K743&gt;=1,INT(MOD(入力シート!K743,10)/1),"")</f>
        <v/>
      </c>
      <c r="Y742" s="49" t="str">
        <f>IF(入力シート!L743&gt;=100000,INT(MOD(入力シート!L743,1000000)/100000),"")</f>
        <v/>
      </c>
      <c r="Z742" s="49" t="str">
        <f>IF(入力シート!L743&gt;=10000,INT(MOD(入力シート!L743,100000)/10000),"")</f>
        <v/>
      </c>
      <c r="AA742" s="49" t="str">
        <f>IF(入力シート!L743&gt;=1000,INT(MOD(入力シート!L743,10000)/1000),"")</f>
        <v/>
      </c>
      <c r="AB742" s="49" t="str">
        <f>IF(入力シート!L743&gt;=100,INT(MOD(入力シート!L743,1000)/100),"")</f>
        <v/>
      </c>
      <c r="AC742" s="49" t="str">
        <f>IF(入力シート!L743&gt;=10,INT(MOD(入力シート!L743,100)/10),"")</f>
        <v/>
      </c>
      <c r="AD742" s="48" t="str">
        <f>IF(入力シート!L743&gt;=1,INT(MOD(入力シート!L743,10)/1),"")</f>
        <v/>
      </c>
      <c r="AE742" s="49" t="str">
        <f>IF(入力シート!M743&gt;=10000,INT(MOD(入力シート!M743,100000)/10000),"")</f>
        <v/>
      </c>
      <c r="AF742" s="49" t="str">
        <f>IF(入力シート!M743&gt;=1000,INT(MOD(入力シート!M743,10000)/1000),"")</f>
        <v/>
      </c>
      <c r="AG742" s="49" t="str">
        <f>IF(入力シート!M743&gt;=100,INT(MOD(入力シート!M743,1000)/100),"")</f>
        <v/>
      </c>
      <c r="AH742" s="49" t="str">
        <f>IF(入力シート!M743&gt;=10,INT(MOD(入力シート!M743,100)/10),"")</f>
        <v/>
      </c>
      <c r="AI742" s="48" t="str">
        <f>IF(入力シート!M743&gt;=1,INT(MOD(入力シート!M743,10)/1),"")</f>
        <v/>
      </c>
      <c r="AJ742" s="49" t="str">
        <f>IF(入力シート!N743&gt;=10000,INT(MOD(入力シート!N743,100000)/10000),"")</f>
        <v/>
      </c>
      <c r="AK742" s="49" t="str">
        <f>IF(入力シート!N743&gt;=1000,INT(MOD(入力シート!N743,10000)/1000),"")</f>
        <v/>
      </c>
      <c r="AL742" s="49" t="str">
        <f>IF(入力シート!N743&gt;=100,INT(MOD(入力シート!N743,1000)/100),"")</f>
        <v/>
      </c>
      <c r="AM742" s="49" t="str">
        <f>IF(入力シート!N743&gt;=10,INT(MOD(入力シート!N743,100)/10),"")</f>
        <v/>
      </c>
      <c r="AN742" s="48" t="str">
        <f>IF(入力シート!N743&gt;=1,INT(MOD(入力シート!N743,10)/1),"")</f>
        <v/>
      </c>
      <c r="AO742" s="49" t="str">
        <f>IF(入力シート!O743&gt;=10000,INT(MOD(入力シート!O743,100000)/10000),"")</f>
        <v/>
      </c>
      <c r="AP742" s="49" t="str">
        <f>IF(入力シート!O743&gt;=1000,INT(MOD(入力シート!O743,10000)/1000),"")</f>
        <v/>
      </c>
      <c r="AQ742" s="49" t="str">
        <f>IF(入力シート!O743&gt;=100,INT(MOD(入力シート!O743,1000)/100),"")</f>
        <v/>
      </c>
      <c r="AR742" s="49" t="str">
        <f>IF(入力シート!O743&gt;=10,INT(MOD(入力シート!O743,100)/10),"")</f>
        <v/>
      </c>
      <c r="AS742" s="48" t="str">
        <f>IF(入力シート!O743&gt;=1,INT(MOD(入力シート!O743,10)/1),"")</f>
        <v/>
      </c>
      <c r="AT742" s="49" t="str">
        <f>IF(入力シート!P743&gt;=1000000,INT(MOD(入力シート!P743,10000000)/1000000),"")</f>
        <v/>
      </c>
      <c r="AU742" s="49" t="str">
        <f>IF(入力シート!P743&gt;=100000,INT(MOD(入力シート!P743,1000000)/100000),"")</f>
        <v/>
      </c>
      <c r="AV742" s="49" t="str">
        <f>IF(入力シート!P743&gt;=10000,INT(MOD(入力シート!P743,100000)/10000),"")</f>
        <v/>
      </c>
      <c r="AW742" s="49" t="str">
        <f>IF(入力シート!P743&gt;=1000,INT(MOD(入力シート!P743,10000)/1000),"")</f>
        <v/>
      </c>
      <c r="AX742" s="49" t="str">
        <f>IF(入力シート!P743&gt;=100,INT(MOD(入力シート!P743,1000)/100),"")</f>
        <v/>
      </c>
      <c r="AY742" s="49" t="str">
        <f>IF(入力シート!P743&gt;=10,INT(MOD(入力シート!P743,100)/10),"")</f>
        <v/>
      </c>
      <c r="AZ742" s="48" t="str">
        <f>IF(入力シート!P743&gt;=1,INT(MOD(入力シート!P743,10)/1),"")</f>
        <v/>
      </c>
      <c r="BA742" s="49" t="str">
        <f>IF(入力シート!Q743&gt;=10,INT(MOD(入力シート!Q743,100)/10),"")</f>
        <v/>
      </c>
      <c r="BB742" s="48" t="str">
        <f>IF(入力シート!Q743&gt;=1,INT(MOD(入力シート!Q743,10)/1),"")</f>
        <v/>
      </c>
      <c r="BC742" s="49" t="str">
        <f>IF(入力シート!R743&gt;=10000,INT(MOD(入力シート!R743,100000)/10000),"")</f>
        <v/>
      </c>
      <c r="BD742" s="49" t="str">
        <f>IF(入力シート!R743&gt;=1000,INT(MOD(入力シート!R743,10000)/1000),"")</f>
        <v/>
      </c>
      <c r="BE742" s="49" t="str">
        <f>IF(入力シート!R743&gt;=100,INT(MOD(入力シート!R743,1000)/100),"")</f>
        <v/>
      </c>
      <c r="BF742" s="49" t="str">
        <f>IF(入力シート!R743&gt;=10,INT(MOD(入力シート!R743,100)/10),"")</f>
        <v/>
      </c>
      <c r="BG742" s="48" t="str">
        <f>IF(入力シート!R743&gt;=1,INT(MOD(入力シート!R743,10)/1),"")</f>
        <v/>
      </c>
      <c r="BH742" s="58" t="str">
        <f>IF(入力シート!S743&gt;=10,INT(MOD(入力シート!S743,100)/10),"")</f>
        <v/>
      </c>
      <c r="BI742" s="69" t="str">
        <f>IF(入力シート!S743&gt;=1,INT(MOD(入力シート!S743,10)/1),"")</f>
        <v/>
      </c>
      <c r="BJ742" s="58" t="str">
        <f>IF(入力シート!T743&gt;=1000000,INT(MOD(入力シート!T743,10000000)/1000000),"")</f>
        <v/>
      </c>
      <c r="BK742" s="58" t="str">
        <f>IF(入力シート!T743&gt;=100000,INT(MOD(入力シート!T743,1000000)/100000),"")</f>
        <v/>
      </c>
      <c r="BL742" s="58" t="str">
        <f>IF(入力シート!T743&gt;=10000,INT(MOD(入力シート!T743,100000)/10000),"")</f>
        <v/>
      </c>
      <c r="BM742" s="58" t="str">
        <f>IF(入力シート!T743&gt;=1000,INT(MOD(入力シート!T743,10000)/1000),"")</f>
        <v/>
      </c>
      <c r="BN742" s="58" t="str">
        <f>IF(入力シート!T743&gt;=100,INT(MOD(入力シート!T743,1000)/100),"")</f>
        <v/>
      </c>
      <c r="BO742" s="58" t="str">
        <f>IF(入力シート!T743&gt;=10,INT(MOD(入力シート!T743,100)/10),"")</f>
        <v/>
      </c>
      <c r="BP742" s="69" t="str">
        <f>IF(入力シート!T743&gt;=1,INT(MOD(入力シート!T743,10)/1),"")</f>
        <v/>
      </c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</row>
    <row r="743" spans="1:79" x14ac:dyDescent="0.15">
      <c r="A743" s="70">
        <f t="shared" si="17"/>
        <v>75</v>
      </c>
      <c r="B743" s="22">
        <v>741</v>
      </c>
      <c r="C743" s="10" t="str">
        <f>IF(入力シート!C744&gt;=10000,INT(MOD(入力シート!C744,100000)/10000),"")</f>
        <v/>
      </c>
      <c r="D743" s="10" t="str">
        <f>IF(入力シート!C744&gt;=1000,INT(MOD(入力シート!C744,10000)/1000),"")</f>
        <v/>
      </c>
      <c r="E743" s="10" t="str">
        <f>IF(入力シート!C744&gt;=100,INT(MOD(入力シート!C744,1000)/100),"")</f>
        <v/>
      </c>
      <c r="F743" s="10" t="str">
        <f>IF(入力シート!C744&gt;=10,INT(MOD(入力シート!C744,100)/10),"")</f>
        <v/>
      </c>
      <c r="G743" s="22" t="str">
        <f>IF(入力シート!C744&gt;=1,INT(MOD(入力シート!C744,10)/1),"")</f>
        <v/>
      </c>
      <c r="H743" s="22" t="str">
        <f>IF(入力シート!D744&gt;"",入力シート!D744,"")</f>
        <v/>
      </c>
      <c r="I743" s="22" t="str">
        <f>IF(入力シート!E744&gt;"",入力シート!E744,"")</f>
        <v/>
      </c>
      <c r="J743" s="37" t="str">
        <f>IF(入力シート!F744&gt;0,IF(入力シート!W744=6,MID(入力シート!F744,入力シート!W744-5,1),"0"),"")</f>
        <v/>
      </c>
      <c r="K743" s="37" t="str">
        <f>IF(入力シート!F744&gt;0,MID(入力シート!F744,入力シート!W744-4,1),"")</f>
        <v/>
      </c>
      <c r="L743" s="37" t="str">
        <f>IF(入力シート!F744&gt;0,MID(入力シート!F744,入力シート!W744-3,1),"")</f>
        <v/>
      </c>
      <c r="M743" s="37" t="str">
        <f>IF(入力シート!F744&gt;0,MID(入力シート!F744,入力シート!W744-2,1),"")</f>
        <v/>
      </c>
      <c r="N743" s="37" t="str">
        <f>IF(入力シート!F744&gt;0,MID(入力シート!F744,入力シート!W744-1,1),"")</f>
        <v/>
      </c>
      <c r="O743" s="39" t="str">
        <f>IF(入力シート!F744&gt;0,MID(入力シート!F744,入力シート!W744,1),"")</f>
        <v/>
      </c>
      <c r="P743" s="22" t="str">
        <f>IF(入力シート!G744&gt;"",入力シート!G744,"")</f>
        <v/>
      </c>
      <c r="Q743" s="37" t="str">
        <f>IF(入力シート!H744&gt;0,IF(入力シート!X744=4,MID(入力シート!H744,入力シート!X744-3,1),"0"),"")</f>
        <v/>
      </c>
      <c r="R743" s="37" t="str">
        <f>IF(入力シート!H744&gt;0,MID(入力シート!H744,入力シート!X744-2,1),"")</f>
        <v/>
      </c>
      <c r="S743" s="37" t="str">
        <f>IF(入力シート!H744&gt;0,MID(入力シート!H744,入力シート!X744-1,1),"")</f>
        <v/>
      </c>
      <c r="T743" s="39" t="str">
        <f>IF(入力シート!H744&gt;0,MID(入力シート!H744,入力シート!X744,1),"")</f>
        <v/>
      </c>
      <c r="U743" s="62" t="str">
        <f>IF(入力シート!I744&gt;0,入力シート!I744,"")</f>
        <v/>
      </c>
      <c r="V743" s="50" t="str">
        <f>IF(入力シート!J744&gt;0,入力シート!J744,"")</f>
        <v/>
      </c>
      <c r="W743" s="50" t="str">
        <f>IF(入力シート!K744&gt;=10,INT(MOD(入力シート!K744,100)/10),"")</f>
        <v/>
      </c>
      <c r="X743" s="40" t="str">
        <f>IF(入力シート!K744&gt;=1,INT(MOD(入力シート!K744,10)/1),"")</f>
        <v/>
      </c>
      <c r="Y743" s="51" t="str">
        <f>IF(入力シート!L744&gt;=100000,INT(MOD(入力シート!L744,1000000)/100000),"")</f>
        <v/>
      </c>
      <c r="Z743" s="51" t="str">
        <f>IF(入力シート!L744&gt;=10000,INT(MOD(入力シート!L744,100000)/10000),"")</f>
        <v/>
      </c>
      <c r="AA743" s="51" t="str">
        <f>IF(入力シート!L744&gt;=1000,INT(MOD(入力シート!L744,10000)/1000),"")</f>
        <v/>
      </c>
      <c r="AB743" s="51" t="str">
        <f>IF(入力シート!L744&gt;=100,INT(MOD(入力シート!L744,1000)/100),"")</f>
        <v/>
      </c>
      <c r="AC743" s="51" t="str">
        <f>IF(入力シート!L744&gt;=10,INT(MOD(入力シート!L744,100)/10),"")</f>
        <v/>
      </c>
      <c r="AD743" s="40" t="str">
        <f>IF(入力シート!L744&gt;=1,INT(MOD(入力シート!L744,10)/1),"")</f>
        <v/>
      </c>
      <c r="AE743" s="51" t="str">
        <f>IF(入力シート!M744&gt;=10000,INT(MOD(入力シート!M744,100000)/10000),"")</f>
        <v/>
      </c>
      <c r="AF743" s="51" t="str">
        <f>IF(入力シート!M744&gt;=1000,INT(MOD(入力シート!M744,10000)/1000),"")</f>
        <v/>
      </c>
      <c r="AG743" s="51" t="str">
        <f>IF(入力シート!M744&gt;=100,INT(MOD(入力シート!M744,1000)/100),"")</f>
        <v/>
      </c>
      <c r="AH743" s="51" t="str">
        <f>IF(入力シート!M744&gt;=10,INT(MOD(入力シート!M744,100)/10),"")</f>
        <v/>
      </c>
      <c r="AI743" s="40" t="str">
        <f>IF(入力シート!M744&gt;=1,INT(MOD(入力シート!M744,10)/1),"")</f>
        <v/>
      </c>
      <c r="AJ743" s="51" t="str">
        <f>IF(入力シート!N744&gt;=10000,INT(MOD(入力シート!N744,100000)/10000),"")</f>
        <v/>
      </c>
      <c r="AK743" s="51" t="str">
        <f>IF(入力シート!N744&gt;=1000,INT(MOD(入力シート!N744,10000)/1000),"")</f>
        <v/>
      </c>
      <c r="AL743" s="51" t="str">
        <f>IF(入力シート!N744&gt;=100,INT(MOD(入力シート!N744,1000)/100),"")</f>
        <v/>
      </c>
      <c r="AM743" s="51" t="str">
        <f>IF(入力シート!N744&gt;=10,INT(MOD(入力シート!N744,100)/10),"")</f>
        <v/>
      </c>
      <c r="AN743" s="40" t="str">
        <f>IF(入力シート!N744&gt;=1,INT(MOD(入力シート!N744,10)/1),"")</f>
        <v/>
      </c>
      <c r="AO743" s="51" t="str">
        <f>IF(入力シート!O744&gt;=10000,INT(MOD(入力シート!O744,100000)/10000),"")</f>
        <v/>
      </c>
      <c r="AP743" s="51" t="str">
        <f>IF(入力シート!O744&gt;=1000,INT(MOD(入力シート!O744,10000)/1000),"")</f>
        <v/>
      </c>
      <c r="AQ743" s="51" t="str">
        <f>IF(入力シート!O744&gt;=100,INT(MOD(入力シート!O744,1000)/100),"")</f>
        <v/>
      </c>
      <c r="AR743" s="51" t="str">
        <f>IF(入力シート!O744&gt;=10,INT(MOD(入力シート!O744,100)/10),"")</f>
        <v/>
      </c>
      <c r="AS743" s="40" t="str">
        <f>IF(入力シート!O744&gt;=1,INT(MOD(入力シート!O744,10)/1),"")</f>
        <v/>
      </c>
      <c r="AT743" s="51" t="str">
        <f>IF(入力シート!P744&gt;=1000000,INT(MOD(入力シート!P744,10000000)/1000000),"")</f>
        <v/>
      </c>
      <c r="AU743" s="51" t="str">
        <f>IF(入力シート!P744&gt;=100000,INT(MOD(入力シート!P744,1000000)/100000),"")</f>
        <v/>
      </c>
      <c r="AV743" s="51" t="str">
        <f>IF(入力シート!P744&gt;=10000,INT(MOD(入力シート!P744,100000)/10000),"")</f>
        <v/>
      </c>
      <c r="AW743" s="51" t="str">
        <f>IF(入力シート!P744&gt;=1000,INT(MOD(入力シート!P744,10000)/1000),"")</f>
        <v/>
      </c>
      <c r="AX743" s="51" t="str">
        <f>IF(入力シート!P744&gt;=100,INT(MOD(入力シート!P744,1000)/100),"")</f>
        <v/>
      </c>
      <c r="AY743" s="51" t="str">
        <f>IF(入力シート!P744&gt;=10,INT(MOD(入力シート!P744,100)/10),"")</f>
        <v/>
      </c>
      <c r="AZ743" s="40" t="str">
        <f>IF(入力シート!P744&gt;=1,INT(MOD(入力シート!P744,10)/1),"")</f>
        <v/>
      </c>
      <c r="BA743" s="51" t="str">
        <f>IF(入力シート!Q744&gt;=10,INT(MOD(入力シート!Q744,100)/10),"")</f>
        <v/>
      </c>
      <c r="BB743" s="40" t="str">
        <f>IF(入力シート!Q744&gt;=1,INT(MOD(入力シート!Q744,10)/1),"")</f>
        <v/>
      </c>
      <c r="BC743" s="51" t="str">
        <f>IF(入力シート!R744&gt;=10000,INT(MOD(入力シート!R744,100000)/10000),"")</f>
        <v/>
      </c>
      <c r="BD743" s="51" t="str">
        <f>IF(入力シート!R744&gt;=1000,INT(MOD(入力シート!R744,10000)/1000),"")</f>
        <v/>
      </c>
      <c r="BE743" s="51" t="str">
        <f>IF(入力シート!R744&gt;=100,INT(MOD(入力シート!R744,1000)/100),"")</f>
        <v/>
      </c>
      <c r="BF743" s="51" t="str">
        <f>IF(入力シート!R744&gt;=10,INT(MOD(入力シート!R744,100)/10),"")</f>
        <v/>
      </c>
      <c r="BG743" s="40" t="str">
        <f>IF(入力シート!R744&gt;=1,INT(MOD(入力シート!R744,10)/1),"")</f>
        <v/>
      </c>
      <c r="BP743" s="11"/>
    </row>
    <row r="744" spans="1:79" x14ac:dyDescent="0.15">
      <c r="B744" s="22">
        <v>742</v>
      </c>
      <c r="C744" s="10" t="str">
        <f>IF(入力シート!C745&gt;=10000,INT(MOD(入力シート!C745,100000)/10000),"")</f>
        <v/>
      </c>
      <c r="D744" s="10" t="str">
        <f>IF(入力シート!C745&gt;=1000,INT(MOD(入力シート!C745,10000)/1000),"")</f>
        <v/>
      </c>
      <c r="E744" s="10" t="str">
        <f>IF(入力シート!C745&gt;=100,INT(MOD(入力シート!C745,1000)/100),"")</f>
        <v/>
      </c>
      <c r="F744" s="10" t="str">
        <f>IF(入力シート!C745&gt;=10,INT(MOD(入力シート!C745,100)/10),"")</f>
        <v/>
      </c>
      <c r="G744" s="22" t="str">
        <f>IF(入力シート!C745&gt;=1,INT(MOD(入力シート!C745,10)/1),"")</f>
        <v/>
      </c>
      <c r="H744" s="22" t="str">
        <f>IF(入力シート!D745&gt;"",入力シート!D745,"")</f>
        <v/>
      </c>
      <c r="I744" s="22" t="str">
        <f>IF(入力シート!E745&gt;"",入力シート!E745,"")</f>
        <v/>
      </c>
      <c r="J744" s="37" t="str">
        <f>IF(入力シート!F745&gt;0,IF(入力シート!W745=6,MID(入力シート!F745,入力シート!W745-5,1),"0"),"")</f>
        <v/>
      </c>
      <c r="K744" s="37" t="str">
        <f>IF(入力シート!F745&gt;0,MID(入力シート!F745,入力シート!W745-4,1),"")</f>
        <v/>
      </c>
      <c r="L744" s="37" t="str">
        <f>IF(入力シート!F745&gt;0,MID(入力シート!F745,入力シート!W745-3,1),"")</f>
        <v/>
      </c>
      <c r="M744" s="37" t="str">
        <f>IF(入力シート!F745&gt;0,MID(入力シート!F745,入力シート!W745-2,1),"")</f>
        <v/>
      </c>
      <c r="N744" s="37" t="str">
        <f>IF(入力シート!F745&gt;0,MID(入力シート!F745,入力シート!W745-1,1),"")</f>
        <v/>
      </c>
      <c r="O744" s="39" t="str">
        <f>IF(入力シート!F745&gt;0,MID(入力シート!F745,入力シート!W745,1),"")</f>
        <v/>
      </c>
      <c r="P744" s="22" t="str">
        <f>IF(入力シート!G745&gt;"",入力シート!G745,"")</f>
        <v/>
      </c>
      <c r="Q744" s="37" t="str">
        <f>IF(入力シート!H745&gt;0,IF(入力シート!X745=4,MID(入力シート!H745,入力シート!X745-3,1),"0"),"")</f>
        <v/>
      </c>
      <c r="R744" s="37" t="str">
        <f>IF(入力シート!H745&gt;0,MID(入力シート!H745,入力シート!X745-2,1),"")</f>
        <v/>
      </c>
      <c r="S744" s="37" t="str">
        <f>IF(入力シート!H745&gt;0,MID(入力シート!H745,入力シート!X745-1,1),"")</f>
        <v/>
      </c>
      <c r="T744" s="39" t="str">
        <f>IF(入力シート!H745&gt;0,MID(入力シート!H745,入力シート!X745,1),"")</f>
        <v/>
      </c>
      <c r="U744" s="62" t="str">
        <f>IF(入力シート!I745&gt;0,入力シート!I745,"")</f>
        <v/>
      </c>
      <c r="V744" s="50" t="str">
        <f>IF(入力シート!J745&gt;0,入力シート!J745,"")</f>
        <v/>
      </c>
      <c r="W744" s="50" t="str">
        <f>IF(入力シート!K745&gt;=10,INT(MOD(入力シート!K745,100)/10),"")</f>
        <v/>
      </c>
      <c r="X744" s="40" t="str">
        <f>IF(入力シート!K745&gt;=1,INT(MOD(入力シート!K745,10)/1),"")</f>
        <v/>
      </c>
      <c r="Y744" s="51" t="str">
        <f>IF(入力シート!L745&gt;=100000,INT(MOD(入力シート!L745,1000000)/100000),"")</f>
        <v/>
      </c>
      <c r="Z744" s="51" t="str">
        <f>IF(入力シート!L745&gt;=10000,INT(MOD(入力シート!L745,100000)/10000),"")</f>
        <v/>
      </c>
      <c r="AA744" s="51" t="str">
        <f>IF(入力シート!L745&gt;=1000,INT(MOD(入力シート!L745,10000)/1000),"")</f>
        <v/>
      </c>
      <c r="AB744" s="51" t="str">
        <f>IF(入力シート!L745&gt;=100,INT(MOD(入力シート!L745,1000)/100),"")</f>
        <v/>
      </c>
      <c r="AC744" s="51" t="str">
        <f>IF(入力シート!L745&gt;=10,INT(MOD(入力シート!L745,100)/10),"")</f>
        <v/>
      </c>
      <c r="AD744" s="40" t="str">
        <f>IF(入力シート!L745&gt;=1,INT(MOD(入力シート!L745,10)/1),"")</f>
        <v/>
      </c>
      <c r="AE744" s="51" t="str">
        <f>IF(入力シート!M745&gt;=10000,INT(MOD(入力シート!M745,100000)/10000),"")</f>
        <v/>
      </c>
      <c r="AF744" s="51" t="str">
        <f>IF(入力シート!M745&gt;=1000,INT(MOD(入力シート!M745,10000)/1000),"")</f>
        <v/>
      </c>
      <c r="AG744" s="51" t="str">
        <f>IF(入力シート!M745&gt;=100,INT(MOD(入力シート!M745,1000)/100),"")</f>
        <v/>
      </c>
      <c r="AH744" s="51" t="str">
        <f>IF(入力シート!M745&gt;=10,INT(MOD(入力シート!M745,100)/10),"")</f>
        <v/>
      </c>
      <c r="AI744" s="40" t="str">
        <f>IF(入力シート!M745&gt;=1,INT(MOD(入力シート!M745,10)/1),"")</f>
        <v/>
      </c>
      <c r="AJ744" s="51" t="str">
        <f>IF(入力シート!N745&gt;=10000,INT(MOD(入力シート!N745,100000)/10000),"")</f>
        <v/>
      </c>
      <c r="AK744" s="51" t="str">
        <f>IF(入力シート!N745&gt;=1000,INT(MOD(入力シート!N745,10000)/1000),"")</f>
        <v/>
      </c>
      <c r="AL744" s="51" t="str">
        <f>IF(入力シート!N745&gt;=100,INT(MOD(入力シート!N745,1000)/100),"")</f>
        <v/>
      </c>
      <c r="AM744" s="51" t="str">
        <f>IF(入力シート!N745&gt;=10,INT(MOD(入力シート!N745,100)/10),"")</f>
        <v/>
      </c>
      <c r="AN744" s="40" t="str">
        <f>IF(入力シート!N745&gt;=1,INT(MOD(入力シート!N745,10)/1),"")</f>
        <v/>
      </c>
      <c r="AO744" s="51" t="str">
        <f>IF(入力シート!O745&gt;=10000,INT(MOD(入力シート!O745,100000)/10000),"")</f>
        <v/>
      </c>
      <c r="AP744" s="51" t="str">
        <f>IF(入力シート!O745&gt;=1000,INT(MOD(入力シート!O745,10000)/1000),"")</f>
        <v/>
      </c>
      <c r="AQ744" s="51" t="str">
        <f>IF(入力シート!O745&gt;=100,INT(MOD(入力シート!O745,1000)/100),"")</f>
        <v/>
      </c>
      <c r="AR744" s="51" t="str">
        <f>IF(入力シート!O745&gt;=10,INT(MOD(入力シート!O745,100)/10),"")</f>
        <v/>
      </c>
      <c r="AS744" s="40" t="str">
        <f>IF(入力シート!O745&gt;=1,INT(MOD(入力シート!O745,10)/1),"")</f>
        <v/>
      </c>
      <c r="AT744" s="51" t="str">
        <f>IF(入力シート!P745&gt;=1000000,INT(MOD(入力シート!P745,10000000)/1000000),"")</f>
        <v/>
      </c>
      <c r="AU744" s="51" t="str">
        <f>IF(入力シート!P745&gt;=100000,INT(MOD(入力シート!P745,1000000)/100000),"")</f>
        <v/>
      </c>
      <c r="AV744" s="51" t="str">
        <f>IF(入力シート!P745&gt;=10000,INT(MOD(入力シート!P745,100000)/10000),"")</f>
        <v/>
      </c>
      <c r="AW744" s="51" t="str">
        <f>IF(入力シート!P745&gt;=1000,INT(MOD(入力シート!P745,10000)/1000),"")</f>
        <v/>
      </c>
      <c r="AX744" s="51" t="str">
        <f>IF(入力シート!P745&gt;=100,INT(MOD(入力シート!P745,1000)/100),"")</f>
        <v/>
      </c>
      <c r="AY744" s="51" t="str">
        <f>IF(入力シート!P745&gt;=10,INT(MOD(入力シート!P745,100)/10),"")</f>
        <v/>
      </c>
      <c r="AZ744" s="40" t="str">
        <f>IF(入力シート!P745&gt;=1,INT(MOD(入力シート!P745,10)/1),"")</f>
        <v/>
      </c>
      <c r="BA744" s="51" t="str">
        <f>IF(入力シート!Q745&gt;=10,INT(MOD(入力シート!Q745,100)/10),"")</f>
        <v/>
      </c>
      <c r="BB744" s="40" t="str">
        <f>IF(入力シート!Q745&gt;=1,INT(MOD(入力シート!Q745,10)/1),"")</f>
        <v/>
      </c>
      <c r="BC744" s="51" t="str">
        <f>IF(入力シート!R745&gt;=10000,INT(MOD(入力シート!R745,100000)/10000),"")</f>
        <v/>
      </c>
      <c r="BD744" s="51" t="str">
        <f>IF(入力シート!R745&gt;=1000,INT(MOD(入力シート!R745,10000)/1000),"")</f>
        <v/>
      </c>
      <c r="BE744" s="51" t="str">
        <f>IF(入力シート!R745&gt;=100,INT(MOD(入力シート!R745,1000)/100),"")</f>
        <v/>
      </c>
      <c r="BF744" s="51" t="str">
        <f>IF(入力シート!R745&gt;=10,INT(MOD(入力シート!R745,100)/10),"")</f>
        <v/>
      </c>
      <c r="BG744" s="40" t="str">
        <f>IF(入力シート!R745&gt;=1,INT(MOD(入力シート!R745,10)/1),"")</f>
        <v/>
      </c>
    </row>
    <row r="745" spans="1:79" x14ac:dyDescent="0.15">
      <c r="B745" s="22">
        <v>743</v>
      </c>
      <c r="C745" s="10" t="str">
        <f>IF(入力シート!C746&gt;=10000,INT(MOD(入力シート!C746,100000)/10000),"")</f>
        <v/>
      </c>
      <c r="D745" s="10" t="str">
        <f>IF(入力シート!C746&gt;=1000,INT(MOD(入力シート!C746,10000)/1000),"")</f>
        <v/>
      </c>
      <c r="E745" s="10" t="str">
        <f>IF(入力シート!C746&gt;=100,INT(MOD(入力シート!C746,1000)/100),"")</f>
        <v/>
      </c>
      <c r="F745" s="10" t="str">
        <f>IF(入力シート!C746&gt;=10,INT(MOD(入力シート!C746,100)/10),"")</f>
        <v/>
      </c>
      <c r="G745" s="22" t="str">
        <f>IF(入力シート!C746&gt;=1,INT(MOD(入力シート!C746,10)/1),"")</f>
        <v/>
      </c>
      <c r="H745" s="22" t="str">
        <f>IF(入力シート!D746&gt;"",入力シート!D746,"")</f>
        <v/>
      </c>
      <c r="I745" s="22" t="str">
        <f>IF(入力シート!E746&gt;"",入力シート!E746,"")</f>
        <v/>
      </c>
      <c r="J745" s="37" t="str">
        <f>IF(入力シート!F746&gt;0,IF(入力シート!W746=6,MID(入力シート!F746,入力シート!W746-5,1),"0"),"")</f>
        <v/>
      </c>
      <c r="K745" s="37" t="str">
        <f>IF(入力シート!F746&gt;0,MID(入力シート!F746,入力シート!W746-4,1),"")</f>
        <v/>
      </c>
      <c r="L745" s="37" t="str">
        <f>IF(入力シート!F746&gt;0,MID(入力シート!F746,入力シート!W746-3,1),"")</f>
        <v/>
      </c>
      <c r="M745" s="37" t="str">
        <f>IF(入力シート!F746&gt;0,MID(入力シート!F746,入力シート!W746-2,1),"")</f>
        <v/>
      </c>
      <c r="N745" s="37" t="str">
        <f>IF(入力シート!F746&gt;0,MID(入力シート!F746,入力シート!W746-1,1),"")</f>
        <v/>
      </c>
      <c r="O745" s="39" t="str">
        <f>IF(入力シート!F746&gt;0,MID(入力シート!F746,入力シート!W746,1),"")</f>
        <v/>
      </c>
      <c r="P745" s="22" t="str">
        <f>IF(入力シート!G746&gt;"",入力シート!G746,"")</f>
        <v/>
      </c>
      <c r="Q745" s="37" t="str">
        <f>IF(入力シート!H746&gt;0,IF(入力シート!X746=4,MID(入力シート!H746,入力シート!X746-3,1),"0"),"")</f>
        <v/>
      </c>
      <c r="R745" s="37" t="str">
        <f>IF(入力シート!H746&gt;0,MID(入力シート!H746,入力シート!X746-2,1),"")</f>
        <v/>
      </c>
      <c r="S745" s="37" t="str">
        <f>IF(入力シート!H746&gt;0,MID(入力シート!H746,入力シート!X746-1,1),"")</f>
        <v/>
      </c>
      <c r="T745" s="39" t="str">
        <f>IF(入力シート!H746&gt;0,MID(入力シート!H746,入力シート!X746,1),"")</f>
        <v/>
      </c>
      <c r="U745" s="62" t="str">
        <f>IF(入力シート!I746&gt;0,入力シート!I746,"")</f>
        <v/>
      </c>
      <c r="V745" s="50" t="str">
        <f>IF(入力シート!J746&gt;0,入力シート!J746,"")</f>
        <v/>
      </c>
      <c r="W745" s="50" t="str">
        <f>IF(入力シート!K746&gt;=10,INT(MOD(入力シート!K746,100)/10),"")</f>
        <v/>
      </c>
      <c r="X745" s="40" t="str">
        <f>IF(入力シート!K746&gt;=1,INT(MOD(入力シート!K746,10)/1),"")</f>
        <v/>
      </c>
      <c r="Y745" s="51" t="str">
        <f>IF(入力シート!L746&gt;=100000,INT(MOD(入力シート!L746,1000000)/100000),"")</f>
        <v/>
      </c>
      <c r="Z745" s="51" t="str">
        <f>IF(入力シート!L746&gt;=10000,INT(MOD(入力シート!L746,100000)/10000),"")</f>
        <v/>
      </c>
      <c r="AA745" s="51" t="str">
        <f>IF(入力シート!L746&gt;=1000,INT(MOD(入力シート!L746,10000)/1000),"")</f>
        <v/>
      </c>
      <c r="AB745" s="51" t="str">
        <f>IF(入力シート!L746&gt;=100,INT(MOD(入力シート!L746,1000)/100),"")</f>
        <v/>
      </c>
      <c r="AC745" s="51" t="str">
        <f>IF(入力シート!L746&gt;=10,INT(MOD(入力シート!L746,100)/10),"")</f>
        <v/>
      </c>
      <c r="AD745" s="40" t="str">
        <f>IF(入力シート!L746&gt;=1,INT(MOD(入力シート!L746,10)/1),"")</f>
        <v/>
      </c>
      <c r="AE745" s="51" t="str">
        <f>IF(入力シート!M746&gt;=10000,INT(MOD(入力シート!M746,100000)/10000),"")</f>
        <v/>
      </c>
      <c r="AF745" s="51" t="str">
        <f>IF(入力シート!M746&gt;=1000,INT(MOD(入力シート!M746,10000)/1000),"")</f>
        <v/>
      </c>
      <c r="AG745" s="51" t="str">
        <f>IF(入力シート!M746&gt;=100,INT(MOD(入力シート!M746,1000)/100),"")</f>
        <v/>
      </c>
      <c r="AH745" s="51" t="str">
        <f>IF(入力シート!M746&gt;=10,INT(MOD(入力シート!M746,100)/10),"")</f>
        <v/>
      </c>
      <c r="AI745" s="40" t="str">
        <f>IF(入力シート!M746&gt;=1,INT(MOD(入力シート!M746,10)/1),"")</f>
        <v/>
      </c>
      <c r="AJ745" s="51" t="str">
        <f>IF(入力シート!N746&gt;=10000,INT(MOD(入力シート!N746,100000)/10000),"")</f>
        <v/>
      </c>
      <c r="AK745" s="51" t="str">
        <f>IF(入力シート!N746&gt;=1000,INT(MOD(入力シート!N746,10000)/1000),"")</f>
        <v/>
      </c>
      <c r="AL745" s="51" t="str">
        <f>IF(入力シート!N746&gt;=100,INT(MOD(入力シート!N746,1000)/100),"")</f>
        <v/>
      </c>
      <c r="AM745" s="51" t="str">
        <f>IF(入力シート!N746&gt;=10,INT(MOD(入力シート!N746,100)/10),"")</f>
        <v/>
      </c>
      <c r="AN745" s="40" t="str">
        <f>IF(入力シート!N746&gt;=1,INT(MOD(入力シート!N746,10)/1),"")</f>
        <v/>
      </c>
      <c r="AO745" s="51" t="str">
        <f>IF(入力シート!O746&gt;=10000,INT(MOD(入力シート!O746,100000)/10000),"")</f>
        <v/>
      </c>
      <c r="AP745" s="51" t="str">
        <f>IF(入力シート!O746&gt;=1000,INT(MOD(入力シート!O746,10000)/1000),"")</f>
        <v/>
      </c>
      <c r="AQ745" s="51" t="str">
        <f>IF(入力シート!O746&gt;=100,INT(MOD(入力シート!O746,1000)/100),"")</f>
        <v/>
      </c>
      <c r="AR745" s="51" t="str">
        <f>IF(入力シート!O746&gt;=10,INT(MOD(入力シート!O746,100)/10),"")</f>
        <v/>
      </c>
      <c r="AS745" s="40" t="str">
        <f>IF(入力シート!O746&gt;=1,INT(MOD(入力シート!O746,10)/1),"")</f>
        <v/>
      </c>
      <c r="AT745" s="51" t="str">
        <f>IF(入力シート!P746&gt;=1000000,INT(MOD(入力シート!P746,10000000)/1000000),"")</f>
        <v/>
      </c>
      <c r="AU745" s="51" t="str">
        <f>IF(入力シート!P746&gt;=100000,INT(MOD(入力シート!P746,1000000)/100000),"")</f>
        <v/>
      </c>
      <c r="AV745" s="51" t="str">
        <f>IF(入力シート!P746&gt;=10000,INT(MOD(入力シート!P746,100000)/10000),"")</f>
        <v/>
      </c>
      <c r="AW745" s="51" t="str">
        <f>IF(入力シート!P746&gt;=1000,INT(MOD(入力シート!P746,10000)/1000),"")</f>
        <v/>
      </c>
      <c r="AX745" s="51" t="str">
        <f>IF(入力シート!P746&gt;=100,INT(MOD(入力シート!P746,1000)/100),"")</f>
        <v/>
      </c>
      <c r="AY745" s="51" t="str">
        <f>IF(入力シート!P746&gt;=10,INT(MOD(入力シート!P746,100)/10),"")</f>
        <v/>
      </c>
      <c r="AZ745" s="40" t="str">
        <f>IF(入力シート!P746&gt;=1,INT(MOD(入力シート!P746,10)/1),"")</f>
        <v/>
      </c>
      <c r="BA745" s="51" t="str">
        <f>IF(入力シート!Q746&gt;=10,INT(MOD(入力シート!Q746,100)/10),"")</f>
        <v/>
      </c>
      <c r="BB745" s="40" t="str">
        <f>IF(入力シート!Q746&gt;=1,INT(MOD(入力シート!Q746,10)/1),"")</f>
        <v/>
      </c>
      <c r="BC745" s="51" t="str">
        <f>IF(入力シート!R746&gt;=10000,INT(MOD(入力シート!R746,100000)/10000),"")</f>
        <v/>
      </c>
      <c r="BD745" s="51" t="str">
        <f>IF(入力シート!R746&gt;=1000,INT(MOD(入力シート!R746,10000)/1000),"")</f>
        <v/>
      </c>
      <c r="BE745" s="51" t="str">
        <f>IF(入力シート!R746&gt;=100,INT(MOD(入力シート!R746,1000)/100),"")</f>
        <v/>
      </c>
      <c r="BF745" s="51" t="str">
        <f>IF(入力シート!R746&gt;=10,INT(MOD(入力シート!R746,100)/10),"")</f>
        <v/>
      </c>
      <c r="BG745" s="40" t="str">
        <f>IF(入力シート!R746&gt;=1,INT(MOD(入力シート!R746,10)/1),"")</f>
        <v/>
      </c>
    </row>
    <row r="746" spans="1:79" x14ac:dyDescent="0.15">
      <c r="B746" s="22">
        <v>744</v>
      </c>
      <c r="C746" s="10" t="str">
        <f>IF(入力シート!C747&gt;=10000,INT(MOD(入力シート!C747,100000)/10000),"")</f>
        <v/>
      </c>
      <c r="D746" s="10" t="str">
        <f>IF(入力シート!C747&gt;=1000,INT(MOD(入力シート!C747,10000)/1000),"")</f>
        <v/>
      </c>
      <c r="E746" s="10" t="str">
        <f>IF(入力シート!C747&gt;=100,INT(MOD(入力シート!C747,1000)/100),"")</f>
        <v/>
      </c>
      <c r="F746" s="10" t="str">
        <f>IF(入力シート!C747&gt;=10,INT(MOD(入力シート!C747,100)/10),"")</f>
        <v/>
      </c>
      <c r="G746" s="22" t="str">
        <f>IF(入力シート!C747&gt;=1,INT(MOD(入力シート!C747,10)/1),"")</f>
        <v/>
      </c>
      <c r="H746" s="22" t="str">
        <f>IF(入力シート!D747&gt;"",入力シート!D747,"")</f>
        <v/>
      </c>
      <c r="I746" s="22" t="str">
        <f>IF(入力シート!E747&gt;"",入力シート!E747,"")</f>
        <v/>
      </c>
      <c r="J746" s="37" t="str">
        <f>IF(入力シート!F747&gt;0,IF(入力シート!W747=6,MID(入力シート!F747,入力シート!W747-5,1),"0"),"")</f>
        <v/>
      </c>
      <c r="K746" s="37" t="str">
        <f>IF(入力シート!F747&gt;0,MID(入力シート!F747,入力シート!W747-4,1),"")</f>
        <v/>
      </c>
      <c r="L746" s="37" t="str">
        <f>IF(入力シート!F747&gt;0,MID(入力シート!F747,入力シート!W747-3,1),"")</f>
        <v/>
      </c>
      <c r="M746" s="37" t="str">
        <f>IF(入力シート!F747&gt;0,MID(入力シート!F747,入力シート!W747-2,1),"")</f>
        <v/>
      </c>
      <c r="N746" s="37" t="str">
        <f>IF(入力シート!F747&gt;0,MID(入力シート!F747,入力シート!W747-1,1),"")</f>
        <v/>
      </c>
      <c r="O746" s="39" t="str">
        <f>IF(入力シート!F747&gt;0,MID(入力シート!F747,入力シート!W747,1),"")</f>
        <v/>
      </c>
      <c r="P746" s="22" t="str">
        <f>IF(入力シート!G747&gt;"",入力シート!G747,"")</f>
        <v/>
      </c>
      <c r="Q746" s="37" t="str">
        <f>IF(入力シート!H747&gt;0,IF(入力シート!X747=4,MID(入力シート!H747,入力シート!X747-3,1),"0"),"")</f>
        <v/>
      </c>
      <c r="R746" s="37" t="str">
        <f>IF(入力シート!H747&gt;0,MID(入力シート!H747,入力シート!X747-2,1),"")</f>
        <v/>
      </c>
      <c r="S746" s="37" t="str">
        <f>IF(入力シート!H747&gt;0,MID(入力シート!H747,入力シート!X747-1,1),"")</f>
        <v/>
      </c>
      <c r="T746" s="39" t="str">
        <f>IF(入力シート!H747&gt;0,MID(入力シート!H747,入力シート!X747,1),"")</f>
        <v/>
      </c>
      <c r="U746" s="62" t="str">
        <f>IF(入力シート!I747&gt;0,入力シート!I747,"")</f>
        <v/>
      </c>
      <c r="V746" s="50" t="str">
        <f>IF(入力シート!J747&gt;0,入力シート!J747,"")</f>
        <v/>
      </c>
      <c r="W746" s="50" t="str">
        <f>IF(入力シート!K747&gt;=10,INT(MOD(入力シート!K747,100)/10),"")</f>
        <v/>
      </c>
      <c r="X746" s="40" t="str">
        <f>IF(入力シート!K747&gt;=1,INT(MOD(入力シート!K747,10)/1),"")</f>
        <v/>
      </c>
      <c r="Y746" s="51" t="str">
        <f>IF(入力シート!L747&gt;=100000,INT(MOD(入力シート!L747,1000000)/100000),"")</f>
        <v/>
      </c>
      <c r="Z746" s="51" t="str">
        <f>IF(入力シート!L747&gt;=10000,INT(MOD(入力シート!L747,100000)/10000),"")</f>
        <v/>
      </c>
      <c r="AA746" s="51" t="str">
        <f>IF(入力シート!L747&gt;=1000,INT(MOD(入力シート!L747,10000)/1000),"")</f>
        <v/>
      </c>
      <c r="AB746" s="51" t="str">
        <f>IF(入力シート!L747&gt;=100,INT(MOD(入力シート!L747,1000)/100),"")</f>
        <v/>
      </c>
      <c r="AC746" s="51" t="str">
        <f>IF(入力シート!L747&gt;=10,INT(MOD(入力シート!L747,100)/10),"")</f>
        <v/>
      </c>
      <c r="AD746" s="40" t="str">
        <f>IF(入力シート!L747&gt;=1,INT(MOD(入力シート!L747,10)/1),"")</f>
        <v/>
      </c>
      <c r="AE746" s="51" t="str">
        <f>IF(入力シート!M747&gt;=10000,INT(MOD(入力シート!M747,100000)/10000),"")</f>
        <v/>
      </c>
      <c r="AF746" s="51" t="str">
        <f>IF(入力シート!M747&gt;=1000,INT(MOD(入力シート!M747,10000)/1000),"")</f>
        <v/>
      </c>
      <c r="AG746" s="51" t="str">
        <f>IF(入力シート!M747&gt;=100,INT(MOD(入力シート!M747,1000)/100),"")</f>
        <v/>
      </c>
      <c r="AH746" s="51" t="str">
        <f>IF(入力シート!M747&gt;=10,INT(MOD(入力シート!M747,100)/10),"")</f>
        <v/>
      </c>
      <c r="AI746" s="40" t="str">
        <f>IF(入力シート!M747&gt;=1,INT(MOD(入力シート!M747,10)/1),"")</f>
        <v/>
      </c>
      <c r="AJ746" s="51" t="str">
        <f>IF(入力シート!N747&gt;=10000,INT(MOD(入力シート!N747,100000)/10000),"")</f>
        <v/>
      </c>
      <c r="AK746" s="51" t="str">
        <f>IF(入力シート!N747&gt;=1000,INT(MOD(入力シート!N747,10000)/1000),"")</f>
        <v/>
      </c>
      <c r="AL746" s="51" t="str">
        <f>IF(入力シート!N747&gt;=100,INT(MOD(入力シート!N747,1000)/100),"")</f>
        <v/>
      </c>
      <c r="AM746" s="51" t="str">
        <f>IF(入力シート!N747&gt;=10,INT(MOD(入力シート!N747,100)/10),"")</f>
        <v/>
      </c>
      <c r="AN746" s="40" t="str">
        <f>IF(入力シート!N747&gt;=1,INT(MOD(入力シート!N747,10)/1),"")</f>
        <v/>
      </c>
      <c r="AO746" s="51" t="str">
        <f>IF(入力シート!O747&gt;=10000,INT(MOD(入力シート!O747,100000)/10000),"")</f>
        <v/>
      </c>
      <c r="AP746" s="51" t="str">
        <f>IF(入力シート!O747&gt;=1000,INT(MOD(入力シート!O747,10000)/1000),"")</f>
        <v/>
      </c>
      <c r="AQ746" s="51" t="str">
        <f>IF(入力シート!O747&gt;=100,INT(MOD(入力シート!O747,1000)/100),"")</f>
        <v/>
      </c>
      <c r="AR746" s="51" t="str">
        <f>IF(入力シート!O747&gt;=10,INT(MOD(入力シート!O747,100)/10),"")</f>
        <v/>
      </c>
      <c r="AS746" s="40" t="str">
        <f>IF(入力シート!O747&gt;=1,INT(MOD(入力シート!O747,10)/1),"")</f>
        <v/>
      </c>
      <c r="AT746" s="51" t="str">
        <f>IF(入力シート!P747&gt;=1000000,INT(MOD(入力シート!P747,10000000)/1000000),"")</f>
        <v/>
      </c>
      <c r="AU746" s="51" t="str">
        <f>IF(入力シート!P747&gt;=100000,INT(MOD(入力シート!P747,1000000)/100000),"")</f>
        <v/>
      </c>
      <c r="AV746" s="51" t="str">
        <f>IF(入力シート!P747&gt;=10000,INT(MOD(入力シート!P747,100000)/10000),"")</f>
        <v/>
      </c>
      <c r="AW746" s="51" t="str">
        <f>IF(入力シート!P747&gt;=1000,INT(MOD(入力シート!P747,10000)/1000),"")</f>
        <v/>
      </c>
      <c r="AX746" s="51" t="str">
        <f>IF(入力シート!P747&gt;=100,INT(MOD(入力シート!P747,1000)/100),"")</f>
        <v/>
      </c>
      <c r="AY746" s="51" t="str">
        <f>IF(入力シート!P747&gt;=10,INT(MOD(入力シート!P747,100)/10),"")</f>
        <v/>
      </c>
      <c r="AZ746" s="40" t="str">
        <f>IF(入力シート!P747&gt;=1,INT(MOD(入力シート!P747,10)/1),"")</f>
        <v/>
      </c>
      <c r="BA746" s="51" t="str">
        <f>IF(入力シート!Q747&gt;=10,INT(MOD(入力シート!Q747,100)/10),"")</f>
        <v/>
      </c>
      <c r="BB746" s="40" t="str">
        <f>IF(入力シート!Q747&gt;=1,INT(MOD(入力シート!Q747,10)/1),"")</f>
        <v/>
      </c>
      <c r="BC746" s="51" t="str">
        <f>IF(入力シート!R747&gt;=10000,INT(MOD(入力シート!R747,100000)/10000),"")</f>
        <v/>
      </c>
      <c r="BD746" s="51" t="str">
        <f>IF(入力シート!R747&gt;=1000,INT(MOD(入力シート!R747,10000)/1000),"")</f>
        <v/>
      </c>
      <c r="BE746" s="51" t="str">
        <f>IF(入力シート!R747&gt;=100,INT(MOD(入力シート!R747,1000)/100),"")</f>
        <v/>
      </c>
      <c r="BF746" s="51" t="str">
        <f>IF(入力シート!R747&gt;=10,INT(MOD(入力シート!R747,100)/10),"")</f>
        <v/>
      </c>
      <c r="BG746" s="40" t="str">
        <f>IF(入力シート!R747&gt;=1,INT(MOD(入力シート!R747,10)/1),"")</f>
        <v/>
      </c>
    </row>
    <row r="747" spans="1:79" x14ac:dyDescent="0.15">
      <c r="B747" s="22">
        <v>745</v>
      </c>
      <c r="C747" s="10" t="str">
        <f>IF(入力シート!C748&gt;=10000,INT(MOD(入力シート!C748,100000)/10000),"")</f>
        <v/>
      </c>
      <c r="D747" s="10" t="str">
        <f>IF(入力シート!C748&gt;=1000,INT(MOD(入力シート!C748,10000)/1000),"")</f>
        <v/>
      </c>
      <c r="E747" s="10" t="str">
        <f>IF(入力シート!C748&gt;=100,INT(MOD(入力シート!C748,1000)/100),"")</f>
        <v/>
      </c>
      <c r="F747" s="10" t="str">
        <f>IF(入力シート!C748&gt;=10,INT(MOD(入力シート!C748,100)/10),"")</f>
        <v/>
      </c>
      <c r="G747" s="22" t="str">
        <f>IF(入力シート!C748&gt;=1,INT(MOD(入力シート!C748,10)/1),"")</f>
        <v/>
      </c>
      <c r="H747" s="22" t="str">
        <f>IF(入力シート!D748&gt;"",入力シート!D748,"")</f>
        <v/>
      </c>
      <c r="I747" s="22" t="str">
        <f>IF(入力シート!E748&gt;"",入力シート!E748,"")</f>
        <v/>
      </c>
      <c r="J747" s="37" t="str">
        <f>IF(入力シート!F748&gt;0,IF(入力シート!W748=6,MID(入力シート!F748,入力シート!W748-5,1),"0"),"")</f>
        <v/>
      </c>
      <c r="K747" s="37" t="str">
        <f>IF(入力シート!F748&gt;0,MID(入力シート!F748,入力シート!W748-4,1),"")</f>
        <v/>
      </c>
      <c r="L747" s="37" t="str">
        <f>IF(入力シート!F748&gt;0,MID(入力シート!F748,入力シート!W748-3,1),"")</f>
        <v/>
      </c>
      <c r="M747" s="37" t="str">
        <f>IF(入力シート!F748&gt;0,MID(入力シート!F748,入力シート!W748-2,1),"")</f>
        <v/>
      </c>
      <c r="N747" s="37" t="str">
        <f>IF(入力シート!F748&gt;0,MID(入力シート!F748,入力シート!W748-1,1),"")</f>
        <v/>
      </c>
      <c r="O747" s="39" t="str">
        <f>IF(入力シート!F748&gt;0,MID(入力シート!F748,入力シート!W748,1),"")</f>
        <v/>
      </c>
      <c r="P747" s="22" t="str">
        <f>IF(入力シート!G748&gt;"",入力シート!G748,"")</f>
        <v/>
      </c>
      <c r="Q747" s="37" t="str">
        <f>IF(入力シート!H748&gt;0,IF(入力シート!X748=4,MID(入力シート!H748,入力シート!X748-3,1),"0"),"")</f>
        <v/>
      </c>
      <c r="R747" s="37" t="str">
        <f>IF(入力シート!H748&gt;0,MID(入力シート!H748,入力シート!X748-2,1),"")</f>
        <v/>
      </c>
      <c r="S747" s="37" t="str">
        <f>IF(入力シート!H748&gt;0,MID(入力シート!H748,入力シート!X748-1,1),"")</f>
        <v/>
      </c>
      <c r="T747" s="39" t="str">
        <f>IF(入力シート!H748&gt;0,MID(入力シート!H748,入力シート!X748,1),"")</f>
        <v/>
      </c>
      <c r="U747" s="62" t="str">
        <f>IF(入力シート!I748&gt;0,入力シート!I748,"")</f>
        <v/>
      </c>
      <c r="V747" s="50" t="str">
        <f>IF(入力シート!J748&gt;0,入力シート!J748,"")</f>
        <v/>
      </c>
      <c r="W747" s="50" t="str">
        <f>IF(入力シート!K748&gt;=10,INT(MOD(入力シート!K748,100)/10),"")</f>
        <v/>
      </c>
      <c r="X747" s="40" t="str">
        <f>IF(入力シート!K748&gt;=1,INT(MOD(入力シート!K748,10)/1),"")</f>
        <v/>
      </c>
      <c r="Y747" s="51" t="str">
        <f>IF(入力シート!L748&gt;=100000,INT(MOD(入力シート!L748,1000000)/100000),"")</f>
        <v/>
      </c>
      <c r="Z747" s="51" t="str">
        <f>IF(入力シート!L748&gt;=10000,INT(MOD(入力シート!L748,100000)/10000),"")</f>
        <v/>
      </c>
      <c r="AA747" s="51" t="str">
        <f>IF(入力シート!L748&gt;=1000,INT(MOD(入力シート!L748,10000)/1000),"")</f>
        <v/>
      </c>
      <c r="AB747" s="51" t="str">
        <f>IF(入力シート!L748&gt;=100,INT(MOD(入力シート!L748,1000)/100),"")</f>
        <v/>
      </c>
      <c r="AC747" s="51" t="str">
        <f>IF(入力シート!L748&gt;=10,INT(MOD(入力シート!L748,100)/10),"")</f>
        <v/>
      </c>
      <c r="AD747" s="40" t="str">
        <f>IF(入力シート!L748&gt;=1,INT(MOD(入力シート!L748,10)/1),"")</f>
        <v/>
      </c>
      <c r="AE747" s="51" t="str">
        <f>IF(入力シート!M748&gt;=10000,INT(MOD(入力シート!M748,100000)/10000),"")</f>
        <v/>
      </c>
      <c r="AF747" s="51" t="str">
        <f>IF(入力シート!M748&gt;=1000,INT(MOD(入力シート!M748,10000)/1000),"")</f>
        <v/>
      </c>
      <c r="AG747" s="51" t="str">
        <f>IF(入力シート!M748&gt;=100,INT(MOD(入力シート!M748,1000)/100),"")</f>
        <v/>
      </c>
      <c r="AH747" s="51" t="str">
        <f>IF(入力シート!M748&gt;=10,INT(MOD(入力シート!M748,100)/10),"")</f>
        <v/>
      </c>
      <c r="AI747" s="40" t="str">
        <f>IF(入力シート!M748&gt;=1,INT(MOD(入力シート!M748,10)/1),"")</f>
        <v/>
      </c>
      <c r="AJ747" s="51" t="str">
        <f>IF(入力シート!N748&gt;=10000,INT(MOD(入力シート!N748,100000)/10000),"")</f>
        <v/>
      </c>
      <c r="AK747" s="51" t="str">
        <f>IF(入力シート!N748&gt;=1000,INT(MOD(入力シート!N748,10000)/1000),"")</f>
        <v/>
      </c>
      <c r="AL747" s="51" t="str">
        <f>IF(入力シート!N748&gt;=100,INT(MOD(入力シート!N748,1000)/100),"")</f>
        <v/>
      </c>
      <c r="AM747" s="51" t="str">
        <f>IF(入力シート!N748&gt;=10,INT(MOD(入力シート!N748,100)/10),"")</f>
        <v/>
      </c>
      <c r="AN747" s="40" t="str">
        <f>IF(入力シート!N748&gt;=1,INT(MOD(入力シート!N748,10)/1),"")</f>
        <v/>
      </c>
      <c r="AO747" s="51" t="str">
        <f>IF(入力シート!O748&gt;=10000,INT(MOD(入力シート!O748,100000)/10000),"")</f>
        <v/>
      </c>
      <c r="AP747" s="51" t="str">
        <f>IF(入力シート!O748&gt;=1000,INT(MOD(入力シート!O748,10000)/1000),"")</f>
        <v/>
      </c>
      <c r="AQ747" s="51" t="str">
        <f>IF(入力シート!O748&gt;=100,INT(MOD(入力シート!O748,1000)/100),"")</f>
        <v/>
      </c>
      <c r="AR747" s="51" t="str">
        <f>IF(入力シート!O748&gt;=10,INT(MOD(入力シート!O748,100)/10),"")</f>
        <v/>
      </c>
      <c r="AS747" s="40" t="str">
        <f>IF(入力シート!O748&gt;=1,INT(MOD(入力シート!O748,10)/1),"")</f>
        <v/>
      </c>
      <c r="AT747" s="51" t="str">
        <f>IF(入力シート!P748&gt;=1000000,INT(MOD(入力シート!P748,10000000)/1000000),"")</f>
        <v/>
      </c>
      <c r="AU747" s="51" t="str">
        <f>IF(入力シート!P748&gt;=100000,INT(MOD(入力シート!P748,1000000)/100000),"")</f>
        <v/>
      </c>
      <c r="AV747" s="51" t="str">
        <f>IF(入力シート!P748&gt;=10000,INT(MOD(入力シート!P748,100000)/10000),"")</f>
        <v/>
      </c>
      <c r="AW747" s="51" t="str">
        <f>IF(入力シート!P748&gt;=1000,INT(MOD(入力シート!P748,10000)/1000),"")</f>
        <v/>
      </c>
      <c r="AX747" s="51" t="str">
        <f>IF(入力シート!P748&gt;=100,INT(MOD(入力シート!P748,1000)/100),"")</f>
        <v/>
      </c>
      <c r="AY747" s="51" t="str">
        <f>IF(入力シート!P748&gt;=10,INT(MOD(入力シート!P748,100)/10),"")</f>
        <v/>
      </c>
      <c r="AZ747" s="40" t="str">
        <f>IF(入力シート!P748&gt;=1,INT(MOD(入力シート!P748,10)/1),"")</f>
        <v/>
      </c>
      <c r="BA747" s="51" t="str">
        <f>IF(入力シート!Q748&gt;=10,INT(MOD(入力シート!Q748,100)/10),"")</f>
        <v/>
      </c>
      <c r="BB747" s="40" t="str">
        <f>IF(入力シート!Q748&gt;=1,INT(MOD(入力シート!Q748,10)/1),"")</f>
        <v/>
      </c>
      <c r="BC747" s="51" t="str">
        <f>IF(入力シート!R748&gt;=10000,INT(MOD(入力シート!R748,100000)/10000),"")</f>
        <v/>
      </c>
      <c r="BD747" s="51" t="str">
        <f>IF(入力シート!R748&gt;=1000,INT(MOD(入力シート!R748,10000)/1000),"")</f>
        <v/>
      </c>
      <c r="BE747" s="51" t="str">
        <f>IF(入力シート!R748&gt;=100,INT(MOD(入力シート!R748,1000)/100),"")</f>
        <v/>
      </c>
      <c r="BF747" s="51" t="str">
        <f>IF(入力シート!R748&gt;=10,INT(MOD(入力シート!R748,100)/10),"")</f>
        <v/>
      </c>
      <c r="BG747" s="40" t="str">
        <f>IF(入力シート!R748&gt;=1,INT(MOD(入力シート!R748,10)/1),"")</f>
        <v/>
      </c>
    </row>
    <row r="748" spans="1:79" x14ac:dyDescent="0.15">
      <c r="B748" s="22">
        <v>746</v>
      </c>
      <c r="C748" s="10" t="str">
        <f>IF(入力シート!C749&gt;=10000,INT(MOD(入力シート!C749,100000)/10000),"")</f>
        <v/>
      </c>
      <c r="D748" s="10" t="str">
        <f>IF(入力シート!C749&gt;=1000,INT(MOD(入力シート!C749,10000)/1000),"")</f>
        <v/>
      </c>
      <c r="E748" s="10" t="str">
        <f>IF(入力シート!C749&gt;=100,INT(MOD(入力シート!C749,1000)/100),"")</f>
        <v/>
      </c>
      <c r="F748" s="10" t="str">
        <f>IF(入力シート!C749&gt;=10,INT(MOD(入力シート!C749,100)/10),"")</f>
        <v/>
      </c>
      <c r="G748" s="22" t="str">
        <f>IF(入力シート!C749&gt;=1,INT(MOD(入力シート!C749,10)/1),"")</f>
        <v/>
      </c>
      <c r="H748" s="22" t="str">
        <f>IF(入力シート!D749&gt;"",入力シート!D749,"")</f>
        <v/>
      </c>
      <c r="I748" s="22" t="str">
        <f>IF(入力シート!E749&gt;"",入力シート!E749,"")</f>
        <v/>
      </c>
      <c r="J748" s="37" t="str">
        <f>IF(入力シート!F749&gt;0,IF(入力シート!W749=6,MID(入力シート!F749,入力シート!W749-5,1),"0"),"")</f>
        <v/>
      </c>
      <c r="K748" s="37" t="str">
        <f>IF(入力シート!F749&gt;0,MID(入力シート!F749,入力シート!W749-4,1),"")</f>
        <v/>
      </c>
      <c r="L748" s="37" t="str">
        <f>IF(入力シート!F749&gt;0,MID(入力シート!F749,入力シート!W749-3,1),"")</f>
        <v/>
      </c>
      <c r="M748" s="37" t="str">
        <f>IF(入力シート!F749&gt;0,MID(入力シート!F749,入力シート!W749-2,1),"")</f>
        <v/>
      </c>
      <c r="N748" s="37" t="str">
        <f>IF(入力シート!F749&gt;0,MID(入力シート!F749,入力シート!W749-1,1),"")</f>
        <v/>
      </c>
      <c r="O748" s="39" t="str">
        <f>IF(入力シート!F749&gt;0,MID(入力シート!F749,入力シート!W749,1),"")</f>
        <v/>
      </c>
      <c r="P748" s="22" t="str">
        <f>IF(入力シート!G749&gt;"",入力シート!G749,"")</f>
        <v/>
      </c>
      <c r="Q748" s="37" t="str">
        <f>IF(入力シート!H749&gt;0,IF(入力シート!X749=4,MID(入力シート!H749,入力シート!X749-3,1),"0"),"")</f>
        <v/>
      </c>
      <c r="R748" s="37" t="str">
        <f>IF(入力シート!H749&gt;0,MID(入力シート!H749,入力シート!X749-2,1),"")</f>
        <v/>
      </c>
      <c r="S748" s="37" t="str">
        <f>IF(入力シート!H749&gt;0,MID(入力シート!H749,入力シート!X749-1,1),"")</f>
        <v/>
      </c>
      <c r="T748" s="39" t="str">
        <f>IF(入力シート!H749&gt;0,MID(入力シート!H749,入力シート!X749,1),"")</f>
        <v/>
      </c>
      <c r="U748" s="62" t="str">
        <f>IF(入力シート!I749&gt;0,入力シート!I749,"")</f>
        <v/>
      </c>
      <c r="V748" s="50" t="str">
        <f>IF(入力シート!J749&gt;0,入力シート!J749,"")</f>
        <v/>
      </c>
      <c r="W748" s="50" t="str">
        <f>IF(入力シート!K749&gt;=10,INT(MOD(入力シート!K749,100)/10),"")</f>
        <v/>
      </c>
      <c r="X748" s="40" t="str">
        <f>IF(入力シート!K749&gt;=1,INT(MOD(入力シート!K749,10)/1),"")</f>
        <v/>
      </c>
      <c r="Y748" s="51" t="str">
        <f>IF(入力シート!L749&gt;=100000,INT(MOD(入力シート!L749,1000000)/100000),"")</f>
        <v/>
      </c>
      <c r="Z748" s="51" t="str">
        <f>IF(入力シート!L749&gt;=10000,INT(MOD(入力シート!L749,100000)/10000),"")</f>
        <v/>
      </c>
      <c r="AA748" s="51" t="str">
        <f>IF(入力シート!L749&gt;=1000,INT(MOD(入力シート!L749,10000)/1000),"")</f>
        <v/>
      </c>
      <c r="AB748" s="51" t="str">
        <f>IF(入力シート!L749&gt;=100,INT(MOD(入力シート!L749,1000)/100),"")</f>
        <v/>
      </c>
      <c r="AC748" s="51" t="str">
        <f>IF(入力シート!L749&gt;=10,INT(MOD(入力シート!L749,100)/10),"")</f>
        <v/>
      </c>
      <c r="AD748" s="40" t="str">
        <f>IF(入力シート!L749&gt;=1,INT(MOD(入力シート!L749,10)/1),"")</f>
        <v/>
      </c>
      <c r="AE748" s="51" t="str">
        <f>IF(入力シート!M749&gt;=10000,INT(MOD(入力シート!M749,100000)/10000),"")</f>
        <v/>
      </c>
      <c r="AF748" s="51" t="str">
        <f>IF(入力シート!M749&gt;=1000,INT(MOD(入力シート!M749,10000)/1000),"")</f>
        <v/>
      </c>
      <c r="AG748" s="51" t="str">
        <f>IF(入力シート!M749&gt;=100,INT(MOD(入力シート!M749,1000)/100),"")</f>
        <v/>
      </c>
      <c r="AH748" s="51" t="str">
        <f>IF(入力シート!M749&gt;=10,INT(MOD(入力シート!M749,100)/10),"")</f>
        <v/>
      </c>
      <c r="AI748" s="40" t="str">
        <f>IF(入力シート!M749&gt;=1,INT(MOD(入力シート!M749,10)/1),"")</f>
        <v/>
      </c>
      <c r="AJ748" s="51" t="str">
        <f>IF(入力シート!N749&gt;=10000,INT(MOD(入力シート!N749,100000)/10000),"")</f>
        <v/>
      </c>
      <c r="AK748" s="51" t="str">
        <f>IF(入力シート!N749&gt;=1000,INT(MOD(入力シート!N749,10000)/1000),"")</f>
        <v/>
      </c>
      <c r="AL748" s="51" t="str">
        <f>IF(入力シート!N749&gt;=100,INT(MOD(入力シート!N749,1000)/100),"")</f>
        <v/>
      </c>
      <c r="AM748" s="51" t="str">
        <f>IF(入力シート!N749&gt;=10,INT(MOD(入力シート!N749,100)/10),"")</f>
        <v/>
      </c>
      <c r="AN748" s="40" t="str">
        <f>IF(入力シート!N749&gt;=1,INT(MOD(入力シート!N749,10)/1),"")</f>
        <v/>
      </c>
      <c r="AO748" s="51" t="str">
        <f>IF(入力シート!O749&gt;=10000,INT(MOD(入力シート!O749,100000)/10000),"")</f>
        <v/>
      </c>
      <c r="AP748" s="51" t="str">
        <f>IF(入力シート!O749&gt;=1000,INT(MOD(入力シート!O749,10000)/1000),"")</f>
        <v/>
      </c>
      <c r="AQ748" s="51" t="str">
        <f>IF(入力シート!O749&gt;=100,INT(MOD(入力シート!O749,1000)/100),"")</f>
        <v/>
      </c>
      <c r="AR748" s="51" t="str">
        <f>IF(入力シート!O749&gt;=10,INT(MOD(入力シート!O749,100)/10),"")</f>
        <v/>
      </c>
      <c r="AS748" s="40" t="str">
        <f>IF(入力シート!O749&gt;=1,INT(MOD(入力シート!O749,10)/1),"")</f>
        <v/>
      </c>
      <c r="AT748" s="51" t="str">
        <f>IF(入力シート!P749&gt;=1000000,INT(MOD(入力シート!P749,10000000)/1000000),"")</f>
        <v/>
      </c>
      <c r="AU748" s="51" t="str">
        <f>IF(入力シート!P749&gt;=100000,INT(MOD(入力シート!P749,1000000)/100000),"")</f>
        <v/>
      </c>
      <c r="AV748" s="51" t="str">
        <f>IF(入力シート!P749&gt;=10000,INT(MOD(入力シート!P749,100000)/10000),"")</f>
        <v/>
      </c>
      <c r="AW748" s="51" t="str">
        <f>IF(入力シート!P749&gt;=1000,INT(MOD(入力シート!P749,10000)/1000),"")</f>
        <v/>
      </c>
      <c r="AX748" s="51" t="str">
        <f>IF(入力シート!P749&gt;=100,INT(MOD(入力シート!P749,1000)/100),"")</f>
        <v/>
      </c>
      <c r="AY748" s="51" t="str">
        <f>IF(入力シート!P749&gt;=10,INT(MOD(入力シート!P749,100)/10),"")</f>
        <v/>
      </c>
      <c r="AZ748" s="40" t="str">
        <f>IF(入力シート!P749&gt;=1,INT(MOD(入力シート!P749,10)/1),"")</f>
        <v/>
      </c>
      <c r="BA748" s="51" t="str">
        <f>IF(入力シート!Q749&gt;=10,INT(MOD(入力シート!Q749,100)/10),"")</f>
        <v/>
      </c>
      <c r="BB748" s="40" t="str">
        <f>IF(入力シート!Q749&gt;=1,INT(MOD(入力シート!Q749,10)/1),"")</f>
        <v/>
      </c>
      <c r="BC748" s="51" t="str">
        <f>IF(入力シート!R749&gt;=10000,INT(MOD(入力シート!R749,100000)/10000),"")</f>
        <v/>
      </c>
      <c r="BD748" s="51" t="str">
        <f>IF(入力シート!R749&gt;=1000,INT(MOD(入力シート!R749,10000)/1000),"")</f>
        <v/>
      </c>
      <c r="BE748" s="51" t="str">
        <f>IF(入力シート!R749&gt;=100,INT(MOD(入力シート!R749,1000)/100),"")</f>
        <v/>
      </c>
      <c r="BF748" s="51" t="str">
        <f>IF(入力シート!R749&gt;=10,INT(MOD(入力シート!R749,100)/10),"")</f>
        <v/>
      </c>
      <c r="BG748" s="40" t="str">
        <f>IF(入力シート!R749&gt;=1,INT(MOD(入力シート!R749,10)/1),"")</f>
        <v/>
      </c>
    </row>
    <row r="749" spans="1:79" x14ac:dyDescent="0.15">
      <c r="B749" s="22">
        <v>747</v>
      </c>
      <c r="C749" s="10" t="str">
        <f>IF(入力シート!C750&gt;=10000,INT(MOD(入力シート!C750,100000)/10000),"")</f>
        <v/>
      </c>
      <c r="D749" s="10" t="str">
        <f>IF(入力シート!C750&gt;=1000,INT(MOD(入力シート!C750,10000)/1000),"")</f>
        <v/>
      </c>
      <c r="E749" s="10" t="str">
        <f>IF(入力シート!C750&gt;=100,INT(MOD(入力シート!C750,1000)/100),"")</f>
        <v/>
      </c>
      <c r="F749" s="10" t="str">
        <f>IF(入力シート!C750&gt;=10,INT(MOD(入力シート!C750,100)/10),"")</f>
        <v/>
      </c>
      <c r="G749" s="22" t="str">
        <f>IF(入力シート!C750&gt;=1,INT(MOD(入力シート!C750,10)/1),"")</f>
        <v/>
      </c>
      <c r="H749" s="22" t="str">
        <f>IF(入力シート!D750&gt;"",入力シート!D750,"")</f>
        <v/>
      </c>
      <c r="I749" s="22" t="str">
        <f>IF(入力シート!E750&gt;"",入力シート!E750,"")</f>
        <v/>
      </c>
      <c r="J749" s="37" t="str">
        <f>IF(入力シート!F750&gt;0,IF(入力シート!W750=6,MID(入力シート!F750,入力シート!W750-5,1),"0"),"")</f>
        <v/>
      </c>
      <c r="K749" s="37" t="str">
        <f>IF(入力シート!F750&gt;0,MID(入力シート!F750,入力シート!W750-4,1),"")</f>
        <v/>
      </c>
      <c r="L749" s="37" t="str">
        <f>IF(入力シート!F750&gt;0,MID(入力シート!F750,入力シート!W750-3,1),"")</f>
        <v/>
      </c>
      <c r="M749" s="37" t="str">
        <f>IF(入力シート!F750&gt;0,MID(入力シート!F750,入力シート!W750-2,1),"")</f>
        <v/>
      </c>
      <c r="N749" s="37" t="str">
        <f>IF(入力シート!F750&gt;0,MID(入力シート!F750,入力シート!W750-1,1),"")</f>
        <v/>
      </c>
      <c r="O749" s="39" t="str">
        <f>IF(入力シート!F750&gt;0,MID(入力シート!F750,入力シート!W750,1),"")</f>
        <v/>
      </c>
      <c r="P749" s="22" t="str">
        <f>IF(入力シート!G750&gt;"",入力シート!G750,"")</f>
        <v/>
      </c>
      <c r="Q749" s="37" t="str">
        <f>IF(入力シート!H750&gt;0,IF(入力シート!X750=4,MID(入力シート!H750,入力シート!X750-3,1),"0"),"")</f>
        <v/>
      </c>
      <c r="R749" s="37" t="str">
        <f>IF(入力シート!H750&gt;0,MID(入力シート!H750,入力シート!X750-2,1),"")</f>
        <v/>
      </c>
      <c r="S749" s="37" t="str">
        <f>IF(入力シート!H750&gt;0,MID(入力シート!H750,入力シート!X750-1,1),"")</f>
        <v/>
      </c>
      <c r="T749" s="39" t="str">
        <f>IF(入力シート!H750&gt;0,MID(入力シート!H750,入力シート!X750,1),"")</f>
        <v/>
      </c>
      <c r="U749" s="62" t="str">
        <f>IF(入力シート!I750&gt;0,入力シート!I750,"")</f>
        <v/>
      </c>
      <c r="V749" s="50" t="str">
        <f>IF(入力シート!J750&gt;0,入力シート!J750,"")</f>
        <v/>
      </c>
      <c r="W749" s="50" t="str">
        <f>IF(入力シート!K750&gt;=10,INT(MOD(入力シート!K750,100)/10),"")</f>
        <v/>
      </c>
      <c r="X749" s="40" t="str">
        <f>IF(入力シート!K750&gt;=1,INT(MOD(入力シート!K750,10)/1),"")</f>
        <v/>
      </c>
      <c r="Y749" s="51" t="str">
        <f>IF(入力シート!L750&gt;=100000,INT(MOD(入力シート!L750,1000000)/100000),"")</f>
        <v/>
      </c>
      <c r="Z749" s="51" t="str">
        <f>IF(入力シート!L750&gt;=10000,INT(MOD(入力シート!L750,100000)/10000),"")</f>
        <v/>
      </c>
      <c r="AA749" s="51" t="str">
        <f>IF(入力シート!L750&gt;=1000,INT(MOD(入力シート!L750,10000)/1000),"")</f>
        <v/>
      </c>
      <c r="AB749" s="51" t="str">
        <f>IF(入力シート!L750&gt;=100,INT(MOD(入力シート!L750,1000)/100),"")</f>
        <v/>
      </c>
      <c r="AC749" s="51" t="str">
        <f>IF(入力シート!L750&gt;=10,INT(MOD(入力シート!L750,100)/10),"")</f>
        <v/>
      </c>
      <c r="AD749" s="40" t="str">
        <f>IF(入力シート!L750&gt;=1,INT(MOD(入力シート!L750,10)/1),"")</f>
        <v/>
      </c>
      <c r="AE749" s="51" t="str">
        <f>IF(入力シート!M750&gt;=10000,INT(MOD(入力シート!M750,100000)/10000),"")</f>
        <v/>
      </c>
      <c r="AF749" s="51" t="str">
        <f>IF(入力シート!M750&gt;=1000,INT(MOD(入力シート!M750,10000)/1000),"")</f>
        <v/>
      </c>
      <c r="AG749" s="51" t="str">
        <f>IF(入力シート!M750&gt;=100,INT(MOD(入力シート!M750,1000)/100),"")</f>
        <v/>
      </c>
      <c r="AH749" s="51" t="str">
        <f>IF(入力シート!M750&gt;=10,INT(MOD(入力シート!M750,100)/10),"")</f>
        <v/>
      </c>
      <c r="AI749" s="40" t="str">
        <f>IF(入力シート!M750&gt;=1,INT(MOD(入力シート!M750,10)/1),"")</f>
        <v/>
      </c>
      <c r="AJ749" s="51" t="str">
        <f>IF(入力シート!N750&gt;=10000,INT(MOD(入力シート!N750,100000)/10000),"")</f>
        <v/>
      </c>
      <c r="AK749" s="51" t="str">
        <f>IF(入力シート!N750&gt;=1000,INT(MOD(入力シート!N750,10000)/1000),"")</f>
        <v/>
      </c>
      <c r="AL749" s="51" t="str">
        <f>IF(入力シート!N750&gt;=100,INT(MOD(入力シート!N750,1000)/100),"")</f>
        <v/>
      </c>
      <c r="AM749" s="51" t="str">
        <f>IF(入力シート!N750&gt;=10,INT(MOD(入力シート!N750,100)/10),"")</f>
        <v/>
      </c>
      <c r="AN749" s="40" t="str">
        <f>IF(入力シート!N750&gt;=1,INT(MOD(入力シート!N750,10)/1),"")</f>
        <v/>
      </c>
      <c r="AO749" s="51" t="str">
        <f>IF(入力シート!O750&gt;=10000,INT(MOD(入力シート!O750,100000)/10000),"")</f>
        <v/>
      </c>
      <c r="AP749" s="51" t="str">
        <f>IF(入力シート!O750&gt;=1000,INT(MOD(入力シート!O750,10000)/1000),"")</f>
        <v/>
      </c>
      <c r="AQ749" s="51" t="str">
        <f>IF(入力シート!O750&gt;=100,INT(MOD(入力シート!O750,1000)/100),"")</f>
        <v/>
      </c>
      <c r="AR749" s="51" t="str">
        <f>IF(入力シート!O750&gt;=10,INT(MOD(入力シート!O750,100)/10),"")</f>
        <v/>
      </c>
      <c r="AS749" s="40" t="str">
        <f>IF(入力シート!O750&gt;=1,INT(MOD(入力シート!O750,10)/1),"")</f>
        <v/>
      </c>
      <c r="AT749" s="51" t="str">
        <f>IF(入力シート!P750&gt;=1000000,INT(MOD(入力シート!P750,10000000)/1000000),"")</f>
        <v/>
      </c>
      <c r="AU749" s="51" t="str">
        <f>IF(入力シート!P750&gt;=100000,INT(MOD(入力シート!P750,1000000)/100000),"")</f>
        <v/>
      </c>
      <c r="AV749" s="51" t="str">
        <f>IF(入力シート!P750&gt;=10000,INT(MOD(入力シート!P750,100000)/10000),"")</f>
        <v/>
      </c>
      <c r="AW749" s="51" t="str">
        <f>IF(入力シート!P750&gt;=1000,INT(MOD(入力シート!P750,10000)/1000),"")</f>
        <v/>
      </c>
      <c r="AX749" s="51" t="str">
        <f>IF(入力シート!P750&gt;=100,INT(MOD(入力シート!P750,1000)/100),"")</f>
        <v/>
      </c>
      <c r="AY749" s="51" t="str">
        <f>IF(入力シート!P750&gt;=10,INT(MOD(入力シート!P750,100)/10),"")</f>
        <v/>
      </c>
      <c r="AZ749" s="40" t="str">
        <f>IF(入力シート!P750&gt;=1,INT(MOD(入力シート!P750,10)/1),"")</f>
        <v/>
      </c>
      <c r="BA749" s="51" t="str">
        <f>IF(入力シート!Q750&gt;=10,INT(MOD(入力シート!Q750,100)/10),"")</f>
        <v/>
      </c>
      <c r="BB749" s="40" t="str">
        <f>IF(入力シート!Q750&gt;=1,INT(MOD(入力シート!Q750,10)/1),"")</f>
        <v/>
      </c>
      <c r="BC749" s="51" t="str">
        <f>IF(入力シート!R750&gt;=10000,INT(MOD(入力シート!R750,100000)/10000),"")</f>
        <v/>
      </c>
      <c r="BD749" s="51" t="str">
        <f>IF(入力シート!R750&gt;=1000,INT(MOD(入力シート!R750,10000)/1000),"")</f>
        <v/>
      </c>
      <c r="BE749" s="51" t="str">
        <f>IF(入力シート!R750&gt;=100,INT(MOD(入力シート!R750,1000)/100),"")</f>
        <v/>
      </c>
      <c r="BF749" s="51" t="str">
        <f>IF(入力シート!R750&gt;=10,INT(MOD(入力シート!R750,100)/10),"")</f>
        <v/>
      </c>
      <c r="BG749" s="40" t="str">
        <f>IF(入力シート!R750&gt;=1,INT(MOD(入力シート!R750,10)/1),"")</f>
        <v/>
      </c>
    </row>
    <row r="750" spans="1:79" x14ac:dyDescent="0.15">
      <c r="B750" s="22">
        <v>748</v>
      </c>
      <c r="C750" s="10" t="str">
        <f>IF(入力シート!C751&gt;=10000,INT(MOD(入力シート!C751,100000)/10000),"")</f>
        <v/>
      </c>
      <c r="D750" s="10" t="str">
        <f>IF(入力シート!C751&gt;=1000,INT(MOD(入力シート!C751,10000)/1000),"")</f>
        <v/>
      </c>
      <c r="E750" s="10" t="str">
        <f>IF(入力シート!C751&gt;=100,INT(MOD(入力シート!C751,1000)/100),"")</f>
        <v/>
      </c>
      <c r="F750" s="10" t="str">
        <f>IF(入力シート!C751&gt;=10,INT(MOD(入力シート!C751,100)/10),"")</f>
        <v/>
      </c>
      <c r="G750" s="22" t="str">
        <f>IF(入力シート!C751&gt;=1,INT(MOD(入力シート!C751,10)/1),"")</f>
        <v/>
      </c>
      <c r="H750" s="22" t="str">
        <f>IF(入力シート!D751&gt;"",入力シート!D751,"")</f>
        <v/>
      </c>
      <c r="I750" s="22" t="str">
        <f>IF(入力シート!E751&gt;"",入力シート!E751,"")</f>
        <v/>
      </c>
      <c r="J750" s="37" t="str">
        <f>IF(入力シート!F751&gt;0,IF(入力シート!W751=6,MID(入力シート!F751,入力シート!W751-5,1),"0"),"")</f>
        <v/>
      </c>
      <c r="K750" s="37" t="str">
        <f>IF(入力シート!F751&gt;0,MID(入力シート!F751,入力シート!W751-4,1),"")</f>
        <v/>
      </c>
      <c r="L750" s="37" t="str">
        <f>IF(入力シート!F751&gt;0,MID(入力シート!F751,入力シート!W751-3,1),"")</f>
        <v/>
      </c>
      <c r="M750" s="37" t="str">
        <f>IF(入力シート!F751&gt;0,MID(入力シート!F751,入力シート!W751-2,1),"")</f>
        <v/>
      </c>
      <c r="N750" s="37" t="str">
        <f>IF(入力シート!F751&gt;0,MID(入力シート!F751,入力シート!W751-1,1),"")</f>
        <v/>
      </c>
      <c r="O750" s="39" t="str">
        <f>IF(入力シート!F751&gt;0,MID(入力シート!F751,入力シート!W751,1),"")</f>
        <v/>
      </c>
      <c r="P750" s="22" t="str">
        <f>IF(入力シート!G751&gt;"",入力シート!G751,"")</f>
        <v/>
      </c>
      <c r="Q750" s="37" t="str">
        <f>IF(入力シート!H751&gt;0,IF(入力シート!X751=4,MID(入力シート!H751,入力シート!X751-3,1),"0"),"")</f>
        <v/>
      </c>
      <c r="R750" s="37" t="str">
        <f>IF(入力シート!H751&gt;0,MID(入力シート!H751,入力シート!X751-2,1),"")</f>
        <v/>
      </c>
      <c r="S750" s="37" t="str">
        <f>IF(入力シート!H751&gt;0,MID(入力シート!H751,入力シート!X751-1,1),"")</f>
        <v/>
      </c>
      <c r="T750" s="39" t="str">
        <f>IF(入力シート!H751&gt;0,MID(入力シート!H751,入力シート!X751,1),"")</f>
        <v/>
      </c>
      <c r="U750" s="62" t="str">
        <f>IF(入力シート!I751&gt;0,入力シート!I751,"")</f>
        <v/>
      </c>
      <c r="V750" s="50" t="str">
        <f>IF(入力シート!J751&gt;0,入力シート!J751,"")</f>
        <v/>
      </c>
      <c r="W750" s="50" t="str">
        <f>IF(入力シート!K751&gt;=10,INT(MOD(入力シート!K751,100)/10),"")</f>
        <v/>
      </c>
      <c r="X750" s="40" t="str">
        <f>IF(入力シート!K751&gt;=1,INT(MOD(入力シート!K751,10)/1),"")</f>
        <v/>
      </c>
      <c r="Y750" s="51" t="str">
        <f>IF(入力シート!L751&gt;=100000,INT(MOD(入力シート!L751,1000000)/100000),"")</f>
        <v/>
      </c>
      <c r="Z750" s="51" t="str">
        <f>IF(入力シート!L751&gt;=10000,INT(MOD(入力シート!L751,100000)/10000),"")</f>
        <v/>
      </c>
      <c r="AA750" s="51" t="str">
        <f>IF(入力シート!L751&gt;=1000,INT(MOD(入力シート!L751,10000)/1000),"")</f>
        <v/>
      </c>
      <c r="AB750" s="51" t="str">
        <f>IF(入力シート!L751&gt;=100,INT(MOD(入力シート!L751,1000)/100),"")</f>
        <v/>
      </c>
      <c r="AC750" s="51" t="str">
        <f>IF(入力シート!L751&gt;=10,INT(MOD(入力シート!L751,100)/10),"")</f>
        <v/>
      </c>
      <c r="AD750" s="40" t="str">
        <f>IF(入力シート!L751&gt;=1,INT(MOD(入力シート!L751,10)/1),"")</f>
        <v/>
      </c>
      <c r="AE750" s="51" t="str">
        <f>IF(入力シート!M751&gt;=10000,INT(MOD(入力シート!M751,100000)/10000),"")</f>
        <v/>
      </c>
      <c r="AF750" s="51" t="str">
        <f>IF(入力シート!M751&gt;=1000,INT(MOD(入力シート!M751,10000)/1000),"")</f>
        <v/>
      </c>
      <c r="AG750" s="51" t="str">
        <f>IF(入力シート!M751&gt;=100,INT(MOD(入力シート!M751,1000)/100),"")</f>
        <v/>
      </c>
      <c r="AH750" s="51" t="str">
        <f>IF(入力シート!M751&gt;=10,INT(MOD(入力シート!M751,100)/10),"")</f>
        <v/>
      </c>
      <c r="AI750" s="40" t="str">
        <f>IF(入力シート!M751&gt;=1,INT(MOD(入力シート!M751,10)/1),"")</f>
        <v/>
      </c>
      <c r="AJ750" s="51" t="str">
        <f>IF(入力シート!N751&gt;=10000,INT(MOD(入力シート!N751,100000)/10000),"")</f>
        <v/>
      </c>
      <c r="AK750" s="51" t="str">
        <f>IF(入力シート!N751&gt;=1000,INT(MOD(入力シート!N751,10000)/1000),"")</f>
        <v/>
      </c>
      <c r="AL750" s="51" t="str">
        <f>IF(入力シート!N751&gt;=100,INT(MOD(入力シート!N751,1000)/100),"")</f>
        <v/>
      </c>
      <c r="AM750" s="51" t="str">
        <f>IF(入力シート!N751&gt;=10,INT(MOD(入力シート!N751,100)/10),"")</f>
        <v/>
      </c>
      <c r="AN750" s="40" t="str">
        <f>IF(入力シート!N751&gt;=1,INT(MOD(入力シート!N751,10)/1),"")</f>
        <v/>
      </c>
      <c r="AO750" s="51" t="str">
        <f>IF(入力シート!O751&gt;=10000,INT(MOD(入力シート!O751,100000)/10000),"")</f>
        <v/>
      </c>
      <c r="AP750" s="51" t="str">
        <f>IF(入力シート!O751&gt;=1000,INT(MOD(入力シート!O751,10000)/1000),"")</f>
        <v/>
      </c>
      <c r="AQ750" s="51" t="str">
        <f>IF(入力シート!O751&gt;=100,INT(MOD(入力シート!O751,1000)/100),"")</f>
        <v/>
      </c>
      <c r="AR750" s="51" t="str">
        <f>IF(入力シート!O751&gt;=10,INT(MOD(入力シート!O751,100)/10),"")</f>
        <v/>
      </c>
      <c r="AS750" s="40" t="str">
        <f>IF(入力シート!O751&gt;=1,INT(MOD(入力シート!O751,10)/1),"")</f>
        <v/>
      </c>
      <c r="AT750" s="51" t="str">
        <f>IF(入力シート!P751&gt;=1000000,INT(MOD(入力シート!P751,10000000)/1000000),"")</f>
        <v/>
      </c>
      <c r="AU750" s="51" t="str">
        <f>IF(入力シート!P751&gt;=100000,INT(MOD(入力シート!P751,1000000)/100000),"")</f>
        <v/>
      </c>
      <c r="AV750" s="51" t="str">
        <f>IF(入力シート!P751&gt;=10000,INT(MOD(入力シート!P751,100000)/10000),"")</f>
        <v/>
      </c>
      <c r="AW750" s="51" t="str">
        <f>IF(入力シート!P751&gt;=1000,INT(MOD(入力シート!P751,10000)/1000),"")</f>
        <v/>
      </c>
      <c r="AX750" s="51" t="str">
        <f>IF(入力シート!P751&gt;=100,INT(MOD(入力シート!P751,1000)/100),"")</f>
        <v/>
      </c>
      <c r="AY750" s="51" t="str">
        <f>IF(入力シート!P751&gt;=10,INT(MOD(入力シート!P751,100)/10),"")</f>
        <v/>
      </c>
      <c r="AZ750" s="40" t="str">
        <f>IF(入力シート!P751&gt;=1,INT(MOD(入力シート!P751,10)/1),"")</f>
        <v/>
      </c>
      <c r="BA750" s="51" t="str">
        <f>IF(入力シート!Q751&gt;=10,INT(MOD(入力シート!Q751,100)/10),"")</f>
        <v/>
      </c>
      <c r="BB750" s="40" t="str">
        <f>IF(入力シート!Q751&gt;=1,INT(MOD(入力シート!Q751,10)/1),"")</f>
        <v/>
      </c>
      <c r="BC750" s="51" t="str">
        <f>IF(入力シート!R751&gt;=10000,INT(MOD(入力シート!R751,100000)/10000),"")</f>
        <v/>
      </c>
      <c r="BD750" s="51" t="str">
        <f>IF(入力シート!R751&gt;=1000,INT(MOD(入力シート!R751,10000)/1000),"")</f>
        <v/>
      </c>
      <c r="BE750" s="51" t="str">
        <f>IF(入力シート!R751&gt;=100,INT(MOD(入力シート!R751,1000)/100),"")</f>
        <v/>
      </c>
      <c r="BF750" s="51" t="str">
        <f>IF(入力シート!R751&gt;=10,INT(MOD(入力シート!R751,100)/10),"")</f>
        <v/>
      </c>
      <c r="BG750" s="40" t="str">
        <f>IF(入力シート!R751&gt;=1,INT(MOD(入力シート!R751,10)/1),"")</f>
        <v/>
      </c>
    </row>
    <row r="751" spans="1:79" x14ac:dyDescent="0.15">
      <c r="B751" s="22">
        <v>749</v>
      </c>
      <c r="C751" s="10" t="str">
        <f>IF(入力シート!C752&gt;=10000,INT(MOD(入力シート!C752,100000)/10000),"")</f>
        <v/>
      </c>
      <c r="D751" s="10" t="str">
        <f>IF(入力シート!C752&gt;=1000,INT(MOD(入力シート!C752,10000)/1000),"")</f>
        <v/>
      </c>
      <c r="E751" s="10" t="str">
        <f>IF(入力シート!C752&gt;=100,INT(MOD(入力シート!C752,1000)/100),"")</f>
        <v/>
      </c>
      <c r="F751" s="10" t="str">
        <f>IF(入力シート!C752&gt;=10,INT(MOD(入力シート!C752,100)/10),"")</f>
        <v/>
      </c>
      <c r="G751" s="22" t="str">
        <f>IF(入力シート!C752&gt;=1,INT(MOD(入力シート!C752,10)/1),"")</f>
        <v/>
      </c>
      <c r="H751" s="22" t="str">
        <f>IF(入力シート!D752&gt;"",入力シート!D752,"")</f>
        <v/>
      </c>
      <c r="I751" s="22" t="str">
        <f>IF(入力シート!E752&gt;"",入力シート!E752,"")</f>
        <v/>
      </c>
      <c r="J751" s="37" t="str">
        <f>IF(入力シート!F752&gt;0,IF(入力シート!W752=6,MID(入力シート!F752,入力シート!W752-5,1),"0"),"")</f>
        <v/>
      </c>
      <c r="K751" s="37" t="str">
        <f>IF(入力シート!F752&gt;0,MID(入力シート!F752,入力シート!W752-4,1),"")</f>
        <v/>
      </c>
      <c r="L751" s="37" t="str">
        <f>IF(入力シート!F752&gt;0,MID(入力シート!F752,入力シート!W752-3,1),"")</f>
        <v/>
      </c>
      <c r="M751" s="37" t="str">
        <f>IF(入力シート!F752&gt;0,MID(入力シート!F752,入力シート!W752-2,1),"")</f>
        <v/>
      </c>
      <c r="N751" s="37" t="str">
        <f>IF(入力シート!F752&gt;0,MID(入力シート!F752,入力シート!W752-1,1),"")</f>
        <v/>
      </c>
      <c r="O751" s="39" t="str">
        <f>IF(入力シート!F752&gt;0,MID(入力シート!F752,入力シート!W752,1),"")</f>
        <v/>
      </c>
      <c r="P751" s="22" t="str">
        <f>IF(入力シート!G752&gt;"",入力シート!G752,"")</f>
        <v/>
      </c>
      <c r="Q751" s="37" t="str">
        <f>IF(入力シート!H752&gt;0,IF(入力シート!X752=4,MID(入力シート!H752,入力シート!X752-3,1),"0"),"")</f>
        <v/>
      </c>
      <c r="R751" s="37" t="str">
        <f>IF(入力シート!H752&gt;0,MID(入力シート!H752,入力シート!X752-2,1),"")</f>
        <v/>
      </c>
      <c r="S751" s="37" t="str">
        <f>IF(入力シート!H752&gt;0,MID(入力シート!H752,入力シート!X752-1,1),"")</f>
        <v/>
      </c>
      <c r="T751" s="39" t="str">
        <f>IF(入力シート!H752&gt;0,MID(入力シート!H752,入力シート!X752,1),"")</f>
        <v/>
      </c>
      <c r="U751" s="62" t="str">
        <f>IF(入力シート!I752&gt;0,入力シート!I752,"")</f>
        <v/>
      </c>
      <c r="V751" s="50" t="str">
        <f>IF(入力シート!J752&gt;0,入力シート!J752,"")</f>
        <v/>
      </c>
      <c r="W751" s="50" t="str">
        <f>IF(入力シート!K752&gt;=10,INT(MOD(入力シート!K752,100)/10),"")</f>
        <v/>
      </c>
      <c r="X751" s="40" t="str">
        <f>IF(入力シート!K752&gt;=1,INT(MOD(入力シート!K752,10)/1),"")</f>
        <v/>
      </c>
      <c r="Y751" s="51" t="str">
        <f>IF(入力シート!L752&gt;=100000,INT(MOD(入力シート!L752,1000000)/100000),"")</f>
        <v/>
      </c>
      <c r="Z751" s="51" t="str">
        <f>IF(入力シート!L752&gt;=10000,INT(MOD(入力シート!L752,100000)/10000),"")</f>
        <v/>
      </c>
      <c r="AA751" s="51" t="str">
        <f>IF(入力シート!L752&gt;=1000,INT(MOD(入力シート!L752,10000)/1000),"")</f>
        <v/>
      </c>
      <c r="AB751" s="51" t="str">
        <f>IF(入力シート!L752&gt;=100,INT(MOD(入力シート!L752,1000)/100),"")</f>
        <v/>
      </c>
      <c r="AC751" s="51" t="str">
        <f>IF(入力シート!L752&gt;=10,INT(MOD(入力シート!L752,100)/10),"")</f>
        <v/>
      </c>
      <c r="AD751" s="40" t="str">
        <f>IF(入力シート!L752&gt;=1,INT(MOD(入力シート!L752,10)/1),"")</f>
        <v/>
      </c>
      <c r="AE751" s="51" t="str">
        <f>IF(入力シート!M752&gt;=10000,INT(MOD(入力シート!M752,100000)/10000),"")</f>
        <v/>
      </c>
      <c r="AF751" s="51" t="str">
        <f>IF(入力シート!M752&gt;=1000,INT(MOD(入力シート!M752,10000)/1000),"")</f>
        <v/>
      </c>
      <c r="AG751" s="51" t="str">
        <f>IF(入力シート!M752&gt;=100,INT(MOD(入力シート!M752,1000)/100),"")</f>
        <v/>
      </c>
      <c r="AH751" s="51" t="str">
        <f>IF(入力シート!M752&gt;=10,INT(MOD(入力シート!M752,100)/10),"")</f>
        <v/>
      </c>
      <c r="AI751" s="40" t="str">
        <f>IF(入力シート!M752&gt;=1,INT(MOD(入力シート!M752,10)/1),"")</f>
        <v/>
      </c>
      <c r="AJ751" s="51" t="str">
        <f>IF(入力シート!N752&gt;=10000,INT(MOD(入力シート!N752,100000)/10000),"")</f>
        <v/>
      </c>
      <c r="AK751" s="51" t="str">
        <f>IF(入力シート!N752&gt;=1000,INT(MOD(入力シート!N752,10000)/1000),"")</f>
        <v/>
      </c>
      <c r="AL751" s="51" t="str">
        <f>IF(入力シート!N752&gt;=100,INT(MOD(入力シート!N752,1000)/100),"")</f>
        <v/>
      </c>
      <c r="AM751" s="51" t="str">
        <f>IF(入力シート!N752&gt;=10,INT(MOD(入力シート!N752,100)/10),"")</f>
        <v/>
      </c>
      <c r="AN751" s="40" t="str">
        <f>IF(入力シート!N752&gt;=1,INT(MOD(入力シート!N752,10)/1),"")</f>
        <v/>
      </c>
      <c r="AO751" s="51" t="str">
        <f>IF(入力シート!O752&gt;=10000,INT(MOD(入力シート!O752,100000)/10000),"")</f>
        <v/>
      </c>
      <c r="AP751" s="51" t="str">
        <f>IF(入力シート!O752&gt;=1000,INT(MOD(入力シート!O752,10000)/1000),"")</f>
        <v/>
      </c>
      <c r="AQ751" s="51" t="str">
        <f>IF(入力シート!O752&gt;=100,INT(MOD(入力シート!O752,1000)/100),"")</f>
        <v/>
      </c>
      <c r="AR751" s="51" t="str">
        <f>IF(入力シート!O752&gt;=10,INT(MOD(入力シート!O752,100)/10),"")</f>
        <v/>
      </c>
      <c r="AS751" s="40" t="str">
        <f>IF(入力シート!O752&gt;=1,INT(MOD(入力シート!O752,10)/1),"")</f>
        <v/>
      </c>
      <c r="AT751" s="51" t="str">
        <f>IF(入力シート!P752&gt;=1000000,INT(MOD(入力シート!P752,10000000)/1000000),"")</f>
        <v/>
      </c>
      <c r="AU751" s="51" t="str">
        <f>IF(入力シート!P752&gt;=100000,INT(MOD(入力シート!P752,1000000)/100000),"")</f>
        <v/>
      </c>
      <c r="AV751" s="51" t="str">
        <f>IF(入力シート!P752&gt;=10000,INT(MOD(入力シート!P752,100000)/10000),"")</f>
        <v/>
      </c>
      <c r="AW751" s="51" t="str">
        <f>IF(入力シート!P752&gt;=1000,INT(MOD(入力シート!P752,10000)/1000),"")</f>
        <v/>
      </c>
      <c r="AX751" s="51" t="str">
        <f>IF(入力シート!P752&gt;=100,INT(MOD(入力シート!P752,1000)/100),"")</f>
        <v/>
      </c>
      <c r="AY751" s="51" t="str">
        <f>IF(入力シート!P752&gt;=10,INT(MOD(入力シート!P752,100)/10),"")</f>
        <v/>
      </c>
      <c r="AZ751" s="40" t="str">
        <f>IF(入力シート!P752&gt;=1,INT(MOD(入力シート!P752,10)/1),"")</f>
        <v/>
      </c>
      <c r="BA751" s="51" t="str">
        <f>IF(入力シート!Q752&gt;=10,INT(MOD(入力シート!Q752,100)/10),"")</f>
        <v/>
      </c>
      <c r="BB751" s="40" t="str">
        <f>IF(入力シート!Q752&gt;=1,INT(MOD(入力シート!Q752,10)/1),"")</f>
        <v/>
      </c>
      <c r="BC751" s="51" t="str">
        <f>IF(入力シート!R752&gt;=10000,INT(MOD(入力シート!R752,100000)/10000),"")</f>
        <v/>
      </c>
      <c r="BD751" s="51" t="str">
        <f>IF(入力シート!R752&gt;=1000,INT(MOD(入力シート!R752,10000)/1000),"")</f>
        <v/>
      </c>
      <c r="BE751" s="51" t="str">
        <f>IF(入力シート!R752&gt;=100,INT(MOD(入力シート!R752,1000)/100),"")</f>
        <v/>
      </c>
      <c r="BF751" s="51" t="str">
        <f>IF(入力シート!R752&gt;=10,INT(MOD(入力シート!R752,100)/10),"")</f>
        <v/>
      </c>
      <c r="BG751" s="40" t="str">
        <f>IF(入力シート!R752&gt;=1,INT(MOD(入力シート!R752,10)/1),"")</f>
        <v/>
      </c>
    </row>
    <row r="752" spans="1:79" x14ac:dyDescent="0.15">
      <c r="A752" s="46"/>
      <c r="B752" s="12">
        <v>750</v>
      </c>
      <c r="C752" s="3" t="str">
        <f>IF(入力シート!C753&gt;=10000,INT(MOD(入力シート!C753,100000)/10000),"")</f>
        <v/>
      </c>
      <c r="D752" s="3" t="str">
        <f>IF(入力シート!C753&gt;=1000,INT(MOD(入力シート!C753,10000)/1000),"")</f>
        <v/>
      </c>
      <c r="E752" s="3" t="str">
        <f>IF(入力シート!C753&gt;=100,INT(MOD(入力シート!C753,1000)/100),"")</f>
        <v/>
      </c>
      <c r="F752" s="3" t="str">
        <f>IF(入力シート!C753&gt;=10,INT(MOD(入力シート!C753,100)/10),"")</f>
        <v/>
      </c>
      <c r="G752" s="12" t="str">
        <f>IF(入力シート!C753&gt;=1,INT(MOD(入力シート!C753,10)/1),"")</f>
        <v/>
      </c>
      <c r="H752" s="12" t="str">
        <f>IF(入力シート!D753&gt;"",入力シート!D753,"")</f>
        <v/>
      </c>
      <c r="I752" s="146" t="str">
        <f>IF(入力シート!E753&gt;"",入力シート!E753,"")</f>
        <v/>
      </c>
      <c r="J752" s="162" t="str">
        <f>IF(入力シート!F753&gt;0,IF(入力シート!W753=6,MID(入力シート!F753,入力シート!W753-5,1),"0"),"")</f>
        <v/>
      </c>
      <c r="K752" s="63" t="str">
        <f>IF(入力シート!F753&gt;0,MID(入力シート!F753,入力シート!W753-4,1),"")</f>
        <v/>
      </c>
      <c r="L752" s="63" t="str">
        <f>IF(入力シート!F753&gt;0,MID(入力シート!F753,入力シート!W753-3,1),"")</f>
        <v/>
      </c>
      <c r="M752" s="63" t="str">
        <f>IF(入力シート!F753&gt;0,MID(入力シート!F753,入力シート!W753-2,1),"")</f>
        <v/>
      </c>
      <c r="N752" s="63" t="str">
        <f>IF(入力シート!F753&gt;0,MID(入力シート!F753,入力シート!W753-1,1),"")</f>
        <v/>
      </c>
      <c r="O752" s="64" t="str">
        <f>IF(入力シート!F753&gt;0,MID(入力シート!F753,入力シート!W753,1),"")</f>
        <v/>
      </c>
      <c r="P752" s="146" t="str">
        <f>IF(入力シート!G753&gt;"",入力シート!G753,"")</f>
        <v/>
      </c>
      <c r="Q752" s="162" t="str">
        <f>IF(入力シート!H753&gt;0,IF(入力シート!X753=4,MID(入力シート!H753,入力シート!X753-3,1),"0"),"")</f>
        <v/>
      </c>
      <c r="R752" s="63" t="str">
        <f>IF(入力シート!H753&gt;0,MID(入力シート!H753,入力シート!X753-2,1),"")</f>
        <v/>
      </c>
      <c r="S752" s="63" t="str">
        <f>IF(入力シート!H753&gt;0,MID(入力シート!H753,入力シート!X753-1,1),"")</f>
        <v/>
      </c>
      <c r="T752" s="64" t="str">
        <f>IF(入力シート!H753&gt;0,MID(入力シート!H753,入力シート!X753,1),"")</f>
        <v/>
      </c>
      <c r="U752" s="65" t="str">
        <f>IF(入力シート!I753&gt;0,入力シート!I753,"")</f>
        <v/>
      </c>
      <c r="V752" s="47" t="str">
        <f>IF(入力シート!J753&gt;0,入力シート!J753,"")</f>
        <v/>
      </c>
      <c r="W752" s="47" t="str">
        <f>IF(入力シート!K753&gt;=10,INT(MOD(入力シート!K753,100)/10),"")</f>
        <v/>
      </c>
      <c r="X752" s="48" t="str">
        <f>IF(入力シート!K753&gt;=1,INT(MOD(入力シート!K753,10)/1),"")</f>
        <v/>
      </c>
      <c r="Y752" s="49" t="str">
        <f>IF(入力シート!L753&gt;=100000,INT(MOD(入力シート!L753,1000000)/100000),"")</f>
        <v/>
      </c>
      <c r="Z752" s="49" t="str">
        <f>IF(入力シート!L753&gt;=10000,INT(MOD(入力シート!L753,100000)/10000),"")</f>
        <v/>
      </c>
      <c r="AA752" s="49" t="str">
        <f>IF(入力シート!L753&gt;=1000,INT(MOD(入力シート!L753,10000)/1000),"")</f>
        <v/>
      </c>
      <c r="AB752" s="49" t="str">
        <f>IF(入力シート!L753&gt;=100,INT(MOD(入力シート!L753,1000)/100),"")</f>
        <v/>
      </c>
      <c r="AC752" s="49" t="str">
        <f>IF(入力シート!L753&gt;=10,INT(MOD(入力シート!L753,100)/10),"")</f>
        <v/>
      </c>
      <c r="AD752" s="48" t="str">
        <f>IF(入力シート!L753&gt;=1,INT(MOD(入力シート!L753,10)/1),"")</f>
        <v/>
      </c>
      <c r="AE752" s="49" t="str">
        <f>IF(入力シート!M753&gt;=10000,INT(MOD(入力シート!M753,100000)/10000),"")</f>
        <v/>
      </c>
      <c r="AF752" s="49" t="str">
        <f>IF(入力シート!M753&gt;=1000,INT(MOD(入力シート!M753,10000)/1000),"")</f>
        <v/>
      </c>
      <c r="AG752" s="49" t="str">
        <f>IF(入力シート!M753&gt;=100,INT(MOD(入力シート!M753,1000)/100),"")</f>
        <v/>
      </c>
      <c r="AH752" s="49" t="str">
        <f>IF(入力シート!M753&gt;=10,INT(MOD(入力シート!M753,100)/10),"")</f>
        <v/>
      </c>
      <c r="AI752" s="48" t="str">
        <f>IF(入力シート!M753&gt;=1,INT(MOD(入力シート!M753,10)/1),"")</f>
        <v/>
      </c>
      <c r="AJ752" s="49" t="str">
        <f>IF(入力シート!N753&gt;=10000,INT(MOD(入力シート!N753,100000)/10000),"")</f>
        <v/>
      </c>
      <c r="AK752" s="49" t="str">
        <f>IF(入力シート!N753&gt;=1000,INT(MOD(入力シート!N753,10000)/1000),"")</f>
        <v/>
      </c>
      <c r="AL752" s="49" t="str">
        <f>IF(入力シート!N753&gt;=100,INT(MOD(入力シート!N753,1000)/100),"")</f>
        <v/>
      </c>
      <c r="AM752" s="49" t="str">
        <f>IF(入力シート!N753&gt;=10,INT(MOD(入力シート!N753,100)/10),"")</f>
        <v/>
      </c>
      <c r="AN752" s="48" t="str">
        <f>IF(入力シート!N753&gt;=1,INT(MOD(入力シート!N753,10)/1),"")</f>
        <v/>
      </c>
      <c r="AO752" s="49" t="str">
        <f>IF(入力シート!O753&gt;=10000,INT(MOD(入力シート!O753,100000)/10000),"")</f>
        <v/>
      </c>
      <c r="AP752" s="49" t="str">
        <f>IF(入力シート!O753&gt;=1000,INT(MOD(入力シート!O753,10000)/1000),"")</f>
        <v/>
      </c>
      <c r="AQ752" s="49" t="str">
        <f>IF(入力シート!O753&gt;=100,INT(MOD(入力シート!O753,1000)/100),"")</f>
        <v/>
      </c>
      <c r="AR752" s="49" t="str">
        <f>IF(入力シート!O753&gt;=10,INT(MOD(入力シート!O753,100)/10),"")</f>
        <v/>
      </c>
      <c r="AS752" s="48" t="str">
        <f>IF(入力シート!O753&gt;=1,INT(MOD(入力シート!O753,10)/1),"")</f>
        <v/>
      </c>
      <c r="AT752" s="49" t="str">
        <f>IF(入力シート!P753&gt;=1000000,INT(MOD(入力シート!P753,10000000)/1000000),"")</f>
        <v/>
      </c>
      <c r="AU752" s="49" t="str">
        <f>IF(入力シート!P753&gt;=100000,INT(MOD(入力シート!P753,1000000)/100000),"")</f>
        <v/>
      </c>
      <c r="AV752" s="49" t="str">
        <f>IF(入力シート!P753&gt;=10000,INT(MOD(入力シート!P753,100000)/10000),"")</f>
        <v/>
      </c>
      <c r="AW752" s="49" t="str">
        <f>IF(入力シート!P753&gt;=1000,INT(MOD(入力シート!P753,10000)/1000),"")</f>
        <v/>
      </c>
      <c r="AX752" s="49" t="str">
        <f>IF(入力シート!P753&gt;=100,INT(MOD(入力シート!P753,1000)/100),"")</f>
        <v/>
      </c>
      <c r="AY752" s="49" t="str">
        <f>IF(入力シート!P753&gt;=10,INT(MOD(入力シート!P753,100)/10),"")</f>
        <v/>
      </c>
      <c r="AZ752" s="48" t="str">
        <f>IF(入力シート!P753&gt;=1,INT(MOD(入力シート!P753,10)/1),"")</f>
        <v/>
      </c>
      <c r="BA752" s="49" t="str">
        <f>IF(入力シート!Q753&gt;=10,INT(MOD(入力シート!Q753,100)/10),"")</f>
        <v/>
      </c>
      <c r="BB752" s="48" t="str">
        <f>IF(入力シート!Q753&gt;=1,INT(MOD(入力シート!Q753,10)/1),"")</f>
        <v/>
      </c>
      <c r="BC752" s="49" t="str">
        <f>IF(入力シート!R753&gt;=10000,INT(MOD(入力シート!R753,100000)/10000),"")</f>
        <v/>
      </c>
      <c r="BD752" s="49" t="str">
        <f>IF(入力シート!R753&gt;=1000,INT(MOD(入力シート!R753,10000)/1000),"")</f>
        <v/>
      </c>
      <c r="BE752" s="49" t="str">
        <f>IF(入力シート!R753&gt;=100,INT(MOD(入力シート!R753,1000)/100),"")</f>
        <v/>
      </c>
      <c r="BF752" s="49" t="str">
        <f>IF(入力シート!R753&gt;=10,INT(MOD(入力シート!R753,100)/10),"")</f>
        <v/>
      </c>
      <c r="BG752" s="48" t="str">
        <f>IF(入力シート!R753&gt;=1,INT(MOD(入力シート!R753,10)/1),"")</f>
        <v/>
      </c>
      <c r="BH752" s="58" t="str">
        <f>IF(入力シート!S753&gt;=10,INT(MOD(入力シート!S753,100)/10),"")</f>
        <v/>
      </c>
      <c r="BI752" s="69" t="str">
        <f>IF(入力シート!S753&gt;=1,INT(MOD(入力シート!S753,10)/1),"")</f>
        <v/>
      </c>
      <c r="BJ752" s="58" t="str">
        <f>IF(入力シート!T753&gt;=1000000,INT(MOD(入力シート!T753,10000000)/1000000),"")</f>
        <v/>
      </c>
      <c r="BK752" s="58" t="str">
        <f>IF(入力シート!T753&gt;=100000,INT(MOD(入力シート!T753,1000000)/100000),"")</f>
        <v/>
      </c>
      <c r="BL752" s="58" t="str">
        <f>IF(入力シート!T753&gt;=10000,INT(MOD(入力シート!T753,100000)/10000),"")</f>
        <v/>
      </c>
      <c r="BM752" s="58" t="str">
        <f>IF(入力シート!T753&gt;=1000,INT(MOD(入力シート!T753,10000)/1000),"")</f>
        <v/>
      </c>
      <c r="BN752" s="58" t="str">
        <f>IF(入力シート!T753&gt;=100,INT(MOD(入力シート!T753,1000)/100),"")</f>
        <v/>
      </c>
      <c r="BO752" s="58" t="str">
        <f>IF(入力シート!T753&gt;=10,INT(MOD(入力シート!T753,100)/10),"")</f>
        <v/>
      </c>
      <c r="BP752" s="69" t="str">
        <f>IF(入力シート!T753&gt;=1,INT(MOD(入力シート!T753,10)/1),"")</f>
        <v/>
      </c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</row>
    <row r="753" spans="1:79" x14ac:dyDescent="0.15">
      <c r="A753" s="70">
        <f t="shared" si="17"/>
        <v>76</v>
      </c>
      <c r="B753" s="22">
        <v>751</v>
      </c>
      <c r="C753" s="10" t="str">
        <f>IF(入力シート!C754&gt;=10000,INT(MOD(入力シート!C754,100000)/10000),"")</f>
        <v/>
      </c>
      <c r="D753" s="10" t="str">
        <f>IF(入力シート!C754&gt;=1000,INT(MOD(入力シート!C754,10000)/1000),"")</f>
        <v/>
      </c>
      <c r="E753" s="10" t="str">
        <f>IF(入力シート!C754&gt;=100,INT(MOD(入力シート!C754,1000)/100),"")</f>
        <v/>
      </c>
      <c r="F753" s="10" t="str">
        <f>IF(入力シート!C754&gt;=10,INT(MOD(入力シート!C754,100)/10),"")</f>
        <v/>
      </c>
      <c r="G753" s="22" t="str">
        <f>IF(入力シート!C754&gt;=1,INT(MOD(入力シート!C754,10)/1),"")</f>
        <v/>
      </c>
      <c r="H753" s="22" t="str">
        <f>IF(入力シート!D754&gt;"",入力シート!D754,"")</f>
        <v/>
      </c>
      <c r="I753" s="22" t="str">
        <f>IF(入力シート!E754&gt;"",入力シート!E754,"")</f>
        <v/>
      </c>
      <c r="J753" s="37" t="str">
        <f>IF(入力シート!F754&gt;0,IF(入力シート!W754=6,MID(入力シート!F754,入力シート!W754-5,1),"0"),"")</f>
        <v/>
      </c>
      <c r="K753" s="37" t="str">
        <f>IF(入力シート!F754&gt;0,MID(入力シート!F754,入力シート!W754-4,1),"")</f>
        <v/>
      </c>
      <c r="L753" s="37" t="str">
        <f>IF(入力シート!F754&gt;0,MID(入力シート!F754,入力シート!W754-3,1),"")</f>
        <v/>
      </c>
      <c r="M753" s="37" t="str">
        <f>IF(入力シート!F754&gt;0,MID(入力シート!F754,入力シート!W754-2,1),"")</f>
        <v/>
      </c>
      <c r="N753" s="37" t="str">
        <f>IF(入力シート!F754&gt;0,MID(入力シート!F754,入力シート!W754-1,1),"")</f>
        <v/>
      </c>
      <c r="O753" s="39" t="str">
        <f>IF(入力シート!F754&gt;0,MID(入力シート!F754,入力シート!W754,1),"")</f>
        <v/>
      </c>
      <c r="P753" s="22" t="str">
        <f>IF(入力シート!G754&gt;"",入力シート!G754,"")</f>
        <v/>
      </c>
      <c r="Q753" s="37" t="str">
        <f>IF(入力シート!H754&gt;0,IF(入力シート!X754=4,MID(入力シート!H754,入力シート!X754-3,1),"0"),"")</f>
        <v/>
      </c>
      <c r="R753" s="37" t="str">
        <f>IF(入力シート!H754&gt;0,MID(入力シート!H754,入力シート!X754-2,1),"")</f>
        <v/>
      </c>
      <c r="S753" s="37" t="str">
        <f>IF(入力シート!H754&gt;0,MID(入力シート!H754,入力シート!X754-1,1),"")</f>
        <v/>
      </c>
      <c r="T753" s="39" t="str">
        <f>IF(入力シート!H754&gt;0,MID(入力シート!H754,入力シート!X754,1),"")</f>
        <v/>
      </c>
      <c r="U753" s="62" t="str">
        <f>IF(入力シート!I754&gt;0,入力シート!I754,"")</f>
        <v/>
      </c>
      <c r="V753" s="50" t="str">
        <f>IF(入力シート!J754&gt;0,入力シート!J754,"")</f>
        <v/>
      </c>
      <c r="W753" s="50" t="str">
        <f>IF(入力シート!K754&gt;=10,INT(MOD(入力シート!K754,100)/10),"")</f>
        <v/>
      </c>
      <c r="X753" s="40" t="str">
        <f>IF(入力シート!K754&gt;=1,INT(MOD(入力シート!K754,10)/1),"")</f>
        <v/>
      </c>
      <c r="Y753" s="51" t="str">
        <f>IF(入力シート!L754&gt;=100000,INT(MOD(入力シート!L754,1000000)/100000),"")</f>
        <v/>
      </c>
      <c r="Z753" s="51" t="str">
        <f>IF(入力シート!L754&gt;=10000,INT(MOD(入力シート!L754,100000)/10000),"")</f>
        <v/>
      </c>
      <c r="AA753" s="51" t="str">
        <f>IF(入力シート!L754&gt;=1000,INT(MOD(入力シート!L754,10000)/1000),"")</f>
        <v/>
      </c>
      <c r="AB753" s="51" t="str">
        <f>IF(入力シート!L754&gt;=100,INT(MOD(入力シート!L754,1000)/100),"")</f>
        <v/>
      </c>
      <c r="AC753" s="51" t="str">
        <f>IF(入力シート!L754&gt;=10,INT(MOD(入力シート!L754,100)/10),"")</f>
        <v/>
      </c>
      <c r="AD753" s="40" t="str">
        <f>IF(入力シート!L754&gt;=1,INT(MOD(入力シート!L754,10)/1),"")</f>
        <v/>
      </c>
      <c r="AE753" s="51" t="str">
        <f>IF(入力シート!M754&gt;=10000,INT(MOD(入力シート!M754,100000)/10000),"")</f>
        <v/>
      </c>
      <c r="AF753" s="51" t="str">
        <f>IF(入力シート!M754&gt;=1000,INT(MOD(入力シート!M754,10000)/1000),"")</f>
        <v/>
      </c>
      <c r="AG753" s="51" t="str">
        <f>IF(入力シート!M754&gt;=100,INT(MOD(入力シート!M754,1000)/100),"")</f>
        <v/>
      </c>
      <c r="AH753" s="51" t="str">
        <f>IF(入力シート!M754&gt;=10,INT(MOD(入力シート!M754,100)/10),"")</f>
        <v/>
      </c>
      <c r="AI753" s="40" t="str">
        <f>IF(入力シート!M754&gt;=1,INT(MOD(入力シート!M754,10)/1),"")</f>
        <v/>
      </c>
      <c r="AJ753" s="51" t="str">
        <f>IF(入力シート!N754&gt;=10000,INT(MOD(入力シート!N754,100000)/10000),"")</f>
        <v/>
      </c>
      <c r="AK753" s="51" t="str">
        <f>IF(入力シート!N754&gt;=1000,INT(MOD(入力シート!N754,10000)/1000),"")</f>
        <v/>
      </c>
      <c r="AL753" s="51" t="str">
        <f>IF(入力シート!N754&gt;=100,INT(MOD(入力シート!N754,1000)/100),"")</f>
        <v/>
      </c>
      <c r="AM753" s="51" t="str">
        <f>IF(入力シート!N754&gt;=10,INT(MOD(入力シート!N754,100)/10),"")</f>
        <v/>
      </c>
      <c r="AN753" s="40" t="str">
        <f>IF(入力シート!N754&gt;=1,INT(MOD(入力シート!N754,10)/1),"")</f>
        <v/>
      </c>
      <c r="AO753" s="51" t="str">
        <f>IF(入力シート!O754&gt;=10000,INT(MOD(入力シート!O754,100000)/10000),"")</f>
        <v/>
      </c>
      <c r="AP753" s="51" t="str">
        <f>IF(入力シート!O754&gt;=1000,INT(MOD(入力シート!O754,10000)/1000),"")</f>
        <v/>
      </c>
      <c r="AQ753" s="51" t="str">
        <f>IF(入力シート!O754&gt;=100,INT(MOD(入力シート!O754,1000)/100),"")</f>
        <v/>
      </c>
      <c r="AR753" s="51" t="str">
        <f>IF(入力シート!O754&gt;=10,INT(MOD(入力シート!O754,100)/10),"")</f>
        <v/>
      </c>
      <c r="AS753" s="40" t="str">
        <f>IF(入力シート!O754&gt;=1,INT(MOD(入力シート!O754,10)/1),"")</f>
        <v/>
      </c>
      <c r="AT753" s="51" t="str">
        <f>IF(入力シート!P754&gt;=1000000,INT(MOD(入力シート!P754,10000000)/1000000),"")</f>
        <v/>
      </c>
      <c r="AU753" s="51" t="str">
        <f>IF(入力シート!P754&gt;=100000,INT(MOD(入力シート!P754,1000000)/100000),"")</f>
        <v/>
      </c>
      <c r="AV753" s="51" t="str">
        <f>IF(入力シート!P754&gt;=10000,INT(MOD(入力シート!P754,100000)/10000),"")</f>
        <v/>
      </c>
      <c r="AW753" s="51" t="str">
        <f>IF(入力シート!P754&gt;=1000,INT(MOD(入力シート!P754,10000)/1000),"")</f>
        <v/>
      </c>
      <c r="AX753" s="51" t="str">
        <f>IF(入力シート!P754&gt;=100,INT(MOD(入力シート!P754,1000)/100),"")</f>
        <v/>
      </c>
      <c r="AY753" s="51" t="str">
        <f>IF(入力シート!P754&gt;=10,INT(MOD(入力シート!P754,100)/10),"")</f>
        <v/>
      </c>
      <c r="AZ753" s="40" t="str">
        <f>IF(入力シート!P754&gt;=1,INT(MOD(入力シート!P754,10)/1),"")</f>
        <v/>
      </c>
      <c r="BA753" s="51" t="str">
        <f>IF(入力シート!Q754&gt;=10,INT(MOD(入力シート!Q754,100)/10),"")</f>
        <v/>
      </c>
      <c r="BB753" s="40" t="str">
        <f>IF(入力シート!Q754&gt;=1,INT(MOD(入力シート!Q754,10)/1),"")</f>
        <v/>
      </c>
      <c r="BC753" s="51" t="str">
        <f>IF(入力シート!R754&gt;=10000,INT(MOD(入力シート!R754,100000)/10000),"")</f>
        <v/>
      </c>
      <c r="BD753" s="51" t="str">
        <f>IF(入力シート!R754&gt;=1000,INT(MOD(入力シート!R754,10000)/1000),"")</f>
        <v/>
      </c>
      <c r="BE753" s="51" t="str">
        <f>IF(入力シート!R754&gt;=100,INT(MOD(入力シート!R754,1000)/100),"")</f>
        <v/>
      </c>
      <c r="BF753" s="51" t="str">
        <f>IF(入力シート!R754&gt;=10,INT(MOD(入力シート!R754,100)/10),"")</f>
        <v/>
      </c>
      <c r="BG753" s="40" t="str">
        <f>IF(入力シート!R754&gt;=1,INT(MOD(入力シート!R754,10)/1),"")</f>
        <v/>
      </c>
      <c r="BP753" s="11"/>
    </row>
    <row r="754" spans="1:79" x14ac:dyDescent="0.15">
      <c r="B754" s="22">
        <v>752</v>
      </c>
      <c r="C754" s="10" t="str">
        <f>IF(入力シート!C755&gt;=10000,INT(MOD(入力シート!C755,100000)/10000),"")</f>
        <v/>
      </c>
      <c r="D754" s="10" t="str">
        <f>IF(入力シート!C755&gt;=1000,INT(MOD(入力シート!C755,10000)/1000),"")</f>
        <v/>
      </c>
      <c r="E754" s="10" t="str">
        <f>IF(入力シート!C755&gt;=100,INT(MOD(入力シート!C755,1000)/100),"")</f>
        <v/>
      </c>
      <c r="F754" s="10" t="str">
        <f>IF(入力シート!C755&gt;=10,INT(MOD(入力シート!C755,100)/10),"")</f>
        <v/>
      </c>
      <c r="G754" s="22" t="str">
        <f>IF(入力シート!C755&gt;=1,INT(MOD(入力シート!C755,10)/1),"")</f>
        <v/>
      </c>
      <c r="H754" s="22" t="str">
        <f>IF(入力シート!D755&gt;"",入力シート!D755,"")</f>
        <v/>
      </c>
      <c r="I754" s="22" t="str">
        <f>IF(入力シート!E755&gt;"",入力シート!E755,"")</f>
        <v/>
      </c>
      <c r="J754" s="37" t="str">
        <f>IF(入力シート!F755&gt;0,IF(入力シート!W755=6,MID(入力シート!F755,入力シート!W755-5,1),"0"),"")</f>
        <v/>
      </c>
      <c r="K754" s="37" t="str">
        <f>IF(入力シート!F755&gt;0,MID(入力シート!F755,入力シート!W755-4,1),"")</f>
        <v/>
      </c>
      <c r="L754" s="37" t="str">
        <f>IF(入力シート!F755&gt;0,MID(入力シート!F755,入力シート!W755-3,1),"")</f>
        <v/>
      </c>
      <c r="M754" s="37" t="str">
        <f>IF(入力シート!F755&gt;0,MID(入力シート!F755,入力シート!W755-2,1),"")</f>
        <v/>
      </c>
      <c r="N754" s="37" t="str">
        <f>IF(入力シート!F755&gt;0,MID(入力シート!F755,入力シート!W755-1,1),"")</f>
        <v/>
      </c>
      <c r="O754" s="39" t="str">
        <f>IF(入力シート!F755&gt;0,MID(入力シート!F755,入力シート!W755,1),"")</f>
        <v/>
      </c>
      <c r="P754" s="22" t="str">
        <f>IF(入力シート!G755&gt;"",入力シート!G755,"")</f>
        <v/>
      </c>
      <c r="Q754" s="37" t="str">
        <f>IF(入力シート!H755&gt;0,IF(入力シート!X755=4,MID(入力シート!H755,入力シート!X755-3,1),"0"),"")</f>
        <v/>
      </c>
      <c r="R754" s="37" t="str">
        <f>IF(入力シート!H755&gt;0,MID(入力シート!H755,入力シート!X755-2,1),"")</f>
        <v/>
      </c>
      <c r="S754" s="37" t="str">
        <f>IF(入力シート!H755&gt;0,MID(入力シート!H755,入力シート!X755-1,1),"")</f>
        <v/>
      </c>
      <c r="T754" s="39" t="str">
        <f>IF(入力シート!H755&gt;0,MID(入力シート!H755,入力シート!X755,1),"")</f>
        <v/>
      </c>
      <c r="U754" s="62" t="str">
        <f>IF(入力シート!I755&gt;0,入力シート!I755,"")</f>
        <v/>
      </c>
      <c r="V754" s="50" t="str">
        <f>IF(入力シート!J755&gt;0,入力シート!J755,"")</f>
        <v/>
      </c>
      <c r="W754" s="50" t="str">
        <f>IF(入力シート!K755&gt;=10,INT(MOD(入力シート!K755,100)/10),"")</f>
        <v/>
      </c>
      <c r="X754" s="40" t="str">
        <f>IF(入力シート!K755&gt;=1,INT(MOD(入力シート!K755,10)/1),"")</f>
        <v/>
      </c>
      <c r="Y754" s="51" t="str">
        <f>IF(入力シート!L755&gt;=100000,INT(MOD(入力シート!L755,1000000)/100000),"")</f>
        <v/>
      </c>
      <c r="Z754" s="51" t="str">
        <f>IF(入力シート!L755&gt;=10000,INT(MOD(入力シート!L755,100000)/10000),"")</f>
        <v/>
      </c>
      <c r="AA754" s="51" t="str">
        <f>IF(入力シート!L755&gt;=1000,INT(MOD(入力シート!L755,10000)/1000),"")</f>
        <v/>
      </c>
      <c r="AB754" s="51" t="str">
        <f>IF(入力シート!L755&gt;=100,INT(MOD(入力シート!L755,1000)/100),"")</f>
        <v/>
      </c>
      <c r="AC754" s="51" t="str">
        <f>IF(入力シート!L755&gt;=10,INT(MOD(入力シート!L755,100)/10),"")</f>
        <v/>
      </c>
      <c r="AD754" s="40" t="str">
        <f>IF(入力シート!L755&gt;=1,INT(MOD(入力シート!L755,10)/1),"")</f>
        <v/>
      </c>
      <c r="AE754" s="51" t="str">
        <f>IF(入力シート!M755&gt;=10000,INT(MOD(入力シート!M755,100000)/10000),"")</f>
        <v/>
      </c>
      <c r="AF754" s="51" t="str">
        <f>IF(入力シート!M755&gt;=1000,INT(MOD(入力シート!M755,10000)/1000),"")</f>
        <v/>
      </c>
      <c r="AG754" s="51" t="str">
        <f>IF(入力シート!M755&gt;=100,INT(MOD(入力シート!M755,1000)/100),"")</f>
        <v/>
      </c>
      <c r="AH754" s="51" t="str">
        <f>IF(入力シート!M755&gt;=10,INT(MOD(入力シート!M755,100)/10),"")</f>
        <v/>
      </c>
      <c r="AI754" s="40" t="str">
        <f>IF(入力シート!M755&gt;=1,INT(MOD(入力シート!M755,10)/1),"")</f>
        <v/>
      </c>
      <c r="AJ754" s="51" t="str">
        <f>IF(入力シート!N755&gt;=10000,INT(MOD(入力シート!N755,100000)/10000),"")</f>
        <v/>
      </c>
      <c r="AK754" s="51" t="str">
        <f>IF(入力シート!N755&gt;=1000,INT(MOD(入力シート!N755,10000)/1000),"")</f>
        <v/>
      </c>
      <c r="AL754" s="51" t="str">
        <f>IF(入力シート!N755&gt;=100,INT(MOD(入力シート!N755,1000)/100),"")</f>
        <v/>
      </c>
      <c r="AM754" s="51" t="str">
        <f>IF(入力シート!N755&gt;=10,INT(MOD(入力シート!N755,100)/10),"")</f>
        <v/>
      </c>
      <c r="AN754" s="40" t="str">
        <f>IF(入力シート!N755&gt;=1,INT(MOD(入力シート!N755,10)/1),"")</f>
        <v/>
      </c>
      <c r="AO754" s="51" t="str">
        <f>IF(入力シート!O755&gt;=10000,INT(MOD(入力シート!O755,100000)/10000),"")</f>
        <v/>
      </c>
      <c r="AP754" s="51" t="str">
        <f>IF(入力シート!O755&gt;=1000,INT(MOD(入力シート!O755,10000)/1000),"")</f>
        <v/>
      </c>
      <c r="AQ754" s="51" t="str">
        <f>IF(入力シート!O755&gt;=100,INT(MOD(入力シート!O755,1000)/100),"")</f>
        <v/>
      </c>
      <c r="AR754" s="51" t="str">
        <f>IF(入力シート!O755&gt;=10,INT(MOD(入力シート!O755,100)/10),"")</f>
        <v/>
      </c>
      <c r="AS754" s="40" t="str">
        <f>IF(入力シート!O755&gt;=1,INT(MOD(入力シート!O755,10)/1),"")</f>
        <v/>
      </c>
      <c r="AT754" s="51" t="str">
        <f>IF(入力シート!P755&gt;=1000000,INT(MOD(入力シート!P755,10000000)/1000000),"")</f>
        <v/>
      </c>
      <c r="AU754" s="51" t="str">
        <f>IF(入力シート!P755&gt;=100000,INT(MOD(入力シート!P755,1000000)/100000),"")</f>
        <v/>
      </c>
      <c r="AV754" s="51" t="str">
        <f>IF(入力シート!P755&gt;=10000,INT(MOD(入力シート!P755,100000)/10000),"")</f>
        <v/>
      </c>
      <c r="AW754" s="51" t="str">
        <f>IF(入力シート!P755&gt;=1000,INT(MOD(入力シート!P755,10000)/1000),"")</f>
        <v/>
      </c>
      <c r="AX754" s="51" t="str">
        <f>IF(入力シート!P755&gt;=100,INT(MOD(入力シート!P755,1000)/100),"")</f>
        <v/>
      </c>
      <c r="AY754" s="51" t="str">
        <f>IF(入力シート!P755&gt;=10,INT(MOD(入力シート!P755,100)/10),"")</f>
        <v/>
      </c>
      <c r="AZ754" s="40" t="str">
        <f>IF(入力シート!P755&gt;=1,INT(MOD(入力シート!P755,10)/1),"")</f>
        <v/>
      </c>
      <c r="BA754" s="51" t="str">
        <f>IF(入力シート!Q755&gt;=10,INT(MOD(入力シート!Q755,100)/10),"")</f>
        <v/>
      </c>
      <c r="BB754" s="40" t="str">
        <f>IF(入力シート!Q755&gt;=1,INT(MOD(入力シート!Q755,10)/1),"")</f>
        <v/>
      </c>
      <c r="BC754" s="51" t="str">
        <f>IF(入力シート!R755&gt;=10000,INT(MOD(入力シート!R755,100000)/10000),"")</f>
        <v/>
      </c>
      <c r="BD754" s="51" t="str">
        <f>IF(入力シート!R755&gt;=1000,INT(MOD(入力シート!R755,10000)/1000),"")</f>
        <v/>
      </c>
      <c r="BE754" s="51" t="str">
        <f>IF(入力シート!R755&gt;=100,INT(MOD(入力シート!R755,1000)/100),"")</f>
        <v/>
      </c>
      <c r="BF754" s="51" t="str">
        <f>IF(入力シート!R755&gt;=10,INT(MOD(入力シート!R755,100)/10),"")</f>
        <v/>
      </c>
      <c r="BG754" s="40" t="str">
        <f>IF(入力シート!R755&gt;=1,INT(MOD(入力シート!R755,10)/1),"")</f>
        <v/>
      </c>
    </row>
    <row r="755" spans="1:79" x14ac:dyDescent="0.15">
      <c r="B755" s="22">
        <v>753</v>
      </c>
      <c r="C755" s="10" t="str">
        <f>IF(入力シート!C756&gt;=10000,INT(MOD(入力シート!C756,100000)/10000),"")</f>
        <v/>
      </c>
      <c r="D755" s="10" t="str">
        <f>IF(入力シート!C756&gt;=1000,INT(MOD(入力シート!C756,10000)/1000),"")</f>
        <v/>
      </c>
      <c r="E755" s="10" t="str">
        <f>IF(入力シート!C756&gt;=100,INT(MOD(入力シート!C756,1000)/100),"")</f>
        <v/>
      </c>
      <c r="F755" s="10" t="str">
        <f>IF(入力シート!C756&gt;=10,INT(MOD(入力シート!C756,100)/10),"")</f>
        <v/>
      </c>
      <c r="G755" s="22" t="str">
        <f>IF(入力シート!C756&gt;=1,INT(MOD(入力シート!C756,10)/1),"")</f>
        <v/>
      </c>
      <c r="H755" s="22" t="str">
        <f>IF(入力シート!D756&gt;"",入力シート!D756,"")</f>
        <v/>
      </c>
      <c r="I755" s="22" t="str">
        <f>IF(入力シート!E756&gt;"",入力シート!E756,"")</f>
        <v/>
      </c>
      <c r="J755" s="37" t="str">
        <f>IF(入力シート!F756&gt;0,IF(入力シート!W756=6,MID(入力シート!F756,入力シート!W756-5,1),"0"),"")</f>
        <v/>
      </c>
      <c r="K755" s="37" t="str">
        <f>IF(入力シート!F756&gt;0,MID(入力シート!F756,入力シート!W756-4,1),"")</f>
        <v/>
      </c>
      <c r="L755" s="37" t="str">
        <f>IF(入力シート!F756&gt;0,MID(入力シート!F756,入力シート!W756-3,1),"")</f>
        <v/>
      </c>
      <c r="M755" s="37" t="str">
        <f>IF(入力シート!F756&gt;0,MID(入力シート!F756,入力シート!W756-2,1),"")</f>
        <v/>
      </c>
      <c r="N755" s="37" t="str">
        <f>IF(入力シート!F756&gt;0,MID(入力シート!F756,入力シート!W756-1,1),"")</f>
        <v/>
      </c>
      <c r="O755" s="39" t="str">
        <f>IF(入力シート!F756&gt;0,MID(入力シート!F756,入力シート!W756,1),"")</f>
        <v/>
      </c>
      <c r="P755" s="22" t="str">
        <f>IF(入力シート!G756&gt;"",入力シート!G756,"")</f>
        <v/>
      </c>
      <c r="Q755" s="37" t="str">
        <f>IF(入力シート!H756&gt;0,IF(入力シート!X756=4,MID(入力シート!H756,入力シート!X756-3,1),"0"),"")</f>
        <v/>
      </c>
      <c r="R755" s="37" t="str">
        <f>IF(入力シート!H756&gt;0,MID(入力シート!H756,入力シート!X756-2,1),"")</f>
        <v/>
      </c>
      <c r="S755" s="37" t="str">
        <f>IF(入力シート!H756&gt;0,MID(入力シート!H756,入力シート!X756-1,1),"")</f>
        <v/>
      </c>
      <c r="T755" s="39" t="str">
        <f>IF(入力シート!H756&gt;0,MID(入力シート!H756,入力シート!X756,1),"")</f>
        <v/>
      </c>
      <c r="U755" s="62" t="str">
        <f>IF(入力シート!I756&gt;0,入力シート!I756,"")</f>
        <v/>
      </c>
      <c r="V755" s="50" t="str">
        <f>IF(入力シート!J756&gt;0,入力シート!J756,"")</f>
        <v/>
      </c>
      <c r="W755" s="50" t="str">
        <f>IF(入力シート!K756&gt;=10,INT(MOD(入力シート!K756,100)/10),"")</f>
        <v/>
      </c>
      <c r="X755" s="40" t="str">
        <f>IF(入力シート!K756&gt;=1,INT(MOD(入力シート!K756,10)/1),"")</f>
        <v/>
      </c>
      <c r="Y755" s="51" t="str">
        <f>IF(入力シート!L756&gt;=100000,INT(MOD(入力シート!L756,1000000)/100000),"")</f>
        <v/>
      </c>
      <c r="Z755" s="51" t="str">
        <f>IF(入力シート!L756&gt;=10000,INT(MOD(入力シート!L756,100000)/10000),"")</f>
        <v/>
      </c>
      <c r="AA755" s="51" t="str">
        <f>IF(入力シート!L756&gt;=1000,INT(MOD(入力シート!L756,10000)/1000),"")</f>
        <v/>
      </c>
      <c r="AB755" s="51" t="str">
        <f>IF(入力シート!L756&gt;=100,INT(MOD(入力シート!L756,1000)/100),"")</f>
        <v/>
      </c>
      <c r="AC755" s="51" t="str">
        <f>IF(入力シート!L756&gt;=10,INT(MOD(入力シート!L756,100)/10),"")</f>
        <v/>
      </c>
      <c r="AD755" s="40" t="str">
        <f>IF(入力シート!L756&gt;=1,INT(MOD(入力シート!L756,10)/1),"")</f>
        <v/>
      </c>
      <c r="AE755" s="51" t="str">
        <f>IF(入力シート!M756&gt;=10000,INT(MOD(入力シート!M756,100000)/10000),"")</f>
        <v/>
      </c>
      <c r="AF755" s="51" t="str">
        <f>IF(入力シート!M756&gt;=1000,INT(MOD(入力シート!M756,10000)/1000),"")</f>
        <v/>
      </c>
      <c r="AG755" s="51" t="str">
        <f>IF(入力シート!M756&gt;=100,INT(MOD(入力シート!M756,1000)/100),"")</f>
        <v/>
      </c>
      <c r="AH755" s="51" t="str">
        <f>IF(入力シート!M756&gt;=10,INT(MOD(入力シート!M756,100)/10),"")</f>
        <v/>
      </c>
      <c r="AI755" s="40" t="str">
        <f>IF(入力シート!M756&gt;=1,INT(MOD(入力シート!M756,10)/1),"")</f>
        <v/>
      </c>
      <c r="AJ755" s="51" t="str">
        <f>IF(入力シート!N756&gt;=10000,INT(MOD(入力シート!N756,100000)/10000),"")</f>
        <v/>
      </c>
      <c r="AK755" s="51" t="str">
        <f>IF(入力シート!N756&gt;=1000,INT(MOD(入力シート!N756,10000)/1000),"")</f>
        <v/>
      </c>
      <c r="AL755" s="51" t="str">
        <f>IF(入力シート!N756&gt;=100,INT(MOD(入力シート!N756,1000)/100),"")</f>
        <v/>
      </c>
      <c r="AM755" s="51" t="str">
        <f>IF(入力シート!N756&gt;=10,INT(MOD(入力シート!N756,100)/10),"")</f>
        <v/>
      </c>
      <c r="AN755" s="40" t="str">
        <f>IF(入力シート!N756&gt;=1,INT(MOD(入力シート!N756,10)/1),"")</f>
        <v/>
      </c>
      <c r="AO755" s="51" t="str">
        <f>IF(入力シート!O756&gt;=10000,INT(MOD(入力シート!O756,100000)/10000),"")</f>
        <v/>
      </c>
      <c r="AP755" s="51" t="str">
        <f>IF(入力シート!O756&gt;=1000,INT(MOD(入力シート!O756,10000)/1000),"")</f>
        <v/>
      </c>
      <c r="AQ755" s="51" t="str">
        <f>IF(入力シート!O756&gt;=100,INT(MOD(入力シート!O756,1000)/100),"")</f>
        <v/>
      </c>
      <c r="AR755" s="51" t="str">
        <f>IF(入力シート!O756&gt;=10,INT(MOD(入力シート!O756,100)/10),"")</f>
        <v/>
      </c>
      <c r="AS755" s="40" t="str">
        <f>IF(入力シート!O756&gt;=1,INT(MOD(入力シート!O756,10)/1),"")</f>
        <v/>
      </c>
      <c r="AT755" s="51" t="str">
        <f>IF(入力シート!P756&gt;=1000000,INT(MOD(入力シート!P756,10000000)/1000000),"")</f>
        <v/>
      </c>
      <c r="AU755" s="51" t="str">
        <f>IF(入力シート!P756&gt;=100000,INT(MOD(入力シート!P756,1000000)/100000),"")</f>
        <v/>
      </c>
      <c r="AV755" s="51" t="str">
        <f>IF(入力シート!P756&gt;=10000,INT(MOD(入力シート!P756,100000)/10000),"")</f>
        <v/>
      </c>
      <c r="AW755" s="51" t="str">
        <f>IF(入力シート!P756&gt;=1000,INT(MOD(入力シート!P756,10000)/1000),"")</f>
        <v/>
      </c>
      <c r="AX755" s="51" t="str">
        <f>IF(入力シート!P756&gt;=100,INT(MOD(入力シート!P756,1000)/100),"")</f>
        <v/>
      </c>
      <c r="AY755" s="51" t="str">
        <f>IF(入力シート!P756&gt;=10,INT(MOD(入力シート!P756,100)/10),"")</f>
        <v/>
      </c>
      <c r="AZ755" s="40" t="str">
        <f>IF(入力シート!P756&gt;=1,INT(MOD(入力シート!P756,10)/1),"")</f>
        <v/>
      </c>
      <c r="BA755" s="51" t="str">
        <f>IF(入力シート!Q756&gt;=10,INT(MOD(入力シート!Q756,100)/10),"")</f>
        <v/>
      </c>
      <c r="BB755" s="40" t="str">
        <f>IF(入力シート!Q756&gt;=1,INT(MOD(入力シート!Q756,10)/1),"")</f>
        <v/>
      </c>
      <c r="BC755" s="51" t="str">
        <f>IF(入力シート!R756&gt;=10000,INT(MOD(入力シート!R756,100000)/10000),"")</f>
        <v/>
      </c>
      <c r="BD755" s="51" t="str">
        <f>IF(入力シート!R756&gt;=1000,INT(MOD(入力シート!R756,10000)/1000),"")</f>
        <v/>
      </c>
      <c r="BE755" s="51" t="str">
        <f>IF(入力シート!R756&gt;=100,INT(MOD(入力シート!R756,1000)/100),"")</f>
        <v/>
      </c>
      <c r="BF755" s="51" t="str">
        <f>IF(入力シート!R756&gt;=10,INT(MOD(入力シート!R756,100)/10),"")</f>
        <v/>
      </c>
      <c r="BG755" s="40" t="str">
        <f>IF(入力シート!R756&gt;=1,INT(MOD(入力シート!R756,10)/1),"")</f>
        <v/>
      </c>
    </row>
    <row r="756" spans="1:79" x14ac:dyDescent="0.15">
      <c r="B756" s="22">
        <v>754</v>
      </c>
      <c r="C756" s="10" t="str">
        <f>IF(入力シート!C757&gt;=10000,INT(MOD(入力シート!C757,100000)/10000),"")</f>
        <v/>
      </c>
      <c r="D756" s="10" t="str">
        <f>IF(入力シート!C757&gt;=1000,INT(MOD(入力シート!C757,10000)/1000),"")</f>
        <v/>
      </c>
      <c r="E756" s="10" t="str">
        <f>IF(入力シート!C757&gt;=100,INT(MOD(入力シート!C757,1000)/100),"")</f>
        <v/>
      </c>
      <c r="F756" s="10" t="str">
        <f>IF(入力シート!C757&gt;=10,INT(MOD(入力シート!C757,100)/10),"")</f>
        <v/>
      </c>
      <c r="G756" s="22" t="str">
        <f>IF(入力シート!C757&gt;=1,INT(MOD(入力シート!C757,10)/1),"")</f>
        <v/>
      </c>
      <c r="H756" s="22" t="str">
        <f>IF(入力シート!D757&gt;"",入力シート!D757,"")</f>
        <v/>
      </c>
      <c r="I756" s="22" t="str">
        <f>IF(入力シート!E757&gt;"",入力シート!E757,"")</f>
        <v/>
      </c>
      <c r="J756" s="37" t="str">
        <f>IF(入力シート!F757&gt;0,IF(入力シート!W757=6,MID(入力シート!F757,入力シート!W757-5,1),"0"),"")</f>
        <v/>
      </c>
      <c r="K756" s="37" t="str">
        <f>IF(入力シート!F757&gt;0,MID(入力シート!F757,入力シート!W757-4,1),"")</f>
        <v/>
      </c>
      <c r="L756" s="37" t="str">
        <f>IF(入力シート!F757&gt;0,MID(入力シート!F757,入力シート!W757-3,1),"")</f>
        <v/>
      </c>
      <c r="M756" s="37" t="str">
        <f>IF(入力シート!F757&gt;0,MID(入力シート!F757,入力シート!W757-2,1),"")</f>
        <v/>
      </c>
      <c r="N756" s="37" t="str">
        <f>IF(入力シート!F757&gt;0,MID(入力シート!F757,入力シート!W757-1,1),"")</f>
        <v/>
      </c>
      <c r="O756" s="39" t="str">
        <f>IF(入力シート!F757&gt;0,MID(入力シート!F757,入力シート!W757,1),"")</f>
        <v/>
      </c>
      <c r="P756" s="22" t="str">
        <f>IF(入力シート!G757&gt;"",入力シート!G757,"")</f>
        <v/>
      </c>
      <c r="Q756" s="37" t="str">
        <f>IF(入力シート!H757&gt;0,IF(入力シート!X757=4,MID(入力シート!H757,入力シート!X757-3,1),"0"),"")</f>
        <v/>
      </c>
      <c r="R756" s="37" t="str">
        <f>IF(入力シート!H757&gt;0,MID(入力シート!H757,入力シート!X757-2,1),"")</f>
        <v/>
      </c>
      <c r="S756" s="37" t="str">
        <f>IF(入力シート!H757&gt;0,MID(入力シート!H757,入力シート!X757-1,1),"")</f>
        <v/>
      </c>
      <c r="T756" s="39" t="str">
        <f>IF(入力シート!H757&gt;0,MID(入力シート!H757,入力シート!X757,1),"")</f>
        <v/>
      </c>
      <c r="U756" s="62" t="str">
        <f>IF(入力シート!I757&gt;0,入力シート!I757,"")</f>
        <v/>
      </c>
      <c r="V756" s="50" t="str">
        <f>IF(入力シート!J757&gt;0,入力シート!J757,"")</f>
        <v/>
      </c>
      <c r="W756" s="50" t="str">
        <f>IF(入力シート!K757&gt;=10,INT(MOD(入力シート!K757,100)/10),"")</f>
        <v/>
      </c>
      <c r="X756" s="40" t="str">
        <f>IF(入力シート!K757&gt;=1,INT(MOD(入力シート!K757,10)/1),"")</f>
        <v/>
      </c>
      <c r="Y756" s="51" t="str">
        <f>IF(入力シート!L757&gt;=100000,INT(MOD(入力シート!L757,1000000)/100000),"")</f>
        <v/>
      </c>
      <c r="Z756" s="51" t="str">
        <f>IF(入力シート!L757&gt;=10000,INT(MOD(入力シート!L757,100000)/10000),"")</f>
        <v/>
      </c>
      <c r="AA756" s="51" t="str">
        <f>IF(入力シート!L757&gt;=1000,INT(MOD(入力シート!L757,10000)/1000),"")</f>
        <v/>
      </c>
      <c r="AB756" s="51" t="str">
        <f>IF(入力シート!L757&gt;=100,INT(MOD(入力シート!L757,1000)/100),"")</f>
        <v/>
      </c>
      <c r="AC756" s="51" t="str">
        <f>IF(入力シート!L757&gt;=10,INT(MOD(入力シート!L757,100)/10),"")</f>
        <v/>
      </c>
      <c r="AD756" s="40" t="str">
        <f>IF(入力シート!L757&gt;=1,INT(MOD(入力シート!L757,10)/1),"")</f>
        <v/>
      </c>
      <c r="AE756" s="51" t="str">
        <f>IF(入力シート!M757&gt;=10000,INT(MOD(入力シート!M757,100000)/10000),"")</f>
        <v/>
      </c>
      <c r="AF756" s="51" t="str">
        <f>IF(入力シート!M757&gt;=1000,INT(MOD(入力シート!M757,10000)/1000),"")</f>
        <v/>
      </c>
      <c r="AG756" s="51" t="str">
        <f>IF(入力シート!M757&gt;=100,INT(MOD(入力シート!M757,1000)/100),"")</f>
        <v/>
      </c>
      <c r="AH756" s="51" t="str">
        <f>IF(入力シート!M757&gt;=10,INT(MOD(入力シート!M757,100)/10),"")</f>
        <v/>
      </c>
      <c r="AI756" s="40" t="str">
        <f>IF(入力シート!M757&gt;=1,INT(MOD(入力シート!M757,10)/1),"")</f>
        <v/>
      </c>
      <c r="AJ756" s="51" t="str">
        <f>IF(入力シート!N757&gt;=10000,INT(MOD(入力シート!N757,100000)/10000),"")</f>
        <v/>
      </c>
      <c r="AK756" s="51" t="str">
        <f>IF(入力シート!N757&gt;=1000,INT(MOD(入力シート!N757,10000)/1000),"")</f>
        <v/>
      </c>
      <c r="AL756" s="51" t="str">
        <f>IF(入力シート!N757&gt;=100,INT(MOD(入力シート!N757,1000)/100),"")</f>
        <v/>
      </c>
      <c r="AM756" s="51" t="str">
        <f>IF(入力シート!N757&gt;=10,INT(MOD(入力シート!N757,100)/10),"")</f>
        <v/>
      </c>
      <c r="AN756" s="40" t="str">
        <f>IF(入力シート!N757&gt;=1,INT(MOD(入力シート!N757,10)/1),"")</f>
        <v/>
      </c>
      <c r="AO756" s="51" t="str">
        <f>IF(入力シート!O757&gt;=10000,INT(MOD(入力シート!O757,100000)/10000),"")</f>
        <v/>
      </c>
      <c r="AP756" s="51" t="str">
        <f>IF(入力シート!O757&gt;=1000,INT(MOD(入力シート!O757,10000)/1000),"")</f>
        <v/>
      </c>
      <c r="AQ756" s="51" t="str">
        <f>IF(入力シート!O757&gt;=100,INT(MOD(入力シート!O757,1000)/100),"")</f>
        <v/>
      </c>
      <c r="AR756" s="51" t="str">
        <f>IF(入力シート!O757&gt;=10,INT(MOD(入力シート!O757,100)/10),"")</f>
        <v/>
      </c>
      <c r="AS756" s="40" t="str">
        <f>IF(入力シート!O757&gt;=1,INT(MOD(入力シート!O757,10)/1),"")</f>
        <v/>
      </c>
      <c r="AT756" s="51" t="str">
        <f>IF(入力シート!P757&gt;=1000000,INT(MOD(入力シート!P757,10000000)/1000000),"")</f>
        <v/>
      </c>
      <c r="AU756" s="51" t="str">
        <f>IF(入力シート!P757&gt;=100000,INT(MOD(入力シート!P757,1000000)/100000),"")</f>
        <v/>
      </c>
      <c r="AV756" s="51" t="str">
        <f>IF(入力シート!P757&gt;=10000,INT(MOD(入力シート!P757,100000)/10000),"")</f>
        <v/>
      </c>
      <c r="AW756" s="51" t="str">
        <f>IF(入力シート!P757&gt;=1000,INT(MOD(入力シート!P757,10000)/1000),"")</f>
        <v/>
      </c>
      <c r="AX756" s="51" t="str">
        <f>IF(入力シート!P757&gt;=100,INT(MOD(入力シート!P757,1000)/100),"")</f>
        <v/>
      </c>
      <c r="AY756" s="51" t="str">
        <f>IF(入力シート!P757&gt;=10,INT(MOD(入力シート!P757,100)/10),"")</f>
        <v/>
      </c>
      <c r="AZ756" s="40" t="str">
        <f>IF(入力シート!P757&gt;=1,INT(MOD(入力シート!P757,10)/1),"")</f>
        <v/>
      </c>
      <c r="BA756" s="51" t="str">
        <f>IF(入力シート!Q757&gt;=10,INT(MOD(入力シート!Q757,100)/10),"")</f>
        <v/>
      </c>
      <c r="BB756" s="40" t="str">
        <f>IF(入力シート!Q757&gt;=1,INT(MOD(入力シート!Q757,10)/1),"")</f>
        <v/>
      </c>
      <c r="BC756" s="51" t="str">
        <f>IF(入力シート!R757&gt;=10000,INT(MOD(入力シート!R757,100000)/10000),"")</f>
        <v/>
      </c>
      <c r="BD756" s="51" t="str">
        <f>IF(入力シート!R757&gt;=1000,INT(MOD(入力シート!R757,10000)/1000),"")</f>
        <v/>
      </c>
      <c r="BE756" s="51" t="str">
        <f>IF(入力シート!R757&gt;=100,INT(MOD(入力シート!R757,1000)/100),"")</f>
        <v/>
      </c>
      <c r="BF756" s="51" t="str">
        <f>IF(入力シート!R757&gt;=10,INT(MOD(入力シート!R757,100)/10),"")</f>
        <v/>
      </c>
      <c r="BG756" s="40" t="str">
        <f>IF(入力シート!R757&gt;=1,INT(MOD(入力シート!R757,10)/1),"")</f>
        <v/>
      </c>
    </row>
    <row r="757" spans="1:79" x14ac:dyDescent="0.15">
      <c r="B757" s="22">
        <v>755</v>
      </c>
      <c r="C757" s="10" t="str">
        <f>IF(入力シート!C758&gt;=10000,INT(MOD(入力シート!C758,100000)/10000),"")</f>
        <v/>
      </c>
      <c r="D757" s="10" t="str">
        <f>IF(入力シート!C758&gt;=1000,INT(MOD(入力シート!C758,10000)/1000),"")</f>
        <v/>
      </c>
      <c r="E757" s="10" t="str">
        <f>IF(入力シート!C758&gt;=100,INT(MOD(入力シート!C758,1000)/100),"")</f>
        <v/>
      </c>
      <c r="F757" s="10" t="str">
        <f>IF(入力シート!C758&gt;=10,INT(MOD(入力シート!C758,100)/10),"")</f>
        <v/>
      </c>
      <c r="G757" s="22" t="str">
        <f>IF(入力シート!C758&gt;=1,INT(MOD(入力シート!C758,10)/1),"")</f>
        <v/>
      </c>
      <c r="H757" s="22" t="str">
        <f>IF(入力シート!D758&gt;"",入力シート!D758,"")</f>
        <v/>
      </c>
      <c r="I757" s="22" t="str">
        <f>IF(入力シート!E758&gt;"",入力シート!E758,"")</f>
        <v/>
      </c>
      <c r="J757" s="37" t="str">
        <f>IF(入力シート!F758&gt;0,IF(入力シート!W758=6,MID(入力シート!F758,入力シート!W758-5,1),"0"),"")</f>
        <v/>
      </c>
      <c r="K757" s="37" t="str">
        <f>IF(入力シート!F758&gt;0,MID(入力シート!F758,入力シート!W758-4,1),"")</f>
        <v/>
      </c>
      <c r="L757" s="37" t="str">
        <f>IF(入力シート!F758&gt;0,MID(入力シート!F758,入力シート!W758-3,1),"")</f>
        <v/>
      </c>
      <c r="M757" s="37" t="str">
        <f>IF(入力シート!F758&gt;0,MID(入力シート!F758,入力シート!W758-2,1),"")</f>
        <v/>
      </c>
      <c r="N757" s="37" t="str">
        <f>IF(入力シート!F758&gt;0,MID(入力シート!F758,入力シート!W758-1,1),"")</f>
        <v/>
      </c>
      <c r="O757" s="39" t="str">
        <f>IF(入力シート!F758&gt;0,MID(入力シート!F758,入力シート!W758,1),"")</f>
        <v/>
      </c>
      <c r="P757" s="22" t="str">
        <f>IF(入力シート!G758&gt;"",入力シート!G758,"")</f>
        <v/>
      </c>
      <c r="Q757" s="37" t="str">
        <f>IF(入力シート!H758&gt;0,IF(入力シート!X758=4,MID(入力シート!H758,入力シート!X758-3,1),"0"),"")</f>
        <v/>
      </c>
      <c r="R757" s="37" t="str">
        <f>IF(入力シート!H758&gt;0,MID(入力シート!H758,入力シート!X758-2,1),"")</f>
        <v/>
      </c>
      <c r="S757" s="37" t="str">
        <f>IF(入力シート!H758&gt;0,MID(入力シート!H758,入力シート!X758-1,1),"")</f>
        <v/>
      </c>
      <c r="T757" s="39" t="str">
        <f>IF(入力シート!H758&gt;0,MID(入力シート!H758,入力シート!X758,1),"")</f>
        <v/>
      </c>
      <c r="U757" s="62" t="str">
        <f>IF(入力シート!I758&gt;0,入力シート!I758,"")</f>
        <v/>
      </c>
      <c r="V757" s="50" t="str">
        <f>IF(入力シート!J758&gt;0,入力シート!J758,"")</f>
        <v/>
      </c>
      <c r="W757" s="50" t="str">
        <f>IF(入力シート!K758&gt;=10,INT(MOD(入力シート!K758,100)/10),"")</f>
        <v/>
      </c>
      <c r="X757" s="40" t="str">
        <f>IF(入力シート!K758&gt;=1,INT(MOD(入力シート!K758,10)/1),"")</f>
        <v/>
      </c>
      <c r="Y757" s="51" t="str">
        <f>IF(入力シート!L758&gt;=100000,INT(MOD(入力シート!L758,1000000)/100000),"")</f>
        <v/>
      </c>
      <c r="Z757" s="51" t="str">
        <f>IF(入力シート!L758&gt;=10000,INT(MOD(入力シート!L758,100000)/10000),"")</f>
        <v/>
      </c>
      <c r="AA757" s="51" t="str">
        <f>IF(入力シート!L758&gt;=1000,INT(MOD(入力シート!L758,10000)/1000),"")</f>
        <v/>
      </c>
      <c r="AB757" s="51" t="str">
        <f>IF(入力シート!L758&gt;=100,INT(MOD(入力シート!L758,1000)/100),"")</f>
        <v/>
      </c>
      <c r="AC757" s="51" t="str">
        <f>IF(入力シート!L758&gt;=10,INT(MOD(入力シート!L758,100)/10),"")</f>
        <v/>
      </c>
      <c r="AD757" s="40" t="str">
        <f>IF(入力シート!L758&gt;=1,INT(MOD(入力シート!L758,10)/1),"")</f>
        <v/>
      </c>
      <c r="AE757" s="51" t="str">
        <f>IF(入力シート!M758&gt;=10000,INT(MOD(入力シート!M758,100000)/10000),"")</f>
        <v/>
      </c>
      <c r="AF757" s="51" t="str">
        <f>IF(入力シート!M758&gt;=1000,INT(MOD(入力シート!M758,10000)/1000),"")</f>
        <v/>
      </c>
      <c r="AG757" s="51" t="str">
        <f>IF(入力シート!M758&gt;=100,INT(MOD(入力シート!M758,1000)/100),"")</f>
        <v/>
      </c>
      <c r="AH757" s="51" t="str">
        <f>IF(入力シート!M758&gt;=10,INT(MOD(入力シート!M758,100)/10),"")</f>
        <v/>
      </c>
      <c r="AI757" s="40" t="str">
        <f>IF(入力シート!M758&gt;=1,INT(MOD(入力シート!M758,10)/1),"")</f>
        <v/>
      </c>
      <c r="AJ757" s="51" t="str">
        <f>IF(入力シート!N758&gt;=10000,INT(MOD(入力シート!N758,100000)/10000),"")</f>
        <v/>
      </c>
      <c r="AK757" s="51" t="str">
        <f>IF(入力シート!N758&gt;=1000,INT(MOD(入力シート!N758,10000)/1000),"")</f>
        <v/>
      </c>
      <c r="AL757" s="51" t="str">
        <f>IF(入力シート!N758&gt;=100,INT(MOD(入力シート!N758,1000)/100),"")</f>
        <v/>
      </c>
      <c r="AM757" s="51" t="str">
        <f>IF(入力シート!N758&gt;=10,INT(MOD(入力シート!N758,100)/10),"")</f>
        <v/>
      </c>
      <c r="AN757" s="40" t="str">
        <f>IF(入力シート!N758&gt;=1,INT(MOD(入力シート!N758,10)/1),"")</f>
        <v/>
      </c>
      <c r="AO757" s="51" t="str">
        <f>IF(入力シート!O758&gt;=10000,INT(MOD(入力シート!O758,100000)/10000),"")</f>
        <v/>
      </c>
      <c r="AP757" s="51" t="str">
        <f>IF(入力シート!O758&gt;=1000,INT(MOD(入力シート!O758,10000)/1000),"")</f>
        <v/>
      </c>
      <c r="AQ757" s="51" t="str">
        <f>IF(入力シート!O758&gt;=100,INT(MOD(入力シート!O758,1000)/100),"")</f>
        <v/>
      </c>
      <c r="AR757" s="51" t="str">
        <f>IF(入力シート!O758&gt;=10,INT(MOD(入力シート!O758,100)/10),"")</f>
        <v/>
      </c>
      <c r="AS757" s="40" t="str">
        <f>IF(入力シート!O758&gt;=1,INT(MOD(入力シート!O758,10)/1),"")</f>
        <v/>
      </c>
      <c r="AT757" s="51" t="str">
        <f>IF(入力シート!P758&gt;=1000000,INT(MOD(入力シート!P758,10000000)/1000000),"")</f>
        <v/>
      </c>
      <c r="AU757" s="51" t="str">
        <f>IF(入力シート!P758&gt;=100000,INT(MOD(入力シート!P758,1000000)/100000),"")</f>
        <v/>
      </c>
      <c r="AV757" s="51" t="str">
        <f>IF(入力シート!P758&gt;=10000,INT(MOD(入力シート!P758,100000)/10000),"")</f>
        <v/>
      </c>
      <c r="AW757" s="51" t="str">
        <f>IF(入力シート!P758&gt;=1000,INT(MOD(入力シート!P758,10000)/1000),"")</f>
        <v/>
      </c>
      <c r="AX757" s="51" t="str">
        <f>IF(入力シート!P758&gt;=100,INT(MOD(入力シート!P758,1000)/100),"")</f>
        <v/>
      </c>
      <c r="AY757" s="51" t="str">
        <f>IF(入力シート!P758&gt;=10,INT(MOD(入力シート!P758,100)/10),"")</f>
        <v/>
      </c>
      <c r="AZ757" s="40" t="str">
        <f>IF(入力シート!P758&gt;=1,INT(MOD(入力シート!P758,10)/1),"")</f>
        <v/>
      </c>
      <c r="BA757" s="51" t="str">
        <f>IF(入力シート!Q758&gt;=10,INT(MOD(入力シート!Q758,100)/10),"")</f>
        <v/>
      </c>
      <c r="BB757" s="40" t="str">
        <f>IF(入力シート!Q758&gt;=1,INT(MOD(入力シート!Q758,10)/1),"")</f>
        <v/>
      </c>
      <c r="BC757" s="51" t="str">
        <f>IF(入力シート!R758&gt;=10000,INT(MOD(入力シート!R758,100000)/10000),"")</f>
        <v/>
      </c>
      <c r="BD757" s="51" t="str">
        <f>IF(入力シート!R758&gt;=1000,INT(MOD(入力シート!R758,10000)/1000),"")</f>
        <v/>
      </c>
      <c r="BE757" s="51" t="str">
        <f>IF(入力シート!R758&gt;=100,INT(MOD(入力シート!R758,1000)/100),"")</f>
        <v/>
      </c>
      <c r="BF757" s="51" t="str">
        <f>IF(入力シート!R758&gt;=10,INT(MOD(入力シート!R758,100)/10),"")</f>
        <v/>
      </c>
      <c r="BG757" s="40" t="str">
        <f>IF(入力シート!R758&gt;=1,INT(MOD(入力シート!R758,10)/1),"")</f>
        <v/>
      </c>
    </row>
    <row r="758" spans="1:79" x14ac:dyDescent="0.15">
      <c r="B758" s="22">
        <v>756</v>
      </c>
      <c r="C758" s="10" t="str">
        <f>IF(入力シート!C759&gt;=10000,INT(MOD(入力シート!C759,100000)/10000),"")</f>
        <v/>
      </c>
      <c r="D758" s="10" t="str">
        <f>IF(入力シート!C759&gt;=1000,INT(MOD(入力シート!C759,10000)/1000),"")</f>
        <v/>
      </c>
      <c r="E758" s="10" t="str">
        <f>IF(入力シート!C759&gt;=100,INT(MOD(入力シート!C759,1000)/100),"")</f>
        <v/>
      </c>
      <c r="F758" s="10" t="str">
        <f>IF(入力シート!C759&gt;=10,INT(MOD(入力シート!C759,100)/10),"")</f>
        <v/>
      </c>
      <c r="G758" s="22" t="str">
        <f>IF(入力シート!C759&gt;=1,INT(MOD(入力シート!C759,10)/1),"")</f>
        <v/>
      </c>
      <c r="H758" s="22" t="str">
        <f>IF(入力シート!D759&gt;"",入力シート!D759,"")</f>
        <v/>
      </c>
      <c r="I758" s="22" t="str">
        <f>IF(入力シート!E759&gt;"",入力シート!E759,"")</f>
        <v/>
      </c>
      <c r="J758" s="37" t="str">
        <f>IF(入力シート!F759&gt;0,IF(入力シート!W759=6,MID(入力シート!F759,入力シート!W759-5,1),"0"),"")</f>
        <v/>
      </c>
      <c r="K758" s="37" t="str">
        <f>IF(入力シート!F759&gt;0,MID(入力シート!F759,入力シート!W759-4,1),"")</f>
        <v/>
      </c>
      <c r="L758" s="37" t="str">
        <f>IF(入力シート!F759&gt;0,MID(入力シート!F759,入力シート!W759-3,1),"")</f>
        <v/>
      </c>
      <c r="M758" s="37" t="str">
        <f>IF(入力シート!F759&gt;0,MID(入力シート!F759,入力シート!W759-2,1),"")</f>
        <v/>
      </c>
      <c r="N758" s="37" t="str">
        <f>IF(入力シート!F759&gt;0,MID(入力シート!F759,入力シート!W759-1,1),"")</f>
        <v/>
      </c>
      <c r="O758" s="39" t="str">
        <f>IF(入力シート!F759&gt;0,MID(入力シート!F759,入力シート!W759,1),"")</f>
        <v/>
      </c>
      <c r="P758" s="22" t="str">
        <f>IF(入力シート!G759&gt;"",入力シート!G759,"")</f>
        <v/>
      </c>
      <c r="Q758" s="37" t="str">
        <f>IF(入力シート!H759&gt;0,IF(入力シート!X759=4,MID(入力シート!H759,入力シート!X759-3,1),"0"),"")</f>
        <v/>
      </c>
      <c r="R758" s="37" t="str">
        <f>IF(入力シート!H759&gt;0,MID(入力シート!H759,入力シート!X759-2,1),"")</f>
        <v/>
      </c>
      <c r="S758" s="37" t="str">
        <f>IF(入力シート!H759&gt;0,MID(入力シート!H759,入力シート!X759-1,1),"")</f>
        <v/>
      </c>
      <c r="T758" s="39" t="str">
        <f>IF(入力シート!H759&gt;0,MID(入力シート!H759,入力シート!X759,1),"")</f>
        <v/>
      </c>
      <c r="U758" s="62" t="str">
        <f>IF(入力シート!I759&gt;0,入力シート!I759,"")</f>
        <v/>
      </c>
      <c r="V758" s="50" t="str">
        <f>IF(入力シート!J759&gt;0,入力シート!J759,"")</f>
        <v/>
      </c>
      <c r="W758" s="50" t="str">
        <f>IF(入力シート!K759&gt;=10,INT(MOD(入力シート!K759,100)/10),"")</f>
        <v/>
      </c>
      <c r="X758" s="40" t="str">
        <f>IF(入力シート!K759&gt;=1,INT(MOD(入力シート!K759,10)/1),"")</f>
        <v/>
      </c>
      <c r="Y758" s="51" t="str">
        <f>IF(入力シート!L759&gt;=100000,INT(MOD(入力シート!L759,1000000)/100000),"")</f>
        <v/>
      </c>
      <c r="Z758" s="51" t="str">
        <f>IF(入力シート!L759&gt;=10000,INT(MOD(入力シート!L759,100000)/10000),"")</f>
        <v/>
      </c>
      <c r="AA758" s="51" t="str">
        <f>IF(入力シート!L759&gt;=1000,INT(MOD(入力シート!L759,10000)/1000),"")</f>
        <v/>
      </c>
      <c r="AB758" s="51" t="str">
        <f>IF(入力シート!L759&gt;=100,INT(MOD(入力シート!L759,1000)/100),"")</f>
        <v/>
      </c>
      <c r="AC758" s="51" t="str">
        <f>IF(入力シート!L759&gt;=10,INT(MOD(入力シート!L759,100)/10),"")</f>
        <v/>
      </c>
      <c r="AD758" s="40" t="str">
        <f>IF(入力シート!L759&gt;=1,INT(MOD(入力シート!L759,10)/1),"")</f>
        <v/>
      </c>
      <c r="AE758" s="51" t="str">
        <f>IF(入力シート!M759&gt;=10000,INT(MOD(入力シート!M759,100000)/10000),"")</f>
        <v/>
      </c>
      <c r="AF758" s="51" t="str">
        <f>IF(入力シート!M759&gt;=1000,INT(MOD(入力シート!M759,10000)/1000),"")</f>
        <v/>
      </c>
      <c r="AG758" s="51" t="str">
        <f>IF(入力シート!M759&gt;=100,INT(MOD(入力シート!M759,1000)/100),"")</f>
        <v/>
      </c>
      <c r="AH758" s="51" t="str">
        <f>IF(入力シート!M759&gt;=10,INT(MOD(入力シート!M759,100)/10),"")</f>
        <v/>
      </c>
      <c r="AI758" s="40" t="str">
        <f>IF(入力シート!M759&gt;=1,INT(MOD(入力シート!M759,10)/1),"")</f>
        <v/>
      </c>
      <c r="AJ758" s="51" t="str">
        <f>IF(入力シート!N759&gt;=10000,INT(MOD(入力シート!N759,100000)/10000),"")</f>
        <v/>
      </c>
      <c r="AK758" s="51" t="str">
        <f>IF(入力シート!N759&gt;=1000,INT(MOD(入力シート!N759,10000)/1000),"")</f>
        <v/>
      </c>
      <c r="AL758" s="51" t="str">
        <f>IF(入力シート!N759&gt;=100,INT(MOD(入力シート!N759,1000)/100),"")</f>
        <v/>
      </c>
      <c r="AM758" s="51" t="str">
        <f>IF(入力シート!N759&gt;=10,INT(MOD(入力シート!N759,100)/10),"")</f>
        <v/>
      </c>
      <c r="AN758" s="40" t="str">
        <f>IF(入力シート!N759&gt;=1,INT(MOD(入力シート!N759,10)/1),"")</f>
        <v/>
      </c>
      <c r="AO758" s="51" t="str">
        <f>IF(入力シート!O759&gt;=10000,INT(MOD(入力シート!O759,100000)/10000),"")</f>
        <v/>
      </c>
      <c r="AP758" s="51" t="str">
        <f>IF(入力シート!O759&gt;=1000,INT(MOD(入力シート!O759,10000)/1000),"")</f>
        <v/>
      </c>
      <c r="AQ758" s="51" t="str">
        <f>IF(入力シート!O759&gt;=100,INT(MOD(入力シート!O759,1000)/100),"")</f>
        <v/>
      </c>
      <c r="AR758" s="51" t="str">
        <f>IF(入力シート!O759&gt;=10,INT(MOD(入力シート!O759,100)/10),"")</f>
        <v/>
      </c>
      <c r="AS758" s="40" t="str">
        <f>IF(入力シート!O759&gt;=1,INT(MOD(入力シート!O759,10)/1),"")</f>
        <v/>
      </c>
      <c r="AT758" s="51" t="str">
        <f>IF(入力シート!P759&gt;=1000000,INT(MOD(入力シート!P759,10000000)/1000000),"")</f>
        <v/>
      </c>
      <c r="AU758" s="51" t="str">
        <f>IF(入力シート!P759&gt;=100000,INT(MOD(入力シート!P759,1000000)/100000),"")</f>
        <v/>
      </c>
      <c r="AV758" s="51" t="str">
        <f>IF(入力シート!P759&gt;=10000,INT(MOD(入力シート!P759,100000)/10000),"")</f>
        <v/>
      </c>
      <c r="AW758" s="51" t="str">
        <f>IF(入力シート!P759&gt;=1000,INT(MOD(入力シート!P759,10000)/1000),"")</f>
        <v/>
      </c>
      <c r="AX758" s="51" t="str">
        <f>IF(入力シート!P759&gt;=100,INT(MOD(入力シート!P759,1000)/100),"")</f>
        <v/>
      </c>
      <c r="AY758" s="51" t="str">
        <f>IF(入力シート!P759&gt;=10,INT(MOD(入力シート!P759,100)/10),"")</f>
        <v/>
      </c>
      <c r="AZ758" s="40" t="str">
        <f>IF(入力シート!P759&gt;=1,INT(MOD(入力シート!P759,10)/1),"")</f>
        <v/>
      </c>
      <c r="BA758" s="51" t="str">
        <f>IF(入力シート!Q759&gt;=10,INT(MOD(入力シート!Q759,100)/10),"")</f>
        <v/>
      </c>
      <c r="BB758" s="40" t="str">
        <f>IF(入力シート!Q759&gt;=1,INT(MOD(入力シート!Q759,10)/1),"")</f>
        <v/>
      </c>
      <c r="BC758" s="51" t="str">
        <f>IF(入力シート!R759&gt;=10000,INT(MOD(入力シート!R759,100000)/10000),"")</f>
        <v/>
      </c>
      <c r="BD758" s="51" t="str">
        <f>IF(入力シート!R759&gt;=1000,INT(MOD(入力シート!R759,10000)/1000),"")</f>
        <v/>
      </c>
      <c r="BE758" s="51" t="str">
        <f>IF(入力シート!R759&gt;=100,INT(MOD(入力シート!R759,1000)/100),"")</f>
        <v/>
      </c>
      <c r="BF758" s="51" t="str">
        <f>IF(入力シート!R759&gt;=10,INT(MOD(入力シート!R759,100)/10),"")</f>
        <v/>
      </c>
      <c r="BG758" s="40" t="str">
        <f>IF(入力シート!R759&gt;=1,INT(MOD(入力シート!R759,10)/1),"")</f>
        <v/>
      </c>
    </row>
    <row r="759" spans="1:79" x14ac:dyDescent="0.15">
      <c r="B759" s="22">
        <v>757</v>
      </c>
      <c r="C759" s="10" t="str">
        <f>IF(入力シート!C760&gt;=10000,INT(MOD(入力シート!C760,100000)/10000),"")</f>
        <v/>
      </c>
      <c r="D759" s="10" t="str">
        <f>IF(入力シート!C760&gt;=1000,INT(MOD(入力シート!C760,10000)/1000),"")</f>
        <v/>
      </c>
      <c r="E759" s="10" t="str">
        <f>IF(入力シート!C760&gt;=100,INT(MOD(入力シート!C760,1000)/100),"")</f>
        <v/>
      </c>
      <c r="F759" s="10" t="str">
        <f>IF(入力シート!C760&gt;=10,INT(MOD(入力シート!C760,100)/10),"")</f>
        <v/>
      </c>
      <c r="G759" s="22" t="str">
        <f>IF(入力シート!C760&gt;=1,INT(MOD(入力シート!C760,10)/1),"")</f>
        <v/>
      </c>
      <c r="H759" s="22" t="str">
        <f>IF(入力シート!D760&gt;"",入力シート!D760,"")</f>
        <v/>
      </c>
      <c r="I759" s="22" t="str">
        <f>IF(入力シート!E760&gt;"",入力シート!E760,"")</f>
        <v/>
      </c>
      <c r="J759" s="37" t="str">
        <f>IF(入力シート!F760&gt;0,IF(入力シート!W760=6,MID(入力シート!F760,入力シート!W760-5,1),"0"),"")</f>
        <v/>
      </c>
      <c r="K759" s="37" t="str">
        <f>IF(入力シート!F760&gt;0,MID(入力シート!F760,入力シート!W760-4,1),"")</f>
        <v/>
      </c>
      <c r="L759" s="37" t="str">
        <f>IF(入力シート!F760&gt;0,MID(入力シート!F760,入力シート!W760-3,1),"")</f>
        <v/>
      </c>
      <c r="M759" s="37" t="str">
        <f>IF(入力シート!F760&gt;0,MID(入力シート!F760,入力シート!W760-2,1),"")</f>
        <v/>
      </c>
      <c r="N759" s="37" t="str">
        <f>IF(入力シート!F760&gt;0,MID(入力シート!F760,入力シート!W760-1,1),"")</f>
        <v/>
      </c>
      <c r="O759" s="39" t="str">
        <f>IF(入力シート!F760&gt;0,MID(入力シート!F760,入力シート!W760,1),"")</f>
        <v/>
      </c>
      <c r="P759" s="22" t="str">
        <f>IF(入力シート!G760&gt;"",入力シート!G760,"")</f>
        <v/>
      </c>
      <c r="Q759" s="37" t="str">
        <f>IF(入力シート!H760&gt;0,IF(入力シート!X760=4,MID(入力シート!H760,入力シート!X760-3,1),"0"),"")</f>
        <v/>
      </c>
      <c r="R759" s="37" t="str">
        <f>IF(入力シート!H760&gt;0,MID(入力シート!H760,入力シート!X760-2,1),"")</f>
        <v/>
      </c>
      <c r="S759" s="37" t="str">
        <f>IF(入力シート!H760&gt;0,MID(入力シート!H760,入力シート!X760-1,1),"")</f>
        <v/>
      </c>
      <c r="T759" s="39" t="str">
        <f>IF(入力シート!H760&gt;0,MID(入力シート!H760,入力シート!X760,1),"")</f>
        <v/>
      </c>
      <c r="U759" s="62" t="str">
        <f>IF(入力シート!I760&gt;0,入力シート!I760,"")</f>
        <v/>
      </c>
      <c r="V759" s="50" t="str">
        <f>IF(入力シート!J760&gt;0,入力シート!J760,"")</f>
        <v/>
      </c>
      <c r="W759" s="50" t="str">
        <f>IF(入力シート!K760&gt;=10,INT(MOD(入力シート!K760,100)/10),"")</f>
        <v/>
      </c>
      <c r="X759" s="40" t="str">
        <f>IF(入力シート!K760&gt;=1,INT(MOD(入力シート!K760,10)/1),"")</f>
        <v/>
      </c>
      <c r="Y759" s="51" t="str">
        <f>IF(入力シート!L760&gt;=100000,INT(MOD(入力シート!L760,1000000)/100000),"")</f>
        <v/>
      </c>
      <c r="Z759" s="51" t="str">
        <f>IF(入力シート!L760&gt;=10000,INT(MOD(入力シート!L760,100000)/10000),"")</f>
        <v/>
      </c>
      <c r="AA759" s="51" t="str">
        <f>IF(入力シート!L760&gt;=1000,INT(MOD(入力シート!L760,10000)/1000),"")</f>
        <v/>
      </c>
      <c r="AB759" s="51" t="str">
        <f>IF(入力シート!L760&gt;=100,INT(MOD(入力シート!L760,1000)/100),"")</f>
        <v/>
      </c>
      <c r="AC759" s="51" t="str">
        <f>IF(入力シート!L760&gt;=10,INT(MOD(入力シート!L760,100)/10),"")</f>
        <v/>
      </c>
      <c r="AD759" s="40" t="str">
        <f>IF(入力シート!L760&gt;=1,INT(MOD(入力シート!L760,10)/1),"")</f>
        <v/>
      </c>
      <c r="AE759" s="51" t="str">
        <f>IF(入力シート!M760&gt;=10000,INT(MOD(入力シート!M760,100000)/10000),"")</f>
        <v/>
      </c>
      <c r="AF759" s="51" t="str">
        <f>IF(入力シート!M760&gt;=1000,INT(MOD(入力シート!M760,10000)/1000),"")</f>
        <v/>
      </c>
      <c r="AG759" s="51" t="str">
        <f>IF(入力シート!M760&gt;=100,INT(MOD(入力シート!M760,1000)/100),"")</f>
        <v/>
      </c>
      <c r="AH759" s="51" t="str">
        <f>IF(入力シート!M760&gt;=10,INT(MOD(入力シート!M760,100)/10),"")</f>
        <v/>
      </c>
      <c r="AI759" s="40" t="str">
        <f>IF(入力シート!M760&gt;=1,INT(MOD(入力シート!M760,10)/1),"")</f>
        <v/>
      </c>
      <c r="AJ759" s="51" t="str">
        <f>IF(入力シート!N760&gt;=10000,INT(MOD(入力シート!N760,100000)/10000),"")</f>
        <v/>
      </c>
      <c r="AK759" s="51" t="str">
        <f>IF(入力シート!N760&gt;=1000,INT(MOD(入力シート!N760,10000)/1000),"")</f>
        <v/>
      </c>
      <c r="AL759" s="51" t="str">
        <f>IF(入力シート!N760&gt;=100,INT(MOD(入力シート!N760,1000)/100),"")</f>
        <v/>
      </c>
      <c r="AM759" s="51" t="str">
        <f>IF(入力シート!N760&gt;=10,INT(MOD(入力シート!N760,100)/10),"")</f>
        <v/>
      </c>
      <c r="AN759" s="40" t="str">
        <f>IF(入力シート!N760&gt;=1,INT(MOD(入力シート!N760,10)/1),"")</f>
        <v/>
      </c>
      <c r="AO759" s="51" t="str">
        <f>IF(入力シート!O760&gt;=10000,INT(MOD(入力シート!O760,100000)/10000),"")</f>
        <v/>
      </c>
      <c r="AP759" s="51" t="str">
        <f>IF(入力シート!O760&gt;=1000,INT(MOD(入力シート!O760,10000)/1000),"")</f>
        <v/>
      </c>
      <c r="AQ759" s="51" t="str">
        <f>IF(入力シート!O760&gt;=100,INT(MOD(入力シート!O760,1000)/100),"")</f>
        <v/>
      </c>
      <c r="AR759" s="51" t="str">
        <f>IF(入力シート!O760&gt;=10,INT(MOD(入力シート!O760,100)/10),"")</f>
        <v/>
      </c>
      <c r="AS759" s="40" t="str">
        <f>IF(入力シート!O760&gt;=1,INT(MOD(入力シート!O760,10)/1),"")</f>
        <v/>
      </c>
      <c r="AT759" s="51" t="str">
        <f>IF(入力シート!P760&gt;=1000000,INT(MOD(入力シート!P760,10000000)/1000000),"")</f>
        <v/>
      </c>
      <c r="AU759" s="51" t="str">
        <f>IF(入力シート!P760&gt;=100000,INT(MOD(入力シート!P760,1000000)/100000),"")</f>
        <v/>
      </c>
      <c r="AV759" s="51" t="str">
        <f>IF(入力シート!P760&gt;=10000,INT(MOD(入力シート!P760,100000)/10000),"")</f>
        <v/>
      </c>
      <c r="AW759" s="51" t="str">
        <f>IF(入力シート!P760&gt;=1000,INT(MOD(入力シート!P760,10000)/1000),"")</f>
        <v/>
      </c>
      <c r="AX759" s="51" t="str">
        <f>IF(入力シート!P760&gt;=100,INT(MOD(入力シート!P760,1000)/100),"")</f>
        <v/>
      </c>
      <c r="AY759" s="51" t="str">
        <f>IF(入力シート!P760&gt;=10,INT(MOD(入力シート!P760,100)/10),"")</f>
        <v/>
      </c>
      <c r="AZ759" s="40" t="str">
        <f>IF(入力シート!P760&gt;=1,INT(MOD(入力シート!P760,10)/1),"")</f>
        <v/>
      </c>
      <c r="BA759" s="51" t="str">
        <f>IF(入力シート!Q760&gt;=10,INT(MOD(入力シート!Q760,100)/10),"")</f>
        <v/>
      </c>
      <c r="BB759" s="40" t="str">
        <f>IF(入力シート!Q760&gt;=1,INT(MOD(入力シート!Q760,10)/1),"")</f>
        <v/>
      </c>
      <c r="BC759" s="51" t="str">
        <f>IF(入力シート!R760&gt;=10000,INT(MOD(入力シート!R760,100000)/10000),"")</f>
        <v/>
      </c>
      <c r="BD759" s="51" t="str">
        <f>IF(入力シート!R760&gt;=1000,INT(MOD(入力シート!R760,10000)/1000),"")</f>
        <v/>
      </c>
      <c r="BE759" s="51" t="str">
        <f>IF(入力シート!R760&gt;=100,INT(MOD(入力シート!R760,1000)/100),"")</f>
        <v/>
      </c>
      <c r="BF759" s="51" t="str">
        <f>IF(入力シート!R760&gt;=10,INT(MOD(入力シート!R760,100)/10),"")</f>
        <v/>
      </c>
      <c r="BG759" s="40" t="str">
        <f>IF(入力シート!R760&gt;=1,INT(MOD(入力シート!R760,10)/1),"")</f>
        <v/>
      </c>
    </row>
    <row r="760" spans="1:79" x14ac:dyDescent="0.15">
      <c r="B760" s="22">
        <v>758</v>
      </c>
      <c r="C760" s="10" t="str">
        <f>IF(入力シート!C761&gt;=10000,INT(MOD(入力シート!C761,100000)/10000),"")</f>
        <v/>
      </c>
      <c r="D760" s="10" t="str">
        <f>IF(入力シート!C761&gt;=1000,INT(MOD(入力シート!C761,10000)/1000),"")</f>
        <v/>
      </c>
      <c r="E760" s="10" t="str">
        <f>IF(入力シート!C761&gt;=100,INT(MOD(入力シート!C761,1000)/100),"")</f>
        <v/>
      </c>
      <c r="F760" s="10" t="str">
        <f>IF(入力シート!C761&gt;=10,INT(MOD(入力シート!C761,100)/10),"")</f>
        <v/>
      </c>
      <c r="G760" s="22" t="str">
        <f>IF(入力シート!C761&gt;=1,INT(MOD(入力シート!C761,10)/1),"")</f>
        <v/>
      </c>
      <c r="H760" s="22" t="str">
        <f>IF(入力シート!D761&gt;"",入力シート!D761,"")</f>
        <v/>
      </c>
      <c r="I760" s="22" t="str">
        <f>IF(入力シート!E761&gt;"",入力シート!E761,"")</f>
        <v/>
      </c>
      <c r="J760" s="37" t="str">
        <f>IF(入力シート!F761&gt;0,IF(入力シート!W761=6,MID(入力シート!F761,入力シート!W761-5,1),"0"),"")</f>
        <v/>
      </c>
      <c r="K760" s="37" t="str">
        <f>IF(入力シート!F761&gt;0,MID(入力シート!F761,入力シート!W761-4,1),"")</f>
        <v/>
      </c>
      <c r="L760" s="37" t="str">
        <f>IF(入力シート!F761&gt;0,MID(入力シート!F761,入力シート!W761-3,1),"")</f>
        <v/>
      </c>
      <c r="M760" s="37" t="str">
        <f>IF(入力シート!F761&gt;0,MID(入力シート!F761,入力シート!W761-2,1),"")</f>
        <v/>
      </c>
      <c r="N760" s="37" t="str">
        <f>IF(入力シート!F761&gt;0,MID(入力シート!F761,入力シート!W761-1,1),"")</f>
        <v/>
      </c>
      <c r="O760" s="39" t="str">
        <f>IF(入力シート!F761&gt;0,MID(入力シート!F761,入力シート!W761,1),"")</f>
        <v/>
      </c>
      <c r="P760" s="22" t="str">
        <f>IF(入力シート!G761&gt;"",入力シート!G761,"")</f>
        <v/>
      </c>
      <c r="Q760" s="37" t="str">
        <f>IF(入力シート!H761&gt;0,IF(入力シート!X761=4,MID(入力シート!H761,入力シート!X761-3,1),"0"),"")</f>
        <v/>
      </c>
      <c r="R760" s="37" t="str">
        <f>IF(入力シート!H761&gt;0,MID(入力シート!H761,入力シート!X761-2,1),"")</f>
        <v/>
      </c>
      <c r="S760" s="37" t="str">
        <f>IF(入力シート!H761&gt;0,MID(入力シート!H761,入力シート!X761-1,1),"")</f>
        <v/>
      </c>
      <c r="T760" s="39" t="str">
        <f>IF(入力シート!H761&gt;0,MID(入力シート!H761,入力シート!X761,1),"")</f>
        <v/>
      </c>
      <c r="U760" s="62" t="str">
        <f>IF(入力シート!I761&gt;0,入力シート!I761,"")</f>
        <v/>
      </c>
      <c r="V760" s="50" t="str">
        <f>IF(入力シート!J761&gt;0,入力シート!J761,"")</f>
        <v/>
      </c>
      <c r="W760" s="50" t="str">
        <f>IF(入力シート!K761&gt;=10,INT(MOD(入力シート!K761,100)/10),"")</f>
        <v/>
      </c>
      <c r="X760" s="40" t="str">
        <f>IF(入力シート!K761&gt;=1,INT(MOD(入力シート!K761,10)/1),"")</f>
        <v/>
      </c>
      <c r="Y760" s="51" t="str">
        <f>IF(入力シート!L761&gt;=100000,INT(MOD(入力シート!L761,1000000)/100000),"")</f>
        <v/>
      </c>
      <c r="Z760" s="51" t="str">
        <f>IF(入力シート!L761&gt;=10000,INT(MOD(入力シート!L761,100000)/10000),"")</f>
        <v/>
      </c>
      <c r="AA760" s="51" t="str">
        <f>IF(入力シート!L761&gt;=1000,INT(MOD(入力シート!L761,10000)/1000),"")</f>
        <v/>
      </c>
      <c r="AB760" s="51" t="str">
        <f>IF(入力シート!L761&gt;=100,INT(MOD(入力シート!L761,1000)/100),"")</f>
        <v/>
      </c>
      <c r="AC760" s="51" t="str">
        <f>IF(入力シート!L761&gt;=10,INT(MOD(入力シート!L761,100)/10),"")</f>
        <v/>
      </c>
      <c r="AD760" s="40" t="str">
        <f>IF(入力シート!L761&gt;=1,INT(MOD(入力シート!L761,10)/1),"")</f>
        <v/>
      </c>
      <c r="AE760" s="51" t="str">
        <f>IF(入力シート!M761&gt;=10000,INT(MOD(入力シート!M761,100000)/10000),"")</f>
        <v/>
      </c>
      <c r="AF760" s="51" t="str">
        <f>IF(入力シート!M761&gt;=1000,INT(MOD(入力シート!M761,10000)/1000),"")</f>
        <v/>
      </c>
      <c r="AG760" s="51" t="str">
        <f>IF(入力シート!M761&gt;=100,INT(MOD(入力シート!M761,1000)/100),"")</f>
        <v/>
      </c>
      <c r="AH760" s="51" t="str">
        <f>IF(入力シート!M761&gt;=10,INT(MOD(入力シート!M761,100)/10),"")</f>
        <v/>
      </c>
      <c r="AI760" s="40" t="str">
        <f>IF(入力シート!M761&gt;=1,INT(MOD(入力シート!M761,10)/1),"")</f>
        <v/>
      </c>
      <c r="AJ760" s="51" t="str">
        <f>IF(入力シート!N761&gt;=10000,INT(MOD(入力シート!N761,100000)/10000),"")</f>
        <v/>
      </c>
      <c r="AK760" s="51" t="str">
        <f>IF(入力シート!N761&gt;=1000,INT(MOD(入力シート!N761,10000)/1000),"")</f>
        <v/>
      </c>
      <c r="AL760" s="51" t="str">
        <f>IF(入力シート!N761&gt;=100,INT(MOD(入力シート!N761,1000)/100),"")</f>
        <v/>
      </c>
      <c r="AM760" s="51" t="str">
        <f>IF(入力シート!N761&gt;=10,INT(MOD(入力シート!N761,100)/10),"")</f>
        <v/>
      </c>
      <c r="AN760" s="40" t="str">
        <f>IF(入力シート!N761&gt;=1,INT(MOD(入力シート!N761,10)/1),"")</f>
        <v/>
      </c>
      <c r="AO760" s="51" t="str">
        <f>IF(入力シート!O761&gt;=10000,INT(MOD(入力シート!O761,100000)/10000),"")</f>
        <v/>
      </c>
      <c r="AP760" s="51" t="str">
        <f>IF(入力シート!O761&gt;=1000,INT(MOD(入力シート!O761,10000)/1000),"")</f>
        <v/>
      </c>
      <c r="AQ760" s="51" t="str">
        <f>IF(入力シート!O761&gt;=100,INT(MOD(入力シート!O761,1000)/100),"")</f>
        <v/>
      </c>
      <c r="AR760" s="51" t="str">
        <f>IF(入力シート!O761&gt;=10,INT(MOD(入力シート!O761,100)/10),"")</f>
        <v/>
      </c>
      <c r="AS760" s="40" t="str">
        <f>IF(入力シート!O761&gt;=1,INT(MOD(入力シート!O761,10)/1),"")</f>
        <v/>
      </c>
      <c r="AT760" s="51" t="str">
        <f>IF(入力シート!P761&gt;=1000000,INT(MOD(入力シート!P761,10000000)/1000000),"")</f>
        <v/>
      </c>
      <c r="AU760" s="51" t="str">
        <f>IF(入力シート!P761&gt;=100000,INT(MOD(入力シート!P761,1000000)/100000),"")</f>
        <v/>
      </c>
      <c r="AV760" s="51" t="str">
        <f>IF(入力シート!P761&gt;=10000,INT(MOD(入力シート!P761,100000)/10000),"")</f>
        <v/>
      </c>
      <c r="AW760" s="51" t="str">
        <f>IF(入力シート!P761&gt;=1000,INT(MOD(入力シート!P761,10000)/1000),"")</f>
        <v/>
      </c>
      <c r="AX760" s="51" t="str">
        <f>IF(入力シート!P761&gt;=100,INT(MOD(入力シート!P761,1000)/100),"")</f>
        <v/>
      </c>
      <c r="AY760" s="51" t="str">
        <f>IF(入力シート!P761&gt;=10,INT(MOD(入力シート!P761,100)/10),"")</f>
        <v/>
      </c>
      <c r="AZ760" s="40" t="str">
        <f>IF(入力シート!P761&gt;=1,INT(MOD(入力シート!P761,10)/1),"")</f>
        <v/>
      </c>
      <c r="BA760" s="51" t="str">
        <f>IF(入力シート!Q761&gt;=10,INT(MOD(入力シート!Q761,100)/10),"")</f>
        <v/>
      </c>
      <c r="BB760" s="40" t="str">
        <f>IF(入力シート!Q761&gt;=1,INT(MOD(入力シート!Q761,10)/1),"")</f>
        <v/>
      </c>
      <c r="BC760" s="51" t="str">
        <f>IF(入力シート!R761&gt;=10000,INT(MOD(入力シート!R761,100000)/10000),"")</f>
        <v/>
      </c>
      <c r="BD760" s="51" t="str">
        <f>IF(入力シート!R761&gt;=1000,INT(MOD(入力シート!R761,10000)/1000),"")</f>
        <v/>
      </c>
      <c r="BE760" s="51" t="str">
        <f>IF(入力シート!R761&gt;=100,INT(MOD(入力シート!R761,1000)/100),"")</f>
        <v/>
      </c>
      <c r="BF760" s="51" t="str">
        <f>IF(入力シート!R761&gt;=10,INT(MOD(入力シート!R761,100)/10),"")</f>
        <v/>
      </c>
      <c r="BG760" s="40" t="str">
        <f>IF(入力シート!R761&gt;=1,INT(MOD(入力シート!R761,10)/1),"")</f>
        <v/>
      </c>
    </row>
    <row r="761" spans="1:79" x14ac:dyDescent="0.15">
      <c r="B761" s="22">
        <v>759</v>
      </c>
      <c r="C761" s="10" t="str">
        <f>IF(入力シート!C762&gt;=10000,INT(MOD(入力シート!C762,100000)/10000),"")</f>
        <v/>
      </c>
      <c r="D761" s="10" t="str">
        <f>IF(入力シート!C762&gt;=1000,INT(MOD(入力シート!C762,10000)/1000),"")</f>
        <v/>
      </c>
      <c r="E761" s="10" t="str">
        <f>IF(入力シート!C762&gt;=100,INT(MOD(入力シート!C762,1000)/100),"")</f>
        <v/>
      </c>
      <c r="F761" s="10" t="str">
        <f>IF(入力シート!C762&gt;=10,INT(MOD(入力シート!C762,100)/10),"")</f>
        <v/>
      </c>
      <c r="G761" s="22" t="str">
        <f>IF(入力シート!C762&gt;=1,INT(MOD(入力シート!C762,10)/1),"")</f>
        <v/>
      </c>
      <c r="H761" s="22" t="str">
        <f>IF(入力シート!D762&gt;"",入力シート!D762,"")</f>
        <v/>
      </c>
      <c r="I761" s="22" t="str">
        <f>IF(入力シート!E762&gt;"",入力シート!E762,"")</f>
        <v/>
      </c>
      <c r="J761" s="37" t="str">
        <f>IF(入力シート!F762&gt;0,IF(入力シート!W762=6,MID(入力シート!F762,入力シート!W762-5,1),"0"),"")</f>
        <v/>
      </c>
      <c r="K761" s="37" t="str">
        <f>IF(入力シート!F762&gt;0,MID(入力シート!F762,入力シート!W762-4,1),"")</f>
        <v/>
      </c>
      <c r="L761" s="37" t="str">
        <f>IF(入力シート!F762&gt;0,MID(入力シート!F762,入力シート!W762-3,1),"")</f>
        <v/>
      </c>
      <c r="M761" s="37" t="str">
        <f>IF(入力シート!F762&gt;0,MID(入力シート!F762,入力シート!W762-2,1),"")</f>
        <v/>
      </c>
      <c r="N761" s="37" t="str">
        <f>IF(入力シート!F762&gt;0,MID(入力シート!F762,入力シート!W762-1,1),"")</f>
        <v/>
      </c>
      <c r="O761" s="39" t="str">
        <f>IF(入力シート!F762&gt;0,MID(入力シート!F762,入力シート!W762,1),"")</f>
        <v/>
      </c>
      <c r="P761" s="22" t="str">
        <f>IF(入力シート!G762&gt;"",入力シート!G762,"")</f>
        <v/>
      </c>
      <c r="Q761" s="37" t="str">
        <f>IF(入力シート!H762&gt;0,IF(入力シート!X762=4,MID(入力シート!H762,入力シート!X762-3,1),"0"),"")</f>
        <v/>
      </c>
      <c r="R761" s="37" t="str">
        <f>IF(入力シート!H762&gt;0,MID(入力シート!H762,入力シート!X762-2,1),"")</f>
        <v/>
      </c>
      <c r="S761" s="37" t="str">
        <f>IF(入力シート!H762&gt;0,MID(入力シート!H762,入力シート!X762-1,1),"")</f>
        <v/>
      </c>
      <c r="T761" s="39" t="str">
        <f>IF(入力シート!H762&gt;0,MID(入力シート!H762,入力シート!X762,1),"")</f>
        <v/>
      </c>
      <c r="U761" s="62" t="str">
        <f>IF(入力シート!I762&gt;0,入力シート!I762,"")</f>
        <v/>
      </c>
      <c r="V761" s="50" t="str">
        <f>IF(入力シート!J762&gt;0,入力シート!J762,"")</f>
        <v/>
      </c>
      <c r="W761" s="50" t="str">
        <f>IF(入力シート!K762&gt;=10,INT(MOD(入力シート!K762,100)/10),"")</f>
        <v/>
      </c>
      <c r="X761" s="40" t="str">
        <f>IF(入力シート!K762&gt;=1,INT(MOD(入力シート!K762,10)/1),"")</f>
        <v/>
      </c>
      <c r="Y761" s="51" t="str">
        <f>IF(入力シート!L762&gt;=100000,INT(MOD(入力シート!L762,1000000)/100000),"")</f>
        <v/>
      </c>
      <c r="Z761" s="51" t="str">
        <f>IF(入力シート!L762&gt;=10000,INT(MOD(入力シート!L762,100000)/10000),"")</f>
        <v/>
      </c>
      <c r="AA761" s="51" t="str">
        <f>IF(入力シート!L762&gt;=1000,INT(MOD(入力シート!L762,10000)/1000),"")</f>
        <v/>
      </c>
      <c r="AB761" s="51" t="str">
        <f>IF(入力シート!L762&gt;=100,INT(MOD(入力シート!L762,1000)/100),"")</f>
        <v/>
      </c>
      <c r="AC761" s="51" t="str">
        <f>IF(入力シート!L762&gt;=10,INT(MOD(入力シート!L762,100)/10),"")</f>
        <v/>
      </c>
      <c r="AD761" s="40" t="str">
        <f>IF(入力シート!L762&gt;=1,INT(MOD(入力シート!L762,10)/1),"")</f>
        <v/>
      </c>
      <c r="AE761" s="51" t="str">
        <f>IF(入力シート!M762&gt;=10000,INT(MOD(入力シート!M762,100000)/10000),"")</f>
        <v/>
      </c>
      <c r="AF761" s="51" t="str">
        <f>IF(入力シート!M762&gt;=1000,INT(MOD(入力シート!M762,10000)/1000),"")</f>
        <v/>
      </c>
      <c r="AG761" s="51" t="str">
        <f>IF(入力シート!M762&gt;=100,INT(MOD(入力シート!M762,1000)/100),"")</f>
        <v/>
      </c>
      <c r="AH761" s="51" t="str">
        <f>IF(入力シート!M762&gt;=10,INT(MOD(入力シート!M762,100)/10),"")</f>
        <v/>
      </c>
      <c r="AI761" s="40" t="str">
        <f>IF(入力シート!M762&gt;=1,INT(MOD(入力シート!M762,10)/1),"")</f>
        <v/>
      </c>
      <c r="AJ761" s="51" t="str">
        <f>IF(入力シート!N762&gt;=10000,INT(MOD(入力シート!N762,100000)/10000),"")</f>
        <v/>
      </c>
      <c r="AK761" s="51" t="str">
        <f>IF(入力シート!N762&gt;=1000,INT(MOD(入力シート!N762,10000)/1000),"")</f>
        <v/>
      </c>
      <c r="AL761" s="51" t="str">
        <f>IF(入力シート!N762&gt;=100,INT(MOD(入力シート!N762,1000)/100),"")</f>
        <v/>
      </c>
      <c r="AM761" s="51" t="str">
        <f>IF(入力シート!N762&gt;=10,INT(MOD(入力シート!N762,100)/10),"")</f>
        <v/>
      </c>
      <c r="AN761" s="40" t="str">
        <f>IF(入力シート!N762&gt;=1,INT(MOD(入力シート!N762,10)/1),"")</f>
        <v/>
      </c>
      <c r="AO761" s="51" t="str">
        <f>IF(入力シート!O762&gt;=10000,INT(MOD(入力シート!O762,100000)/10000),"")</f>
        <v/>
      </c>
      <c r="AP761" s="51" t="str">
        <f>IF(入力シート!O762&gt;=1000,INT(MOD(入力シート!O762,10000)/1000),"")</f>
        <v/>
      </c>
      <c r="AQ761" s="51" t="str">
        <f>IF(入力シート!O762&gt;=100,INT(MOD(入力シート!O762,1000)/100),"")</f>
        <v/>
      </c>
      <c r="AR761" s="51" t="str">
        <f>IF(入力シート!O762&gt;=10,INT(MOD(入力シート!O762,100)/10),"")</f>
        <v/>
      </c>
      <c r="AS761" s="40" t="str">
        <f>IF(入力シート!O762&gt;=1,INT(MOD(入力シート!O762,10)/1),"")</f>
        <v/>
      </c>
      <c r="AT761" s="51" t="str">
        <f>IF(入力シート!P762&gt;=1000000,INT(MOD(入力シート!P762,10000000)/1000000),"")</f>
        <v/>
      </c>
      <c r="AU761" s="51" t="str">
        <f>IF(入力シート!P762&gt;=100000,INT(MOD(入力シート!P762,1000000)/100000),"")</f>
        <v/>
      </c>
      <c r="AV761" s="51" t="str">
        <f>IF(入力シート!P762&gt;=10000,INT(MOD(入力シート!P762,100000)/10000),"")</f>
        <v/>
      </c>
      <c r="AW761" s="51" t="str">
        <f>IF(入力シート!P762&gt;=1000,INT(MOD(入力シート!P762,10000)/1000),"")</f>
        <v/>
      </c>
      <c r="AX761" s="51" t="str">
        <f>IF(入力シート!P762&gt;=100,INT(MOD(入力シート!P762,1000)/100),"")</f>
        <v/>
      </c>
      <c r="AY761" s="51" t="str">
        <f>IF(入力シート!P762&gt;=10,INT(MOD(入力シート!P762,100)/10),"")</f>
        <v/>
      </c>
      <c r="AZ761" s="40" t="str">
        <f>IF(入力シート!P762&gt;=1,INT(MOD(入力シート!P762,10)/1),"")</f>
        <v/>
      </c>
      <c r="BA761" s="51" t="str">
        <f>IF(入力シート!Q762&gt;=10,INT(MOD(入力シート!Q762,100)/10),"")</f>
        <v/>
      </c>
      <c r="BB761" s="40" t="str">
        <f>IF(入力シート!Q762&gt;=1,INT(MOD(入力シート!Q762,10)/1),"")</f>
        <v/>
      </c>
      <c r="BC761" s="51" t="str">
        <f>IF(入力シート!R762&gt;=10000,INT(MOD(入力シート!R762,100000)/10000),"")</f>
        <v/>
      </c>
      <c r="BD761" s="51" t="str">
        <f>IF(入力シート!R762&gt;=1000,INT(MOD(入力シート!R762,10000)/1000),"")</f>
        <v/>
      </c>
      <c r="BE761" s="51" t="str">
        <f>IF(入力シート!R762&gt;=100,INT(MOD(入力シート!R762,1000)/100),"")</f>
        <v/>
      </c>
      <c r="BF761" s="51" t="str">
        <f>IF(入力シート!R762&gt;=10,INT(MOD(入力シート!R762,100)/10),"")</f>
        <v/>
      </c>
      <c r="BG761" s="40" t="str">
        <f>IF(入力シート!R762&gt;=1,INT(MOD(入力シート!R762,10)/1),"")</f>
        <v/>
      </c>
    </row>
    <row r="762" spans="1:79" x14ac:dyDescent="0.15">
      <c r="A762" s="46"/>
      <c r="B762" s="12">
        <v>760</v>
      </c>
      <c r="C762" s="3" t="str">
        <f>IF(入力シート!C763&gt;=10000,INT(MOD(入力シート!C763,100000)/10000),"")</f>
        <v/>
      </c>
      <c r="D762" s="3" t="str">
        <f>IF(入力シート!C763&gt;=1000,INT(MOD(入力シート!C763,10000)/1000),"")</f>
        <v/>
      </c>
      <c r="E762" s="3" t="str">
        <f>IF(入力シート!C763&gt;=100,INT(MOD(入力シート!C763,1000)/100),"")</f>
        <v/>
      </c>
      <c r="F762" s="3" t="str">
        <f>IF(入力シート!C763&gt;=10,INT(MOD(入力シート!C763,100)/10),"")</f>
        <v/>
      </c>
      <c r="G762" s="12" t="str">
        <f>IF(入力シート!C763&gt;=1,INT(MOD(入力シート!C763,10)/1),"")</f>
        <v/>
      </c>
      <c r="H762" s="12" t="str">
        <f>IF(入力シート!D763&gt;"",入力シート!D763,"")</f>
        <v/>
      </c>
      <c r="I762" s="146" t="str">
        <f>IF(入力シート!E763&gt;"",入力シート!E763,"")</f>
        <v/>
      </c>
      <c r="J762" s="162" t="str">
        <f>IF(入力シート!F763&gt;0,IF(入力シート!W763=6,MID(入力シート!F763,入力シート!W763-5,1),"0"),"")</f>
        <v/>
      </c>
      <c r="K762" s="63" t="str">
        <f>IF(入力シート!F763&gt;0,MID(入力シート!F763,入力シート!W763-4,1),"")</f>
        <v/>
      </c>
      <c r="L762" s="63" t="str">
        <f>IF(入力シート!F763&gt;0,MID(入力シート!F763,入力シート!W763-3,1),"")</f>
        <v/>
      </c>
      <c r="M762" s="63" t="str">
        <f>IF(入力シート!F763&gt;0,MID(入力シート!F763,入力シート!W763-2,1),"")</f>
        <v/>
      </c>
      <c r="N762" s="63" t="str">
        <f>IF(入力シート!F763&gt;0,MID(入力シート!F763,入力シート!W763-1,1),"")</f>
        <v/>
      </c>
      <c r="O762" s="64" t="str">
        <f>IF(入力シート!F763&gt;0,MID(入力シート!F763,入力シート!W763,1),"")</f>
        <v/>
      </c>
      <c r="P762" s="146" t="str">
        <f>IF(入力シート!G763&gt;"",入力シート!G763,"")</f>
        <v/>
      </c>
      <c r="Q762" s="162" t="str">
        <f>IF(入力シート!H763&gt;0,IF(入力シート!X763=4,MID(入力シート!H763,入力シート!X763-3,1),"0"),"")</f>
        <v/>
      </c>
      <c r="R762" s="63" t="str">
        <f>IF(入力シート!H763&gt;0,MID(入力シート!H763,入力シート!X763-2,1),"")</f>
        <v/>
      </c>
      <c r="S762" s="63" t="str">
        <f>IF(入力シート!H763&gt;0,MID(入力シート!H763,入力シート!X763-1,1),"")</f>
        <v/>
      </c>
      <c r="T762" s="64" t="str">
        <f>IF(入力シート!H763&gt;0,MID(入力シート!H763,入力シート!X763,1),"")</f>
        <v/>
      </c>
      <c r="U762" s="65" t="str">
        <f>IF(入力シート!I763&gt;0,入力シート!I763,"")</f>
        <v/>
      </c>
      <c r="V762" s="47" t="str">
        <f>IF(入力シート!J763&gt;0,入力シート!J763,"")</f>
        <v/>
      </c>
      <c r="W762" s="47" t="str">
        <f>IF(入力シート!K763&gt;=10,INT(MOD(入力シート!K763,100)/10),"")</f>
        <v/>
      </c>
      <c r="X762" s="48" t="str">
        <f>IF(入力シート!K763&gt;=1,INT(MOD(入力シート!K763,10)/1),"")</f>
        <v/>
      </c>
      <c r="Y762" s="49" t="str">
        <f>IF(入力シート!L763&gt;=100000,INT(MOD(入力シート!L763,1000000)/100000),"")</f>
        <v/>
      </c>
      <c r="Z762" s="49" t="str">
        <f>IF(入力シート!L763&gt;=10000,INT(MOD(入力シート!L763,100000)/10000),"")</f>
        <v/>
      </c>
      <c r="AA762" s="49" t="str">
        <f>IF(入力シート!L763&gt;=1000,INT(MOD(入力シート!L763,10000)/1000),"")</f>
        <v/>
      </c>
      <c r="AB762" s="49" t="str">
        <f>IF(入力シート!L763&gt;=100,INT(MOD(入力シート!L763,1000)/100),"")</f>
        <v/>
      </c>
      <c r="AC762" s="49" t="str">
        <f>IF(入力シート!L763&gt;=10,INT(MOD(入力シート!L763,100)/10),"")</f>
        <v/>
      </c>
      <c r="AD762" s="48" t="str">
        <f>IF(入力シート!L763&gt;=1,INT(MOD(入力シート!L763,10)/1),"")</f>
        <v/>
      </c>
      <c r="AE762" s="49" t="str">
        <f>IF(入力シート!M763&gt;=10000,INT(MOD(入力シート!M763,100000)/10000),"")</f>
        <v/>
      </c>
      <c r="AF762" s="49" t="str">
        <f>IF(入力シート!M763&gt;=1000,INT(MOD(入力シート!M763,10000)/1000),"")</f>
        <v/>
      </c>
      <c r="AG762" s="49" t="str">
        <f>IF(入力シート!M763&gt;=100,INT(MOD(入力シート!M763,1000)/100),"")</f>
        <v/>
      </c>
      <c r="AH762" s="49" t="str">
        <f>IF(入力シート!M763&gt;=10,INT(MOD(入力シート!M763,100)/10),"")</f>
        <v/>
      </c>
      <c r="AI762" s="48" t="str">
        <f>IF(入力シート!M763&gt;=1,INT(MOD(入力シート!M763,10)/1),"")</f>
        <v/>
      </c>
      <c r="AJ762" s="49" t="str">
        <f>IF(入力シート!N763&gt;=10000,INT(MOD(入力シート!N763,100000)/10000),"")</f>
        <v/>
      </c>
      <c r="AK762" s="49" t="str">
        <f>IF(入力シート!N763&gt;=1000,INT(MOD(入力シート!N763,10000)/1000),"")</f>
        <v/>
      </c>
      <c r="AL762" s="49" t="str">
        <f>IF(入力シート!N763&gt;=100,INT(MOD(入力シート!N763,1000)/100),"")</f>
        <v/>
      </c>
      <c r="AM762" s="49" t="str">
        <f>IF(入力シート!N763&gt;=10,INT(MOD(入力シート!N763,100)/10),"")</f>
        <v/>
      </c>
      <c r="AN762" s="48" t="str">
        <f>IF(入力シート!N763&gt;=1,INT(MOD(入力シート!N763,10)/1),"")</f>
        <v/>
      </c>
      <c r="AO762" s="49" t="str">
        <f>IF(入力シート!O763&gt;=10000,INT(MOD(入力シート!O763,100000)/10000),"")</f>
        <v/>
      </c>
      <c r="AP762" s="49" t="str">
        <f>IF(入力シート!O763&gt;=1000,INT(MOD(入力シート!O763,10000)/1000),"")</f>
        <v/>
      </c>
      <c r="AQ762" s="49" t="str">
        <f>IF(入力シート!O763&gt;=100,INT(MOD(入力シート!O763,1000)/100),"")</f>
        <v/>
      </c>
      <c r="AR762" s="49" t="str">
        <f>IF(入力シート!O763&gt;=10,INT(MOD(入力シート!O763,100)/10),"")</f>
        <v/>
      </c>
      <c r="AS762" s="48" t="str">
        <f>IF(入力シート!O763&gt;=1,INT(MOD(入力シート!O763,10)/1),"")</f>
        <v/>
      </c>
      <c r="AT762" s="49" t="str">
        <f>IF(入力シート!P763&gt;=1000000,INT(MOD(入力シート!P763,10000000)/1000000),"")</f>
        <v/>
      </c>
      <c r="AU762" s="49" t="str">
        <f>IF(入力シート!P763&gt;=100000,INT(MOD(入力シート!P763,1000000)/100000),"")</f>
        <v/>
      </c>
      <c r="AV762" s="49" t="str">
        <f>IF(入力シート!P763&gt;=10000,INT(MOD(入力シート!P763,100000)/10000),"")</f>
        <v/>
      </c>
      <c r="AW762" s="49" t="str">
        <f>IF(入力シート!P763&gt;=1000,INT(MOD(入力シート!P763,10000)/1000),"")</f>
        <v/>
      </c>
      <c r="AX762" s="49" t="str">
        <f>IF(入力シート!P763&gt;=100,INT(MOD(入力シート!P763,1000)/100),"")</f>
        <v/>
      </c>
      <c r="AY762" s="49" t="str">
        <f>IF(入力シート!P763&gt;=10,INT(MOD(入力シート!P763,100)/10),"")</f>
        <v/>
      </c>
      <c r="AZ762" s="48" t="str">
        <f>IF(入力シート!P763&gt;=1,INT(MOD(入力シート!P763,10)/1),"")</f>
        <v/>
      </c>
      <c r="BA762" s="49" t="str">
        <f>IF(入力シート!Q763&gt;=10,INT(MOD(入力シート!Q763,100)/10),"")</f>
        <v/>
      </c>
      <c r="BB762" s="48" t="str">
        <f>IF(入力シート!Q763&gt;=1,INT(MOD(入力シート!Q763,10)/1),"")</f>
        <v/>
      </c>
      <c r="BC762" s="49" t="str">
        <f>IF(入力シート!R763&gt;=10000,INT(MOD(入力シート!R763,100000)/10000),"")</f>
        <v/>
      </c>
      <c r="BD762" s="49" t="str">
        <f>IF(入力シート!R763&gt;=1000,INT(MOD(入力シート!R763,10000)/1000),"")</f>
        <v/>
      </c>
      <c r="BE762" s="49" t="str">
        <f>IF(入力シート!R763&gt;=100,INT(MOD(入力シート!R763,1000)/100),"")</f>
        <v/>
      </c>
      <c r="BF762" s="49" t="str">
        <f>IF(入力シート!R763&gt;=10,INT(MOD(入力シート!R763,100)/10),"")</f>
        <v/>
      </c>
      <c r="BG762" s="48" t="str">
        <f>IF(入力シート!R763&gt;=1,INT(MOD(入力シート!R763,10)/1),"")</f>
        <v/>
      </c>
      <c r="BH762" s="58" t="str">
        <f>IF(入力シート!S763&gt;=10,INT(MOD(入力シート!S763,100)/10),"")</f>
        <v/>
      </c>
      <c r="BI762" s="69" t="str">
        <f>IF(入力シート!S763&gt;=1,INT(MOD(入力シート!S763,10)/1),"")</f>
        <v/>
      </c>
      <c r="BJ762" s="58" t="str">
        <f>IF(入力シート!T763&gt;=1000000,INT(MOD(入力シート!T763,10000000)/1000000),"")</f>
        <v/>
      </c>
      <c r="BK762" s="58" t="str">
        <f>IF(入力シート!T763&gt;=100000,INT(MOD(入力シート!T763,1000000)/100000),"")</f>
        <v/>
      </c>
      <c r="BL762" s="58" t="str">
        <f>IF(入力シート!T763&gt;=10000,INT(MOD(入力シート!T763,100000)/10000),"")</f>
        <v/>
      </c>
      <c r="BM762" s="58" t="str">
        <f>IF(入力シート!T763&gt;=1000,INT(MOD(入力シート!T763,10000)/1000),"")</f>
        <v/>
      </c>
      <c r="BN762" s="58" t="str">
        <f>IF(入力シート!T763&gt;=100,INT(MOD(入力シート!T763,1000)/100),"")</f>
        <v/>
      </c>
      <c r="BO762" s="58" t="str">
        <f>IF(入力シート!T763&gt;=10,INT(MOD(入力シート!T763,100)/10),"")</f>
        <v/>
      </c>
      <c r="BP762" s="69" t="str">
        <f>IF(入力シート!T763&gt;=1,INT(MOD(入力シート!T763,10)/1),"")</f>
        <v/>
      </c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</row>
    <row r="763" spans="1:79" x14ac:dyDescent="0.15">
      <c r="A763" s="70">
        <f t="shared" si="17"/>
        <v>77</v>
      </c>
      <c r="B763" s="22">
        <v>761</v>
      </c>
      <c r="C763" s="10" t="str">
        <f>IF(入力シート!C764&gt;=10000,INT(MOD(入力シート!C764,100000)/10000),"")</f>
        <v/>
      </c>
      <c r="D763" s="10" t="str">
        <f>IF(入力シート!C764&gt;=1000,INT(MOD(入力シート!C764,10000)/1000),"")</f>
        <v/>
      </c>
      <c r="E763" s="10" t="str">
        <f>IF(入力シート!C764&gt;=100,INT(MOD(入力シート!C764,1000)/100),"")</f>
        <v/>
      </c>
      <c r="F763" s="10" t="str">
        <f>IF(入力シート!C764&gt;=10,INT(MOD(入力シート!C764,100)/10),"")</f>
        <v/>
      </c>
      <c r="G763" s="22" t="str">
        <f>IF(入力シート!C764&gt;=1,INT(MOD(入力シート!C764,10)/1),"")</f>
        <v/>
      </c>
      <c r="H763" s="22" t="str">
        <f>IF(入力シート!D764&gt;"",入力シート!D764,"")</f>
        <v/>
      </c>
      <c r="I763" s="22" t="str">
        <f>IF(入力シート!E764&gt;"",入力シート!E764,"")</f>
        <v/>
      </c>
      <c r="J763" s="37" t="str">
        <f>IF(入力シート!F764&gt;0,IF(入力シート!W764=6,MID(入力シート!F764,入力シート!W764-5,1),"0"),"")</f>
        <v/>
      </c>
      <c r="K763" s="37" t="str">
        <f>IF(入力シート!F764&gt;0,MID(入力シート!F764,入力シート!W764-4,1),"")</f>
        <v/>
      </c>
      <c r="L763" s="37" t="str">
        <f>IF(入力シート!F764&gt;0,MID(入力シート!F764,入力シート!W764-3,1),"")</f>
        <v/>
      </c>
      <c r="M763" s="37" t="str">
        <f>IF(入力シート!F764&gt;0,MID(入力シート!F764,入力シート!W764-2,1),"")</f>
        <v/>
      </c>
      <c r="N763" s="37" t="str">
        <f>IF(入力シート!F764&gt;0,MID(入力シート!F764,入力シート!W764-1,1),"")</f>
        <v/>
      </c>
      <c r="O763" s="39" t="str">
        <f>IF(入力シート!F764&gt;0,MID(入力シート!F764,入力シート!W764,1),"")</f>
        <v/>
      </c>
      <c r="P763" s="22" t="str">
        <f>IF(入力シート!G764&gt;"",入力シート!G764,"")</f>
        <v/>
      </c>
      <c r="Q763" s="37" t="str">
        <f>IF(入力シート!H764&gt;0,IF(入力シート!X764=4,MID(入力シート!H764,入力シート!X764-3,1),"0"),"")</f>
        <v/>
      </c>
      <c r="R763" s="37" t="str">
        <f>IF(入力シート!H764&gt;0,MID(入力シート!H764,入力シート!X764-2,1),"")</f>
        <v/>
      </c>
      <c r="S763" s="37" t="str">
        <f>IF(入力シート!H764&gt;0,MID(入力シート!H764,入力シート!X764-1,1),"")</f>
        <v/>
      </c>
      <c r="T763" s="39" t="str">
        <f>IF(入力シート!H764&gt;0,MID(入力シート!H764,入力シート!X764,1),"")</f>
        <v/>
      </c>
      <c r="U763" s="62" t="str">
        <f>IF(入力シート!I764&gt;0,入力シート!I764,"")</f>
        <v/>
      </c>
      <c r="V763" s="50" t="str">
        <f>IF(入力シート!J764&gt;0,入力シート!J764,"")</f>
        <v/>
      </c>
      <c r="W763" s="50" t="str">
        <f>IF(入力シート!K764&gt;=10,INT(MOD(入力シート!K764,100)/10),"")</f>
        <v/>
      </c>
      <c r="X763" s="40" t="str">
        <f>IF(入力シート!K764&gt;=1,INT(MOD(入力シート!K764,10)/1),"")</f>
        <v/>
      </c>
      <c r="Y763" s="51" t="str">
        <f>IF(入力シート!L764&gt;=100000,INT(MOD(入力シート!L764,1000000)/100000),"")</f>
        <v/>
      </c>
      <c r="Z763" s="51" t="str">
        <f>IF(入力シート!L764&gt;=10000,INT(MOD(入力シート!L764,100000)/10000),"")</f>
        <v/>
      </c>
      <c r="AA763" s="51" t="str">
        <f>IF(入力シート!L764&gt;=1000,INT(MOD(入力シート!L764,10000)/1000),"")</f>
        <v/>
      </c>
      <c r="AB763" s="51" t="str">
        <f>IF(入力シート!L764&gt;=100,INT(MOD(入力シート!L764,1000)/100),"")</f>
        <v/>
      </c>
      <c r="AC763" s="51" t="str">
        <f>IF(入力シート!L764&gt;=10,INT(MOD(入力シート!L764,100)/10),"")</f>
        <v/>
      </c>
      <c r="AD763" s="40" t="str">
        <f>IF(入力シート!L764&gt;=1,INT(MOD(入力シート!L764,10)/1),"")</f>
        <v/>
      </c>
      <c r="AE763" s="51" t="str">
        <f>IF(入力シート!M764&gt;=10000,INT(MOD(入力シート!M764,100000)/10000),"")</f>
        <v/>
      </c>
      <c r="AF763" s="51" t="str">
        <f>IF(入力シート!M764&gt;=1000,INT(MOD(入力シート!M764,10000)/1000),"")</f>
        <v/>
      </c>
      <c r="AG763" s="51" t="str">
        <f>IF(入力シート!M764&gt;=100,INT(MOD(入力シート!M764,1000)/100),"")</f>
        <v/>
      </c>
      <c r="AH763" s="51" t="str">
        <f>IF(入力シート!M764&gt;=10,INT(MOD(入力シート!M764,100)/10),"")</f>
        <v/>
      </c>
      <c r="AI763" s="40" t="str">
        <f>IF(入力シート!M764&gt;=1,INT(MOD(入力シート!M764,10)/1),"")</f>
        <v/>
      </c>
      <c r="AJ763" s="51" t="str">
        <f>IF(入力シート!N764&gt;=10000,INT(MOD(入力シート!N764,100000)/10000),"")</f>
        <v/>
      </c>
      <c r="AK763" s="51" t="str">
        <f>IF(入力シート!N764&gt;=1000,INT(MOD(入力シート!N764,10000)/1000),"")</f>
        <v/>
      </c>
      <c r="AL763" s="51" t="str">
        <f>IF(入力シート!N764&gt;=100,INT(MOD(入力シート!N764,1000)/100),"")</f>
        <v/>
      </c>
      <c r="AM763" s="51" t="str">
        <f>IF(入力シート!N764&gt;=10,INT(MOD(入力シート!N764,100)/10),"")</f>
        <v/>
      </c>
      <c r="AN763" s="40" t="str">
        <f>IF(入力シート!N764&gt;=1,INT(MOD(入力シート!N764,10)/1),"")</f>
        <v/>
      </c>
      <c r="AO763" s="51" t="str">
        <f>IF(入力シート!O764&gt;=10000,INT(MOD(入力シート!O764,100000)/10000),"")</f>
        <v/>
      </c>
      <c r="AP763" s="51" t="str">
        <f>IF(入力シート!O764&gt;=1000,INT(MOD(入力シート!O764,10000)/1000),"")</f>
        <v/>
      </c>
      <c r="AQ763" s="51" t="str">
        <f>IF(入力シート!O764&gt;=100,INT(MOD(入力シート!O764,1000)/100),"")</f>
        <v/>
      </c>
      <c r="AR763" s="51" t="str">
        <f>IF(入力シート!O764&gt;=10,INT(MOD(入力シート!O764,100)/10),"")</f>
        <v/>
      </c>
      <c r="AS763" s="40" t="str">
        <f>IF(入力シート!O764&gt;=1,INT(MOD(入力シート!O764,10)/1),"")</f>
        <v/>
      </c>
      <c r="AT763" s="51" t="str">
        <f>IF(入力シート!P764&gt;=1000000,INT(MOD(入力シート!P764,10000000)/1000000),"")</f>
        <v/>
      </c>
      <c r="AU763" s="51" t="str">
        <f>IF(入力シート!P764&gt;=100000,INT(MOD(入力シート!P764,1000000)/100000),"")</f>
        <v/>
      </c>
      <c r="AV763" s="51" t="str">
        <f>IF(入力シート!P764&gt;=10000,INT(MOD(入力シート!P764,100000)/10000),"")</f>
        <v/>
      </c>
      <c r="AW763" s="51" t="str">
        <f>IF(入力シート!P764&gt;=1000,INT(MOD(入力シート!P764,10000)/1000),"")</f>
        <v/>
      </c>
      <c r="AX763" s="51" t="str">
        <f>IF(入力シート!P764&gt;=100,INT(MOD(入力シート!P764,1000)/100),"")</f>
        <v/>
      </c>
      <c r="AY763" s="51" t="str">
        <f>IF(入力シート!P764&gt;=10,INT(MOD(入力シート!P764,100)/10),"")</f>
        <v/>
      </c>
      <c r="AZ763" s="40" t="str">
        <f>IF(入力シート!P764&gt;=1,INT(MOD(入力シート!P764,10)/1),"")</f>
        <v/>
      </c>
      <c r="BA763" s="51" t="str">
        <f>IF(入力シート!Q764&gt;=10,INT(MOD(入力シート!Q764,100)/10),"")</f>
        <v/>
      </c>
      <c r="BB763" s="40" t="str">
        <f>IF(入力シート!Q764&gt;=1,INT(MOD(入力シート!Q764,10)/1),"")</f>
        <v/>
      </c>
      <c r="BC763" s="51" t="str">
        <f>IF(入力シート!R764&gt;=10000,INT(MOD(入力シート!R764,100000)/10000),"")</f>
        <v/>
      </c>
      <c r="BD763" s="51" t="str">
        <f>IF(入力シート!R764&gt;=1000,INT(MOD(入力シート!R764,10000)/1000),"")</f>
        <v/>
      </c>
      <c r="BE763" s="51" t="str">
        <f>IF(入力シート!R764&gt;=100,INT(MOD(入力シート!R764,1000)/100),"")</f>
        <v/>
      </c>
      <c r="BF763" s="51" t="str">
        <f>IF(入力シート!R764&gt;=10,INT(MOD(入力シート!R764,100)/10),"")</f>
        <v/>
      </c>
      <c r="BG763" s="40" t="str">
        <f>IF(入力シート!R764&gt;=1,INT(MOD(入力シート!R764,10)/1),"")</f>
        <v/>
      </c>
      <c r="BP763" s="11"/>
    </row>
    <row r="764" spans="1:79" x14ac:dyDescent="0.15">
      <c r="B764" s="22">
        <v>762</v>
      </c>
      <c r="C764" s="10" t="str">
        <f>IF(入力シート!C765&gt;=10000,INT(MOD(入力シート!C765,100000)/10000),"")</f>
        <v/>
      </c>
      <c r="D764" s="10" t="str">
        <f>IF(入力シート!C765&gt;=1000,INT(MOD(入力シート!C765,10000)/1000),"")</f>
        <v/>
      </c>
      <c r="E764" s="10" t="str">
        <f>IF(入力シート!C765&gt;=100,INT(MOD(入力シート!C765,1000)/100),"")</f>
        <v/>
      </c>
      <c r="F764" s="10" t="str">
        <f>IF(入力シート!C765&gt;=10,INT(MOD(入力シート!C765,100)/10),"")</f>
        <v/>
      </c>
      <c r="G764" s="22" t="str">
        <f>IF(入力シート!C765&gt;=1,INT(MOD(入力シート!C765,10)/1),"")</f>
        <v/>
      </c>
      <c r="H764" s="22" t="str">
        <f>IF(入力シート!D765&gt;"",入力シート!D765,"")</f>
        <v/>
      </c>
      <c r="I764" s="22" t="str">
        <f>IF(入力シート!E765&gt;"",入力シート!E765,"")</f>
        <v/>
      </c>
      <c r="J764" s="37" t="str">
        <f>IF(入力シート!F765&gt;0,IF(入力シート!W765=6,MID(入力シート!F765,入力シート!W765-5,1),"0"),"")</f>
        <v/>
      </c>
      <c r="K764" s="37" t="str">
        <f>IF(入力シート!F765&gt;0,MID(入力シート!F765,入力シート!W765-4,1),"")</f>
        <v/>
      </c>
      <c r="L764" s="37" t="str">
        <f>IF(入力シート!F765&gt;0,MID(入力シート!F765,入力シート!W765-3,1),"")</f>
        <v/>
      </c>
      <c r="M764" s="37" t="str">
        <f>IF(入力シート!F765&gt;0,MID(入力シート!F765,入力シート!W765-2,1),"")</f>
        <v/>
      </c>
      <c r="N764" s="37" t="str">
        <f>IF(入力シート!F765&gt;0,MID(入力シート!F765,入力シート!W765-1,1),"")</f>
        <v/>
      </c>
      <c r="O764" s="39" t="str">
        <f>IF(入力シート!F765&gt;0,MID(入力シート!F765,入力シート!W765,1),"")</f>
        <v/>
      </c>
      <c r="P764" s="22" t="str">
        <f>IF(入力シート!G765&gt;"",入力シート!G765,"")</f>
        <v/>
      </c>
      <c r="Q764" s="37" t="str">
        <f>IF(入力シート!H765&gt;0,IF(入力シート!X765=4,MID(入力シート!H765,入力シート!X765-3,1),"0"),"")</f>
        <v/>
      </c>
      <c r="R764" s="37" t="str">
        <f>IF(入力シート!H765&gt;0,MID(入力シート!H765,入力シート!X765-2,1),"")</f>
        <v/>
      </c>
      <c r="S764" s="37" t="str">
        <f>IF(入力シート!H765&gt;0,MID(入力シート!H765,入力シート!X765-1,1),"")</f>
        <v/>
      </c>
      <c r="T764" s="39" t="str">
        <f>IF(入力シート!H765&gt;0,MID(入力シート!H765,入力シート!X765,1),"")</f>
        <v/>
      </c>
      <c r="U764" s="62" t="str">
        <f>IF(入力シート!I765&gt;0,入力シート!I765,"")</f>
        <v/>
      </c>
      <c r="V764" s="50" t="str">
        <f>IF(入力シート!J765&gt;0,入力シート!J765,"")</f>
        <v/>
      </c>
      <c r="W764" s="50" t="str">
        <f>IF(入力シート!K765&gt;=10,INT(MOD(入力シート!K765,100)/10),"")</f>
        <v/>
      </c>
      <c r="X764" s="40" t="str">
        <f>IF(入力シート!K765&gt;=1,INT(MOD(入力シート!K765,10)/1),"")</f>
        <v/>
      </c>
      <c r="Y764" s="51" t="str">
        <f>IF(入力シート!L765&gt;=100000,INT(MOD(入力シート!L765,1000000)/100000),"")</f>
        <v/>
      </c>
      <c r="Z764" s="51" t="str">
        <f>IF(入力シート!L765&gt;=10000,INT(MOD(入力シート!L765,100000)/10000),"")</f>
        <v/>
      </c>
      <c r="AA764" s="51" t="str">
        <f>IF(入力シート!L765&gt;=1000,INT(MOD(入力シート!L765,10000)/1000),"")</f>
        <v/>
      </c>
      <c r="AB764" s="51" t="str">
        <f>IF(入力シート!L765&gt;=100,INT(MOD(入力シート!L765,1000)/100),"")</f>
        <v/>
      </c>
      <c r="AC764" s="51" t="str">
        <f>IF(入力シート!L765&gt;=10,INT(MOD(入力シート!L765,100)/10),"")</f>
        <v/>
      </c>
      <c r="AD764" s="40" t="str">
        <f>IF(入力シート!L765&gt;=1,INT(MOD(入力シート!L765,10)/1),"")</f>
        <v/>
      </c>
      <c r="AE764" s="51" t="str">
        <f>IF(入力シート!M765&gt;=10000,INT(MOD(入力シート!M765,100000)/10000),"")</f>
        <v/>
      </c>
      <c r="AF764" s="51" t="str">
        <f>IF(入力シート!M765&gt;=1000,INT(MOD(入力シート!M765,10000)/1000),"")</f>
        <v/>
      </c>
      <c r="AG764" s="51" t="str">
        <f>IF(入力シート!M765&gt;=100,INT(MOD(入力シート!M765,1000)/100),"")</f>
        <v/>
      </c>
      <c r="AH764" s="51" t="str">
        <f>IF(入力シート!M765&gt;=10,INT(MOD(入力シート!M765,100)/10),"")</f>
        <v/>
      </c>
      <c r="AI764" s="40" t="str">
        <f>IF(入力シート!M765&gt;=1,INT(MOD(入力シート!M765,10)/1),"")</f>
        <v/>
      </c>
      <c r="AJ764" s="51" t="str">
        <f>IF(入力シート!N765&gt;=10000,INT(MOD(入力シート!N765,100000)/10000),"")</f>
        <v/>
      </c>
      <c r="AK764" s="51" t="str">
        <f>IF(入力シート!N765&gt;=1000,INT(MOD(入力シート!N765,10000)/1000),"")</f>
        <v/>
      </c>
      <c r="AL764" s="51" t="str">
        <f>IF(入力シート!N765&gt;=100,INT(MOD(入力シート!N765,1000)/100),"")</f>
        <v/>
      </c>
      <c r="AM764" s="51" t="str">
        <f>IF(入力シート!N765&gt;=10,INT(MOD(入力シート!N765,100)/10),"")</f>
        <v/>
      </c>
      <c r="AN764" s="40" t="str">
        <f>IF(入力シート!N765&gt;=1,INT(MOD(入力シート!N765,10)/1),"")</f>
        <v/>
      </c>
      <c r="AO764" s="51" t="str">
        <f>IF(入力シート!O765&gt;=10000,INT(MOD(入力シート!O765,100000)/10000),"")</f>
        <v/>
      </c>
      <c r="AP764" s="51" t="str">
        <f>IF(入力シート!O765&gt;=1000,INT(MOD(入力シート!O765,10000)/1000),"")</f>
        <v/>
      </c>
      <c r="AQ764" s="51" t="str">
        <f>IF(入力シート!O765&gt;=100,INT(MOD(入力シート!O765,1000)/100),"")</f>
        <v/>
      </c>
      <c r="AR764" s="51" t="str">
        <f>IF(入力シート!O765&gt;=10,INT(MOD(入力シート!O765,100)/10),"")</f>
        <v/>
      </c>
      <c r="AS764" s="40" t="str">
        <f>IF(入力シート!O765&gt;=1,INT(MOD(入力シート!O765,10)/1),"")</f>
        <v/>
      </c>
      <c r="AT764" s="51" t="str">
        <f>IF(入力シート!P765&gt;=1000000,INT(MOD(入力シート!P765,10000000)/1000000),"")</f>
        <v/>
      </c>
      <c r="AU764" s="51" t="str">
        <f>IF(入力シート!P765&gt;=100000,INT(MOD(入力シート!P765,1000000)/100000),"")</f>
        <v/>
      </c>
      <c r="AV764" s="51" t="str">
        <f>IF(入力シート!P765&gt;=10000,INT(MOD(入力シート!P765,100000)/10000),"")</f>
        <v/>
      </c>
      <c r="AW764" s="51" t="str">
        <f>IF(入力シート!P765&gt;=1000,INT(MOD(入力シート!P765,10000)/1000),"")</f>
        <v/>
      </c>
      <c r="AX764" s="51" t="str">
        <f>IF(入力シート!P765&gt;=100,INT(MOD(入力シート!P765,1000)/100),"")</f>
        <v/>
      </c>
      <c r="AY764" s="51" t="str">
        <f>IF(入力シート!P765&gt;=10,INT(MOD(入力シート!P765,100)/10),"")</f>
        <v/>
      </c>
      <c r="AZ764" s="40" t="str">
        <f>IF(入力シート!P765&gt;=1,INT(MOD(入力シート!P765,10)/1),"")</f>
        <v/>
      </c>
      <c r="BA764" s="51" t="str">
        <f>IF(入力シート!Q765&gt;=10,INT(MOD(入力シート!Q765,100)/10),"")</f>
        <v/>
      </c>
      <c r="BB764" s="40" t="str">
        <f>IF(入力シート!Q765&gt;=1,INT(MOD(入力シート!Q765,10)/1),"")</f>
        <v/>
      </c>
      <c r="BC764" s="51" t="str">
        <f>IF(入力シート!R765&gt;=10000,INT(MOD(入力シート!R765,100000)/10000),"")</f>
        <v/>
      </c>
      <c r="BD764" s="51" t="str">
        <f>IF(入力シート!R765&gt;=1000,INT(MOD(入力シート!R765,10000)/1000),"")</f>
        <v/>
      </c>
      <c r="BE764" s="51" t="str">
        <f>IF(入力シート!R765&gt;=100,INT(MOD(入力シート!R765,1000)/100),"")</f>
        <v/>
      </c>
      <c r="BF764" s="51" t="str">
        <f>IF(入力シート!R765&gt;=10,INT(MOD(入力シート!R765,100)/10),"")</f>
        <v/>
      </c>
      <c r="BG764" s="40" t="str">
        <f>IF(入力シート!R765&gt;=1,INT(MOD(入力シート!R765,10)/1),"")</f>
        <v/>
      </c>
    </row>
    <row r="765" spans="1:79" x14ac:dyDescent="0.15">
      <c r="B765" s="22">
        <v>763</v>
      </c>
      <c r="C765" s="10" t="str">
        <f>IF(入力シート!C766&gt;=10000,INT(MOD(入力シート!C766,100000)/10000),"")</f>
        <v/>
      </c>
      <c r="D765" s="10" t="str">
        <f>IF(入力シート!C766&gt;=1000,INT(MOD(入力シート!C766,10000)/1000),"")</f>
        <v/>
      </c>
      <c r="E765" s="10" t="str">
        <f>IF(入力シート!C766&gt;=100,INT(MOD(入力シート!C766,1000)/100),"")</f>
        <v/>
      </c>
      <c r="F765" s="10" t="str">
        <f>IF(入力シート!C766&gt;=10,INT(MOD(入力シート!C766,100)/10),"")</f>
        <v/>
      </c>
      <c r="G765" s="22" t="str">
        <f>IF(入力シート!C766&gt;=1,INT(MOD(入力シート!C766,10)/1),"")</f>
        <v/>
      </c>
      <c r="H765" s="22" t="str">
        <f>IF(入力シート!D766&gt;"",入力シート!D766,"")</f>
        <v/>
      </c>
      <c r="I765" s="22" t="str">
        <f>IF(入力シート!E766&gt;"",入力シート!E766,"")</f>
        <v/>
      </c>
      <c r="J765" s="37" t="str">
        <f>IF(入力シート!F766&gt;0,IF(入力シート!W766=6,MID(入力シート!F766,入力シート!W766-5,1),"0"),"")</f>
        <v/>
      </c>
      <c r="K765" s="37" t="str">
        <f>IF(入力シート!F766&gt;0,MID(入力シート!F766,入力シート!W766-4,1),"")</f>
        <v/>
      </c>
      <c r="L765" s="37" t="str">
        <f>IF(入力シート!F766&gt;0,MID(入力シート!F766,入力シート!W766-3,1),"")</f>
        <v/>
      </c>
      <c r="M765" s="37" t="str">
        <f>IF(入力シート!F766&gt;0,MID(入力シート!F766,入力シート!W766-2,1),"")</f>
        <v/>
      </c>
      <c r="N765" s="37" t="str">
        <f>IF(入力シート!F766&gt;0,MID(入力シート!F766,入力シート!W766-1,1),"")</f>
        <v/>
      </c>
      <c r="O765" s="39" t="str">
        <f>IF(入力シート!F766&gt;0,MID(入力シート!F766,入力シート!W766,1),"")</f>
        <v/>
      </c>
      <c r="P765" s="22" t="str">
        <f>IF(入力シート!G766&gt;"",入力シート!G766,"")</f>
        <v/>
      </c>
      <c r="Q765" s="37" t="str">
        <f>IF(入力シート!H766&gt;0,IF(入力シート!X766=4,MID(入力シート!H766,入力シート!X766-3,1),"0"),"")</f>
        <v/>
      </c>
      <c r="R765" s="37" t="str">
        <f>IF(入力シート!H766&gt;0,MID(入力シート!H766,入力シート!X766-2,1),"")</f>
        <v/>
      </c>
      <c r="S765" s="37" t="str">
        <f>IF(入力シート!H766&gt;0,MID(入力シート!H766,入力シート!X766-1,1),"")</f>
        <v/>
      </c>
      <c r="T765" s="39" t="str">
        <f>IF(入力シート!H766&gt;0,MID(入力シート!H766,入力シート!X766,1),"")</f>
        <v/>
      </c>
      <c r="U765" s="62" t="str">
        <f>IF(入力シート!I766&gt;0,入力シート!I766,"")</f>
        <v/>
      </c>
      <c r="V765" s="50" t="str">
        <f>IF(入力シート!J766&gt;0,入力シート!J766,"")</f>
        <v/>
      </c>
      <c r="W765" s="50" t="str">
        <f>IF(入力シート!K766&gt;=10,INT(MOD(入力シート!K766,100)/10),"")</f>
        <v/>
      </c>
      <c r="X765" s="40" t="str">
        <f>IF(入力シート!K766&gt;=1,INT(MOD(入力シート!K766,10)/1),"")</f>
        <v/>
      </c>
      <c r="Y765" s="51" t="str">
        <f>IF(入力シート!L766&gt;=100000,INT(MOD(入力シート!L766,1000000)/100000),"")</f>
        <v/>
      </c>
      <c r="Z765" s="51" t="str">
        <f>IF(入力シート!L766&gt;=10000,INT(MOD(入力シート!L766,100000)/10000),"")</f>
        <v/>
      </c>
      <c r="AA765" s="51" t="str">
        <f>IF(入力シート!L766&gt;=1000,INT(MOD(入力シート!L766,10000)/1000),"")</f>
        <v/>
      </c>
      <c r="AB765" s="51" t="str">
        <f>IF(入力シート!L766&gt;=100,INT(MOD(入力シート!L766,1000)/100),"")</f>
        <v/>
      </c>
      <c r="AC765" s="51" t="str">
        <f>IF(入力シート!L766&gt;=10,INT(MOD(入力シート!L766,100)/10),"")</f>
        <v/>
      </c>
      <c r="AD765" s="40" t="str">
        <f>IF(入力シート!L766&gt;=1,INT(MOD(入力シート!L766,10)/1),"")</f>
        <v/>
      </c>
      <c r="AE765" s="51" t="str">
        <f>IF(入力シート!M766&gt;=10000,INT(MOD(入力シート!M766,100000)/10000),"")</f>
        <v/>
      </c>
      <c r="AF765" s="51" t="str">
        <f>IF(入力シート!M766&gt;=1000,INT(MOD(入力シート!M766,10000)/1000),"")</f>
        <v/>
      </c>
      <c r="AG765" s="51" t="str">
        <f>IF(入力シート!M766&gt;=100,INT(MOD(入力シート!M766,1000)/100),"")</f>
        <v/>
      </c>
      <c r="AH765" s="51" t="str">
        <f>IF(入力シート!M766&gt;=10,INT(MOD(入力シート!M766,100)/10),"")</f>
        <v/>
      </c>
      <c r="AI765" s="40" t="str">
        <f>IF(入力シート!M766&gt;=1,INT(MOD(入力シート!M766,10)/1),"")</f>
        <v/>
      </c>
      <c r="AJ765" s="51" t="str">
        <f>IF(入力シート!N766&gt;=10000,INT(MOD(入力シート!N766,100000)/10000),"")</f>
        <v/>
      </c>
      <c r="AK765" s="51" t="str">
        <f>IF(入力シート!N766&gt;=1000,INT(MOD(入力シート!N766,10000)/1000),"")</f>
        <v/>
      </c>
      <c r="AL765" s="51" t="str">
        <f>IF(入力シート!N766&gt;=100,INT(MOD(入力シート!N766,1000)/100),"")</f>
        <v/>
      </c>
      <c r="AM765" s="51" t="str">
        <f>IF(入力シート!N766&gt;=10,INT(MOD(入力シート!N766,100)/10),"")</f>
        <v/>
      </c>
      <c r="AN765" s="40" t="str">
        <f>IF(入力シート!N766&gt;=1,INT(MOD(入力シート!N766,10)/1),"")</f>
        <v/>
      </c>
      <c r="AO765" s="51" t="str">
        <f>IF(入力シート!O766&gt;=10000,INT(MOD(入力シート!O766,100000)/10000),"")</f>
        <v/>
      </c>
      <c r="AP765" s="51" t="str">
        <f>IF(入力シート!O766&gt;=1000,INT(MOD(入力シート!O766,10000)/1000),"")</f>
        <v/>
      </c>
      <c r="AQ765" s="51" t="str">
        <f>IF(入力シート!O766&gt;=100,INT(MOD(入力シート!O766,1000)/100),"")</f>
        <v/>
      </c>
      <c r="AR765" s="51" t="str">
        <f>IF(入力シート!O766&gt;=10,INT(MOD(入力シート!O766,100)/10),"")</f>
        <v/>
      </c>
      <c r="AS765" s="40" t="str">
        <f>IF(入力シート!O766&gt;=1,INT(MOD(入力シート!O766,10)/1),"")</f>
        <v/>
      </c>
      <c r="AT765" s="51" t="str">
        <f>IF(入力シート!P766&gt;=1000000,INT(MOD(入力シート!P766,10000000)/1000000),"")</f>
        <v/>
      </c>
      <c r="AU765" s="51" t="str">
        <f>IF(入力シート!P766&gt;=100000,INT(MOD(入力シート!P766,1000000)/100000),"")</f>
        <v/>
      </c>
      <c r="AV765" s="51" t="str">
        <f>IF(入力シート!P766&gt;=10000,INT(MOD(入力シート!P766,100000)/10000),"")</f>
        <v/>
      </c>
      <c r="AW765" s="51" t="str">
        <f>IF(入力シート!P766&gt;=1000,INT(MOD(入力シート!P766,10000)/1000),"")</f>
        <v/>
      </c>
      <c r="AX765" s="51" t="str">
        <f>IF(入力シート!P766&gt;=100,INT(MOD(入力シート!P766,1000)/100),"")</f>
        <v/>
      </c>
      <c r="AY765" s="51" t="str">
        <f>IF(入力シート!P766&gt;=10,INT(MOD(入力シート!P766,100)/10),"")</f>
        <v/>
      </c>
      <c r="AZ765" s="40" t="str">
        <f>IF(入力シート!P766&gt;=1,INT(MOD(入力シート!P766,10)/1),"")</f>
        <v/>
      </c>
      <c r="BA765" s="51" t="str">
        <f>IF(入力シート!Q766&gt;=10,INT(MOD(入力シート!Q766,100)/10),"")</f>
        <v/>
      </c>
      <c r="BB765" s="40" t="str">
        <f>IF(入力シート!Q766&gt;=1,INT(MOD(入力シート!Q766,10)/1),"")</f>
        <v/>
      </c>
      <c r="BC765" s="51" t="str">
        <f>IF(入力シート!R766&gt;=10000,INT(MOD(入力シート!R766,100000)/10000),"")</f>
        <v/>
      </c>
      <c r="BD765" s="51" t="str">
        <f>IF(入力シート!R766&gt;=1000,INT(MOD(入力シート!R766,10000)/1000),"")</f>
        <v/>
      </c>
      <c r="BE765" s="51" t="str">
        <f>IF(入力シート!R766&gt;=100,INT(MOD(入力シート!R766,1000)/100),"")</f>
        <v/>
      </c>
      <c r="BF765" s="51" t="str">
        <f>IF(入力シート!R766&gt;=10,INT(MOD(入力シート!R766,100)/10),"")</f>
        <v/>
      </c>
      <c r="BG765" s="40" t="str">
        <f>IF(入力シート!R766&gt;=1,INT(MOD(入力シート!R766,10)/1),"")</f>
        <v/>
      </c>
    </row>
    <row r="766" spans="1:79" x14ac:dyDescent="0.15">
      <c r="B766" s="22">
        <v>764</v>
      </c>
      <c r="C766" s="10" t="str">
        <f>IF(入力シート!C767&gt;=10000,INT(MOD(入力シート!C767,100000)/10000),"")</f>
        <v/>
      </c>
      <c r="D766" s="10" t="str">
        <f>IF(入力シート!C767&gt;=1000,INT(MOD(入力シート!C767,10000)/1000),"")</f>
        <v/>
      </c>
      <c r="E766" s="10" t="str">
        <f>IF(入力シート!C767&gt;=100,INT(MOD(入力シート!C767,1000)/100),"")</f>
        <v/>
      </c>
      <c r="F766" s="10" t="str">
        <f>IF(入力シート!C767&gt;=10,INT(MOD(入力シート!C767,100)/10),"")</f>
        <v/>
      </c>
      <c r="G766" s="22" t="str">
        <f>IF(入力シート!C767&gt;=1,INT(MOD(入力シート!C767,10)/1),"")</f>
        <v/>
      </c>
      <c r="H766" s="22" t="str">
        <f>IF(入力シート!D767&gt;"",入力シート!D767,"")</f>
        <v/>
      </c>
      <c r="I766" s="22" t="str">
        <f>IF(入力シート!E767&gt;"",入力シート!E767,"")</f>
        <v/>
      </c>
      <c r="J766" s="37" t="str">
        <f>IF(入力シート!F767&gt;0,IF(入力シート!W767=6,MID(入力シート!F767,入力シート!W767-5,1),"0"),"")</f>
        <v/>
      </c>
      <c r="K766" s="37" t="str">
        <f>IF(入力シート!F767&gt;0,MID(入力シート!F767,入力シート!W767-4,1),"")</f>
        <v/>
      </c>
      <c r="L766" s="37" t="str">
        <f>IF(入力シート!F767&gt;0,MID(入力シート!F767,入力シート!W767-3,1),"")</f>
        <v/>
      </c>
      <c r="M766" s="37" t="str">
        <f>IF(入力シート!F767&gt;0,MID(入力シート!F767,入力シート!W767-2,1),"")</f>
        <v/>
      </c>
      <c r="N766" s="37" t="str">
        <f>IF(入力シート!F767&gt;0,MID(入力シート!F767,入力シート!W767-1,1),"")</f>
        <v/>
      </c>
      <c r="O766" s="39" t="str">
        <f>IF(入力シート!F767&gt;0,MID(入力シート!F767,入力シート!W767,1),"")</f>
        <v/>
      </c>
      <c r="P766" s="22" t="str">
        <f>IF(入力シート!G767&gt;"",入力シート!G767,"")</f>
        <v/>
      </c>
      <c r="Q766" s="37" t="str">
        <f>IF(入力シート!H767&gt;0,IF(入力シート!X767=4,MID(入力シート!H767,入力シート!X767-3,1),"0"),"")</f>
        <v/>
      </c>
      <c r="R766" s="37" t="str">
        <f>IF(入力シート!H767&gt;0,MID(入力シート!H767,入力シート!X767-2,1),"")</f>
        <v/>
      </c>
      <c r="S766" s="37" t="str">
        <f>IF(入力シート!H767&gt;0,MID(入力シート!H767,入力シート!X767-1,1),"")</f>
        <v/>
      </c>
      <c r="T766" s="39" t="str">
        <f>IF(入力シート!H767&gt;0,MID(入力シート!H767,入力シート!X767,1),"")</f>
        <v/>
      </c>
      <c r="U766" s="62" t="str">
        <f>IF(入力シート!I767&gt;0,入力シート!I767,"")</f>
        <v/>
      </c>
      <c r="V766" s="50" t="str">
        <f>IF(入力シート!J767&gt;0,入力シート!J767,"")</f>
        <v/>
      </c>
      <c r="W766" s="50" t="str">
        <f>IF(入力シート!K767&gt;=10,INT(MOD(入力シート!K767,100)/10),"")</f>
        <v/>
      </c>
      <c r="X766" s="40" t="str">
        <f>IF(入力シート!K767&gt;=1,INT(MOD(入力シート!K767,10)/1),"")</f>
        <v/>
      </c>
      <c r="Y766" s="51" t="str">
        <f>IF(入力シート!L767&gt;=100000,INT(MOD(入力シート!L767,1000000)/100000),"")</f>
        <v/>
      </c>
      <c r="Z766" s="51" t="str">
        <f>IF(入力シート!L767&gt;=10000,INT(MOD(入力シート!L767,100000)/10000),"")</f>
        <v/>
      </c>
      <c r="AA766" s="51" t="str">
        <f>IF(入力シート!L767&gt;=1000,INT(MOD(入力シート!L767,10000)/1000),"")</f>
        <v/>
      </c>
      <c r="AB766" s="51" t="str">
        <f>IF(入力シート!L767&gt;=100,INT(MOD(入力シート!L767,1000)/100),"")</f>
        <v/>
      </c>
      <c r="AC766" s="51" t="str">
        <f>IF(入力シート!L767&gt;=10,INT(MOD(入力シート!L767,100)/10),"")</f>
        <v/>
      </c>
      <c r="AD766" s="40" t="str">
        <f>IF(入力シート!L767&gt;=1,INT(MOD(入力シート!L767,10)/1),"")</f>
        <v/>
      </c>
      <c r="AE766" s="51" t="str">
        <f>IF(入力シート!M767&gt;=10000,INT(MOD(入力シート!M767,100000)/10000),"")</f>
        <v/>
      </c>
      <c r="AF766" s="51" t="str">
        <f>IF(入力シート!M767&gt;=1000,INT(MOD(入力シート!M767,10000)/1000),"")</f>
        <v/>
      </c>
      <c r="AG766" s="51" t="str">
        <f>IF(入力シート!M767&gt;=100,INT(MOD(入力シート!M767,1000)/100),"")</f>
        <v/>
      </c>
      <c r="AH766" s="51" t="str">
        <f>IF(入力シート!M767&gt;=10,INT(MOD(入力シート!M767,100)/10),"")</f>
        <v/>
      </c>
      <c r="AI766" s="40" t="str">
        <f>IF(入力シート!M767&gt;=1,INT(MOD(入力シート!M767,10)/1),"")</f>
        <v/>
      </c>
      <c r="AJ766" s="51" t="str">
        <f>IF(入力シート!N767&gt;=10000,INT(MOD(入力シート!N767,100000)/10000),"")</f>
        <v/>
      </c>
      <c r="AK766" s="51" t="str">
        <f>IF(入力シート!N767&gt;=1000,INT(MOD(入力シート!N767,10000)/1000),"")</f>
        <v/>
      </c>
      <c r="AL766" s="51" t="str">
        <f>IF(入力シート!N767&gt;=100,INT(MOD(入力シート!N767,1000)/100),"")</f>
        <v/>
      </c>
      <c r="AM766" s="51" t="str">
        <f>IF(入力シート!N767&gt;=10,INT(MOD(入力シート!N767,100)/10),"")</f>
        <v/>
      </c>
      <c r="AN766" s="40" t="str">
        <f>IF(入力シート!N767&gt;=1,INT(MOD(入力シート!N767,10)/1),"")</f>
        <v/>
      </c>
      <c r="AO766" s="51" t="str">
        <f>IF(入力シート!O767&gt;=10000,INT(MOD(入力シート!O767,100000)/10000),"")</f>
        <v/>
      </c>
      <c r="AP766" s="51" t="str">
        <f>IF(入力シート!O767&gt;=1000,INT(MOD(入力シート!O767,10000)/1000),"")</f>
        <v/>
      </c>
      <c r="AQ766" s="51" t="str">
        <f>IF(入力シート!O767&gt;=100,INT(MOD(入力シート!O767,1000)/100),"")</f>
        <v/>
      </c>
      <c r="AR766" s="51" t="str">
        <f>IF(入力シート!O767&gt;=10,INT(MOD(入力シート!O767,100)/10),"")</f>
        <v/>
      </c>
      <c r="AS766" s="40" t="str">
        <f>IF(入力シート!O767&gt;=1,INT(MOD(入力シート!O767,10)/1),"")</f>
        <v/>
      </c>
      <c r="AT766" s="51" t="str">
        <f>IF(入力シート!P767&gt;=1000000,INT(MOD(入力シート!P767,10000000)/1000000),"")</f>
        <v/>
      </c>
      <c r="AU766" s="51" t="str">
        <f>IF(入力シート!P767&gt;=100000,INT(MOD(入力シート!P767,1000000)/100000),"")</f>
        <v/>
      </c>
      <c r="AV766" s="51" t="str">
        <f>IF(入力シート!P767&gt;=10000,INT(MOD(入力シート!P767,100000)/10000),"")</f>
        <v/>
      </c>
      <c r="AW766" s="51" t="str">
        <f>IF(入力シート!P767&gt;=1000,INT(MOD(入力シート!P767,10000)/1000),"")</f>
        <v/>
      </c>
      <c r="AX766" s="51" t="str">
        <f>IF(入力シート!P767&gt;=100,INT(MOD(入力シート!P767,1000)/100),"")</f>
        <v/>
      </c>
      <c r="AY766" s="51" t="str">
        <f>IF(入力シート!P767&gt;=10,INT(MOD(入力シート!P767,100)/10),"")</f>
        <v/>
      </c>
      <c r="AZ766" s="40" t="str">
        <f>IF(入力シート!P767&gt;=1,INT(MOD(入力シート!P767,10)/1),"")</f>
        <v/>
      </c>
      <c r="BA766" s="51" t="str">
        <f>IF(入力シート!Q767&gt;=10,INT(MOD(入力シート!Q767,100)/10),"")</f>
        <v/>
      </c>
      <c r="BB766" s="40" t="str">
        <f>IF(入力シート!Q767&gt;=1,INT(MOD(入力シート!Q767,10)/1),"")</f>
        <v/>
      </c>
      <c r="BC766" s="51" t="str">
        <f>IF(入力シート!R767&gt;=10000,INT(MOD(入力シート!R767,100000)/10000),"")</f>
        <v/>
      </c>
      <c r="BD766" s="51" t="str">
        <f>IF(入力シート!R767&gt;=1000,INT(MOD(入力シート!R767,10000)/1000),"")</f>
        <v/>
      </c>
      <c r="BE766" s="51" t="str">
        <f>IF(入力シート!R767&gt;=100,INT(MOD(入力シート!R767,1000)/100),"")</f>
        <v/>
      </c>
      <c r="BF766" s="51" t="str">
        <f>IF(入力シート!R767&gt;=10,INT(MOD(入力シート!R767,100)/10),"")</f>
        <v/>
      </c>
      <c r="BG766" s="40" t="str">
        <f>IF(入力シート!R767&gt;=1,INT(MOD(入力シート!R767,10)/1),"")</f>
        <v/>
      </c>
    </row>
    <row r="767" spans="1:79" x14ac:dyDescent="0.15">
      <c r="B767" s="22">
        <v>765</v>
      </c>
      <c r="C767" s="10" t="str">
        <f>IF(入力シート!C768&gt;=10000,INT(MOD(入力シート!C768,100000)/10000),"")</f>
        <v/>
      </c>
      <c r="D767" s="10" t="str">
        <f>IF(入力シート!C768&gt;=1000,INT(MOD(入力シート!C768,10000)/1000),"")</f>
        <v/>
      </c>
      <c r="E767" s="10" t="str">
        <f>IF(入力シート!C768&gt;=100,INT(MOD(入力シート!C768,1000)/100),"")</f>
        <v/>
      </c>
      <c r="F767" s="10" t="str">
        <f>IF(入力シート!C768&gt;=10,INT(MOD(入力シート!C768,100)/10),"")</f>
        <v/>
      </c>
      <c r="G767" s="22" t="str">
        <f>IF(入力シート!C768&gt;=1,INT(MOD(入力シート!C768,10)/1),"")</f>
        <v/>
      </c>
      <c r="H767" s="22" t="str">
        <f>IF(入力シート!D768&gt;"",入力シート!D768,"")</f>
        <v/>
      </c>
      <c r="I767" s="22" t="str">
        <f>IF(入力シート!E768&gt;"",入力シート!E768,"")</f>
        <v/>
      </c>
      <c r="J767" s="37" t="str">
        <f>IF(入力シート!F768&gt;0,IF(入力シート!W768=6,MID(入力シート!F768,入力シート!W768-5,1),"0"),"")</f>
        <v/>
      </c>
      <c r="K767" s="37" t="str">
        <f>IF(入力シート!F768&gt;0,MID(入力シート!F768,入力シート!W768-4,1),"")</f>
        <v/>
      </c>
      <c r="L767" s="37" t="str">
        <f>IF(入力シート!F768&gt;0,MID(入力シート!F768,入力シート!W768-3,1),"")</f>
        <v/>
      </c>
      <c r="M767" s="37" t="str">
        <f>IF(入力シート!F768&gt;0,MID(入力シート!F768,入力シート!W768-2,1),"")</f>
        <v/>
      </c>
      <c r="N767" s="37" t="str">
        <f>IF(入力シート!F768&gt;0,MID(入力シート!F768,入力シート!W768-1,1),"")</f>
        <v/>
      </c>
      <c r="O767" s="39" t="str">
        <f>IF(入力シート!F768&gt;0,MID(入力シート!F768,入力シート!W768,1),"")</f>
        <v/>
      </c>
      <c r="P767" s="22" t="str">
        <f>IF(入力シート!G768&gt;"",入力シート!G768,"")</f>
        <v/>
      </c>
      <c r="Q767" s="37" t="str">
        <f>IF(入力シート!H768&gt;0,IF(入力シート!X768=4,MID(入力シート!H768,入力シート!X768-3,1),"0"),"")</f>
        <v/>
      </c>
      <c r="R767" s="37" t="str">
        <f>IF(入力シート!H768&gt;0,MID(入力シート!H768,入力シート!X768-2,1),"")</f>
        <v/>
      </c>
      <c r="S767" s="37" t="str">
        <f>IF(入力シート!H768&gt;0,MID(入力シート!H768,入力シート!X768-1,1),"")</f>
        <v/>
      </c>
      <c r="T767" s="39" t="str">
        <f>IF(入力シート!H768&gt;0,MID(入力シート!H768,入力シート!X768,1),"")</f>
        <v/>
      </c>
      <c r="U767" s="62" t="str">
        <f>IF(入力シート!I768&gt;0,入力シート!I768,"")</f>
        <v/>
      </c>
      <c r="V767" s="50" t="str">
        <f>IF(入力シート!J768&gt;0,入力シート!J768,"")</f>
        <v/>
      </c>
      <c r="W767" s="50" t="str">
        <f>IF(入力シート!K768&gt;=10,INT(MOD(入力シート!K768,100)/10),"")</f>
        <v/>
      </c>
      <c r="X767" s="40" t="str">
        <f>IF(入力シート!K768&gt;=1,INT(MOD(入力シート!K768,10)/1),"")</f>
        <v/>
      </c>
      <c r="Y767" s="51" t="str">
        <f>IF(入力シート!L768&gt;=100000,INT(MOD(入力シート!L768,1000000)/100000),"")</f>
        <v/>
      </c>
      <c r="Z767" s="51" t="str">
        <f>IF(入力シート!L768&gt;=10000,INT(MOD(入力シート!L768,100000)/10000),"")</f>
        <v/>
      </c>
      <c r="AA767" s="51" t="str">
        <f>IF(入力シート!L768&gt;=1000,INT(MOD(入力シート!L768,10000)/1000),"")</f>
        <v/>
      </c>
      <c r="AB767" s="51" t="str">
        <f>IF(入力シート!L768&gt;=100,INT(MOD(入力シート!L768,1000)/100),"")</f>
        <v/>
      </c>
      <c r="AC767" s="51" t="str">
        <f>IF(入力シート!L768&gt;=10,INT(MOD(入力シート!L768,100)/10),"")</f>
        <v/>
      </c>
      <c r="AD767" s="40" t="str">
        <f>IF(入力シート!L768&gt;=1,INT(MOD(入力シート!L768,10)/1),"")</f>
        <v/>
      </c>
      <c r="AE767" s="51" t="str">
        <f>IF(入力シート!M768&gt;=10000,INT(MOD(入力シート!M768,100000)/10000),"")</f>
        <v/>
      </c>
      <c r="AF767" s="51" t="str">
        <f>IF(入力シート!M768&gt;=1000,INT(MOD(入力シート!M768,10000)/1000),"")</f>
        <v/>
      </c>
      <c r="AG767" s="51" t="str">
        <f>IF(入力シート!M768&gt;=100,INT(MOD(入力シート!M768,1000)/100),"")</f>
        <v/>
      </c>
      <c r="AH767" s="51" t="str">
        <f>IF(入力シート!M768&gt;=10,INT(MOD(入力シート!M768,100)/10),"")</f>
        <v/>
      </c>
      <c r="AI767" s="40" t="str">
        <f>IF(入力シート!M768&gt;=1,INT(MOD(入力シート!M768,10)/1),"")</f>
        <v/>
      </c>
      <c r="AJ767" s="51" t="str">
        <f>IF(入力シート!N768&gt;=10000,INT(MOD(入力シート!N768,100000)/10000),"")</f>
        <v/>
      </c>
      <c r="AK767" s="51" t="str">
        <f>IF(入力シート!N768&gt;=1000,INT(MOD(入力シート!N768,10000)/1000),"")</f>
        <v/>
      </c>
      <c r="AL767" s="51" t="str">
        <f>IF(入力シート!N768&gt;=100,INT(MOD(入力シート!N768,1000)/100),"")</f>
        <v/>
      </c>
      <c r="AM767" s="51" t="str">
        <f>IF(入力シート!N768&gt;=10,INT(MOD(入力シート!N768,100)/10),"")</f>
        <v/>
      </c>
      <c r="AN767" s="40" t="str">
        <f>IF(入力シート!N768&gt;=1,INT(MOD(入力シート!N768,10)/1),"")</f>
        <v/>
      </c>
      <c r="AO767" s="51" t="str">
        <f>IF(入力シート!O768&gt;=10000,INT(MOD(入力シート!O768,100000)/10000),"")</f>
        <v/>
      </c>
      <c r="AP767" s="51" t="str">
        <f>IF(入力シート!O768&gt;=1000,INT(MOD(入力シート!O768,10000)/1000),"")</f>
        <v/>
      </c>
      <c r="AQ767" s="51" t="str">
        <f>IF(入力シート!O768&gt;=100,INT(MOD(入力シート!O768,1000)/100),"")</f>
        <v/>
      </c>
      <c r="AR767" s="51" t="str">
        <f>IF(入力シート!O768&gt;=10,INT(MOD(入力シート!O768,100)/10),"")</f>
        <v/>
      </c>
      <c r="AS767" s="40" t="str">
        <f>IF(入力シート!O768&gt;=1,INT(MOD(入力シート!O768,10)/1),"")</f>
        <v/>
      </c>
      <c r="AT767" s="51" t="str">
        <f>IF(入力シート!P768&gt;=1000000,INT(MOD(入力シート!P768,10000000)/1000000),"")</f>
        <v/>
      </c>
      <c r="AU767" s="51" t="str">
        <f>IF(入力シート!P768&gt;=100000,INT(MOD(入力シート!P768,1000000)/100000),"")</f>
        <v/>
      </c>
      <c r="AV767" s="51" t="str">
        <f>IF(入力シート!P768&gt;=10000,INT(MOD(入力シート!P768,100000)/10000),"")</f>
        <v/>
      </c>
      <c r="AW767" s="51" t="str">
        <f>IF(入力シート!P768&gt;=1000,INT(MOD(入力シート!P768,10000)/1000),"")</f>
        <v/>
      </c>
      <c r="AX767" s="51" t="str">
        <f>IF(入力シート!P768&gt;=100,INT(MOD(入力シート!P768,1000)/100),"")</f>
        <v/>
      </c>
      <c r="AY767" s="51" t="str">
        <f>IF(入力シート!P768&gt;=10,INT(MOD(入力シート!P768,100)/10),"")</f>
        <v/>
      </c>
      <c r="AZ767" s="40" t="str">
        <f>IF(入力シート!P768&gt;=1,INT(MOD(入力シート!P768,10)/1),"")</f>
        <v/>
      </c>
      <c r="BA767" s="51" t="str">
        <f>IF(入力シート!Q768&gt;=10,INT(MOD(入力シート!Q768,100)/10),"")</f>
        <v/>
      </c>
      <c r="BB767" s="40" t="str">
        <f>IF(入力シート!Q768&gt;=1,INT(MOD(入力シート!Q768,10)/1),"")</f>
        <v/>
      </c>
      <c r="BC767" s="51" t="str">
        <f>IF(入力シート!R768&gt;=10000,INT(MOD(入力シート!R768,100000)/10000),"")</f>
        <v/>
      </c>
      <c r="BD767" s="51" t="str">
        <f>IF(入力シート!R768&gt;=1000,INT(MOD(入力シート!R768,10000)/1000),"")</f>
        <v/>
      </c>
      <c r="BE767" s="51" t="str">
        <f>IF(入力シート!R768&gt;=100,INT(MOD(入力シート!R768,1000)/100),"")</f>
        <v/>
      </c>
      <c r="BF767" s="51" t="str">
        <f>IF(入力シート!R768&gt;=10,INT(MOD(入力シート!R768,100)/10),"")</f>
        <v/>
      </c>
      <c r="BG767" s="40" t="str">
        <f>IF(入力シート!R768&gt;=1,INT(MOD(入力シート!R768,10)/1),"")</f>
        <v/>
      </c>
    </row>
    <row r="768" spans="1:79" x14ac:dyDescent="0.15">
      <c r="B768" s="22">
        <v>766</v>
      </c>
      <c r="C768" s="10" t="str">
        <f>IF(入力シート!C769&gt;=10000,INT(MOD(入力シート!C769,100000)/10000),"")</f>
        <v/>
      </c>
      <c r="D768" s="10" t="str">
        <f>IF(入力シート!C769&gt;=1000,INT(MOD(入力シート!C769,10000)/1000),"")</f>
        <v/>
      </c>
      <c r="E768" s="10" t="str">
        <f>IF(入力シート!C769&gt;=100,INT(MOD(入力シート!C769,1000)/100),"")</f>
        <v/>
      </c>
      <c r="F768" s="10" t="str">
        <f>IF(入力シート!C769&gt;=10,INT(MOD(入力シート!C769,100)/10),"")</f>
        <v/>
      </c>
      <c r="G768" s="22" t="str">
        <f>IF(入力シート!C769&gt;=1,INT(MOD(入力シート!C769,10)/1),"")</f>
        <v/>
      </c>
      <c r="H768" s="22" t="str">
        <f>IF(入力シート!D769&gt;"",入力シート!D769,"")</f>
        <v/>
      </c>
      <c r="I768" s="22" t="str">
        <f>IF(入力シート!E769&gt;"",入力シート!E769,"")</f>
        <v/>
      </c>
      <c r="J768" s="37" t="str">
        <f>IF(入力シート!F769&gt;0,IF(入力シート!W769=6,MID(入力シート!F769,入力シート!W769-5,1),"0"),"")</f>
        <v/>
      </c>
      <c r="K768" s="37" t="str">
        <f>IF(入力シート!F769&gt;0,MID(入力シート!F769,入力シート!W769-4,1),"")</f>
        <v/>
      </c>
      <c r="L768" s="37" t="str">
        <f>IF(入力シート!F769&gt;0,MID(入力シート!F769,入力シート!W769-3,1),"")</f>
        <v/>
      </c>
      <c r="M768" s="37" t="str">
        <f>IF(入力シート!F769&gt;0,MID(入力シート!F769,入力シート!W769-2,1),"")</f>
        <v/>
      </c>
      <c r="N768" s="37" t="str">
        <f>IF(入力シート!F769&gt;0,MID(入力シート!F769,入力シート!W769-1,1),"")</f>
        <v/>
      </c>
      <c r="O768" s="39" t="str">
        <f>IF(入力シート!F769&gt;0,MID(入力シート!F769,入力シート!W769,1),"")</f>
        <v/>
      </c>
      <c r="P768" s="22" t="str">
        <f>IF(入力シート!G769&gt;"",入力シート!G769,"")</f>
        <v/>
      </c>
      <c r="Q768" s="37" t="str">
        <f>IF(入力シート!H769&gt;0,IF(入力シート!X769=4,MID(入力シート!H769,入力シート!X769-3,1),"0"),"")</f>
        <v/>
      </c>
      <c r="R768" s="37" t="str">
        <f>IF(入力シート!H769&gt;0,MID(入力シート!H769,入力シート!X769-2,1),"")</f>
        <v/>
      </c>
      <c r="S768" s="37" t="str">
        <f>IF(入力シート!H769&gt;0,MID(入力シート!H769,入力シート!X769-1,1),"")</f>
        <v/>
      </c>
      <c r="T768" s="39" t="str">
        <f>IF(入力シート!H769&gt;0,MID(入力シート!H769,入力シート!X769,1),"")</f>
        <v/>
      </c>
      <c r="U768" s="62" t="str">
        <f>IF(入力シート!I769&gt;0,入力シート!I769,"")</f>
        <v/>
      </c>
      <c r="V768" s="50" t="str">
        <f>IF(入力シート!J769&gt;0,入力シート!J769,"")</f>
        <v/>
      </c>
      <c r="W768" s="50" t="str">
        <f>IF(入力シート!K769&gt;=10,INT(MOD(入力シート!K769,100)/10),"")</f>
        <v/>
      </c>
      <c r="X768" s="40" t="str">
        <f>IF(入力シート!K769&gt;=1,INT(MOD(入力シート!K769,10)/1),"")</f>
        <v/>
      </c>
      <c r="Y768" s="51" t="str">
        <f>IF(入力シート!L769&gt;=100000,INT(MOD(入力シート!L769,1000000)/100000),"")</f>
        <v/>
      </c>
      <c r="Z768" s="51" t="str">
        <f>IF(入力シート!L769&gt;=10000,INT(MOD(入力シート!L769,100000)/10000),"")</f>
        <v/>
      </c>
      <c r="AA768" s="51" t="str">
        <f>IF(入力シート!L769&gt;=1000,INT(MOD(入力シート!L769,10000)/1000),"")</f>
        <v/>
      </c>
      <c r="AB768" s="51" t="str">
        <f>IF(入力シート!L769&gt;=100,INT(MOD(入力シート!L769,1000)/100),"")</f>
        <v/>
      </c>
      <c r="AC768" s="51" t="str">
        <f>IF(入力シート!L769&gt;=10,INT(MOD(入力シート!L769,100)/10),"")</f>
        <v/>
      </c>
      <c r="AD768" s="40" t="str">
        <f>IF(入力シート!L769&gt;=1,INT(MOD(入力シート!L769,10)/1),"")</f>
        <v/>
      </c>
      <c r="AE768" s="51" t="str">
        <f>IF(入力シート!M769&gt;=10000,INT(MOD(入力シート!M769,100000)/10000),"")</f>
        <v/>
      </c>
      <c r="AF768" s="51" t="str">
        <f>IF(入力シート!M769&gt;=1000,INT(MOD(入力シート!M769,10000)/1000),"")</f>
        <v/>
      </c>
      <c r="AG768" s="51" t="str">
        <f>IF(入力シート!M769&gt;=100,INT(MOD(入力シート!M769,1000)/100),"")</f>
        <v/>
      </c>
      <c r="AH768" s="51" t="str">
        <f>IF(入力シート!M769&gt;=10,INT(MOD(入力シート!M769,100)/10),"")</f>
        <v/>
      </c>
      <c r="AI768" s="40" t="str">
        <f>IF(入力シート!M769&gt;=1,INT(MOD(入力シート!M769,10)/1),"")</f>
        <v/>
      </c>
      <c r="AJ768" s="51" t="str">
        <f>IF(入力シート!N769&gt;=10000,INT(MOD(入力シート!N769,100000)/10000),"")</f>
        <v/>
      </c>
      <c r="AK768" s="51" t="str">
        <f>IF(入力シート!N769&gt;=1000,INT(MOD(入力シート!N769,10000)/1000),"")</f>
        <v/>
      </c>
      <c r="AL768" s="51" t="str">
        <f>IF(入力シート!N769&gt;=100,INT(MOD(入力シート!N769,1000)/100),"")</f>
        <v/>
      </c>
      <c r="AM768" s="51" t="str">
        <f>IF(入力シート!N769&gt;=10,INT(MOD(入力シート!N769,100)/10),"")</f>
        <v/>
      </c>
      <c r="AN768" s="40" t="str">
        <f>IF(入力シート!N769&gt;=1,INT(MOD(入力シート!N769,10)/1),"")</f>
        <v/>
      </c>
      <c r="AO768" s="51" t="str">
        <f>IF(入力シート!O769&gt;=10000,INT(MOD(入力シート!O769,100000)/10000),"")</f>
        <v/>
      </c>
      <c r="AP768" s="51" t="str">
        <f>IF(入力シート!O769&gt;=1000,INT(MOD(入力シート!O769,10000)/1000),"")</f>
        <v/>
      </c>
      <c r="AQ768" s="51" t="str">
        <f>IF(入力シート!O769&gt;=100,INT(MOD(入力シート!O769,1000)/100),"")</f>
        <v/>
      </c>
      <c r="AR768" s="51" t="str">
        <f>IF(入力シート!O769&gt;=10,INT(MOD(入力シート!O769,100)/10),"")</f>
        <v/>
      </c>
      <c r="AS768" s="40" t="str">
        <f>IF(入力シート!O769&gt;=1,INT(MOD(入力シート!O769,10)/1),"")</f>
        <v/>
      </c>
      <c r="AT768" s="51" t="str">
        <f>IF(入力シート!P769&gt;=1000000,INT(MOD(入力シート!P769,10000000)/1000000),"")</f>
        <v/>
      </c>
      <c r="AU768" s="51" t="str">
        <f>IF(入力シート!P769&gt;=100000,INT(MOD(入力シート!P769,1000000)/100000),"")</f>
        <v/>
      </c>
      <c r="AV768" s="51" t="str">
        <f>IF(入力シート!P769&gt;=10000,INT(MOD(入力シート!P769,100000)/10000),"")</f>
        <v/>
      </c>
      <c r="AW768" s="51" t="str">
        <f>IF(入力シート!P769&gt;=1000,INT(MOD(入力シート!P769,10000)/1000),"")</f>
        <v/>
      </c>
      <c r="AX768" s="51" t="str">
        <f>IF(入力シート!P769&gt;=100,INT(MOD(入力シート!P769,1000)/100),"")</f>
        <v/>
      </c>
      <c r="AY768" s="51" t="str">
        <f>IF(入力シート!P769&gt;=10,INT(MOD(入力シート!P769,100)/10),"")</f>
        <v/>
      </c>
      <c r="AZ768" s="40" t="str">
        <f>IF(入力シート!P769&gt;=1,INT(MOD(入力シート!P769,10)/1),"")</f>
        <v/>
      </c>
      <c r="BA768" s="51" t="str">
        <f>IF(入力シート!Q769&gt;=10,INT(MOD(入力シート!Q769,100)/10),"")</f>
        <v/>
      </c>
      <c r="BB768" s="40" t="str">
        <f>IF(入力シート!Q769&gt;=1,INT(MOD(入力シート!Q769,10)/1),"")</f>
        <v/>
      </c>
      <c r="BC768" s="51" t="str">
        <f>IF(入力シート!R769&gt;=10000,INT(MOD(入力シート!R769,100000)/10000),"")</f>
        <v/>
      </c>
      <c r="BD768" s="51" t="str">
        <f>IF(入力シート!R769&gt;=1000,INT(MOD(入力シート!R769,10000)/1000),"")</f>
        <v/>
      </c>
      <c r="BE768" s="51" t="str">
        <f>IF(入力シート!R769&gt;=100,INT(MOD(入力シート!R769,1000)/100),"")</f>
        <v/>
      </c>
      <c r="BF768" s="51" t="str">
        <f>IF(入力シート!R769&gt;=10,INT(MOD(入力シート!R769,100)/10),"")</f>
        <v/>
      </c>
      <c r="BG768" s="40" t="str">
        <f>IF(入力シート!R769&gt;=1,INT(MOD(入力シート!R769,10)/1),"")</f>
        <v/>
      </c>
    </row>
    <row r="769" spans="1:79" x14ac:dyDescent="0.15">
      <c r="B769" s="22">
        <v>767</v>
      </c>
      <c r="C769" s="10" t="str">
        <f>IF(入力シート!C770&gt;=10000,INT(MOD(入力シート!C770,100000)/10000),"")</f>
        <v/>
      </c>
      <c r="D769" s="10" t="str">
        <f>IF(入力シート!C770&gt;=1000,INT(MOD(入力シート!C770,10000)/1000),"")</f>
        <v/>
      </c>
      <c r="E769" s="10" t="str">
        <f>IF(入力シート!C770&gt;=100,INT(MOD(入力シート!C770,1000)/100),"")</f>
        <v/>
      </c>
      <c r="F769" s="10" t="str">
        <f>IF(入力シート!C770&gt;=10,INT(MOD(入力シート!C770,100)/10),"")</f>
        <v/>
      </c>
      <c r="G769" s="22" t="str">
        <f>IF(入力シート!C770&gt;=1,INT(MOD(入力シート!C770,10)/1),"")</f>
        <v/>
      </c>
      <c r="H769" s="22" t="str">
        <f>IF(入力シート!D770&gt;"",入力シート!D770,"")</f>
        <v/>
      </c>
      <c r="I769" s="22" t="str">
        <f>IF(入力シート!E770&gt;"",入力シート!E770,"")</f>
        <v/>
      </c>
      <c r="J769" s="37" t="str">
        <f>IF(入力シート!F770&gt;0,IF(入力シート!W770=6,MID(入力シート!F770,入力シート!W770-5,1),"0"),"")</f>
        <v/>
      </c>
      <c r="K769" s="37" t="str">
        <f>IF(入力シート!F770&gt;0,MID(入力シート!F770,入力シート!W770-4,1),"")</f>
        <v/>
      </c>
      <c r="L769" s="37" t="str">
        <f>IF(入力シート!F770&gt;0,MID(入力シート!F770,入力シート!W770-3,1),"")</f>
        <v/>
      </c>
      <c r="M769" s="37" t="str">
        <f>IF(入力シート!F770&gt;0,MID(入力シート!F770,入力シート!W770-2,1),"")</f>
        <v/>
      </c>
      <c r="N769" s="37" t="str">
        <f>IF(入力シート!F770&gt;0,MID(入力シート!F770,入力シート!W770-1,1),"")</f>
        <v/>
      </c>
      <c r="O769" s="39" t="str">
        <f>IF(入力シート!F770&gt;0,MID(入力シート!F770,入力シート!W770,1),"")</f>
        <v/>
      </c>
      <c r="P769" s="22" t="str">
        <f>IF(入力シート!G770&gt;"",入力シート!G770,"")</f>
        <v/>
      </c>
      <c r="Q769" s="37" t="str">
        <f>IF(入力シート!H770&gt;0,IF(入力シート!X770=4,MID(入力シート!H770,入力シート!X770-3,1),"0"),"")</f>
        <v/>
      </c>
      <c r="R769" s="37" t="str">
        <f>IF(入力シート!H770&gt;0,MID(入力シート!H770,入力シート!X770-2,1),"")</f>
        <v/>
      </c>
      <c r="S769" s="37" t="str">
        <f>IF(入力シート!H770&gt;0,MID(入力シート!H770,入力シート!X770-1,1),"")</f>
        <v/>
      </c>
      <c r="T769" s="39" t="str">
        <f>IF(入力シート!H770&gt;0,MID(入力シート!H770,入力シート!X770,1),"")</f>
        <v/>
      </c>
      <c r="U769" s="62" t="str">
        <f>IF(入力シート!I770&gt;0,入力シート!I770,"")</f>
        <v/>
      </c>
      <c r="V769" s="50" t="str">
        <f>IF(入力シート!J770&gt;0,入力シート!J770,"")</f>
        <v/>
      </c>
      <c r="W769" s="50" t="str">
        <f>IF(入力シート!K770&gt;=10,INT(MOD(入力シート!K770,100)/10),"")</f>
        <v/>
      </c>
      <c r="X769" s="40" t="str">
        <f>IF(入力シート!K770&gt;=1,INT(MOD(入力シート!K770,10)/1),"")</f>
        <v/>
      </c>
      <c r="Y769" s="51" t="str">
        <f>IF(入力シート!L770&gt;=100000,INT(MOD(入力シート!L770,1000000)/100000),"")</f>
        <v/>
      </c>
      <c r="Z769" s="51" t="str">
        <f>IF(入力シート!L770&gt;=10000,INT(MOD(入力シート!L770,100000)/10000),"")</f>
        <v/>
      </c>
      <c r="AA769" s="51" t="str">
        <f>IF(入力シート!L770&gt;=1000,INT(MOD(入力シート!L770,10000)/1000),"")</f>
        <v/>
      </c>
      <c r="AB769" s="51" t="str">
        <f>IF(入力シート!L770&gt;=100,INT(MOD(入力シート!L770,1000)/100),"")</f>
        <v/>
      </c>
      <c r="AC769" s="51" t="str">
        <f>IF(入力シート!L770&gt;=10,INT(MOD(入力シート!L770,100)/10),"")</f>
        <v/>
      </c>
      <c r="AD769" s="40" t="str">
        <f>IF(入力シート!L770&gt;=1,INT(MOD(入力シート!L770,10)/1),"")</f>
        <v/>
      </c>
      <c r="AE769" s="51" t="str">
        <f>IF(入力シート!M770&gt;=10000,INT(MOD(入力シート!M770,100000)/10000),"")</f>
        <v/>
      </c>
      <c r="AF769" s="51" t="str">
        <f>IF(入力シート!M770&gt;=1000,INT(MOD(入力シート!M770,10000)/1000),"")</f>
        <v/>
      </c>
      <c r="AG769" s="51" t="str">
        <f>IF(入力シート!M770&gt;=100,INT(MOD(入力シート!M770,1000)/100),"")</f>
        <v/>
      </c>
      <c r="AH769" s="51" t="str">
        <f>IF(入力シート!M770&gt;=10,INT(MOD(入力シート!M770,100)/10),"")</f>
        <v/>
      </c>
      <c r="AI769" s="40" t="str">
        <f>IF(入力シート!M770&gt;=1,INT(MOD(入力シート!M770,10)/1),"")</f>
        <v/>
      </c>
      <c r="AJ769" s="51" t="str">
        <f>IF(入力シート!N770&gt;=10000,INT(MOD(入力シート!N770,100000)/10000),"")</f>
        <v/>
      </c>
      <c r="AK769" s="51" t="str">
        <f>IF(入力シート!N770&gt;=1000,INT(MOD(入力シート!N770,10000)/1000),"")</f>
        <v/>
      </c>
      <c r="AL769" s="51" t="str">
        <f>IF(入力シート!N770&gt;=100,INT(MOD(入力シート!N770,1000)/100),"")</f>
        <v/>
      </c>
      <c r="AM769" s="51" t="str">
        <f>IF(入力シート!N770&gt;=10,INT(MOD(入力シート!N770,100)/10),"")</f>
        <v/>
      </c>
      <c r="AN769" s="40" t="str">
        <f>IF(入力シート!N770&gt;=1,INT(MOD(入力シート!N770,10)/1),"")</f>
        <v/>
      </c>
      <c r="AO769" s="51" t="str">
        <f>IF(入力シート!O770&gt;=10000,INT(MOD(入力シート!O770,100000)/10000),"")</f>
        <v/>
      </c>
      <c r="AP769" s="51" t="str">
        <f>IF(入力シート!O770&gt;=1000,INT(MOD(入力シート!O770,10000)/1000),"")</f>
        <v/>
      </c>
      <c r="AQ769" s="51" t="str">
        <f>IF(入力シート!O770&gt;=100,INT(MOD(入力シート!O770,1000)/100),"")</f>
        <v/>
      </c>
      <c r="AR769" s="51" t="str">
        <f>IF(入力シート!O770&gt;=10,INT(MOD(入力シート!O770,100)/10),"")</f>
        <v/>
      </c>
      <c r="AS769" s="40" t="str">
        <f>IF(入力シート!O770&gt;=1,INT(MOD(入力シート!O770,10)/1),"")</f>
        <v/>
      </c>
      <c r="AT769" s="51" t="str">
        <f>IF(入力シート!P770&gt;=1000000,INT(MOD(入力シート!P770,10000000)/1000000),"")</f>
        <v/>
      </c>
      <c r="AU769" s="51" t="str">
        <f>IF(入力シート!P770&gt;=100000,INT(MOD(入力シート!P770,1000000)/100000),"")</f>
        <v/>
      </c>
      <c r="AV769" s="51" t="str">
        <f>IF(入力シート!P770&gt;=10000,INT(MOD(入力シート!P770,100000)/10000),"")</f>
        <v/>
      </c>
      <c r="AW769" s="51" t="str">
        <f>IF(入力シート!P770&gt;=1000,INT(MOD(入力シート!P770,10000)/1000),"")</f>
        <v/>
      </c>
      <c r="AX769" s="51" t="str">
        <f>IF(入力シート!P770&gt;=100,INT(MOD(入力シート!P770,1000)/100),"")</f>
        <v/>
      </c>
      <c r="AY769" s="51" t="str">
        <f>IF(入力シート!P770&gt;=10,INT(MOD(入力シート!P770,100)/10),"")</f>
        <v/>
      </c>
      <c r="AZ769" s="40" t="str">
        <f>IF(入力シート!P770&gt;=1,INT(MOD(入力シート!P770,10)/1),"")</f>
        <v/>
      </c>
      <c r="BA769" s="51" t="str">
        <f>IF(入力シート!Q770&gt;=10,INT(MOD(入力シート!Q770,100)/10),"")</f>
        <v/>
      </c>
      <c r="BB769" s="40" t="str">
        <f>IF(入力シート!Q770&gt;=1,INT(MOD(入力シート!Q770,10)/1),"")</f>
        <v/>
      </c>
      <c r="BC769" s="51" t="str">
        <f>IF(入力シート!R770&gt;=10000,INT(MOD(入力シート!R770,100000)/10000),"")</f>
        <v/>
      </c>
      <c r="BD769" s="51" t="str">
        <f>IF(入力シート!R770&gt;=1000,INT(MOD(入力シート!R770,10000)/1000),"")</f>
        <v/>
      </c>
      <c r="BE769" s="51" t="str">
        <f>IF(入力シート!R770&gt;=100,INT(MOD(入力シート!R770,1000)/100),"")</f>
        <v/>
      </c>
      <c r="BF769" s="51" t="str">
        <f>IF(入力シート!R770&gt;=10,INT(MOD(入力シート!R770,100)/10),"")</f>
        <v/>
      </c>
      <c r="BG769" s="40" t="str">
        <f>IF(入力シート!R770&gt;=1,INT(MOD(入力シート!R770,10)/1),"")</f>
        <v/>
      </c>
    </row>
    <row r="770" spans="1:79" x14ac:dyDescent="0.15">
      <c r="B770" s="22">
        <v>768</v>
      </c>
      <c r="C770" s="10" t="str">
        <f>IF(入力シート!C771&gt;=10000,INT(MOD(入力シート!C771,100000)/10000),"")</f>
        <v/>
      </c>
      <c r="D770" s="10" t="str">
        <f>IF(入力シート!C771&gt;=1000,INT(MOD(入力シート!C771,10000)/1000),"")</f>
        <v/>
      </c>
      <c r="E770" s="10" t="str">
        <f>IF(入力シート!C771&gt;=100,INT(MOD(入力シート!C771,1000)/100),"")</f>
        <v/>
      </c>
      <c r="F770" s="10" t="str">
        <f>IF(入力シート!C771&gt;=10,INT(MOD(入力シート!C771,100)/10),"")</f>
        <v/>
      </c>
      <c r="G770" s="22" t="str">
        <f>IF(入力シート!C771&gt;=1,INT(MOD(入力シート!C771,10)/1),"")</f>
        <v/>
      </c>
      <c r="H770" s="22" t="str">
        <f>IF(入力シート!D771&gt;"",入力シート!D771,"")</f>
        <v/>
      </c>
      <c r="I770" s="22" t="str">
        <f>IF(入力シート!E771&gt;"",入力シート!E771,"")</f>
        <v/>
      </c>
      <c r="J770" s="37" t="str">
        <f>IF(入力シート!F771&gt;0,IF(入力シート!W771=6,MID(入力シート!F771,入力シート!W771-5,1),"0"),"")</f>
        <v/>
      </c>
      <c r="K770" s="37" t="str">
        <f>IF(入力シート!F771&gt;0,MID(入力シート!F771,入力シート!W771-4,1),"")</f>
        <v/>
      </c>
      <c r="L770" s="37" t="str">
        <f>IF(入力シート!F771&gt;0,MID(入力シート!F771,入力シート!W771-3,1),"")</f>
        <v/>
      </c>
      <c r="M770" s="37" t="str">
        <f>IF(入力シート!F771&gt;0,MID(入力シート!F771,入力シート!W771-2,1),"")</f>
        <v/>
      </c>
      <c r="N770" s="37" t="str">
        <f>IF(入力シート!F771&gt;0,MID(入力シート!F771,入力シート!W771-1,1),"")</f>
        <v/>
      </c>
      <c r="O770" s="39" t="str">
        <f>IF(入力シート!F771&gt;0,MID(入力シート!F771,入力シート!W771,1),"")</f>
        <v/>
      </c>
      <c r="P770" s="22" t="str">
        <f>IF(入力シート!G771&gt;"",入力シート!G771,"")</f>
        <v/>
      </c>
      <c r="Q770" s="37" t="str">
        <f>IF(入力シート!H771&gt;0,IF(入力シート!X771=4,MID(入力シート!H771,入力シート!X771-3,1),"0"),"")</f>
        <v/>
      </c>
      <c r="R770" s="37" t="str">
        <f>IF(入力シート!H771&gt;0,MID(入力シート!H771,入力シート!X771-2,1),"")</f>
        <v/>
      </c>
      <c r="S770" s="37" t="str">
        <f>IF(入力シート!H771&gt;0,MID(入力シート!H771,入力シート!X771-1,1),"")</f>
        <v/>
      </c>
      <c r="T770" s="39" t="str">
        <f>IF(入力シート!H771&gt;0,MID(入力シート!H771,入力シート!X771,1),"")</f>
        <v/>
      </c>
      <c r="U770" s="62" t="str">
        <f>IF(入力シート!I771&gt;0,入力シート!I771,"")</f>
        <v/>
      </c>
      <c r="V770" s="50" t="str">
        <f>IF(入力シート!J771&gt;0,入力シート!J771,"")</f>
        <v/>
      </c>
      <c r="W770" s="50" t="str">
        <f>IF(入力シート!K771&gt;=10,INT(MOD(入力シート!K771,100)/10),"")</f>
        <v/>
      </c>
      <c r="X770" s="40" t="str">
        <f>IF(入力シート!K771&gt;=1,INT(MOD(入力シート!K771,10)/1),"")</f>
        <v/>
      </c>
      <c r="Y770" s="51" t="str">
        <f>IF(入力シート!L771&gt;=100000,INT(MOD(入力シート!L771,1000000)/100000),"")</f>
        <v/>
      </c>
      <c r="Z770" s="51" t="str">
        <f>IF(入力シート!L771&gt;=10000,INT(MOD(入力シート!L771,100000)/10000),"")</f>
        <v/>
      </c>
      <c r="AA770" s="51" t="str">
        <f>IF(入力シート!L771&gt;=1000,INT(MOD(入力シート!L771,10000)/1000),"")</f>
        <v/>
      </c>
      <c r="AB770" s="51" t="str">
        <f>IF(入力シート!L771&gt;=100,INT(MOD(入力シート!L771,1000)/100),"")</f>
        <v/>
      </c>
      <c r="AC770" s="51" t="str">
        <f>IF(入力シート!L771&gt;=10,INT(MOD(入力シート!L771,100)/10),"")</f>
        <v/>
      </c>
      <c r="AD770" s="40" t="str">
        <f>IF(入力シート!L771&gt;=1,INT(MOD(入力シート!L771,10)/1),"")</f>
        <v/>
      </c>
      <c r="AE770" s="51" t="str">
        <f>IF(入力シート!M771&gt;=10000,INT(MOD(入力シート!M771,100000)/10000),"")</f>
        <v/>
      </c>
      <c r="AF770" s="51" t="str">
        <f>IF(入力シート!M771&gt;=1000,INT(MOD(入力シート!M771,10000)/1000),"")</f>
        <v/>
      </c>
      <c r="AG770" s="51" t="str">
        <f>IF(入力シート!M771&gt;=100,INT(MOD(入力シート!M771,1000)/100),"")</f>
        <v/>
      </c>
      <c r="AH770" s="51" t="str">
        <f>IF(入力シート!M771&gt;=10,INT(MOD(入力シート!M771,100)/10),"")</f>
        <v/>
      </c>
      <c r="AI770" s="40" t="str">
        <f>IF(入力シート!M771&gt;=1,INT(MOD(入力シート!M771,10)/1),"")</f>
        <v/>
      </c>
      <c r="AJ770" s="51" t="str">
        <f>IF(入力シート!N771&gt;=10000,INT(MOD(入力シート!N771,100000)/10000),"")</f>
        <v/>
      </c>
      <c r="AK770" s="51" t="str">
        <f>IF(入力シート!N771&gt;=1000,INT(MOD(入力シート!N771,10000)/1000),"")</f>
        <v/>
      </c>
      <c r="AL770" s="51" t="str">
        <f>IF(入力シート!N771&gt;=100,INT(MOD(入力シート!N771,1000)/100),"")</f>
        <v/>
      </c>
      <c r="AM770" s="51" t="str">
        <f>IF(入力シート!N771&gt;=10,INT(MOD(入力シート!N771,100)/10),"")</f>
        <v/>
      </c>
      <c r="AN770" s="40" t="str">
        <f>IF(入力シート!N771&gt;=1,INT(MOD(入力シート!N771,10)/1),"")</f>
        <v/>
      </c>
      <c r="AO770" s="51" t="str">
        <f>IF(入力シート!O771&gt;=10000,INT(MOD(入力シート!O771,100000)/10000),"")</f>
        <v/>
      </c>
      <c r="AP770" s="51" t="str">
        <f>IF(入力シート!O771&gt;=1000,INT(MOD(入力シート!O771,10000)/1000),"")</f>
        <v/>
      </c>
      <c r="AQ770" s="51" t="str">
        <f>IF(入力シート!O771&gt;=100,INT(MOD(入力シート!O771,1000)/100),"")</f>
        <v/>
      </c>
      <c r="AR770" s="51" t="str">
        <f>IF(入力シート!O771&gt;=10,INT(MOD(入力シート!O771,100)/10),"")</f>
        <v/>
      </c>
      <c r="AS770" s="40" t="str">
        <f>IF(入力シート!O771&gt;=1,INT(MOD(入力シート!O771,10)/1),"")</f>
        <v/>
      </c>
      <c r="AT770" s="51" t="str">
        <f>IF(入力シート!P771&gt;=1000000,INT(MOD(入力シート!P771,10000000)/1000000),"")</f>
        <v/>
      </c>
      <c r="AU770" s="51" t="str">
        <f>IF(入力シート!P771&gt;=100000,INT(MOD(入力シート!P771,1000000)/100000),"")</f>
        <v/>
      </c>
      <c r="AV770" s="51" t="str">
        <f>IF(入力シート!P771&gt;=10000,INT(MOD(入力シート!P771,100000)/10000),"")</f>
        <v/>
      </c>
      <c r="AW770" s="51" t="str">
        <f>IF(入力シート!P771&gt;=1000,INT(MOD(入力シート!P771,10000)/1000),"")</f>
        <v/>
      </c>
      <c r="AX770" s="51" t="str">
        <f>IF(入力シート!P771&gt;=100,INT(MOD(入力シート!P771,1000)/100),"")</f>
        <v/>
      </c>
      <c r="AY770" s="51" t="str">
        <f>IF(入力シート!P771&gt;=10,INT(MOD(入力シート!P771,100)/10),"")</f>
        <v/>
      </c>
      <c r="AZ770" s="40" t="str">
        <f>IF(入力シート!P771&gt;=1,INT(MOD(入力シート!P771,10)/1),"")</f>
        <v/>
      </c>
      <c r="BA770" s="51" t="str">
        <f>IF(入力シート!Q771&gt;=10,INT(MOD(入力シート!Q771,100)/10),"")</f>
        <v/>
      </c>
      <c r="BB770" s="40" t="str">
        <f>IF(入力シート!Q771&gt;=1,INT(MOD(入力シート!Q771,10)/1),"")</f>
        <v/>
      </c>
      <c r="BC770" s="51" t="str">
        <f>IF(入力シート!R771&gt;=10000,INT(MOD(入力シート!R771,100000)/10000),"")</f>
        <v/>
      </c>
      <c r="BD770" s="51" t="str">
        <f>IF(入力シート!R771&gt;=1000,INT(MOD(入力シート!R771,10000)/1000),"")</f>
        <v/>
      </c>
      <c r="BE770" s="51" t="str">
        <f>IF(入力シート!R771&gt;=100,INT(MOD(入力シート!R771,1000)/100),"")</f>
        <v/>
      </c>
      <c r="BF770" s="51" t="str">
        <f>IF(入力シート!R771&gt;=10,INT(MOD(入力シート!R771,100)/10),"")</f>
        <v/>
      </c>
      <c r="BG770" s="40" t="str">
        <f>IF(入力シート!R771&gt;=1,INT(MOD(入力シート!R771,10)/1),"")</f>
        <v/>
      </c>
    </row>
    <row r="771" spans="1:79" x14ac:dyDescent="0.15">
      <c r="B771" s="22">
        <v>769</v>
      </c>
      <c r="C771" s="10" t="str">
        <f>IF(入力シート!C772&gt;=10000,INT(MOD(入力シート!C772,100000)/10000),"")</f>
        <v/>
      </c>
      <c r="D771" s="10" t="str">
        <f>IF(入力シート!C772&gt;=1000,INT(MOD(入力シート!C772,10000)/1000),"")</f>
        <v/>
      </c>
      <c r="E771" s="10" t="str">
        <f>IF(入力シート!C772&gt;=100,INT(MOD(入力シート!C772,1000)/100),"")</f>
        <v/>
      </c>
      <c r="F771" s="10" t="str">
        <f>IF(入力シート!C772&gt;=10,INT(MOD(入力シート!C772,100)/10),"")</f>
        <v/>
      </c>
      <c r="G771" s="22" t="str">
        <f>IF(入力シート!C772&gt;=1,INT(MOD(入力シート!C772,10)/1),"")</f>
        <v/>
      </c>
      <c r="H771" s="22" t="str">
        <f>IF(入力シート!D772&gt;"",入力シート!D772,"")</f>
        <v/>
      </c>
      <c r="I771" s="22" t="str">
        <f>IF(入力シート!E772&gt;"",入力シート!E772,"")</f>
        <v/>
      </c>
      <c r="J771" s="37" t="str">
        <f>IF(入力シート!F772&gt;0,IF(入力シート!W772=6,MID(入力シート!F772,入力シート!W772-5,1),"0"),"")</f>
        <v/>
      </c>
      <c r="K771" s="37" t="str">
        <f>IF(入力シート!F772&gt;0,MID(入力シート!F772,入力シート!W772-4,1),"")</f>
        <v/>
      </c>
      <c r="L771" s="37" t="str">
        <f>IF(入力シート!F772&gt;0,MID(入力シート!F772,入力シート!W772-3,1),"")</f>
        <v/>
      </c>
      <c r="M771" s="37" t="str">
        <f>IF(入力シート!F772&gt;0,MID(入力シート!F772,入力シート!W772-2,1),"")</f>
        <v/>
      </c>
      <c r="N771" s="37" t="str">
        <f>IF(入力シート!F772&gt;0,MID(入力シート!F772,入力シート!W772-1,1),"")</f>
        <v/>
      </c>
      <c r="O771" s="39" t="str">
        <f>IF(入力シート!F772&gt;0,MID(入力シート!F772,入力シート!W772,1),"")</f>
        <v/>
      </c>
      <c r="P771" s="22" t="str">
        <f>IF(入力シート!G772&gt;"",入力シート!G772,"")</f>
        <v/>
      </c>
      <c r="Q771" s="37" t="str">
        <f>IF(入力シート!H772&gt;0,IF(入力シート!X772=4,MID(入力シート!H772,入力シート!X772-3,1),"0"),"")</f>
        <v/>
      </c>
      <c r="R771" s="37" t="str">
        <f>IF(入力シート!H772&gt;0,MID(入力シート!H772,入力シート!X772-2,1),"")</f>
        <v/>
      </c>
      <c r="S771" s="37" t="str">
        <f>IF(入力シート!H772&gt;0,MID(入力シート!H772,入力シート!X772-1,1),"")</f>
        <v/>
      </c>
      <c r="T771" s="39" t="str">
        <f>IF(入力シート!H772&gt;0,MID(入力シート!H772,入力シート!X772,1),"")</f>
        <v/>
      </c>
      <c r="U771" s="62" t="str">
        <f>IF(入力シート!I772&gt;0,入力シート!I772,"")</f>
        <v/>
      </c>
      <c r="V771" s="50" t="str">
        <f>IF(入力シート!J772&gt;0,入力シート!J772,"")</f>
        <v/>
      </c>
      <c r="W771" s="50" t="str">
        <f>IF(入力シート!K772&gt;=10,INT(MOD(入力シート!K772,100)/10),"")</f>
        <v/>
      </c>
      <c r="X771" s="40" t="str">
        <f>IF(入力シート!K772&gt;=1,INT(MOD(入力シート!K772,10)/1),"")</f>
        <v/>
      </c>
      <c r="Y771" s="51" t="str">
        <f>IF(入力シート!L772&gt;=100000,INT(MOD(入力シート!L772,1000000)/100000),"")</f>
        <v/>
      </c>
      <c r="Z771" s="51" t="str">
        <f>IF(入力シート!L772&gt;=10000,INT(MOD(入力シート!L772,100000)/10000),"")</f>
        <v/>
      </c>
      <c r="AA771" s="51" t="str">
        <f>IF(入力シート!L772&gt;=1000,INT(MOD(入力シート!L772,10000)/1000),"")</f>
        <v/>
      </c>
      <c r="AB771" s="51" t="str">
        <f>IF(入力シート!L772&gt;=100,INT(MOD(入力シート!L772,1000)/100),"")</f>
        <v/>
      </c>
      <c r="AC771" s="51" t="str">
        <f>IF(入力シート!L772&gt;=10,INT(MOD(入力シート!L772,100)/10),"")</f>
        <v/>
      </c>
      <c r="AD771" s="40" t="str">
        <f>IF(入力シート!L772&gt;=1,INT(MOD(入力シート!L772,10)/1),"")</f>
        <v/>
      </c>
      <c r="AE771" s="51" t="str">
        <f>IF(入力シート!M772&gt;=10000,INT(MOD(入力シート!M772,100000)/10000),"")</f>
        <v/>
      </c>
      <c r="AF771" s="51" t="str">
        <f>IF(入力シート!M772&gt;=1000,INT(MOD(入力シート!M772,10000)/1000),"")</f>
        <v/>
      </c>
      <c r="AG771" s="51" t="str">
        <f>IF(入力シート!M772&gt;=100,INT(MOD(入力シート!M772,1000)/100),"")</f>
        <v/>
      </c>
      <c r="AH771" s="51" t="str">
        <f>IF(入力シート!M772&gt;=10,INT(MOD(入力シート!M772,100)/10),"")</f>
        <v/>
      </c>
      <c r="AI771" s="40" t="str">
        <f>IF(入力シート!M772&gt;=1,INT(MOD(入力シート!M772,10)/1),"")</f>
        <v/>
      </c>
      <c r="AJ771" s="51" t="str">
        <f>IF(入力シート!N772&gt;=10000,INT(MOD(入力シート!N772,100000)/10000),"")</f>
        <v/>
      </c>
      <c r="AK771" s="51" t="str">
        <f>IF(入力シート!N772&gt;=1000,INT(MOD(入力シート!N772,10000)/1000),"")</f>
        <v/>
      </c>
      <c r="AL771" s="51" t="str">
        <f>IF(入力シート!N772&gt;=100,INT(MOD(入力シート!N772,1000)/100),"")</f>
        <v/>
      </c>
      <c r="AM771" s="51" t="str">
        <f>IF(入力シート!N772&gt;=10,INT(MOD(入力シート!N772,100)/10),"")</f>
        <v/>
      </c>
      <c r="AN771" s="40" t="str">
        <f>IF(入力シート!N772&gt;=1,INT(MOD(入力シート!N772,10)/1),"")</f>
        <v/>
      </c>
      <c r="AO771" s="51" t="str">
        <f>IF(入力シート!O772&gt;=10000,INT(MOD(入力シート!O772,100000)/10000),"")</f>
        <v/>
      </c>
      <c r="AP771" s="51" t="str">
        <f>IF(入力シート!O772&gt;=1000,INT(MOD(入力シート!O772,10000)/1000),"")</f>
        <v/>
      </c>
      <c r="AQ771" s="51" t="str">
        <f>IF(入力シート!O772&gt;=100,INT(MOD(入力シート!O772,1000)/100),"")</f>
        <v/>
      </c>
      <c r="AR771" s="51" t="str">
        <f>IF(入力シート!O772&gt;=10,INT(MOD(入力シート!O772,100)/10),"")</f>
        <v/>
      </c>
      <c r="AS771" s="40" t="str">
        <f>IF(入力シート!O772&gt;=1,INT(MOD(入力シート!O772,10)/1),"")</f>
        <v/>
      </c>
      <c r="AT771" s="51" t="str">
        <f>IF(入力シート!P772&gt;=1000000,INT(MOD(入力シート!P772,10000000)/1000000),"")</f>
        <v/>
      </c>
      <c r="AU771" s="51" t="str">
        <f>IF(入力シート!P772&gt;=100000,INT(MOD(入力シート!P772,1000000)/100000),"")</f>
        <v/>
      </c>
      <c r="AV771" s="51" t="str">
        <f>IF(入力シート!P772&gt;=10000,INT(MOD(入力シート!P772,100000)/10000),"")</f>
        <v/>
      </c>
      <c r="AW771" s="51" t="str">
        <f>IF(入力シート!P772&gt;=1000,INT(MOD(入力シート!P772,10000)/1000),"")</f>
        <v/>
      </c>
      <c r="AX771" s="51" t="str">
        <f>IF(入力シート!P772&gt;=100,INT(MOD(入力シート!P772,1000)/100),"")</f>
        <v/>
      </c>
      <c r="AY771" s="51" t="str">
        <f>IF(入力シート!P772&gt;=10,INT(MOD(入力シート!P772,100)/10),"")</f>
        <v/>
      </c>
      <c r="AZ771" s="40" t="str">
        <f>IF(入力シート!P772&gt;=1,INT(MOD(入力シート!P772,10)/1),"")</f>
        <v/>
      </c>
      <c r="BA771" s="51" t="str">
        <f>IF(入力シート!Q772&gt;=10,INT(MOD(入力シート!Q772,100)/10),"")</f>
        <v/>
      </c>
      <c r="BB771" s="40" t="str">
        <f>IF(入力シート!Q772&gt;=1,INT(MOD(入力シート!Q772,10)/1),"")</f>
        <v/>
      </c>
      <c r="BC771" s="51" t="str">
        <f>IF(入力シート!R772&gt;=10000,INT(MOD(入力シート!R772,100000)/10000),"")</f>
        <v/>
      </c>
      <c r="BD771" s="51" t="str">
        <f>IF(入力シート!R772&gt;=1000,INT(MOD(入力シート!R772,10000)/1000),"")</f>
        <v/>
      </c>
      <c r="BE771" s="51" t="str">
        <f>IF(入力シート!R772&gt;=100,INT(MOD(入力シート!R772,1000)/100),"")</f>
        <v/>
      </c>
      <c r="BF771" s="51" t="str">
        <f>IF(入力シート!R772&gt;=10,INT(MOD(入力シート!R772,100)/10),"")</f>
        <v/>
      </c>
      <c r="BG771" s="40" t="str">
        <f>IF(入力シート!R772&gt;=1,INT(MOD(入力シート!R772,10)/1),"")</f>
        <v/>
      </c>
    </row>
    <row r="772" spans="1:79" x14ac:dyDescent="0.15">
      <c r="A772" s="46"/>
      <c r="B772" s="12">
        <v>770</v>
      </c>
      <c r="C772" s="3" t="str">
        <f>IF(入力シート!C773&gt;=10000,INT(MOD(入力シート!C773,100000)/10000),"")</f>
        <v/>
      </c>
      <c r="D772" s="3" t="str">
        <f>IF(入力シート!C773&gt;=1000,INT(MOD(入力シート!C773,10000)/1000),"")</f>
        <v/>
      </c>
      <c r="E772" s="3" t="str">
        <f>IF(入力シート!C773&gt;=100,INT(MOD(入力シート!C773,1000)/100),"")</f>
        <v/>
      </c>
      <c r="F772" s="3" t="str">
        <f>IF(入力シート!C773&gt;=10,INT(MOD(入力シート!C773,100)/10),"")</f>
        <v/>
      </c>
      <c r="G772" s="12" t="str">
        <f>IF(入力シート!C773&gt;=1,INT(MOD(入力シート!C773,10)/1),"")</f>
        <v/>
      </c>
      <c r="H772" s="12" t="str">
        <f>IF(入力シート!D773&gt;"",入力シート!D773,"")</f>
        <v/>
      </c>
      <c r="I772" s="146" t="str">
        <f>IF(入力シート!E773&gt;"",入力シート!E773,"")</f>
        <v/>
      </c>
      <c r="J772" s="162" t="str">
        <f>IF(入力シート!F773&gt;0,IF(入力シート!W773=6,MID(入力シート!F773,入力シート!W773-5,1),"0"),"")</f>
        <v/>
      </c>
      <c r="K772" s="63" t="str">
        <f>IF(入力シート!F773&gt;0,MID(入力シート!F773,入力シート!W773-4,1),"")</f>
        <v/>
      </c>
      <c r="L772" s="63" t="str">
        <f>IF(入力シート!F773&gt;0,MID(入力シート!F773,入力シート!W773-3,1),"")</f>
        <v/>
      </c>
      <c r="M772" s="63" t="str">
        <f>IF(入力シート!F773&gt;0,MID(入力シート!F773,入力シート!W773-2,1),"")</f>
        <v/>
      </c>
      <c r="N772" s="63" t="str">
        <f>IF(入力シート!F773&gt;0,MID(入力シート!F773,入力シート!W773-1,1),"")</f>
        <v/>
      </c>
      <c r="O772" s="64" t="str">
        <f>IF(入力シート!F773&gt;0,MID(入力シート!F773,入力シート!W773,1),"")</f>
        <v/>
      </c>
      <c r="P772" s="146" t="str">
        <f>IF(入力シート!G773&gt;"",入力シート!G773,"")</f>
        <v/>
      </c>
      <c r="Q772" s="162" t="str">
        <f>IF(入力シート!H773&gt;0,IF(入力シート!X773=4,MID(入力シート!H773,入力シート!X773-3,1),"0"),"")</f>
        <v/>
      </c>
      <c r="R772" s="63" t="str">
        <f>IF(入力シート!H773&gt;0,MID(入力シート!H773,入力シート!X773-2,1),"")</f>
        <v/>
      </c>
      <c r="S772" s="63" t="str">
        <f>IF(入力シート!H773&gt;0,MID(入力シート!H773,入力シート!X773-1,1),"")</f>
        <v/>
      </c>
      <c r="T772" s="64" t="str">
        <f>IF(入力シート!H773&gt;0,MID(入力シート!H773,入力シート!X773,1),"")</f>
        <v/>
      </c>
      <c r="U772" s="65" t="str">
        <f>IF(入力シート!I773&gt;0,入力シート!I773,"")</f>
        <v/>
      </c>
      <c r="V772" s="47" t="str">
        <f>IF(入力シート!J773&gt;0,入力シート!J773,"")</f>
        <v/>
      </c>
      <c r="W772" s="47" t="str">
        <f>IF(入力シート!K773&gt;=10,INT(MOD(入力シート!K773,100)/10),"")</f>
        <v/>
      </c>
      <c r="X772" s="48" t="str">
        <f>IF(入力シート!K773&gt;=1,INT(MOD(入力シート!K773,10)/1),"")</f>
        <v/>
      </c>
      <c r="Y772" s="49" t="str">
        <f>IF(入力シート!L773&gt;=100000,INT(MOD(入力シート!L773,1000000)/100000),"")</f>
        <v/>
      </c>
      <c r="Z772" s="49" t="str">
        <f>IF(入力シート!L773&gt;=10000,INT(MOD(入力シート!L773,100000)/10000),"")</f>
        <v/>
      </c>
      <c r="AA772" s="49" t="str">
        <f>IF(入力シート!L773&gt;=1000,INT(MOD(入力シート!L773,10000)/1000),"")</f>
        <v/>
      </c>
      <c r="AB772" s="49" t="str">
        <f>IF(入力シート!L773&gt;=100,INT(MOD(入力シート!L773,1000)/100),"")</f>
        <v/>
      </c>
      <c r="AC772" s="49" t="str">
        <f>IF(入力シート!L773&gt;=10,INT(MOD(入力シート!L773,100)/10),"")</f>
        <v/>
      </c>
      <c r="AD772" s="48" t="str">
        <f>IF(入力シート!L773&gt;=1,INT(MOD(入力シート!L773,10)/1),"")</f>
        <v/>
      </c>
      <c r="AE772" s="49" t="str">
        <f>IF(入力シート!M773&gt;=10000,INT(MOD(入力シート!M773,100000)/10000),"")</f>
        <v/>
      </c>
      <c r="AF772" s="49" t="str">
        <f>IF(入力シート!M773&gt;=1000,INT(MOD(入力シート!M773,10000)/1000),"")</f>
        <v/>
      </c>
      <c r="AG772" s="49" t="str">
        <f>IF(入力シート!M773&gt;=100,INT(MOD(入力シート!M773,1000)/100),"")</f>
        <v/>
      </c>
      <c r="AH772" s="49" t="str">
        <f>IF(入力シート!M773&gt;=10,INT(MOD(入力シート!M773,100)/10),"")</f>
        <v/>
      </c>
      <c r="AI772" s="48" t="str">
        <f>IF(入力シート!M773&gt;=1,INT(MOD(入力シート!M773,10)/1),"")</f>
        <v/>
      </c>
      <c r="AJ772" s="49" t="str">
        <f>IF(入力シート!N773&gt;=10000,INT(MOD(入力シート!N773,100000)/10000),"")</f>
        <v/>
      </c>
      <c r="AK772" s="49" t="str">
        <f>IF(入力シート!N773&gt;=1000,INT(MOD(入力シート!N773,10000)/1000),"")</f>
        <v/>
      </c>
      <c r="AL772" s="49" t="str">
        <f>IF(入力シート!N773&gt;=100,INT(MOD(入力シート!N773,1000)/100),"")</f>
        <v/>
      </c>
      <c r="AM772" s="49" t="str">
        <f>IF(入力シート!N773&gt;=10,INT(MOD(入力シート!N773,100)/10),"")</f>
        <v/>
      </c>
      <c r="AN772" s="48" t="str">
        <f>IF(入力シート!N773&gt;=1,INT(MOD(入力シート!N773,10)/1),"")</f>
        <v/>
      </c>
      <c r="AO772" s="49" t="str">
        <f>IF(入力シート!O773&gt;=10000,INT(MOD(入力シート!O773,100000)/10000),"")</f>
        <v/>
      </c>
      <c r="AP772" s="49" t="str">
        <f>IF(入力シート!O773&gt;=1000,INT(MOD(入力シート!O773,10000)/1000),"")</f>
        <v/>
      </c>
      <c r="AQ772" s="49" t="str">
        <f>IF(入力シート!O773&gt;=100,INT(MOD(入力シート!O773,1000)/100),"")</f>
        <v/>
      </c>
      <c r="AR772" s="49" t="str">
        <f>IF(入力シート!O773&gt;=10,INT(MOD(入力シート!O773,100)/10),"")</f>
        <v/>
      </c>
      <c r="AS772" s="48" t="str">
        <f>IF(入力シート!O773&gt;=1,INT(MOD(入力シート!O773,10)/1),"")</f>
        <v/>
      </c>
      <c r="AT772" s="49" t="str">
        <f>IF(入力シート!P773&gt;=1000000,INT(MOD(入力シート!P773,10000000)/1000000),"")</f>
        <v/>
      </c>
      <c r="AU772" s="49" t="str">
        <f>IF(入力シート!P773&gt;=100000,INT(MOD(入力シート!P773,1000000)/100000),"")</f>
        <v/>
      </c>
      <c r="AV772" s="49" t="str">
        <f>IF(入力シート!P773&gt;=10000,INT(MOD(入力シート!P773,100000)/10000),"")</f>
        <v/>
      </c>
      <c r="AW772" s="49" t="str">
        <f>IF(入力シート!P773&gt;=1000,INT(MOD(入力シート!P773,10000)/1000),"")</f>
        <v/>
      </c>
      <c r="AX772" s="49" t="str">
        <f>IF(入力シート!P773&gt;=100,INT(MOD(入力シート!P773,1000)/100),"")</f>
        <v/>
      </c>
      <c r="AY772" s="49" t="str">
        <f>IF(入力シート!P773&gt;=10,INT(MOD(入力シート!P773,100)/10),"")</f>
        <v/>
      </c>
      <c r="AZ772" s="48" t="str">
        <f>IF(入力シート!P773&gt;=1,INT(MOD(入力シート!P773,10)/1),"")</f>
        <v/>
      </c>
      <c r="BA772" s="49" t="str">
        <f>IF(入力シート!Q773&gt;=10,INT(MOD(入力シート!Q773,100)/10),"")</f>
        <v/>
      </c>
      <c r="BB772" s="48" t="str">
        <f>IF(入力シート!Q773&gt;=1,INT(MOD(入力シート!Q773,10)/1),"")</f>
        <v/>
      </c>
      <c r="BC772" s="49" t="str">
        <f>IF(入力シート!R773&gt;=10000,INT(MOD(入力シート!R773,100000)/10000),"")</f>
        <v/>
      </c>
      <c r="BD772" s="49" t="str">
        <f>IF(入力シート!R773&gt;=1000,INT(MOD(入力シート!R773,10000)/1000),"")</f>
        <v/>
      </c>
      <c r="BE772" s="49" t="str">
        <f>IF(入力シート!R773&gt;=100,INT(MOD(入力シート!R773,1000)/100),"")</f>
        <v/>
      </c>
      <c r="BF772" s="49" t="str">
        <f>IF(入力シート!R773&gt;=10,INT(MOD(入力シート!R773,100)/10),"")</f>
        <v/>
      </c>
      <c r="BG772" s="48" t="str">
        <f>IF(入力シート!R773&gt;=1,INT(MOD(入力シート!R773,10)/1),"")</f>
        <v/>
      </c>
      <c r="BH772" s="58" t="str">
        <f>IF(入力シート!S773&gt;=10,INT(MOD(入力シート!S773,100)/10),"")</f>
        <v/>
      </c>
      <c r="BI772" s="69" t="str">
        <f>IF(入力シート!S773&gt;=1,INT(MOD(入力シート!S773,10)/1),"")</f>
        <v/>
      </c>
      <c r="BJ772" s="58" t="str">
        <f>IF(入力シート!T773&gt;=1000000,INT(MOD(入力シート!T773,10000000)/1000000),"")</f>
        <v/>
      </c>
      <c r="BK772" s="58" t="str">
        <f>IF(入力シート!T773&gt;=100000,INT(MOD(入力シート!T773,1000000)/100000),"")</f>
        <v/>
      </c>
      <c r="BL772" s="58" t="str">
        <f>IF(入力シート!T773&gt;=10000,INT(MOD(入力シート!T773,100000)/10000),"")</f>
        <v/>
      </c>
      <c r="BM772" s="58" t="str">
        <f>IF(入力シート!T773&gt;=1000,INT(MOD(入力シート!T773,10000)/1000),"")</f>
        <v/>
      </c>
      <c r="BN772" s="58" t="str">
        <f>IF(入力シート!T773&gt;=100,INT(MOD(入力シート!T773,1000)/100),"")</f>
        <v/>
      </c>
      <c r="BO772" s="58" t="str">
        <f>IF(入力シート!T773&gt;=10,INT(MOD(入力シート!T773,100)/10),"")</f>
        <v/>
      </c>
      <c r="BP772" s="69" t="str">
        <f>IF(入力シート!T773&gt;=1,INT(MOD(入力シート!T773,10)/1),"")</f>
        <v/>
      </c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</row>
    <row r="773" spans="1:79" x14ac:dyDescent="0.15">
      <c r="A773" s="70">
        <f t="shared" si="17"/>
        <v>78</v>
      </c>
      <c r="B773" s="22">
        <v>771</v>
      </c>
      <c r="C773" s="10" t="str">
        <f>IF(入力シート!C774&gt;=10000,INT(MOD(入力シート!C774,100000)/10000),"")</f>
        <v/>
      </c>
      <c r="D773" s="10" t="str">
        <f>IF(入力シート!C774&gt;=1000,INT(MOD(入力シート!C774,10000)/1000),"")</f>
        <v/>
      </c>
      <c r="E773" s="10" t="str">
        <f>IF(入力シート!C774&gt;=100,INT(MOD(入力シート!C774,1000)/100),"")</f>
        <v/>
      </c>
      <c r="F773" s="10" t="str">
        <f>IF(入力シート!C774&gt;=10,INT(MOD(入力シート!C774,100)/10),"")</f>
        <v/>
      </c>
      <c r="G773" s="22" t="str">
        <f>IF(入力シート!C774&gt;=1,INT(MOD(入力シート!C774,10)/1),"")</f>
        <v/>
      </c>
      <c r="H773" s="22" t="str">
        <f>IF(入力シート!D774&gt;"",入力シート!D774,"")</f>
        <v/>
      </c>
      <c r="I773" s="22" t="str">
        <f>IF(入力シート!E774&gt;"",入力シート!E774,"")</f>
        <v/>
      </c>
      <c r="J773" s="37" t="str">
        <f>IF(入力シート!F774&gt;0,IF(入力シート!W774=6,MID(入力シート!F774,入力シート!W774-5,1),"0"),"")</f>
        <v/>
      </c>
      <c r="K773" s="37" t="str">
        <f>IF(入力シート!F774&gt;0,MID(入力シート!F774,入力シート!W774-4,1),"")</f>
        <v/>
      </c>
      <c r="L773" s="37" t="str">
        <f>IF(入力シート!F774&gt;0,MID(入力シート!F774,入力シート!W774-3,1),"")</f>
        <v/>
      </c>
      <c r="M773" s="37" t="str">
        <f>IF(入力シート!F774&gt;0,MID(入力シート!F774,入力シート!W774-2,1),"")</f>
        <v/>
      </c>
      <c r="N773" s="37" t="str">
        <f>IF(入力シート!F774&gt;0,MID(入力シート!F774,入力シート!W774-1,1),"")</f>
        <v/>
      </c>
      <c r="O773" s="39" t="str">
        <f>IF(入力シート!F774&gt;0,MID(入力シート!F774,入力シート!W774,1),"")</f>
        <v/>
      </c>
      <c r="P773" s="22" t="str">
        <f>IF(入力シート!G774&gt;"",入力シート!G774,"")</f>
        <v/>
      </c>
      <c r="Q773" s="37" t="str">
        <f>IF(入力シート!H774&gt;0,IF(入力シート!X774=4,MID(入力シート!H774,入力シート!X774-3,1),"0"),"")</f>
        <v/>
      </c>
      <c r="R773" s="37" t="str">
        <f>IF(入力シート!H774&gt;0,MID(入力シート!H774,入力シート!X774-2,1),"")</f>
        <v/>
      </c>
      <c r="S773" s="37" t="str">
        <f>IF(入力シート!H774&gt;0,MID(入力シート!H774,入力シート!X774-1,1),"")</f>
        <v/>
      </c>
      <c r="T773" s="39" t="str">
        <f>IF(入力シート!H774&gt;0,MID(入力シート!H774,入力シート!X774,1),"")</f>
        <v/>
      </c>
      <c r="U773" s="62" t="str">
        <f>IF(入力シート!I774&gt;0,入力シート!I774,"")</f>
        <v/>
      </c>
      <c r="V773" s="50" t="str">
        <f>IF(入力シート!J774&gt;0,入力シート!J774,"")</f>
        <v/>
      </c>
      <c r="W773" s="50" t="str">
        <f>IF(入力シート!K774&gt;=10,INT(MOD(入力シート!K774,100)/10),"")</f>
        <v/>
      </c>
      <c r="X773" s="40" t="str">
        <f>IF(入力シート!K774&gt;=1,INT(MOD(入力シート!K774,10)/1),"")</f>
        <v/>
      </c>
      <c r="Y773" s="51" t="str">
        <f>IF(入力シート!L774&gt;=100000,INT(MOD(入力シート!L774,1000000)/100000),"")</f>
        <v/>
      </c>
      <c r="Z773" s="51" t="str">
        <f>IF(入力シート!L774&gt;=10000,INT(MOD(入力シート!L774,100000)/10000),"")</f>
        <v/>
      </c>
      <c r="AA773" s="51" t="str">
        <f>IF(入力シート!L774&gt;=1000,INT(MOD(入力シート!L774,10000)/1000),"")</f>
        <v/>
      </c>
      <c r="AB773" s="51" t="str">
        <f>IF(入力シート!L774&gt;=100,INT(MOD(入力シート!L774,1000)/100),"")</f>
        <v/>
      </c>
      <c r="AC773" s="51" t="str">
        <f>IF(入力シート!L774&gt;=10,INT(MOD(入力シート!L774,100)/10),"")</f>
        <v/>
      </c>
      <c r="AD773" s="40" t="str">
        <f>IF(入力シート!L774&gt;=1,INT(MOD(入力シート!L774,10)/1),"")</f>
        <v/>
      </c>
      <c r="AE773" s="51" t="str">
        <f>IF(入力シート!M774&gt;=10000,INT(MOD(入力シート!M774,100000)/10000),"")</f>
        <v/>
      </c>
      <c r="AF773" s="51" t="str">
        <f>IF(入力シート!M774&gt;=1000,INT(MOD(入力シート!M774,10000)/1000),"")</f>
        <v/>
      </c>
      <c r="AG773" s="51" t="str">
        <f>IF(入力シート!M774&gt;=100,INT(MOD(入力シート!M774,1000)/100),"")</f>
        <v/>
      </c>
      <c r="AH773" s="51" t="str">
        <f>IF(入力シート!M774&gt;=10,INT(MOD(入力シート!M774,100)/10),"")</f>
        <v/>
      </c>
      <c r="AI773" s="40" t="str">
        <f>IF(入力シート!M774&gt;=1,INT(MOD(入力シート!M774,10)/1),"")</f>
        <v/>
      </c>
      <c r="AJ773" s="51" t="str">
        <f>IF(入力シート!N774&gt;=10000,INT(MOD(入力シート!N774,100000)/10000),"")</f>
        <v/>
      </c>
      <c r="AK773" s="51" t="str">
        <f>IF(入力シート!N774&gt;=1000,INT(MOD(入力シート!N774,10000)/1000),"")</f>
        <v/>
      </c>
      <c r="AL773" s="51" t="str">
        <f>IF(入力シート!N774&gt;=100,INT(MOD(入力シート!N774,1000)/100),"")</f>
        <v/>
      </c>
      <c r="AM773" s="51" t="str">
        <f>IF(入力シート!N774&gt;=10,INT(MOD(入力シート!N774,100)/10),"")</f>
        <v/>
      </c>
      <c r="AN773" s="40" t="str">
        <f>IF(入力シート!N774&gt;=1,INT(MOD(入力シート!N774,10)/1),"")</f>
        <v/>
      </c>
      <c r="AO773" s="51" t="str">
        <f>IF(入力シート!O774&gt;=10000,INT(MOD(入力シート!O774,100000)/10000),"")</f>
        <v/>
      </c>
      <c r="AP773" s="51" t="str">
        <f>IF(入力シート!O774&gt;=1000,INT(MOD(入力シート!O774,10000)/1000),"")</f>
        <v/>
      </c>
      <c r="AQ773" s="51" t="str">
        <f>IF(入力シート!O774&gt;=100,INT(MOD(入力シート!O774,1000)/100),"")</f>
        <v/>
      </c>
      <c r="AR773" s="51" t="str">
        <f>IF(入力シート!O774&gt;=10,INT(MOD(入力シート!O774,100)/10),"")</f>
        <v/>
      </c>
      <c r="AS773" s="40" t="str">
        <f>IF(入力シート!O774&gt;=1,INT(MOD(入力シート!O774,10)/1),"")</f>
        <v/>
      </c>
      <c r="AT773" s="51" t="str">
        <f>IF(入力シート!P774&gt;=1000000,INT(MOD(入力シート!P774,10000000)/1000000),"")</f>
        <v/>
      </c>
      <c r="AU773" s="51" t="str">
        <f>IF(入力シート!P774&gt;=100000,INT(MOD(入力シート!P774,1000000)/100000),"")</f>
        <v/>
      </c>
      <c r="AV773" s="51" t="str">
        <f>IF(入力シート!P774&gt;=10000,INT(MOD(入力シート!P774,100000)/10000),"")</f>
        <v/>
      </c>
      <c r="AW773" s="51" t="str">
        <f>IF(入力シート!P774&gt;=1000,INT(MOD(入力シート!P774,10000)/1000),"")</f>
        <v/>
      </c>
      <c r="AX773" s="51" t="str">
        <f>IF(入力シート!P774&gt;=100,INT(MOD(入力シート!P774,1000)/100),"")</f>
        <v/>
      </c>
      <c r="AY773" s="51" t="str">
        <f>IF(入力シート!P774&gt;=10,INT(MOD(入力シート!P774,100)/10),"")</f>
        <v/>
      </c>
      <c r="AZ773" s="40" t="str">
        <f>IF(入力シート!P774&gt;=1,INT(MOD(入力シート!P774,10)/1),"")</f>
        <v/>
      </c>
      <c r="BA773" s="51" t="str">
        <f>IF(入力シート!Q774&gt;=10,INT(MOD(入力シート!Q774,100)/10),"")</f>
        <v/>
      </c>
      <c r="BB773" s="40" t="str">
        <f>IF(入力シート!Q774&gt;=1,INT(MOD(入力シート!Q774,10)/1),"")</f>
        <v/>
      </c>
      <c r="BC773" s="51" t="str">
        <f>IF(入力シート!R774&gt;=10000,INT(MOD(入力シート!R774,100000)/10000),"")</f>
        <v/>
      </c>
      <c r="BD773" s="51" t="str">
        <f>IF(入力シート!R774&gt;=1000,INT(MOD(入力シート!R774,10000)/1000),"")</f>
        <v/>
      </c>
      <c r="BE773" s="51" t="str">
        <f>IF(入力シート!R774&gt;=100,INT(MOD(入力シート!R774,1000)/100),"")</f>
        <v/>
      </c>
      <c r="BF773" s="51" t="str">
        <f>IF(入力シート!R774&gt;=10,INT(MOD(入力シート!R774,100)/10),"")</f>
        <v/>
      </c>
      <c r="BG773" s="40" t="str">
        <f>IF(入力シート!R774&gt;=1,INT(MOD(入力シート!R774,10)/1),"")</f>
        <v/>
      </c>
      <c r="BP773" s="11"/>
    </row>
    <row r="774" spans="1:79" x14ac:dyDescent="0.15">
      <c r="B774" s="22">
        <v>772</v>
      </c>
      <c r="C774" s="10" t="str">
        <f>IF(入力シート!C775&gt;=10000,INT(MOD(入力シート!C775,100000)/10000),"")</f>
        <v/>
      </c>
      <c r="D774" s="10" t="str">
        <f>IF(入力シート!C775&gt;=1000,INT(MOD(入力シート!C775,10000)/1000),"")</f>
        <v/>
      </c>
      <c r="E774" s="10" t="str">
        <f>IF(入力シート!C775&gt;=100,INT(MOD(入力シート!C775,1000)/100),"")</f>
        <v/>
      </c>
      <c r="F774" s="10" t="str">
        <f>IF(入力シート!C775&gt;=10,INT(MOD(入力シート!C775,100)/10),"")</f>
        <v/>
      </c>
      <c r="G774" s="22" t="str">
        <f>IF(入力シート!C775&gt;=1,INT(MOD(入力シート!C775,10)/1),"")</f>
        <v/>
      </c>
      <c r="H774" s="22" t="str">
        <f>IF(入力シート!D775&gt;"",入力シート!D775,"")</f>
        <v/>
      </c>
      <c r="I774" s="22" t="str">
        <f>IF(入力シート!E775&gt;"",入力シート!E775,"")</f>
        <v/>
      </c>
      <c r="J774" s="37" t="str">
        <f>IF(入力シート!F775&gt;0,IF(入力シート!W775=6,MID(入力シート!F775,入力シート!W775-5,1),"0"),"")</f>
        <v/>
      </c>
      <c r="K774" s="37" t="str">
        <f>IF(入力シート!F775&gt;0,MID(入力シート!F775,入力シート!W775-4,1),"")</f>
        <v/>
      </c>
      <c r="L774" s="37" t="str">
        <f>IF(入力シート!F775&gt;0,MID(入力シート!F775,入力シート!W775-3,1),"")</f>
        <v/>
      </c>
      <c r="M774" s="37" t="str">
        <f>IF(入力シート!F775&gt;0,MID(入力シート!F775,入力シート!W775-2,1),"")</f>
        <v/>
      </c>
      <c r="N774" s="37" t="str">
        <f>IF(入力シート!F775&gt;0,MID(入力シート!F775,入力シート!W775-1,1),"")</f>
        <v/>
      </c>
      <c r="O774" s="39" t="str">
        <f>IF(入力シート!F775&gt;0,MID(入力シート!F775,入力シート!W775,1),"")</f>
        <v/>
      </c>
      <c r="P774" s="22" t="str">
        <f>IF(入力シート!G775&gt;"",入力シート!G775,"")</f>
        <v/>
      </c>
      <c r="Q774" s="37" t="str">
        <f>IF(入力シート!H775&gt;0,IF(入力シート!X775=4,MID(入力シート!H775,入力シート!X775-3,1),"0"),"")</f>
        <v/>
      </c>
      <c r="R774" s="37" t="str">
        <f>IF(入力シート!H775&gt;0,MID(入力シート!H775,入力シート!X775-2,1),"")</f>
        <v/>
      </c>
      <c r="S774" s="37" t="str">
        <f>IF(入力シート!H775&gt;0,MID(入力シート!H775,入力シート!X775-1,1),"")</f>
        <v/>
      </c>
      <c r="T774" s="39" t="str">
        <f>IF(入力シート!H775&gt;0,MID(入力シート!H775,入力シート!X775,1),"")</f>
        <v/>
      </c>
      <c r="U774" s="62" t="str">
        <f>IF(入力シート!I775&gt;0,入力シート!I775,"")</f>
        <v/>
      </c>
      <c r="V774" s="50" t="str">
        <f>IF(入力シート!J775&gt;0,入力シート!J775,"")</f>
        <v/>
      </c>
      <c r="W774" s="50" t="str">
        <f>IF(入力シート!K775&gt;=10,INT(MOD(入力シート!K775,100)/10),"")</f>
        <v/>
      </c>
      <c r="X774" s="40" t="str">
        <f>IF(入力シート!K775&gt;=1,INT(MOD(入力シート!K775,10)/1),"")</f>
        <v/>
      </c>
      <c r="Y774" s="51" t="str">
        <f>IF(入力シート!L775&gt;=100000,INT(MOD(入力シート!L775,1000000)/100000),"")</f>
        <v/>
      </c>
      <c r="Z774" s="51" t="str">
        <f>IF(入力シート!L775&gt;=10000,INT(MOD(入力シート!L775,100000)/10000),"")</f>
        <v/>
      </c>
      <c r="AA774" s="51" t="str">
        <f>IF(入力シート!L775&gt;=1000,INT(MOD(入力シート!L775,10000)/1000),"")</f>
        <v/>
      </c>
      <c r="AB774" s="51" t="str">
        <f>IF(入力シート!L775&gt;=100,INT(MOD(入力シート!L775,1000)/100),"")</f>
        <v/>
      </c>
      <c r="AC774" s="51" t="str">
        <f>IF(入力シート!L775&gt;=10,INT(MOD(入力シート!L775,100)/10),"")</f>
        <v/>
      </c>
      <c r="AD774" s="40" t="str">
        <f>IF(入力シート!L775&gt;=1,INT(MOD(入力シート!L775,10)/1),"")</f>
        <v/>
      </c>
      <c r="AE774" s="51" t="str">
        <f>IF(入力シート!M775&gt;=10000,INT(MOD(入力シート!M775,100000)/10000),"")</f>
        <v/>
      </c>
      <c r="AF774" s="51" t="str">
        <f>IF(入力シート!M775&gt;=1000,INT(MOD(入力シート!M775,10000)/1000),"")</f>
        <v/>
      </c>
      <c r="AG774" s="51" t="str">
        <f>IF(入力シート!M775&gt;=100,INT(MOD(入力シート!M775,1000)/100),"")</f>
        <v/>
      </c>
      <c r="AH774" s="51" t="str">
        <f>IF(入力シート!M775&gt;=10,INT(MOD(入力シート!M775,100)/10),"")</f>
        <v/>
      </c>
      <c r="AI774" s="40" t="str">
        <f>IF(入力シート!M775&gt;=1,INT(MOD(入力シート!M775,10)/1),"")</f>
        <v/>
      </c>
      <c r="AJ774" s="51" t="str">
        <f>IF(入力シート!N775&gt;=10000,INT(MOD(入力シート!N775,100000)/10000),"")</f>
        <v/>
      </c>
      <c r="AK774" s="51" t="str">
        <f>IF(入力シート!N775&gt;=1000,INT(MOD(入力シート!N775,10000)/1000),"")</f>
        <v/>
      </c>
      <c r="AL774" s="51" t="str">
        <f>IF(入力シート!N775&gt;=100,INT(MOD(入力シート!N775,1000)/100),"")</f>
        <v/>
      </c>
      <c r="AM774" s="51" t="str">
        <f>IF(入力シート!N775&gt;=10,INT(MOD(入力シート!N775,100)/10),"")</f>
        <v/>
      </c>
      <c r="AN774" s="40" t="str">
        <f>IF(入力シート!N775&gt;=1,INT(MOD(入力シート!N775,10)/1),"")</f>
        <v/>
      </c>
      <c r="AO774" s="51" t="str">
        <f>IF(入力シート!O775&gt;=10000,INT(MOD(入力シート!O775,100000)/10000),"")</f>
        <v/>
      </c>
      <c r="AP774" s="51" t="str">
        <f>IF(入力シート!O775&gt;=1000,INT(MOD(入力シート!O775,10000)/1000),"")</f>
        <v/>
      </c>
      <c r="AQ774" s="51" t="str">
        <f>IF(入力シート!O775&gt;=100,INT(MOD(入力シート!O775,1000)/100),"")</f>
        <v/>
      </c>
      <c r="AR774" s="51" t="str">
        <f>IF(入力シート!O775&gt;=10,INT(MOD(入力シート!O775,100)/10),"")</f>
        <v/>
      </c>
      <c r="AS774" s="40" t="str">
        <f>IF(入力シート!O775&gt;=1,INT(MOD(入力シート!O775,10)/1),"")</f>
        <v/>
      </c>
      <c r="AT774" s="51" t="str">
        <f>IF(入力シート!P775&gt;=1000000,INT(MOD(入力シート!P775,10000000)/1000000),"")</f>
        <v/>
      </c>
      <c r="AU774" s="51" t="str">
        <f>IF(入力シート!P775&gt;=100000,INT(MOD(入力シート!P775,1000000)/100000),"")</f>
        <v/>
      </c>
      <c r="AV774" s="51" t="str">
        <f>IF(入力シート!P775&gt;=10000,INT(MOD(入力シート!P775,100000)/10000),"")</f>
        <v/>
      </c>
      <c r="AW774" s="51" t="str">
        <f>IF(入力シート!P775&gt;=1000,INT(MOD(入力シート!P775,10000)/1000),"")</f>
        <v/>
      </c>
      <c r="AX774" s="51" t="str">
        <f>IF(入力シート!P775&gt;=100,INT(MOD(入力シート!P775,1000)/100),"")</f>
        <v/>
      </c>
      <c r="AY774" s="51" t="str">
        <f>IF(入力シート!P775&gt;=10,INT(MOD(入力シート!P775,100)/10),"")</f>
        <v/>
      </c>
      <c r="AZ774" s="40" t="str">
        <f>IF(入力シート!P775&gt;=1,INT(MOD(入力シート!P775,10)/1),"")</f>
        <v/>
      </c>
      <c r="BA774" s="51" t="str">
        <f>IF(入力シート!Q775&gt;=10,INT(MOD(入力シート!Q775,100)/10),"")</f>
        <v/>
      </c>
      <c r="BB774" s="40" t="str">
        <f>IF(入力シート!Q775&gt;=1,INT(MOD(入力シート!Q775,10)/1),"")</f>
        <v/>
      </c>
      <c r="BC774" s="51" t="str">
        <f>IF(入力シート!R775&gt;=10000,INT(MOD(入力シート!R775,100000)/10000),"")</f>
        <v/>
      </c>
      <c r="BD774" s="51" t="str">
        <f>IF(入力シート!R775&gt;=1000,INT(MOD(入力シート!R775,10000)/1000),"")</f>
        <v/>
      </c>
      <c r="BE774" s="51" t="str">
        <f>IF(入力シート!R775&gt;=100,INT(MOD(入力シート!R775,1000)/100),"")</f>
        <v/>
      </c>
      <c r="BF774" s="51" t="str">
        <f>IF(入力シート!R775&gt;=10,INT(MOD(入力シート!R775,100)/10),"")</f>
        <v/>
      </c>
      <c r="BG774" s="40" t="str">
        <f>IF(入力シート!R775&gt;=1,INT(MOD(入力シート!R775,10)/1),"")</f>
        <v/>
      </c>
    </row>
    <row r="775" spans="1:79" x14ac:dyDescent="0.15">
      <c r="B775" s="22">
        <v>773</v>
      </c>
      <c r="C775" s="10" t="str">
        <f>IF(入力シート!C776&gt;=10000,INT(MOD(入力シート!C776,100000)/10000),"")</f>
        <v/>
      </c>
      <c r="D775" s="10" t="str">
        <f>IF(入力シート!C776&gt;=1000,INT(MOD(入力シート!C776,10000)/1000),"")</f>
        <v/>
      </c>
      <c r="E775" s="10" t="str">
        <f>IF(入力シート!C776&gt;=100,INT(MOD(入力シート!C776,1000)/100),"")</f>
        <v/>
      </c>
      <c r="F775" s="10" t="str">
        <f>IF(入力シート!C776&gt;=10,INT(MOD(入力シート!C776,100)/10),"")</f>
        <v/>
      </c>
      <c r="G775" s="22" t="str">
        <f>IF(入力シート!C776&gt;=1,INT(MOD(入力シート!C776,10)/1),"")</f>
        <v/>
      </c>
      <c r="H775" s="22" t="str">
        <f>IF(入力シート!D776&gt;"",入力シート!D776,"")</f>
        <v/>
      </c>
      <c r="I775" s="22" t="str">
        <f>IF(入力シート!E776&gt;"",入力シート!E776,"")</f>
        <v/>
      </c>
      <c r="J775" s="37" t="str">
        <f>IF(入力シート!F776&gt;0,IF(入力シート!W776=6,MID(入力シート!F776,入力シート!W776-5,1),"0"),"")</f>
        <v/>
      </c>
      <c r="K775" s="37" t="str">
        <f>IF(入力シート!F776&gt;0,MID(入力シート!F776,入力シート!W776-4,1),"")</f>
        <v/>
      </c>
      <c r="L775" s="37" t="str">
        <f>IF(入力シート!F776&gt;0,MID(入力シート!F776,入力シート!W776-3,1),"")</f>
        <v/>
      </c>
      <c r="M775" s="37" t="str">
        <f>IF(入力シート!F776&gt;0,MID(入力シート!F776,入力シート!W776-2,1),"")</f>
        <v/>
      </c>
      <c r="N775" s="37" t="str">
        <f>IF(入力シート!F776&gt;0,MID(入力シート!F776,入力シート!W776-1,1),"")</f>
        <v/>
      </c>
      <c r="O775" s="39" t="str">
        <f>IF(入力シート!F776&gt;0,MID(入力シート!F776,入力シート!W776,1),"")</f>
        <v/>
      </c>
      <c r="P775" s="22" t="str">
        <f>IF(入力シート!G776&gt;"",入力シート!G776,"")</f>
        <v/>
      </c>
      <c r="Q775" s="37" t="str">
        <f>IF(入力シート!H776&gt;0,IF(入力シート!X776=4,MID(入力シート!H776,入力シート!X776-3,1),"0"),"")</f>
        <v/>
      </c>
      <c r="R775" s="37" t="str">
        <f>IF(入力シート!H776&gt;0,MID(入力シート!H776,入力シート!X776-2,1),"")</f>
        <v/>
      </c>
      <c r="S775" s="37" t="str">
        <f>IF(入力シート!H776&gt;0,MID(入力シート!H776,入力シート!X776-1,1),"")</f>
        <v/>
      </c>
      <c r="T775" s="39" t="str">
        <f>IF(入力シート!H776&gt;0,MID(入力シート!H776,入力シート!X776,1),"")</f>
        <v/>
      </c>
      <c r="U775" s="62" t="str">
        <f>IF(入力シート!I776&gt;0,入力シート!I776,"")</f>
        <v/>
      </c>
      <c r="V775" s="50" t="str">
        <f>IF(入力シート!J776&gt;0,入力シート!J776,"")</f>
        <v/>
      </c>
      <c r="W775" s="50" t="str">
        <f>IF(入力シート!K776&gt;=10,INT(MOD(入力シート!K776,100)/10),"")</f>
        <v/>
      </c>
      <c r="X775" s="40" t="str">
        <f>IF(入力シート!K776&gt;=1,INT(MOD(入力シート!K776,10)/1),"")</f>
        <v/>
      </c>
      <c r="Y775" s="51" t="str">
        <f>IF(入力シート!L776&gt;=100000,INT(MOD(入力シート!L776,1000000)/100000),"")</f>
        <v/>
      </c>
      <c r="Z775" s="51" t="str">
        <f>IF(入力シート!L776&gt;=10000,INT(MOD(入力シート!L776,100000)/10000),"")</f>
        <v/>
      </c>
      <c r="AA775" s="51" t="str">
        <f>IF(入力シート!L776&gt;=1000,INT(MOD(入力シート!L776,10000)/1000),"")</f>
        <v/>
      </c>
      <c r="AB775" s="51" t="str">
        <f>IF(入力シート!L776&gt;=100,INT(MOD(入力シート!L776,1000)/100),"")</f>
        <v/>
      </c>
      <c r="AC775" s="51" t="str">
        <f>IF(入力シート!L776&gt;=10,INT(MOD(入力シート!L776,100)/10),"")</f>
        <v/>
      </c>
      <c r="AD775" s="40" t="str">
        <f>IF(入力シート!L776&gt;=1,INT(MOD(入力シート!L776,10)/1),"")</f>
        <v/>
      </c>
      <c r="AE775" s="51" t="str">
        <f>IF(入力シート!M776&gt;=10000,INT(MOD(入力シート!M776,100000)/10000),"")</f>
        <v/>
      </c>
      <c r="AF775" s="51" t="str">
        <f>IF(入力シート!M776&gt;=1000,INT(MOD(入力シート!M776,10000)/1000),"")</f>
        <v/>
      </c>
      <c r="AG775" s="51" t="str">
        <f>IF(入力シート!M776&gt;=100,INT(MOD(入力シート!M776,1000)/100),"")</f>
        <v/>
      </c>
      <c r="AH775" s="51" t="str">
        <f>IF(入力シート!M776&gt;=10,INT(MOD(入力シート!M776,100)/10),"")</f>
        <v/>
      </c>
      <c r="AI775" s="40" t="str">
        <f>IF(入力シート!M776&gt;=1,INT(MOD(入力シート!M776,10)/1),"")</f>
        <v/>
      </c>
      <c r="AJ775" s="51" t="str">
        <f>IF(入力シート!N776&gt;=10000,INT(MOD(入力シート!N776,100000)/10000),"")</f>
        <v/>
      </c>
      <c r="AK775" s="51" t="str">
        <f>IF(入力シート!N776&gt;=1000,INT(MOD(入力シート!N776,10000)/1000),"")</f>
        <v/>
      </c>
      <c r="AL775" s="51" t="str">
        <f>IF(入力シート!N776&gt;=100,INT(MOD(入力シート!N776,1000)/100),"")</f>
        <v/>
      </c>
      <c r="AM775" s="51" t="str">
        <f>IF(入力シート!N776&gt;=10,INT(MOD(入力シート!N776,100)/10),"")</f>
        <v/>
      </c>
      <c r="AN775" s="40" t="str">
        <f>IF(入力シート!N776&gt;=1,INT(MOD(入力シート!N776,10)/1),"")</f>
        <v/>
      </c>
      <c r="AO775" s="51" t="str">
        <f>IF(入力シート!O776&gt;=10000,INT(MOD(入力シート!O776,100000)/10000),"")</f>
        <v/>
      </c>
      <c r="AP775" s="51" t="str">
        <f>IF(入力シート!O776&gt;=1000,INT(MOD(入力シート!O776,10000)/1000),"")</f>
        <v/>
      </c>
      <c r="AQ775" s="51" t="str">
        <f>IF(入力シート!O776&gt;=100,INT(MOD(入力シート!O776,1000)/100),"")</f>
        <v/>
      </c>
      <c r="AR775" s="51" t="str">
        <f>IF(入力シート!O776&gt;=10,INT(MOD(入力シート!O776,100)/10),"")</f>
        <v/>
      </c>
      <c r="AS775" s="40" t="str">
        <f>IF(入力シート!O776&gt;=1,INT(MOD(入力シート!O776,10)/1),"")</f>
        <v/>
      </c>
      <c r="AT775" s="51" t="str">
        <f>IF(入力シート!P776&gt;=1000000,INT(MOD(入力シート!P776,10000000)/1000000),"")</f>
        <v/>
      </c>
      <c r="AU775" s="51" t="str">
        <f>IF(入力シート!P776&gt;=100000,INT(MOD(入力シート!P776,1000000)/100000),"")</f>
        <v/>
      </c>
      <c r="AV775" s="51" t="str">
        <f>IF(入力シート!P776&gt;=10000,INT(MOD(入力シート!P776,100000)/10000),"")</f>
        <v/>
      </c>
      <c r="AW775" s="51" t="str">
        <f>IF(入力シート!P776&gt;=1000,INT(MOD(入力シート!P776,10000)/1000),"")</f>
        <v/>
      </c>
      <c r="AX775" s="51" t="str">
        <f>IF(入力シート!P776&gt;=100,INT(MOD(入力シート!P776,1000)/100),"")</f>
        <v/>
      </c>
      <c r="AY775" s="51" t="str">
        <f>IF(入力シート!P776&gt;=10,INT(MOD(入力シート!P776,100)/10),"")</f>
        <v/>
      </c>
      <c r="AZ775" s="40" t="str">
        <f>IF(入力シート!P776&gt;=1,INT(MOD(入力シート!P776,10)/1),"")</f>
        <v/>
      </c>
      <c r="BA775" s="51" t="str">
        <f>IF(入力シート!Q776&gt;=10,INT(MOD(入力シート!Q776,100)/10),"")</f>
        <v/>
      </c>
      <c r="BB775" s="40" t="str">
        <f>IF(入力シート!Q776&gt;=1,INT(MOD(入力シート!Q776,10)/1),"")</f>
        <v/>
      </c>
      <c r="BC775" s="51" t="str">
        <f>IF(入力シート!R776&gt;=10000,INT(MOD(入力シート!R776,100000)/10000),"")</f>
        <v/>
      </c>
      <c r="BD775" s="51" t="str">
        <f>IF(入力シート!R776&gt;=1000,INT(MOD(入力シート!R776,10000)/1000),"")</f>
        <v/>
      </c>
      <c r="BE775" s="51" t="str">
        <f>IF(入力シート!R776&gt;=100,INT(MOD(入力シート!R776,1000)/100),"")</f>
        <v/>
      </c>
      <c r="BF775" s="51" t="str">
        <f>IF(入力シート!R776&gt;=10,INT(MOD(入力シート!R776,100)/10),"")</f>
        <v/>
      </c>
      <c r="BG775" s="40" t="str">
        <f>IF(入力シート!R776&gt;=1,INT(MOD(入力シート!R776,10)/1),"")</f>
        <v/>
      </c>
    </row>
    <row r="776" spans="1:79" x14ac:dyDescent="0.15">
      <c r="B776" s="22">
        <v>774</v>
      </c>
      <c r="C776" s="10" t="str">
        <f>IF(入力シート!C777&gt;=10000,INT(MOD(入力シート!C777,100000)/10000),"")</f>
        <v/>
      </c>
      <c r="D776" s="10" t="str">
        <f>IF(入力シート!C777&gt;=1000,INT(MOD(入力シート!C777,10000)/1000),"")</f>
        <v/>
      </c>
      <c r="E776" s="10" t="str">
        <f>IF(入力シート!C777&gt;=100,INT(MOD(入力シート!C777,1000)/100),"")</f>
        <v/>
      </c>
      <c r="F776" s="10" t="str">
        <f>IF(入力シート!C777&gt;=10,INT(MOD(入力シート!C777,100)/10),"")</f>
        <v/>
      </c>
      <c r="G776" s="22" t="str">
        <f>IF(入力シート!C777&gt;=1,INT(MOD(入力シート!C777,10)/1),"")</f>
        <v/>
      </c>
      <c r="H776" s="22" t="str">
        <f>IF(入力シート!D777&gt;"",入力シート!D777,"")</f>
        <v/>
      </c>
      <c r="I776" s="22" t="str">
        <f>IF(入力シート!E777&gt;"",入力シート!E777,"")</f>
        <v/>
      </c>
      <c r="J776" s="37" t="str">
        <f>IF(入力シート!F777&gt;0,IF(入力シート!W777=6,MID(入力シート!F777,入力シート!W777-5,1),"0"),"")</f>
        <v/>
      </c>
      <c r="K776" s="37" t="str">
        <f>IF(入力シート!F777&gt;0,MID(入力シート!F777,入力シート!W777-4,1),"")</f>
        <v/>
      </c>
      <c r="L776" s="37" t="str">
        <f>IF(入力シート!F777&gt;0,MID(入力シート!F777,入力シート!W777-3,1),"")</f>
        <v/>
      </c>
      <c r="M776" s="37" t="str">
        <f>IF(入力シート!F777&gt;0,MID(入力シート!F777,入力シート!W777-2,1),"")</f>
        <v/>
      </c>
      <c r="N776" s="37" t="str">
        <f>IF(入力シート!F777&gt;0,MID(入力シート!F777,入力シート!W777-1,1),"")</f>
        <v/>
      </c>
      <c r="O776" s="39" t="str">
        <f>IF(入力シート!F777&gt;0,MID(入力シート!F777,入力シート!W777,1),"")</f>
        <v/>
      </c>
      <c r="P776" s="22" t="str">
        <f>IF(入力シート!G777&gt;"",入力シート!G777,"")</f>
        <v/>
      </c>
      <c r="Q776" s="37" t="str">
        <f>IF(入力シート!H777&gt;0,IF(入力シート!X777=4,MID(入力シート!H777,入力シート!X777-3,1),"0"),"")</f>
        <v/>
      </c>
      <c r="R776" s="37" t="str">
        <f>IF(入力シート!H777&gt;0,MID(入力シート!H777,入力シート!X777-2,1),"")</f>
        <v/>
      </c>
      <c r="S776" s="37" t="str">
        <f>IF(入力シート!H777&gt;0,MID(入力シート!H777,入力シート!X777-1,1),"")</f>
        <v/>
      </c>
      <c r="T776" s="39" t="str">
        <f>IF(入力シート!H777&gt;0,MID(入力シート!H777,入力シート!X777,1),"")</f>
        <v/>
      </c>
      <c r="U776" s="62" t="str">
        <f>IF(入力シート!I777&gt;0,入力シート!I777,"")</f>
        <v/>
      </c>
      <c r="V776" s="50" t="str">
        <f>IF(入力シート!J777&gt;0,入力シート!J777,"")</f>
        <v/>
      </c>
      <c r="W776" s="50" t="str">
        <f>IF(入力シート!K777&gt;=10,INT(MOD(入力シート!K777,100)/10),"")</f>
        <v/>
      </c>
      <c r="X776" s="40" t="str">
        <f>IF(入力シート!K777&gt;=1,INT(MOD(入力シート!K777,10)/1),"")</f>
        <v/>
      </c>
      <c r="Y776" s="51" t="str">
        <f>IF(入力シート!L777&gt;=100000,INT(MOD(入力シート!L777,1000000)/100000),"")</f>
        <v/>
      </c>
      <c r="Z776" s="51" t="str">
        <f>IF(入力シート!L777&gt;=10000,INT(MOD(入力シート!L777,100000)/10000),"")</f>
        <v/>
      </c>
      <c r="AA776" s="51" t="str">
        <f>IF(入力シート!L777&gt;=1000,INT(MOD(入力シート!L777,10000)/1000),"")</f>
        <v/>
      </c>
      <c r="AB776" s="51" t="str">
        <f>IF(入力シート!L777&gt;=100,INT(MOD(入力シート!L777,1000)/100),"")</f>
        <v/>
      </c>
      <c r="AC776" s="51" t="str">
        <f>IF(入力シート!L777&gt;=10,INT(MOD(入力シート!L777,100)/10),"")</f>
        <v/>
      </c>
      <c r="AD776" s="40" t="str">
        <f>IF(入力シート!L777&gt;=1,INT(MOD(入力シート!L777,10)/1),"")</f>
        <v/>
      </c>
      <c r="AE776" s="51" t="str">
        <f>IF(入力シート!M777&gt;=10000,INT(MOD(入力シート!M777,100000)/10000),"")</f>
        <v/>
      </c>
      <c r="AF776" s="51" t="str">
        <f>IF(入力シート!M777&gt;=1000,INT(MOD(入力シート!M777,10000)/1000),"")</f>
        <v/>
      </c>
      <c r="AG776" s="51" t="str">
        <f>IF(入力シート!M777&gt;=100,INT(MOD(入力シート!M777,1000)/100),"")</f>
        <v/>
      </c>
      <c r="AH776" s="51" t="str">
        <f>IF(入力シート!M777&gt;=10,INT(MOD(入力シート!M777,100)/10),"")</f>
        <v/>
      </c>
      <c r="AI776" s="40" t="str">
        <f>IF(入力シート!M777&gt;=1,INT(MOD(入力シート!M777,10)/1),"")</f>
        <v/>
      </c>
      <c r="AJ776" s="51" t="str">
        <f>IF(入力シート!N777&gt;=10000,INT(MOD(入力シート!N777,100000)/10000),"")</f>
        <v/>
      </c>
      <c r="AK776" s="51" t="str">
        <f>IF(入力シート!N777&gt;=1000,INT(MOD(入力シート!N777,10000)/1000),"")</f>
        <v/>
      </c>
      <c r="AL776" s="51" t="str">
        <f>IF(入力シート!N777&gt;=100,INT(MOD(入力シート!N777,1000)/100),"")</f>
        <v/>
      </c>
      <c r="AM776" s="51" t="str">
        <f>IF(入力シート!N777&gt;=10,INT(MOD(入力シート!N777,100)/10),"")</f>
        <v/>
      </c>
      <c r="AN776" s="40" t="str">
        <f>IF(入力シート!N777&gt;=1,INT(MOD(入力シート!N777,10)/1),"")</f>
        <v/>
      </c>
      <c r="AO776" s="51" t="str">
        <f>IF(入力シート!O777&gt;=10000,INT(MOD(入力シート!O777,100000)/10000),"")</f>
        <v/>
      </c>
      <c r="AP776" s="51" t="str">
        <f>IF(入力シート!O777&gt;=1000,INT(MOD(入力シート!O777,10000)/1000),"")</f>
        <v/>
      </c>
      <c r="AQ776" s="51" t="str">
        <f>IF(入力シート!O777&gt;=100,INT(MOD(入力シート!O777,1000)/100),"")</f>
        <v/>
      </c>
      <c r="AR776" s="51" t="str">
        <f>IF(入力シート!O777&gt;=10,INT(MOD(入力シート!O777,100)/10),"")</f>
        <v/>
      </c>
      <c r="AS776" s="40" t="str">
        <f>IF(入力シート!O777&gt;=1,INT(MOD(入力シート!O777,10)/1),"")</f>
        <v/>
      </c>
      <c r="AT776" s="51" t="str">
        <f>IF(入力シート!P777&gt;=1000000,INT(MOD(入力シート!P777,10000000)/1000000),"")</f>
        <v/>
      </c>
      <c r="AU776" s="51" t="str">
        <f>IF(入力シート!P777&gt;=100000,INT(MOD(入力シート!P777,1000000)/100000),"")</f>
        <v/>
      </c>
      <c r="AV776" s="51" t="str">
        <f>IF(入力シート!P777&gt;=10000,INT(MOD(入力シート!P777,100000)/10000),"")</f>
        <v/>
      </c>
      <c r="AW776" s="51" t="str">
        <f>IF(入力シート!P777&gt;=1000,INT(MOD(入力シート!P777,10000)/1000),"")</f>
        <v/>
      </c>
      <c r="AX776" s="51" t="str">
        <f>IF(入力シート!P777&gt;=100,INT(MOD(入力シート!P777,1000)/100),"")</f>
        <v/>
      </c>
      <c r="AY776" s="51" t="str">
        <f>IF(入力シート!P777&gt;=10,INT(MOD(入力シート!P777,100)/10),"")</f>
        <v/>
      </c>
      <c r="AZ776" s="40" t="str">
        <f>IF(入力シート!P777&gt;=1,INT(MOD(入力シート!P777,10)/1),"")</f>
        <v/>
      </c>
      <c r="BA776" s="51" t="str">
        <f>IF(入力シート!Q777&gt;=10,INT(MOD(入力シート!Q777,100)/10),"")</f>
        <v/>
      </c>
      <c r="BB776" s="40" t="str">
        <f>IF(入力シート!Q777&gt;=1,INT(MOD(入力シート!Q777,10)/1),"")</f>
        <v/>
      </c>
      <c r="BC776" s="51" t="str">
        <f>IF(入力シート!R777&gt;=10000,INT(MOD(入力シート!R777,100000)/10000),"")</f>
        <v/>
      </c>
      <c r="BD776" s="51" t="str">
        <f>IF(入力シート!R777&gt;=1000,INT(MOD(入力シート!R777,10000)/1000),"")</f>
        <v/>
      </c>
      <c r="BE776" s="51" t="str">
        <f>IF(入力シート!R777&gt;=100,INT(MOD(入力シート!R777,1000)/100),"")</f>
        <v/>
      </c>
      <c r="BF776" s="51" t="str">
        <f>IF(入力シート!R777&gt;=10,INT(MOD(入力シート!R777,100)/10),"")</f>
        <v/>
      </c>
      <c r="BG776" s="40" t="str">
        <f>IF(入力シート!R777&gt;=1,INT(MOD(入力シート!R777,10)/1),"")</f>
        <v/>
      </c>
    </row>
    <row r="777" spans="1:79" x14ac:dyDescent="0.15">
      <c r="B777" s="22">
        <v>775</v>
      </c>
      <c r="C777" s="10" t="str">
        <f>IF(入力シート!C778&gt;=10000,INT(MOD(入力シート!C778,100000)/10000),"")</f>
        <v/>
      </c>
      <c r="D777" s="10" t="str">
        <f>IF(入力シート!C778&gt;=1000,INT(MOD(入力シート!C778,10000)/1000),"")</f>
        <v/>
      </c>
      <c r="E777" s="10" t="str">
        <f>IF(入力シート!C778&gt;=100,INT(MOD(入力シート!C778,1000)/100),"")</f>
        <v/>
      </c>
      <c r="F777" s="10" t="str">
        <f>IF(入力シート!C778&gt;=10,INT(MOD(入力シート!C778,100)/10),"")</f>
        <v/>
      </c>
      <c r="G777" s="22" t="str">
        <f>IF(入力シート!C778&gt;=1,INT(MOD(入力シート!C778,10)/1),"")</f>
        <v/>
      </c>
      <c r="H777" s="22" t="str">
        <f>IF(入力シート!D778&gt;"",入力シート!D778,"")</f>
        <v/>
      </c>
      <c r="I777" s="22" t="str">
        <f>IF(入力シート!E778&gt;"",入力シート!E778,"")</f>
        <v/>
      </c>
      <c r="J777" s="37" t="str">
        <f>IF(入力シート!F778&gt;0,IF(入力シート!W778=6,MID(入力シート!F778,入力シート!W778-5,1),"0"),"")</f>
        <v/>
      </c>
      <c r="K777" s="37" t="str">
        <f>IF(入力シート!F778&gt;0,MID(入力シート!F778,入力シート!W778-4,1),"")</f>
        <v/>
      </c>
      <c r="L777" s="37" t="str">
        <f>IF(入力シート!F778&gt;0,MID(入力シート!F778,入力シート!W778-3,1),"")</f>
        <v/>
      </c>
      <c r="M777" s="37" t="str">
        <f>IF(入力シート!F778&gt;0,MID(入力シート!F778,入力シート!W778-2,1),"")</f>
        <v/>
      </c>
      <c r="N777" s="37" t="str">
        <f>IF(入力シート!F778&gt;0,MID(入力シート!F778,入力シート!W778-1,1),"")</f>
        <v/>
      </c>
      <c r="O777" s="39" t="str">
        <f>IF(入力シート!F778&gt;0,MID(入力シート!F778,入力シート!W778,1),"")</f>
        <v/>
      </c>
      <c r="P777" s="22" t="str">
        <f>IF(入力シート!G778&gt;"",入力シート!G778,"")</f>
        <v/>
      </c>
      <c r="Q777" s="37" t="str">
        <f>IF(入力シート!H778&gt;0,IF(入力シート!X778=4,MID(入力シート!H778,入力シート!X778-3,1),"0"),"")</f>
        <v/>
      </c>
      <c r="R777" s="37" t="str">
        <f>IF(入力シート!H778&gt;0,MID(入力シート!H778,入力シート!X778-2,1),"")</f>
        <v/>
      </c>
      <c r="S777" s="37" t="str">
        <f>IF(入力シート!H778&gt;0,MID(入力シート!H778,入力シート!X778-1,1),"")</f>
        <v/>
      </c>
      <c r="T777" s="39" t="str">
        <f>IF(入力シート!H778&gt;0,MID(入力シート!H778,入力シート!X778,1),"")</f>
        <v/>
      </c>
      <c r="U777" s="62" t="str">
        <f>IF(入力シート!I778&gt;0,入力シート!I778,"")</f>
        <v/>
      </c>
      <c r="V777" s="50" t="str">
        <f>IF(入力シート!J778&gt;0,入力シート!J778,"")</f>
        <v/>
      </c>
      <c r="W777" s="50" t="str">
        <f>IF(入力シート!K778&gt;=10,INT(MOD(入力シート!K778,100)/10),"")</f>
        <v/>
      </c>
      <c r="X777" s="40" t="str">
        <f>IF(入力シート!K778&gt;=1,INT(MOD(入力シート!K778,10)/1),"")</f>
        <v/>
      </c>
      <c r="Y777" s="51" t="str">
        <f>IF(入力シート!L778&gt;=100000,INT(MOD(入力シート!L778,1000000)/100000),"")</f>
        <v/>
      </c>
      <c r="Z777" s="51" t="str">
        <f>IF(入力シート!L778&gt;=10000,INT(MOD(入力シート!L778,100000)/10000),"")</f>
        <v/>
      </c>
      <c r="AA777" s="51" t="str">
        <f>IF(入力シート!L778&gt;=1000,INT(MOD(入力シート!L778,10000)/1000),"")</f>
        <v/>
      </c>
      <c r="AB777" s="51" t="str">
        <f>IF(入力シート!L778&gt;=100,INT(MOD(入力シート!L778,1000)/100),"")</f>
        <v/>
      </c>
      <c r="AC777" s="51" t="str">
        <f>IF(入力シート!L778&gt;=10,INT(MOD(入力シート!L778,100)/10),"")</f>
        <v/>
      </c>
      <c r="AD777" s="40" t="str">
        <f>IF(入力シート!L778&gt;=1,INT(MOD(入力シート!L778,10)/1),"")</f>
        <v/>
      </c>
      <c r="AE777" s="51" t="str">
        <f>IF(入力シート!M778&gt;=10000,INT(MOD(入力シート!M778,100000)/10000),"")</f>
        <v/>
      </c>
      <c r="AF777" s="51" t="str">
        <f>IF(入力シート!M778&gt;=1000,INT(MOD(入力シート!M778,10000)/1000),"")</f>
        <v/>
      </c>
      <c r="AG777" s="51" t="str">
        <f>IF(入力シート!M778&gt;=100,INT(MOD(入力シート!M778,1000)/100),"")</f>
        <v/>
      </c>
      <c r="AH777" s="51" t="str">
        <f>IF(入力シート!M778&gt;=10,INT(MOD(入力シート!M778,100)/10),"")</f>
        <v/>
      </c>
      <c r="AI777" s="40" t="str">
        <f>IF(入力シート!M778&gt;=1,INT(MOD(入力シート!M778,10)/1),"")</f>
        <v/>
      </c>
      <c r="AJ777" s="51" t="str">
        <f>IF(入力シート!N778&gt;=10000,INT(MOD(入力シート!N778,100000)/10000),"")</f>
        <v/>
      </c>
      <c r="AK777" s="51" t="str">
        <f>IF(入力シート!N778&gt;=1000,INT(MOD(入力シート!N778,10000)/1000),"")</f>
        <v/>
      </c>
      <c r="AL777" s="51" t="str">
        <f>IF(入力シート!N778&gt;=100,INT(MOD(入力シート!N778,1000)/100),"")</f>
        <v/>
      </c>
      <c r="AM777" s="51" t="str">
        <f>IF(入力シート!N778&gt;=10,INT(MOD(入力シート!N778,100)/10),"")</f>
        <v/>
      </c>
      <c r="AN777" s="40" t="str">
        <f>IF(入力シート!N778&gt;=1,INT(MOD(入力シート!N778,10)/1),"")</f>
        <v/>
      </c>
      <c r="AO777" s="51" t="str">
        <f>IF(入力シート!O778&gt;=10000,INT(MOD(入力シート!O778,100000)/10000),"")</f>
        <v/>
      </c>
      <c r="AP777" s="51" t="str">
        <f>IF(入力シート!O778&gt;=1000,INT(MOD(入力シート!O778,10000)/1000),"")</f>
        <v/>
      </c>
      <c r="AQ777" s="51" t="str">
        <f>IF(入力シート!O778&gt;=100,INT(MOD(入力シート!O778,1000)/100),"")</f>
        <v/>
      </c>
      <c r="AR777" s="51" t="str">
        <f>IF(入力シート!O778&gt;=10,INT(MOD(入力シート!O778,100)/10),"")</f>
        <v/>
      </c>
      <c r="AS777" s="40" t="str">
        <f>IF(入力シート!O778&gt;=1,INT(MOD(入力シート!O778,10)/1),"")</f>
        <v/>
      </c>
      <c r="AT777" s="51" t="str">
        <f>IF(入力シート!P778&gt;=1000000,INT(MOD(入力シート!P778,10000000)/1000000),"")</f>
        <v/>
      </c>
      <c r="AU777" s="51" t="str">
        <f>IF(入力シート!P778&gt;=100000,INT(MOD(入力シート!P778,1000000)/100000),"")</f>
        <v/>
      </c>
      <c r="AV777" s="51" t="str">
        <f>IF(入力シート!P778&gt;=10000,INT(MOD(入力シート!P778,100000)/10000),"")</f>
        <v/>
      </c>
      <c r="AW777" s="51" t="str">
        <f>IF(入力シート!P778&gt;=1000,INT(MOD(入力シート!P778,10000)/1000),"")</f>
        <v/>
      </c>
      <c r="AX777" s="51" t="str">
        <f>IF(入力シート!P778&gt;=100,INT(MOD(入力シート!P778,1000)/100),"")</f>
        <v/>
      </c>
      <c r="AY777" s="51" t="str">
        <f>IF(入力シート!P778&gt;=10,INT(MOD(入力シート!P778,100)/10),"")</f>
        <v/>
      </c>
      <c r="AZ777" s="40" t="str">
        <f>IF(入力シート!P778&gt;=1,INT(MOD(入力シート!P778,10)/1),"")</f>
        <v/>
      </c>
      <c r="BA777" s="51" t="str">
        <f>IF(入力シート!Q778&gt;=10,INT(MOD(入力シート!Q778,100)/10),"")</f>
        <v/>
      </c>
      <c r="BB777" s="40" t="str">
        <f>IF(入力シート!Q778&gt;=1,INT(MOD(入力シート!Q778,10)/1),"")</f>
        <v/>
      </c>
      <c r="BC777" s="51" t="str">
        <f>IF(入力シート!R778&gt;=10000,INT(MOD(入力シート!R778,100000)/10000),"")</f>
        <v/>
      </c>
      <c r="BD777" s="51" t="str">
        <f>IF(入力シート!R778&gt;=1000,INT(MOD(入力シート!R778,10000)/1000),"")</f>
        <v/>
      </c>
      <c r="BE777" s="51" t="str">
        <f>IF(入力シート!R778&gt;=100,INT(MOD(入力シート!R778,1000)/100),"")</f>
        <v/>
      </c>
      <c r="BF777" s="51" t="str">
        <f>IF(入力シート!R778&gt;=10,INT(MOD(入力シート!R778,100)/10),"")</f>
        <v/>
      </c>
      <c r="BG777" s="40" t="str">
        <f>IF(入力シート!R778&gt;=1,INT(MOD(入力シート!R778,10)/1),"")</f>
        <v/>
      </c>
    </row>
    <row r="778" spans="1:79" x14ac:dyDescent="0.15">
      <c r="B778" s="22">
        <v>776</v>
      </c>
      <c r="C778" s="10" t="str">
        <f>IF(入力シート!C779&gt;=10000,INT(MOD(入力シート!C779,100000)/10000),"")</f>
        <v/>
      </c>
      <c r="D778" s="10" t="str">
        <f>IF(入力シート!C779&gt;=1000,INT(MOD(入力シート!C779,10000)/1000),"")</f>
        <v/>
      </c>
      <c r="E778" s="10" t="str">
        <f>IF(入力シート!C779&gt;=100,INT(MOD(入力シート!C779,1000)/100),"")</f>
        <v/>
      </c>
      <c r="F778" s="10" t="str">
        <f>IF(入力シート!C779&gt;=10,INT(MOD(入力シート!C779,100)/10),"")</f>
        <v/>
      </c>
      <c r="G778" s="22" t="str">
        <f>IF(入力シート!C779&gt;=1,INT(MOD(入力シート!C779,10)/1),"")</f>
        <v/>
      </c>
      <c r="H778" s="22" t="str">
        <f>IF(入力シート!D779&gt;"",入力シート!D779,"")</f>
        <v/>
      </c>
      <c r="I778" s="22" t="str">
        <f>IF(入力シート!E779&gt;"",入力シート!E779,"")</f>
        <v/>
      </c>
      <c r="J778" s="37" t="str">
        <f>IF(入力シート!F779&gt;0,IF(入力シート!W779=6,MID(入力シート!F779,入力シート!W779-5,1),"0"),"")</f>
        <v/>
      </c>
      <c r="K778" s="37" t="str">
        <f>IF(入力シート!F779&gt;0,MID(入力シート!F779,入力シート!W779-4,1),"")</f>
        <v/>
      </c>
      <c r="L778" s="37" t="str">
        <f>IF(入力シート!F779&gt;0,MID(入力シート!F779,入力シート!W779-3,1),"")</f>
        <v/>
      </c>
      <c r="M778" s="37" t="str">
        <f>IF(入力シート!F779&gt;0,MID(入力シート!F779,入力シート!W779-2,1),"")</f>
        <v/>
      </c>
      <c r="N778" s="37" t="str">
        <f>IF(入力シート!F779&gt;0,MID(入力シート!F779,入力シート!W779-1,1),"")</f>
        <v/>
      </c>
      <c r="O778" s="39" t="str">
        <f>IF(入力シート!F779&gt;0,MID(入力シート!F779,入力シート!W779,1),"")</f>
        <v/>
      </c>
      <c r="P778" s="22" t="str">
        <f>IF(入力シート!G779&gt;"",入力シート!G779,"")</f>
        <v/>
      </c>
      <c r="Q778" s="37" t="str">
        <f>IF(入力シート!H779&gt;0,IF(入力シート!X779=4,MID(入力シート!H779,入力シート!X779-3,1),"0"),"")</f>
        <v/>
      </c>
      <c r="R778" s="37" t="str">
        <f>IF(入力シート!H779&gt;0,MID(入力シート!H779,入力シート!X779-2,1),"")</f>
        <v/>
      </c>
      <c r="S778" s="37" t="str">
        <f>IF(入力シート!H779&gt;0,MID(入力シート!H779,入力シート!X779-1,1),"")</f>
        <v/>
      </c>
      <c r="T778" s="39" t="str">
        <f>IF(入力シート!H779&gt;0,MID(入力シート!H779,入力シート!X779,1),"")</f>
        <v/>
      </c>
      <c r="U778" s="62" t="str">
        <f>IF(入力シート!I779&gt;0,入力シート!I779,"")</f>
        <v/>
      </c>
      <c r="V778" s="50" t="str">
        <f>IF(入力シート!J779&gt;0,入力シート!J779,"")</f>
        <v/>
      </c>
      <c r="W778" s="50" t="str">
        <f>IF(入力シート!K779&gt;=10,INT(MOD(入力シート!K779,100)/10),"")</f>
        <v/>
      </c>
      <c r="X778" s="40" t="str">
        <f>IF(入力シート!K779&gt;=1,INT(MOD(入力シート!K779,10)/1),"")</f>
        <v/>
      </c>
      <c r="Y778" s="51" t="str">
        <f>IF(入力シート!L779&gt;=100000,INT(MOD(入力シート!L779,1000000)/100000),"")</f>
        <v/>
      </c>
      <c r="Z778" s="51" t="str">
        <f>IF(入力シート!L779&gt;=10000,INT(MOD(入力シート!L779,100000)/10000),"")</f>
        <v/>
      </c>
      <c r="AA778" s="51" t="str">
        <f>IF(入力シート!L779&gt;=1000,INT(MOD(入力シート!L779,10000)/1000),"")</f>
        <v/>
      </c>
      <c r="AB778" s="51" t="str">
        <f>IF(入力シート!L779&gt;=100,INT(MOD(入力シート!L779,1000)/100),"")</f>
        <v/>
      </c>
      <c r="AC778" s="51" t="str">
        <f>IF(入力シート!L779&gt;=10,INT(MOD(入力シート!L779,100)/10),"")</f>
        <v/>
      </c>
      <c r="AD778" s="40" t="str">
        <f>IF(入力シート!L779&gt;=1,INT(MOD(入力シート!L779,10)/1),"")</f>
        <v/>
      </c>
      <c r="AE778" s="51" t="str">
        <f>IF(入力シート!M779&gt;=10000,INT(MOD(入力シート!M779,100000)/10000),"")</f>
        <v/>
      </c>
      <c r="AF778" s="51" t="str">
        <f>IF(入力シート!M779&gt;=1000,INT(MOD(入力シート!M779,10000)/1000),"")</f>
        <v/>
      </c>
      <c r="AG778" s="51" t="str">
        <f>IF(入力シート!M779&gt;=100,INT(MOD(入力シート!M779,1000)/100),"")</f>
        <v/>
      </c>
      <c r="AH778" s="51" t="str">
        <f>IF(入力シート!M779&gt;=10,INT(MOD(入力シート!M779,100)/10),"")</f>
        <v/>
      </c>
      <c r="AI778" s="40" t="str">
        <f>IF(入力シート!M779&gt;=1,INT(MOD(入力シート!M779,10)/1),"")</f>
        <v/>
      </c>
      <c r="AJ778" s="51" t="str">
        <f>IF(入力シート!N779&gt;=10000,INT(MOD(入力シート!N779,100000)/10000),"")</f>
        <v/>
      </c>
      <c r="AK778" s="51" t="str">
        <f>IF(入力シート!N779&gt;=1000,INT(MOD(入力シート!N779,10000)/1000),"")</f>
        <v/>
      </c>
      <c r="AL778" s="51" t="str">
        <f>IF(入力シート!N779&gt;=100,INT(MOD(入力シート!N779,1000)/100),"")</f>
        <v/>
      </c>
      <c r="AM778" s="51" t="str">
        <f>IF(入力シート!N779&gt;=10,INT(MOD(入力シート!N779,100)/10),"")</f>
        <v/>
      </c>
      <c r="AN778" s="40" t="str">
        <f>IF(入力シート!N779&gt;=1,INT(MOD(入力シート!N779,10)/1),"")</f>
        <v/>
      </c>
      <c r="AO778" s="51" t="str">
        <f>IF(入力シート!O779&gt;=10000,INT(MOD(入力シート!O779,100000)/10000),"")</f>
        <v/>
      </c>
      <c r="AP778" s="51" t="str">
        <f>IF(入力シート!O779&gt;=1000,INT(MOD(入力シート!O779,10000)/1000),"")</f>
        <v/>
      </c>
      <c r="AQ778" s="51" t="str">
        <f>IF(入力シート!O779&gt;=100,INT(MOD(入力シート!O779,1000)/100),"")</f>
        <v/>
      </c>
      <c r="AR778" s="51" t="str">
        <f>IF(入力シート!O779&gt;=10,INT(MOD(入力シート!O779,100)/10),"")</f>
        <v/>
      </c>
      <c r="AS778" s="40" t="str">
        <f>IF(入力シート!O779&gt;=1,INT(MOD(入力シート!O779,10)/1),"")</f>
        <v/>
      </c>
      <c r="AT778" s="51" t="str">
        <f>IF(入力シート!P779&gt;=1000000,INT(MOD(入力シート!P779,10000000)/1000000),"")</f>
        <v/>
      </c>
      <c r="AU778" s="51" t="str">
        <f>IF(入力シート!P779&gt;=100000,INT(MOD(入力シート!P779,1000000)/100000),"")</f>
        <v/>
      </c>
      <c r="AV778" s="51" t="str">
        <f>IF(入力シート!P779&gt;=10000,INT(MOD(入力シート!P779,100000)/10000),"")</f>
        <v/>
      </c>
      <c r="AW778" s="51" t="str">
        <f>IF(入力シート!P779&gt;=1000,INT(MOD(入力シート!P779,10000)/1000),"")</f>
        <v/>
      </c>
      <c r="AX778" s="51" t="str">
        <f>IF(入力シート!P779&gt;=100,INT(MOD(入力シート!P779,1000)/100),"")</f>
        <v/>
      </c>
      <c r="AY778" s="51" t="str">
        <f>IF(入力シート!P779&gt;=10,INT(MOD(入力シート!P779,100)/10),"")</f>
        <v/>
      </c>
      <c r="AZ778" s="40" t="str">
        <f>IF(入力シート!P779&gt;=1,INT(MOD(入力シート!P779,10)/1),"")</f>
        <v/>
      </c>
      <c r="BA778" s="51" t="str">
        <f>IF(入力シート!Q779&gt;=10,INT(MOD(入力シート!Q779,100)/10),"")</f>
        <v/>
      </c>
      <c r="BB778" s="40" t="str">
        <f>IF(入力シート!Q779&gt;=1,INT(MOD(入力シート!Q779,10)/1),"")</f>
        <v/>
      </c>
      <c r="BC778" s="51" t="str">
        <f>IF(入力シート!R779&gt;=10000,INT(MOD(入力シート!R779,100000)/10000),"")</f>
        <v/>
      </c>
      <c r="BD778" s="51" t="str">
        <f>IF(入力シート!R779&gt;=1000,INT(MOD(入力シート!R779,10000)/1000),"")</f>
        <v/>
      </c>
      <c r="BE778" s="51" t="str">
        <f>IF(入力シート!R779&gt;=100,INT(MOD(入力シート!R779,1000)/100),"")</f>
        <v/>
      </c>
      <c r="BF778" s="51" t="str">
        <f>IF(入力シート!R779&gt;=10,INT(MOD(入力シート!R779,100)/10),"")</f>
        <v/>
      </c>
      <c r="BG778" s="40" t="str">
        <f>IF(入力シート!R779&gt;=1,INT(MOD(入力シート!R779,10)/1),"")</f>
        <v/>
      </c>
    </row>
    <row r="779" spans="1:79" x14ac:dyDescent="0.15">
      <c r="B779" s="22">
        <v>777</v>
      </c>
      <c r="C779" s="10" t="str">
        <f>IF(入力シート!C780&gt;=10000,INT(MOD(入力シート!C780,100000)/10000),"")</f>
        <v/>
      </c>
      <c r="D779" s="10" t="str">
        <f>IF(入力シート!C780&gt;=1000,INT(MOD(入力シート!C780,10000)/1000),"")</f>
        <v/>
      </c>
      <c r="E779" s="10" t="str">
        <f>IF(入力シート!C780&gt;=100,INT(MOD(入力シート!C780,1000)/100),"")</f>
        <v/>
      </c>
      <c r="F779" s="10" t="str">
        <f>IF(入力シート!C780&gt;=10,INT(MOD(入力シート!C780,100)/10),"")</f>
        <v/>
      </c>
      <c r="G779" s="22" t="str">
        <f>IF(入力シート!C780&gt;=1,INT(MOD(入力シート!C780,10)/1),"")</f>
        <v/>
      </c>
      <c r="H779" s="22" t="str">
        <f>IF(入力シート!D780&gt;"",入力シート!D780,"")</f>
        <v/>
      </c>
      <c r="I779" s="22" t="str">
        <f>IF(入力シート!E780&gt;"",入力シート!E780,"")</f>
        <v/>
      </c>
      <c r="J779" s="37" t="str">
        <f>IF(入力シート!F780&gt;0,IF(入力シート!W780=6,MID(入力シート!F780,入力シート!W780-5,1),"0"),"")</f>
        <v/>
      </c>
      <c r="K779" s="37" t="str">
        <f>IF(入力シート!F780&gt;0,MID(入力シート!F780,入力シート!W780-4,1),"")</f>
        <v/>
      </c>
      <c r="L779" s="37" t="str">
        <f>IF(入力シート!F780&gt;0,MID(入力シート!F780,入力シート!W780-3,1),"")</f>
        <v/>
      </c>
      <c r="M779" s="37" t="str">
        <f>IF(入力シート!F780&gt;0,MID(入力シート!F780,入力シート!W780-2,1),"")</f>
        <v/>
      </c>
      <c r="N779" s="37" t="str">
        <f>IF(入力シート!F780&gt;0,MID(入力シート!F780,入力シート!W780-1,1),"")</f>
        <v/>
      </c>
      <c r="O779" s="39" t="str">
        <f>IF(入力シート!F780&gt;0,MID(入力シート!F780,入力シート!W780,1),"")</f>
        <v/>
      </c>
      <c r="P779" s="22" t="str">
        <f>IF(入力シート!G780&gt;"",入力シート!G780,"")</f>
        <v/>
      </c>
      <c r="Q779" s="37" t="str">
        <f>IF(入力シート!H780&gt;0,IF(入力シート!X780=4,MID(入力シート!H780,入力シート!X780-3,1),"0"),"")</f>
        <v/>
      </c>
      <c r="R779" s="37" t="str">
        <f>IF(入力シート!H780&gt;0,MID(入力シート!H780,入力シート!X780-2,1),"")</f>
        <v/>
      </c>
      <c r="S779" s="37" t="str">
        <f>IF(入力シート!H780&gt;0,MID(入力シート!H780,入力シート!X780-1,1),"")</f>
        <v/>
      </c>
      <c r="T779" s="39" t="str">
        <f>IF(入力シート!H780&gt;0,MID(入力シート!H780,入力シート!X780,1),"")</f>
        <v/>
      </c>
      <c r="U779" s="62" t="str">
        <f>IF(入力シート!I780&gt;0,入力シート!I780,"")</f>
        <v/>
      </c>
      <c r="V779" s="50" t="str">
        <f>IF(入力シート!J780&gt;0,入力シート!J780,"")</f>
        <v/>
      </c>
      <c r="W779" s="50" t="str">
        <f>IF(入力シート!K780&gt;=10,INT(MOD(入力シート!K780,100)/10),"")</f>
        <v/>
      </c>
      <c r="X779" s="40" t="str">
        <f>IF(入力シート!K780&gt;=1,INT(MOD(入力シート!K780,10)/1),"")</f>
        <v/>
      </c>
      <c r="Y779" s="51" t="str">
        <f>IF(入力シート!L780&gt;=100000,INT(MOD(入力シート!L780,1000000)/100000),"")</f>
        <v/>
      </c>
      <c r="Z779" s="51" t="str">
        <f>IF(入力シート!L780&gt;=10000,INT(MOD(入力シート!L780,100000)/10000),"")</f>
        <v/>
      </c>
      <c r="AA779" s="51" t="str">
        <f>IF(入力シート!L780&gt;=1000,INT(MOD(入力シート!L780,10000)/1000),"")</f>
        <v/>
      </c>
      <c r="AB779" s="51" t="str">
        <f>IF(入力シート!L780&gt;=100,INT(MOD(入力シート!L780,1000)/100),"")</f>
        <v/>
      </c>
      <c r="AC779" s="51" t="str">
        <f>IF(入力シート!L780&gt;=10,INT(MOD(入力シート!L780,100)/10),"")</f>
        <v/>
      </c>
      <c r="AD779" s="40" t="str">
        <f>IF(入力シート!L780&gt;=1,INT(MOD(入力シート!L780,10)/1),"")</f>
        <v/>
      </c>
      <c r="AE779" s="51" t="str">
        <f>IF(入力シート!M780&gt;=10000,INT(MOD(入力シート!M780,100000)/10000),"")</f>
        <v/>
      </c>
      <c r="AF779" s="51" t="str">
        <f>IF(入力シート!M780&gt;=1000,INT(MOD(入力シート!M780,10000)/1000),"")</f>
        <v/>
      </c>
      <c r="AG779" s="51" t="str">
        <f>IF(入力シート!M780&gt;=100,INT(MOD(入力シート!M780,1000)/100),"")</f>
        <v/>
      </c>
      <c r="AH779" s="51" t="str">
        <f>IF(入力シート!M780&gt;=10,INT(MOD(入力シート!M780,100)/10),"")</f>
        <v/>
      </c>
      <c r="AI779" s="40" t="str">
        <f>IF(入力シート!M780&gt;=1,INT(MOD(入力シート!M780,10)/1),"")</f>
        <v/>
      </c>
      <c r="AJ779" s="51" t="str">
        <f>IF(入力シート!N780&gt;=10000,INT(MOD(入力シート!N780,100000)/10000),"")</f>
        <v/>
      </c>
      <c r="AK779" s="51" t="str">
        <f>IF(入力シート!N780&gt;=1000,INT(MOD(入力シート!N780,10000)/1000),"")</f>
        <v/>
      </c>
      <c r="AL779" s="51" t="str">
        <f>IF(入力シート!N780&gt;=100,INT(MOD(入力シート!N780,1000)/100),"")</f>
        <v/>
      </c>
      <c r="AM779" s="51" t="str">
        <f>IF(入力シート!N780&gt;=10,INT(MOD(入力シート!N780,100)/10),"")</f>
        <v/>
      </c>
      <c r="AN779" s="40" t="str">
        <f>IF(入力シート!N780&gt;=1,INT(MOD(入力シート!N780,10)/1),"")</f>
        <v/>
      </c>
      <c r="AO779" s="51" t="str">
        <f>IF(入力シート!O780&gt;=10000,INT(MOD(入力シート!O780,100000)/10000),"")</f>
        <v/>
      </c>
      <c r="AP779" s="51" t="str">
        <f>IF(入力シート!O780&gt;=1000,INT(MOD(入力シート!O780,10000)/1000),"")</f>
        <v/>
      </c>
      <c r="AQ779" s="51" t="str">
        <f>IF(入力シート!O780&gt;=100,INT(MOD(入力シート!O780,1000)/100),"")</f>
        <v/>
      </c>
      <c r="AR779" s="51" t="str">
        <f>IF(入力シート!O780&gt;=10,INT(MOD(入力シート!O780,100)/10),"")</f>
        <v/>
      </c>
      <c r="AS779" s="40" t="str">
        <f>IF(入力シート!O780&gt;=1,INT(MOD(入力シート!O780,10)/1),"")</f>
        <v/>
      </c>
      <c r="AT779" s="51" t="str">
        <f>IF(入力シート!P780&gt;=1000000,INT(MOD(入力シート!P780,10000000)/1000000),"")</f>
        <v/>
      </c>
      <c r="AU779" s="51" t="str">
        <f>IF(入力シート!P780&gt;=100000,INT(MOD(入力シート!P780,1000000)/100000),"")</f>
        <v/>
      </c>
      <c r="AV779" s="51" t="str">
        <f>IF(入力シート!P780&gt;=10000,INT(MOD(入力シート!P780,100000)/10000),"")</f>
        <v/>
      </c>
      <c r="AW779" s="51" t="str">
        <f>IF(入力シート!P780&gt;=1000,INT(MOD(入力シート!P780,10000)/1000),"")</f>
        <v/>
      </c>
      <c r="AX779" s="51" t="str">
        <f>IF(入力シート!P780&gt;=100,INT(MOD(入力シート!P780,1000)/100),"")</f>
        <v/>
      </c>
      <c r="AY779" s="51" t="str">
        <f>IF(入力シート!P780&gt;=10,INT(MOD(入力シート!P780,100)/10),"")</f>
        <v/>
      </c>
      <c r="AZ779" s="40" t="str">
        <f>IF(入力シート!P780&gt;=1,INT(MOD(入力シート!P780,10)/1),"")</f>
        <v/>
      </c>
      <c r="BA779" s="51" t="str">
        <f>IF(入力シート!Q780&gt;=10,INT(MOD(入力シート!Q780,100)/10),"")</f>
        <v/>
      </c>
      <c r="BB779" s="40" t="str">
        <f>IF(入力シート!Q780&gt;=1,INT(MOD(入力シート!Q780,10)/1),"")</f>
        <v/>
      </c>
      <c r="BC779" s="51" t="str">
        <f>IF(入力シート!R780&gt;=10000,INT(MOD(入力シート!R780,100000)/10000),"")</f>
        <v/>
      </c>
      <c r="BD779" s="51" t="str">
        <f>IF(入力シート!R780&gt;=1000,INT(MOD(入力シート!R780,10000)/1000),"")</f>
        <v/>
      </c>
      <c r="BE779" s="51" t="str">
        <f>IF(入力シート!R780&gt;=100,INT(MOD(入力シート!R780,1000)/100),"")</f>
        <v/>
      </c>
      <c r="BF779" s="51" t="str">
        <f>IF(入力シート!R780&gt;=10,INT(MOD(入力シート!R780,100)/10),"")</f>
        <v/>
      </c>
      <c r="BG779" s="40" t="str">
        <f>IF(入力シート!R780&gt;=1,INT(MOD(入力シート!R780,10)/1),"")</f>
        <v/>
      </c>
    </row>
    <row r="780" spans="1:79" x14ac:dyDescent="0.15">
      <c r="B780" s="22">
        <v>778</v>
      </c>
      <c r="C780" s="10" t="str">
        <f>IF(入力シート!C781&gt;=10000,INT(MOD(入力シート!C781,100000)/10000),"")</f>
        <v/>
      </c>
      <c r="D780" s="10" t="str">
        <f>IF(入力シート!C781&gt;=1000,INT(MOD(入力シート!C781,10000)/1000),"")</f>
        <v/>
      </c>
      <c r="E780" s="10" t="str">
        <f>IF(入力シート!C781&gt;=100,INT(MOD(入力シート!C781,1000)/100),"")</f>
        <v/>
      </c>
      <c r="F780" s="10" t="str">
        <f>IF(入力シート!C781&gt;=10,INT(MOD(入力シート!C781,100)/10),"")</f>
        <v/>
      </c>
      <c r="G780" s="22" t="str">
        <f>IF(入力シート!C781&gt;=1,INT(MOD(入力シート!C781,10)/1),"")</f>
        <v/>
      </c>
      <c r="H780" s="22" t="str">
        <f>IF(入力シート!D781&gt;"",入力シート!D781,"")</f>
        <v/>
      </c>
      <c r="I780" s="22" t="str">
        <f>IF(入力シート!E781&gt;"",入力シート!E781,"")</f>
        <v/>
      </c>
      <c r="J780" s="37" t="str">
        <f>IF(入力シート!F781&gt;0,IF(入力シート!W781=6,MID(入力シート!F781,入力シート!W781-5,1),"0"),"")</f>
        <v/>
      </c>
      <c r="K780" s="37" t="str">
        <f>IF(入力シート!F781&gt;0,MID(入力シート!F781,入力シート!W781-4,1),"")</f>
        <v/>
      </c>
      <c r="L780" s="37" t="str">
        <f>IF(入力シート!F781&gt;0,MID(入力シート!F781,入力シート!W781-3,1),"")</f>
        <v/>
      </c>
      <c r="M780" s="37" t="str">
        <f>IF(入力シート!F781&gt;0,MID(入力シート!F781,入力シート!W781-2,1),"")</f>
        <v/>
      </c>
      <c r="N780" s="37" t="str">
        <f>IF(入力シート!F781&gt;0,MID(入力シート!F781,入力シート!W781-1,1),"")</f>
        <v/>
      </c>
      <c r="O780" s="39" t="str">
        <f>IF(入力シート!F781&gt;0,MID(入力シート!F781,入力シート!W781,1),"")</f>
        <v/>
      </c>
      <c r="P780" s="22" t="str">
        <f>IF(入力シート!G781&gt;"",入力シート!G781,"")</f>
        <v/>
      </c>
      <c r="Q780" s="37" t="str">
        <f>IF(入力シート!H781&gt;0,IF(入力シート!X781=4,MID(入力シート!H781,入力シート!X781-3,1),"0"),"")</f>
        <v/>
      </c>
      <c r="R780" s="37" t="str">
        <f>IF(入力シート!H781&gt;0,MID(入力シート!H781,入力シート!X781-2,1),"")</f>
        <v/>
      </c>
      <c r="S780" s="37" t="str">
        <f>IF(入力シート!H781&gt;0,MID(入力シート!H781,入力シート!X781-1,1),"")</f>
        <v/>
      </c>
      <c r="T780" s="39" t="str">
        <f>IF(入力シート!H781&gt;0,MID(入力シート!H781,入力シート!X781,1),"")</f>
        <v/>
      </c>
      <c r="U780" s="62" t="str">
        <f>IF(入力シート!I781&gt;0,入力シート!I781,"")</f>
        <v/>
      </c>
      <c r="V780" s="50" t="str">
        <f>IF(入力シート!J781&gt;0,入力シート!J781,"")</f>
        <v/>
      </c>
      <c r="W780" s="50" t="str">
        <f>IF(入力シート!K781&gt;=10,INT(MOD(入力シート!K781,100)/10),"")</f>
        <v/>
      </c>
      <c r="X780" s="40" t="str">
        <f>IF(入力シート!K781&gt;=1,INT(MOD(入力シート!K781,10)/1),"")</f>
        <v/>
      </c>
      <c r="Y780" s="51" t="str">
        <f>IF(入力シート!L781&gt;=100000,INT(MOD(入力シート!L781,1000000)/100000),"")</f>
        <v/>
      </c>
      <c r="Z780" s="51" t="str">
        <f>IF(入力シート!L781&gt;=10000,INT(MOD(入力シート!L781,100000)/10000),"")</f>
        <v/>
      </c>
      <c r="AA780" s="51" t="str">
        <f>IF(入力シート!L781&gt;=1000,INT(MOD(入力シート!L781,10000)/1000),"")</f>
        <v/>
      </c>
      <c r="AB780" s="51" t="str">
        <f>IF(入力シート!L781&gt;=100,INT(MOD(入力シート!L781,1000)/100),"")</f>
        <v/>
      </c>
      <c r="AC780" s="51" t="str">
        <f>IF(入力シート!L781&gt;=10,INT(MOD(入力シート!L781,100)/10),"")</f>
        <v/>
      </c>
      <c r="AD780" s="40" t="str">
        <f>IF(入力シート!L781&gt;=1,INT(MOD(入力シート!L781,10)/1),"")</f>
        <v/>
      </c>
      <c r="AE780" s="51" t="str">
        <f>IF(入力シート!M781&gt;=10000,INT(MOD(入力シート!M781,100000)/10000),"")</f>
        <v/>
      </c>
      <c r="AF780" s="51" t="str">
        <f>IF(入力シート!M781&gt;=1000,INT(MOD(入力シート!M781,10000)/1000),"")</f>
        <v/>
      </c>
      <c r="AG780" s="51" t="str">
        <f>IF(入力シート!M781&gt;=100,INT(MOD(入力シート!M781,1000)/100),"")</f>
        <v/>
      </c>
      <c r="AH780" s="51" t="str">
        <f>IF(入力シート!M781&gt;=10,INT(MOD(入力シート!M781,100)/10),"")</f>
        <v/>
      </c>
      <c r="AI780" s="40" t="str">
        <f>IF(入力シート!M781&gt;=1,INT(MOD(入力シート!M781,10)/1),"")</f>
        <v/>
      </c>
      <c r="AJ780" s="51" t="str">
        <f>IF(入力シート!N781&gt;=10000,INT(MOD(入力シート!N781,100000)/10000),"")</f>
        <v/>
      </c>
      <c r="AK780" s="51" t="str">
        <f>IF(入力シート!N781&gt;=1000,INT(MOD(入力シート!N781,10000)/1000),"")</f>
        <v/>
      </c>
      <c r="AL780" s="51" t="str">
        <f>IF(入力シート!N781&gt;=100,INT(MOD(入力シート!N781,1000)/100),"")</f>
        <v/>
      </c>
      <c r="AM780" s="51" t="str">
        <f>IF(入力シート!N781&gt;=10,INT(MOD(入力シート!N781,100)/10),"")</f>
        <v/>
      </c>
      <c r="AN780" s="40" t="str">
        <f>IF(入力シート!N781&gt;=1,INT(MOD(入力シート!N781,10)/1),"")</f>
        <v/>
      </c>
      <c r="AO780" s="51" t="str">
        <f>IF(入力シート!O781&gt;=10000,INT(MOD(入力シート!O781,100000)/10000),"")</f>
        <v/>
      </c>
      <c r="AP780" s="51" t="str">
        <f>IF(入力シート!O781&gt;=1000,INT(MOD(入力シート!O781,10000)/1000),"")</f>
        <v/>
      </c>
      <c r="AQ780" s="51" t="str">
        <f>IF(入力シート!O781&gt;=100,INT(MOD(入力シート!O781,1000)/100),"")</f>
        <v/>
      </c>
      <c r="AR780" s="51" t="str">
        <f>IF(入力シート!O781&gt;=10,INT(MOD(入力シート!O781,100)/10),"")</f>
        <v/>
      </c>
      <c r="AS780" s="40" t="str">
        <f>IF(入力シート!O781&gt;=1,INT(MOD(入力シート!O781,10)/1),"")</f>
        <v/>
      </c>
      <c r="AT780" s="51" t="str">
        <f>IF(入力シート!P781&gt;=1000000,INT(MOD(入力シート!P781,10000000)/1000000),"")</f>
        <v/>
      </c>
      <c r="AU780" s="51" t="str">
        <f>IF(入力シート!P781&gt;=100000,INT(MOD(入力シート!P781,1000000)/100000),"")</f>
        <v/>
      </c>
      <c r="AV780" s="51" t="str">
        <f>IF(入力シート!P781&gt;=10000,INT(MOD(入力シート!P781,100000)/10000),"")</f>
        <v/>
      </c>
      <c r="AW780" s="51" t="str">
        <f>IF(入力シート!P781&gt;=1000,INT(MOD(入力シート!P781,10000)/1000),"")</f>
        <v/>
      </c>
      <c r="AX780" s="51" t="str">
        <f>IF(入力シート!P781&gt;=100,INT(MOD(入力シート!P781,1000)/100),"")</f>
        <v/>
      </c>
      <c r="AY780" s="51" t="str">
        <f>IF(入力シート!P781&gt;=10,INT(MOD(入力シート!P781,100)/10),"")</f>
        <v/>
      </c>
      <c r="AZ780" s="40" t="str">
        <f>IF(入力シート!P781&gt;=1,INT(MOD(入力シート!P781,10)/1),"")</f>
        <v/>
      </c>
      <c r="BA780" s="51" t="str">
        <f>IF(入力シート!Q781&gt;=10,INT(MOD(入力シート!Q781,100)/10),"")</f>
        <v/>
      </c>
      <c r="BB780" s="40" t="str">
        <f>IF(入力シート!Q781&gt;=1,INT(MOD(入力シート!Q781,10)/1),"")</f>
        <v/>
      </c>
      <c r="BC780" s="51" t="str">
        <f>IF(入力シート!R781&gt;=10000,INT(MOD(入力シート!R781,100000)/10000),"")</f>
        <v/>
      </c>
      <c r="BD780" s="51" t="str">
        <f>IF(入力シート!R781&gt;=1000,INT(MOD(入力シート!R781,10000)/1000),"")</f>
        <v/>
      </c>
      <c r="BE780" s="51" t="str">
        <f>IF(入力シート!R781&gt;=100,INT(MOD(入力シート!R781,1000)/100),"")</f>
        <v/>
      </c>
      <c r="BF780" s="51" t="str">
        <f>IF(入力シート!R781&gt;=10,INT(MOD(入力シート!R781,100)/10),"")</f>
        <v/>
      </c>
      <c r="BG780" s="40" t="str">
        <f>IF(入力シート!R781&gt;=1,INT(MOD(入力シート!R781,10)/1),"")</f>
        <v/>
      </c>
    </row>
    <row r="781" spans="1:79" x14ac:dyDescent="0.15">
      <c r="B781" s="22">
        <v>779</v>
      </c>
      <c r="C781" s="10" t="str">
        <f>IF(入力シート!C782&gt;=10000,INT(MOD(入力シート!C782,100000)/10000),"")</f>
        <v/>
      </c>
      <c r="D781" s="10" t="str">
        <f>IF(入力シート!C782&gt;=1000,INT(MOD(入力シート!C782,10000)/1000),"")</f>
        <v/>
      </c>
      <c r="E781" s="10" t="str">
        <f>IF(入力シート!C782&gt;=100,INT(MOD(入力シート!C782,1000)/100),"")</f>
        <v/>
      </c>
      <c r="F781" s="10" t="str">
        <f>IF(入力シート!C782&gt;=10,INT(MOD(入力シート!C782,100)/10),"")</f>
        <v/>
      </c>
      <c r="G781" s="22" t="str">
        <f>IF(入力シート!C782&gt;=1,INT(MOD(入力シート!C782,10)/1),"")</f>
        <v/>
      </c>
      <c r="H781" s="22" t="str">
        <f>IF(入力シート!D782&gt;"",入力シート!D782,"")</f>
        <v/>
      </c>
      <c r="I781" s="22" t="str">
        <f>IF(入力シート!E782&gt;"",入力シート!E782,"")</f>
        <v/>
      </c>
      <c r="J781" s="37" t="str">
        <f>IF(入力シート!F782&gt;0,IF(入力シート!W782=6,MID(入力シート!F782,入力シート!W782-5,1),"0"),"")</f>
        <v/>
      </c>
      <c r="K781" s="37" t="str">
        <f>IF(入力シート!F782&gt;0,MID(入力シート!F782,入力シート!W782-4,1),"")</f>
        <v/>
      </c>
      <c r="L781" s="37" t="str">
        <f>IF(入力シート!F782&gt;0,MID(入力シート!F782,入力シート!W782-3,1),"")</f>
        <v/>
      </c>
      <c r="M781" s="37" t="str">
        <f>IF(入力シート!F782&gt;0,MID(入力シート!F782,入力シート!W782-2,1),"")</f>
        <v/>
      </c>
      <c r="N781" s="37" t="str">
        <f>IF(入力シート!F782&gt;0,MID(入力シート!F782,入力シート!W782-1,1),"")</f>
        <v/>
      </c>
      <c r="O781" s="39" t="str">
        <f>IF(入力シート!F782&gt;0,MID(入力シート!F782,入力シート!W782,1),"")</f>
        <v/>
      </c>
      <c r="P781" s="22" t="str">
        <f>IF(入力シート!G782&gt;"",入力シート!G782,"")</f>
        <v/>
      </c>
      <c r="Q781" s="37" t="str">
        <f>IF(入力シート!H782&gt;0,IF(入力シート!X782=4,MID(入力シート!H782,入力シート!X782-3,1),"0"),"")</f>
        <v/>
      </c>
      <c r="R781" s="37" t="str">
        <f>IF(入力シート!H782&gt;0,MID(入力シート!H782,入力シート!X782-2,1),"")</f>
        <v/>
      </c>
      <c r="S781" s="37" t="str">
        <f>IF(入力シート!H782&gt;0,MID(入力シート!H782,入力シート!X782-1,1),"")</f>
        <v/>
      </c>
      <c r="T781" s="39" t="str">
        <f>IF(入力シート!H782&gt;0,MID(入力シート!H782,入力シート!X782,1),"")</f>
        <v/>
      </c>
      <c r="U781" s="62" t="str">
        <f>IF(入力シート!I782&gt;0,入力シート!I782,"")</f>
        <v/>
      </c>
      <c r="V781" s="50" t="str">
        <f>IF(入力シート!J782&gt;0,入力シート!J782,"")</f>
        <v/>
      </c>
      <c r="W781" s="50" t="str">
        <f>IF(入力シート!K782&gt;=10,INT(MOD(入力シート!K782,100)/10),"")</f>
        <v/>
      </c>
      <c r="X781" s="40" t="str">
        <f>IF(入力シート!K782&gt;=1,INT(MOD(入力シート!K782,10)/1),"")</f>
        <v/>
      </c>
      <c r="Y781" s="51" t="str">
        <f>IF(入力シート!L782&gt;=100000,INT(MOD(入力シート!L782,1000000)/100000),"")</f>
        <v/>
      </c>
      <c r="Z781" s="51" t="str">
        <f>IF(入力シート!L782&gt;=10000,INT(MOD(入力シート!L782,100000)/10000),"")</f>
        <v/>
      </c>
      <c r="AA781" s="51" t="str">
        <f>IF(入力シート!L782&gt;=1000,INT(MOD(入力シート!L782,10000)/1000),"")</f>
        <v/>
      </c>
      <c r="AB781" s="51" t="str">
        <f>IF(入力シート!L782&gt;=100,INT(MOD(入力シート!L782,1000)/100),"")</f>
        <v/>
      </c>
      <c r="AC781" s="51" t="str">
        <f>IF(入力シート!L782&gt;=10,INT(MOD(入力シート!L782,100)/10),"")</f>
        <v/>
      </c>
      <c r="AD781" s="40" t="str">
        <f>IF(入力シート!L782&gt;=1,INT(MOD(入力シート!L782,10)/1),"")</f>
        <v/>
      </c>
      <c r="AE781" s="51" t="str">
        <f>IF(入力シート!M782&gt;=10000,INT(MOD(入力シート!M782,100000)/10000),"")</f>
        <v/>
      </c>
      <c r="AF781" s="51" t="str">
        <f>IF(入力シート!M782&gt;=1000,INT(MOD(入力シート!M782,10000)/1000),"")</f>
        <v/>
      </c>
      <c r="AG781" s="51" t="str">
        <f>IF(入力シート!M782&gt;=100,INT(MOD(入力シート!M782,1000)/100),"")</f>
        <v/>
      </c>
      <c r="AH781" s="51" t="str">
        <f>IF(入力シート!M782&gt;=10,INT(MOD(入力シート!M782,100)/10),"")</f>
        <v/>
      </c>
      <c r="AI781" s="40" t="str">
        <f>IF(入力シート!M782&gt;=1,INT(MOD(入力シート!M782,10)/1),"")</f>
        <v/>
      </c>
      <c r="AJ781" s="51" t="str">
        <f>IF(入力シート!N782&gt;=10000,INT(MOD(入力シート!N782,100000)/10000),"")</f>
        <v/>
      </c>
      <c r="AK781" s="51" t="str">
        <f>IF(入力シート!N782&gt;=1000,INT(MOD(入力シート!N782,10000)/1000),"")</f>
        <v/>
      </c>
      <c r="AL781" s="51" t="str">
        <f>IF(入力シート!N782&gt;=100,INT(MOD(入力シート!N782,1000)/100),"")</f>
        <v/>
      </c>
      <c r="AM781" s="51" t="str">
        <f>IF(入力シート!N782&gt;=10,INT(MOD(入力シート!N782,100)/10),"")</f>
        <v/>
      </c>
      <c r="AN781" s="40" t="str">
        <f>IF(入力シート!N782&gt;=1,INT(MOD(入力シート!N782,10)/1),"")</f>
        <v/>
      </c>
      <c r="AO781" s="51" t="str">
        <f>IF(入力シート!O782&gt;=10000,INT(MOD(入力シート!O782,100000)/10000),"")</f>
        <v/>
      </c>
      <c r="AP781" s="51" t="str">
        <f>IF(入力シート!O782&gt;=1000,INT(MOD(入力シート!O782,10000)/1000),"")</f>
        <v/>
      </c>
      <c r="AQ781" s="51" t="str">
        <f>IF(入力シート!O782&gt;=100,INT(MOD(入力シート!O782,1000)/100),"")</f>
        <v/>
      </c>
      <c r="AR781" s="51" t="str">
        <f>IF(入力シート!O782&gt;=10,INT(MOD(入力シート!O782,100)/10),"")</f>
        <v/>
      </c>
      <c r="AS781" s="40" t="str">
        <f>IF(入力シート!O782&gt;=1,INT(MOD(入力シート!O782,10)/1),"")</f>
        <v/>
      </c>
      <c r="AT781" s="51" t="str">
        <f>IF(入力シート!P782&gt;=1000000,INT(MOD(入力シート!P782,10000000)/1000000),"")</f>
        <v/>
      </c>
      <c r="AU781" s="51" t="str">
        <f>IF(入力シート!P782&gt;=100000,INT(MOD(入力シート!P782,1000000)/100000),"")</f>
        <v/>
      </c>
      <c r="AV781" s="51" t="str">
        <f>IF(入力シート!P782&gt;=10000,INT(MOD(入力シート!P782,100000)/10000),"")</f>
        <v/>
      </c>
      <c r="AW781" s="51" t="str">
        <f>IF(入力シート!P782&gt;=1000,INT(MOD(入力シート!P782,10000)/1000),"")</f>
        <v/>
      </c>
      <c r="AX781" s="51" t="str">
        <f>IF(入力シート!P782&gt;=100,INT(MOD(入力シート!P782,1000)/100),"")</f>
        <v/>
      </c>
      <c r="AY781" s="51" t="str">
        <f>IF(入力シート!P782&gt;=10,INT(MOD(入力シート!P782,100)/10),"")</f>
        <v/>
      </c>
      <c r="AZ781" s="40" t="str">
        <f>IF(入力シート!P782&gt;=1,INT(MOD(入力シート!P782,10)/1),"")</f>
        <v/>
      </c>
      <c r="BA781" s="51" t="str">
        <f>IF(入力シート!Q782&gt;=10,INT(MOD(入力シート!Q782,100)/10),"")</f>
        <v/>
      </c>
      <c r="BB781" s="40" t="str">
        <f>IF(入力シート!Q782&gt;=1,INT(MOD(入力シート!Q782,10)/1),"")</f>
        <v/>
      </c>
      <c r="BC781" s="51" t="str">
        <f>IF(入力シート!R782&gt;=10000,INT(MOD(入力シート!R782,100000)/10000),"")</f>
        <v/>
      </c>
      <c r="BD781" s="51" t="str">
        <f>IF(入力シート!R782&gt;=1000,INT(MOD(入力シート!R782,10000)/1000),"")</f>
        <v/>
      </c>
      <c r="BE781" s="51" t="str">
        <f>IF(入力シート!R782&gt;=100,INT(MOD(入力シート!R782,1000)/100),"")</f>
        <v/>
      </c>
      <c r="BF781" s="51" t="str">
        <f>IF(入力シート!R782&gt;=10,INT(MOD(入力シート!R782,100)/10),"")</f>
        <v/>
      </c>
      <c r="BG781" s="40" t="str">
        <f>IF(入力シート!R782&gt;=1,INT(MOD(入力シート!R782,10)/1),"")</f>
        <v/>
      </c>
    </row>
    <row r="782" spans="1:79" x14ac:dyDescent="0.15">
      <c r="A782" s="46"/>
      <c r="B782" s="12">
        <v>780</v>
      </c>
      <c r="C782" s="3" t="str">
        <f>IF(入力シート!C783&gt;=10000,INT(MOD(入力シート!C783,100000)/10000),"")</f>
        <v/>
      </c>
      <c r="D782" s="3" t="str">
        <f>IF(入力シート!C783&gt;=1000,INT(MOD(入力シート!C783,10000)/1000),"")</f>
        <v/>
      </c>
      <c r="E782" s="3" t="str">
        <f>IF(入力シート!C783&gt;=100,INT(MOD(入力シート!C783,1000)/100),"")</f>
        <v/>
      </c>
      <c r="F782" s="3" t="str">
        <f>IF(入力シート!C783&gt;=10,INT(MOD(入力シート!C783,100)/10),"")</f>
        <v/>
      </c>
      <c r="G782" s="12" t="str">
        <f>IF(入力シート!C783&gt;=1,INT(MOD(入力シート!C783,10)/1),"")</f>
        <v/>
      </c>
      <c r="H782" s="12" t="str">
        <f>IF(入力シート!D783&gt;"",入力シート!D783,"")</f>
        <v/>
      </c>
      <c r="I782" s="146" t="str">
        <f>IF(入力シート!E783&gt;"",入力シート!E783,"")</f>
        <v/>
      </c>
      <c r="J782" s="162" t="str">
        <f>IF(入力シート!F783&gt;0,IF(入力シート!W783=6,MID(入力シート!F783,入力シート!W783-5,1),"0"),"")</f>
        <v/>
      </c>
      <c r="K782" s="63" t="str">
        <f>IF(入力シート!F783&gt;0,MID(入力シート!F783,入力シート!W783-4,1),"")</f>
        <v/>
      </c>
      <c r="L782" s="63" t="str">
        <f>IF(入力シート!F783&gt;0,MID(入力シート!F783,入力シート!W783-3,1),"")</f>
        <v/>
      </c>
      <c r="M782" s="63" t="str">
        <f>IF(入力シート!F783&gt;0,MID(入力シート!F783,入力シート!W783-2,1),"")</f>
        <v/>
      </c>
      <c r="N782" s="63" t="str">
        <f>IF(入力シート!F783&gt;0,MID(入力シート!F783,入力シート!W783-1,1),"")</f>
        <v/>
      </c>
      <c r="O782" s="64" t="str">
        <f>IF(入力シート!F783&gt;0,MID(入力シート!F783,入力シート!W783,1),"")</f>
        <v/>
      </c>
      <c r="P782" s="146" t="str">
        <f>IF(入力シート!G783&gt;"",入力シート!G783,"")</f>
        <v/>
      </c>
      <c r="Q782" s="162" t="str">
        <f>IF(入力シート!H783&gt;0,IF(入力シート!X783=4,MID(入力シート!H783,入力シート!X783-3,1),"0"),"")</f>
        <v/>
      </c>
      <c r="R782" s="63" t="str">
        <f>IF(入力シート!H783&gt;0,MID(入力シート!H783,入力シート!X783-2,1),"")</f>
        <v/>
      </c>
      <c r="S782" s="63" t="str">
        <f>IF(入力シート!H783&gt;0,MID(入力シート!H783,入力シート!X783-1,1),"")</f>
        <v/>
      </c>
      <c r="T782" s="64" t="str">
        <f>IF(入力シート!H783&gt;0,MID(入力シート!H783,入力シート!X783,1),"")</f>
        <v/>
      </c>
      <c r="U782" s="65" t="str">
        <f>IF(入力シート!I783&gt;0,入力シート!I783,"")</f>
        <v/>
      </c>
      <c r="V782" s="47" t="str">
        <f>IF(入力シート!J783&gt;0,入力シート!J783,"")</f>
        <v/>
      </c>
      <c r="W782" s="47" t="str">
        <f>IF(入力シート!K783&gt;=10,INT(MOD(入力シート!K783,100)/10),"")</f>
        <v/>
      </c>
      <c r="X782" s="48" t="str">
        <f>IF(入力シート!K783&gt;=1,INT(MOD(入力シート!K783,10)/1),"")</f>
        <v/>
      </c>
      <c r="Y782" s="49" t="str">
        <f>IF(入力シート!L783&gt;=100000,INT(MOD(入力シート!L783,1000000)/100000),"")</f>
        <v/>
      </c>
      <c r="Z782" s="49" t="str">
        <f>IF(入力シート!L783&gt;=10000,INT(MOD(入力シート!L783,100000)/10000),"")</f>
        <v/>
      </c>
      <c r="AA782" s="49" t="str">
        <f>IF(入力シート!L783&gt;=1000,INT(MOD(入力シート!L783,10000)/1000),"")</f>
        <v/>
      </c>
      <c r="AB782" s="49" t="str">
        <f>IF(入力シート!L783&gt;=100,INT(MOD(入力シート!L783,1000)/100),"")</f>
        <v/>
      </c>
      <c r="AC782" s="49" t="str">
        <f>IF(入力シート!L783&gt;=10,INT(MOD(入力シート!L783,100)/10),"")</f>
        <v/>
      </c>
      <c r="AD782" s="48" t="str">
        <f>IF(入力シート!L783&gt;=1,INT(MOD(入力シート!L783,10)/1),"")</f>
        <v/>
      </c>
      <c r="AE782" s="49" t="str">
        <f>IF(入力シート!M783&gt;=10000,INT(MOD(入力シート!M783,100000)/10000),"")</f>
        <v/>
      </c>
      <c r="AF782" s="49" t="str">
        <f>IF(入力シート!M783&gt;=1000,INT(MOD(入力シート!M783,10000)/1000),"")</f>
        <v/>
      </c>
      <c r="AG782" s="49" t="str">
        <f>IF(入力シート!M783&gt;=100,INT(MOD(入力シート!M783,1000)/100),"")</f>
        <v/>
      </c>
      <c r="AH782" s="49" t="str">
        <f>IF(入力シート!M783&gt;=10,INT(MOD(入力シート!M783,100)/10),"")</f>
        <v/>
      </c>
      <c r="AI782" s="48" t="str">
        <f>IF(入力シート!M783&gt;=1,INT(MOD(入力シート!M783,10)/1),"")</f>
        <v/>
      </c>
      <c r="AJ782" s="49" t="str">
        <f>IF(入力シート!N783&gt;=10000,INT(MOD(入力シート!N783,100000)/10000),"")</f>
        <v/>
      </c>
      <c r="AK782" s="49" t="str">
        <f>IF(入力シート!N783&gt;=1000,INT(MOD(入力シート!N783,10000)/1000),"")</f>
        <v/>
      </c>
      <c r="AL782" s="49" t="str">
        <f>IF(入力シート!N783&gt;=100,INT(MOD(入力シート!N783,1000)/100),"")</f>
        <v/>
      </c>
      <c r="AM782" s="49" t="str">
        <f>IF(入力シート!N783&gt;=10,INT(MOD(入力シート!N783,100)/10),"")</f>
        <v/>
      </c>
      <c r="AN782" s="48" t="str">
        <f>IF(入力シート!N783&gt;=1,INT(MOD(入力シート!N783,10)/1),"")</f>
        <v/>
      </c>
      <c r="AO782" s="49" t="str">
        <f>IF(入力シート!O783&gt;=10000,INT(MOD(入力シート!O783,100000)/10000),"")</f>
        <v/>
      </c>
      <c r="AP782" s="49" t="str">
        <f>IF(入力シート!O783&gt;=1000,INT(MOD(入力シート!O783,10000)/1000),"")</f>
        <v/>
      </c>
      <c r="AQ782" s="49" t="str">
        <f>IF(入力シート!O783&gt;=100,INT(MOD(入力シート!O783,1000)/100),"")</f>
        <v/>
      </c>
      <c r="AR782" s="49" t="str">
        <f>IF(入力シート!O783&gt;=10,INT(MOD(入力シート!O783,100)/10),"")</f>
        <v/>
      </c>
      <c r="AS782" s="48" t="str">
        <f>IF(入力シート!O783&gt;=1,INT(MOD(入力シート!O783,10)/1),"")</f>
        <v/>
      </c>
      <c r="AT782" s="49" t="str">
        <f>IF(入力シート!P783&gt;=1000000,INT(MOD(入力シート!P783,10000000)/1000000),"")</f>
        <v/>
      </c>
      <c r="AU782" s="49" t="str">
        <f>IF(入力シート!P783&gt;=100000,INT(MOD(入力シート!P783,1000000)/100000),"")</f>
        <v/>
      </c>
      <c r="AV782" s="49" t="str">
        <f>IF(入力シート!P783&gt;=10000,INT(MOD(入力シート!P783,100000)/10000),"")</f>
        <v/>
      </c>
      <c r="AW782" s="49" t="str">
        <f>IF(入力シート!P783&gt;=1000,INT(MOD(入力シート!P783,10000)/1000),"")</f>
        <v/>
      </c>
      <c r="AX782" s="49" t="str">
        <f>IF(入力シート!P783&gt;=100,INT(MOD(入力シート!P783,1000)/100),"")</f>
        <v/>
      </c>
      <c r="AY782" s="49" t="str">
        <f>IF(入力シート!P783&gt;=10,INT(MOD(入力シート!P783,100)/10),"")</f>
        <v/>
      </c>
      <c r="AZ782" s="48" t="str">
        <f>IF(入力シート!P783&gt;=1,INT(MOD(入力シート!P783,10)/1),"")</f>
        <v/>
      </c>
      <c r="BA782" s="49" t="str">
        <f>IF(入力シート!Q783&gt;=10,INT(MOD(入力シート!Q783,100)/10),"")</f>
        <v/>
      </c>
      <c r="BB782" s="48" t="str">
        <f>IF(入力シート!Q783&gt;=1,INT(MOD(入力シート!Q783,10)/1),"")</f>
        <v/>
      </c>
      <c r="BC782" s="49" t="str">
        <f>IF(入力シート!R783&gt;=10000,INT(MOD(入力シート!R783,100000)/10000),"")</f>
        <v/>
      </c>
      <c r="BD782" s="49" t="str">
        <f>IF(入力シート!R783&gt;=1000,INT(MOD(入力シート!R783,10000)/1000),"")</f>
        <v/>
      </c>
      <c r="BE782" s="49" t="str">
        <f>IF(入力シート!R783&gt;=100,INT(MOD(入力シート!R783,1000)/100),"")</f>
        <v/>
      </c>
      <c r="BF782" s="49" t="str">
        <f>IF(入力シート!R783&gt;=10,INT(MOD(入力シート!R783,100)/10),"")</f>
        <v/>
      </c>
      <c r="BG782" s="48" t="str">
        <f>IF(入力シート!R783&gt;=1,INT(MOD(入力シート!R783,10)/1),"")</f>
        <v/>
      </c>
      <c r="BH782" s="58" t="str">
        <f>IF(入力シート!S783&gt;=10,INT(MOD(入力シート!S783,100)/10),"")</f>
        <v/>
      </c>
      <c r="BI782" s="69" t="str">
        <f>IF(入力シート!S783&gt;=1,INT(MOD(入力シート!S783,10)/1),"")</f>
        <v/>
      </c>
      <c r="BJ782" s="58" t="str">
        <f>IF(入力シート!T783&gt;=1000000,INT(MOD(入力シート!T783,10000000)/1000000),"")</f>
        <v/>
      </c>
      <c r="BK782" s="58" t="str">
        <f>IF(入力シート!T783&gt;=100000,INT(MOD(入力シート!T783,1000000)/100000),"")</f>
        <v/>
      </c>
      <c r="BL782" s="58" t="str">
        <f>IF(入力シート!T783&gt;=10000,INT(MOD(入力シート!T783,100000)/10000),"")</f>
        <v/>
      </c>
      <c r="BM782" s="58" t="str">
        <f>IF(入力シート!T783&gt;=1000,INT(MOD(入力シート!T783,10000)/1000),"")</f>
        <v/>
      </c>
      <c r="BN782" s="58" t="str">
        <f>IF(入力シート!T783&gt;=100,INT(MOD(入力シート!T783,1000)/100),"")</f>
        <v/>
      </c>
      <c r="BO782" s="58" t="str">
        <f>IF(入力シート!T783&gt;=10,INT(MOD(入力シート!T783,100)/10),"")</f>
        <v/>
      </c>
      <c r="BP782" s="69" t="str">
        <f>IF(入力シート!T783&gt;=1,INT(MOD(入力シート!T783,10)/1),"")</f>
        <v/>
      </c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</row>
    <row r="783" spans="1:79" x14ac:dyDescent="0.15">
      <c r="A783" s="70">
        <f t="shared" si="17"/>
        <v>79</v>
      </c>
      <c r="B783" s="22">
        <v>781</v>
      </c>
      <c r="C783" s="10" t="str">
        <f>IF(入力シート!C784&gt;=10000,INT(MOD(入力シート!C784,100000)/10000),"")</f>
        <v/>
      </c>
      <c r="D783" s="10" t="str">
        <f>IF(入力シート!C784&gt;=1000,INT(MOD(入力シート!C784,10000)/1000),"")</f>
        <v/>
      </c>
      <c r="E783" s="10" t="str">
        <f>IF(入力シート!C784&gt;=100,INT(MOD(入力シート!C784,1000)/100),"")</f>
        <v/>
      </c>
      <c r="F783" s="10" t="str">
        <f>IF(入力シート!C784&gt;=10,INT(MOD(入力シート!C784,100)/10),"")</f>
        <v/>
      </c>
      <c r="G783" s="22" t="str">
        <f>IF(入力シート!C784&gt;=1,INT(MOD(入力シート!C784,10)/1),"")</f>
        <v/>
      </c>
      <c r="H783" s="22" t="str">
        <f>IF(入力シート!D784&gt;"",入力シート!D784,"")</f>
        <v/>
      </c>
      <c r="I783" s="22" t="str">
        <f>IF(入力シート!E784&gt;"",入力シート!E784,"")</f>
        <v/>
      </c>
      <c r="J783" s="37" t="str">
        <f>IF(入力シート!F784&gt;0,IF(入力シート!W784=6,MID(入力シート!F784,入力シート!W784-5,1),"0"),"")</f>
        <v/>
      </c>
      <c r="K783" s="37" t="str">
        <f>IF(入力シート!F784&gt;0,MID(入力シート!F784,入力シート!W784-4,1),"")</f>
        <v/>
      </c>
      <c r="L783" s="37" t="str">
        <f>IF(入力シート!F784&gt;0,MID(入力シート!F784,入力シート!W784-3,1),"")</f>
        <v/>
      </c>
      <c r="M783" s="37" t="str">
        <f>IF(入力シート!F784&gt;0,MID(入力シート!F784,入力シート!W784-2,1),"")</f>
        <v/>
      </c>
      <c r="N783" s="37" t="str">
        <f>IF(入力シート!F784&gt;0,MID(入力シート!F784,入力シート!W784-1,1),"")</f>
        <v/>
      </c>
      <c r="O783" s="39" t="str">
        <f>IF(入力シート!F784&gt;0,MID(入力シート!F784,入力シート!W784,1),"")</f>
        <v/>
      </c>
      <c r="P783" s="22" t="str">
        <f>IF(入力シート!G784&gt;"",入力シート!G784,"")</f>
        <v/>
      </c>
      <c r="Q783" s="37" t="str">
        <f>IF(入力シート!H784&gt;0,IF(入力シート!X784=4,MID(入力シート!H784,入力シート!X784-3,1),"0"),"")</f>
        <v/>
      </c>
      <c r="R783" s="37" t="str">
        <f>IF(入力シート!H784&gt;0,MID(入力シート!H784,入力シート!X784-2,1),"")</f>
        <v/>
      </c>
      <c r="S783" s="37" t="str">
        <f>IF(入力シート!H784&gt;0,MID(入力シート!H784,入力シート!X784-1,1),"")</f>
        <v/>
      </c>
      <c r="T783" s="39" t="str">
        <f>IF(入力シート!H784&gt;0,MID(入力シート!H784,入力シート!X784,1),"")</f>
        <v/>
      </c>
      <c r="U783" s="62" t="str">
        <f>IF(入力シート!I784&gt;0,入力シート!I784,"")</f>
        <v/>
      </c>
      <c r="V783" s="50" t="str">
        <f>IF(入力シート!J784&gt;0,入力シート!J784,"")</f>
        <v/>
      </c>
      <c r="W783" s="50" t="str">
        <f>IF(入力シート!K784&gt;=10,INT(MOD(入力シート!K784,100)/10),"")</f>
        <v/>
      </c>
      <c r="X783" s="40" t="str">
        <f>IF(入力シート!K784&gt;=1,INT(MOD(入力シート!K784,10)/1),"")</f>
        <v/>
      </c>
      <c r="Y783" s="51" t="str">
        <f>IF(入力シート!L784&gt;=100000,INT(MOD(入力シート!L784,1000000)/100000),"")</f>
        <v/>
      </c>
      <c r="Z783" s="51" t="str">
        <f>IF(入力シート!L784&gt;=10000,INT(MOD(入力シート!L784,100000)/10000),"")</f>
        <v/>
      </c>
      <c r="AA783" s="51" t="str">
        <f>IF(入力シート!L784&gt;=1000,INT(MOD(入力シート!L784,10000)/1000),"")</f>
        <v/>
      </c>
      <c r="AB783" s="51" t="str">
        <f>IF(入力シート!L784&gt;=100,INT(MOD(入力シート!L784,1000)/100),"")</f>
        <v/>
      </c>
      <c r="AC783" s="51" t="str">
        <f>IF(入力シート!L784&gt;=10,INT(MOD(入力シート!L784,100)/10),"")</f>
        <v/>
      </c>
      <c r="AD783" s="40" t="str">
        <f>IF(入力シート!L784&gt;=1,INT(MOD(入力シート!L784,10)/1),"")</f>
        <v/>
      </c>
      <c r="AE783" s="51" t="str">
        <f>IF(入力シート!M784&gt;=10000,INT(MOD(入力シート!M784,100000)/10000),"")</f>
        <v/>
      </c>
      <c r="AF783" s="51" t="str">
        <f>IF(入力シート!M784&gt;=1000,INT(MOD(入力シート!M784,10000)/1000),"")</f>
        <v/>
      </c>
      <c r="AG783" s="51" t="str">
        <f>IF(入力シート!M784&gt;=100,INT(MOD(入力シート!M784,1000)/100),"")</f>
        <v/>
      </c>
      <c r="AH783" s="51" t="str">
        <f>IF(入力シート!M784&gt;=10,INT(MOD(入力シート!M784,100)/10),"")</f>
        <v/>
      </c>
      <c r="AI783" s="40" t="str">
        <f>IF(入力シート!M784&gt;=1,INT(MOD(入力シート!M784,10)/1),"")</f>
        <v/>
      </c>
      <c r="AJ783" s="51" t="str">
        <f>IF(入力シート!N784&gt;=10000,INT(MOD(入力シート!N784,100000)/10000),"")</f>
        <v/>
      </c>
      <c r="AK783" s="51" t="str">
        <f>IF(入力シート!N784&gt;=1000,INT(MOD(入力シート!N784,10000)/1000),"")</f>
        <v/>
      </c>
      <c r="AL783" s="51" t="str">
        <f>IF(入力シート!N784&gt;=100,INT(MOD(入力シート!N784,1000)/100),"")</f>
        <v/>
      </c>
      <c r="AM783" s="51" t="str">
        <f>IF(入力シート!N784&gt;=10,INT(MOD(入力シート!N784,100)/10),"")</f>
        <v/>
      </c>
      <c r="AN783" s="40" t="str">
        <f>IF(入力シート!N784&gt;=1,INT(MOD(入力シート!N784,10)/1),"")</f>
        <v/>
      </c>
      <c r="AO783" s="51" t="str">
        <f>IF(入力シート!O784&gt;=10000,INT(MOD(入力シート!O784,100000)/10000),"")</f>
        <v/>
      </c>
      <c r="AP783" s="51" t="str">
        <f>IF(入力シート!O784&gt;=1000,INT(MOD(入力シート!O784,10000)/1000),"")</f>
        <v/>
      </c>
      <c r="AQ783" s="51" t="str">
        <f>IF(入力シート!O784&gt;=100,INT(MOD(入力シート!O784,1000)/100),"")</f>
        <v/>
      </c>
      <c r="AR783" s="51" t="str">
        <f>IF(入力シート!O784&gt;=10,INT(MOD(入力シート!O784,100)/10),"")</f>
        <v/>
      </c>
      <c r="AS783" s="40" t="str">
        <f>IF(入力シート!O784&gt;=1,INT(MOD(入力シート!O784,10)/1),"")</f>
        <v/>
      </c>
      <c r="AT783" s="51" t="str">
        <f>IF(入力シート!P784&gt;=1000000,INT(MOD(入力シート!P784,10000000)/1000000),"")</f>
        <v/>
      </c>
      <c r="AU783" s="51" t="str">
        <f>IF(入力シート!P784&gt;=100000,INT(MOD(入力シート!P784,1000000)/100000),"")</f>
        <v/>
      </c>
      <c r="AV783" s="51" t="str">
        <f>IF(入力シート!P784&gt;=10000,INT(MOD(入力シート!P784,100000)/10000),"")</f>
        <v/>
      </c>
      <c r="AW783" s="51" t="str">
        <f>IF(入力シート!P784&gt;=1000,INT(MOD(入力シート!P784,10000)/1000),"")</f>
        <v/>
      </c>
      <c r="AX783" s="51" t="str">
        <f>IF(入力シート!P784&gt;=100,INT(MOD(入力シート!P784,1000)/100),"")</f>
        <v/>
      </c>
      <c r="AY783" s="51" t="str">
        <f>IF(入力シート!P784&gt;=10,INT(MOD(入力シート!P784,100)/10),"")</f>
        <v/>
      </c>
      <c r="AZ783" s="40" t="str">
        <f>IF(入力シート!P784&gt;=1,INT(MOD(入力シート!P784,10)/1),"")</f>
        <v/>
      </c>
      <c r="BA783" s="51" t="str">
        <f>IF(入力シート!Q784&gt;=10,INT(MOD(入力シート!Q784,100)/10),"")</f>
        <v/>
      </c>
      <c r="BB783" s="40" t="str">
        <f>IF(入力シート!Q784&gt;=1,INT(MOD(入力シート!Q784,10)/1),"")</f>
        <v/>
      </c>
      <c r="BC783" s="51" t="str">
        <f>IF(入力シート!R784&gt;=10000,INT(MOD(入力シート!R784,100000)/10000),"")</f>
        <v/>
      </c>
      <c r="BD783" s="51" t="str">
        <f>IF(入力シート!R784&gt;=1000,INT(MOD(入力シート!R784,10000)/1000),"")</f>
        <v/>
      </c>
      <c r="BE783" s="51" t="str">
        <f>IF(入力シート!R784&gt;=100,INT(MOD(入力シート!R784,1000)/100),"")</f>
        <v/>
      </c>
      <c r="BF783" s="51" t="str">
        <f>IF(入力シート!R784&gt;=10,INT(MOD(入力シート!R784,100)/10),"")</f>
        <v/>
      </c>
      <c r="BG783" s="40" t="str">
        <f>IF(入力シート!R784&gt;=1,INT(MOD(入力シート!R784,10)/1),"")</f>
        <v/>
      </c>
      <c r="BP783" s="11"/>
    </row>
    <row r="784" spans="1:79" x14ac:dyDescent="0.15">
      <c r="B784" s="22">
        <v>782</v>
      </c>
      <c r="C784" s="10" t="str">
        <f>IF(入力シート!C785&gt;=10000,INT(MOD(入力シート!C785,100000)/10000),"")</f>
        <v/>
      </c>
      <c r="D784" s="10" t="str">
        <f>IF(入力シート!C785&gt;=1000,INT(MOD(入力シート!C785,10000)/1000),"")</f>
        <v/>
      </c>
      <c r="E784" s="10" t="str">
        <f>IF(入力シート!C785&gt;=100,INT(MOD(入力シート!C785,1000)/100),"")</f>
        <v/>
      </c>
      <c r="F784" s="10" t="str">
        <f>IF(入力シート!C785&gt;=10,INT(MOD(入力シート!C785,100)/10),"")</f>
        <v/>
      </c>
      <c r="G784" s="22" t="str">
        <f>IF(入力シート!C785&gt;=1,INT(MOD(入力シート!C785,10)/1),"")</f>
        <v/>
      </c>
      <c r="H784" s="22" t="str">
        <f>IF(入力シート!D785&gt;"",入力シート!D785,"")</f>
        <v/>
      </c>
      <c r="I784" s="22" t="str">
        <f>IF(入力シート!E785&gt;"",入力シート!E785,"")</f>
        <v/>
      </c>
      <c r="J784" s="37" t="str">
        <f>IF(入力シート!F785&gt;0,IF(入力シート!W785=6,MID(入力シート!F785,入力シート!W785-5,1),"0"),"")</f>
        <v/>
      </c>
      <c r="K784" s="37" t="str">
        <f>IF(入力シート!F785&gt;0,MID(入力シート!F785,入力シート!W785-4,1),"")</f>
        <v/>
      </c>
      <c r="L784" s="37" t="str">
        <f>IF(入力シート!F785&gt;0,MID(入力シート!F785,入力シート!W785-3,1),"")</f>
        <v/>
      </c>
      <c r="M784" s="37" t="str">
        <f>IF(入力シート!F785&gt;0,MID(入力シート!F785,入力シート!W785-2,1),"")</f>
        <v/>
      </c>
      <c r="N784" s="37" t="str">
        <f>IF(入力シート!F785&gt;0,MID(入力シート!F785,入力シート!W785-1,1),"")</f>
        <v/>
      </c>
      <c r="O784" s="39" t="str">
        <f>IF(入力シート!F785&gt;0,MID(入力シート!F785,入力シート!W785,1),"")</f>
        <v/>
      </c>
      <c r="P784" s="22" t="str">
        <f>IF(入力シート!G785&gt;"",入力シート!G785,"")</f>
        <v/>
      </c>
      <c r="Q784" s="37" t="str">
        <f>IF(入力シート!H785&gt;0,IF(入力シート!X785=4,MID(入力シート!H785,入力シート!X785-3,1),"0"),"")</f>
        <v/>
      </c>
      <c r="R784" s="37" t="str">
        <f>IF(入力シート!H785&gt;0,MID(入力シート!H785,入力シート!X785-2,1),"")</f>
        <v/>
      </c>
      <c r="S784" s="37" t="str">
        <f>IF(入力シート!H785&gt;0,MID(入力シート!H785,入力シート!X785-1,1),"")</f>
        <v/>
      </c>
      <c r="T784" s="39" t="str">
        <f>IF(入力シート!H785&gt;0,MID(入力シート!H785,入力シート!X785,1),"")</f>
        <v/>
      </c>
      <c r="U784" s="62" t="str">
        <f>IF(入力シート!I785&gt;0,入力シート!I785,"")</f>
        <v/>
      </c>
      <c r="V784" s="50" t="str">
        <f>IF(入力シート!J785&gt;0,入力シート!J785,"")</f>
        <v/>
      </c>
      <c r="W784" s="50" t="str">
        <f>IF(入力シート!K785&gt;=10,INT(MOD(入力シート!K785,100)/10),"")</f>
        <v/>
      </c>
      <c r="X784" s="40" t="str">
        <f>IF(入力シート!K785&gt;=1,INT(MOD(入力シート!K785,10)/1),"")</f>
        <v/>
      </c>
      <c r="Y784" s="51" t="str">
        <f>IF(入力シート!L785&gt;=100000,INT(MOD(入力シート!L785,1000000)/100000),"")</f>
        <v/>
      </c>
      <c r="Z784" s="51" t="str">
        <f>IF(入力シート!L785&gt;=10000,INT(MOD(入力シート!L785,100000)/10000),"")</f>
        <v/>
      </c>
      <c r="AA784" s="51" t="str">
        <f>IF(入力シート!L785&gt;=1000,INT(MOD(入力シート!L785,10000)/1000),"")</f>
        <v/>
      </c>
      <c r="AB784" s="51" t="str">
        <f>IF(入力シート!L785&gt;=100,INT(MOD(入力シート!L785,1000)/100),"")</f>
        <v/>
      </c>
      <c r="AC784" s="51" t="str">
        <f>IF(入力シート!L785&gt;=10,INT(MOD(入力シート!L785,100)/10),"")</f>
        <v/>
      </c>
      <c r="AD784" s="40" t="str">
        <f>IF(入力シート!L785&gt;=1,INT(MOD(入力シート!L785,10)/1),"")</f>
        <v/>
      </c>
      <c r="AE784" s="51" t="str">
        <f>IF(入力シート!M785&gt;=10000,INT(MOD(入力シート!M785,100000)/10000),"")</f>
        <v/>
      </c>
      <c r="AF784" s="51" t="str">
        <f>IF(入力シート!M785&gt;=1000,INT(MOD(入力シート!M785,10000)/1000),"")</f>
        <v/>
      </c>
      <c r="AG784" s="51" t="str">
        <f>IF(入力シート!M785&gt;=100,INT(MOD(入力シート!M785,1000)/100),"")</f>
        <v/>
      </c>
      <c r="AH784" s="51" t="str">
        <f>IF(入力シート!M785&gt;=10,INT(MOD(入力シート!M785,100)/10),"")</f>
        <v/>
      </c>
      <c r="AI784" s="40" t="str">
        <f>IF(入力シート!M785&gt;=1,INT(MOD(入力シート!M785,10)/1),"")</f>
        <v/>
      </c>
      <c r="AJ784" s="51" t="str">
        <f>IF(入力シート!N785&gt;=10000,INT(MOD(入力シート!N785,100000)/10000),"")</f>
        <v/>
      </c>
      <c r="AK784" s="51" t="str">
        <f>IF(入力シート!N785&gt;=1000,INT(MOD(入力シート!N785,10000)/1000),"")</f>
        <v/>
      </c>
      <c r="AL784" s="51" t="str">
        <f>IF(入力シート!N785&gt;=100,INT(MOD(入力シート!N785,1000)/100),"")</f>
        <v/>
      </c>
      <c r="AM784" s="51" t="str">
        <f>IF(入力シート!N785&gt;=10,INT(MOD(入力シート!N785,100)/10),"")</f>
        <v/>
      </c>
      <c r="AN784" s="40" t="str">
        <f>IF(入力シート!N785&gt;=1,INT(MOD(入力シート!N785,10)/1),"")</f>
        <v/>
      </c>
      <c r="AO784" s="51" t="str">
        <f>IF(入力シート!O785&gt;=10000,INT(MOD(入力シート!O785,100000)/10000),"")</f>
        <v/>
      </c>
      <c r="AP784" s="51" t="str">
        <f>IF(入力シート!O785&gt;=1000,INT(MOD(入力シート!O785,10000)/1000),"")</f>
        <v/>
      </c>
      <c r="AQ784" s="51" t="str">
        <f>IF(入力シート!O785&gt;=100,INT(MOD(入力シート!O785,1000)/100),"")</f>
        <v/>
      </c>
      <c r="AR784" s="51" t="str">
        <f>IF(入力シート!O785&gt;=10,INT(MOD(入力シート!O785,100)/10),"")</f>
        <v/>
      </c>
      <c r="AS784" s="40" t="str">
        <f>IF(入力シート!O785&gt;=1,INT(MOD(入力シート!O785,10)/1),"")</f>
        <v/>
      </c>
      <c r="AT784" s="51" t="str">
        <f>IF(入力シート!P785&gt;=1000000,INT(MOD(入力シート!P785,10000000)/1000000),"")</f>
        <v/>
      </c>
      <c r="AU784" s="51" t="str">
        <f>IF(入力シート!P785&gt;=100000,INT(MOD(入力シート!P785,1000000)/100000),"")</f>
        <v/>
      </c>
      <c r="AV784" s="51" t="str">
        <f>IF(入力シート!P785&gt;=10000,INT(MOD(入力シート!P785,100000)/10000),"")</f>
        <v/>
      </c>
      <c r="AW784" s="51" t="str">
        <f>IF(入力シート!P785&gt;=1000,INT(MOD(入力シート!P785,10000)/1000),"")</f>
        <v/>
      </c>
      <c r="AX784" s="51" t="str">
        <f>IF(入力シート!P785&gt;=100,INT(MOD(入力シート!P785,1000)/100),"")</f>
        <v/>
      </c>
      <c r="AY784" s="51" t="str">
        <f>IF(入力シート!P785&gt;=10,INT(MOD(入力シート!P785,100)/10),"")</f>
        <v/>
      </c>
      <c r="AZ784" s="40" t="str">
        <f>IF(入力シート!P785&gt;=1,INT(MOD(入力シート!P785,10)/1),"")</f>
        <v/>
      </c>
      <c r="BA784" s="51" t="str">
        <f>IF(入力シート!Q785&gt;=10,INT(MOD(入力シート!Q785,100)/10),"")</f>
        <v/>
      </c>
      <c r="BB784" s="40" t="str">
        <f>IF(入力シート!Q785&gt;=1,INT(MOD(入力シート!Q785,10)/1),"")</f>
        <v/>
      </c>
      <c r="BC784" s="51" t="str">
        <f>IF(入力シート!R785&gt;=10000,INT(MOD(入力シート!R785,100000)/10000),"")</f>
        <v/>
      </c>
      <c r="BD784" s="51" t="str">
        <f>IF(入力シート!R785&gt;=1000,INT(MOD(入力シート!R785,10000)/1000),"")</f>
        <v/>
      </c>
      <c r="BE784" s="51" t="str">
        <f>IF(入力シート!R785&gt;=100,INT(MOD(入力シート!R785,1000)/100),"")</f>
        <v/>
      </c>
      <c r="BF784" s="51" t="str">
        <f>IF(入力シート!R785&gt;=10,INT(MOD(入力シート!R785,100)/10),"")</f>
        <v/>
      </c>
      <c r="BG784" s="40" t="str">
        <f>IF(入力シート!R785&gt;=1,INT(MOD(入力シート!R785,10)/1),"")</f>
        <v/>
      </c>
    </row>
    <row r="785" spans="1:79" x14ac:dyDescent="0.15">
      <c r="B785" s="22">
        <v>783</v>
      </c>
      <c r="C785" s="10" t="str">
        <f>IF(入力シート!C786&gt;=10000,INT(MOD(入力シート!C786,100000)/10000),"")</f>
        <v/>
      </c>
      <c r="D785" s="10" t="str">
        <f>IF(入力シート!C786&gt;=1000,INT(MOD(入力シート!C786,10000)/1000),"")</f>
        <v/>
      </c>
      <c r="E785" s="10" t="str">
        <f>IF(入力シート!C786&gt;=100,INT(MOD(入力シート!C786,1000)/100),"")</f>
        <v/>
      </c>
      <c r="F785" s="10" t="str">
        <f>IF(入力シート!C786&gt;=10,INT(MOD(入力シート!C786,100)/10),"")</f>
        <v/>
      </c>
      <c r="G785" s="22" t="str">
        <f>IF(入力シート!C786&gt;=1,INT(MOD(入力シート!C786,10)/1),"")</f>
        <v/>
      </c>
      <c r="H785" s="22" t="str">
        <f>IF(入力シート!D786&gt;"",入力シート!D786,"")</f>
        <v/>
      </c>
      <c r="I785" s="22" t="str">
        <f>IF(入力シート!E786&gt;"",入力シート!E786,"")</f>
        <v/>
      </c>
      <c r="J785" s="37" t="str">
        <f>IF(入力シート!F786&gt;0,IF(入力シート!W786=6,MID(入力シート!F786,入力シート!W786-5,1),"0"),"")</f>
        <v/>
      </c>
      <c r="K785" s="37" t="str">
        <f>IF(入力シート!F786&gt;0,MID(入力シート!F786,入力シート!W786-4,1),"")</f>
        <v/>
      </c>
      <c r="L785" s="37" t="str">
        <f>IF(入力シート!F786&gt;0,MID(入力シート!F786,入力シート!W786-3,1),"")</f>
        <v/>
      </c>
      <c r="M785" s="37" t="str">
        <f>IF(入力シート!F786&gt;0,MID(入力シート!F786,入力シート!W786-2,1),"")</f>
        <v/>
      </c>
      <c r="N785" s="37" t="str">
        <f>IF(入力シート!F786&gt;0,MID(入力シート!F786,入力シート!W786-1,1),"")</f>
        <v/>
      </c>
      <c r="O785" s="39" t="str">
        <f>IF(入力シート!F786&gt;0,MID(入力シート!F786,入力シート!W786,1),"")</f>
        <v/>
      </c>
      <c r="P785" s="22" t="str">
        <f>IF(入力シート!G786&gt;"",入力シート!G786,"")</f>
        <v/>
      </c>
      <c r="Q785" s="37" t="str">
        <f>IF(入力シート!H786&gt;0,IF(入力シート!X786=4,MID(入力シート!H786,入力シート!X786-3,1),"0"),"")</f>
        <v/>
      </c>
      <c r="R785" s="37" t="str">
        <f>IF(入力シート!H786&gt;0,MID(入力シート!H786,入力シート!X786-2,1),"")</f>
        <v/>
      </c>
      <c r="S785" s="37" t="str">
        <f>IF(入力シート!H786&gt;0,MID(入力シート!H786,入力シート!X786-1,1),"")</f>
        <v/>
      </c>
      <c r="T785" s="39" t="str">
        <f>IF(入力シート!H786&gt;0,MID(入力シート!H786,入力シート!X786,1),"")</f>
        <v/>
      </c>
      <c r="U785" s="62" t="str">
        <f>IF(入力シート!I786&gt;0,入力シート!I786,"")</f>
        <v/>
      </c>
      <c r="V785" s="50" t="str">
        <f>IF(入力シート!J786&gt;0,入力シート!J786,"")</f>
        <v/>
      </c>
      <c r="W785" s="50" t="str">
        <f>IF(入力シート!K786&gt;=10,INT(MOD(入力シート!K786,100)/10),"")</f>
        <v/>
      </c>
      <c r="X785" s="40" t="str">
        <f>IF(入力シート!K786&gt;=1,INT(MOD(入力シート!K786,10)/1),"")</f>
        <v/>
      </c>
      <c r="Y785" s="51" t="str">
        <f>IF(入力シート!L786&gt;=100000,INT(MOD(入力シート!L786,1000000)/100000),"")</f>
        <v/>
      </c>
      <c r="Z785" s="51" t="str">
        <f>IF(入力シート!L786&gt;=10000,INT(MOD(入力シート!L786,100000)/10000),"")</f>
        <v/>
      </c>
      <c r="AA785" s="51" t="str">
        <f>IF(入力シート!L786&gt;=1000,INT(MOD(入力シート!L786,10000)/1000),"")</f>
        <v/>
      </c>
      <c r="AB785" s="51" t="str">
        <f>IF(入力シート!L786&gt;=100,INT(MOD(入力シート!L786,1000)/100),"")</f>
        <v/>
      </c>
      <c r="AC785" s="51" t="str">
        <f>IF(入力シート!L786&gt;=10,INT(MOD(入力シート!L786,100)/10),"")</f>
        <v/>
      </c>
      <c r="AD785" s="40" t="str">
        <f>IF(入力シート!L786&gt;=1,INT(MOD(入力シート!L786,10)/1),"")</f>
        <v/>
      </c>
      <c r="AE785" s="51" t="str">
        <f>IF(入力シート!M786&gt;=10000,INT(MOD(入力シート!M786,100000)/10000),"")</f>
        <v/>
      </c>
      <c r="AF785" s="51" t="str">
        <f>IF(入力シート!M786&gt;=1000,INT(MOD(入力シート!M786,10000)/1000),"")</f>
        <v/>
      </c>
      <c r="AG785" s="51" t="str">
        <f>IF(入力シート!M786&gt;=100,INT(MOD(入力シート!M786,1000)/100),"")</f>
        <v/>
      </c>
      <c r="AH785" s="51" t="str">
        <f>IF(入力シート!M786&gt;=10,INT(MOD(入力シート!M786,100)/10),"")</f>
        <v/>
      </c>
      <c r="AI785" s="40" t="str">
        <f>IF(入力シート!M786&gt;=1,INT(MOD(入力シート!M786,10)/1),"")</f>
        <v/>
      </c>
      <c r="AJ785" s="51" t="str">
        <f>IF(入力シート!N786&gt;=10000,INT(MOD(入力シート!N786,100000)/10000),"")</f>
        <v/>
      </c>
      <c r="AK785" s="51" t="str">
        <f>IF(入力シート!N786&gt;=1000,INT(MOD(入力シート!N786,10000)/1000),"")</f>
        <v/>
      </c>
      <c r="AL785" s="51" t="str">
        <f>IF(入力シート!N786&gt;=100,INT(MOD(入力シート!N786,1000)/100),"")</f>
        <v/>
      </c>
      <c r="AM785" s="51" t="str">
        <f>IF(入力シート!N786&gt;=10,INT(MOD(入力シート!N786,100)/10),"")</f>
        <v/>
      </c>
      <c r="AN785" s="40" t="str">
        <f>IF(入力シート!N786&gt;=1,INT(MOD(入力シート!N786,10)/1),"")</f>
        <v/>
      </c>
      <c r="AO785" s="51" t="str">
        <f>IF(入力シート!O786&gt;=10000,INT(MOD(入力シート!O786,100000)/10000),"")</f>
        <v/>
      </c>
      <c r="AP785" s="51" t="str">
        <f>IF(入力シート!O786&gt;=1000,INT(MOD(入力シート!O786,10000)/1000),"")</f>
        <v/>
      </c>
      <c r="AQ785" s="51" t="str">
        <f>IF(入力シート!O786&gt;=100,INT(MOD(入力シート!O786,1000)/100),"")</f>
        <v/>
      </c>
      <c r="AR785" s="51" t="str">
        <f>IF(入力シート!O786&gt;=10,INT(MOD(入力シート!O786,100)/10),"")</f>
        <v/>
      </c>
      <c r="AS785" s="40" t="str">
        <f>IF(入力シート!O786&gt;=1,INT(MOD(入力シート!O786,10)/1),"")</f>
        <v/>
      </c>
      <c r="AT785" s="51" t="str">
        <f>IF(入力シート!P786&gt;=1000000,INT(MOD(入力シート!P786,10000000)/1000000),"")</f>
        <v/>
      </c>
      <c r="AU785" s="51" t="str">
        <f>IF(入力シート!P786&gt;=100000,INT(MOD(入力シート!P786,1000000)/100000),"")</f>
        <v/>
      </c>
      <c r="AV785" s="51" t="str">
        <f>IF(入力シート!P786&gt;=10000,INT(MOD(入力シート!P786,100000)/10000),"")</f>
        <v/>
      </c>
      <c r="AW785" s="51" t="str">
        <f>IF(入力シート!P786&gt;=1000,INT(MOD(入力シート!P786,10000)/1000),"")</f>
        <v/>
      </c>
      <c r="AX785" s="51" t="str">
        <f>IF(入力シート!P786&gt;=100,INT(MOD(入力シート!P786,1000)/100),"")</f>
        <v/>
      </c>
      <c r="AY785" s="51" t="str">
        <f>IF(入力シート!P786&gt;=10,INT(MOD(入力シート!P786,100)/10),"")</f>
        <v/>
      </c>
      <c r="AZ785" s="40" t="str">
        <f>IF(入力シート!P786&gt;=1,INT(MOD(入力シート!P786,10)/1),"")</f>
        <v/>
      </c>
      <c r="BA785" s="51" t="str">
        <f>IF(入力シート!Q786&gt;=10,INT(MOD(入力シート!Q786,100)/10),"")</f>
        <v/>
      </c>
      <c r="BB785" s="40" t="str">
        <f>IF(入力シート!Q786&gt;=1,INT(MOD(入力シート!Q786,10)/1),"")</f>
        <v/>
      </c>
      <c r="BC785" s="51" t="str">
        <f>IF(入力シート!R786&gt;=10000,INT(MOD(入力シート!R786,100000)/10000),"")</f>
        <v/>
      </c>
      <c r="BD785" s="51" t="str">
        <f>IF(入力シート!R786&gt;=1000,INT(MOD(入力シート!R786,10000)/1000),"")</f>
        <v/>
      </c>
      <c r="BE785" s="51" t="str">
        <f>IF(入力シート!R786&gt;=100,INT(MOD(入力シート!R786,1000)/100),"")</f>
        <v/>
      </c>
      <c r="BF785" s="51" t="str">
        <f>IF(入力シート!R786&gt;=10,INT(MOD(入力シート!R786,100)/10),"")</f>
        <v/>
      </c>
      <c r="BG785" s="40" t="str">
        <f>IF(入力シート!R786&gt;=1,INT(MOD(入力シート!R786,10)/1),"")</f>
        <v/>
      </c>
    </row>
    <row r="786" spans="1:79" x14ac:dyDescent="0.15">
      <c r="B786" s="22">
        <v>784</v>
      </c>
      <c r="C786" s="10" t="str">
        <f>IF(入力シート!C787&gt;=10000,INT(MOD(入力シート!C787,100000)/10000),"")</f>
        <v/>
      </c>
      <c r="D786" s="10" t="str">
        <f>IF(入力シート!C787&gt;=1000,INT(MOD(入力シート!C787,10000)/1000),"")</f>
        <v/>
      </c>
      <c r="E786" s="10" t="str">
        <f>IF(入力シート!C787&gt;=100,INT(MOD(入力シート!C787,1000)/100),"")</f>
        <v/>
      </c>
      <c r="F786" s="10" t="str">
        <f>IF(入力シート!C787&gt;=10,INT(MOD(入力シート!C787,100)/10),"")</f>
        <v/>
      </c>
      <c r="G786" s="22" t="str">
        <f>IF(入力シート!C787&gt;=1,INT(MOD(入力シート!C787,10)/1),"")</f>
        <v/>
      </c>
      <c r="H786" s="22" t="str">
        <f>IF(入力シート!D787&gt;"",入力シート!D787,"")</f>
        <v/>
      </c>
      <c r="I786" s="22" t="str">
        <f>IF(入力シート!E787&gt;"",入力シート!E787,"")</f>
        <v/>
      </c>
      <c r="J786" s="37" t="str">
        <f>IF(入力シート!F787&gt;0,IF(入力シート!W787=6,MID(入力シート!F787,入力シート!W787-5,1),"0"),"")</f>
        <v/>
      </c>
      <c r="K786" s="37" t="str">
        <f>IF(入力シート!F787&gt;0,MID(入力シート!F787,入力シート!W787-4,1),"")</f>
        <v/>
      </c>
      <c r="L786" s="37" t="str">
        <f>IF(入力シート!F787&gt;0,MID(入力シート!F787,入力シート!W787-3,1),"")</f>
        <v/>
      </c>
      <c r="M786" s="37" t="str">
        <f>IF(入力シート!F787&gt;0,MID(入力シート!F787,入力シート!W787-2,1),"")</f>
        <v/>
      </c>
      <c r="N786" s="37" t="str">
        <f>IF(入力シート!F787&gt;0,MID(入力シート!F787,入力シート!W787-1,1),"")</f>
        <v/>
      </c>
      <c r="O786" s="39" t="str">
        <f>IF(入力シート!F787&gt;0,MID(入力シート!F787,入力シート!W787,1),"")</f>
        <v/>
      </c>
      <c r="P786" s="22" t="str">
        <f>IF(入力シート!G787&gt;"",入力シート!G787,"")</f>
        <v/>
      </c>
      <c r="Q786" s="37" t="str">
        <f>IF(入力シート!H787&gt;0,IF(入力シート!X787=4,MID(入力シート!H787,入力シート!X787-3,1),"0"),"")</f>
        <v/>
      </c>
      <c r="R786" s="37" t="str">
        <f>IF(入力シート!H787&gt;0,MID(入力シート!H787,入力シート!X787-2,1),"")</f>
        <v/>
      </c>
      <c r="S786" s="37" t="str">
        <f>IF(入力シート!H787&gt;0,MID(入力シート!H787,入力シート!X787-1,1),"")</f>
        <v/>
      </c>
      <c r="T786" s="39" t="str">
        <f>IF(入力シート!H787&gt;0,MID(入力シート!H787,入力シート!X787,1),"")</f>
        <v/>
      </c>
      <c r="U786" s="62" t="str">
        <f>IF(入力シート!I787&gt;0,入力シート!I787,"")</f>
        <v/>
      </c>
      <c r="V786" s="50" t="str">
        <f>IF(入力シート!J787&gt;0,入力シート!J787,"")</f>
        <v/>
      </c>
      <c r="W786" s="50" t="str">
        <f>IF(入力シート!K787&gt;=10,INT(MOD(入力シート!K787,100)/10),"")</f>
        <v/>
      </c>
      <c r="X786" s="40" t="str">
        <f>IF(入力シート!K787&gt;=1,INT(MOD(入力シート!K787,10)/1),"")</f>
        <v/>
      </c>
      <c r="Y786" s="51" t="str">
        <f>IF(入力シート!L787&gt;=100000,INT(MOD(入力シート!L787,1000000)/100000),"")</f>
        <v/>
      </c>
      <c r="Z786" s="51" t="str">
        <f>IF(入力シート!L787&gt;=10000,INT(MOD(入力シート!L787,100000)/10000),"")</f>
        <v/>
      </c>
      <c r="AA786" s="51" t="str">
        <f>IF(入力シート!L787&gt;=1000,INT(MOD(入力シート!L787,10000)/1000),"")</f>
        <v/>
      </c>
      <c r="AB786" s="51" t="str">
        <f>IF(入力シート!L787&gt;=100,INT(MOD(入力シート!L787,1000)/100),"")</f>
        <v/>
      </c>
      <c r="AC786" s="51" t="str">
        <f>IF(入力シート!L787&gt;=10,INT(MOD(入力シート!L787,100)/10),"")</f>
        <v/>
      </c>
      <c r="AD786" s="40" t="str">
        <f>IF(入力シート!L787&gt;=1,INT(MOD(入力シート!L787,10)/1),"")</f>
        <v/>
      </c>
      <c r="AE786" s="51" t="str">
        <f>IF(入力シート!M787&gt;=10000,INT(MOD(入力シート!M787,100000)/10000),"")</f>
        <v/>
      </c>
      <c r="AF786" s="51" t="str">
        <f>IF(入力シート!M787&gt;=1000,INT(MOD(入力シート!M787,10000)/1000),"")</f>
        <v/>
      </c>
      <c r="AG786" s="51" t="str">
        <f>IF(入力シート!M787&gt;=100,INT(MOD(入力シート!M787,1000)/100),"")</f>
        <v/>
      </c>
      <c r="AH786" s="51" t="str">
        <f>IF(入力シート!M787&gt;=10,INT(MOD(入力シート!M787,100)/10),"")</f>
        <v/>
      </c>
      <c r="AI786" s="40" t="str">
        <f>IF(入力シート!M787&gt;=1,INT(MOD(入力シート!M787,10)/1),"")</f>
        <v/>
      </c>
      <c r="AJ786" s="51" t="str">
        <f>IF(入力シート!N787&gt;=10000,INT(MOD(入力シート!N787,100000)/10000),"")</f>
        <v/>
      </c>
      <c r="AK786" s="51" t="str">
        <f>IF(入力シート!N787&gt;=1000,INT(MOD(入力シート!N787,10000)/1000),"")</f>
        <v/>
      </c>
      <c r="AL786" s="51" t="str">
        <f>IF(入力シート!N787&gt;=100,INT(MOD(入力シート!N787,1000)/100),"")</f>
        <v/>
      </c>
      <c r="AM786" s="51" t="str">
        <f>IF(入力シート!N787&gt;=10,INT(MOD(入力シート!N787,100)/10),"")</f>
        <v/>
      </c>
      <c r="AN786" s="40" t="str">
        <f>IF(入力シート!N787&gt;=1,INT(MOD(入力シート!N787,10)/1),"")</f>
        <v/>
      </c>
      <c r="AO786" s="51" t="str">
        <f>IF(入力シート!O787&gt;=10000,INT(MOD(入力シート!O787,100000)/10000),"")</f>
        <v/>
      </c>
      <c r="AP786" s="51" t="str">
        <f>IF(入力シート!O787&gt;=1000,INT(MOD(入力シート!O787,10000)/1000),"")</f>
        <v/>
      </c>
      <c r="AQ786" s="51" t="str">
        <f>IF(入力シート!O787&gt;=100,INT(MOD(入力シート!O787,1000)/100),"")</f>
        <v/>
      </c>
      <c r="AR786" s="51" t="str">
        <f>IF(入力シート!O787&gt;=10,INT(MOD(入力シート!O787,100)/10),"")</f>
        <v/>
      </c>
      <c r="AS786" s="40" t="str">
        <f>IF(入力シート!O787&gt;=1,INT(MOD(入力シート!O787,10)/1),"")</f>
        <v/>
      </c>
      <c r="AT786" s="51" t="str">
        <f>IF(入力シート!P787&gt;=1000000,INT(MOD(入力シート!P787,10000000)/1000000),"")</f>
        <v/>
      </c>
      <c r="AU786" s="51" t="str">
        <f>IF(入力シート!P787&gt;=100000,INT(MOD(入力シート!P787,1000000)/100000),"")</f>
        <v/>
      </c>
      <c r="AV786" s="51" t="str">
        <f>IF(入力シート!P787&gt;=10000,INT(MOD(入力シート!P787,100000)/10000),"")</f>
        <v/>
      </c>
      <c r="AW786" s="51" t="str">
        <f>IF(入力シート!P787&gt;=1000,INT(MOD(入力シート!P787,10000)/1000),"")</f>
        <v/>
      </c>
      <c r="AX786" s="51" t="str">
        <f>IF(入力シート!P787&gt;=100,INT(MOD(入力シート!P787,1000)/100),"")</f>
        <v/>
      </c>
      <c r="AY786" s="51" t="str">
        <f>IF(入力シート!P787&gt;=10,INT(MOD(入力シート!P787,100)/10),"")</f>
        <v/>
      </c>
      <c r="AZ786" s="40" t="str">
        <f>IF(入力シート!P787&gt;=1,INT(MOD(入力シート!P787,10)/1),"")</f>
        <v/>
      </c>
      <c r="BA786" s="51" t="str">
        <f>IF(入力シート!Q787&gt;=10,INT(MOD(入力シート!Q787,100)/10),"")</f>
        <v/>
      </c>
      <c r="BB786" s="40" t="str">
        <f>IF(入力シート!Q787&gt;=1,INT(MOD(入力シート!Q787,10)/1),"")</f>
        <v/>
      </c>
      <c r="BC786" s="51" t="str">
        <f>IF(入力シート!R787&gt;=10000,INT(MOD(入力シート!R787,100000)/10000),"")</f>
        <v/>
      </c>
      <c r="BD786" s="51" t="str">
        <f>IF(入力シート!R787&gt;=1000,INT(MOD(入力シート!R787,10000)/1000),"")</f>
        <v/>
      </c>
      <c r="BE786" s="51" t="str">
        <f>IF(入力シート!R787&gt;=100,INT(MOD(入力シート!R787,1000)/100),"")</f>
        <v/>
      </c>
      <c r="BF786" s="51" t="str">
        <f>IF(入力シート!R787&gt;=10,INT(MOD(入力シート!R787,100)/10),"")</f>
        <v/>
      </c>
      <c r="BG786" s="40" t="str">
        <f>IF(入力シート!R787&gt;=1,INT(MOD(入力シート!R787,10)/1),"")</f>
        <v/>
      </c>
    </row>
    <row r="787" spans="1:79" x14ac:dyDescent="0.15">
      <c r="B787" s="22">
        <v>785</v>
      </c>
      <c r="C787" s="10" t="str">
        <f>IF(入力シート!C788&gt;=10000,INT(MOD(入力シート!C788,100000)/10000),"")</f>
        <v/>
      </c>
      <c r="D787" s="10" t="str">
        <f>IF(入力シート!C788&gt;=1000,INT(MOD(入力シート!C788,10000)/1000),"")</f>
        <v/>
      </c>
      <c r="E787" s="10" t="str">
        <f>IF(入力シート!C788&gt;=100,INT(MOD(入力シート!C788,1000)/100),"")</f>
        <v/>
      </c>
      <c r="F787" s="10" t="str">
        <f>IF(入力シート!C788&gt;=10,INT(MOD(入力シート!C788,100)/10),"")</f>
        <v/>
      </c>
      <c r="G787" s="22" t="str">
        <f>IF(入力シート!C788&gt;=1,INT(MOD(入力シート!C788,10)/1),"")</f>
        <v/>
      </c>
      <c r="H787" s="22" t="str">
        <f>IF(入力シート!D788&gt;"",入力シート!D788,"")</f>
        <v/>
      </c>
      <c r="I787" s="22" t="str">
        <f>IF(入力シート!E788&gt;"",入力シート!E788,"")</f>
        <v/>
      </c>
      <c r="J787" s="37" t="str">
        <f>IF(入力シート!F788&gt;0,IF(入力シート!W788=6,MID(入力シート!F788,入力シート!W788-5,1),"0"),"")</f>
        <v/>
      </c>
      <c r="K787" s="37" t="str">
        <f>IF(入力シート!F788&gt;0,MID(入力シート!F788,入力シート!W788-4,1),"")</f>
        <v/>
      </c>
      <c r="L787" s="37" t="str">
        <f>IF(入力シート!F788&gt;0,MID(入力シート!F788,入力シート!W788-3,1),"")</f>
        <v/>
      </c>
      <c r="M787" s="37" t="str">
        <f>IF(入力シート!F788&gt;0,MID(入力シート!F788,入力シート!W788-2,1),"")</f>
        <v/>
      </c>
      <c r="N787" s="37" t="str">
        <f>IF(入力シート!F788&gt;0,MID(入力シート!F788,入力シート!W788-1,1),"")</f>
        <v/>
      </c>
      <c r="O787" s="39" t="str">
        <f>IF(入力シート!F788&gt;0,MID(入力シート!F788,入力シート!W788,1),"")</f>
        <v/>
      </c>
      <c r="P787" s="22" t="str">
        <f>IF(入力シート!G788&gt;"",入力シート!G788,"")</f>
        <v/>
      </c>
      <c r="Q787" s="37" t="str">
        <f>IF(入力シート!H788&gt;0,IF(入力シート!X788=4,MID(入力シート!H788,入力シート!X788-3,1),"0"),"")</f>
        <v/>
      </c>
      <c r="R787" s="37" t="str">
        <f>IF(入力シート!H788&gt;0,MID(入力シート!H788,入力シート!X788-2,1),"")</f>
        <v/>
      </c>
      <c r="S787" s="37" t="str">
        <f>IF(入力シート!H788&gt;0,MID(入力シート!H788,入力シート!X788-1,1),"")</f>
        <v/>
      </c>
      <c r="T787" s="39" t="str">
        <f>IF(入力シート!H788&gt;0,MID(入力シート!H788,入力シート!X788,1),"")</f>
        <v/>
      </c>
      <c r="U787" s="62" t="str">
        <f>IF(入力シート!I788&gt;0,入力シート!I788,"")</f>
        <v/>
      </c>
      <c r="V787" s="50" t="str">
        <f>IF(入力シート!J788&gt;0,入力シート!J788,"")</f>
        <v/>
      </c>
      <c r="W787" s="50" t="str">
        <f>IF(入力シート!K788&gt;=10,INT(MOD(入力シート!K788,100)/10),"")</f>
        <v/>
      </c>
      <c r="X787" s="40" t="str">
        <f>IF(入力シート!K788&gt;=1,INT(MOD(入力シート!K788,10)/1),"")</f>
        <v/>
      </c>
      <c r="Y787" s="51" t="str">
        <f>IF(入力シート!L788&gt;=100000,INT(MOD(入力シート!L788,1000000)/100000),"")</f>
        <v/>
      </c>
      <c r="Z787" s="51" t="str">
        <f>IF(入力シート!L788&gt;=10000,INT(MOD(入力シート!L788,100000)/10000),"")</f>
        <v/>
      </c>
      <c r="AA787" s="51" t="str">
        <f>IF(入力シート!L788&gt;=1000,INT(MOD(入力シート!L788,10000)/1000),"")</f>
        <v/>
      </c>
      <c r="AB787" s="51" t="str">
        <f>IF(入力シート!L788&gt;=100,INT(MOD(入力シート!L788,1000)/100),"")</f>
        <v/>
      </c>
      <c r="AC787" s="51" t="str">
        <f>IF(入力シート!L788&gt;=10,INT(MOD(入力シート!L788,100)/10),"")</f>
        <v/>
      </c>
      <c r="AD787" s="40" t="str">
        <f>IF(入力シート!L788&gt;=1,INT(MOD(入力シート!L788,10)/1),"")</f>
        <v/>
      </c>
      <c r="AE787" s="51" t="str">
        <f>IF(入力シート!M788&gt;=10000,INT(MOD(入力シート!M788,100000)/10000),"")</f>
        <v/>
      </c>
      <c r="AF787" s="51" t="str">
        <f>IF(入力シート!M788&gt;=1000,INT(MOD(入力シート!M788,10000)/1000),"")</f>
        <v/>
      </c>
      <c r="AG787" s="51" t="str">
        <f>IF(入力シート!M788&gt;=100,INT(MOD(入力シート!M788,1000)/100),"")</f>
        <v/>
      </c>
      <c r="AH787" s="51" t="str">
        <f>IF(入力シート!M788&gt;=10,INT(MOD(入力シート!M788,100)/10),"")</f>
        <v/>
      </c>
      <c r="AI787" s="40" t="str">
        <f>IF(入力シート!M788&gt;=1,INT(MOD(入力シート!M788,10)/1),"")</f>
        <v/>
      </c>
      <c r="AJ787" s="51" t="str">
        <f>IF(入力シート!N788&gt;=10000,INT(MOD(入力シート!N788,100000)/10000),"")</f>
        <v/>
      </c>
      <c r="AK787" s="51" t="str">
        <f>IF(入力シート!N788&gt;=1000,INT(MOD(入力シート!N788,10000)/1000),"")</f>
        <v/>
      </c>
      <c r="AL787" s="51" t="str">
        <f>IF(入力シート!N788&gt;=100,INT(MOD(入力シート!N788,1000)/100),"")</f>
        <v/>
      </c>
      <c r="AM787" s="51" t="str">
        <f>IF(入力シート!N788&gt;=10,INT(MOD(入力シート!N788,100)/10),"")</f>
        <v/>
      </c>
      <c r="AN787" s="40" t="str">
        <f>IF(入力シート!N788&gt;=1,INT(MOD(入力シート!N788,10)/1),"")</f>
        <v/>
      </c>
      <c r="AO787" s="51" t="str">
        <f>IF(入力シート!O788&gt;=10000,INT(MOD(入力シート!O788,100000)/10000),"")</f>
        <v/>
      </c>
      <c r="AP787" s="51" t="str">
        <f>IF(入力シート!O788&gt;=1000,INT(MOD(入力シート!O788,10000)/1000),"")</f>
        <v/>
      </c>
      <c r="AQ787" s="51" t="str">
        <f>IF(入力シート!O788&gt;=100,INT(MOD(入力シート!O788,1000)/100),"")</f>
        <v/>
      </c>
      <c r="AR787" s="51" t="str">
        <f>IF(入力シート!O788&gt;=10,INT(MOD(入力シート!O788,100)/10),"")</f>
        <v/>
      </c>
      <c r="AS787" s="40" t="str">
        <f>IF(入力シート!O788&gt;=1,INT(MOD(入力シート!O788,10)/1),"")</f>
        <v/>
      </c>
      <c r="AT787" s="51" t="str">
        <f>IF(入力シート!P788&gt;=1000000,INT(MOD(入力シート!P788,10000000)/1000000),"")</f>
        <v/>
      </c>
      <c r="AU787" s="51" t="str">
        <f>IF(入力シート!P788&gt;=100000,INT(MOD(入力シート!P788,1000000)/100000),"")</f>
        <v/>
      </c>
      <c r="AV787" s="51" t="str">
        <f>IF(入力シート!P788&gt;=10000,INT(MOD(入力シート!P788,100000)/10000),"")</f>
        <v/>
      </c>
      <c r="AW787" s="51" t="str">
        <f>IF(入力シート!P788&gt;=1000,INT(MOD(入力シート!P788,10000)/1000),"")</f>
        <v/>
      </c>
      <c r="AX787" s="51" t="str">
        <f>IF(入力シート!P788&gt;=100,INT(MOD(入力シート!P788,1000)/100),"")</f>
        <v/>
      </c>
      <c r="AY787" s="51" t="str">
        <f>IF(入力シート!P788&gt;=10,INT(MOD(入力シート!P788,100)/10),"")</f>
        <v/>
      </c>
      <c r="AZ787" s="40" t="str">
        <f>IF(入力シート!P788&gt;=1,INT(MOD(入力シート!P788,10)/1),"")</f>
        <v/>
      </c>
      <c r="BA787" s="51" t="str">
        <f>IF(入力シート!Q788&gt;=10,INT(MOD(入力シート!Q788,100)/10),"")</f>
        <v/>
      </c>
      <c r="BB787" s="40" t="str">
        <f>IF(入力シート!Q788&gt;=1,INT(MOD(入力シート!Q788,10)/1),"")</f>
        <v/>
      </c>
      <c r="BC787" s="51" t="str">
        <f>IF(入力シート!R788&gt;=10000,INT(MOD(入力シート!R788,100000)/10000),"")</f>
        <v/>
      </c>
      <c r="BD787" s="51" t="str">
        <f>IF(入力シート!R788&gt;=1000,INT(MOD(入力シート!R788,10000)/1000),"")</f>
        <v/>
      </c>
      <c r="BE787" s="51" t="str">
        <f>IF(入力シート!R788&gt;=100,INT(MOD(入力シート!R788,1000)/100),"")</f>
        <v/>
      </c>
      <c r="BF787" s="51" t="str">
        <f>IF(入力シート!R788&gt;=10,INT(MOD(入力シート!R788,100)/10),"")</f>
        <v/>
      </c>
      <c r="BG787" s="40" t="str">
        <f>IF(入力シート!R788&gt;=1,INT(MOD(入力シート!R788,10)/1),"")</f>
        <v/>
      </c>
    </row>
    <row r="788" spans="1:79" x14ac:dyDescent="0.15">
      <c r="B788" s="22">
        <v>786</v>
      </c>
      <c r="C788" s="10" t="str">
        <f>IF(入力シート!C789&gt;=10000,INT(MOD(入力シート!C789,100000)/10000),"")</f>
        <v/>
      </c>
      <c r="D788" s="10" t="str">
        <f>IF(入力シート!C789&gt;=1000,INT(MOD(入力シート!C789,10000)/1000),"")</f>
        <v/>
      </c>
      <c r="E788" s="10" t="str">
        <f>IF(入力シート!C789&gt;=100,INT(MOD(入力シート!C789,1000)/100),"")</f>
        <v/>
      </c>
      <c r="F788" s="10" t="str">
        <f>IF(入力シート!C789&gt;=10,INT(MOD(入力シート!C789,100)/10),"")</f>
        <v/>
      </c>
      <c r="G788" s="22" t="str">
        <f>IF(入力シート!C789&gt;=1,INT(MOD(入力シート!C789,10)/1),"")</f>
        <v/>
      </c>
      <c r="H788" s="22" t="str">
        <f>IF(入力シート!D789&gt;"",入力シート!D789,"")</f>
        <v/>
      </c>
      <c r="I788" s="22" t="str">
        <f>IF(入力シート!E789&gt;"",入力シート!E789,"")</f>
        <v/>
      </c>
      <c r="J788" s="37" t="str">
        <f>IF(入力シート!F789&gt;0,IF(入力シート!W789=6,MID(入力シート!F789,入力シート!W789-5,1),"0"),"")</f>
        <v/>
      </c>
      <c r="K788" s="37" t="str">
        <f>IF(入力シート!F789&gt;0,MID(入力シート!F789,入力シート!W789-4,1),"")</f>
        <v/>
      </c>
      <c r="L788" s="37" t="str">
        <f>IF(入力シート!F789&gt;0,MID(入力シート!F789,入力シート!W789-3,1),"")</f>
        <v/>
      </c>
      <c r="M788" s="37" t="str">
        <f>IF(入力シート!F789&gt;0,MID(入力シート!F789,入力シート!W789-2,1),"")</f>
        <v/>
      </c>
      <c r="N788" s="37" t="str">
        <f>IF(入力シート!F789&gt;0,MID(入力シート!F789,入力シート!W789-1,1),"")</f>
        <v/>
      </c>
      <c r="O788" s="39" t="str">
        <f>IF(入力シート!F789&gt;0,MID(入力シート!F789,入力シート!W789,1),"")</f>
        <v/>
      </c>
      <c r="P788" s="22" t="str">
        <f>IF(入力シート!G789&gt;"",入力シート!G789,"")</f>
        <v/>
      </c>
      <c r="Q788" s="37" t="str">
        <f>IF(入力シート!H789&gt;0,IF(入力シート!X789=4,MID(入力シート!H789,入力シート!X789-3,1),"0"),"")</f>
        <v/>
      </c>
      <c r="R788" s="37" t="str">
        <f>IF(入力シート!H789&gt;0,MID(入力シート!H789,入力シート!X789-2,1),"")</f>
        <v/>
      </c>
      <c r="S788" s="37" t="str">
        <f>IF(入力シート!H789&gt;0,MID(入力シート!H789,入力シート!X789-1,1),"")</f>
        <v/>
      </c>
      <c r="T788" s="39" t="str">
        <f>IF(入力シート!H789&gt;0,MID(入力シート!H789,入力シート!X789,1),"")</f>
        <v/>
      </c>
      <c r="U788" s="62" t="str">
        <f>IF(入力シート!I789&gt;0,入力シート!I789,"")</f>
        <v/>
      </c>
      <c r="V788" s="50" t="str">
        <f>IF(入力シート!J789&gt;0,入力シート!J789,"")</f>
        <v/>
      </c>
      <c r="W788" s="50" t="str">
        <f>IF(入力シート!K789&gt;=10,INT(MOD(入力シート!K789,100)/10),"")</f>
        <v/>
      </c>
      <c r="X788" s="40" t="str">
        <f>IF(入力シート!K789&gt;=1,INT(MOD(入力シート!K789,10)/1),"")</f>
        <v/>
      </c>
      <c r="Y788" s="51" t="str">
        <f>IF(入力シート!L789&gt;=100000,INT(MOD(入力シート!L789,1000000)/100000),"")</f>
        <v/>
      </c>
      <c r="Z788" s="51" t="str">
        <f>IF(入力シート!L789&gt;=10000,INT(MOD(入力シート!L789,100000)/10000),"")</f>
        <v/>
      </c>
      <c r="AA788" s="51" t="str">
        <f>IF(入力シート!L789&gt;=1000,INT(MOD(入力シート!L789,10000)/1000),"")</f>
        <v/>
      </c>
      <c r="AB788" s="51" t="str">
        <f>IF(入力シート!L789&gt;=100,INT(MOD(入力シート!L789,1000)/100),"")</f>
        <v/>
      </c>
      <c r="AC788" s="51" t="str">
        <f>IF(入力シート!L789&gt;=10,INT(MOD(入力シート!L789,100)/10),"")</f>
        <v/>
      </c>
      <c r="AD788" s="40" t="str">
        <f>IF(入力シート!L789&gt;=1,INT(MOD(入力シート!L789,10)/1),"")</f>
        <v/>
      </c>
      <c r="AE788" s="51" t="str">
        <f>IF(入力シート!M789&gt;=10000,INT(MOD(入力シート!M789,100000)/10000),"")</f>
        <v/>
      </c>
      <c r="AF788" s="51" t="str">
        <f>IF(入力シート!M789&gt;=1000,INT(MOD(入力シート!M789,10000)/1000),"")</f>
        <v/>
      </c>
      <c r="AG788" s="51" t="str">
        <f>IF(入力シート!M789&gt;=100,INT(MOD(入力シート!M789,1000)/100),"")</f>
        <v/>
      </c>
      <c r="AH788" s="51" t="str">
        <f>IF(入力シート!M789&gt;=10,INT(MOD(入力シート!M789,100)/10),"")</f>
        <v/>
      </c>
      <c r="AI788" s="40" t="str">
        <f>IF(入力シート!M789&gt;=1,INT(MOD(入力シート!M789,10)/1),"")</f>
        <v/>
      </c>
      <c r="AJ788" s="51" t="str">
        <f>IF(入力シート!N789&gt;=10000,INT(MOD(入力シート!N789,100000)/10000),"")</f>
        <v/>
      </c>
      <c r="AK788" s="51" t="str">
        <f>IF(入力シート!N789&gt;=1000,INT(MOD(入力シート!N789,10000)/1000),"")</f>
        <v/>
      </c>
      <c r="AL788" s="51" t="str">
        <f>IF(入力シート!N789&gt;=100,INT(MOD(入力シート!N789,1000)/100),"")</f>
        <v/>
      </c>
      <c r="AM788" s="51" t="str">
        <f>IF(入力シート!N789&gt;=10,INT(MOD(入力シート!N789,100)/10),"")</f>
        <v/>
      </c>
      <c r="AN788" s="40" t="str">
        <f>IF(入力シート!N789&gt;=1,INT(MOD(入力シート!N789,10)/1),"")</f>
        <v/>
      </c>
      <c r="AO788" s="51" t="str">
        <f>IF(入力シート!O789&gt;=10000,INT(MOD(入力シート!O789,100000)/10000),"")</f>
        <v/>
      </c>
      <c r="AP788" s="51" t="str">
        <f>IF(入力シート!O789&gt;=1000,INT(MOD(入力シート!O789,10000)/1000),"")</f>
        <v/>
      </c>
      <c r="AQ788" s="51" t="str">
        <f>IF(入力シート!O789&gt;=100,INT(MOD(入力シート!O789,1000)/100),"")</f>
        <v/>
      </c>
      <c r="AR788" s="51" t="str">
        <f>IF(入力シート!O789&gt;=10,INT(MOD(入力シート!O789,100)/10),"")</f>
        <v/>
      </c>
      <c r="AS788" s="40" t="str">
        <f>IF(入力シート!O789&gt;=1,INT(MOD(入力シート!O789,10)/1),"")</f>
        <v/>
      </c>
      <c r="AT788" s="51" t="str">
        <f>IF(入力シート!P789&gt;=1000000,INT(MOD(入力シート!P789,10000000)/1000000),"")</f>
        <v/>
      </c>
      <c r="AU788" s="51" t="str">
        <f>IF(入力シート!P789&gt;=100000,INT(MOD(入力シート!P789,1000000)/100000),"")</f>
        <v/>
      </c>
      <c r="AV788" s="51" t="str">
        <f>IF(入力シート!P789&gt;=10000,INT(MOD(入力シート!P789,100000)/10000),"")</f>
        <v/>
      </c>
      <c r="AW788" s="51" t="str">
        <f>IF(入力シート!P789&gt;=1000,INT(MOD(入力シート!P789,10000)/1000),"")</f>
        <v/>
      </c>
      <c r="AX788" s="51" t="str">
        <f>IF(入力シート!P789&gt;=100,INT(MOD(入力シート!P789,1000)/100),"")</f>
        <v/>
      </c>
      <c r="AY788" s="51" t="str">
        <f>IF(入力シート!P789&gt;=10,INT(MOD(入力シート!P789,100)/10),"")</f>
        <v/>
      </c>
      <c r="AZ788" s="40" t="str">
        <f>IF(入力シート!P789&gt;=1,INT(MOD(入力シート!P789,10)/1),"")</f>
        <v/>
      </c>
      <c r="BA788" s="51" t="str">
        <f>IF(入力シート!Q789&gt;=10,INT(MOD(入力シート!Q789,100)/10),"")</f>
        <v/>
      </c>
      <c r="BB788" s="40" t="str">
        <f>IF(入力シート!Q789&gt;=1,INT(MOD(入力シート!Q789,10)/1),"")</f>
        <v/>
      </c>
      <c r="BC788" s="51" t="str">
        <f>IF(入力シート!R789&gt;=10000,INT(MOD(入力シート!R789,100000)/10000),"")</f>
        <v/>
      </c>
      <c r="BD788" s="51" t="str">
        <f>IF(入力シート!R789&gt;=1000,INT(MOD(入力シート!R789,10000)/1000),"")</f>
        <v/>
      </c>
      <c r="BE788" s="51" t="str">
        <f>IF(入力シート!R789&gt;=100,INT(MOD(入力シート!R789,1000)/100),"")</f>
        <v/>
      </c>
      <c r="BF788" s="51" t="str">
        <f>IF(入力シート!R789&gt;=10,INT(MOD(入力シート!R789,100)/10),"")</f>
        <v/>
      </c>
      <c r="BG788" s="40" t="str">
        <f>IF(入力シート!R789&gt;=1,INT(MOD(入力シート!R789,10)/1),"")</f>
        <v/>
      </c>
    </row>
    <row r="789" spans="1:79" x14ac:dyDescent="0.15">
      <c r="B789" s="22">
        <v>787</v>
      </c>
      <c r="C789" s="10" t="str">
        <f>IF(入力シート!C790&gt;=10000,INT(MOD(入力シート!C790,100000)/10000),"")</f>
        <v/>
      </c>
      <c r="D789" s="10" t="str">
        <f>IF(入力シート!C790&gt;=1000,INT(MOD(入力シート!C790,10000)/1000),"")</f>
        <v/>
      </c>
      <c r="E789" s="10" t="str">
        <f>IF(入力シート!C790&gt;=100,INT(MOD(入力シート!C790,1000)/100),"")</f>
        <v/>
      </c>
      <c r="F789" s="10" t="str">
        <f>IF(入力シート!C790&gt;=10,INT(MOD(入力シート!C790,100)/10),"")</f>
        <v/>
      </c>
      <c r="G789" s="22" t="str">
        <f>IF(入力シート!C790&gt;=1,INT(MOD(入力シート!C790,10)/1),"")</f>
        <v/>
      </c>
      <c r="H789" s="22" t="str">
        <f>IF(入力シート!D790&gt;"",入力シート!D790,"")</f>
        <v/>
      </c>
      <c r="I789" s="22" t="str">
        <f>IF(入力シート!E790&gt;"",入力シート!E790,"")</f>
        <v/>
      </c>
      <c r="J789" s="37" t="str">
        <f>IF(入力シート!F790&gt;0,IF(入力シート!W790=6,MID(入力シート!F790,入力シート!W790-5,1),"0"),"")</f>
        <v/>
      </c>
      <c r="K789" s="37" t="str">
        <f>IF(入力シート!F790&gt;0,MID(入力シート!F790,入力シート!W790-4,1),"")</f>
        <v/>
      </c>
      <c r="L789" s="37" t="str">
        <f>IF(入力シート!F790&gt;0,MID(入力シート!F790,入力シート!W790-3,1),"")</f>
        <v/>
      </c>
      <c r="M789" s="37" t="str">
        <f>IF(入力シート!F790&gt;0,MID(入力シート!F790,入力シート!W790-2,1),"")</f>
        <v/>
      </c>
      <c r="N789" s="37" t="str">
        <f>IF(入力シート!F790&gt;0,MID(入力シート!F790,入力シート!W790-1,1),"")</f>
        <v/>
      </c>
      <c r="O789" s="39" t="str">
        <f>IF(入力シート!F790&gt;0,MID(入力シート!F790,入力シート!W790,1),"")</f>
        <v/>
      </c>
      <c r="P789" s="22" t="str">
        <f>IF(入力シート!G790&gt;"",入力シート!G790,"")</f>
        <v/>
      </c>
      <c r="Q789" s="37" t="str">
        <f>IF(入力シート!H790&gt;0,IF(入力シート!X790=4,MID(入力シート!H790,入力シート!X790-3,1),"0"),"")</f>
        <v/>
      </c>
      <c r="R789" s="37" t="str">
        <f>IF(入力シート!H790&gt;0,MID(入力シート!H790,入力シート!X790-2,1),"")</f>
        <v/>
      </c>
      <c r="S789" s="37" t="str">
        <f>IF(入力シート!H790&gt;0,MID(入力シート!H790,入力シート!X790-1,1),"")</f>
        <v/>
      </c>
      <c r="T789" s="39" t="str">
        <f>IF(入力シート!H790&gt;0,MID(入力シート!H790,入力シート!X790,1),"")</f>
        <v/>
      </c>
      <c r="U789" s="62" t="str">
        <f>IF(入力シート!I790&gt;0,入力シート!I790,"")</f>
        <v/>
      </c>
      <c r="V789" s="50" t="str">
        <f>IF(入力シート!J790&gt;0,入力シート!J790,"")</f>
        <v/>
      </c>
      <c r="W789" s="50" t="str">
        <f>IF(入力シート!K790&gt;=10,INT(MOD(入力シート!K790,100)/10),"")</f>
        <v/>
      </c>
      <c r="X789" s="40" t="str">
        <f>IF(入力シート!K790&gt;=1,INT(MOD(入力シート!K790,10)/1),"")</f>
        <v/>
      </c>
      <c r="Y789" s="51" t="str">
        <f>IF(入力シート!L790&gt;=100000,INT(MOD(入力シート!L790,1000000)/100000),"")</f>
        <v/>
      </c>
      <c r="Z789" s="51" t="str">
        <f>IF(入力シート!L790&gt;=10000,INT(MOD(入力シート!L790,100000)/10000),"")</f>
        <v/>
      </c>
      <c r="AA789" s="51" t="str">
        <f>IF(入力シート!L790&gt;=1000,INT(MOD(入力シート!L790,10000)/1000),"")</f>
        <v/>
      </c>
      <c r="AB789" s="51" t="str">
        <f>IF(入力シート!L790&gt;=100,INT(MOD(入力シート!L790,1000)/100),"")</f>
        <v/>
      </c>
      <c r="AC789" s="51" t="str">
        <f>IF(入力シート!L790&gt;=10,INT(MOD(入力シート!L790,100)/10),"")</f>
        <v/>
      </c>
      <c r="AD789" s="40" t="str">
        <f>IF(入力シート!L790&gt;=1,INT(MOD(入力シート!L790,10)/1),"")</f>
        <v/>
      </c>
      <c r="AE789" s="51" t="str">
        <f>IF(入力シート!M790&gt;=10000,INT(MOD(入力シート!M790,100000)/10000),"")</f>
        <v/>
      </c>
      <c r="AF789" s="51" t="str">
        <f>IF(入力シート!M790&gt;=1000,INT(MOD(入力シート!M790,10000)/1000),"")</f>
        <v/>
      </c>
      <c r="AG789" s="51" t="str">
        <f>IF(入力シート!M790&gt;=100,INT(MOD(入力シート!M790,1000)/100),"")</f>
        <v/>
      </c>
      <c r="AH789" s="51" t="str">
        <f>IF(入力シート!M790&gt;=10,INT(MOD(入力シート!M790,100)/10),"")</f>
        <v/>
      </c>
      <c r="AI789" s="40" t="str">
        <f>IF(入力シート!M790&gt;=1,INT(MOD(入力シート!M790,10)/1),"")</f>
        <v/>
      </c>
      <c r="AJ789" s="51" t="str">
        <f>IF(入力シート!N790&gt;=10000,INT(MOD(入力シート!N790,100000)/10000),"")</f>
        <v/>
      </c>
      <c r="AK789" s="51" t="str">
        <f>IF(入力シート!N790&gt;=1000,INT(MOD(入力シート!N790,10000)/1000),"")</f>
        <v/>
      </c>
      <c r="AL789" s="51" t="str">
        <f>IF(入力シート!N790&gt;=100,INT(MOD(入力シート!N790,1000)/100),"")</f>
        <v/>
      </c>
      <c r="AM789" s="51" t="str">
        <f>IF(入力シート!N790&gt;=10,INT(MOD(入力シート!N790,100)/10),"")</f>
        <v/>
      </c>
      <c r="AN789" s="40" t="str">
        <f>IF(入力シート!N790&gt;=1,INT(MOD(入力シート!N790,10)/1),"")</f>
        <v/>
      </c>
      <c r="AO789" s="51" t="str">
        <f>IF(入力シート!O790&gt;=10000,INT(MOD(入力シート!O790,100000)/10000),"")</f>
        <v/>
      </c>
      <c r="AP789" s="51" t="str">
        <f>IF(入力シート!O790&gt;=1000,INT(MOD(入力シート!O790,10000)/1000),"")</f>
        <v/>
      </c>
      <c r="AQ789" s="51" t="str">
        <f>IF(入力シート!O790&gt;=100,INT(MOD(入力シート!O790,1000)/100),"")</f>
        <v/>
      </c>
      <c r="AR789" s="51" t="str">
        <f>IF(入力シート!O790&gt;=10,INT(MOD(入力シート!O790,100)/10),"")</f>
        <v/>
      </c>
      <c r="AS789" s="40" t="str">
        <f>IF(入力シート!O790&gt;=1,INT(MOD(入力シート!O790,10)/1),"")</f>
        <v/>
      </c>
      <c r="AT789" s="51" t="str">
        <f>IF(入力シート!P790&gt;=1000000,INT(MOD(入力シート!P790,10000000)/1000000),"")</f>
        <v/>
      </c>
      <c r="AU789" s="51" t="str">
        <f>IF(入力シート!P790&gt;=100000,INT(MOD(入力シート!P790,1000000)/100000),"")</f>
        <v/>
      </c>
      <c r="AV789" s="51" t="str">
        <f>IF(入力シート!P790&gt;=10000,INT(MOD(入力シート!P790,100000)/10000),"")</f>
        <v/>
      </c>
      <c r="AW789" s="51" t="str">
        <f>IF(入力シート!P790&gt;=1000,INT(MOD(入力シート!P790,10000)/1000),"")</f>
        <v/>
      </c>
      <c r="AX789" s="51" t="str">
        <f>IF(入力シート!P790&gt;=100,INT(MOD(入力シート!P790,1000)/100),"")</f>
        <v/>
      </c>
      <c r="AY789" s="51" t="str">
        <f>IF(入力シート!P790&gt;=10,INT(MOD(入力シート!P790,100)/10),"")</f>
        <v/>
      </c>
      <c r="AZ789" s="40" t="str">
        <f>IF(入力シート!P790&gt;=1,INT(MOD(入力シート!P790,10)/1),"")</f>
        <v/>
      </c>
      <c r="BA789" s="51" t="str">
        <f>IF(入力シート!Q790&gt;=10,INT(MOD(入力シート!Q790,100)/10),"")</f>
        <v/>
      </c>
      <c r="BB789" s="40" t="str">
        <f>IF(入力シート!Q790&gt;=1,INT(MOD(入力シート!Q790,10)/1),"")</f>
        <v/>
      </c>
      <c r="BC789" s="51" t="str">
        <f>IF(入力シート!R790&gt;=10000,INT(MOD(入力シート!R790,100000)/10000),"")</f>
        <v/>
      </c>
      <c r="BD789" s="51" t="str">
        <f>IF(入力シート!R790&gt;=1000,INT(MOD(入力シート!R790,10000)/1000),"")</f>
        <v/>
      </c>
      <c r="BE789" s="51" t="str">
        <f>IF(入力シート!R790&gt;=100,INT(MOD(入力シート!R790,1000)/100),"")</f>
        <v/>
      </c>
      <c r="BF789" s="51" t="str">
        <f>IF(入力シート!R790&gt;=10,INT(MOD(入力シート!R790,100)/10),"")</f>
        <v/>
      </c>
      <c r="BG789" s="40" t="str">
        <f>IF(入力シート!R790&gt;=1,INT(MOD(入力シート!R790,10)/1),"")</f>
        <v/>
      </c>
    </row>
    <row r="790" spans="1:79" x14ac:dyDescent="0.15">
      <c r="B790" s="22">
        <v>788</v>
      </c>
      <c r="C790" s="10" t="str">
        <f>IF(入力シート!C791&gt;=10000,INT(MOD(入力シート!C791,100000)/10000),"")</f>
        <v/>
      </c>
      <c r="D790" s="10" t="str">
        <f>IF(入力シート!C791&gt;=1000,INT(MOD(入力シート!C791,10000)/1000),"")</f>
        <v/>
      </c>
      <c r="E790" s="10" t="str">
        <f>IF(入力シート!C791&gt;=100,INT(MOD(入力シート!C791,1000)/100),"")</f>
        <v/>
      </c>
      <c r="F790" s="10" t="str">
        <f>IF(入力シート!C791&gt;=10,INT(MOD(入力シート!C791,100)/10),"")</f>
        <v/>
      </c>
      <c r="G790" s="22" t="str">
        <f>IF(入力シート!C791&gt;=1,INT(MOD(入力シート!C791,10)/1),"")</f>
        <v/>
      </c>
      <c r="H790" s="22" t="str">
        <f>IF(入力シート!D791&gt;"",入力シート!D791,"")</f>
        <v/>
      </c>
      <c r="I790" s="22" t="str">
        <f>IF(入力シート!E791&gt;"",入力シート!E791,"")</f>
        <v/>
      </c>
      <c r="J790" s="37" t="str">
        <f>IF(入力シート!F791&gt;0,IF(入力シート!W791=6,MID(入力シート!F791,入力シート!W791-5,1),"0"),"")</f>
        <v/>
      </c>
      <c r="K790" s="37" t="str">
        <f>IF(入力シート!F791&gt;0,MID(入力シート!F791,入力シート!W791-4,1),"")</f>
        <v/>
      </c>
      <c r="L790" s="37" t="str">
        <f>IF(入力シート!F791&gt;0,MID(入力シート!F791,入力シート!W791-3,1),"")</f>
        <v/>
      </c>
      <c r="M790" s="37" t="str">
        <f>IF(入力シート!F791&gt;0,MID(入力シート!F791,入力シート!W791-2,1),"")</f>
        <v/>
      </c>
      <c r="N790" s="37" t="str">
        <f>IF(入力シート!F791&gt;0,MID(入力シート!F791,入力シート!W791-1,1),"")</f>
        <v/>
      </c>
      <c r="O790" s="39" t="str">
        <f>IF(入力シート!F791&gt;0,MID(入力シート!F791,入力シート!W791,1),"")</f>
        <v/>
      </c>
      <c r="P790" s="22" t="str">
        <f>IF(入力シート!G791&gt;"",入力シート!G791,"")</f>
        <v/>
      </c>
      <c r="Q790" s="37" t="str">
        <f>IF(入力シート!H791&gt;0,IF(入力シート!X791=4,MID(入力シート!H791,入力シート!X791-3,1),"0"),"")</f>
        <v/>
      </c>
      <c r="R790" s="37" t="str">
        <f>IF(入力シート!H791&gt;0,MID(入力シート!H791,入力シート!X791-2,1),"")</f>
        <v/>
      </c>
      <c r="S790" s="37" t="str">
        <f>IF(入力シート!H791&gt;0,MID(入力シート!H791,入力シート!X791-1,1),"")</f>
        <v/>
      </c>
      <c r="T790" s="39" t="str">
        <f>IF(入力シート!H791&gt;0,MID(入力シート!H791,入力シート!X791,1),"")</f>
        <v/>
      </c>
      <c r="U790" s="62" t="str">
        <f>IF(入力シート!I791&gt;0,入力シート!I791,"")</f>
        <v/>
      </c>
      <c r="V790" s="50" t="str">
        <f>IF(入力シート!J791&gt;0,入力シート!J791,"")</f>
        <v/>
      </c>
      <c r="W790" s="50" t="str">
        <f>IF(入力シート!K791&gt;=10,INT(MOD(入力シート!K791,100)/10),"")</f>
        <v/>
      </c>
      <c r="X790" s="40" t="str">
        <f>IF(入力シート!K791&gt;=1,INT(MOD(入力シート!K791,10)/1),"")</f>
        <v/>
      </c>
      <c r="Y790" s="51" t="str">
        <f>IF(入力シート!L791&gt;=100000,INT(MOD(入力シート!L791,1000000)/100000),"")</f>
        <v/>
      </c>
      <c r="Z790" s="51" t="str">
        <f>IF(入力シート!L791&gt;=10000,INT(MOD(入力シート!L791,100000)/10000),"")</f>
        <v/>
      </c>
      <c r="AA790" s="51" t="str">
        <f>IF(入力シート!L791&gt;=1000,INT(MOD(入力シート!L791,10000)/1000),"")</f>
        <v/>
      </c>
      <c r="AB790" s="51" t="str">
        <f>IF(入力シート!L791&gt;=100,INT(MOD(入力シート!L791,1000)/100),"")</f>
        <v/>
      </c>
      <c r="AC790" s="51" t="str">
        <f>IF(入力シート!L791&gt;=10,INT(MOD(入力シート!L791,100)/10),"")</f>
        <v/>
      </c>
      <c r="AD790" s="40" t="str">
        <f>IF(入力シート!L791&gt;=1,INT(MOD(入力シート!L791,10)/1),"")</f>
        <v/>
      </c>
      <c r="AE790" s="51" t="str">
        <f>IF(入力シート!M791&gt;=10000,INT(MOD(入力シート!M791,100000)/10000),"")</f>
        <v/>
      </c>
      <c r="AF790" s="51" t="str">
        <f>IF(入力シート!M791&gt;=1000,INT(MOD(入力シート!M791,10000)/1000),"")</f>
        <v/>
      </c>
      <c r="AG790" s="51" t="str">
        <f>IF(入力シート!M791&gt;=100,INT(MOD(入力シート!M791,1000)/100),"")</f>
        <v/>
      </c>
      <c r="AH790" s="51" t="str">
        <f>IF(入力シート!M791&gt;=10,INT(MOD(入力シート!M791,100)/10),"")</f>
        <v/>
      </c>
      <c r="AI790" s="40" t="str">
        <f>IF(入力シート!M791&gt;=1,INT(MOD(入力シート!M791,10)/1),"")</f>
        <v/>
      </c>
      <c r="AJ790" s="51" t="str">
        <f>IF(入力シート!N791&gt;=10000,INT(MOD(入力シート!N791,100000)/10000),"")</f>
        <v/>
      </c>
      <c r="AK790" s="51" t="str">
        <f>IF(入力シート!N791&gt;=1000,INT(MOD(入力シート!N791,10000)/1000),"")</f>
        <v/>
      </c>
      <c r="AL790" s="51" t="str">
        <f>IF(入力シート!N791&gt;=100,INT(MOD(入力シート!N791,1000)/100),"")</f>
        <v/>
      </c>
      <c r="AM790" s="51" t="str">
        <f>IF(入力シート!N791&gt;=10,INT(MOD(入力シート!N791,100)/10),"")</f>
        <v/>
      </c>
      <c r="AN790" s="40" t="str">
        <f>IF(入力シート!N791&gt;=1,INT(MOD(入力シート!N791,10)/1),"")</f>
        <v/>
      </c>
      <c r="AO790" s="51" t="str">
        <f>IF(入力シート!O791&gt;=10000,INT(MOD(入力シート!O791,100000)/10000),"")</f>
        <v/>
      </c>
      <c r="AP790" s="51" t="str">
        <f>IF(入力シート!O791&gt;=1000,INT(MOD(入力シート!O791,10000)/1000),"")</f>
        <v/>
      </c>
      <c r="AQ790" s="51" t="str">
        <f>IF(入力シート!O791&gt;=100,INT(MOD(入力シート!O791,1000)/100),"")</f>
        <v/>
      </c>
      <c r="AR790" s="51" t="str">
        <f>IF(入力シート!O791&gt;=10,INT(MOD(入力シート!O791,100)/10),"")</f>
        <v/>
      </c>
      <c r="AS790" s="40" t="str">
        <f>IF(入力シート!O791&gt;=1,INT(MOD(入力シート!O791,10)/1),"")</f>
        <v/>
      </c>
      <c r="AT790" s="51" t="str">
        <f>IF(入力シート!P791&gt;=1000000,INT(MOD(入力シート!P791,10000000)/1000000),"")</f>
        <v/>
      </c>
      <c r="AU790" s="51" t="str">
        <f>IF(入力シート!P791&gt;=100000,INT(MOD(入力シート!P791,1000000)/100000),"")</f>
        <v/>
      </c>
      <c r="AV790" s="51" t="str">
        <f>IF(入力シート!P791&gt;=10000,INT(MOD(入力シート!P791,100000)/10000),"")</f>
        <v/>
      </c>
      <c r="AW790" s="51" t="str">
        <f>IF(入力シート!P791&gt;=1000,INT(MOD(入力シート!P791,10000)/1000),"")</f>
        <v/>
      </c>
      <c r="AX790" s="51" t="str">
        <f>IF(入力シート!P791&gt;=100,INT(MOD(入力シート!P791,1000)/100),"")</f>
        <v/>
      </c>
      <c r="AY790" s="51" t="str">
        <f>IF(入力シート!P791&gt;=10,INT(MOD(入力シート!P791,100)/10),"")</f>
        <v/>
      </c>
      <c r="AZ790" s="40" t="str">
        <f>IF(入力シート!P791&gt;=1,INT(MOD(入力シート!P791,10)/1),"")</f>
        <v/>
      </c>
      <c r="BA790" s="51" t="str">
        <f>IF(入力シート!Q791&gt;=10,INT(MOD(入力シート!Q791,100)/10),"")</f>
        <v/>
      </c>
      <c r="BB790" s="40" t="str">
        <f>IF(入力シート!Q791&gt;=1,INT(MOD(入力シート!Q791,10)/1),"")</f>
        <v/>
      </c>
      <c r="BC790" s="51" t="str">
        <f>IF(入力シート!R791&gt;=10000,INT(MOD(入力シート!R791,100000)/10000),"")</f>
        <v/>
      </c>
      <c r="BD790" s="51" t="str">
        <f>IF(入力シート!R791&gt;=1000,INT(MOD(入力シート!R791,10000)/1000),"")</f>
        <v/>
      </c>
      <c r="BE790" s="51" t="str">
        <f>IF(入力シート!R791&gt;=100,INT(MOD(入力シート!R791,1000)/100),"")</f>
        <v/>
      </c>
      <c r="BF790" s="51" t="str">
        <f>IF(入力シート!R791&gt;=10,INT(MOD(入力シート!R791,100)/10),"")</f>
        <v/>
      </c>
      <c r="BG790" s="40" t="str">
        <f>IF(入力シート!R791&gt;=1,INT(MOD(入力シート!R791,10)/1),"")</f>
        <v/>
      </c>
    </row>
    <row r="791" spans="1:79" x14ac:dyDescent="0.15">
      <c r="B791" s="22">
        <v>789</v>
      </c>
      <c r="C791" s="10" t="str">
        <f>IF(入力シート!C792&gt;=10000,INT(MOD(入力シート!C792,100000)/10000),"")</f>
        <v/>
      </c>
      <c r="D791" s="10" t="str">
        <f>IF(入力シート!C792&gt;=1000,INT(MOD(入力シート!C792,10000)/1000),"")</f>
        <v/>
      </c>
      <c r="E791" s="10" t="str">
        <f>IF(入力シート!C792&gt;=100,INT(MOD(入力シート!C792,1000)/100),"")</f>
        <v/>
      </c>
      <c r="F791" s="10" t="str">
        <f>IF(入力シート!C792&gt;=10,INT(MOD(入力シート!C792,100)/10),"")</f>
        <v/>
      </c>
      <c r="G791" s="22" t="str">
        <f>IF(入力シート!C792&gt;=1,INT(MOD(入力シート!C792,10)/1),"")</f>
        <v/>
      </c>
      <c r="H791" s="22" t="str">
        <f>IF(入力シート!D792&gt;"",入力シート!D792,"")</f>
        <v/>
      </c>
      <c r="I791" s="22" t="str">
        <f>IF(入力シート!E792&gt;"",入力シート!E792,"")</f>
        <v/>
      </c>
      <c r="J791" s="37" t="str">
        <f>IF(入力シート!F792&gt;0,IF(入力シート!W792=6,MID(入力シート!F792,入力シート!W792-5,1),"0"),"")</f>
        <v/>
      </c>
      <c r="K791" s="37" t="str">
        <f>IF(入力シート!F792&gt;0,MID(入力シート!F792,入力シート!W792-4,1),"")</f>
        <v/>
      </c>
      <c r="L791" s="37" t="str">
        <f>IF(入力シート!F792&gt;0,MID(入力シート!F792,入力シート!W792-3,1),"")</f>
        <v/>
      </c>
      <c r="M791" s="37" t="str">
        <f>IF(入力シート!F792&gt;0,MID(入力シート!F792,入力シート!W792-2,1),"")</f>
        <v/>
      </c>
      <c r="N791" s="37" t="str">
        <f>IF(入力シート!F792&gt;0,MID(入力シート!F792,入力シート!W792-1,1),"")</f>
        <v/>
      </c>
      <c r="O791" s="39" t="str">
        <f>IF(入力シート!F792&gt;0,MID(入力シート!F792,入力シート!W792,1),"")</f>
        <v/>
      </c>
      <c r="P791" s="22" t="str">
        <f>IF(入力シート!G792&gt;"",入力シート!G792,"")</f>
        <v/>
      </c>
      <c r="Q791" s="37" t="str">
        <f>IF(入力シート!H792&gt;0,IF(入力シート!X792=4,MID(入力シート!H792,入力シート!X792-3,1),"0"),"")</f>
        <v/>
      </c>
      <c r="R791" s="37" t="str">
        <f>IF(入力シート!H792&gt;0,MID(入力シート!H792,入力シート!X792-2,1),"")</f>
        <v/>
      </c>
      <c r="S791" s="37" t="str">
        <f>IF(入力シート!H792&gt;0,MID(入力シート!H792,入力シート!X792-1,1),"")</f>
        <v/>
      </c>
      <c r="T791" s="39" t="str">
        <f>IF(入力シート!H792&gt;0,MID(入力シート!H792,入力シート!X792,1),"")</f>
        <v/>
      </c>
      <c r="U791" s="62" t="str">
        <f>IF(入力シート!I792&gt;0,入力シート!I792,"")</f>
        <v/>
      </c>
      <c r="V791" s="50" t="str">
        <f>IF(入力シート!J792&gt;0,入力シート!J792,"")</f>
        <v/>
      </c>
      <c r="W791" s="50" t="str">
        <f>IF(入力シート!K792&gt;=10,INT(MOD(入力シート!K792,100)/10),"")</f>
        <v/>
      </c>
      <c r="X791" s="40" t="str">
        <f>IF(入力シート!K792&gt;=1,INT(MOD(入力シート!K792,10)/1),"")</f>
        <v/>
      </c>
      <c r="Y791" s="51" t="str">
        <f>IF(入力シート!L792&gt;=100000,INT(MOD(入力シート!L792,1000000)/100000),"")</f>
        <v/>
      </c>
      <c r="Z791" s="51" t="str">
        <f>IF(入力シート!L792&gt;=10000,INT(MOD(入力シート!L792,100000)/10000),"")</f>
        <v/>
      </c>
      <c r="AA791" s="51" t="str">
        <f>IF(入力シート!L792&gt;=1000,INT(MOD(入力シート!L792,10000)/1000),"")</f>
        <v/>
      </c>
      <c r="AB791" s="51" t="str">
        <f>IF(入力シート!L792&gt;=100,INT(MOD(入力シート!L792,1000)/100),"")</f>
        <v/>
      </c>
      <c r="AC791" s="51" t="str">
        <f>IF(入力シート!L792&gt;=10,INT(MOD(入力シート!L792,100)/10),"")</f>
        <v/>
      </c>
      <c r="AD791" s="40" t="str">
        <f>IF(入力シート!L792&gt;=1,INT(MOD(入力シート!L792,10)/1),"")</f>
        <v/>
      </c>
      <c r="AE791" s="51" t="str">
        <f>IF(入力シート!M792&gt;=10000,INT(MOD(入力シート!M792,100000)/10000),"")</f>
        <v/>
      </c>
      <c r="AF791" s="51" t="str">
        <f>IF(入力シート!M792&gt;=1000,INT(MOD(入力シート!M792,10000)/1000),"")</f>
        <v/>
      </c>
      <c r="AG791" s="51" t="str">
        <f>IF(入力シート!M792&gt;=100,INT(MOD(入力シート!M792,1000)/100),"")</f>
        <v/>
      </c>
      <c r="AH791" s="51" t="str">
        <f>IF(入力シート!M792&gt;=10,INT(MOD(入力シート!M792,100)/10),"")</f>
        <v/>
      </c>
      <c r="AI791" s="40" t="str">
        <f>IF(入力シート!M792&gt;=1,INT(MOD(入力シート!M792,10)/1),"")</f>
        <v/>
      </c>
      <c r="AJ791" s="51" t="str">
        <f>IF(入力シート!N792&gt;=10000,INT(MOD(入力シート!N792,100000)/10000),"")</f>
        <v/>
      </c>
      <c r="AK791" s="51" t="str">
        <f>IF(入力シート!N792&gt;=1000,INT(MOD(入力シート!N792,10000)/1000),"")</f>
        <v/>
      </c>
      <c r="AL791" s="51" t="str">
        <f>IF(入力シート!N792&gt;=100,INT(MOD(入力シート!N792,1000)/100),"")</f>
        <v/>
      </c>
      <c r="AM791" s="51" t="str">
        <f>IF(入力シート!N792&gt;=10,INT(MOD(入力シート!N792,100)/10),"")</f>
        <v/>
      </c>
      <c r="AN791" s="40" t="str">
        <f>IF(入力シート!N792&gt;=1,INT(MOD(入力シート!N792,10)/1),"")</f>
        <v/>
      </c>
      <c r="AO791" s="51" t="str">
        <f>IF(入力シート!O792&gt;=10000,INT(MOD(入力シート!O792,100000)/10000),"")</f>
        <v/>
      </c>
      <c r="AP791" s="51" t="str">
        <f>IF(入力シート!O792&gt;=1000,INT(MOD(入力シート!O792,10000)/1000),"")</f>
        <v/>
      </c>
      <c r="AQ791" s="51" t="str">
        <f>IF(入力シート!O792&gt;=100,INT(MOD(入力シート!O792,1000)/100),"")</f>
        <v/>
      </c>
      <c r="AR791" s="51" t="str">
        <f>IF(入力シート!O792&gt;=10,INT(MOD(入力シート!O792,100)/10),"")</f>
        <v/>
      </c>
      <c r="AS791" s="40" t="str">
        <f>IF(入力シート!O792&gt;=1,INT(MOD(入力シート!O792,10)/1),"")</f>
        <v/>
      </c>
      <c r="AT791" s="51" t="str">
        <f>IF(入力シート!P792&gt;=1000000,INT(MOD(入力シート!P792,10000000)/1000000),"")</f>
        <v/>
      </c>
      <c r="AU791" s="51" t="str">
        <f>IF(入力シート!P792&gt;=100000,INT(MOD(入力シート!P792,1000000)/100000),"")</f>
        <v/>
      </c>
      <c r="AV791" s="51" t="str">
        <f>IF(入力シート!P792&gt;=10000,INT(MOD(入力シート!P792,100000)/10000),"")</f>
        <v/>
      </c>
      <c r="AW791" s="51" t="str">
        <f>IF(入力シート!P792&gt;=1000,INT(MOD(入力シート!P792,10000)/1000),"")</f>
        <v/>
      </c>
      <c r="AX791" s="51" t="str">
        <f>IF(入力シート!P792&gt;=100,INT(MOD(入力シート!P792,1000)/100),"")</f>
        <v/>
      </c>
      <c r="AY791" s="51" t="str">
        <f>IF(入力シート!P792&gt;=10,INT(MOD(入力シート!P792,100)/10),"")</f>
        <v/>
      </c>
      <c r="AZ791" s="40" t="str">
        <f>IF(入力シート!P792&gt;=1,INT(MOD(入力シート!P792,10)/1),"")</f>
        <v/>
      </c>
      <c r="BA791" s="51" t="str">
        <f>IF(入力シート!Q792&gt;=10,INT(MOD(入力シート!Q792,100)/10),"")</f>
        <v/>
      </c>
      <c r="BB791" s="40" t="str">
        <f>IF(入力シート!Q792&gt;=1,INT(MOD(入力シート!Q792,10)/1),"")</f>
        <v/>
      </c>
      <c r="BC791" s="51" t="str">
        <f>IF(入力シート!R792&gt;=10000,INT(MOD(入力シート!R792,100000)/10000),"")</f>
        <v/>
      </c>
      <c r="BD791" s="51" t="str">
        <f>IF(入力シート!R792&gt;=1000,INT(MOD(入力シート!R792,10000)/1000),"")</f>
        <v/>
      </c>
      <c r="BE791" s="51" t="str">
        <f>IF(入力シート!R792&gt;=100,INT(MOD(入力シート!R792,1000)/100),"")</f>
        <v/>
      </c>
      <c r="BF791" s="51" t="str">
        <f>IF(入力シート!R792&gt;=10,INT(MOD(入力シート!R792,100)/10),"")</f>
        <v/>
      </c>
      <c r="BG791" s="40" t="str">
        <f>IF(入力シート!R792&gt;=1,INT(MOD(入力シート!R792,10)/1),"")</f>
        <v/>
      </c>
    </row>
    <row r="792" spans="1:79" x14ac:dyDescent="0.15">
      <c r="A792" s="46"/>
      <c r="B792" s="12">
        <v>790</v>
      </c>
      <c r="C792" s="3" t="str">
        <f>IF(入力シート!C793&gt;=10000,INT(MOD(入力シート!C793,100000)/10000),"")</f>
        <v/>
      </c>
      <c r="D792" s="3" t="str">
        <f>IF(入力シート!C793&gt;=1000,INT(MOD(入力シート!C793,10000)/1000),"")</f>
        <v/>
      </c>
      <c r="E792" s="3" t="str">
        <f>IF(入力シート!C793&gt;=100,INT(MOD(入力シート!C793,1000)/100),"")</f>
        <v/>
      </c>
      <c r="F792" s="3" t="str">
        <f>IF(入力シート!C793&gt;=10,INT(MOD(入力シート!C793,100)/10),"")</f>
        <v/>
      </c>
      <c r="G792" s="12" t="str">
        <f>IF(入力シート!C793&gt;=1,INT(MOD(入力シート!C793,10)/1),"")</f>
        <v/>
      </c>
      <c r="H792" s="12" t="str">
        <f>IF(入力シート!D793&gt;"",入力シート!D793,"")</f>
        <v/>
      </c>
      <c r="I792" s="146" t="str">
        <f>IF(入力シート!E793&gt;"",入力シート!E793,"")</f>
        <v/>
      </c>
      <c r="J792" s="162" t="str">
        <f>IF(入力シート!F793&gt;0,IF(入力シート!W793=6,MID(入力シート!F793,入力シート!W793-5,1),"0"),"")</f>
        <v/>
      </c>
      <c r="K792" s="63" t="str">
        <f>IF(入力シート!F793&gt;0,MID(入力シート!F793,入力シート!W793-4,1),"")</f>
        <v/>
      </c>
      <c r="L792" s="63" t="str">
        <f>IF(入力シート!F793&gt;0,MID(入力シート!F793,入力シート!W793-3,1),"")</f>
        <v/>
      </c>
      <c r="M792" s="63" t="str">
        <f>IF(入力シート!F793&gt;0,MID(入力シート!F793,入力シート!W793-2,1),"")</f>
        <v/>
      </c>
      <c r="N792" s="63" t="str">
        <f>IF(入力シート!F793&gt;0,MID(入力シート!F793,入力シート!W793-1,1),"")</f>
        <v/>
      </c>
      <c r="O792" s="64" t="str">
        <f>IF(入力シート!F793&gt;0,MID(入力シート!F793,入力シート!W793,1),"")</f>
        <v/>
      </c>
      <c r="P792" s="146" t="str">
        <f>IF(入力シート!G793&gt;"",入力シート!G793,"")</f>
        <v/>
      </c>
      <c r="Q792" s="162" t="str">
        <f>IF(入力シート!H793&gt;0,IF(入力シート!X793=4,MID(入力シート!H793,入力シート!X793-3,1),"0"),"")</f>
        <v/>
      </c>
      <c r="R792" s="63" t="str">
        <f>IF(入力シート!H793&gt;0,MID(入力シート!H793,入力シート!X793-2,1),"")</f>
        <v/>
      </c>
      <c r="S792" s="63" t="str">
        <f>IF(入力シート!H793&gt;0,MID(入力シート!H793,入力シート!X793-1,1),"")</f>
        <v/>
      </c>
      <c r="T792" s="64" t="str">
        <f>IF(入力シート!H793&gt;0,MID(入力シート!H793,入力シート!X793,1),"")</f>
        <v/>
      </c>
      <c r="U792" s="65" t="str">
        <f>IF(入力シート!I793&gt;0,入力シート!I793,"")</f>
        <v/>
      </c>
      <c r="V792" s="47" t="str">
        <f>IF(入力シート!J793&gt;0,入力シート!J793,"")</f>
        <v/>
      </c>
      <c r="W792" s="47" t="str">
        <f>IF(入力シート!K793&gt;=10,INT(MOD(入力シート!K793,100)/10),"")</f>
        <v/>
      </c>
      <c r="X792" s="48" t="str">
        <f>IF(入力シート!K793&gt;=1,INT(MOD(入力シート!K793,10)/1),"")</f>
        <v/>
      </c>
      <c r="Y792" s="49" t="str">
        <f>IF(入力シート!L793&gt;=100000,INT(MOD(入力シート!L793,1000000)/100000),"")</f>
        <v/>
      </c>
      <c r="Z792" s="49" t="str">
        <f>IF(入力シート!L793&gt;=10000,INT(MOD(入力シート!L793,100000)/10000),"")</f>
        <v/>
      </c>
      <c r="AA792" s="49" t="str">
        <f>IF(入力シート!L793&gt;=1000,INT(MOD(入力シート!L793,10000)/1000),"")</f>
        <v/>
      </c>
      <c r="AB792" s="49" t="str">
        <f>IF(入力シート!L793&gt;=100,INT(MOD(入力シート!L793,1000)/100),"")</f>
        <v/>
      </c>
      <c r="AC792" s="49" t="str">
        <f>IF(入力シート!L793&gt;=10,INT(MOD(入力シート!L793,100)/10),"")</f>
        <v/>
      </c>
      <c r="AD792" s="48" t="str">
        <f>IF(入力シート!L793&gt;=1,INT(MOD(入力シート!L793,10)/1),"")</f>
        <v/>
      </c>
      <c r="AE792" s="49" t="str">
        <f>IF(入力シート!M793&gt;=10000,INT(MOD(入力シート!M793,100000)/10000),"")</f>
        <v/>
      </c>
      <c r="AF792" s="49" t="str">
        <f>IF(入力シート!M793&gt;=1000,INT(MOD(入力シート!M793,10000)/1000),"")</f>
        <v/>
      </c>
      <c r="AG792" s="49" t="str">
        <f>IF(入力シート!M793&gt;=100,INT(MOD(入力シート!M793,1000)/100),"")</f>
        <v/>
      </c>
      <c r="AH792" s="49" t="str">
        <f>IF(入力シート!M793&gt;=10,INT(MOD(入力シート!M793,100)/10),"")</f>
        <v/>
      </c>
      <c r="AI792" s="48" t="str">
        <f>IF(入力シート!M793&gt;=1,INT(MOD(入力シート!M793,10)/1),"")</f>
        <v/>
      </c>
      <c r="AJ792" s="49" t="str">
        <f>IF(入力シート!N793&gt;=10000,INT(MOD(入力シート!N793,100000)/10000),"")</f>
        <v/>
      </c>
      <c r="AK792" s="49" t="str">
        <f>IF(入力シート!N793&gt;=1000,INT(MOD(入力シート!N793,10000)/1000),"")</f>
        <v/>
      </c>
      <c r="AL792" s="49" t="str">
        <f>IF(入力シート!N793&gt;=100,INT(MOD(入力シート!N793,1000)/100),"")</f>
        <v/>
      </c>
      <c r="AM792" s="49" t="str">
        <f>IF(入力シート!N793&gt;=10,INT(MOD(入力シート!N793,100)/10),"")</f>
        <v/>
      </c>
      <c r="AN792" s="48" t="str">
        <f>IF(入力シート!N793&gt;=1,INT(MOD(入力シート!N793,10)/1),"")</f>
        <v/>
      </c>
      <c r="AO792" s="49" t="str">
        <f>IF(入力シート!O793&gt;=10000,INT(MOD(入力シート!O793,100000)/10000),"")</f>
        <v/>
      </c>
      <c r="AP792" s="49" t="str">
        <f>IF(入力シート!O793&gt;=1000,INT(MOD(入力シート!O793,10000)/1000),"")</f>
        <v/>
      </c>
      <c r="AQ792" s="49" t="str">
        <f>IF(入力シート!O793&gt;=100,INT(MOD(入力シート!O793,1000)/100),"")</f>
        <v/>
      </c>
      <c r="AR792" s="49" t="str">
        <f>IF(入力シート!O793&gt;=10,INT(MOD(入力シート!O793,100)/10),"")</f>
        <v/>
      </c>
      <c r="AS792" s="48" t="str">
        <f>IF(入力シート!O793&gt;=1,INT(MOD(入力シート!O793,10)/1),"")</f>
        <v/>
      </c>
      <c r="AT792" s="49" t="str">
        <f>IF(入力シート!P793&gt;=1000000,INT(MOD(入力シート!P793,10000000)/1000000),"")</f>
        <v/>
      </c>
      <c r="AU792" s="49" t="str">
        <f>IF(入力シート!P793&gt;=100000,INT(MOD(入力シート!P793,1000000)/100000),"")</f>
        <v/>
      </c>
      <c r="AV792" s="49" t="str">
        <f>IF(入力シート!P793&gt;=10000,INT(MOD(入力シート!P793,100000)/10000),"")</f>
        <v/>
      </c>
      <c r="AW792" s="49" t="str">
        <f>IF(入力シート!P793&gt;=1000,INT(MOD(入力シート!P793,10000)/1000),"")</f>
        <v/>
      </c>
      <c r="AX792" s="49" t="str">
        <f>IF(入力シート!P793&gt;=100,INT(MOD(入力シート!P793,1000)/100),"")</f>
        <v/>
      </c>
      <c r="AY792" s="49" t="str">
        <f>IF(入力シート!P793&gt;=10,INT(MOD(入力シート!P793,100)/10),"")</f>
        <v/>
      </c>
      <c r="AZ792" s="48" t="str">
        <f>IF(入力シート!P793&gt;=1,INT(MOD(入力シート!P793,10)/1),"")</f>
        <v/>
      </c>
      <c r="BA792" s="49" t="str">
        <f>IF(入力シート!Q793&gt;=10,INT(MOD(入力シート!Q793,100)/10),"")</f>
        <v/>
      </c>
      <c r="BB792" s="48" t="str">
        <f>IF(入力シート!Q793&gt;=1,INT(MOD(入力シート!Q793,10)/1),"")</f>
        <v/>
      </c>
      <c r="BC792" s="49" t="str">
        <f>IF(入力シート!R793&gt;=10000,INT(MOD(入力シート!R793,100000)/10000),"")</f>
        <v/>
      </c>
      <c r="BD792" s="49" t="str">
        <f>IF(入力シート!R793&gt;=1000,INT(MOD(入力シート!R793,10000)/1000),"")</f>
        <v/>
      </c>
      <c r="BE792" s="49" t="str">
        <f>IF(入力シート!R793&gt;=100,INT(MOD(入力シート!R793,1000)/100),"")</f>
        <v/>
      </c>
      <c r="BF792" s="49" t="str">
        <f>IF(入力シート!R793&gt;=10,INT(MOD(入力シート!R793,100)/10),"")</f>
        <v/>
      </c>
      <c r="BG792" s="48" t="str">
        <f>IF(入力シート!R793&gt;=1,INT(MOD(入力シート!R793,10)/1),"")</f>
        <v/>
      </c>
      <c r="BH792" s="58" t="str">
        <f>IF(入力シート!S793&gt;=10,INT(MOD(入力シート!S793,100)/10),"")</f>
        <v/>
      </c>
      <c r="BI792" s="69" t="str">
        <f>IF(入力シート!S793&gt;=1,INT(MOD(入力シート!S793,10)/1),"")</f>
        <v/>
      </c>
      <c r="BJ792" s="58" t="str">
        <f>IF(入力シート!T793&gt;=1000000,INT(MOD(入力シート!T793,10000000)/1000000),"")</f>
        <v/>
      </c>
      <c r="BK792" s="58" t="str">
        <f>IF(入力シート!T793&gt;=100000,INT(MOD(入力シート!T793,1000000)/100000),"")</f>
        <v/>
      </c>
      <c r="BL792" s="58" t="str">
        <f>IF(入力シート!T793&gt;=10000,INT(MOD(入力シート!T793,100000)/10000),"")</f>
        <v/>
      </c>
      <c r="BM792" s="58" t="str">
        <f>IF(入力シート!T793&gt;=1000,INT(MOD(入力シート!T793,10000)/1000),"")</f>
        <v/>
      </c>
      <c r="BN792" s="58" t="str">
        <f>IF(入力シート!T793&gt;=100,INT(MOD(入力シート!T793,1000)/100),"")</f>
        <v/>
      </c>
      <c r="BO792" s="58" t="str">
        <f>IF(入力シート!T793&gt;=10,INT(MOD(入力シート!T793,100)/10),"")</f>
        <v/>
      </c>
      <c r="BP792" s="69" t="str">
        <f>IF(入力シート!T793&gt;=1,INT(MOD(入力シート!T793,10)/1),"")</f>
        <v/>
      </c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</row>
    <row r="793" spans="1:79" x14ac:dyDescent="0.15">
      <c r="A793" s="70">
        <f t="shared" si="17"/>
        <v>80</v>
      </c>
      <c r="B793" s="22">
        <v>791</v>
      </c>
      <c r="C793" s="10" t="str">
        <f>IF(入力シート!C794&gt;=10000,INT(MOD(入力シート!C794,100000)/10000),"")</f>
        <v/>
      </c>
      <c r="D793" s="10" t="str">
        <f>IF(入力シート!C794&gt;=1000,INT(MOD(入力シート!C794,10000)/1000),"")</f>
        <v/>
      </c>
      <c r="E793" s="10" t="str">
        <f>IF(入力シート!C794&gt;=100,INT(MOD(入力シート!C794,1000)/100),"")</f>
        <v/>
      </c>
      <c r="F793" s="10" t="str">
        <f>IF(入力シート!C794&gt;=10,INT(MOD(入力シート!C794,100)/10),"")</f>
        <v/>
      </c>
      <c r="G793" s="22" t="str">
        <f>IF(入力シート!C794&gt;=1,INT(MOD(入力シート!C794,10)/1),"")</f>
        <v/>
      </c>
      <c r="H793" s="22" t="str">
        <f>IF(入力シート!D794&gt;"",入力シート!D794,"")</f>
        <v/>
      </c>
      <c r="I793" s="22" t="str">
        <f>IF(入力シート!E794&gt;"",入力シート!E794,"")</f>
        <v/>
      </c>
      <c r="J793" s="37" t="str">
        <f>IF(入力シート!F794&gt;0,IF(入力シート!W794=6,MID(入力シート!F794,入力シート!W794-5,1),"0"),"")</f>
        <v/>
      </c>
      <c r="K793" s="37" t="str">
        <f>IF(入力シート!F794&gt;0,MID(入力シート!F794,入力シート!W794-4,1),"")</f>
        <v/>
      </c>
      <c r="L793" s="37" t="str">
        <f>IF(入力シート!F794&gt;0,MID(入力シート!F794,入力シート!W794-3,1),"")</f>
        <v/>
      </c>
      <c r="M793" s="37" t="str">
        <f>IF(入力シート!F794&gt;0,MID(入力シート!F794,入力シート!W794-2,1),"")</f>
        <v/>
      </c>
      <c r="N793" s="37" t="str">
        <f>IF(入力シート!F794&gt;0,MID(入力シート!F794,入力シート!W794-1,1),"")</f>
        <v/>
      </c>
      <c r="O793" s="39" t="str">
        <f>IF(入力シート!F794&gt;0,MID(入力シート!F794,入力シート!W794,1),"")</f>
        <v/>
      </c>
      <c r="P793" s="22" t="str">
        <f>IF(入力シート!G794&gt;"",入力シート!G794,"")</f>
        <v/>
      </c>
      <c r="Q793" s="37" t="str">
        <f>IF(入力シート!H794&gt;0,IF(入力シート!X794=4,MID(入力シート!H794,入力シート!X794-3,1),"0"),"")</f>
        <v/>
      </c>
      <c r="R793" s="37" t="str">
        <f>IF(入力シート!H794&gt;0,MID(入力シート!H794,入力シート!X794-2,1),"")</f>
        <v/>
      </c>
      <c r="S793" s="37" t="str">
        <f>IF(入力シート!H794&gt;0,MID(入力シート!H794,入力シート!X794-1,1),"")</f>
        <v/>
      </c>
      <c r="T793" s="39" t="str">
        <f>IF(入力シート!H794&gt;0,MID(入力シート!H794,入力シート!X794,1),"")</f>
        <v/>
      </c>
      <c r="U793" s="62" t="str">
        <f>IF(入力シート!I794&gt;0,入力シート!I794,"")</f>
        <v/>
      </c>
      <c r="V793" s="50" t="str">
        <f>IF(入力シート!J794&gt;0,入力シート!J794,"")</f>
        <v/>
      </c>
      <c r="W793" s="50" t="str">
        <f>IF(入力シート!K794&gt;=10,INT(MOD(入力シート!K794,100)/10),"")</f>
        <v/>
      </c>
      <c r="X793" s="40" t="str">
        <f>IF(入力シート!K794&gt;=1,INT(MOD(入力シート!K794,10)/1),"")</f>
        <v/>
      </c>
      <c r="Y793" s="51" t="str">
        <f>IF(入力シート!L794&gt;=100000,INT(MOD(入力シート!L794,1000000)/100000),"")</f>
        <v/>
      </c>
      <c r="Z793" s="51" t="str">
        <f>IF(入力シート!L794&gt;=10000,INT(MOD(入力シート!L794,100000)/10000),"")</f>
        <v/>
      </c>
      <c r="AA793" s="51" t="str">
        <f>IF(入力シート!L794&gt;=1000,INT(MOD(入力シート!L794,10000)/1000),"")</f>
        <v/>
      </c>
      <c r="AB793" s="51" t="str">
        <f>IF(入力シート!L794&gt;=100,INT(MOD(入力シート!L794,1000)/100),"")</f>
        <v/>
      </c>
      <c r="AC793" s="51" t="str">
        <f>IF(入力シート!L794&gt;=10,INT(MOD(入力シート!L794,100)/10),"")</f>
        <v/>
      </c>
      <c r="AD793" s="40" t="str">
        <f>IF(入力シート!L794&gt;=1,INT(MOD(入力シート!L794,10)/1),"")</f>
        <v/>
      </c>
      <c r="AE793" s="51" t="str">
        <f>IF(入力シート!M794&gt;=10000,INT(MOD(入力シート!M794,100000)/10000),"")</f>
        <v/>
      </c>
      <c r="AF793" s="51" t="str">
        <f>IF(入力シート!M794&gt;=1000,INT(MOD(入力シート!M794,10000)/1000),"")</f>
        <v/>
      </c>
      <c r="AG793" s="51" t="str">
        <f>IF(入力シート!M794&gt;=100,INT(MOD(入力シート!M794,1000)/100),"")</f>
        <v/>
      </c>
      <c r="AH793" s="51" t="str">
        <f>IF(入力シート!M794&gt;=10,INT(MOD(入力シート!M794,100)/10),"")</f>
        <v/>
      </c>
      <c r="AI793" s="40" t="str">
        <f>IF(入力シート!M794&gt;=1,INT(MOD(入力シート!M794,10)/1),"")</f>
        <v/>
      </c>
      <c r="AJ793" s="51" t="str">
        <f>IF(入力シート!N794&gt;=10000,INT(MOD(入力シート!N794,100000)/10000),"")</f>
        <v/>
      </c>
      <c r="AK793" s="51" t="str">
        <f>IF(入力シート!N794&gt;=1000,INT(MOD(入力シート!N794,10000)/1000),"")</f>
        <v/>
      </c>
      <c r="AL793" s="51" t="str">
        <f>IF(入力シート!N794&gt;=100,INT(MOD(入力シート!N794,1000)/100),"")</f>
        <v/>
      </c>
      <c r="AM793" s="51" t="str">
        <f>IF(入力シート!N794&gt;=10,INT(MOD(入力シート!N794,100)/10),"")</f>
        <v/>
      </c>
      <c r="AN793" s="40" t="str">
        <f>IF(入力シート!N794&gt;=1,INT(MOD(入力シート!N794,10)/1),"")</f>
        <v/>
      </c>
      <c r="AO793" s="51" t="str">
        <f>IF(入力シート!O794&gt;=10000,INT(MOD(入力シート!O794,100000)/10000),"")</f>
        <v/>
      </c>
      <c r="AP793" s="51" t="str">
        <f>IF(入力シート!O794&gt;=1000,INT(MOD(入力シート!O794,10000)/1000),"")</f>
        <v/>
      </c>
      <c r="AQ793" s="51" t="str">
        <f>IF(入力シート!O794&gt;=100,INT(MOD(入力シート!O794,1000)/100),"")</f>
        <v/>
      </c>
      <c r="AR793" s="51" t="str">
        <f>IF(入力シート!O794&gt;=10,INT(MOD(入力シート!O794,100)/10),"")</f>
        <v/>
      </c>
      <c r="AS793" s="40" t="str">
        <f>IF(入力シート!O794&gt;=1,INT(MOD(入力シート!O794,10)/1),"")</f>
        <v/>
      </c>
      <c r="AT793" s="51" t="str">
        <f>IF(入力シート!P794&gt;=1000000,INT(MOD(入力シート!P794,10000000)/1000000),"")</f>
        <v/>
      </c>
      <c r="AU793" s="51" t="str">
        <f>IF(入力シート!P794&gt;=100000,INT(MOD(入力シート!P794,1000000)/100000),"")</f>
        <v/>
      </c>
      <c r="AV793" s="51" t="str">
        <f>IF(入力シート!P794&gt;=10000,INT(MOD(入力シート!P794,100000)/10000),"")</f>
        <v/>
      </c>
      <c r="AW793" s="51" t="str">
        <f>IF(入力シート!P794&gt;=1000,INT(MOD(入力シート!P794,10000)/1000),"")</f>
        <v/>
      </c>
      <c r="AX793" s="51" t="str">
        <f>IF(入力シート!P794&gt;=100,INT(MOD(入力シート!P794,1000)/100),"")</f>
        <v/>
      </c>
      <c r="AY793" s="51" t="str">
        <f>IF(入力シート!P794&gt;=10,INT(MOD(入力シート!P794,100)/10),"")</f>
        <v/>
      </c>
      <c r="AZ793" s="40" t="str">
        <f>IF(入力シート!P794&gt;=1,INT(MOD(入力シート!P794,10)/1),"")</f>
        <v/>
      </c>
      <c r="BA793" s="51" t="str">
        <f>IF(入力シート!Q794&gt;=10,INT(MOD(入力シート!Q794,100)/10),"")</f>
        <v/>
      </c>
      <c r="BB793" s="40" t="str">
        <f>IF(入力シート!Q794&gt;=1,INT(MOD(入力シート!Q794,10)/1),"")</f>
        <v/>
      </c>
      <c r="BC793" s="51" t="str">
        <f>IF(入力シート!R794&gt;=10000,INT(MOD(入力シート!R794,100000)/10000),"")</f>
        <v/>
      </c>
      <c r="BD793" s="51" t="str">
        <f>IF(入力シート!R794&gt;=1000,INT(MOD(入力シート!R794,10000)/1000),"")</f>
        <v/>
      </c>
      <c r="BE793" s="51" t="str">
        <f>IF(入力シート!R794&gt;=100,INT(MOD(入力シート!R794,1000)/100),"")</f>
        <v/>
      </c>
      <c r="BF793" s="51" t="str">
        <f>IF(入力シート!R794&gt;=10,INT(MOD(入力シート!R794,100)/10),"")</f>
        <v/>
      </c>
      <c r="BG793" s="40" t="str">
        <f>IF(入力シート!R794&gt;=1,INT(MOD(入力シート!R794,10)/1),"")</f>
        <v/>
      </c>
      <c r="BP793" s="11"/>
    </row>
    <row r="794" spans="1:79" x14ac:dyDescent="0.15">
      <c r="B794" s="22">
        <v>792</v>
      </c>
      <c r="C794" s="10" t="str">
        <f>IF(入力シート!C795&gt;=10000,INT(MOD(入力シート!C795,100000)/10000),"")</f>
        <v/>
      </c>
      <c r="D794" s="10" t="str">
        <f>IF(入力シート!C795&gt;=1000,INT(MOD(入力シート!C795,10000)/1000),"")</f>
        <v/>
      </c>
      <c r="E794" s="10" t="str">
        <f>IF(入力シート!C795&gt;=100,INT(MOD(入力シート!C795,1000)/100),"")</f>
        <v/>
      </c>
      <c r="F794" s="10" t="str">
        <f>IF(入力シート!C795&gt;=10,INT(MOD(入力シート!C795,100)/10),"")</f>
        <v/>
      </c>
      <c r="G794" s="22" t="str">
        <f>IF(入力シート!C795&gt;=1,INT(MOD(入力シート!C795,10)/1),"")</f>
        <v/>
      </c>
      <c r="H794" s="22" t="str">
        <f>IF(入力シート!D795&gt;"",入力シート!D795,"")</f>
        <v/>
      </c>
      <c r="I794" s="22" t="str">
        <f>IF(入力シート!E795&gt;"",入力シート!E795,"")</f>
        <v/>
      </c>
      <c r="J794" s="37" t="str">
        <f>IF(入力シート!F795&gt;0,IF(入力シート!W795=6,MID(入力シート!F795,入力シート!W795-5,1),"0"),"")</f>
        <v/>
      </c>
      <c r="K794" s="37" t="str">
        <f>IF(入力シート!F795&gt;0,MID(入力シート!F795,入力シート!W795-4,1),"")</f>
        <v/>
      </c>
      <c r="L794" s="37" t="str">
        <f>IF(入力シート!F795&gt;0,MID(入力シート!F795,入力シート!W795-3,1),"")</f>
        <v/>
      </c>
      <c r="M794" s="37" t="str">
        <f>IF(入力シート!F795&gt;0,MID(入力シート!F795,入力シート!W795-2,1),"")</f>
        <v/>
      </c>
      <c r="N794" s="37" t="str">
        <f>IF(入力シート!F795&gt;0,MID(入力シート!F795,入力シート!W795-1,1),"")</f>
        <v/>
      </c>
      <c r="O794" s="39" t="str">
        <f>IF(入力シート!F795&gt;0,MID(入力シート!F795,入力シート!W795,1),"")</f>
        <v/>
      </c>
      <c r="P794" s="22" t="str">
        <f>IF(入力シート!G795&gt;"",入力シート!G795,"")</f>
        <v/>
      </c>
      <c r="Q794" s="37" t="str">
        <f>IF(入力シート!H795&gt;0,IF(入力シート!X795=4,MID(入力シート!H795,入力シート!X795-3,1),"0"),"")</f>
        <v/>
      </c>
      <c r="R794" s="37" t="str">
        <f>IF(入力シート!H795&gt;0,MID(入力シート!H795,入力シート!X795-2,1),"")</f>
        <v/>
      </c>
      <c r="S794" s="37" t="str">
        <f>IF(入力シート!H795&gt;0,MID(入力シート!H795,入力シート!X795-1,1),"")</f>
        <v/>
      </c>
      <c r="T794" s="39" t="str">
        <f>IF(入力シート!H795&gt;0,MID(入力シート!H795,入力シート!X795,1),"")</f>
        <v/>
      </c>
      <c r="U794" s="62" t="str">
        <f>IF(入力シート!I795&gt;0,入力シート!I795,"")</f>
        <v/>
      </c>
      <c r="V794" s="50" t="str">
        <f>IF(入力シート!J795&gt;0,入力シート!J795,"")</f>
        <v/>
      </c>
      <c r="W794" s="50" t="str">
        <f>IF(入力シート!K795&gt;=10,INT(MOD(入力シート!K795,100)/10),"")</f>
        <v/>
      </c>
      <c r="X794" s="40" t="str">
        <f>IF(入力シート!K795&gt;=1,INT(MOD(入力シート!K795,10)/1),"")</f>
        <v/>
      </c>
      <c r="Y794" s="51" t="str">
        <f>IF(入力シート!L795&gt;=100000,INT(MOD(入力シート!L795,1000000)/100000),"")</f>
        <v/>
      </c>
      <c r="Z794" s="51" t="str">
        <f>IF(入力シート!L795&gt;=10000,INT(MOD(入力シート!L795,100000)/10000),"")</f>
        <v/>
      </c>
      <c r="AA794" s="51" t="str">
        <f>IF(入力シート!L795&gt;=1000,INT(MOD(入力シート!L795,10000)/1000),"")</f>
        <v/>
      </c>
      <c r="AB794" s="51" t="str">
        <f>IF(入力シート!L795&gt;=100,INT(MOD(入力シート!L795,1000)/100),"")</f>
        <v/>
      </c>
      <c r="AC794" s="51" t="str">
        <f>IF(入力シート!L795&gt;=10,INT(MOD(入力シート!L795,100)/10),"")</f>
        <v/>
      </c>
      <c r="AD794" s="40" t="str">
        <f>IF(入力シート!L795&gt;=1,INT(MOD(入力シート!L795,10)/1),"")</f>
        <v/>
      </c>
      <c r="AE794" s="51" t="str">
        <f>IF(入力シート!M795&gt;=10000,INT(MOD(入力シート!M795,100000)/10000),"")</f>
        <v/>
      </c>
      <c r="AF794" s="51" t="str">
        <f>IF(入力シート!M795&gt;=1000,INT(MOD(入力シート!M795,10000)/1000),"")</f>
        <v/>
      </c>
      <c r="AG794" s="51" t="str">
        <f>IF(入力シート!M795&gt;=100,INT(MOD(入力シート!M795,1000)/100),"")</f>
        <v/>
      </c>
      <c r="AH794" s="51" t="str">
        <f>IF(入力シート!M795&gt;=10,INT(MOD(入力シート!M795,100)/10),"")</f>
        <v/>
      </c>
      <c r="AI794" s="40" t="str">
        <f>IF(入力シート!M795&gt;=1,INT(MOD(入力シート!M795,10)/1),"")</f>
        <v/>
      </c>
      <c r="AJ794" s="51" t="str">
        <f>IF(入力シート!N795&gt;=10000,INT(MOD(入力シート!N795,100000)/10000),"")</f>
        <v/>
      </c>
      <c r="AK794" s="51" t="str">
        <f>IF(入力シート!N795&gt;=1000,INT(MOD(入力シート!N795,10000)/1000),"")</f>
        <v/>
      </c>
      <c r="AL794" s="51" t="str">
        <f>IF(入力シート!N795&gt;=100,INT(MOD(入力シート!N795,1000)/100),"")</f>
        <v/>
      </c>
      <c r="AM794" s="51" t="str">
        <f>IF(入力シート!N795&gt;=10,INT(MOD(入力シート!N795,100)/10),"")</f>
        <v/>
      </c>
      <c r="AN794" s="40" t="str">
        <f>IF(入力シート!N795&gt;=1,INT(MOD(入力シート!N795,10)/1),"")</f>
        <v/>
      </c>
      <c r="AO794" s="51" t="str">
        <f>IF(入力シート!O795&gt;=10000,INT(MOD(入力シート!O795,100000)/10000),"")</f>
        <v/>
      </c>
      <c r="AP794" s="51" t="str">
        <f>IF(入力シート!O795&gt;=1000,INT(MOD(入力シート!O795,10000)/1000),"")</f>
        <v/>
      </c>
      <c r="AQ794" s="51" t="str">
        <f>IF(入力シート!O795&gt;=100,INT(MOD(入力シート!O795,1000)/100),"")</f>
        <v/>
      </c>
      <c r="AR794" s="51" t="str">
        <f>IF(入力シート!O795&gt;=10,INT(MOD(入力シート!O795,100)/10),"")</f>
        <v/>
      </c>
      <c r="AS794" s="40" t="str">
        <f>IF(入力シート!O795&gt;=1,INT(MOD(入力シート!O795,10)/1),"")</f>
        <v/>
      </c>
      <c r="AT794" s="51" t="str">
        <f>IF(入力シート!P795&gt;=1000000,INT(MOD(入力シート!P795,10000000)/1000000),"")</f>
        <v/>
      </c>
      <c r="AU794" s="51" t="str">
        <f>IF(入力シート!P795&gt;=100000,INT(MOD(入力シート!P795,1000000)/100000),"")</f>
        <v/>
      </c>
      <c r="AV794" s="51" t="str">
        <f>IF(入力シート!P795&gt;=10000,INT(MOD(入力シート!P795,100000)/10000),"")</f>
        <v/>
      </c>
      <c r="AW794" s="51" t="str">
        <f>IF(入力シート!P795&gt;=1000,INT(MOD(入力シート!P795,10000)/1000),"")</f>
        <v/>
      </c>
      <c r="AX794" s="51" t="str">
        <f>IF(入力シート!P795&gt;=100,INT(MOD(入力シート!P795,1000)/100),"")</f>
        <v/>
      </c>
      <c r="AY794" s="51" t="str">
        <f>IF(入力シート!P795&gt;=10,INT(MOD(入力シート!P795,100)/10),"")</f>
        <v/>
      </c>
      <c r="AZ794" s="40" t="str">
        <f>IF(入力シート!P795&gt;=1,INT(MOD(入力シート!P795,10)/1),"")</f>
        <v/>
      </c>
      <c r="BA794" s="51" t="str">
        <f>IF(入力シート!Q795&gt;=10,INT(MOD(入力シート!Q795,100)/10),"")</f>
        <v/>
      </c>
      <c r="BB794" s="40" t="str">
        <f>IF(入力シート!Q795&gt;=1,INT(MOD(入力シート!Q795,10)/1),"")</f>
        <v/>
      </c>
      <c r="BC794" s="51" t="str">
        <f>IF(入力シート!R795&gt;=10000,INT(MOD(入力シート!R795,100000)/10000),"")</f>
        <v/>
      </c>
      <c r="BD794" s="51" t="str">
        <f>IF(入力シート!R795&gt;=1000,INT(MOD(入力シート!R795,10000)/1000),"")</f>
        <v/>
      </c>
      <c r="BE794" s="51" t="str">
        <f>IF(入力シート!R795&gt;=100,INT(MOD(入力シート!R795,1000)/100),"")</f>
        <v/>
      </c>
      <c r="BF794" s="51" t="str">
        <f>IF(入力シート!R795&gt;=10,INT(MOD(入力シート!R795,100)/10),"")</f>
        <v/>
      </c>
      <c r="BG794" s="40" t="str">
        <f>IF(入力シート!R795&gt;=1,INT(MOD(入力シート!R795,10)/1),"")</f>
        <v/>
      </c>
    </row>
    <row r="795" spans="1:79" x14ac:dyDescent="0.15">
      <c r="B795" s="22">
        <v>793</v>
      </c>
      <c r="C795" s="10" t="str">
        <f>IF(入力シート!C796&gt;=10000,INT(MOD(入力シート!C796,100000)/10000),"")</f>
        <v/>
      </c>
      <c r="D795" s="10" t="str">
        <f>IF(入力シート!C796&gt;=1000,INT(MOD(入力シート!C796,10000)/1000),"")</f>
        <v/>
      </c>
      <c r="E795" s="10" t="str">
        <f>IF(入力シート!C796&gt;=100,INT(MOD(入力シート!C796,1000)/100),"")</f>
        <v/>
      </c>
      <c r="F795" s="10" t="str">
        <f>IF(入力シート!C796&gt;=10,INT(MOD(入力シート!C796,100)/10),"")</f>
        <v/>
      </c>
      <c r="G795" s="22" t="str">
        <f>IF(入力シート!C796&gt;=1,INT(MOD(入力シート!C796,10)/1),"")</f>
        <v/>
      </c>
      <c r="H795" s="22" t="str">
        <f>IF(入力シート!D796&gt;"",入力シート!D796,"")</f>
        <v/>
      </c>
      <c r="I795" s="22" t="str">
        <f>IF(入力シート!E796&gt;"",入力シート!E796,"")</f>
        <v/>
      </c>
      <c r="J795" s="37" t="str">
        <f>IF(入力シート!F796&gt;0,IF(入力シート!W796=6,MID(入力シート!F796,入力シート!W796-5,1),"0"),"")</f>
        <v/>
      </c>
      <c r="K795" s="37" t="str">
        <f>IF(入力シート!F796&gt;0,MID(入力シート!F796,入力シート!W796-4,1),"")</f>
        <v/>
      </c>
      <c r="L795" s="37" t="str">
        <f>IF(入力シート!F796&gt;0,MID(入力シート!F796,入力シート!W796-3,1),"")</f>
        <v/>
      </c>
      <c r="M795" s="37" t="str">
        <f>IF(入力シート!F796&gt;0,MID(入力シート!F796,入力シート!W796-2,1),"")</f>
        <v/>
      </c>
      <c r="N795" s="37" t="str">
        <f>IF(入力シート!F796&gt;0,MID(入力シート!F796,入力シート!W796-1,1),"")</f>
        <v/>
      </c>
      <c r="O795" s="39" t="str">
        <f>IF(入力シート!F796&gt;0,MID(入力シート!F796,入力シート!W796,1),"")</f>
        <v/>
      </c>
      <c r="P795" s="22" t="str">
        <f>IF(入力シート!G796&gt;"",入力シート!G796,"")</f>
        <v/>
      </c>
      <c r="Q795" s="37" t="str">
        <f>IF(入力シート!H796&gt;0,IF(入力シート!X796=4,MID(入力シート!H796,入力シート!X796-3,1),"0"),"")</f>
        <v/>
      </c>
      <c r="R795" s="37" t="str">
        <f>IF(入力シート!H796&gt;0,MID(入力シート!H796,入力シート!X796-2,1),"")</f>
        <v/>
      </c>
      <c r="S795" s="37" t="str">
        <f>IF(入力シート!H796&gt;0,MID(入力シート!H796,入力シート!X796-1,1),"")</f>
        <v/>
      </c>
      <c r="T795" s="39" t="str">
        <f>IF(入力シート!H796&gt;0,MID(入力シート!H796,入力シート!X796,1),"")</f>
        <v/>
      </c>
      <c r="U795" s="62" t="str">
        <f>IF(入力シート!I796&gt;0,入力シート!I796,"")</f>
        <v/>
      </c>
      <c r="V795" s="50" t="str">
        <f>IF(入力シート!J796&gt;0,入力シート!J796,"")</f>
        <v/>
      </c>
      <c r="W795" s="50" t="str">
        <f>IF(入力シート!K796&gt;=10,INT(MOD(入力シート!K796,100)/10),"")</f>
        <v/>
      </c>
      <c r="X795" s="40" t="str">
        <f>IF(入力シート!K796&gt;=1,INT(MOD(入力シート!K796,10)/1),"")</f>
        <v/>
      </c>
      <c r="Y795" s="51" t="str">
        <f>IF(入力シート!L796&gt;=100000,INT(MOD(入力シート!L796,1000000)/100000),"")</f>
        <v/>
      </c>
      <c r="Z795" s="51" t="str">
        <f>IF(入力シート!L796&gt;=10000,INT(MOD(入力シート!L796,100000)/10000),"")</f>
        <v/>
      </c>
      <c r="AA795" s="51" t="str">
        <f>IF(入力シート!L796&gt;=1000,INT(MOD(入力シート!L796,10000)/1000),"")</f>
        <v/>
      </c>
      <c r="AB795" s="51" t="str">
        <f>IF(入力シート!L796&gt;=100,INT(MOD(入力シート!L796,1000)/100),"")</f>
        <v/>
      </c>
      <c r="AC795" s="51" t="str">
        <f>IF(入力シート!L796&gt;=10,INT(MOD(入力シート!L796,100)/10),"")</f>
        <v/>
      </c>
      <c r="AD795" s="40" t="str">
        <f>IF(入力シート!L796&gt;=1,INT(MOD(入力シート!L796,10)/1),"")</f>
        <v/>
      </c>
      <c r="AE795" s="51" t="str">
        <f>IF(入力シート!M796&gt;=10000,INT(MOD(入力シート!M796,100000)/10000),"")</f>
        <v/>
      </c>
      <c r="AF795" s="51" t="str">
        <f>IF(入力シート!M796&gt;=1000,INT(MOD(入力シート!M796,10000)/1000),"")</f>
        <v/>
      </c>
      <c r="AG795" s="51" t="str">
        <f>IF(入力シート!M796&gt;=100,INT(MOD(入力シート!M796,1000)/100),"")</f>
        <v/>
      </c>
      <c r="AH795" s="51" t="str">
        <f>IF(入力シート!M796&gt;=10,INT(MOD(入力シート!M796,100)/10),"")</f>
        <v/>
      </c>
      <c r="AI795" s="40" t="str">
        <f>IF(入力シート!M796&gt;=1,INT(MOD(入力シート!M796,10)/1),"")</f>
        <v/>
      </c>
      <c r="AJ795" s="51" t="str">
        <f>IF(入力シート!N796&gt;=10000,INT(MOD(入力シート!N796,100000)/10000),"")</f>
        <v/>
      </c>
      <c r="AK795" s="51" t="str">
        <f>IF(入力シート!N796&gt;=1000,INT(MOD(入力シート!N796,10000)/1000),"")</f>
        <v/>
      </c>
      <c r="AL795" s="51" t="str">
        <f>IF(入力シート!N796&gt;=100,INT(MOD(入力シート!N796,1000)/100),"")</f>
        <v/>
      </c>
      <c r="AM795" s="51" t="str">
        <f>IF(入力シート!N796&gt;=10,INT(MOD(入力シート!N796,100)/10),"")</f>
        <v/>
      </c>
      <c r="AN795" s="40" t="str">
        <f>IF(入力シート!N796&gt;=1,INT(MOD(入力シート!N796,10)/1),"")</f>
        <v/>
      </c>
      <c r="AO795" s="51" t="str">
        <f>IF(入力シート!O796&gt;=10000,INT(MOD(入力シート!O796,100000)/10000),"")</f>
        <v/>
      </c>
      <c r="AP795" s="51" t="str">
        <f>IF(入力シート!O796&gt;=1000,INT(MOD(入力シート!O796,10000)/1000),"")</f>
        <v/>
      </c>
      <c r="AQ795" s="51" t="str">
        <f>IF(入力シート!O796&gt;=100,INT(MOD(入力シート!O796,1000)/100),"")</f>
        <v/>
      </c>
      <c r="AR795" s="51" t="str">
        <f>IF(入力シート!O796&gt;=10,INT(MOD(入力シート!O796,100)/10),"")</f>
        <v/>
      </c>
      <c r="AS795" s="40" t="str">
        <f>IF(入力シート!O796&gt;=1,INT(MOD(入力シート!O796,10)/1),"")</f>
        <v/>
      </c>
      <c r="AT795" s="51" t="str">
        <f>IF(入力シート!P796&gt;=1000000,INT(MOD(入力シート!P796,10000000)/1000000),"")</f>
        <v/>
      </c>
      <c r="AU795" s="51" t="str">
        <f>IF(入力シート!P796&gt;=100000,INT(MOD(入力シート!P796,1000000)/100000),"")</f>
        <v/>
      </c>
      <c r="AV795" s="51" t="str">
        <f>IF(入力シート!P796&gt;=10000,INT(MOD(入力シート!P796,100000)/10000),"")</f>
        <v/>
      </c>
      <c r="AW795" s="51" t="str">
        <f>IF(入力シート!P796&gt;=1000,INT(MOD(入力シート!P796,10000)/1000),"")</f>
        <v/>
      </c>
      <c r="AX795" s="51" t="str">
        <f>IF(入力シート!P796&gt;=100,INT(MOD(入力シート!P796,1000)/100),"")</f>
        <v/>
      </c>
      <c r="AY795" s="51" t="str">
        <f>IF(入力シート!P796&gt;=10,INT(MOD(入力シート!P796,100)/10),"")</f>
        <v/>
      </c>
      <c r="AZ795" s="40" t="str">
        <f>IF(入力シート!P796&gt;=1,INT(MOD(入力シート!P796,10)/1),"")</f>
        <v/>
      </c>
      <c r="BA795" s="51" t="str">
        <f>IF(入力シート!Q796&gt;=10,INT(MOD(入力シート!Q796,100)/10),"")</f>
        <v/>
      </c>
      <c r="BB795" s="40" t="str">
        <f>IF(入力シート!Q796&gt;=1,INT(MOD(入力シート!Q796,10)/1),"")</f>
        <v/>
      </c>
      <c r="BC795" s="51" t="str">
        <f>IF(入力シート!R796&gt;=10000,INT(MOD(入力シート!R796,100000)/10000),"")</f>
        <v/>
      </c>
      <c r="BD795" s="51" t="str">
        <f>IF(入力シート!R796&gt;=1000,INT(MOD(入力シート!R796,10000)/1000),"")</f>
        <v/>
      </c>
      <c r="BE795" s="51" t="str">
        <f>IF(入力シート!R796&gt;=100,INT(MOD(入力シート!R796,1000)/100),"")</f>
        <v/>
      </c>
      <c r="BF795" s="51" t="str">
        <f>IF(入力シート!R796&gt;=10,INT(MOD(入力シート!R796,100)/10),"")</f>
        <v/>
      </c>
      <c r="BG795" s="40" t="str">
        <f>IF(入力シート!R796&gt;=1,INT(MOD(入力シート!R796,10)/1),"")</f>
        <v/>
      </c>
    </row>
    <row r="796" spans="1:79" x14ac:dyDescent="0.15">
      <c r="B796" s="22">
        <v>794</v>
      </c>
      <c r="C796" s="10" t="str">
        <f>IF(入力シート!C797&gt;=10000,INT(MOD(入力シート!C797,100000)/10000),"")</f>
        <v/>
      </c>
      <c r="D796" s="10" t="str">
        <f>IF(入力シート!C797&gt;=1000,INT(MOD(入力シート!C797,10000)/1000),"")</f>
        <v/>
      </c>
      <c r="E796" s="10" t="str">
        <f>IF(入力シート!C797&gt;=100,INT(MOD(入力シート!C797,1000)/100),"")</f>
        <v/>
      </c>
      <c r="F796" s="10" t="str">
        <f>IF(入力シート!C797&gt;=10,INT(MOD(入力シート!C797,100)/10),"")</f>
        <v/>
      </c>
      <c r="G796" s="22" t="str">
        <f>IF(入力シート!C797&gt;=1,INT(MOD(入力シート!C797,10)/1),"")</f>
        <v/>
      </c>
      <c r="H796" s="22" t="str">
        <f>IF(入力シート!D797&gt;"",入力シート!D797,"")</f>
        <v/>
      </c>
      <c r="I796" s="22" t="str">
        <f>IF(入力シート!E797&gt;"",入力シート!E797,"")</f>
        <v/>
      </c>
      <c r="J796" s="37" t="str">
        <f>IF(入力シート!F797&gt;0,IF(入力シート!W797=6,MID(入力シート!F797,入力シート!W797-5,1),"0"),"")</f>
        <v/>
      </c>
      <c r="K796" s="37" t="str">
        <f>IF(入力シート!F797&gt;0,MID(入力シート!F797,入力シート!W797-4,1),"")</f>
        <v/>
      </c>
      <c r="L796" s="37" t="str">
        <f>IF(入力シート!F797&gt;0,MID(入力シート!F797,入力シート!W797-3,1),"")</f>
        <v/>
      </c>
      <c r="M796" s="37" t="str">
        <f>IF(入力シート!F797&gt;0,MID(入力シート!F797,入力シート!W797-2,1),"")</f>
        <v/>
      </c>
      <c r="N796" s="37" t="str">
        <f>IF(入力シート!F797&gt;0,MID(入力シート!F797,入力シート!W797-1,1),"")</f>
        <v/>
      </c>
      <c r="O796" s="39" t="str">
        <f>IF(入力シート!F797&gt;0,MID(入力シート!F797,入力シート!W797,1),"")</f>
        <v/>
      </c>
      <c r="P796" s="22" t="str">
        <f>IF(入力シート!G797&gt;"",入力シート!G797,"")</f>
        <v/>
      </c>
      <c r="Q796" s="37" t="str">
        <f>IF(入力シート!H797&gt;0,IF(入力シート!X797=4,MID(入力シート!H797,入力シート!X797-3,1),"0"),"")</f>
        <v/>
      </c>
      <c r="R796" s="37" t="str">
        <f>IF(入力シート!H797&gt;0,MID(入力シート!H797,入力シート!X797-2,1),"")</f>
        <v/>
      </c>
      <c r="S796" s="37" t="str">
        <f>IF(入力シート!H797&gt;0,MID(入力シート!H797,入力シート!X797-1,1),"")</f>
        <v/>
      </c>
      <c r="T796" s="39" t="str">
        <f>IF(入力シート!H797&gt;0,MID(入力シート!H797,入力シート!X797,1),"")</f>
        <v/>
      </c>
      <c r="U796" s="62" t="str">
        <f>IF(入力シート!I797&gt;0,入力シート!I797,"")</f>
        <v/>
      </c>
      <c r="V796" s="50" t="str">
        <f>IF(入力シート!J797&gt;0,入力シート!J797,"")</f>
        <v/>
      </c>
      <c r="W796" s="50" t="str">
        <f>IF(入力シート!K797&gt;=10,INT(MOD(入力シート!K797,100)/10),"")</f>
        <v/>
      </c>
      <c r="X796" s="40" t="str">
        <f>IF(入力シート!K797&gt;=1,INT(MOD(入力シート!K797,10)/1),"")</f>
        <v/>
      </c>
      <c r="Y796" s="51" t="str">
        <f>IF(入力シート!L797&gt;=100000,INT(MOD(入力シート!L797,1000000)/100000),"")</f>
        <v/>
      </c>
      <c r="Z796" s="51" t="str">
        <f>IF(入力シート!L797&gt;=10000,INT(MOD(入力シート!L797,100000)/10000),"")</f>
        <v/>
      </c>
      <c r="AA796" s="51" t="str">
        <f>IF(入力シート!L797&gt;=1000,INT(MOD(入力シート!L797,10000)/1000),"")</f>
        <v/>
      </c>
      <c r="AB796" s="51" t="str">
        <f>IF(入力シート!L797&gt;=100,INT(MOD(入力シート!L797,1000)/100),"")</f>
        <v/>
      </c>
      <c r="AC796" s="51" t="str">
        <f>IF(入力シート!L797&gt;=10,INT(MOD(入力シート!L797,100)/10),"")</f>
        <v/>
      </c>
      <c r="AD796" s="40" t="str">
        <f>IF(入力シート!L797&gt;=1,INT(MOD(入力シート!L797,10)/1),"")</f>
        <v/>
      </c>
      <c r="AE796" s="51" t="str">
        <f>IF(入力シート!M797&gt;=10000,INT(MOD(入力シート!M797,100000)/10000),"")</f>
        <v/>
      </c>
      <c r="AF796" s="51" t="str">
        <f>IF(入力シート!M797&gt;=1000,INT(MOD(入力シート!M797,10000)/1000),"")</f>
        <v/>
      </c>
      <c r="AG796" s="51" t="str">
        <f>IF(入力シート!M797&gt;=100,INT(MOD(入力シート!M797,1000)/100),"")</f>
        <v/>
      </c>
      <c r="AH796" s="51" t="str">
        <f>IF(入力シート!M797&gt;=10,INT(MOD(入力シート!M797,100)/10),"")</f>
        <v/>
      </c>
      <c r="AI796" s="40" t="str">
        <f>IF(入力シート!M797&gt;=1,INT(MOD(入力シート!M797,10)/1),"")</f>
        <v/>
      </c>
      <c r="AJ796" s="51" t="str">
        <f>IF(入力シート!N797&gt;=10000,INT(MOD(入力シート!N797,100000)/10000),"")</f>
        <v/>
      </c>
      <c r="AK796" s="51" t="str">
        <f>IF(入力シート!N797&gt;=1000,INT(MOD(入力シート!N797,10000)/1000),"")</f>
        <v/>
      </c>
      <c r="AL796" s="51" t="str">
        <f>IF(入力シート!N797&gt;=100,INT(MOD(入力シート!N797,1000)/100),"")</f>
        <v/>
      </c>
      <c r="AM796" s="51" t="str">
        <f>IF(入力シート!N797&gt;=10,INT(MOD(入力シート!N797,100)/10),"")</f>
        <v/>
      </c>
      <c r="AN796" s="40" t="str">
        <f>IF(入力シート!N797&gt;=1,INT(MOD(入力シート!N797,10)/1),"")</f>
        <v/>
      </c>
      <c r="AO796" s="51" t="str">
        <f>IF(入力シート!O797&gt;=10000,INT(MOD(入力シート!O797,100000)/10000),"")</f>
        <v/>
      </c>
      <c r="AP796" s="51" t="str">
        <f>IF(入力シート!O797&gt;=1000,INT(MOD(入力シート!O797,10000)/1000),"")</f>
        <v/>
      </c>
      <c r="AQ796" s="51" t="str">
        <f>IF(入力シート!O797&gt;=100,INT(MOD(入力シート!O797,1000)/100),"")</f>
        <v/>
      </c>
      <c r="AR796" s="51" t="str">
        <f>IF(入力シート!O797&gt;=10,INT(MOD(入力シート!O797,100)/10),"")</f>
        <v/>
      </c>
      <c r="AS796" s="40" t="str">
        <f>IF(入力シート!O797&gt;=1,INT(MOD(入力シート!O797,10)/1),"")</f>
        <v/>
      </c>
      <c r="AT796" s="51" t="str">
        <f>IF(入力シート!P797&gt;=1000000,INT(MOD(入力シート!P797,10000000)/1000000),"")</f>
        <v/>
      </c>
      <c r="AU796" s="51" t="str">
        <f>IF(入力シート!P797&gt;=100000,INT(MOD(入力シート!P797,1000000)/100000),"")</f>
        <v/>
      </c>
      <c r="AV796" s="51" t="str">
        <f>IF(入力シート!P797&gt;=10000,INT(MOD(入力シート!P797,100000)/10000),"")</f>
        <v/>
      </c>
      <c r="AW796" s="51" t="str">
        <f>IF(入力シート!P797&gt;=1000,INT(MOD(入力シート!P797,10000)/1000),"")</f>
        <v/>
      </c>
      <c r="AX796" s="51" t="str">
        <f>IF(入力シート!P797&gt;=100,INT(MOD(入力シート!P797,1000)/100),"")</f>
        <v/>
      </c>
      <c r="AY796" s="51" t="str">
        <f>IF(入力シート!P797&gt;=10,INT(MOD(入力シート!P797,100)/10),"")</f>
        <v/>
      </c>
      <c r="AZ796" s="40" t="str">
        <f>IF(入力シート!P797&gt;=1,INT(MOD(入力シート!P797,10)/1),"")</f>
        <v/>
      </c>
      <c r="BA796" s="51" t="str">
        <f>IF(入力シート!Q797&gt;=10,INT(MOD(入力シート!Q797,100)/10),"")</f>
        <v/>
      </c>
      <c r="BB796" s="40" t="str">
        <f>IF(入力シート!Q797&gt;=1,INT(MOD(入力シート!Q797,10)/1),"")</f>
        <v/>
      </c>
      <c r="BC796" s="51" t="str">
        <f>IF(入力シート!R797&gt;=10000,INT(MOD(入力シート!R797,100000)/10000),"")</f>
        <v/>
      </c>
      <c r="BD796" s="51" t="str">
        <f>IF(入力シート!R797&gt;=1000,INT(MOD(入力シート!R797,10000)/1000),"")</f>
        <v/>
      </c>
      <c r="BE796" s="51" t="str">
        <f>IF(入力シート!R797&gt;=100,INT(MOD(入力シート!R797,1000)/100),"")</f>
        <v/>
      </c>
      <c r="BF796" s="51" t="str">
        <f>IF(入力シート!R797&gt;=10,INT(MOD(入力シート!R797,100)/10),"")</f>
        <v/>
      </c>
      <c r="BG796" s="40" t="str">
        <f>IF(入力シート!R797&gt;=1,INT(MOD(入力シート!R797,10)/1),"")</f>
        <v/>
      </c>
    </row>
    <row r="797" spans="1:79" x14ac:dyDescent="0.15">
      <c r="B797" s="22">
        <v>795</v>
      </c>
      <c r="C797" s="10" t="str">
        <f>IF(入力シート!C798&gt;=10000,INT(MOD(入力シート!C798,100000)/10000),"")</f>
        <v/>
      </c>
      <c r="D797" s="10" t="str">
        <f>IF(入力シート!C798&gt;=1000,INT(MOD(入力シート!C798,10000)/1000),"")</f>
        <v/>
      </c>
      <c r="E797" s="10" t="str">
        <f>IF(入力シート!C798&gt;=100,INT(MOD(入力シート!C798,1000)/100),"")</f>
        <v/>
      </c>
      <c r="F797" s="10" t="str">
        <f>IF(入力シート!C798&gt;=10,INT(MOD(入力シート!C798,100)/10),"")</f>
        <v/>
      </c>
      <c r="G797" s="22" t="str">
        <f>IF(入力シート!C798&gt;=1,INT(MOD(入力シート!C798,10)/1),"")</f>
        <v/>
      </c>
      <c r="H797" s="22" t="str">
        <f>IF(入力シート!D798&gt;"",入力シート!D798,"")</f>
        <v/>
      </c>
      <c r="I797" s="22" t="str">
        <f>IF(入力シート!E798&gt;"",入力シート!E798,"")</f>
        <v/>
      </c>
      <c r="J797" s="37" t="str">
        <f>IF(入力シート!F798&gt;0,IF(入力シート!W798=6,MID(入力シート!F798,入力シート!W798-5,1),"0"),"")</f>
        <v/>
      </c>
      <c r="K797" s="37" t="str">
        <f>IF(入力シート!F798&gt;0,MID(入力シート!F798,入力シート!W798-4,1),"")</f>
        <v/>
      </c>
      <c r="L797" s="37" t="str">
        <f>IF(入力シート!F798&gt;0,MID(入力シート!F798,入力シート!W798-3,1),"")</f>
        <v/>
      </c>
      <c r="M797" s="37" t="str">
        <f>IF(入力シート!F798&gt;0,MID(入力シート!F798,入力シート!W798-2,1),"")</f>
        <v/>
      </c>
      <c r="N797" s="37" t="str">
        <f>IF(入力シート!F798&gt;0,MID(入力シート!F798,入力シート!W798-1,1),"")</f>
        <v/>
      </c>
      <c r="O797" s="39" t="str">
        <f>IF(入力シート!F798&gt;0,MID(入力シート!F798,入力シート!W798,1),"")</f>
        <v/>
      </c>
      <c r="P797" s="22" t="str">
        <f>IF(入力シート!G798&gt;"",入力シート!G798,"")</f>
        <v/>
      </c>
      <c r="Q797" s="37" t="str">
        <f>IF(入力シート!H798&gt;0,IF(入力シート!X798=4,MID(入力シート!H798,入力シート!X798-3,1),"0"),"")</f>
        <v/>
      </c>
      <c r="R797" s="37" t="str">
        <f>IF(入力シート!H798&gt;0,MID(入力シート!H798,入力シート!X798-2,1),"")</f>
        <v/>
      </c>
      <c r="S797" s="37" t="str">
        <f>IF(入力シート!H798&gt;0,MID(入力シート!H798,入力シート!X798-1,1),"")</f>
        <v/>
      </c>
      <c r="T797" s="39" t="str">
        <f>IF(入力シート!H798&gt;0,MID(入力シート!H798,入力シート!X798,1),"")</f>
        <v/>
      </c>
      <c r="U797" s="62" t="str">
        <f>IF(入力シート!I798&gt;0,入力シート!I798,"")</f>
        <v/>
      </c>
      <c r="V797" s="50" t="str">
        <f>IF(入力シート!J798&gt;0,入力シート!J798,"")</f>
        <v/>
      </c>
      <c r="W797" s="50" t="str">
        <f>IF(入力シート!K798&gt;=10,INT(MOD(入力シート!K798,100)/10),"")</f>
        <v/>
      </c>
      <c r="X797" s="40" t="str">
        <f>IF(入力シート!K798&gt;=1,INT(MOD(入力シート!K798,10)/1),"")</f>
        <v/>
      </c>
      <c r="Y797" s="51" t="str">
        <f>IF(入力シート!L798&gt;=100000,INT(MOD(入力シート!L798,1000000)/100000),"")</f>
        <v/>
      </c>
      <c r="Z797" s="51" t="str">
        <f>IF(入力シート!L798&gt;=10000,INT(MOD(入力シート!L798,100000)/10000),"")</f>
        <v/>
      </c>
      <c r="AA797" s="51" t="str">
        <f>IF(入力シート!L798&gt;=1000,INT(MOD(入力シート!L798,10000)/1000),"")</f>
        <v/>
      </c>
      <c r="AB797" s="51" t="str">
        <f>IF(入力シート!L798&gt;=100,INT(MOD(入力シート!L798,1000)/100),"")</f>
        <v/>
      </c>
      <c r="AC797" s="51" t="str">
        <f>IF(入力シート!L798&gt;=10,INT(MOD(入力シート!L798,100)/10),"")</f>
        <v/>
      </c>
      <c r="AD797" s="40" t="str">
        <f>IF(入力シート!L798&gt;=1,INT(MOD(入力シート!L798,10)/1),"")</f>
        <v/>
      </c>
      <c r="AE797" s="51" t="str">
        <f>IF(入力シート!M798&gt;=10000,INT(MOD(入力シート!M798,100000)/10000),"")</f>
        <v/>
      </c>
      <c r="AF797" s="51" t="str">
        <f>IF(入力シート!M798&gt;=1000,INT(MOD(入力シート!M798,10000)/1000),"")</f>
        <v/>
      </c>
      <c r="AG797" s="51" t="str">
        <f>IF(入力シート!M798&gt;=100,INT(MOD(入力シート!M798,1000)/100),"")</f>
        <v/>
      </c>
      <c r="AH797" s="51" t="str">
        <f>IF(入力シート!M798&gt;=10,INT(MOD(入力シート!M798,100)/10),"")</f>
        <v/>
      </c>
      <c r="AI797" s="40" t="str">
        <f>IF(入力シート!M798&gt;=1,INT(MOD(入力シート!M798,10)/1),"")</f>
        <v/>
      </c>
      <c r="AJ797" s="51" t="str">
        <f>IF(入力シート!N798&gt;=10000,INT(MOD(入力シート!N798,100000)/10000),"")</f>
        <v/>
      </c>
      <c r="AK797" s="51" t="str">
        <f>IF(入力シート!N798&gt;=1000,INT(MOD(入力シート!N798,10000)/1000),"")</f>
        <v/>
      </c>
      <c r="AL797" s="51" t="str">
        <f>IF(入力シート!N798&gt;=100,INT(MOD(入力シート!N798,1000)/100),"")</f>
        <v/>
      </c>
      <c r="AM797" s="51" t="str">
        <f>IF(入力シート!N798&gt;=10,INT(MOD(入力シート!N798,100)/10),"")</f>
        <v/>
      </c>
      <c r="AN797" s="40" t="str">
        <f>IF(入力シート!N798&gt;=1,INT(MOD(入力シート!N798,10)/1),"")</f>
        <v/>
      </c>
      <c r="AO797" s="51" t="str">
        <f>IF(入力シート!O798&gt;=10000,INT(MOD(入力シート!O798,100000)/10000),"")</f>
        <v/>
      </c>
      <c r="AP797" s="51" t="str">
        <f>IF(入力シート!O798&gt;=1000,INT(MOD(入力シート!O798,10000)/1000),"")</f>
        <v/>
      </c>
      <c r="AQ797" s="51" t="str">
        <f>IF(入力シート!O798&gt;=100,INT(MOD(入力シート!O798,1000)/100),"")</f>
        <v/>
      </c>
      <c r="AR797" s="51" t="str">
        <f>IF(入力シート!O798&gt;=10,INT(MOD(入力シート!O798,100)/10),"")</f>
        <v/>
      </c>
      <c r="AS797" s="40" t="str">
        <f>IF(入力シート!O798&gt;=1,INT(MOD(入力シート!O798,10)/1),"")</f>
        <v/>
      </c>
      <c r="AT797" s="51" t="str">
        <f>IF(入力シート!P798&gt;=1000000,INT(MOD(入力シート!P798,10000000)/1000000),"")</f>
        <v/>
      </c>
      <c r="AU797" s="51" t="str">
        <f>IF(入力シート!P798&gt;=100000,INT(MOD(入力シート!P798,1000000)/100000),"")</f>
        <v/>
      </c>
      <c r="AV797" s="51" t="str">
        <f>IF(入力シート!P798&gt;=10000,INT(MOD(入力シート!P798,100000)/10000),"")</f>
        <v/>
      </c>
      <c r="AW797" s="51" t="str">
        <f>IF(入力シート!P798&gt;=1000,INT(MOD(入力シート!P798,10000)/1000),"")</f>
        <v/>
      </c>
      <c r="AX797" s="51" t="str">
        <f>IF(入力シート!P798&gt;=100,INT(MOD(入力シート!P798,1000)/100),"")</f>
        <v/>
      </c>
      <c r="AY797" s="51" t="str">
        <f>IF(入力シート!P798&gt;=10,INT(MOD(入力シート!P798,100)/10),"")</f>
        <v/>
      </c>
      <c r="AZ797" s="40" t="str">
        <f>IF(入力シート!P798&gt;=1,INT(MOD(入力シート!P798,10)/1),"")</f>
        <v/>
      </c>
      <c r="BA797" s="51" t="str">
        <f>IF(入力シート!Q798&gt;=10,INT(MOD(入力シート!Q798,100)/10),"")</f>
        <v/>
      </c>
      <c r="BB797" s="40" t="str">
        <f>IF(入力シート!Q798&gt;=1,INT(MOD(入力シート!Q798,10)/1),"")</f>
        <v/>
      </c>
      <c r="BC797" s="51" t="str">
        <f>IF(入力シート!R798&gt;=10000,INT(MOD(入力シート!R798,100000)/10000),"")</f>
        <v/>
      </c>
      <c r="BD797" s="51" t="str">
        <f>IF(入力シート!R798&gt;=1000,INT(MOD(入力シート!R798,10000)/1000),"")</f>
        <v/>
      </c>
      <c r="BE797" s="51" t="str">
        <f>IF(入力シート!R798&gt;=100,INT(MOD(入力シート!R798,1000)/100),"")</f>
        <v/>
      </c>
      <c r="BF797" s="51" t="str">
        <f>IF(入力シート!R798&gt;=10,INT(MOD(入力シート!R798,100)/10),"")</f>
        <v/>
      </c>
      <c r="BG797" s="40" t="str">
        <f>IF(入力シート!R798&gt;=1,INT(MOD(入力シート!R798,10)/1),"")</f>
        <v/>
      </c>
    </row>
    <row r="798" spans="1:79" x14ac:dyDescent="0.15">
      <c r="B798" s="22">
        <v>796</v>
      </c>
      <c r="C798" s="10" t="str">
        <f>IF(入力シート!C799&gt;=10000,INT(MOD(入力シート!C799,100000)/10000),"")</f>
        <v/>
      </c>
      <c r="D798" s="10" t="str">
        <f>IF(入力シート!C799&gt;=1000,INT(MOD(入力シート!C799,10000)/1000),"")</f>
        <v/>
      </c>
      <c r="E798" s="10" t="str">
        <f>IF(入力シート!C799&gt;=100,INT(MOD(入力シート!C799,1000)/100),"")</f>
        <v/>
      </c>
      <c r="F798" s="10" t="str">
        <f>IF(入力シート!C799&gt;=10,INT(MOD(入力シート!C799,100)/10),"")</f>
        <v/>
      </c>
      <c r="G798" s="22" t="str">
        <f>IF(入力シート!C799&gt;=1,INT(MOD(入力シート!C799,10)/1),"")</f>
        <v/>
      </c>
      <c r="H798" s="22" t="str">
        <f>IF(入力シート!D799&gt;"",入力シート!D799,"")</f>
        <v/>
      </c>
      <c r="I798" s="22" t="str">
        <f>IF(入力シート!E799&gt;"",入力シート!E799,"")</f>
        <v/>
      </c>
      <c r="J798" s="37" t="str">
        <f>IF(入力シート!F799&gt;0,IF(入力シート!W799=6,MID(入力シート!F799,入力シート!W799-5,1),"0"),"")</f>
        <v/>
      </c>
      <c r="K798" s="37" t="str">
        <f>IF(入力シート!F799&gt;0,MID(入力シート!F799,入力シート!W799-4,1),"")</f>
        <v/>
      </c>
      <c r="L798" s="37" t="str">
        <f>IF(入力シート!F799&gt;0,MID(入力シート!F799,入力シート!W799-3,1),"")</f>
        <v/>
      </c>
      <c r="M798" s="37" t="str">
        <f>IF(入力シート!F799&gt;0,MID(入力シート!F799,入力シート!W799-2,1),"")</f>
        <v/>
      </c>
      <c r="N798" s="37" t="str">
        <f>IF(入力シート!F799&gt;0,MID(入力シート!F799,入力シート!W799-1,1),"")</f>
        <v/>
      </c>
      <c r="O798" s="39" t="str">
        <f>IF(入力シート!F799&gt;0,MID(入力シート!F799,入力シート!W799,1),"")</f>
        <v/>
      </c>
      <c r="P798" s="22" t="str">
        <f>IF(入力シート!G799&gt;"",入力シート!G799,"")</f>
        <v/>
      </c>
      <c r="Q798" s="37" t="str">
        <f>IF(入力シート!H799&gt;0,IF(入力シート!X799=4,MID(入力シート!H799,入力シート!X799-3,1),"0"),"")</f>
        <v/>
      </c>
      <c r="R798" s="37" t="str">
        <f>IF(入力シート!H799&gt;0,MID(入力シート!H799,入力シート!X799-2,1),"")</f>
        <v/>
      </c>
      <c r="S798" s="37" t="str">
        <f>IF(入力シート!H799&gt;0,MID(入力シート!H799,入力シート!X799-1,1),"")</f>
        <v/>
      </c>
      <c r="T798" s="39" t="str">
        <f>IF(入力シート!H799&gt;0,MID(入力シート!H799,入力シート!X799,1),"")</f>
        <v/>
      </c>
      <c r="U798" s="62" t="str">
        <f>IF(入力シート!I799&gt;0,入力シート!I799,"")</f>
        <v/>
      </c>
      <c r="V798" s="50" t="str">
        <f>IF(入力シート!J799&gt;0,入力シート!J799,"")</f>
        <v/>
      </c>
      <c r="W798" s="50" t="str">
        <f>IF(入力シート!K799&gt;=10,INT(MOD(入力シート!K799,100)/10),"")</f>
        <v/>
      </c>
      <c r="X798" s="40" t="str">
        <f>IF(入力シート!K799&gt;=1,INT(MOD(入力シート!K799,10)/1),"")</f>
        <v/>
      </c>
      <c r="Y798" s="51" t="str">
        <f>IF(入力シート!L799&gt;=100000,INT(MOD(入力シート!L799,1000000)/100000),"")</f>
        <v/>
      </c>
      <c r="Z798" s="51" t="str">
        <f>IF(入力シート!L799&gt;=10000,INT(MOD(入力シート!L799,100000)/10000),"")</f>
        <v/>
      </c>
      <c r="AA798" s="51" t="str">
        <f>IF(入力シート!L799&gt;=1000,INT(MOD(入力シート!L799,10000)/1000),"")</f>
        <v/>
      </c>
      <c r="AB798" s="51" t="str">
        <f>IF(入力シート!L799&gt;=100,INT(MOD(入力シート!L799,1000)/100),"")</f>
        <v/>
      </c>
      <c r="AC798" s="51" t="str">
        <f>IF(入力シート!L799&gt;=10,INT(MOD(入力シート!L799,100)/10),"")</f>
        <v/>
      </c>
      <c r="AD798" s="40" t="str">
        <f>IF(入力シート!L799&gt;=1,INT(MOD(入力シート!L799,10)/1),"")</f>
        <v/>
      </c>
      <c r="AE798" s="51" t="str">
        <f>IF(入力シート!M799&gt;=10000,INT(MOD(入力シート!M799,100000)/10000),"")</f>
        <v/>
      </c>
      <c r="AF798" s="51" t="str">
        <f>IF(入力シート!M799&gt;=1000,INT(MOD(入力シート!M799,10000)/1000),"")</f>
        <v/>
      </c>
      <c r="AG798" s="51" t="str">
        <f>IF(入力シート!M799&gt;=100,INT(MOD(入力シート!M799,1000)/100),"")</f>
        <v/>
      </c>
      <c r="AH798" s="51" t="str">
        <f>IF(入力シート!M799&gt;=10,INT(MOD(入力シート!M799,100)/10),"")</f>
        <v/>
      </c>
      <c r="AI798" s="40" t="str">
        <f>IF(入力シート!M799&gt;=1,INT(MOD(入力シート!M799,10)/1),"")</f>
        <v/>
      </c>
      <c r="AJ798" s="51" t="str">
        <f>IF(入力シート!N799&gt;=10000,INT(MOD(入力シート!N799,100000)/10000),"")</f>
        <v/>
      </c>
      <c r="AK798" s="51" t="str">
        <f>IF(入力シート!N799&gt;=1000,INT(MOD(入力シート!N799,10000)/1000),"")</f>
        <v/>
      </c>
      <c r="AL798" s="51" t="str">
        <f>IF(入力シート!N799&gt;=100,INT(MOD(入力シート!N799,1000)/100),"")</f>
        <v/>
      </c>
      <c r="AM798" s="51" t="str">
        <f>IF(入力シート!N799&gt;=10,INT(MOD(入力シート!N799,100)/10),"")</f>
        <v/>
      </c>
      <c r="AN798" s="40" t="str">
        <f>IF(入力シート!N799&gt;=1,INT(MOD(入力シート!N799,10)/1),"")</f>
        <v/>
      </c>
      <c r="AO798" s="51" t="str">
        <f>IF(入力シート!O799&gt;=10000,INT(MOD(入力シート!O799,100000)/10000),"")</f>
        <v/>
      </c>
      <c r="AP798" s="51" t="str">
        <f>IF(入力シート!O799&gt;=1000,INT(MOD(入力シート!O799,10000)/1000),"")</f>
        <v/>
      </c>
      <c r="AQ798" s="51" t="str">
        <f>IF(入力シート!O799&gt;=100,INT(MOD(入力シート!O799,1000)/100),"")</f>
        <v/>
      </c>
      <c r="AR798" s="51" t="str">
        <f>IF(入力シート!O799&gt;=10,INT(MOD(入力シート!O799,100)/10),"")</f>
        <v/>
      </c>
      <c r="AS798" s="40" t="str">
        <f>IF(入力シート!O799&gt;=1,INT(MOD(入力シート!O799,10)/1),"")</f>
        <v/>
      </c>
      <c r="AT798" s="51" t="str">
        <f>IF(入力シート!P799&gt;=1000000,INT(MOD(入力シート!P799,10000000)/1000000),"")</f>
        <v/>
      </c>
      <c r="AU798" s="51" t="str">
        <f>IF(入力シート!P799&gt;=100000,INT(MOD(入力シート!P799,1000000)/100000),"")</f>
        <v/>
      </c>
      <c r="AV798" s="51" t="str">
        <f>IF(入力シート!P799&gt;=10000,INT(MOD(入力シート!P799,100000)/10000),"")</f>
        <v/>
      </c>
      <c r="AW798" s="51" t="str">
        <f>IF(入力シート!P799&gt;=1000,INT(MOD(入力シート!P799,10000)/1000),"")</f>
        <v/>
      </c>
      <c r="AX798" s="51" t="str">
        <f>IF(入力シート!P799&gt;=100,INT(MOD(入力シート!P799,1000)/100),"")</f>
        <v/>
      </c>
      <c r="AY798" s="51" t="str">
        <f>IF(入力シート!P799&gt;=10,INT(MOD(入力シート!P799,100)/10),"")</f>
        <v/>
      </c>
      <c r="AZ798" s="40" t="str">
        <f>IF(入力シート!P799&gt;=1,INT(MOD(入力シート!P799,10)/1),"")</f>
        <v/>
      </c>
      <c r="BA798" s="51" t="str">
        <f>IF(入力シート!Q799&gt;=10,INT(MOD(入力シート!Q799,100)/10),"")</f>
        <v/>
      </c>
      <c r="BB798" s="40" t="str">
        <f>IF(入力シート!Q799&gt;=1,INT(MOD(入力シート!Q799,10)/1),"")</f>
        <v/>
      </c>
      <c r="BC798" s="51" t="str">
        <f>IF(入力シート!R799&gt;=10000,INT(MOD(入力シート!R799,100000)/10000),"")</f>
        <v/>
      </c>
      <c r="BD798" s="51" t="str">
        <f>IF(入力シート!R799&gt;=1000,INT(MOD(入力シート!R799,10000)/1000),"")</f>
        <v/>
      </c>
      <c r="BE798" s="51" t="str">
        <f>IF(入力シート!R799&gt;=100,INT(MOD(入力シート!R799,1000)/100),"")</f>
        <v/>
      </c>
      <c r="BF798" s="51" t="str">
        <f>IF(入力シート!R799&gt;=10,INT(MOD(入力シート!R799,100)/10),"")</f>
        <v/>
      </c>
      <c r="BG798" s="40" t="str">
        <f>IF(入力シート!R799&gt;=1,INT(MOD(入力シート!R799,10)/1),"")</f>
        <v/>
      </c>
    </row>
    <row r="799" spans="1:79" x14ac:dyDescent="0.15">
      <c r="B799" s="22">
        <v>797</v>
      </c>
      <c r="C799" s="10" t="str">
        <f>IF(入力シート!C800&gt;=10000,INT(MOD(入力シート!C800,100000)/10000),"")</f>
        <v/>
      </c>
      <c r="D799" s="10" t="str">
        <f>IF(入力シート!C800&gt;=1000,INT(MOD(入力シート!C800,10000)/1000),"")</f>
        <v/>
      </c>
      <c r="E799" s="10" t="str">
        <f>IF(入力シート!C800&gt;=100,INT(MOD(入力シート!C800,1000)/100),"")</f>
        <v/>
      </c>
      <c r="F799" s="10" t="str">
        <f>IF(入力シート!C800&gt;=10,INT(MOD(入力シート!C800,100)/10),"")</f>
        <v/>
      </c>
      <c r="G799" s="22" t="str">
        <f>IF(入力シート!C800&gt;=1,INT(MOD(入力シート!C800,10)/1),"")</f>
        <v/>
      </c>
      <c r="H799" s="22" t="str">
        <f>IF(入力シート!D800&gt;"",入力シート!D800,"")</f>
        <v/>
      </c>
      <c r="I799" s="22" t="str">
        <f>IF(入力シート!E800&gt;"",入力シート!E800,"")</f>
        <v/>
      </c>
      <c r="J799" s="37" t="str">
        <f>IF(入力シート!F800&gt;0,IF(入力シート!W800=6,MID(入力シート!F800,入力シート!W800-5,1),"0"),"")</f>
        <v/>
      </c>
      <c r="K799" s="37" t="str">
        <f>IF(入力シート!F800&gt;0,MID(入力シート!F800,入力シート!W800-4,1),"")</f>
        <v/>
      </c>
      <c r="L799" s="37" t="str">
        <f>IF(入力シート!F800&gt;0,MID(入力シート!F800,入力シート!W800-3,1),"")</f>
        <v/>
      </c>
      <c r="M799" s="37" t="str">
        <f>IF(入力シート!F800&gt;0,MID(入力シート!F800,入力シート!W800-2,1),"")</f>
        <v/>
      </c>
      <c r="N799" s="37" t="str">
        <f>IF(入力シート!F800&gt;0,MID(入力シート!F800,入力シート!W800-1,1),"")</f>
        <v/>
      </c>
      <c r="O799" s="39" t="str">
        <f>IF(入力シート!F800&gt;0,MID(入力シート!F800,入力シート!W800,1),"")</f>
        <v/>
      </c>
      <c r="P799" s="22" t="str">
        <f>IF(入力シート!G800&gt;"",入力シート!G800,"")</f>
        <v/>
      </c>
      <c r="Q799" s="37" t="str">
        <f>IF(入力シート!H800&gt;0,IF(入力シート!X800=4,MID(入力シート!H800,入力シート!X800-3,1),"0"),"")</f>
        <v/>
      </c>
      <c r="R799" s="37" t="str">
        <f>IF(入力シート!H800&gt;0,MID(入力シート!H800,入力シート!X800-2,1),"")</f>
        <v/>
      </c>
      <c r="S799" s="37" t="str">
        <f>IF(入力シート!H800&gt;0,MID(入力シート!H800,入力シート!X800-1,1),"")</f>
        <v/>
      </c>
      <c r="T799" s="39" t="str">
        <f>IF(入力シート!H800&gt;0,MID(入力シート!H800,入力シート!X800,1),"")</f>
        <v/>
      </c>
      <c r="U799" s="62" t="str">
        <f>IF(入力シート!I800&gt;0,入力シート!I800,"")</f>
        <v/>
      </c>
      <c r="V799" s="50" t="str">
        <f>IF(入力シート!J800&gt;0,入力シート!J800,"")</f>
        <v/>
      </c>
      <c r="W799" s="50" t="str">
        <f>IF(入力シート!K800&gt;=10,INT(MOD(入力シート!K800,100)/10),"")</f>
        <v/>
      </c>
      <c r="X799" s="40" t="str">
        <f>IF(入力シート!K800&gt;=1,INT(MOD(入力シート!K800,10)/1),"")</f>
        <v/>
      </c>
      <c r="Y799" s="51" t="str">
        <f>IF(入力シート!L800&gt;=100000,INT(MOD(入力シート!L800,1000000)/100000),"")</f>
        <v/>
      </c>
      <c r="Z799" s="51" t="str">
        <f>IF(入力シート!L800&gt;=10000,INT(MOD(入力シート!L800,100000)/10000),"")</f>
        <v/>
      </c>
      <c r="AA799" s="51" t="str">
        <f>IF(入力シート!L800&gt;=1000,INT(MOD(入力シート!L800,10000)/1000),"")</f>
        <v/>
      </c>
      <c r="AB799" s="51" t="str">
        <f>IF(入力シート!L800&gt;=100,INT(MOD(入力シート!L800,1000)/100),"")</f>
        <v/>
      </c>
      <c r="AC799" s="51" t="str">
        <f>IF(入力シート!L800&gt;=10,INT(MOD(入力シート!L800,100)/10),"")</f>
        <v/>
      </c>
      <c r="AD799" s="40" t="str">
        <f>IF(入力シート!L800&gt;=1,INT(MOD(入力シート!L800,10)/1),"")</f>
        <v/>
      </c>
      <c r="AE799" s="51" t="str">
        <f>IF(入力シート!M800&gt;=10000,INT(MOD(入力シート!M800,100000)/10000),"")</f>
        <v/>
      </c>
      <c r="AF799" s="51" t="str">
        <f>IF(入力シート!M800&gt;=1000,INT(MOD(入力シート!M800,10000)/1000),"")</f>
        <v/>
      </c>
      <c r="AG799" s="51" t="str">
        <f>IF(入力シート!M800&gt;=100,INT(MOD(入力シート!M800,1000)/100),"")</f>
        <v/>
      </c>
      <c r="AH799" s="51" t="str">
        <f>IF(入力シート!M800&gt;=10,INT(MOD(入力シート!M800,100)/10),"")</f>
        <v/>
      </c>
      <c r="AI799" s="40" t="str">
        <f>IF(入力シート!M800&gt;=1,INT(MOD(入力シート!M800,10)/1),"")</f>
        <v/>
      </c>
      <c r="AJ799" s="51" t="str">
        <f>IF(入力シート!N800&gt;=10000,INT(MOD(入力シート!N800,100000)/10000),"")</f>
        <v/>
      </c>
      <c r="AK799" s="51" t="str">
        <f>IF(入力シート!N800&gt;=1000,INT(MOD(入力シート!N800,10000)/1000),"")</f>
        <v/>
      </c>
      <c r="AL799" s="51" t="str">
        <f>IF(入力シート!N800&gt;=100,INT(MOD(入力シート!N800,1000)/100),"")</f>
        <v/>
      </c>
      <c r="AM799" s="51" t="str">
        <f>IF(入力シート!N800&gt;=10,INT(MOD(入力シート!N800,100)/10),"")</f>
        <v/>
      </c>
      <c r="AN799" s="40" t="str">
        <f>IF(入力シート!N800&gt;=1,INT(MOD(入力シート!N800,10)/1),"")</f>
        <v/>
      </c>
      <c r="AO799" s="51" t="str">
        <f>IF(入力シート!O800&gt;=10000,INT(MOD(入力シート!O800,100000)/10000),"")</f>
        <v/>
      </c>
      <c r="AP799" s="51" t="str">
        <f>IF(入力シート!O800&gt;=1000,INT(MOD(入力シート!O800,10000)/1000),"")</f>
        <v/>
      </c>
      <c r="AQ799" s="51" t="str">
        <f>IF(入力シート!O800&gt;=100,INT(MOD(入力シート!O800,1000)/100),"")</f>
        <v/>
      </c>
      <c r="AR799" s="51" t="str">
        <f>IF(入力シート!O800&gt;=10,INT(MOD(入力シート!O800,100)/10),"")</f>
        <v/>
      </c>
      <c r="AS799" s="40" t="str">
        <f>IF(入力シート!O800&gt;=1,INT(MOD(入力シート!O800,10)/1),"")</f>
        <v/>
      </c>
      <c r="AT799" s="51" t="str">
        <f>IF(入力シート!P800&gt;=1000000,INT(MOD(入力シート!P800,10000000)/1000000),"")</f>
        <v/>
      </c>
      <c r="AU799" s="51" t="str">
        <f>IF(入力シート!P800&gt;=100000,INT(MOD(入力シート!P800,1000000)/100000),"")</f>
        <v/>
      </c>
      <c r="AV799" s="51" t="str">
        <f>IF(入力シート!P800&gt;=10000,INT(MOD(入力シート!P800,100000)/10000),"")</f>
        <v/>
      </c>
      <c r="AW799" s="51" t="str">
        <f>IF(入力シート!P800&gt;=1000,INT(MOD(入力シート!P800,10000)/1000),"")</f>
        <v/>
      </c>
      <c r="AX799" s="51" t="str">
        <f>IF(入力シート!P800&gt;=100,INT(MOD(入力シート!P800,1000)/100),"")</f>
        <v/>
      </c>
      <c r="AY799" s="51" t="str">
        <f>IF(入力シート!P800&gt;=10,INT(MOD(入力シート!P800,100)/10),"")</f>
        <v/>
      </c>
      <c r="AZ799" s="40" t="str">
        <f>IF(入力シート!P800&gt;=1,INT(MOD(入力シート!P800,10)/1),"")</f>
        <v/>
      </c>
      <c r="BA799" s="51" t="str">
        <f>IF(入力シート!Q800&gt;=10,INT(MOD(入力シート!Q800,100)/10),"")</f>
        <v/>
      </c>
      <c r="BB799" s="40" t="str">
        <f>IF(入力シート!Q800&gt;=1,INT(MOD(入力シート!Q800,10)/1),"")</f>
        <v/>
      </c>
      <c r="BC799" s="51" t="str">
        <f>IF(入力シート!R800&gt;=10000,INT(MOD(入力シート!R800,100000)/10000),"")</f>
        <v/>
      </c>
      <c r="BD799" s="51" t="str">
        <f>IF(入力シート!R800&gt;=1000,INT(MOD(入力シート!R800,10000)/1000),"")</f>
        <v/>
      </c>
      <c r="BE799" s="51" t="str">
        <f>IF(入力シート!R800&gt;=100,INT(MOD(入力シート!R800,1000)/100),"")</f>
        <v/>
      </c>
      <c r="BF799" s="51" t="str">
        <f>IF(入力シート!R800&gt;=10,INT(MOD(入力シート!R800,100)/10),"")</f>
        <v/>
      </c>
      <c r="BG799" s="40" t="str">
        <f>IF(入力シート!R800&gt;=1,INT(MOD(入力シート!R800,10)/1),"")</f>
        <v/>
      </c>
    </row>
    <row r="800" spans="1:79" x14ac:dyDescent="0.15">
      <c r="B800" s="22">
        <v>798</v>
      </c>
      <c r="C800" s="10" t="str">
        <f>IF(入力シート!C801&gt;=10000,INT(MOD(入力シート!C801,100000)/10000),"")</f>
        <v/>
      </c>
      <c r="D800" s="10" t="str">
        <f>IF(入力シート!C801&gt;=1000,INT(MOD(入力シート!C801,10000)/1000),"")</f>
        <v/>
      </c>
      <c r="E800" s="10" t="str">
        <f>IF(入力シート!C801&gt;=100,INT(MOD(入力シート!C801,1000)/100),"")</f>
        <v/>
      </c>
      <c r="F800" s="10" t="str">
        <f>IF(入力シート!C801&gt;=10,INT(MOD(入力シート!C801,100)/10),"")</f>
        <v/>
      </c>
      <c r="G800" s="22" t="str">
        <f>IF(入力シート!C801&gt;=1,INT(MOD(入力シート!C801,10)/1),"")</f>
        <v/>
      </c>
      <c r="H800" s="22" t="str">
        <f>IF(入力シート!D801&gt;"",入力シート!D801,"")</f>
        <v/>
      </c>
      <c r="I800" s="22" t="str">
        <f>IF(入力シート!E801&gt;"",入力シート!E801,"")</f>
        <v/>
      </c>
      <c r="J800" s="37" t="str">
        <f>IF(入力シート!F801&gt;0,IF(入力シート!W801=6,MID(入力シート!F801,入力シート!W801-5,1),"0"),"")</f>
        <v/>
      </c>
      <c r="K800" s="37" t="str">
        <f>IF(入力シート!F801&gt;0,MID(入力シート!F801,入力シート!W801-4,1),"")</f>
        <v/>
      </c>
      <c r="L800" s="37" t="str">
        <f>IF(入力シート!F801&gt;0,MID(入力シート!F801,入力シート!W801-3,1),"")</f>
        <v/>
      </c>
      <c r="M800" s="37" t="str">
        <f>IF(入力シート!F801&gt;0,MID(入力シート!F801,入力シート!W801-2,1),"")</f>
        <v/>
      </c>
      <c r="N800" s="37" t="str">
        <f>IF(入力シート!F801&gt;0,MID(入力シート!F801,入力シート!W801-1,1),"")</f>
        <v/>
      </c>
      <c r="O800" s="39" t="str">
        <f>IF(入力シート!F801&gt;0,MID(入力シート!F801,入力シート!W801,1),"")</f>
        <v/>
      </c>
      <c r="P800" s="22" t="str">
        <f>IF(入力シート!G801&gt;"",入力シート!G801,"")</f>
        <v/>
      </c>
      <c r="Q800" s="37" t="str">
        <f>IF(入力シート!H801&gt;0,IF(入力シート!X801=4,MID(入力シート!H801,入力シート!X801-3,1),"0"),"")</f>
        <v/>
      </c>
      <c r="R800" s="37" t="str">
        <f>IF(入力シート!H801&gt;0,MID(入力シート!H801,入力シート!X801-2,1),"")</f>
        <v/>
      </c>
      <c r="S800" s="37" t="str">
        <f>IF(入力シート!H801&gt;0,MID(入力シート!H801,入力シート!X801-1,1),"")</f>
        <v/>
      </c>
      <c r="T800" s="39" t="str">
        <f>IF(入力シート!H801&gt;0,MID(入力シート!H801,入力シート!X801,1),"")</f>
        <v/>
      </c>
      <c r="U800" s="62" t="str">
        <f>IF(入力シート!I801&gt;0,入力シート!I801,"")</f>
        <v/>
      </c>
      <c r="V800" s="50" t="str">
        <f>IF(入力シート!J801&gt;0,入力シート!J801,"")</f>
        <v/>
      </c>
      <c r="W800" s="50" t="str">
        <f>IF(入力シート!K801&gt;=10,INT(MOD(入力シート!K801,100)/10),"")</f>
        <v/>
      </c>
      <c r="X800" s="40" t="str">
        <f>IF(入力シート!K801&gt;=1,INT(MOD(入力シート!K801,10)/1),"")</f>
        <v/>
      </c>
      <c r="Y800" s="51" t="str">
        <f>IF(入力シート!L801&gt;=100000,INT(MOD(入力シート!L801,1000000)/100000),"")</f>
        <v/>
      </c>
      <c r="Z800" s="51" t="str">
        <f>IF(入力シート!L801&gt;=10000,INT(MOD(入力シート!L801,100000)/10000),"")</f>
        <v/>
      </c>
      <c r="AA800" s="51" t="str">
        <f>IF(入力シート!L801&gt;=1000,INT(MOD(入力シート!L801,10000)/1000),"")</f>
        <v/>
      </c>
      <c r="AB800" s="51" t="str">
        <f>IF(入力シート!L801&gt;=100,INT(MOD(入力シート!L801,1000)/100),"")</f>
        <v/>
      </c>
      <c r="AC800" s="51" t="str">
        <f>IF(入力シート!L801&gt;=10,INT(MOD(入力シート!L801,100)/10),"")</f>
        <v/>
      </c>
      <c r="AD800" s="40" t="str">
        <f>IF(入力シート!L801&gt;=1,INT(MOD(入力シート!L801,10)/1),"")</f>
        <v/>
      </c>
      <c r="AE800" s="51" t="str">
        <f>IF(入力シート!M801&gt;=10000,INT(MOD(入力シート!M801,100000)/10000),"")</f>
        <v/>
      </c>
      <c r="AF800" s="51" t="str">
        <f>IF(入力シート!M801&gt;=1000,INT(MOD(入力シート!M801,10000)/1000),"")</f>
        <v/>
      </c>
      <c r="AG800" s="51" t="str">
        <f>IF(入力シート!M801&gt;=100,INT(MOD(入力シート!M801,1000)/100),"")</f>
        <v/>
      </c>
      <c r="AH800" s="51" t="str">
        <f>IF(入力シート!M801&gt;=10,INT(MOD(入力シート!M801,100)/10),"")</f>
        <v/>
      </c>
      <c r="AI800" s="40" t="str">
        <f>IF(入力シート!M801&gt;=1,INT(MOD(入力シート!M801,10)/1),"")</f>
        <v/>
      </c>
      <c r="AJ800" s="51" t="str">
        <f>IF(入力シート!N801&gt;=10000,INT(MOD(入力シート!N801,100000)/10000),"")</f>
        <v/>
      </c>
      <c r="AK800" s="51" t="str">
        <f>IF(入力シート!N801&gt;=1000,INT(MOD(入力シート!N801,10000)/1000),"")</f>
        <v/>
      </c>
      <c r="AL800" s="51" t="str">
        <f>IF(入力シート!N801&gt;=100,INT(MOD(入力シート!N801,1000)/100),"")</f>
        <v/>
      </c>
      <c r="AM800" s="51" t="str">
        <f>IF(入力シート!N801&gt;=10,INT(MOD(入力シート!N801,100)/10),"")</f>
        <v/>
      </c>
      <c r="AN800" s="40" t="str">
        <f>IF(入力シート!N801&gt;=1,INT(MOD(入力シート!N801,10)/1),"")</f>
        <v/>
      </c>
      <c r="AO800" s="51" t="str">
        <f>IF(入力シート!O801&gt;=10000,INT(MOD(入力シート!O801,100000)/10000),"")</f>
        <v/>
      </c>
      <c r="AP800" s="51" t="str">
        <f>IF(入力シート!O801&gt;=1000,INT(MOD(入力シート!O801,10000)/1000),"")</f>
        <v/>
      </c>
      <c r="AQ800" s="51" t="str">
        <f>IF(入力シート!O801&gt;=100,INT(MOD(入力シート!O801,1000)/100),"")</f>
        <v/>
      </c>
      <c r="AR800" s="51" t="str">
        <f>IF(入力シート!O801&gt;=10,INT(MOD(入力シート!O801,100)/10),"")</f>
        <v/>
      </c>
      <c r="AS800" s="40" t="str">
        <f>IF(入力シート!O801&gt;=1,INT(MOD(入力シート!O801,10)/1),"")</f>
        <v/>
      </c>
      <c r="AT800" s="51" t="str">
        <f>IF(入力シート!P801&gt;=1000000,INT(MOD(入力シート!P801,10000000)/1000000),"")</f>
        <v/>
      </c>
      <c r="AU800" s="51" t="str">
        <f>IF(入力シート!P801&gt;=100000,INT(MOD(入力シート!P801,1000000)/100000),"")</f>
        <v/>
      </c>
      <c r="AV800" s="51" t="str">
        <f>IF(入力シート!P801&gt;=10000,INT(MOD(入力シート!P801,100000)/10000),"")</f>
        <v/>
      </c>
      <c r="AW800" s="51" t="str">
        <f>IF(入力シート!P801&gt;=1000,INT(MOD(入力シート!P801,10000)/1000),"")</f>
        <v/>
      </c>
      <c r="AX800" s="51" t="str">
        <f>IF(入力シート!P801&gt;=100,INT(MOD(入力シート!P801,1000)/100),"")</f>
        <v/>
      </c>
      <c r="AY800" s="51" t="str">
        <f>IF(入力シート!P801&gt;=10,INT(MOD(入力シート!P801,100)/10),"")</f>
        <v/>
      </c>
      <c r="AZ800" s="40" t="str">
        <f>IF(入力シート!P801&gt;=1,INT(MOD(入力シート!P801,10)/1),"")</f>
        <v/>
      </c>
      <c r="BA800" s="51" t="str">
        <f>IF(入力シート!Q801&gt;=10,INT(MOD(入力シート!Q801,100)/10),"")</f>
        <v/>
      </c>
      <c r="BB800" s="40" t="str">
        <f>IF(入力シート!Q801&gt;=1,INT(MOD(入力シート!Q801,10)/1),"")</f>
        <v/>
      </c>
      <c r="BC800" s="51" t="str">
        <f>IF(入力シート!R801&gt;=10000,INT(MOD(入力シート!R801,100000)/10000),"")</f>
        <v/>
      </c>
      <c r="BD800" s="51" t="str">
        <f>IF(入力シート!R801&gt;=1000,INT(MOD(入力シート!R801,10000)/1000),"")</f>
        <v/>
      </c>
      <c r="BE800" s="51" t="str">
        <f>IF(入力シート!R801&gt;=100,INT(MOD(入力シート!R801,1000)/100),"")</f>
        <v/>
      </c>
      <c r="BF800" s="51" t="str">
        <f>IF(入力シート!R801&gt;=10,INT(MOD(入力シート!R801,100)/10),"")</f>
        <v/>
      </c>
      <c r="BG800" s="40" t="str">
        <f>IF(入力シート!R801&gt;=1,INT(MOD(入力シート!R801,10)/1),"")</f>
        <v/>
      </c>
    </row>
    <row r="801" spans="1:79" x14ac:dyDescent="0.15">
      <c r="B801" s="22">
        <v>799</v>
      </c>
      <c r="C801" s="10" t="str">
        <f>IF(入力シート!C802&gt;=10000,INT(MOD(入力シート!C802,100000)/10000),"")</f>
        <v/>
      </c>
      <c r="D801" s="10" t="str">
        <f>IF(入力シート!C802&gt;=1000,INT(MOD(入力シート!C802,10000)/1000),"")</f>
        <v/>
      </c>
      <c r="E801" s="10" t="str">
        <f>IF(入力シート!C802&gt;=100,INT(MOD(入力シート!C802,1000)/100),"")</f>
        <v/>
      </c>
      <c r="F801" s="10" t="str">
        <f>IF(入力シート!C802&gt;=10,INT(MOD(入力シート!C802,100)/10),"")</f>
        <v/>
      </c>
      <c r="G801" s="22" t="str">
        <f>IF(入力シート!C802&gt;=1,INT(MOD(入力シート!C802,10)/1),"")</f>
        <v/>
      </c>
      <c r="H801" s="22" t="str">
        <f>IF(入力シート!D802&gt;"",入力シート!D802,"")</f>
        <v/>
      </c>
      <c r="I801" s="22" t="str">
        <f>IF(入力シート!E802&gt;"",入力シート!E802,"")</f>
        <v/>
      </c>
      <c r="J801" s="37" t="str">
        <f>IF(入力シート!F802&gt;0,IF(入力シート!W802=6,MID(入力シート!F802,入力シート!W802-5,1),"0"),"")</f>
        <v/>
      </c>
      <c r="K801" s="37" t="str">
        <f>IF(入力シート!F802&gt;0,MID(入力シート!F802,入力シート!W802-4,1),"")</f>
        <v/>
      </c>
      <c r="L801" s="37" t="str">
        <f>IF(入力シート!F802&gt;0,MID(入力シート!F802,入力シート!W802-3,1),"")</f>
        <v/>
      </c>
      <c r="M801" s="37" t="str">
        <f>IF(入力シート!F802&gt;0,MID(入力シート!F802,入力シート!W802-2,1),"")</f>
        <v/>
      </c>
      <c r="N801" s="37" t="str">
        <f>IF(入力シート!F802&gt;0,MID(入力シート!F802,入力シート!W802-1,1),"")</f>
        <v/>
      </c>
      <c r="O801" s="39" t="str">
        <f>IF(入力シート!F802&gt;0,MID(入力シート!F802,入力シート!W802,1),"")</f>
        <v/>
      </c>
      <c r="P801" s="22" t="str">
        <f>IF(入力シート!G802&gt;"",入力シート!G802,"")</f>
        <v/>
      </c>
      <c r="Q801" s="37" t="str">
        <f>IF(入力シート!H802&gt;0,IF(入力シート!X802=4,MID(入力シート!H802,入力シート!X802-3,1),"0"),"")</f>
        <v/>
      </c>
      <c r="R801" s="37" t="str">
        <f>IF(入力シート!H802&gt;0,MID(入力シート!H802,入力シート!X802-2,1),"")</f>
        <v/>
      </c>
      <c r="S801" s="37" t="str">
        <f>IF(入力シート!H802&gt;0,MID(入力シート!H802,入力シート!X802-1,1),"")</f>
        <v/>
      </c>
      <c r="T801" s="39" t="str">
        <f>IF(入力シート!H802&gt;0,MID(入力シート!H802,入力シート!X802,1),"")</f>
        <v/>
      </c>
      <c r="U801" s="62" t="str">
        <f>IF(入力シート!I802&gt;0,入力シート!I802,"")</f>
        <v/>
      </c>
      <c r="V801" s="50" t="str">
        <f>IF(入力シート!J802&gt;0,入力シート!J802,"")</f>
        <v/>
      </c>
      <c r="W801" s="50" t="str">
        <f>IF(入力シート!K802&gt;=10,INT(MOD(入力シート!K802,100)/10),"")</f>
        <v/>
      </c>
      <c r="X801" s="40" t="str">
        <f>IF(入力シート!K802&gt;=1,INT(MOD(入力シート!K802,10)/1),"")</f>
        <v/>
      </c>
      <c r="Y801" s="51" t="str">
        <f>IF(入力シート!L802&gt;=100000,INT(MOD(入力シート!L802,1000000)/100000),"")</f>
        <v/>
      </c>
      <c r="Z801" s="51" t="str">
        <f>IF(入力シート!L802&gt;=10000,INT(MOD(入力シート!L802,100000)/10000),"")</f>
        <v/>
      </c>
      <c r="AA801" s="51" t="str">
        <f>IF(入力シート!L802&gt;=1000,INT(MOD(入力シート!L802,10000)/1000),"")</f>
        <v/>
      </c>
      <c r="AB801" s="51" t="str">
        <f>IF(入力シート!L802&gt;=100,INT(MOD(入力シート!L802,1000)/100),"")</f>
        <v/>
      </c>
      <c r="AC801" s="51" t="str">
        <f>IF(入力シート!L802&gt;=10,INT(MOD(入力シート!L802,100)/10),"")</f>
        <v/>
      </c>
      <c r="AD801" s="40" t="str">
        <f>IF(入力シート!L802&gt;=1,INT(MOD(入力シート!L802,10)/1),"")</f>
        <v/>
      </c>
      <c r="AE801" s="51" t="str">
        <f>IF(入力シート!M802&gt;=10000,INT(MOD(入力シート!M802,100000)/10000),"")</f>
        <v/>
      </c>
      <c r="AF801" s="51" t="str">
        <f>IF(入力シート!M802&gt;=1000,INT(MOD(入力シート!M802,10000)/1000),"")</f>
        <v/>
      </c>
      <c r="AG801" s="51" t="str">
        <f>IF(入力シート!M802&gt;=100,INT(MOD(入力シート!M802,1000)/100),"")</f>
        <v/>
      </c>
      <c r="AH801" s="51" t="str">
        <f>IF(入力シート!M802&gt;=10,INT(MOD(入力シート!M802,100)/10),"")</f>
        <v/>
      </c>
      <c r="AI801" s="40" t="str">
        <f>IF(入力シート!M802&gt;=1,INT(MOD(入力シート!M802,10)/1),"")</f>
        <v/>
      </c>
      <c r="AJ801" s="51" t="str">
        <f>IF(入力シート!N802&gt;=10000,INT(MOD(入力シート!N802,100000)/10000),"")</f>
        <v/>
      </c>
      <c r="AK801" s="51" t="str">
        <f>IF(入力シート!N802&gt;=1000,INT(MOD(入力シート!N802,10000)/1000),"")</f>
        <v/>
      </c>
      <c r="AL801" s="51" t="str">
        <f>IF(入力シート!N802&gt;=100,INT(MOD(入力シート!N802,1000)/100),"")</f>
        <v/>
      </c>
      <c r="AM801" s="51" t="str">
        <f>IF(入力シート!N802&gt;=10,INT(MOD(入力シート!N802,100)/10),"")</f>
        <v/>
      </c>
      <c r="AN801" s="40" t="str">
        <f>IF(入力シート!N802&gt;=1,INT(MOD(入力シート!N802,10)/1),"")</f>
        <v/>
      </c>
      <c r="AO801" s="51" t="str">
        <f>IF(入力シート!O802&gt;=10000,INT(MOD(入力シート!O802,100000)/10000),"")</f>
        <v/>
      </c>
      <c r="AP801" s="51" t="str">
        <f>IF(入力シート!O802&gt;=1000,INT(MOD(入力シート!O802,10000)/1000),"")</f>
        <v/>
      </c>
      <c r="AQ801" s="51" t="str">
        <f>IF(入力シート!O802&gt;=100,INT(MOD(入力シート!O802,1000)/100),"")</f>
        <v/>
      </c>
      <c r="AR801" s="51" t="str">
        <f>IF(入力シート!O802&gt;=10,INT(MOD(入力シート!O802,100)/10),"")</f>
        <v/>
      </c>
      <c r="AS801" s="40" t="str">
        <f>IF(入力シート!O802&gt;=1,INT(MOD(入力シート!O802,10)/1),"")</f>
        <v/>
      </c>
      <c r="AT801" s="51" t="str">
        <f>IF(入力シート!P802&gt;=1000000,INT(MOD(入力シート!P802,10000000)/1000000),"")</f>
        <v/>
      </c>
      <c r="AU801" s="51" t="str">
        <f>IF(入力シート!P802&gt;=100000,INT(MOD(入力シート!P802,1000000)/100000),"")</f>
        <v/>
      </c>
      <c r="AV801" s="51" t="str">
        <f>IF(入力シート!P802&gt;=10000,INT(MOD(入力シート!P802,100000)/10000),"")</f>
        <v/>
      </c>
      <c r="AW801" s="51" t="str">
        <f>IF(入力シート!P802&gt;=1000,INT(MOD(入力シート!P802,10000)/1000),"")</f>
        <v/>
      </c>
      <c r="AX801" s="51" t="str">
        <f>IF(入力シート!P802&gt;=100,INT(MOD(入力シート!P802,1000)/100),"")</f>
        <v/>
      </c>
      <c r="AY801" s="51" t="str">
        <f>IF(入力シート!P802&gt;=10,INT(MOD(入力シート!P802,100)/10),"")</f>
        <v/>
      </c>
      <c r="AZ801" s="40" t="str">
        <f>IF(入力シート!P802&gt;=1,INT(MOD(入力シート!P802,10)/1),"")</f>
        <v/>
      </c>
      <c r="BA801" s="51" t="str">
        <f>IF(入力シート!Q802&gt;=10,INT(MOD(入力シート!Q802,100)/10),"")</f>
        <v/>
      </c>
      <c r="BB801" s="40" t="str">
        <f>IF(入力シート!Q802&gt;=1,INT(MOD(入力シート!Q802,10)/1),"")</f>
        <v/>
      </c>
      <c r="BC801" s="51" t="str">
        <f>IF(入力シート!R802&gt;=10000,INT(MOD(入力シート!R802,100000)/10000),"")</f>
        <v/>
      </c>
      <c r="BD801" s="51" t="str">
        <f>IF(入力シート!R802&gt;=1000,INT(MOD(入力シート!R802,10000)/1000),"")</f>
        <v/>
      </c>
      <c r="BE801" s="51" t="str">
        <f>IF(入力シート!R802&gt;=100,INT(MOD(入力シート!R802,1000)/100),"")</f>
        <v/>
      </c>
      <c r="BF801" s="51" t="str">
        <f>IF(入力シート!R802&gt;=10,INT(MOD(入力シート!R802,100)/10),"")</f>
        <v/>
      </c>
      <c r="BG801" s="40" t="str">
        <f>IF(入力シート!R802&gt;=1,INT(MOD(入力シート!R802,10)/1),"")</f>
        <v/>
      </c>
    </row>
    <row r="802" spans="1:79" x14ac:dyDescent="0.15">
      <c r="A802" s="46"/>
      <c r="B802" s="12">
        <v>800</v>
      </c>
      <c r="C802" s="3" t="str">
        <f>IF(入力シート!C803&gt;=10000,INT(MOD(入力シート!C803,100000)/10000),"")</f>
        <v/>
      </c>
      <c r="D802" s="3" t="str">
        <f>IF(入力シート!C803&gt;=1000,INT(MOD(入力シート!C803,10000)/1000),"")</f>
        <v/>
      </c>
      <c r="E802" s="3" t="str">
        <f>IF(入力シート!C803&gt;=100,INT(MOD(入力シート!C803,1000)/100),"")</f>
        <v/>
      </c>
      <c r="F802" s="3" t="str">
        <f>IF(入力シート!C803&gt;=10,INT(MOD(入力シート!C803,100)/10),"")</f>
        <v/>
      </c>
      <c r="G802" s="12" t="str">
        <f>IF(入力シート!C803&gt;=1,INT(MOD(入力シート!C803,10)/1),"")</f>
        <v/>
      </c>
      <c r="H802" s="12" t="str">
        <f>IF(入力シート!D803&gt;"",入力シート!D803,"")</f>
        <v/>
      </c>
      <c r="I802" s="146" t="str">
        <f>IF(入力シート!E803&gt;"",入力シート!E803,"")</f>
        <v/>
      </c>
      <c r="J802" s="162" t="str">
        <f>IF(入力シート!F803&gt;0,IF(入力シート!W803=6,MID(入力シート!F803,入力シート!W803-5,1),"0"),"")</f>
        <v/>
      </c>
      <c r="K802" s="63" t="str">
        <f>IF(入力シート!F803&gt;0,MID(入力シート!F803,入力シート!W803-4,1),"")</f>
        <v/>
      </c>
      <c r="L802" s="63" t="str">
        <f>IF(入力シート!F803&gt;0,MID(入力シート!F803,入力シート!W803-3,1),"")</f>
        <v/>
      </c>
      <c r="M802" s="63" t="str">
        <f>IF(入力シート!F803&gt;0,MID(入力シート!F803,入力シート!W803-2,1),"")</f>
        <v/>
      </c>
      <c r="N802" s="63" t="str">
        <f>IF(入力シート!F803&gt;0,MID(入力シート!F803,入力シート!W803-1,1),"")</f>
        <v/>
      </c>
      <c r="O802" s="64" t="str">
        <f>IF(入力シート!F803&gt;0,MID(入力シート!F803,入力シート!W803,1),"")</f>
        <v/>
      </c>
      <c r="P802" s="146" t="str">
        <f>IF(入力シート!G803&gt;"",入力シート!G803,"")</f>
        <v/>
      </c>
      <c r="Q802" s="162" t="str">
        <f>IF(入力シート!H803&gt;0,IF(入力シート!X803=4,MID(入力シート!H803,入力シート!X803-3,1),"0"),"")</f>
        <v/>
      </c>
      <c r="R802" s="63" t="str">
        <f>IF(入力シート!H803&gt;0,MID(入力シート!H803,入力シート!X803-2,1),"")</f>
        <v/>
      </c>
      <c r="S802" s="63" t="str">
        <f>IF(入力シート!H803&gt;0,MID(入力シート!H803,入力シート!X803-1,1),"")</f>
        <v/>
      </c>
      <c r="T802" s="64" t="str">
        <f>IF(入力シート!H803&gt;0,MID(入力シート!H803,入力シート!X803,1),"")</f>
        <v/>
      </c>
      <c r="U802" s="65" t="str">
        <f>IF(入力シート!I803&gt;0,入力シート!I803,"")</f>
        <v/>
      </c>
      <c r="V802" s="47" t="str">
        <f>IF(入力シート!J803&gt;0,入力シート!J803,"")</f>
        <v/>
      </c>
      <c r="W802" s="47" t="str">
        <f>IF(入力シート!K803&gt;=10,INT(MOD(入力シート!K803,100)/10),"")</f>
        <v/>
      </c>
      <c r="X802" s="48" t="str">
        <f>IF(入力シート!K803&gt;=1,INT(MOD(入力シート!K803,10)/1),"")</f>
        <v/>
      </c>
      <c r="Y802" s="49" t="str">
        <f>IF(入力シート!L803&gt;=100000,INT(MOD(入力シート!L803,1000000)/100000),"")</f>
        <v/>
      </c>
      <c r="Z802" s="49" t="str">
        <f>IF(入力シート!L803&gt;=10000,INT(MOD(入力シート!L803,100000)/10000),"")</f>
        <v/>
      </c>
      <c r="AA802" s="49" t="str">
        <f>IF(入力シート!L803&gt;=1000,INT(MOD(入力シート!L803,10000)/1000),"")</f>
        <v/>
      </c>
      <c r="AB802" s="49" t="str">
        <f>IF(入力シート!L803&gt;=100,INT(MOD(入力シート!L803,1000)/100),"")</f>
        <v/>
      </c>
      <c r="AC802" s="49" t="str">
        <f>IF(入力シート!L803&gt;=10,INT(MOD(入力シート!L803,100)/10),"")</f>
        <v/>
      </c>
      <c r="AD802" s="48" t="str">
        <f>IF(入力シート!L803&gt;=1,INT(MOD(入力シート!L803,10)/1),"")</f>
        <v/>
      </c>
      <c r="AE802" s="49" t="str">
        <f>IF(入力シート!M803&gt;=10000,INT(MOD(入力シート!M803,100000)/10000),"")</f>
        <v/>
      </c>
      <c r="AF802" s="49" t="str">
        <f>IF(入力シート!M803&gt;=1000,INT(MOD(入力シート!M803,10000)/1000),"")</f>
        <v/>
      </c>
      <c r="AG802" s="49" t="str">
        <f>IF(入力シート!M803&gt;=100,INT(MOD(入力シート!M803,1000)/100),"")</f>
        <v/>
      </c>
      <c r="AH802" s="49" t="str">
        <f>IF(入力シート!M803&gt;=10,INT(MOD(入力シート!M803,100)/10),"")</f>
        <v/>
      </c>
      <c r="AI802" s="48" t="str">
        <f>IF(入力シート!M803&gt;=1,INT(MOD(入力シート!M803,10)/1),"")</f>
        <v/>
      </c>
      <c r="AJ802" s="49" t="str">
        <f>IF(入力シート!N803&gt;=10000,INT(MOD(入力シート!N803,100000)/10000),"")</f>
        <v/>
      </c>
      <c r="AK802" s="49" t="str">
        <f>IF(入力シート!N803&gt;=1000,INT(MOD(入力シート!N803,10000)/1000),"")</f>
        <v/>
      </c>
      <c r="AL802" s="49" t="str">
        <f>IF(入力シート!N803&gt;=100,INT(MOD(入力シート!N803,1000)/100),"")</f>
        <v/>
      </c>
      <c r="AM802" s="49" t="str">
        <f>IF(入力シート!N803&gt;=10,INT(MOD(入力シート!N803,100)/10),"")</f>
        <v/>
      </c>
      <c r="AN802" s="48" t="str">
        <f>IF(入力シート!N803&gt;=1,INT(MOD(入力シート!N803,10)/1),"")</f>
        <v/>
      </c>
      <c r="AO802" s="49" t="str">
        <f>IF(入力シート!O803&gt;=10000,INT(MOD(入力シート!O803,100000)/10000),"")</f>
        <v/>
      </c>
      <c r="AP802" s="49" t="str">
        <f>IF(入力シート!O803&gt;=1000,INT(MOD(入力シート!O803,10000)/1000),"")</f>
        <v/>
      </c>
      <c r="AQ802" s="49" t="str">
        <f>IF(入力シート!O803&gt;=100,INT(MOD(入力シート!O803,1000)/100),"")</f>
        <v/>
      </c>
      <c r="AR802" s="49" t="str">
        <f>IF(入力シート!O803&gt;=10,INT(MOD(入力シート!O803,100)/10),"")</f>
        <v/>
      </c>
      <c r="AS802" s="48" t="str">
        <f>IF(入力シート!O803&gt;=1,INT(MOD(入力シート!O803,10)/1),"")</f>
        <v/>
      </c>
      <c r="AT802" s="49" t="str">
        <f>IF(入力シート!P803&gt;=1000000,INT(MOD(入力シート!P803,10000000)/1000000),"")</f>
        <v/>
      </c>
      <c r="AU802" s="49" t="str">
        <f>IF(入力シート!P803&gt;=100000,INT(MOD(入力シート!P803,1000000)/100000),"")</f>
        <v/>
      </c>
      <c r="AV802" s="49" t="str">
        <f>IF(入力シート!P803&gt;=10000,INT(MOD(入力シート!P803,100000)/10000),"")</f>
        <v/>
      </c>
      <c r="AW802" s="49" t="str">
        <f>IF(入力シート!P803&gt;=1000,INT(MOD(入力シート!P803,10000)/1000),"")</f>
        <v/>
      </c>
      <c r="AX802" s="49" t="str">
        <f>IF(入力シート!P803&gt;=100,INT(MOD(入力シート!P803,1000)/100),"")</f>
        <v/>
      </c>
      <c r="AY802" s="49" t="str">
        <f>IF(入力シート!P803&gt;=10,INT(MOD(入力シート!P803,100)/10),"")</f>
        <v/>
      </c>
      <c r="AZ802" s="48" t="str">
        <f>IF(入力シート!P803&gt;=1,INT(MOD(入力シート!P803,10)/1),"")</f>
        <v/>
      </c>
      <c r="BA802" s="49" t="str">
        <f>IF(入力シート!Q803&gt;=10,INT(MOD(入力シート!Q803,100)/10),"")</f>
        <v/>
      </c>
      <c r="BB802" s="48" t="str">
        <f>IF(入力シート!Q803&gt;=1,INT(MOD(入力シート!Q803,10)/1),"")</f>
        <v/>
      </c>
      <c r="BC802" s="49" t="str">
        <f>IF(入力シート!R803&gt;=10000,INT(MOD(入力シート!R803,100000)/10000),"")</f>
        <v/>
      </c>
      <c r="BD802" s="49" t="str">
        <f>IF(入力シート!R803&gt;=1000,INT(MOD(入力シート!R803,10000)/1000),"")</f>
        <v/>
      </c>
      <c r="BE802" s="49" t="str">
        <f>IF(入力シート!R803&gt;=100,INT(MOD(入力シート!R803,1000)/100),"")</f>
        <v/>
      </c>
      <c r="BF802" s="49" t="str">
        <f>IF(入力シート!R803&gt;=10,INT(MOD(入力シート!R803,100)/10),"")</f>
        <v/>
      </c>
      <c r="BG802" s="48" t="str">
        <f>IF(入力シート!R803&gt;=1,INT(MOD(入力シート!R803,10)/1),"")</f>
        <v/>
      </c>
      <c r="BH802" s="58" t="str">
        <f>IF(入力シート!S803&gt;=10,INT(MOD(入力シート!S803,100)/10),"")</f>
        <v/>
      </c>
      <c r="BI802" s="69" t="str">
        <f>IF(入力シート!S803&gt;=1,INT(MOD(入力シート!S803,10)/1),"")</f>
        <v/>
      </c>
      <c r="BJ802" s="58" t="str">
        <f>IF(入力シート!T803&gt;=1000000,INT(MOD(入力シート!T803,10000000)/1000000),"")</f>
        <v/>
      </c>
      <c r="BK802" s="58" t="str">
        <f>IF(入力シート!T803&gt;=100000,INT(MOD(入力シート!T803,1000000)/100000),"")</f>
        <v/>
      </c>
      <c r="BL802" s="58" t="str">
        <f>IF(入力シート!T803&gt;=10000,INT(MOD(入力シート!T803,100000)/10000),"")</f>
        <v/>
      </c>
      <c r="BM802" s="58" t="str">
        <f>IF(入力シート!T803&gt;=1000,INT(MOD(入力シート!T803,10000)/1000),"")</f>
        <v/>
      </c>
      <c r="BN802" s="58" t="str">
        <f>IF(入力シート!T803&gt;=100,INT(MOD(入力シート!T803,1000)/100),"")</f>
        <v/>
      </c>
      <c r="BO802" s="58" t="str">
        <f>IF(入力シート!T803&gt;=10,INT(MOD(入力シート!T803,100)/10),"")</f>
        <v/>
      </c>
      <c r="BP802" s="69" t="str">
        <f>IF(入力シート!T803&gt;=1,INT(MOD(入力シート!T803,10)/1),"")</f>
        <v/>
      </c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</row>
    <row r="803" spans="1:79" x14ac:dyDescent="0.15">
      <c r="A803" s="70">
        <f t="shared" ref="A803:A863" si="18">A793+1</f>
        <v>81</v>
      </c>
      <c r="B803" s="22">
        <v>801</v>
      </c>
      <c r="C803" s="10" t="str">
        <f>IF(入力シート!C804&gt;=10000,INT(MOD(入力シート!C804,100000)/10000),"")</f>
        <v/>
      </c>
      <c r="D803" s="10" t="str">
        <f>IF(入力シート!C804&gt;=1000,INT(MOD(入力シート!C804,10000)/1000),"")</f>
        <v/>
      </c>
      <c r="E803" s="10" t="str">
        <f>IF(入力シート!C804&gt;=100,INT(MOD(入力シート!C804,1000)/100),"")</f>
        <v/>
      </c>
      <c r="F803" s="10" t="str">
        <f>IF(入力シート!C804&gt;=10,INT(MOD(入力シート!C804,100)/10),"")</f>
        <v/>
      </c>
      <c r="G803" s="22" t="str">
        <f>IF(入力シート!C804&gt;=1,INT(MOD(入力シート!C804,10)/1),"")</f>
        <v/>
      </c>
      <c r="H803" s="22" t="str">
        <f>IF(入力シート!D804&gt;"",入力シート!D804,"")</f>
        <v/>
      </c>
      <c r="I803" s="22" t="str">
        <f>IF(入力シート!E804&gt;"",入力シート!E804,"")</f>
        <v/>
      </c>
      <c r="J803" s="37" t="str">
        <f>IF(入力シート!F804&gt;0,IF(入力シート!W804=6,MID(入力シート!F804,入力シート!W804-5,1),"0"),"")</f>
        <v/>
      </c>
      <c r="K803" s="37" t="str">
        <f>IF(入力シート!F804&gt;0,MID(入力シート!F804,入力シート!W804-4,1),"")</f>
        <v/>
      </c>
      <c r="L803" s="37" t="str">
        <f>IF(入力シート!F804&gt;0,MID(入力シート!F804,入力シート!W804-3,1),"")</f>
        <v/>
      </c>
      <c r="M803" s="37" t="str">
        <f>IF(入力シート!F804&gt;0,MID(入力シート!F804,入力シート!W804-2,1),"")</f>
        <v/>
      </c>
      <c r="N803" s="37" t="str">
        <f>IF(入力シート!F804&gt;0,MID(入力シート!F804,入力シート!W804-1,1),"")</f>
        <v/>
      </c>
      <c r="O803" s="39" t="str">
        <f>IF(入力シート!F804&gt;0,MID(入力シート!F804,入力シート!W804,1),"")</f>
        <v/>
      </c>
      <c r="P803" s="22" t="str">
        <f>IF(入力シート!G804&gt;"",入力シート!G804,"")</f>
        <v/>
      </c>
      <c r="Q803" s="37" t="str">
        <f>IF(入力シート!H804&gt;0,IF(入力シート!X804=4,MID(入力シート!H804,入力シート!X804-3,1),"0"),"")</f>
        <v/>
      </c>
      <c r="R803" s="37" t="str">
        <f>IF(入力シート!H804&gt;0,MID(入力シート!H804,入力シート!X804-2,1),"")</f>
        <v/>
      </c>
      <c r="S803" s="37" t="str">
        <f>IF(入力シート!H804&gt;0,MID(入力シート!H804,入力シート!X804-1,1),"")</f>
        <v/>
      </c>
      <c r="T803" s="39" t="str">
        <f>IF(入力シート!H804&gt;0,MID(入力シート!H804,入力シート!X804,1),"")</f>
        <v/>
      </c>
      <c r="U803" s="62" t="str">
        <f>IF(入力シート!I804&gt;0,入力シート!I804,"")</f>
        <v/>
      </c>
      <c r="V803" s="50" t="str">
        <f>IF(入力シート!J804&gt;0,入力シート!J804,"")</f>
        <v/>
      </c>
      <c r="W803" s="50" t="str">
        <f>IF(入力シート!K804&gt;=10,INT(MOD(入力シート!K804,100)/10),"")</f>
        <v/>
      </c>
      <c r="X803" s="40" t="str">
        <f>IF(入力シート!K804&gt;=1,INT(MOD(入力シート!K804,10)/1),"")</f>
        <v/>
      </c>
      <c r="Y803" s="51" t="str">
        <f>IF(入力シート!L804&gt;=100000,INT(MOD(入力シート!L804,1000000)/100000),"")</f>
        <v/>
      </c>
      <c r="Z803" s="51" t="str">
        <f>IF(入力シート!L804&gt;=10000,INT(MOD(入力シート!L804,100000)/10000),"")</f>
        <v/>
      </c>
      <c r="AA803" s="51" t="str">
        <f>IF(入力シート!L804&gt;=1000,INT(MOD(入力シート!L804,10000)/1000),"")</f>
        <v/>
      </c>
      <c r="AB803" s="51" t="str">
        <f>IF(入力シート!L804&gt;=100,INT(MOD(入力シート!L804,1000)/100),"")</f>
        <v/>
      </c>
      <c r="AC803" s="51" t="str">
        <f>IF(入力シート!L804&gt;=10,INT(MOD(入力シート!L804,100)/10),"")</f>
        <v/>
      </c>
      <c r="AD803" s="40" t="str">
        <f>IF(入力シート!L804&gt;=1,INT(MOD(入力シート!L804,10)/1),"")</f>
        <v/>
      </c>
      <c r="AE803" s="51" t="str">
        <f>IF(入力シート!M804&gt;=10000,INT(MOD(入力シート!M804,100000)/10000),"")</f>
        <v/>
      </c>
      <c r="AF803" s="51" t="str">
        <f>IF(入力シート!M804&gt;=1000,INT(MOD(入力シート!M804,10000)/1000),"")</f>
        <v/>
      </c>
      <c r="AG803" s="51" t="str">
        <f>IF(入力シート!M804&gt;=100,INT(MOD(入力シート!M804,1000)/100),"")</f>
        <v/>
      </c>
      <c r="AH803" s="51" t="str">
        <f>IF(入力シート!M804&gt;=10,INT(MOD(入力シート!M804,100)/10),"")</f>
        <v/>
      </c>
      <c r="AI803" s="40" t="str">
        <f>IF(入力シート!M804&gt;=1,INT(MOD(入力シート!M804,10)/1),"")</f>
        <v/>
      </c>
      <c r="AJ803" s="51" t="str">
        <f>IF(入力シート!N804&gt;=10000,INT(MOD(入力シート!N804,100000)/10000),"")</f>
        <v/>
      </c>
      <c r="AK803" s="51" t="str">
        <f>IF(入力シート!N804&gt;=1000,INT(MOD(入力シート!N804,10000)/1000),"")</f>
        <v/>
      </c>
      <c r="AL803" s="51" t="str">
        <f>IF(入力シート!N804&gt;=100,INT(MOD(入力シート!N804,1000)/100),"")</f>
        <v/>
      </c>
      <c r="AM803" s="51" t="str">
        <f>IF(入力シート!N804&gt;=10,INT(MOD(入力シート!N804,100)/10),"")</f>
        <v/>
      </c>
      <c r="AN803" s="40" t="str">
        <f>IF(入力シート!N804&gt;=1,INT(MOD(入力シート!N804,10)/1),"")</f>
        <v/>
      </c>
      <c r="AO803" s="51" t="str">
        <f>IF(入力シート!O804&gt;=10000,INT(MOD(入力シート!O804,100000)/10000),"")</f>
        <v/>
      </c>
      <c r="AP803" s="51" t="str">
        <f>IF(入力シート!O804&gt;=1000,INT(MOD(入力シート!O804,10000)/1000),"")</f>
        <v/>
      </c>
      <c r="AQ803" s="51" t="str">
        <f>IF(入力シート!O804&gt;=100,INT(MOD(入力シート!O804,1000)/100),"")</f>
        <v/>
      </c>
      <c r="AR803" s="51" t="str">
        <f>IF(入力シート!O804&gt;=10,INT(MOD(入力シート!O804,100)/10),"")</f>
        <v/>
      </c>
      <c r="AS803" s="40" t="str">
        <f>IF(入力シート!O804&gt;=1,INT(MOD(入力シート!O804,10)/1),"")</f>
        <v/>
      </c>
      <c r="AT803" s="51" t="str">
        <f>IF(入力シート!P804&gt;=1000000,INT(MOD(入力シート!P804,10000000)/1000000),"")</f>
        <v/>
      </c>
      <c r="AU803" s="51" t="str">
        <f>IF(入力シート!P804&gt;=100000,INT(MOD(入力シート!P804,1000000)/100000),"")</f>
        <v/>
      </c>
      <c r="AV803" s="51" t="str">
        <f>IF(入力シート!P804&gt;=10000,INT(MOD(入力シート!P804,100000)/10000),"")</f>
        <v/>
      </c>
      <c r="AW803" s="51" t="str">
        <f>IF(入力シート!P804&gt;=1000,INT(MOD(入力シート!P804,10000)/1000),"")</f>
        <v/>
      </c>
      <c r="AX803" s="51" t="str">
        <f>IF(入力シート!P804&gt;=100,INT(MOD(入力シート!P804,1000)/100),"")</f>
        <v/>
      </c>
      <c r="AY803" s="51" t="str">
        <f>IF(入力シート!P804&gt;=10,INT(MOD(入力シート!P804,100)/10),"")</f>
        <v/>
      </c>
      <c r="AZ803" s="40" t="str">
        <f>IF(入力シート!P804&gt;=1,INT(MOD(入力シート!P804,10)/1),"")</f>
        <v/>
      </c>
      <c r="BA803" s="51" t="str">
        <f>IF(入力シート!Q804&gt;=10,INT(MOD(入力シート!Q804,100)/10),"")</f>
        <v/>
      </c>
      <c r="BB803" s="40" t="str">
        <f>IF(入力シート!Q804&gt;=1,INT(MOD(入力シート!Q804,10)/1),"")</f>
        <v/>
      </c>
      <c r="BC803" s="51" t="str">
        <f>IF(入力シート!R804&gt;=10000,INT(MOD(入力シート!R804,100000)/10000),"")</f>
        <v/>
      </c>
      <c r="BD803" s="51" t="str">
        <f>IF(入力シート!R804&gt;=1000,INT(MOD(入力シート!R804,10000)/1000),"")</f>
        <v/>
      </c>
      <c r="BE803" s="51" t="str">
        <f>IF(入力シート!R804&gt;=100,INT(MOD(入力シート!R804,1000)/100),"")</f>
        <v/>
      </c>
      <c r="BF803" s="51" t="str">
        <f>IF(入力シート!R804&gt;=10,INT(MOD(入力シート!R804,100)/10),"")</f>
        <v/>
      </c>
      <c r="BG803" s="40" t="str">
        <f>IF(入力シート!R804&gt;=1,INT(MOD(入力シート!R804,10)/1),"")</f>
        <v/>
      </c>
      <c r="BP803" s="11"/>
    </row>
    <row r="804" spans="1:79" x14ac:dyDescent="0.15">
      <c r="B804" s="22">
        <v>802</v>
      </c>
      <c r="C804" s="10" t="str">
        <f>IF(入力シート!C805&gt;=10000,INT(MOD(入力シート!C805,100000)/10000),"")</f>
        <v/>
      </c>
      <c r="D804" s="10" t="str">
        <f>IF(入力シート!C805&gt;=1000,INT(MOD(入力シート!C805,10000)/1000),"")</f>
        <v/>
      </c>
      <c r="E804" s="10" t="str">
        <f>IF(入力シート!C805&gt;=100,INT(MOD(入力シート!C805,1000)/100),"")</f>
        <v/>
      </c>
      <c r="F804" s="10" t="str">
        <f>IF(入力シート!C805&gt;=10,INT(MOD(入力シート!C805,100)/10),"")</f>
        <v/>
      </c>
      <c r="G804" s="22" t="str">
        <f>IF(入力シート!C805&gt;=1,INT(MOD(入力シート!C805,10)/1),"")</f>
        <v/>
      </c>
      <c r="H804" s="22" t="str">
        <f>IF(入力シート!D805&gt;"",入力シート!D805,"")</f>
        <v/>
      </c>
      <c r="I804" s="22" t="str">
        <f>IF(入力シート!E805&gt;"",入力シート!E805,"")</f>
        <v/>
      </c>
      <c r="J804" s="37" t="str">
        <f>IF(入力シート!F805&gt;0,IF(入力シート!W805=6,MID(入力シート!F805,入力シート!W805-5,1),"0"),"")</f>
        <v/>
      </c>
      <c r="K804" s="37" t="str">
        <f>IF(入力シート!F805&gt;0,MID(入力シート!F805,入力シート!W805-4,1),"")</f>
        <v/>
      </c>
      <c r="L804" s="37" t="str">
        <f>IF(入力シート!F805&gt;0,MID(入力シート!F805,入力シート!W805-3,1),"")</f>
        <v/>
      </c>
      <c r="M804" s="37" t="str">
        <f>IF(入力シート!F805&gt;0,MID(入力シート!F805,入力シート!W805-2,1),"")</f>
        <v/>
      </c>
      <c r="N804" s="37" t="str">
        <f>IF(入力シート!F805&gt;0,MID(入力シート!F805,入力シート!W805-1,1),"")</f>
        <v/>
      </c>
      <c r="O804" s="39" t="str">
        <f>IF(入力シート!F805&gt;0,MID(入力シート!F805,入力シート!W805,1),"")</f>
        <v/>
      </c>
      <c r="P804" s="22" t="str">
        <f>IF(入力シート!G805&gt;"",入力シート!G805,"")</f>
        <v/>
      </c>
      <c r="Q804" s="37" t="str">
        <f>IF(入力シート!H805&gt;0,IF(入力シート!X805=4,MID(入力シート!H805,入力シート!X805-3,1),"0"),"")</f>
        <v/>
      </c>
      <c r="R804" s="37" t="str">
        <f>IF(入力シート!H805&gt;0,MID(入力シート!H805,入力シート!X805-2,1),"")</f>
        <v/>
      </c>
      <c r="S804" s="37" t="str">
        <f>IF(入力シート!H805&gt;0,MID(入力シート!H805,入力シート!X805-1,1),"")</f>
        <v/>
      </c>
      <c r="T804" s="39" t="str">
        <f>IF(入力シート!H805&gt;0,MID(入力シート!H805,入力シート!X805,1),"")</f>
        <v/>
      </c>
      <c r="U804" s="62" t="str">
        <f>IF(入力シート!I805&gt;0,入力シート!I805,"")</f>
        <v/>
      </c>
      <c r="V804" s="50" t="str">
        <f>IF(入力シート!J805&gt;0,入力シート!J805,"")</f>
        <v/>
      </c>
      <c r="W804" s="50" t="str">
        <f>IF(入力シート!K805&gt;=10,INT(MOD(入力シート!K805,100)/10),"")</f>
        <v/>
      </c>
      <c r="X804" s="40" t="str">
        <f>IF(入力シート!K805&gt;=1,INT(MOD(入力シート!K805,10)/1),"")</f>
        <v/>
      </c>
      <c r="Y804" s="51" t="str">
        <f>IF(入力シート!L805&gt;=100000,INT(MOD(入力シート!L805,1000000)/100000),"")</f>
        <v/>
      </c>
      <c r="Z804" s="51" t="str">
        <f>IF(入力シート!L805&gt;=10000,INT(MOD(入力シート!L805,100000)/10000),"")</f>
        <v/>
      </c>
      <c r="AA804" s="51" t="str">
        <f>IF(入力シート!L805&gt;=1000,INT(MOD(入力シート!L805,10000)/1000),"")</f>
        <v/>
      </c>
      <c r="AB804" s="51" t="str">
        <f>IF(入力シート!L805&gt;=100,INT(MOD(入力シート!L805,1000)/100),"")</f>
        <v/>
      </c>
      <c r="AC804" s="51" t="str">
        <f>IF(入力シート!L805&gt;=10,INT(MOD(入力シート!L805,100)/10),"")</f>
        <v/>
      </c>
      <c r="AD804" s="40" t="str">
        <f>IF(入力シート!L805&gt;=1,INT(MOD(入力シート!L805,10)/1),"")</f>
        <v/>
      </c>
      <c r="AE804" s="51" t="str">
        <f>IF(入力シート!M805&gt;=10000,INT(MOD(入力シート!M805,100000)/10000),"")</f>
        <v/>
      </c>
      <c r="AF804" s="51" t="str">
        <f>IF(入力シート!M805&gt;=1000,INT(MOD(入力シート!M805,10000)/1000),"")</f>
        <v/>
      </c>
      <c r="AG804" s="51" t="str">
        <f>IF(入力シート!M805&gt;=100,INT(MOD(入力シート!M805,1000)/100),"")</f>
        <v/>
      </c>
      <c r="AH804" s="51" t="str">
        <f>IF(入力シート!M805&gt;=10,INT(MOD(入力シート!M805,100)/10),"")</f>
        <v/>
      </c>
      <c r="AI804" s="40" t="str">
        <f>IF(入力シート!M805&gt;=1,INT(MOD(入力シート!M805,10)/1),"")</f>
        <v/>
      </c>
      <c r="AJ804" s="51" t="str">
        <f>IF(入力シート!N805&gt;=10000,INT(MOD(入力シート!N805,100000)/10000),"")</f>
        <v/>
      </c>
      <c r="AK804" s="51" t="str">
        <f>IF(入力シート!N805&gt;=1000,INT(MOD(入力シート!N805,10000)/1000),"")</f>
        <v/>
      </c>
      <c r="AL804" s="51" t="str">
        <f>IF(入力シート!N805&gt;=100,INT(MOD(入力シート!N805,1000)/100),"")</f>
        <v/>
      </c>
      <c r="AM804" s="51" t="str">
        <f>IF(入力シート!N805&gt;=10,INT(MOD(入力シート!N805,100)/10),"")</f>
        <v/>
      </c>
      <c r="AN804" s="40" t="str">
        <f>IF(入力シート!N805&gt;=1,INT(MOD(入力シート!N805,10)/1),"")</f>
        <v/>
      </c>
      <c r="AO804" s="51" t="str">
        <f>IF(入力シート!O805&gt;=10000,INT(MOD(入力シート!O805,100000)/10000),"")</f>
        <v/>
      </c>
      <c r="AP804" s="51" t="str">
        <f>IF(入力シート!O805&gt;=1000,INT(MOD(入力シート!O805,10000)/1000),"")</f>
        <v/>
      </c>
      <c r="AQ804" s="51" t="str">
        <f>IF(入力シート!O805&gt;=100,INT(MOD(入力シート!O805,1000)/100),"")</f>
        <v/>
      </c>
      <c r="AR804" s="51" t="str">
        <f>IF(入力シート!O805&gt;=10,INT(MOD(入力シート!O805,100)/10),"")</f>
        <v/>
      </c>
      <c r="AS804" s="40" t="str">
        <f>IF(入力シート!O805&gt;=1,INT(MOD(入力シート!O805,10)/1),"")</f>
        <v/>
      </c>
      <c r="AT804" s="51" t="str">
        <f>IF(入力シート!P805&gt;=1000000,INT(MOD(入力シート!P805,10000000)/1000000),"")</f>
        <v/>
      </c>
      <c r="AU804" s="51" t="str">
        <f>IF(入力シート!P805&gt;=100000,INT(MOD(入力シート!P805,1000000)/100000),"")</f>
        <v/>
      </c>
      <c r="AV804" s="51" t="str">
        <f>IF(入力シート!P805&gt;=10000,INT(MOD(入力シート!P805,100000)/10000),"")</f>
        <v/>
      </c>
      <c r="AW804" s="51" t="str">
        <f>IF(入力シート!P805&gt;=1000,INT(MOD(入力シート!P805,10000)/1000),"")</f>
        <v/>
      </c>
      <c r="AX804" s="51" t="str">
        <f>IF(入力シート!P805&gt;=100,INT(MOD(入力シート!P805,1000)/100),"")</f>
        <v/>
      </c>
      <c r="AY804" s="51" t="str">
        <f>IF(入力シート!P805&gt;=10,INT(MOD(入力シート!P805,100)/10),"")</f>
        <v/>
      </c>
      <c r="AZ804" s="40" t="str">
        <f>IF(入力シート!P805&gt;=1,INT(MOD(入力シート!P805,10)/1),"")</f>
        <v/>
      </c>
      <c r="BA804" s="51" t="str">
        <f>IF(入力シート!Q805&gt;=10,INT(MOD(入力シート!Q805,100)/10),"")</f>
        <v/>
      </c>
      <c r="BB804" s="40" t="str">
        <f>IF(入力シート!Q805&gt;=1,INT(MOD(入力シート!Q805,10)/1),"")</f>
        <v/>
      </c>
      <c r="BC804" s="51" t="str">
        <f>IF(入力シート!R805&gt;=10000,INT(MOD(入力シート!R805,100000)/10000),"")</f>
        <v/>
      </c>
      <c r="BD804" s="51" t="str">
        <f>IF(入力シート!R805&gt;=1000,INT(MOD(入力シート!R805,10000)/1000),"")</f>
        <v/>
      </c>
      <c r="BE804" s="51" t="str">
        <f>IF(入力シート!R805&gt;=100,INT(MOD(入力シート!R805,1000)/100),"")</f>
        <v/>
      </c>
      <c r="BF804" s="51" t="str">
        <f>IF(入力シート!R805&gt;=10,INT(MOD(入力シート!R805,100)/10),"")</f>
        <v/>
      </c>
      <c r="BG804" s="40" t="str">
        <f>IF(入力シート!R805&gt;=1,INT(MOD(入力シート!R805,10)/1),"")</f>
        <v/>
      </c>
    </row>
    <row r="805" spans="1:79" x14ac:dyDescent="0.15">
      <c r="B805" s="22">
        <v>803</v>
      </c>
      <c r="C805" s="10" t="str">
        <f>IF(入力シート!C806&gt;=10000,INT(MOD(入力シート!C806,100000)/10000),"")</f>
        <v/>
      </c>
      <c r="D805" s="10" t="str">
        <f>IF(入力シート!C806&gt;=1000,INT(MOD(入力シート!C806,10000)/1000),"")</f>
        <v/>
      </c>
      <c r="E805" s="10" t="str">
        <f>IF(入力シート!C806&gt;=100,INT(MOD(入力シート!C806,1000)/100),"")</f>
        <v/>
      </c>
      <c r="F805" s="10" t="str">
        <f>IF(入力シート!C806&gt;=10,INT(MOD(入力シート!C806,100)/10),"")</f>
        <v/>
      </c>
      <c r="G805" s="22" t="str">
        <f>IF(入力シート!C806&gt;=1,INT(MOD(入力シート!C806,10)/1),"")</f>
        <v/>
      </c>
      <c r="H805" s="22" t="str">
        <f>IF(入力シート!D806&gt;"",入力シート!D806,"")</f>
        <v/>
      </c>
      <c r="I805" s="22" t="str">
        <f>IF(入力シート!E806&gt;"",入力シート!E806,"")</f>
        <v/>
      </c>
      <c r="J805" s="37" t="str">
        <f>IF(入力シート!F806&gt;0,IF(入力シート!W806=6,MID(入力シート!F806,入力シート!W806-5,1),"0"),"")</f>
        <v/>
      </c>
      <c r="K805" s="37" t="str">
        <f>IF(入力シート!F806&gt;0,MID(入力シート!F806,入力シート!W806-4,1),"")</f>
        <v/>
      </c>
      <c r="L805" s="37" t="str">
        <f>IF(入力シート!F806&gt;0,MID(入力シート!F806,入力シート!W806-3,1),"")</f>
        <v/>
      </c>
      <c r="M805" s="37" t="str">
        <f>IF(入力シート!F806&gt;0,MID(入力シート!F806,入力シート!W806-2,1),"")</f>
        <v/>
      </c>
      <c r="N805" s="37" t="str">
        <f>IF(入力シート!F806&gt;0,MID(入力シート!F806,入力シート!W806-1,1),"")</f>
        <v/>
      </c>
      <c r="O805" s="39" t="str">
        <f>IF(入力シート!F806&gt;0,MID(入力シート!F806,入力シート!W806,1),"")</f>
        <v/>
      </c>
      <c r="P805" s="22" t="str">
        <f>IF(入力シート!G806&gt;"",入力シート!G806,"")</f>
        <v/>
      </c>
      <c r="Q805" s="37" t="str">
        <f>IF(入力シート!H806&gt;0,IF(入力シート!X806=4,MID(入力シート!H806,入力シート!X806-3,1),"0"),"")</f>
        <v/>
      </c>
      <c r="R805" s="37" t="str">
        <f>IF(入力シート!H806&gt;0,MID(入力シート!H806,入力シート!X806-2,1),"")</f>
        <v/>
      </c>
      <c r="S805" s="37" t="str">
        <f>IF(入力シート!H806&gt;0,MID(入力シート!H806,入力シート!X806-1,1),"")</f>
        <v/>
      </c>
      <c r="T805" s="39" t="str">
        <f>IF(入力シート!H806&gt;0,MID(入力シート!H806,入力シート!X806,1),"")</f>
        <v/>
      </c>
      <c r="U805" s="62" t="str">
        <f>IF(入力シート!I806&gt;0,入力シート!I806,"")</f>
        <v/>
      </c>
      <c r="V805" s="50" t="str">
        <f>IF(入力シート!J806&gt;0,入力シート!J806,"")</f>
        <v/>
      </c>
      <c r="W805" s="50" t="str">
        <f>IF(入力シート!K806&gt;=10,INT(MOD(入力シート!K806,100)/10),"")</f>
        <v/>
      </c>
      <c r="X805" s="40" t="str">
        <f>IF(入力シート!K806&gt;=1,INT(MOD(入力シート!K806,10)/1),"")</f>
        <v/>
      </c>
      <c r="Y805" s="51" t="str">
        <f>IF(入力シート!L806&gt;=100000,INT(MOD(入力シート!L806,1000000)/100000),"")</f>
        <v/>
      </c>
      <c r="Z805" s="51" t="str">
        <f>IF(入力シート!L806&gt;=10000,INT(MOD(入力シート!L806,100000)/10000),"")</f>
        <v/>
      </c>
      <c r="AA805" s="51" t="str">
        <f>IF(入力シート!L806&gt;=1000,INT(MOD(入力シート!L806,10000)/1000),"")</f>
        <v/>
      </c>
      <c r="AB805" s="51" t="str">
        <f>IF(入力シート!L806&gt;=100,INT(MOD(入力シート!L806,1000)/100),"")</f>
        <v/>
      </c>
      <c r="AC805" s="51" t="str">
        <f>IF(入力シート!L806&gt;=10,INT(MOD(入力シート!L806,100)/10),"")</f>
        <v/>
      </c>
      <c r="AD805" s="40" t="str">
        <f>IF(入力シート!L806&gt;=1,INT(MOD(入力シート!L806,10)/1),"")</f>
        <v/>
      </c>
      <c r="AE805" s="51" t="str">
        <f>IF(入力シート!M806&gt;=10000,INT(MOD(入力シート!M806,100000)/10000),"")</f>
        <v/>
      </c>
      <c r="AF805" s="51" t="str">
        <f>IF(入力シート!M806&gt;=1000,INT(MOD(入力シート!M806,10000)/1000),"")</f>
        <v/>
      </c>
      <c r="AG805" s="51" t="str">
        <f>IF(入力シート!M806&gt;=100,INT(MOD(入力シート!M806,1000)/100),"")</f>
        <v/>
      </c>
      <c r="AH805" s="51" t="str">
        <f>IF(入力シート!M806&gt;=10,INT(MOD(入力シート!M806,100)/10),"")</f>
        <v/>
      </c>
      <c r="AI805" s="40" t="str">
        <f>IF(入力シート!M806&gt;=1,INT(MOD(入力シート!M806,10)/1),"")</f>
        <v/>
      </c>
      <c r="AJ805" s="51" t="str">
        <f>IF(入力シート!N806&gt;=10000,INT(MOD(入力シート!N806,100000)/10000),"")</f>
        <v/>
      </c>
      <c r="AK805" s="51" t="str">
        <f>IF(入力シート!N806&gt;=1000,INT(MOD(入力シート!N806,10000)/1000),"")</f>
        <v/>
      </c>
      <c r="AL805" s="51" t="str">
        <f>IF(入力シート!N806&gt;=100,INT(MOD(入力シート!N806,1000)/100),"")</f>
        <v/>
      </c>
      <c r="AM805" s="51" t="str">
        <f>IF(入力シート!N806&gt;=10,INT(MOD(入力シート!N806,100)/10),"")</f>
        <v/>
      </c>
      <c r="AN805" s="40" t="str">
        <f>IF(入力シート!N806&gt;=1,INT(MOD(入力シート!N806,10)/1),"")</f>
        <v/>
      </c>
      <c r="AO805" s="51" t="str">
        <f>IF(入力シート!O806&gt;=10000,INT(MOD(入力シート!O806,100000)/10000),"")</f>
        <v/>
      </c>
      <c r="AP805" s="51" t="str">
        <f>IF(入力シート!O806&gt;=1000,INT(MOD(入力シート!O806,10000)/1000),"")</f>
        <v/>
      </c>
      <c r="AQ805" s="51" t="str">
        <f>IF(入力シート!O806&gt;=100,INT(MOD(入力シート!O806,1000)/100),"")</f>
        <v/>
      </c>
      <c r="AR805" s="51" t="str">
        <f>IF(入力シート!O806&gt;=10,INT(MOD(入力シート!O806,100)/10),"")</f>
        <v/>
      </c>
      <c r="AS805" s="40" t="str">
        <f>IF(入力シート!O806&gt;=1,INT(MOD(入力シート!O806,10)/1),"")</f>
        <v/>
      </c>
      <c r="AT805" s="51" t="str">
        <f>IF(入力シート!P806&gt;=1000000,INT(MOD(入力シート!P806,10000000)/1000000),"")</f>
        <v/>
      </c>
      <c r="AU805" s="51" t="str">
        <f>IF(入力シート!P806&gt;=100000,INT(MOD(入力シート!P806,1000000)/100000),"")</f>
        <v/>
      </c>
      <c r="AV805" s="51" t="str">
        <f>IF(入力シート!P806&gt;=10000,INT(MOD(入力シート!P806,100000)/10000),"")</f>
        <v/>
      </c>
      <c r="AW805" s="51" t="str">
        <f>IF(入力シート!P806&gt;=1000,INT(MOD(入力シート!P806,10000)/1000),"")</f>
        <v/>
      </c>
      <c r="AX805" s="51" t="str">
        <f>IF(入力シート!P806&gt;=100,INT(MOD(入力シート!P806,1000)/100),"")</f>
        <v/>
      </c>
      <c r="AY805" s="51" t="str">
        <f>IF(入力シート!P806&gt;=10,INT(MOD(入力シート!P806,100)/10),"")</f>
        <v/>
      </c>
      <c r="AZ805" s="40" t="str">
        <f>IF(入力シート!P806&gt;=1,INT(MOD(入力シート!P806,10)/1),"")</f>
        <v/>
      </c>
      <c r="BA805" s="51" t="str">
        <f>IF(入力シート!Q806&gt;=10,INT(MOD(入力シート!Q806,100)/10),"")</f>
        <v/>
      </c>
      <c r="BB805" s="40" t="str">
        <f>IF(入力シート!Q806&gt;=1,INT(MOD(入力シート!Q806,10)/1),"")</f>
        <v/>
      </c>
      <c r="BC805" s="51" t="str">
        <f>IF(入力シート!R806&gt;=10000,INT(MOD(入力シート!R806,100000)/10000),"")</f>
        <v/>
      </c>
      <c r="BD805" s="51" t="str">
        <f>IF(入力シート!R806&gt;=1000,INT(MOD(入力シート!R806,10000)/1000),"")</f>
        <v/>
      </c>
      <c r="BE805" s="51" t="str">
        <f>IF(入力シート!R806&gt;=100,INT(MOD(入力シート!R806,1000)/100),"")</f>
        <v/>
      </c>
      <c r="BF805" s="51" t="str">
        <f>IF(入力シート!R806&gt;=10,INT(MOD(入力シート!R806,100)/10),"")</f>
        <v/>
      </c>
      <c r="BG805" s="40" t="str">
        <f>IF(入力シート!R806&gt;=1,INT(MOD(入力シート!R806,10)/1),"")</f>
        <v/>
      </c>
    </row>
    <row r="806" spans="1:79" x14ac:dyDescent="0.15">
      <c r="B806" s="22">
        <v>804</v>
      </c>
      <c r="C806" s="10" t="str">
        <f>IF(入力シート!C807&gt;=10000,INT(MOD(入力シート!C807,100000)/10000),"")</f>
        <v/>
      </c>
      <c r="D806" s="10" t="str">
        <f>IF(入力シート!C807&gt;=1000,INT(MOD(入力シート!C807,10000)/1000),"")</f>
        <v/>
      </c>
      <c r="E806" s="10" t="str">
        <f>IF(入力シート!C807&gt;=100,INT(MOD(入力シート!C807,1000)/100),"")</f>
        <v/>
      </c>
      <c r="F806" s="10" t="str">
        <f>IF(入力シート!C807&gt;=10,INT(MOD(入力シート!C807,100)/10),"")</f>
        <v/>
      </c>
      <c r="G806" s="22" t="str">
        <f>IF(入力シート!C807&gt;=1,INT(MOD(入力シート!C807,10)/1),"")</f>
        <v/>
      </c>
      <c r="H806" s="22" t="str">
        <f>IF(入力シート!D807&gt;"",入力シート!D807,"")</f>
        <v/>
      </c>
      <c r="I806" s="22" t="str">
        <f>IF(入力シート!E807&gt;"",入力シート!E807,"")</f>
        <v/>
      </c>
      <c r="J806" s="37" t="str">
        <f>IF(入力シート!F807&gt;0,IF(入力シート!W807=6,MID(入力シート!F807,入力シート!W807-5,1),"0"),"")</f>
        <v/>
      </c>
      <c r="K806" s="37" t="str">
        <f>IF(入力シート!F807&gt;0,MID(入力シート!F807,入力シート!W807-4,1),"")</f>
        <v/>
      </c>
      <c r="L806" s="37" t="str">
        <f>IF(入力シート!F807&gt;0,MID(入力シート!F807,入力シート!W807-3,1),"")</f>
        <v/>
      </c>
      <c r="M806" s="37" t="str">
        <f>IF(入力シート!F807&gt;0,MID(入力シート!F807,入力シート!W807-2,1),"")</f>
        <v/>
      </c>
      <c r="N806" s="37" t="str">
        <f>IF(入力シート!F807&gt;0,MID(入力シート!F807,入力シート!W807-1,1),"")</f>
        <v/>
      </c>
      <c r="O806" s="39" t="str">
        <f>IF(入力シート!F807&gt;0,MID(入力シート!F807,入力シート!W807,1),"")</f>
        <v/>
      </c>
      <c r="P806" s="22" t="str">
        <f>IF(入力シート!G807&gt;"",入力シート!G807,"")</f>
        <v/>
      </c>
      <c r="Q806" s="37" t="str">
        <f>IF(入力シート!H807&gt;0,IF(入力シート!X807=4,MID(入力シート!H807,入力シート!X807-3,1),"0"),"")</f>
        <v/>
      </c>
      <c r="R806" s="37" t="str">
        <f>IF(入力シート!H807&gt;0,MID(入力シート!H807,入力シート!X807-2,1),"")</f>
        <v/>
      </c>
      <c r="S806" s="37" t="str">
        <f>IF(入力シート!H807&gt;0,MID(入力シート!H807,入力シート!X807-1,1),"")</f>
        <v/>
      </c>
      <c r="T806" s="39" t="str">
        <f>IF(入力シート!H807&gt;0,MID(入力シート!H807,入力シート!X807,1),"")</f>
        <v/>
      </c>
      <c r="U806" s="62" t="str">
        <f>IF(入力シート!I807&gt;0,入力シート!I807,"")</f>
        <v/>
      </c>
      <c r="V806" s="50" t="str">
        <f>IF(入力シート!J807&gt;0,入力シート!J807,"")</f>
        <v/>
      </c>
      <c r="W806" s="50" t="str">
        <f>IF(入力シート!K807&gt;=10,INT(MOD(入力シート!K807,100)/10),"")</f>
        <v/>
      </c>
      <c r="X806" s="40" t="str">
        <f>IF(入力シート!K807&gt;=1,INT(MOD(入力シート!K807,10)/1),"")</f>
        <v/>
      </c>
      <c r="Y806" s="51" t="str">
        <f>IF(入力シート!L807&gt;=100000,INT(MOD(入力シート!L807,1000000)/100000),"")</f>
        <v/>
      </c>
      <c r="Z806" s="51" t="str">
        <f>IF(入力シート!L807&gt;=10000,INT(MOD(入力シート!L807,100000)/10000),"")</f>
        <v/>
      </c>
      <c r="AA806" s="51" t="str">
        <f>IF(入力シート!L807&gt;=1000,INT(MOD(入力シート!L807,10000)/1000),"")</f>
        <v/>
      </c>
      <c r="AB806" s="51" t="str">
        <f>IF(入力シート!L807&gt;=100,INT(MOD(入力シート!L807,1000)/100),"")</f>
        <v/>
      </c>
      <c r="AC806" s="51" t="str">
        <f>IF(入力シート!L807&gt;=10,INT(MOD(入力シート!L807,100)/10),"")</f>
        <v/>
      </c>
      <c r="AD806" s="40" t="str">
        <f>IF(入力シート!L807&gt;=1,INT(MOD(入力シート!L807,10)/1),"")</f>
        <v/>
      </c>
      <c r="AE806" s="51" t="str">
        <f>IF(入力シート!M807&gt;=10000,INT(MOD(入力シート!M807,100000)/10000),"")</f>
        <v/>
      </c>
      <c r="AF806" s="51" t="str">
        <f>IF(入力シート!M807&gt;=1000,INT(MOD(入力シート!M807,10000)/1000),"")</f>
        <v/>
      </c>
      <c r="AG806" s="51" t="str">
        <f>IF(入力シート!M807&gt;=100,INT(MOD(入力シート!M807,1000)/100),"")</f>
        <v/>
      </c>
      <c r="AH806" s="51" t="str">
        <f>IF(入力シート!M807&gt;=10,INT(MOD(入力シート!M807,100)/10),"")</f>
        <v/>
      </c>
      <c r="AI806" s="40" t="str">
        <f>IF(入力シート!M807&gt;=1,INT(MOD(入力シート!M807,10)/1),"")</f>
        <v/>
      </c>
      <c r="AJ806" s="51" t="str">
        <f>IF(入力シート!N807&gt;=10000,INT(MOD(入力シート!N807,100000)/10000),"")</f>
        <v/>
      </c>
      <c r="AK806" s="51" t="str">
        <f>IF(入力シート!N807&gt;=1000,INT(MOD(入力シート!N807,10000)/1000),"")</f>
        <v/>
      </c>
      <c r="AL806" s="51" t="str">
        <f>IF(入力シート!N807&gt;=100,INT(MOD(入力シート!N807,1000)/100),"")</f>
        <v/>
      </c>
      <c r="AM806" s="51" t="str">
        <f>IF(入力シート!N807&gt;=10,INT(MOD(入力シート!N807,100)/10),"")</f>
        <v/>
      </c>
      <c r="AN806" s="40" t="str">
        <f>IF(入力シート!N807&gt;=1,INT(MOD(入力シート!N807,10)/1),"")</f>
        <v/>
      </c>
      <c r="AO806" s="51" t="str">
        <f>IF(入力シート!O807&gt;=10000,INT(MOD(入力シート!O807,100000)/10000),"")</f>
        <v/>
      </c>
      <c r="AP806" s="51" t="str">
        <f>IF(入力シート!O807&gt;=1000,INT(MOD(入力シート!O807,10000)/1000),"")</f>
        <v/>
      </c>
      <c r="AQ806" s="51" t="str">
        <f>IF(入力シート!O807&gt;=100,INT(MOD(入力シート!O807,1000)/100),"")</f>
        <v/>
      </c>
      <c r="AR806" s="51" t="str">
        <f>IF(入力シート!O807&gt;=10,INT(MOD(入力シート!O807,100)/10),"")</f>
        <v/>
      </c>
      <c r="AS806" s="40" t="str">
        <f>IF(入力シート!O807&gt;=1,INT(MOD(入力シート!O807,10)/1),"")</f>
        <v/>
      </c>
      <c r="AT806" s="51" t="str">
        <f>IF(入力シート!P807&gt;=1000000,INT(MOD(入力シート!P807,10000000)/1000000),"")</f>
        <v/>
      </c>
      <c r="AU806" s="51" t="str">
        <f>IF(入力シート!P807&gt;=100000,INT(MOD(入力シート!P807,1000000)/100000),"")</f>
        <v/>
      </c>
      <c r="AV806" s="51" t="str">
        <f>IF(入力シート!P807&gt;=10000,INT(MOD(入力シート!P807,100000)/10000),"")</f>
        <v/>
      </c>
      <c r="AW806" s="51" t="str">
        <f>IF(入力シート!P807&gt;=1000,INT(MOD(入力シート!P807,10000)/1000),"")</f>
        <v/>
      </c>
      <c r="AX806" s="51" t="str">
        <f>IF(入力シート!P807&gt;=100,INT(MOD(入力シート!P807,1000)/100),"")</f>
        <v/>
      </c>
      <c r="AY806" s="51" t="str">
        <f>IF(入力シート!P807&gt;=10,INT(MOD(入力シート!P807,100)/10),"")</f>
        <v/>
      </c>
      <c r="AZ806" s="40" t="str">
        <f>IF(入力シート!P807&gt;=1,INT(MOD(入力シート!P807,10)/1),"")</f>
        <v/>
      </c>
      <c r="BA806" s="51" t="str">
        <f>IF(入力シート!Q807&gt;=10,INT(MOD(入力シート!Q807,100)/10),"")</f>
        <v/>
      </c>
      <c r="BB806" s="40" t="str">
        <f>IF(入力シート!Q807&gt;=1,INT(MOD(入力シート!Q807,10)/1),"")</f>
        <v/>
      </c>
      <c r="BC806" s="51" t="str">
        <f>IF(入力シート!R807&gt;=10000,INT(MOD(入力シート!R807,100000)/10000),"")</f>
        <v/>
      </c>
      <c r="BD806" s="51" t="str">
        <f>IF(入力シート!R807&gt;=1000,INT(MOD(入力シート!R807,10000)/1000),"")</f>
        <v/>
      </c>
      <c r="BE806" s="51" t="str">
        <f>IF(入力シート!R807&gt;=100,INT(MOD(入力シート!R807,1000)/100),"")</f>
        <v/>
      </c>
      <c r="BF806" s="51" t="str">
        <f>IF(入力シート!R807&gt;=10,INT(MOD(入力シート!R807,100)/10),"")</f>
        <v/>
      </c>
      <c r="BG806" s="40" t="str">
        <f>IF(入力シート!R807&gt;=1,INT(MOD(入力シート!R807,10)/1),"")</f>
        <v/>
      </c>
    </row>
    <row r="807" spans="1:79" x14ac:dyDescent="0.15">
      <c r="B807" s="22">
        <v>805</v>
      </c>
      <c r="C807" s="10" t="str">
        <f>IF(入力シート!C808&gt;=10000,INT(MOD(入力シート!C808,100000)/10000),"")</f>
        <v/>
      </c>
      <c r="D807" s="10" t="str">
        <f>IF(入力シート!C808&gt;=1000,INT(MOD(入力シート!C808,10000)/1000),"")</f>
        <v/>
      </c>
      <c r="E807" s="10" t="str">
        <f>IF(入力シート!C808&gt;=100,INT(MOD(入力シート!C808,1000)/100),"")</f>
        <v/>
      </c>
      <c r="F807" s="10" t="str">
        <f>IF(入力シート!C808&gt;=10,INT(MOD(入力シート!C808,100)/10),"")</f>
        <v/>
      </c>
      <c r="G807" s="22" t="str">
        <f>IF(入力シート!C808&gt;=1,INT(MOD(入力シート!C808,10)/1),"")</f>
        <v/>
      </c>
      <c r="H807" s="22" t="str">
        <f>IF(入力シート!D808&gt;"",入力シート!D808,"")</f>
        <v/>
      </c>
      <c r="I807" s="22" t="str">
        <f>IF(入力シート!E808&gt;"",入力シート!E808,"")</f>
        <v/>
      </c>
      <c r="J807" s="37" t="str">
        <f>IF(入力シート!F808&gt;0,IF(入力シート!W808=6,MID(入力シート!F808,入力シート!W808-5,1),"0"),"")</f>
        <v/>
      </c>
      <c r="K807" s="37" t="str">
        <f>IF(入力シート!F808&gt;0,MID(入力シート!F808,入力シート!W808-4,1),"")</f>
        <v/>
      </c>
      <c r="L807" s="37" t="str">
        <f>IF(入力シート!F808&gt;0,MID(入力シート!F808,入力シート!W808-3,1),"")</f>
        <v/>
      </c>
      <c r="M807" s="37" t="str">
        <f>IF(入力シート!F808&gt;0,MID(入力シート!F808,入力シート!W808-2,1),"")</f>
        <v/>
      </c>
      <c r="N807" s="37" t="str">
        <f>IF(入力シート!F808&gt;0,MID(入力シート!F808,入力シート!W808-1,1),"")</f>
        <v/>
      </c>
      <c r="O807" s="39" t="str">
        <f>IF(入力シート!F808&gt;0,MID(入力シート!F808,入力シート!W808,1),"")</f>
        <v/>
      </c>
      <c r="P807" s="22" t="str">
        <f>IF(入力シート!G808&gt;"",入力シート!G808,"")</f>
        <v/>
      </c>
      <c r="Q807" s="37" t="str">
        <f>IF(入力シート!H808&gt;0,IF(入力シート!X808=4,MID(入力シート!H808,入力シート!X808-3,1),"0"),"")</f>
        <v/>
      </c>
      <c r="R807" s="37" t="str">
        <f>IF(入力シート!H808&gt;0,MID(入力シート!H808,入力シート!X808-2,1),"")</f>
        <v/>
      </c>
      <c r="S807" s="37" t="str">
        <f>IF(入力シート!H808&gt;0,MID(入力シート!H808,入力シート!X808-1,1),"")</f>
        <v/>
      </c>
      <c r="T807" s="39" t="str">
        <f>IF(入力シート!H808&gt;0,MID(入力シート!H808,入力シート!X808,1),"")</f>
        <v/>
      </c>
      <c r="U807" s="62" t="str">
        <f>IF(入力シート!I808&gt;0,入力シート!I808,"")</f>
        <v/>
      </c>
      <c r="V807" s="50" t="str">
        <f>IF(入力シート!J808&gt;0,入力シート!J808,"")</f>
        <v/>
      </c>
      <c r="W807" s="50" t="str">
        <f>IF(入力シート!K808&gt;=10,INT(MOD(入力シート!K808,100)/10),"")</f>
        <v/>
      </c>
      <c r="X807" s="40" t="str">
        <f>IF(入力シート!K808&gt;=1,INT(MOD(入力シート!K808,10)/1),"")</f>
        <v/>
      </c>
      <c r="Y807" s="51" t="str">
        <f>IF(入力シート!L808&gt;=100000,INT(MOD(入力シート!L808,1000000)/100000),"")</f>
        <v/>
      </c>
      <c r="Z807" s="51" t="str">
        <f>IF(入力シート!L808&gt;=10000,INT(MOD(入力シート!L808,100000)/10000),"")</f>
        <v/>
      </c>
      <c r="AA807" s="51" t="str">
        <f>IF(入力シート!L808&gt;=1000,INT(MOD(入力シート!L808,10000)/1000),"")</f>
        <v/>
      </c>
      <c r="AB807" s="51" t="str">
        <f>IF(入力シート!L808&gt;=100,INT(MOD(入力シート!L808,1000)/100),"")</f>
        <v/>
      </c>
      <c r="AC807" s="51" t="str">
        <f>IF(入力シート!L808&gt;=10,INT(MOD(入力シート!L808,100)/10),"")</f>
        <v/>
      </c>
      <c r="AD807" s="40" t="str">
        <f>IF(入力シート!L808&gt;=1,INT(MOD(入力シート!L808,10)/1),"")</f>
        <v/>
      </c>
      <c r="AE807" s="51" t="str">
        <f>IF(入力シート!M808&gt;=10000,INT(MOD(入力シート!M808,100000)/10000),"")</f>
        <v/>
      </c>
      <c r="AF807" s="51" t="str">
        <f>IF(入力シート!M808&gt;=1000,INT(MOD(入力シート!M808,10000)/1000),"")</f>
        <v/>
      </c>
      <c r="AG807" s="51" t="str">
        <f>IF(入力シート!M808&gt;=100,INT(MOD(入力シート!M808,1000)/100),"")</f>
        <v/>
      </c>
      <c r="AH807" s="51" t="str">
        <f>IF(入力シート!M808&gt;=10,INT(MOD(入力シート!M808,100)/10),"")</f>
        <v/>
      </c>
      <c r="AI807" s="40" t="str">
        <f>IF(入力シート!M808&gt;=1,INT(MOD(入力シート!M808,10)/1),"")</f>
        <v/>
      </c>
      <c r="AJ807" s="51" t="str">
        <f>IF(入力シート!N808&gt;=10000,INT(MOD(入力シート!N808,100000)/10000),"")</f>
        <v/>
      </c>
      <c r="AK807" s="51" t="str">
        <f>IF(入力シート!N808&gt;=1000,INT(MOD(入力シート!N808,10000)/1000),"")</f>
        <v/>
      </c>
      <c r="AL807" s="51" t="str">
        <f>IF(入力シート!N808&gt;=100,INT(MOD(入力シート!N808,1000)/100),"")</f>
        <v/>
      </c>
      <c r="AM807" s="51" t="str">
        <f>IF(入力シート!N808&gt;=10,INT(MOD(入力シート!N808,100)/10),"")</f>
        <v/>
      </c>
      <c r="AN807" s="40" t="str">
        <f>IF(入力シート!N808&gt;=1,INT(MOD(入力シート!N808,10)/1),"")</f>
        <v/>
      </c>
      <c r="AO807" s="51" t="str">
        <f>IF(入力シート!O808&gt;=10000,INT(MOD(入力シート!O808,100000)/10000),"")</f>
        <v/>
      </c>
      <c r="AP807" s="51" t="str">
        <f>IF(入力シート!O808&gt;=1000,INT(MOD(入力シート!O808,10000)/1000),"")</f>
        <v/>
      </c>
      <c r="AQ807" s="51" t="str">
        <f>IF(入力シート!O808&gt;=100,INT(MOD(入力シート!O808,1000)/100),"")</f>
        <v/>
      </c>
      <c r="AR807" s="51" t="str">
        <f>IF(入力シート!O808&gt;=10,INT(MOD(入力シート!O808,100)/10),"")</f>
        <v/>
      </c>
      <c r="AS807" s="40" t="str">
        <f>IF(入力シート!O808&gt;=1,INT(MOD(入力シート!O808,10)/1),"")</f>
        <v/>
      </c>
      <c r="AT807" s="51" t="str">
        <f>IF(入力シート!P808&gt;=1000000,INT(MOD(入力シート!P808,10000000)/1000000),"")</f>
        <v/>
      </c>
      <c r="AU807" s="51" t="str">
        <f>IF(入力シート!P808&gt;=100000,INT(MOD(入力シート!P808,1000000)/100000),"")</f>
        <v/>
      </c>
      <c r="AV807" s="51" t="str">
        <f>IF(入力シート!P808&gt;=10000,INT(MOD(入力シート!P808,100000)/10000),"")</f>
        <v/>
      </c>
      <c r="AW807" s="51" t="str">
        <f>IF(入力シート!P808&gt;=1000,INT(MOD(入力シート!P808,10000)/1000),"")</f>
        <v/>
      </c>
      <c r="AX807" s="51" t="str">
        <f>IF(入力シート!P808&gt;=100,INT(MOD(入力シート!P808,1000)/100),"")</f>
        <v/>
      </c>
      <c r="AY807" s="51" t="str">
        <f>IF(入力シート!P808&gt;=10,INT(MOD(入力シート!P808,100)/10),"")</f>
        <v/>
      </c>
      <c r="AZ807" s="40" t="str">
        <f>IF(入力シート!P808&gt;=1,INT(MOD(入力シート!P808,10)/1),"")</f>
        <v/>
      </c>
      <c r="BA807" s="51" t="str">
        <f>IF(入力シート!Q808&gt;=10,INT(MOD(入力シート!Q808,100)/10),"")</f>
        <v/>
      </c>
      <c r="BB807" s="40" t="str">
        <f>IF(入力シート!Q808&gt;=1,INT(MOD(入力シート!Q808,10)/1),"")</f>
        <v/>
      </c>
      <c r="BC807" s="51" t="str">
        <f>IF(入力シート!R808&gt;=10000,INT(MOD(入力シート!R808,100000)/10000),"")</f>
        <v/>
      </c>
      <c r="BD807" s="51" t="str">
        <f>IF(入力シート!R808&gt;=1000,INT(MOD(入力シート!R808,10000)/1000),"")</f>
        <v/>
      </c>
      <c r="BE807" s="51" t="str">
        <f>IF(入力シート!R808&gt;=100,INT(MOD(入力シート!R808,1000)/100),"")</f>
        <v/>
      </c>
      <c r="BF807" s="51" t="str">
        <f>IF(入力シート!R808&gt;=10,INT(MOD(入力シート!R808,100)/10),"")</f>
        <v/>
      </c>
      <c r="BG807" s="40" t="str">
        <f>IF(入力シート!R808&gt;=1,INT(MOD(入力シート!R808,10)/1),"")</f>
        <v/>
      </c>
    </row>
    <row r="808" spans="1:79" x14ac:dyDescent="0.15">
      <c r="B808" s="22">
        <v>806</v>
      </c>
      <c r="C808" s="10" t="str">
        <f>IF(入力シート!C809&gt;=10000,INT(MOD(入力シート!C809,100000)/10000),"")</f>
        <v/>
      </c>
      <c r="D808" s="10" t="str">
        <f>IF(入力シート!C809&gt;=1000,INT(MOD(入力シート!C809,10000)/1000),"")</f>
        <v/>
      </c>
      <c r="E808" s="10" t="str">
        <f>IF(入力シート!C809&gt;=100,INT(MOD(入力シート!C809,1000)/100),"")</f>
        <v/>
      </c>
      <c r="F808" s="10" t="str">
        <f>IF(入力シート!C809&gt;=10,INT(MOD(入力シート!C809,100)/10),"")</f>
        <v/>
      </c>
      <c r="G808" s="22" t="str">
        <f>IF(入力シート!C809&gt;=1,INT(MOD(入力シート!C809,10)/1),"")</f>
        <v/>
      </c>
      <c r="H808" s="22" t="str">
        <f>IF(入力シート!D809&gt;"",入力シート!D809,"")</f>
        <v/>
      </c>
      <c r="I808" s="22" t="str">
        <f>IF(入力シート!E809&gt;"",入力シート!E809,"")</f>
        <v/>
      </c>
      <c r="J808" s="37" t="str">
        <f>IF(入力シート!F809&gt;0,IF(入力シート!W809=6,MID(入力シート!F809,入力シート!W809-5,1),"0"),"")</f>
        <v/>
      </c>
      <c r="K808" s="37" t="str">
        <f>IF(入力シート!F809&gt;0,MID(入力シート!F809,入力シート!W809-4,1),"")</f>
        <v/>
      </c>
      <c r="L808" s="37" t="str">
        <f>IF(入力シート!F809&gt;0,MID(入力シート!F809,入力シート!W809-3,1),"")</f>
        <v/>
      </c>
      <c r="M808" s="37" t="str">
        <f>IF(入力シート!F809&gt;0,MID(入力シート!F809,入力シート!W809-2,1),"")</f>
        <v/>
      </c>
      <c r="N808" s="37" t="str">
        <f>IF(入力シート!F809&gt;0,MID(入力シート!F809,入力シート!W809-1,1),"")</f>
        <v/>
      </c>
      <c r="O808" s="39" t="str">
        <f>IF(入力シート!F809&gt;0,MID(入力シート!F809,入力シート!W809,1),"")</f>
        <v/>
      </c>
      <c r="P808" s="22" t="str">
        <f>IF(入力シート!G809&gt;"",入力シート!G809,"")</f>
        <v/>
      </c>
      <c r="Q808" s="37" t="str">
        <f>IF(入力シート!H809&gt;0,IF(入力シート!X809=4,MID(入力シート!H809,入力シート!X809-3,1),"0"),"")</f>
        <v/>
      </c>
      <c r="R808" s="37" t="str">
        <f>IF(入力シート!H809&gt;0,MID(入力シート!H809,入力シート!X809-2,1),"")</f>
        <v/>
      </c>
      <c r="S808" s="37" t="str">
        <f>IF(入力シート!H809&gt;0,MID(入力シート!H809,入力シート!X809-1,1),"")</f>
        <v/>
      </c>
      <c r="T808" s="39" t="str">
        <f>IF(入力シート!H809&gt;0,MID(入力シート!H809,入力シート!X809,1),"")</f>
        <v/>
      </c>
      <c r="U808" s="62" t="str">
        <f>IF(入力シート!I809&gt;0,入力シート!I809,"")</f>
        <v/>
      </c>
      <c r="V808" s="50" t="str">
        <f>IF(入力シート!J809&gt;0,入力シート!J809,"")</f>
        <v/>
      </c>
      <c r="W808" s="50" t="str">
        <f>IF(入力シート!K809&gt;=10,INT(MOD(入力シート!K809,100)/10),"")</f>
        <v/>
      </c>
      <c r="X808" s="40" t="str">
        <f>IF(入力シート!K809&gt;=1,INT(MOD(入力シート!K809,10)/1),"")</f>
        <v/>
      </c>
      <c r="Y808" s="51" t="str">
        <f>IF(入力シート!L809&gt;=100000,INT(MOD(入力シート!L809,1000000)/100000),"")</f>
        <v/>
      </c>
      <c r="Z808" s="51" t="str">
        <f>IF(入力シート!L809&gt;=10000,INT(MOD(入力シート!L809,100000)/10000),"")</f>
        <v/>
      </c>
      <c r="AA808" s="51" t="str">
        <f>IF(入力シート!L809&gt;=1000,INT(MOD(入力シート!L809,10000)/1000),"")</f>
        <v/>
      </c>
      <c r="AB808" s="51" t="str">
        <f>IF(入力シート!L809&gt;=100,INT(MOD(入力シート!L809,1000)/100),"")</f>
        <v/>
      </c>
      <c r="AC808" s="51" t="str">
        <f>IF(入力シート!L809&gt;=10,INT(MOD(入力シート!L809,100)/10),"")</f>
        <v/>
      </c>
      <c r="AD808" s="40" t="str">
        <f>IF(入力シート!L809&gt;=1,INT(MOD(入力シート!L809,10)/1),"")</f>
        <v/>
      </c>
      <c r="AE808" s="51" t="str">
        <f>IF(入力シート!M809&gt;=10000,INT(MOD(入力シート!M809,100000)/10000),"")</f>
        <v/>
      </c>
      <c r="AF808" s="51" t="str">
        <f>IF(入力シート!M809&gt;=1000,INT(MOD(入力シート!M809,10000)/1000),"")</f>
        <v/>
      </c>
      <c r="AG808" s="51" t="str">
        <f>IF(入力シート!M809&gt;=100,INT(MOD(入力シート!M809,1000)/100),"")</f>
        <v/>
      </c>
      <c r="AH808" s="51" t="str">
        <f>IF(入力シート!M809&gt;=10,INT(MOD(入力シート!M809,100)/10),"")</f>
        <v/>
      </c>
      <c r="AI808" s="40" t="str">
        <f>IF(入力シート!M809&gt;=1,INT(MOD(入力シート!M809,10)/1),"")</f>
        <v/>
      </c>
      <c r="AJ808" s="51" t="str">
        <f>IF(入力シート!N809&gt;=10000,INT(MOD(入力シート!N809,100000)/10000),"")</f>
        <v/>
      </c>
      <c r="AK808" s="51" t="str">
        <f>IF(入力シート!N809&gt;=1000,INT(MOD(入力シート!N809,10000)/1000),"")</f>
        <v/>
      </c>
      <c r="AL808" s="51" t="str">
        <f>IF(入力シート!N809&gt;=100,INT(MOD(入力シート!N809,1000)/100),"")</f>
        <v/>
      </c>
      <c r="AM808" s="51" t="str">
        <f>IF(入力シート!N809&gt;=10,INT(MOD(入力シート!N809,100)/10),"")</f>
        <v/>
      </c>
      <c r="AN808" s="40" t="str">
        <f>IF(入力シート!N809&gt;=1,INT(MOD(入力シート!N809,10)/1),"")</f>
        <v/>
      </c>
      <c r="AO808" s="51" t="str">
        <f>IF(入力シート!O809&gt;=10000,INT(MOD(入力シート!O809,100000)/10000),"")</f>
        <v/>
      </c>
      <c r="AP808" s="51" t="str">
        <f>IF(入力シート!O809&gt;=1000,INT(MOD(入力シート!O809,10000)/1000),"")</f>
        <v/>
      </c>
      <c r="AQ808" s="51" t="str">
        <f>IF(入力シート!O809&gt;=100,INT(MOD(入力シート!O809,1000)/100),"")</f>
        <v/>
      </c>
      <c r="AR808" s="51" t="str">
        <f>IF(入力シート!O809&gt;=10,INT(MOD(入力シート!O809,100)/10),"")</f>
        <v/>
      </c>
      <c r="AS808" s="40" t="str">
        <f>IF(入力シート!O809&gt;=1,INT(MOD(入力シート!O809,10)/1),"")</f>
        <v/>
      </c>
      <c r="AT808" s="51" t="str">
        <f>IF(入力シート!P809&gt;=1000000,INT(MOD(入力シート!P809,10000000)/1000000),"")</f>
        <v/>
      </c>
      <c r="AU808" s="51" t="str">
        <f>IF(入力シート!P809&gt;=100000,INT(MOD(入力シート!P809,1000000)/100000),"")</f>
        <v/>
      </c>
      <c r="AV808" s="51" t="str">
        <f>IF(入力シート!P809&gt;=10000,INT(MOD(入力シート!P809,100000)/10000),"")</f>
        <v/>
      </c>
      <c r="AW808" s="51" t="str">
        <f>IF(入力シート!P809&gt;=1000,INT(MOD(入力シート!P809,10000)/1000),"")</f>
        <v/>
      </c>
      <c r="AX808" s="51" t="str">
        <f>IF(入力シート!P809&gt;=100,INT(MOD(入力シート!P809,1000)/100),"")</f>
        <v/>
      </c>
      <c r="AY808" s="51" t="str">
        <f>IF(入力シート!P809&gt;=10,INT(MOD(入力シート!P809,100)/10),"")</f>
        <v/>
      </c>
      <c r="AZ808" s="40" t="str">
        <f>IF(入力シート!P809&gt;=1,INT(MOD(入力シート!P809,10)/1),"")</f>
        <v/>
      </c>
      <c r="BA808" s="51" t="str">
        <f>IF(入力シート!Q809&gt;=10,INT(MOD(入力シート!Q809,100)/10),"")</f>
        <v/>
      </c>
      <c r="BB808" s="40" t="str">
        <f>IF(入力シート!Q809&gt;=1,INT(MOD(入力シート!Q809,10)/1),"")</f>
        <v/>
      </c>
      <c r="BC808" s="51" t="str">
        <f>IF(入力シート!R809&gt;=10000,INT(MOD(入力シート!R809,100000)/10000),"")</f>
        <v/>
      </c>
      <c r="BD808" s="51" t="str">
        <f>IF(入力シート!R809&gt;=1000,INT(MOD(入力シート!R809,10000)/1000),"")</f>
        <v/>
      </c>
      <c r="BE808" s="51" t="str">
        <f>IF(入力シート!R809&gt;=100,INT(MOD(入力シート!R809,1000)/100),"")</f>
        <v/>
      </c>
      <c r="BF808" s="51" t="str">
        <f>IF(入力シート!R809&gt;=10,INT(MOD(入力シート!R809,100)/10),"")</f>
        <v/>
      </c>
      <c r="BG808" s="40" t="str">
        <f>IF(入力シート!R809&gt;=1,INT(MOD(入力シート!R809,10)/1),"")</f>
        <v/>
      </c>
    </row>
    <row r="809" spans="1:79" x14ac:dyDescent="0.15">
      <c r="B809" s="22">
        <v>807</v>
      </c>
      <c r="C809" s="10" t="str">
        <f>IF(入力シート!C810&gt;=10000,INT(MOD(入力シート!C810,100000)/10000),"")</f>
        <v/>
      </c>
      <c r="D809" s="10" t="str">
        <f>IF(入力シート!C810&gt;=1000,INT(MOD(入力シート!C810,10000)/1000),"")</f>
        <v/>
      </c>
      <c r="E809" s="10" t="str">
        <f>IF(入力シート!C810&gt;=100,INT(MOD(入力シート!C810,1000)/100),"")</f>
        <v/>
      </c>
      <c r="F809" s="10" t="str">
        <f>IF(入力シート!C810&gt;=10,INT(MOD(入力シート!C810,100)/10),"")</f>
        <v/>
      </c>
      <c r="G809" s="22" t="str">
        <f>IF(入力シート!C810&gt;=1,INT(MOD(入力シート!C810,10)/1),"")</f>
        <v/>
      </c>
      <c r="H809" s="22" t="str">
        <f>IF(入力シート!D810&gt;"",入力シート!D810,"")</f>
        <v/>
      </c>
      <c r="I809" s="22" t="str">
        <f>IF(入力シート!E810&gt;"",入力シート!E810,"")</f>
        <v/>
      </c>
      <c r="J809" s="37" t="str">
        <f>IF(入力シート!F810&gt;0,IF(入力シート!W810=6,MID(入力シート!F810,入力シート!W810-5,1),"0"),"")</f>
        <v/>
      </c>
      <c r="K809" s="37" t="str">
        <f>IF(入力シート!F810&gt;0,MID(入力シート!F810,入力シート!W810-4,1),"")</f>
        <v/>
      </c>
      <c r="L809" s="37" t="str">
        <f>IF(入力シート!F810&gt;0,MID(入力シート!F810,入力シート!W810-3,1),"")</f>
        <v/>
      </c>
      <c r="M809" s="37" t="str">
        <f>IF(入力シート!F810&gt;0,MID(入力シート!F810,入力シート!W810-2,1),"")</f>
        <v/>
      </c>
      <c r="N809" s="37" t="str">
        <f>IF(入力シート!F810&gt;0,MID(入力シート!F810,入力シート!W810-1,1),"")</f>
        <v/>
      </c>
      <c r="O809" s="39" t="str">
        <f>IF(入力シート!F810&gt;0,MID(入力シート!F810,入力シート!W810,1),"")</f>
        <v/>
      </c>
      <c r="P809" s="22" t="str">
        <f>IF(入力シート!G810&gt;"",入力シート!G810,"")</f>
        <v/>
      </c>
      <c r="Q809" s="37" t="str">
        <f>IF(入力シート!H810&gt;0,IF(入力シート!X810=4,MID(入力シート!H810,入力シート!X810-3,1),"0"),"")</f>
        <v/>
      </c>
      <c r="R809" s="37" t="str">
        <f>IF(入力シート!H810&gt;0,MID(入力シート!H810,入力シート!X810-2,1),"")</f>
        <v/>
      </c>
      <c r="S809" s="37" t="str">
        <f>IF(入力シート!H810&gt;0,MID(入力シート!H810,入力シート!X810-1,1),"")</f>
        <v/>
      </c>
      <c r="T809" s="39" t="str">
        <f>IF(入力シート!H810&gt;0,MID(入力シート!H810,入力シート!X810,1),"")</f>
        <v/>
      </c>
      <c r="U809" s="62" t="str">
        <f>IF(入力シート!I810&gt;0,入力シート!I810,"")</f>
        <v/>
      </c>
      <c r="V809" s="50" t="str">
        <f>IF(入力シート!J810&gt;0,入力シート!J810,"")</f>
        <v/>
      </c>
      <c r="W809" s="50" t="str">
        <f>IF(入力シート!K810&gt;=10,INT(MOD(入力シート!K810,100)/10),"")</f>
        <v/>
      </c>
      <c r="X809" s="40" t="str">
        <f>IF(入力シート!K810&gt;=1,INT(MOD(入力シート!K810,10)/1),"")</f>
        <v/>
      </c>
      <c r="Y809" s="51" t="str">
        <f>IF(入力シート!L810&gt;=100000,INT(MOD(入力シート!L810,1000000)/100000),"")</f>
        <v/>
      </c>
      <c r="Z809" s="51" t="str">
        <f>IF(入力シート!L810&gt;=10000,INT(MOD(入力シート!L810,100000)/10000),"")</f>
        <v/>
      </c>
      <c r="AA809" s="51" t="str">
        <f>IF(入力シート!L810&gt;=1000,INT(MOD(入力シート!L810,10000)/1000),"")</f>
        <v/>
      </c>
      <c r="AB809" s="51" t="str">
        <f>IF(入力シート!L810&gt;=100,INT(MOD(入力シート!L810,1000)/100),"")</f>
        <v/>
      </c>
      <c r="AC809" s="51" t="str">
        <f>IF(入力シート!L810&gt;=10,INT(MOD(入力シート!L810,100)/10),"")</f>
        <v/>
      </c>
      <c r="AD809" s="40" t="str">
        <f>IF(入力シート!L810&gt;=1,INT(MOD(入力シート!L810,10)/1),"")</f>
        <v/>
      </c>
      <c r="AE809" s="51" t="str">
        <f>IF(入力シート!M810&gt;=10000,INT(MOD(入力シート!M810,100000)/10000),"")</f>
        <v/>
      </c>
      <c r="AF809" s="51" t="str">
        <f>IF(入力シート!M810&gt;=1000,INT(MOD(入力シート!M810,10000)/1000),"")</f>
        <v/>
      </c>
      <c r="AG809" s="51" t="str">
        <f>IF(入力シート!M810&gt;=100,INT(MOD(入力シート!M810,1000)/100),"")</f>
        <v/>
      </c>
      <c r="AH809" s="51" t="str">
        <f>IF(入力シート!M810&gt;=10,INT(MOD(入力シート!M810,100)/10),"")</f>
        <v/>
      </c>
      <c r="AI809" s="40" t="str">
        <f>IF(入力シート!M810&gt;=1,INT(MOD(入力シート!M810,10)/1),"")</f>
        <v/>
      </c>
      <c r="AJ809" s="51" t="str">
        <f>IF(入力シート!N810&gt;=10000,INT(MOD(入力シート!N810,100000)/10000),"")</f>
        <v/>
      </c>
      <c r="AK809" s="51" t="str">
        <f>IF(入力シート!N810&gt;=1000,INT(MOD(入力シート!N810,10000)/1000),"")</f>
        <v/>
      </c>
      <c r="AL809" s="51" t="str">
        <f>IF(入力シート!N810&gt;=100,INT(MOD(入力シート!N810,1000)/100),"")</f>
        <v/>
      </c>
      <c r="AM809" s="51" t="str">
        <f>IF(入力シート!N810&gt;=10,INT(MOD(入力シート!N810,100)/10),"")</f>
        <v/>
      </c>
      <c r="AN809" s="40" t="str">
        <f>IF(入力シート!N810&gt;=1,INT(MOD(入力シート!N810,10)/1),"")</f>
        <v/>
      </c>
      <c r="AO809" s="51" t="str">
        <f>IF(入力シート!O810&gt;=10000,INT(MOD(入力シート!O810,100000)/10000),"")</f>
        <v/>
      </c>
      <c r="AP809" s="51" t="str">
        <f>IF(入力シート!O810&gt;=1000,INT(MOD(入力シート!O810,10000)/1000),"")</f>
        <v/>
      </c>
      <c r="AQ809" s="51" t="str">
        <f>IF(入力シート!O810&gt;=100,INT(MOD(入力シート!O810,1000)/100),"")</f>
        <v/>
      </c>
      <c r="AR809" s="51" t="str">
        <f>IF(入力シート!O810&gt;=10,INT(MOD(入力シート!O810,100)/10),"")</f>
        <v/>
      </c>
      <c r="AS809" s="40" t="str">
        <f>IF(入力シート!O810&gt;=1,INT(MOD(入力シート!O810,10)/1),"")</f>
        <v/>
      </c>
      <c r="AT809" s="51" t="str">
        <f>IF(入力シート!P810&gt;=1000000,INT(MOD(入力シート!P810,10000000)/1000000),"")</f>
        <v/>
      </c>
      <c r="AU809" s="51" t="str">
        <f>IF(入力シート!P810&gt;=100000,INT(MOD(入力シート!P810,1000000)/100000),"")</f>
        <v/>
      </c>
      <c r="AV809" s="51" t="str">
        <f>IF(入力シート!P810&gt;=10000,INT(MOD(入力シート!P810,100000)/10000),"")</f>
        <v/>
      </c>
      <c r="AW809" s="51" t="str">
        <f>IF(入力シート!P810&gt;=1000,INT(MOD(入力シート!P810,10000)/1000),"")</f>
        <v/>
      </c>
      <c r="AX809" s="51" t="str">
        <f>IF(入力シート!P810&gt;=100,INT(MOD(入力シート!P810,1000)/100),"")</f>
        <v/>
      </c>
      <c r="AY809" s="51" t="str">
        <f>IF(入力シート!P810&gt;=10,INT(MOD(入力シート!P810,100)/10),"")</f>
        <v/>
      </c>
      <c r="AZ809" s="40" t="str">
        <f>IF(入力シート!P810&gt;=1,INT(MOD(入力シート!P810,10)/1),"")</f>
        <v/>
      </c>
      <c r="BA809" s="51" t="str">
        <f>IF(入力シート!Q810&gt;=10,INT(MOD(入力シート!Q810,100)/10),"")</f>
        <v/>
      </c>
      <c r="BB809" s="40" t="str">
        <f>IF(入力シート!Q810&gt;=1,INT(MOD(入力シート!Q810,10)/1),"")</f>
        <v/>
      </c>
      <c r="BC809" s="51" t="str">
        <f>IF(入力シート!R810&gt;=10000,INT(MOD(入力シート!R810,100000)/10000),"")</f>
        <v/>
      </c>
      <c r="BD809" s="51" t="str">
        <f>IF(入力シート!R810&gt;=1000,INT(MOD(入力シート!R810,10000)/1000),"")</f>
        <v/>
      </c>
      <c r="BE809" s="51" t="str">
        <f>IF(入力シート!R810&gt;=100,INT(MOD(入力シート!R810,1000)/100),"")</f>
        <v/>
      </c>
      <c r="BF809" s="51" t="str">
        <f>IF(入力シート!R810&gt;=10,INT(MOD(入力シート!R810,100)/10),"")</f>
        <v/>
      </c>
      <c r="BG809" s="40" t="str">
        <f>IF(入力シート!R810&gt;=1,INT(MOD(入力シート!R810,10)/1),"")</f>
        <v/>
      </c>
    </row>
    <row r="810" spans="1:79" x14ac:dyDescent="0.15">
      <c r="B810" s="22">
        <v>808</v>
      </c>
      <c r="C810" s="10" t="str">
        <f>IF(入力シート!C811&gt;=10000,INT(MOD(入力シート!C811,100000)/10000),"")</f>
        <v/>
      </c>
      <c r="D810" s="10" t="str">
        <f>IF(入力シート!C811&gt;=1000,INT(MOD(入力シート!C811,10000)/1000),"")</f>
        <v/>
      </c>
      <c r="E810" s="10" t="str">
        <f>IF(入力シート!C811&gt;=100,INT(MOD(入力シート!C811,1000)/100),"")</f>
        <v/>
      </c>
      <c r="F810" s="10" t="str">
        <f>IF(入力シート!C811&gt;=10,INT(MOD(入力シート!C811,100)/10),"")</f>
        <v/>
      </c>
      <c r="G810" s="22" t="str">
        <f>IF(入力シート!C811&gt;=1,INT(MOD(入力シート!C811,10)/1),"")</f>
        <v/>
      </c>
      <c r="H810" s="22" t="str">
        <f>IF(入力シート!D811&gt;"",入力シート!D811,"")</f>
        <v/>
      </c>
      <c r="I810" s="22" t="str">
        <f>IF(入力シート!E811&gt;"",入力シート!E811,"")</f>
        <v/>
      </c>
      <c r="J810" s="37" t="str">
        <f>IF(入力シート!F811&gt;0,IF(入力シート!W811=6,MID(入力シート!F811,入力シート!W811-5,1),"0"),"")</f>
        <v/>
      </c>
      <c r="K810" s="37" t="str">
        <f>IF(入力シート!F811&gt;0,MID(入力シート!F811,入力シート!W811-4,1),"")</f>
        <v/>
      </c>
      <c r="L810" s="37" t="str">
        <f>IF(入力シート!F811&gt;0,MID(入力シート!F811,入力シート!W811-3,1),"")</f>
        <v/>
      </c>
      <c r="M810" s="37" t="str">
        <f>IF(入力シート!F811&gt;0,MID(入力シート!F811,入力シート!W811-2,1),"")</f>
        <v/>
      </c>
      <c r="N810" s="37" t="str">
        <f>IF(入力シート!F811&gt;0,MID(入力シート!F811,入力シート!W811-1,1),"")</f>
        <v/>
      </c>
      <c r="O810" s="39" t="str">
        <f>IF(入力シート!F811&gt;0,MID(入力シート!F811,入力シート!W811,1),"")</f>
        <v/>
      </c>
      <c r="P810" s="22" t="str">
        <f>IF(入力シート!G811&gt;"",入力シート!G811,"")</f>
        <v/>
      </c>
      <c r="Q810" s="37" t="str">
        <f>IF(入力シート!H811&gt;0,IF(入力シート!X811=4,MID(入力シート!H811,入力シート!X811-3,1),"0"),"")</f>
        <v/>
      </c>
      <c r="R810" s="37" t="str">
        <f>IF(入力シート!H811&gt;0,MID(入力シート!H811,入力シート!X811-2,1),"")</f>
        <v/>
      </c>
      <c r="S810" s="37" t="str">
        <f>IF(入力シート!H811&gt;0,MID(入力シート!H811,入力シート!X811-1,1),"")</f>
        <v/>
      </c>
      <c r="T810" s="39" t="str">
        <f>IF(入力シート!H811&gt;0,MID(入力シート!H811,入力シート!X811,1),"")</f>
        <v/>
      </c>
      <c r="U810" s="62" t="str">
        <f>IF(入力シート!I811&gt;0,入力シート!I811,"")</f>
        <v/>
      </c>
      <c r="V810" s="50" t="str">
        <f>IF(入力シート!J811&gt;0,入力シート!J811,"")</f>
        <v/>
      </c>
      <c r="W810" s="50" t="str">
        <f>IF(入力シート!K811&gt;=10,INT(MOD(入力シート!K811,100)/10),"")</f>
        <v/>
      </c>
      <c r="X810" s="40" t="str">
        <f>IF(入力シート!K811&gt;=1,INT(MOD(入力シート!K811,10)/1),"")</f>
        <v/>
      </c>
      <c r="Y810" s="51" t="str">
        <f>IF(入力シート!L811&gt;=100000,INT(MOD(入力シート!L811,1000000)/100000),"")</f>
        <v/>
      </c>
      <c r="Z810" s="51" t="str">
        <f>IF(入力シート!L811&gt;=10000,INT(MOD(入力シート!L811,100000)/10000),"")</f>
        <v/>
      </c>
      <c r="AA810" s="51" t="str">
        <f>IF(入力シート!L811&gt;=1000,INT(MOD(入力シート!L811,10000)/1000),"")</f>
        <v/>
      </c>
      <c r="AB810" s="51" t="str">
        <f>IF(入力シート!L811&gt;=100,INT(MOD(入力シート!L811,1000)/100),"")</f>
        <v/>
      </c>
      <c r="AC810" s="51" t="str">
        <f>IF(入力シート!L811&gt;=10,INT(MOD(入力シート!L811,100)/10),"")</f>
        <v/>
      </c>
      <c r="AD810" s="40" t="str">
        <f>IF(入力シート!L811&gt;=1,INT(MOD(入力シート!L811,10)/1),"")</f>
        <v/>
      </c>
      <c r="AE810" s="51" t="str">
        <f>IF(入力シート!M811&gt;=10000,INT(MOD(入力シート!M811,100000)/10000),"")</f>
        <v/>
      </c>
      <c r="AF810" s="51" t="str">
        <f>IF(入力シート!M811&gt;=1000,INT(MOD(入力シート!M811,10000)/1000),"")</f>
        <v/>
      </c>
      <c r="AG810" s="51" t="str">
        <f>IF(入力シート!M811&gt;=100,INT(MOD(入力シート!M811,1000)/100),"")</f>
        <v/>
      </c>
      <c r="AH810" s="51" t="str">
        <f>IF(入力シート!M811&gt;=10,INT(MOD(入力シート!M811,100)/10),"")</f>
        <v/>
      </c>
      <c r="AI810" s="40" t="str">
        <f>IF(入力シート!M811&gt;=1,INT(MOD(入力シート!M811,10)/1),"")</f>
        <v/>
      </c>
      <c r="AJ810" s="51" t="str">
        <f>IF(入力シート!N811&gt;=10000,INT(MOD(入力シート!N811,100000)/10000),"")</f>
        <v/>
      </c>
      <c r="AK810" s="51" t="str">
        <f>IF(入力シート!N811&gt;=1000,INT(MOD(入力シート!N811,10000)/1000),"")</f>
        <v/>
      </c>
      <c r="AL810" s="51" t="str">
        <f>IF(入力シート!N811&gt;=100,INT(MOD(入力シート!N811,1000)/100),"")</f>
        <v/>
      </c>
      <c r="AM810" s="51" t="str">
        <f>IF(入力シート!N811&gt;=10,INT(MOD(入力シート!N811,100)/10),"")</f>
        <v/>
      </c>
      <c r="AN810" s="40" t="str">
        <f>IF(入力シート!N811&gt;=1,INT(MOD(入力シート!N811,10)/1),"")</f>
        <v/>
      </c>
      <c r="AO810" s="51" t="str">
        <f>IF(入力シート!O811&gt;=10000,INT(MOD(入力シート!O811,100000)/10000),"")</f>
        <v/>
      </c>
      <c r="AP810" s="51" t="str">
        <f>IF(入力シート!O811&gt;=1000,INT(MOD(入力シート!O811,10000)/1000),"")</f>
        <v/>
      </c>
      <c r="AQ810" s="51" t="str">
        <f>IF(入力シート!O811&gt;=100,INT(MOD(入力シート!O811,1000)/100),"")</f>
        <v/>
      </c>
      <c r="AR810" s="51" t="str">
        <f>IF(入力シート!O811&gt;=10,INT(MOD(入力シート!O811,100)/10),"")</f>
        <v/>
      </c>
      <c r="AS810" s="40" t="str">
        <f>IF(入力シート!O811&gt;=1,INT(MOD(入力シート!O811,10)/1),"")</f>
        <v/>
      </c>
      <c r="AT810" s="51" t="str">
        <f>IF(入力シート!P811&gt;=1000000,INT(MOD(入力シート!P811,10000000)/1000000),"")</f>
        <v/>
      </c>
      <c r="AU810" s="51" t="str">
        <f>IF(入力シート!P811&gt;=100000,INT(MOD(入力シート!P811,1000000)/100000),"")</f>
        <v/>
      </c>
      <c r="AV810" s="51" t="str">
        <f>IF(入力シート!P811&gt;=10000,INT(MOD(入力シート!P811,100000)/10000),"")</f>
        <v/>
      </c>
      <c r="AW810" s="51" t="str">
        <f>IF(入力シート!P811&gt;=1000,INT(MOD(入力シート!P811,10000)/1000),"")</f>
        <v/>
      </c>
      <c r="AX810" s="51" t="str">
        <f>IF(入力シート!P811&gt;=100,INT(MOD(入力シート!P811,1000)/100),"")</f>
        <v/>
      </c>
      <c r="AY810" s="51" t="str">
        <f>IF(入力シート!P811&gt;=10,INT(MOD(入力シート!P811,100)/10),"")</f>
        <v/>
      </c>
      <c r="AZ810" s="40" t="str">
        <f>IF(入力シート!P811&gt;=1,INT(MOD(入力シート!P811,10)/1),"")</f>
        <v/>
      </c>
      <c r="BA810" s="51" t="str">
        <f>IF(入力シート!Q811&gt;=10,INT(MOD(入力シート!Q811,100)/10),"")</f>
        <v/>
      </c>
      <c r="BB810" s="40" t="str">
        <f>IF(入力シート!Q811&gt;=1,INT(MOD(入力シート!Q811,10)/1),"")</f>
        <v/>
      </c>
      <c r="BC810" s="51" t="str">
        <f>IF(入力シート!R811&gt;=10000,INT(MOD(入力シート!R811,100000)/10000),"")</f>
        <v/>
      </c>
      <c r="BD810" s="51" t="str">
        <f>IF(入力シート!R811&gt;=1000,INT(MOD(入力シート!R811,10000)/1000),"")</f>
        <v/>
      </c>
      <c r="BE810" s="51" t="str">
        <f>IF(入力シート!R811&gt;=100,INT(MOD(入力シート!R811,1000)/100),"")</f>
        <v/>
      </c>
      <c r="BF810" s="51" t="str">
        <f>IF(入力シート!R811&gt;=10,INT(MOD(入力シート!R811,100)/10),"")</f>
        <v/>
      </c>
      <c r="BG810" s="40" t="str">
        <f>IF(入力シート!R811&gt;=1,INT(MOD(入力シート!R811,10)/1),"")</f>
        <v/>
      </c>
    </row>
    <row r="811" spans="1:79" x14ac:dyDescent="0.15">
      <c r="B811" s="22">
        <v>809</v>
      </c>
      <c r="C811" s="10" t="str">
        <f>IF(入力シート!C812&gt;=10000,INT(MOD(入力シート!C812,100000)/10000),"")</f>
        <v/>
      </c>
      <c r="D811" s="10" t="str">
        <f>IF(入力シート!C812&gt;=1000,INT(MOD(入力シート!C812,10000)/1000),"")</f>
        <v/>
      </c>
      <c r="E811" s="10" t="str">
        <f>IF(入力シート!C812&gt;=100,INT(MOD(入力シート!C812,1000)/100),"")</f>
        <v/>
      </c>
      <c r="F811" s="10" t="str">
        <f>IF(入力シート!C812&gt;=10,INT(MOD(入力シート!C812,100)/10),"")</f>
        <v/>
      </c>
      <c r="G811" s="22" t="str">
        <f>IF(入力シート!C812&gt;=1,INT(MOD(入力シート!C812,10)/1),"")</f>
        <v/>
      </c>
      <c r="H811" s="22" t="str">
        <f>IF(入力シート!D812&gt;"",入力シート!D812,"")</f>
        <v/>
      </c>
      <c r="I811" s="22" t="str">
        <f>IF(入力シート!E812&gt;"",入力シート!E812,"")</f>
        <v/>
      </c>
      <c r="J811" s="37" t="str">
        <f>IF(入力シート!F812&gt;0,IF(入力シート!W812=6,MID(入力シート!F812,入力シート!W812-5,1),"0"),"")</f>
        <v/>
      </c>
      <c r="K811" s="37" t="str">
        <f>IF(入力シート!F812&gt;0,MID(入力シート!F812,入力シート!W812-4,1),"")</f>
        <v/>
      </c>
      <c r="L811" s="37" t="str">
        <f>IF(入力シート!F812&gt;0,MID(入力シート!F812,入力シート!W812-3,1),"")</f>
        <v/>
      </c>
      <c r="M811" s="37" t="str">
        <f>IF(入力シート!F812&gt;0,MID(入力シート!F812,入力シート!W812-2,1),"")</f>
        <v/>
      </c>
      <c r="N811" s="37" t="str">
        <f>IF(入力シート!F812&gt;0,MID(入力シート!F812,入力シート!W812-1,1),"")</f>
        <v/>
      </c>
      <c r="O811" s="39" t="str">
        <f>IF(入力シート!F812&gt;0,MID(入力シート!F812,入力シート!W812,1),"")</f>
        <v/>
      </c>
      <c r="P811" s="22" t="str">
        <f>IF(入力シート!G812&gt;"",入力シート!G812,"")</f>
        <v/>
      </c>
      <c r="Q811" s="37" t="str">
        <f>IF(入力シート!H812&gt;0,IF(入力シート!X812=4,MID(入力シート!H812,入力シート!X812-3,1),"0"),"")</f>
        <v/>
      </c>
      <c r="R811" s="37" t="str">
        <f>IF(入力シート!H812&gt;0,MID(入力シート!H812,入力シート!X812-2,1),"")</f>
        <v/>
      </c>
      <c r="S811" s="37" t="str">
        <f>IF(入力シート!H812&gt;0,MID(入力シート!H812,入力シート!X812-1,1),"")</f>
        <v/>
      </c>
      <c r="T811" s="39" t="str">
        <f>IF(入力シート!H812&gt;0,MID(入力シート!H812,入力シート!X812,1),"")</f>
        <v/>
      </c>
      <c r="U811" s="62" t="str">
        <f>IF(入力シート!I812&gt;0,入力シート!I812,"")</f>
        <v/>
      </c>
      <c r="V811" s="50" t="str">
        <f>IF(入力シート!J812&gt;0,入力シート!J812,"")</f>
        <v/>
      </c>
      <c r="W811" s="50" t="str">
        <f>IF(入力シート!K812&gt;=10,INT(MOD(入力シート!K812,100)/10),"")</f>
        <v/>
      </c>
      <c r="X811" s="40" t="str">
        <f>IF(入力シート!K812&gt;=1,INT(MOD(入力シート!K812,10)/1),"")</f>
        <v/>
      </c>
      <c r="Y811" s="51" t="str">
        <f>IF(入力シート!L812&gt;=100000,INT(MOD(入力シート!L812,1000000)/100000),"")</f>
        <v/>
      </c>
      <c r="Z811" s="51" t="str">
        <f>IF(入力シート!L812&gt;=10000,INT(MOD(入力シート!L812,100000)/10000),"")</f>
        <v/>
      </c>
      <c r="AA811" s="51" t="str">
        <f>IF(入力シート!L812&gt;=1000,INT(MOD(入力シート!L812,10000)/1000),"")</f>
        <v/>
      </c>
      <c r="AB811" s="51" t="str">
        <f>IF(入力シート!L812&gt;=100,INT(MOD(入力シート!L812,1000)/100),"")</f>
        <v/>
      </c>
      <c r="AC811" s="51" t="str">
        <f>IF(入力シート!L812&gt;=10,INT(MOD(入力シート!L812,100)/10),"")</f>
        <v/>
      </c>
      <c r="AD811" s="40" t="str">
        <f>IF(入力シート!L812&gt;=1,INT(MOD(入力シート!L812,10)/1),"")</f>
        <v/>
      </c>
      <c r="AE811" s="51" t="str">
        <f>IF(入力シート!M812&gt;=10000,INT(MOD(入力シート!M812,100000)/10000),"")</f>
        <v/>
      </c>
      <c r="AF811" s="51" t="str">
        <f>IF(入力シート!M812&gt;=1000,INT(MOD(入力シート!M812,10000)/1000),"")</f>
        <v/>
      </c>
      <c r="AG811" s="51" t="str">
        <f>IF(入力シート!M812&gt;=100,INT(MOD(入力シート!M812,1000)/100),"")</f>
        <v/>
      </c>
      <c r="AH811" s="51" t="str">
        <f>IF(入力シート!M812&gt;=10,INT(MOD(入力シート!M812,100)/10),"")</f>
        <v/>
      </c>
      <c r="AI811" s="40" t="str">
        <f>IF(入力シート!M812&gt;=1,INT(MOD(入力シート!M812,10)/1),"")</f>
        <v/>
      </c>
      <c r="AJ811" s="51" t="str">
        <f>IF(入力シート!N812&gt;=10000,INT(MOD(入力シート!N812,100000)/10000),"")</f>
        <v/>
      </c>
      <c r="AK811" s="51" t="str">
        <f>IF(入力シート!N812&gt;=1000,INT(MOD(入力シート!N812,10000)/1000),"")</f>
        <v/>
      </c>
      <c r="AL811" s="51" t="str">
        <f>IF(入力シート!N812&gt;=100,INT(MOD(入力シート!N812,1000)/100),"")</f>
        <v/>
      </c>
      <c r="AM811" s="51" t="str">
        <f>IF(入力シート!N812&gt;=10,INT(MOD(入力シート!N812,100)/10),"")</f>
        <v/>
      </c>
      <c r="AN811" s="40" t="str">
        <f>IF(入力シート!N812&gt;=1,INT(MOD(入力シート!N812,10)/1),"")</f>
        <v/>
      </c>
      <c r="AO811" s="51" t="str">
        <f>IF(入力シート!O812&gt;=10000,INT(MOD(入力シート!O812,100000)/10000),"")</f>
        <v/>
      </c>
      <c r="AP811" s="51" t="str">
        <f>IF(入力シート!O812&gt;=1000,INT(MOD(入力シート!O812,10000)/1000),"")</f>
        <v/>
      </c>
      <c r="AQ811" s="51" t="str">
        <f>IF(入力シート!O812&gt;=100,INT(MOD(入力シート!O812,1000)/100),"")</f>
        <v/>
      </c>
      <c r="AR811" s="51" t="str">
        <f>IF(入力シート!O812&gt;=10,INT(MOD(入力シート!O812,100)/10),"")</f>
        <v/>
      </c>
      <c r="AS811" s="40" t="str">
        <f>IF(入力シート!O812&gt;=1,INT(MOD(入力シート!O812,10)/1),"")</f>
        <v/>
      </c>
      <c r="AT811" s="51" t="str">
        <f>IF(入力シート!P812&gt;=1000000,INT(MOD(入力シート!P812,10000000)/1000000),"")</f>
        <v/>
      </c>
      <c r="AU811" s="51" t="str">
        <f>IF(入力シート!P812&gt;=100000,INT(MOD(入力シート!P812,1000000)/100000),"")</f>
        <v/>
      </c>
      <c r="AV811" s="51" t="str">
        <f>IF(入力シート!P812&gt;=10000,INT(MOD(入力シート!P812,100000)/10000),"")</f>
        <v/>
      </c>
      <c r="AW811" s="51" t="str">
        <f>IF(入力シート!P812&gt;=1000,INT(MOD(入力シート!P812,10000)/1000),"")</f>
        <v/>
      </c>
      <c r="AX811" s="51" t="str">
        <f>IF(入力シート!P812&gt;=100,INT(MOD(入力シート!P812,1000)/100),"")</f>
        <v/>
      </c>
      <c r="AY811" s="51" t="str">
        <f>IF(入力シート!P812&gt;=10,INT(MOD(入力シート!P812,100)/10),"")</f>
        <v/>
      </c>
      <c r="AZ811" s="40" t="str">
        <f>IF(入力シート!P812&gt;=1,INT(MOD(入力シート!P812,10)/1),"")</f>
        <v/>
      </c>
      <c r="BA811" s="51" t="str">
        <f>IF(入力シート!Q812&gt;=10,INT(MOD(入力シート!Q812,100)/10),"")</f>
        <v/>
      </c>
      <c r="BB811" s="40" t="str">
        <f>IF(入力シート!Q812&gt;=1,INT(MOD(入力シート!Q812,10)/1),"")</f>
        <v/>
      </c>
      <c r="BC811" s="51" t="str">
        <f>IF(入力シート!R812&gt;=10000,INT(MOD(入力シート!R812,100000)/10000),"")</f>
        <v/>
      </c>
      <c r="BD811" s="51" t="str">
        <f>IF(入力シート!R812&gt;=1000,INT(MOD(入力シート!R812,10000)/1000),"")</f>
        <v/>
      </c>
      <c r="BE811" s="51" t="str">
        <f>IF(入力シート!R812&gt;=100,INT(MOD(入力シート!R812,1000)/100),"")</f>
        <v/>
      </c>
      <c r="BF811" s="51" t="str">
        <f>IF(入力シート!R812&gt;=10,INT(MOD(入力シート!R812,100)/10),"")</f>
        <v/>
      </c>
      <c r="BG811" s="40" t="str">
        <f>IF(入力シート!R812&gt;=1,INT(MOD(入力シート!R812,10)/1),"")</f>
        <v/>
      </c>
    </row>
    <row r="812" spans="1:79" x14ac:dyDescent="0.15">
      <c r="A812" s="46"/>
      <c r="B812" s="12">
        <v>810</v>
      </c>
      <c r="C812" s="3" t="str">
        <f>IF(入力シート!C813&gt;=10000,INT(MOD(入力シート!C813,100000)/10000),"")</f>
        <v/>
      </c>
      <c r="D812" s="3" t="str">
        <f>IF(入力シート!C813&gt;=1000,INT(MOD(入力シート!C813,10000)/1000),"")</f>
        <v/>
      </c>
      <c r="E812" s="3" t="str">
        <f>IF(入力シート!C813&gt;=100,INT(MOD(入力シート!C813,1000)/100),"")</f>
        <v/>
      </c>
      <c r="F812" s="3" t="str">
        <f>IF(入力シート!C813&gt;=10,INT(MOD(入力シート!C813,100)/10),"")</f>
        <v/>
      </c>
      <c r="G812" s="12" t="str">
        <f>IF(入力シート!C813&gt;=1,INT(MOD(入力シート!C813,10)/1),"")</f>
        <v/>
      </c>
      <c r="H812" s="12" t="str">
        <f>IF(入力シート!D813&gt;"",入力シート!D813,"")</f>
        <v/>
      </c>
      <c r="I812" s="146" t="str">
        <f>IF(入力シート!E813&gt;"",入力シート!E813,"")</f>
        <v/>
      </c>
      <c r="J812" s="162" t="str">
        <f>IF(入力シート!F813&gt;0,IF(入力シート!W813=6,MID(入力シート!F813,入力シート!W813-5,1),"0"),"")</f>
        <v/>
      </c>
      <c r="K812" s="63" t="str">
        <f>IF(入力シート!F813&gt;0,MID(入力シート!F813,入力シート!W813-4,1),"")</f>
        <v/>
      </c>
      <c r="L812" s="63" t="str">
        <f>IF(入力シート!F813&gt;0,MID(入力シート!F813,入力シート!W813-3,1),"")</f>
        <v/>
      </c>
      <c r="M812" s="63" t="str">
        <f>IF(入力シート!F813&gt;0,MID(入力シート!F813,入力シート!W813-2,1),"")</f>
        <v/>
      </c>
      <c r="N812" s="63" t="str">
        <f>IF(入力シート!F813&gt;0,MID(入力シート!F813,入力シート!W813-1,1),"")</f>
        <v/>
      </c>
      <c r="O812" s="64" t="str">
        <f>IF(入力シート!F813&gt;0,MID(入力シート!F813,入力シート!W813,1),"")</f>
        <v/>
      </c>
      <c r="P812" s="146" t="str">
        <f>IF(入力シート!G813&gt;"",入力シート!G813,"")</f>
        <v/>
      </c>
      <c r="Q812" s="162" t="str">
        <f>IF(入力シート!H813&gt;0,IF(入力シート!X813=4,MID(入力シート!H813,入力シート!X813-3,1),"0"),"")</f>
        <v/>
      </c>
      <c r="R812" s="63" t="str">
        <f>IF(入力シート!H813&gt;0,MID(入力シート!H813,入力シート!X813-2,1),"")</f>
        <v/>
      </c>
      <c r="S812" s="63" t="str">
        <f>IF(入力シート!H813&gt;0,MID(入力シート!H813,入力シート!X813-1,1),"")</f>
        <v/>
      </c>
      <c r="T812" s="64" t="str">
        <f>IF(入力シート!H813&gt;0,MID(入力シート!H813,入力シート!X813,1),"")</f>
        <v/>
      </c>
      <c r="U812" s="65" t="str">
        <f>IF(入力シート!I813&gt;0,入力シート!I813,"")</f>
        <v/>
      </c>
      <c r="V812" s="47" t="str">
        <f>IF(入力シート!J813&gt;0,入力シート!J813,"")</f>
        <v/>
      </c>
      <c r="W812" s="47" t="str">
        <f>IF(入力シート!K813&gt;=10,INT(MOD(入力シート!K813,100)/10),"")</f>
        <v/>
      </c>
      <c r="X812" s="48" t="str">
        <f>IF(入力シート!K813&gt;=1,INT(MOD(入力シート!K813,10)/1),"")</f>
        <v/>
      </c>
      <c r="Y812" s="49" t="str">
        <f>IF(入力シート!L813&gt;=100000,INT(MOD(入力シート!L813,1000000)/100000),"")</f>
        <v/>
      </c>
      <c r="Z812" s="49" t="str">
        <f>IF(入力シート!L813&gt;=10000,INT(MOD(入力シート!L813,100000)/10000),"")</f>
        <v/>
      </c>
      <c r="AA812" s="49" t="str">
        <f>IF(入力シート!L813&gt;=1000,INT(MOD(入力シート!L813,10000)/1000),"")</f>
        <v/>
      </c>
      <c r="AB812" s="49" t="str">
        <f>IF(入力シート!L813&gt;=100,INT(MOD(入力シート!L813,1000)/100),"")</f>
        <v/>
      </c>
      <c r="AC812" s="49" t="str">
        <f>IF(入力シート!L813&gt;=10,INT(MOD(入力シート!L813,100)/10),"")</f>
        <v/>
      </c>
      <c r="AD812" s="48" t="str">
        <f>IF(入力シート!L813&gt;=1,INT(MOD(入力シート!L813,10)/1),"")</f>
        <v/>
      </c>
      <c r="AE812" s="49" t="str">
        <f>IF(入力シート!M813&gt;=10000,INT(MOD(入力シート!M813,100000)/10000),"")</f>
        <v/>
      </c>
      <c r="AF812" s="49" t="str">
        <f>IF(入力シート!M813&gt;=1000,INT(MOD(入力シート!M813,10000)/1000),"")</f>
        <v/>
      </c>
      <c r="AG812" s="49" t="str">
        <f>IF(入力シート!M813&gt;=100,INT(MOD(入力シート!M813,1000)/100),"")</f>
        <v/>
      </c>
      <c r="AH812" s="49" t="str">
        <f>IF(入力シート!M813&gt;=10,INT(MOD(入力シート!M813,100)/10),"")</f>
        <v/>
      </c>
      <c r="AI812" s="48" t="str">
        <f>IF(入力シート!M813&gt;=1,INT(MOD(入力シート!M813,10)/1),"")</f>
        <v/>
      </c>
      <c r="AJ812" s="49" t="str">
        <f>IF(入力シート!N813&gt;=10000,INT(MOD(入力シート!N813,100000)/10000),"")</f>
        <v/>
      </c>
      <c r="AK812" s="49" t="str">
        <f>IF(入力シート!N813&gt;=1000,INT(MOD(入力シート!N813,10000)/1000),"")</f>
        <v/>
      </c>
      <c r="AL812" s="49" t="str">
        <f>IF(入力シート!N813&gt;=100,INT(MOD(入力シート!N813,1000)/100),"")</f>
        <v/>
      </c>
      <c r="AM812" s="49" t="str">
        <f>IF(入力シート!N813&gt;=10,INT(MOD(入力シート!N813,100)/10),"")</f>
        <v/>
      </c>
      <c r="AN812" s="48" t="str">
        <f>IF(入力シート!N813&gt;=1,INT(MOD(入力シート!N813,10)/1),"")</f>
        <v/>
      </c>
      <c r="AO812" s="49" t="str">
        <f>IF(入力シート!O813&gt;=10000,INT(MOD(入力シート!O813,100000)/10000),"")</f>
        <v/>
      </c>
      <c r="AP812" s="49" t="str">
        <f>IF(入力シート!O813&gt;=1000,INT(MOD(入力シート!O813,10000)/1000),"")</f>
        <v/>
      </c>
      <c r="AQ812" s="49" t="str">
        <f>IF(入力シート!O813&gt;=100,INT(MOD(入力シート!O813,1000)/100),"")</f>
        <v/>
      </c>
      <c r="AR812" s="49" t="str">
        <f>IF(入力シート!O813&gt;=10,INT(MOD(入力シート!O813,100)/10),"")</f>
        <v/>
      </c>
      <c r="AS812" s="48" t="str">
        <f>IF(入力シート!O813&gt;=1,INT(MOD(入力シート!O813,10)/1),"")</f>
        <v/>
      </c>
      <c r="AT812" s="49" t="str">
        <f>IF(入力シート!P813&gt;=1000000,INT(MOD(入力シート!P813,10000000)/1000000),"")</f>
        <v/>
      </c>
      <c r="AU812" s="49" t="str">
        <f>IF(入力シート!P813&gt;=100000,INT(MOD(入力シート!P813,1000000)/100000),"")</f>
        <v/>
      </c>
      <c r="AV812" s="49" t="str">
        <f>IF(入力シート!P813&gt;=10000,INT(MOD(入力シート!P813,100000)/10000),"")</f>
        <v/>
      </c>
      <c r="AW812" s="49" t="str">
        <f>IF(入力シート!P813&gt;=1000,INT(MOD(入力シート!P813,10000)/1000),"")</f>
        <v/>
      </c>
      <c r="AX812" s="49" t="str">
        <f>IF(入力シート!P813&gt;=100,INT(MOD(入力シート!P813,1000)/100),"")</f>
        <v/>
      </c>
      <c r="AY812" s="49" t="str">
        <f>IF(入力シート!P813&gt;=10,INT(MOD(入力シート!P813,100)/10),"")</f>
        <v/>
      </c>
      <c r="AZ812" s="48" t="str">
        <f>IF(入力シート!P813&gt;=1,INT(MOD(入力シート!P813,10)/1),"")</f>
        <v/>
      </c>
      <c r="BA812" s="49" t="str">
        <f>IF(入力シート!Q813&gt;=10,INT(MOD(入力シート!Q813,100)/10),"")</f>
        <v/>
      </c>
      <c r="BB812" s="48" t="str">
        <f>IF(入力シート!Q813&gt;=1,INT(MOD(入力シート!Q813,10)/1),"")</f>
        <v/>
      </c>
      <c r="BC812" s="49" t="str">
        <f>IF(入力シート!R813&gt;=10000,INT(MOD(入力シート!R813,100000)/10000),"")</f>
        <v/>
      </c>
      <c r="BD812" s="49" t="str">
        <f>IF(入力シート!R813&gt;=1000,INT(MOD(入力シート!R813,10000)/1000),"")</f>
        <v/>
      </c>
      <c r="BE812" s="49" t="str">
        <f>IF(入力シート!R813&gt;=100,INT(MOD(入力シート!R813,1000)/100),"")</f>
        <v/>
      </c>
      <c r="BF812" s="49" t="str">
        <f>IF(入力シート!R813&gt;=10,INT(MOD(入力シート!R813,100)/10),"")</f>
        <v/>
      </c>
      <c r="BG812" s="48" t="str">
        <f>IF(入力シート!R813&gt;=1,INT(MOD(入力シート!R813,10)/1),"")</f>
        <v/>
      </c>
      <c r="BH812" s="58" t="str">
        <f>IF(入力シート!S813&gt;=10,INT(MOD(入力シート!S813,100)/10),"")</f>
        <v/>
      </c>
      <c r="BI812" s="69" t="str">
        <f>IF(入力シート!S813&gt;=1,INT(MOD(入力シート!S813,10)/1),"")</f>
        <v/>
      </c>
      <c r="BJ812" s="58" t="str">
        <f>IF(入力シート!T813&gt;=1000000,INT(MOD(入力シート!T813,10000000)/1000000),"")</f>
        <v/>
      </c>
      <c r="BK812" s="58" t="str">
        <f>IF(入力シート!T813&gt;=100000,INT(MOD(入力シート!T813,1000000)/100000),"")</f>
        <v/>
      </c>
      <c r="BL812" s="58" t="str">
        <f>IF(入力シート!T813&gt;=10000,INT(MOD(入力シート!T813,100000)/10000),"")</f>
        <v/>
      </c>
      <c r="BM812" s="58" t="str">
        <f>IF(入力シート!T813&gt;=1000,INT(MOD(入力シート!T813,10000)/1000),"")</f>
        <v/>
      </c>
      <c r="BN812" s="58" t="str">
        <f>IF(入力シート!T813&gt;=100,INT(MOD(入力シート!T813,1000)/100),"")</f>
        <v/>
      </c>
      <c r="BO812" s="58" t="str">
        <f>IF(入力シート!T813&gt;=10,INT(MOD(入力シート!T813,100)/10),"")</f>
        <v/>
      </c>
      <c r="BP812" s="69" t="str">
        <f>IF(入力シート!T813&gt;=1,INT(MOD(入力シート!T813,10)/1),"")</f>
        <v/>
      </c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</row>
    <row r="813" spans="1:79" x14ac:dyDescent="0.15">
      <c r="A813" s="70">
        <f t="shared" si="18"/>
        <v>82</v>
      </c>
      <c r="B813" s="22">
        <v>811</v>
      </c>
      <c r="C813" s="10" t="str">
        <f>IF(入力シート!C814&gt;=10000,INT(MOD(入力シート!C814,100000)/10000),"")</f>
        <v/>
      </c>
      <c r="D813" s="10" t="str">
        <f>IF(入力シート!C814&gt;=1000,INT(MOD(入力シート!C814,10000)/1000),"")</f>
        <v/>
      </c>
      <c r="E813" s="10" t="str">
        <f>IF(入力シート!C814&gt;=100,INT(MOD(入力シート!C814,1000)/100),"")</f>
        <v/>
      </c>
      <c r="F813" s="10" t="str">
        <f>IF(入力シート!C814&gt;=10,INT(MOD(入力シート!C814,100)/10),"")</f>
        <v/>
      </c>
      <c r="G813" s="22" t="str">
        <f>IF(入力シート!C814&gt;=1,INT(MOD(入力シート!C814,10)/1),"")</f>
        <v/>
      </c>
      <c r="H813" s="22" t="str">
        <f>IF(入力シート!D814&gt;"",入力シート!D814,"")</f>
        <v/>
      </c>
      <c r="I813" s="22" t="str">
        <f>IF(入力シート!E814&gt;"",入力シート!E814,"")</f>
        <v/>
      </c>
      <c r="J813" s="37" t="str">
        <f>IF(入力シート!F814&gt;0,IF(入力シート!W814=6,MID(入力シート!F814,入力シート!W814-5,1),"0"),"")</f>
        <v/>
      </c>
      <c r="K813" s="37" t="str">
        <f>IF(入力シート!F814&gt;0,MID(入力シート!F814,入力シート!W814-4,1),"")</f>
        <v/>
      </c>
      <c r="L813" s="37" t="str">
        <f>IF(入力シート!F814&gt;0,MID(入力シート!F814,入力シート!W814-3,1),"")</f>
        <v/>
      </c>
      <c r="M813" s="37" t="str">
        <f>IF(入力シート!F814&gt;0,MID(入力シート!F814,入力シート!W814-2,1),"")</f>
        <v/>
      </c>
      <c r="N813" s="37" t="str">
        <f>IF(入力シート!F814&gt;0,MID(入力シート!F814,入力シート!W814-1,1),"")</f>
        <v/>
      </c>
      <c r="O813" s="39" t="str">
        <f>IF(入力シート!F814&gt;0,MID(入力シート!F814,入力シート!W814,1),"")</f>
        <v/>
      </c>
      <c r="P813" s="22" t="str">
        <f>IF(入力シート!G814&gt;"",入力シート!G814,"")</f>
        <v/>
      </c>
      <c r="Q813" s="37" t="str">
        <f>IF(入力シート!H814&gt;0,IF(入力シート!X814=4,MID(入力シート!H814,入力シート!X814-3,1),"0"),"")</f>
        <v/>
      </c>
      <c r="R813" s="37" t="str">
        <f>IF(入力シート!H814&gt;0,MID(入力シート!H814,入力シート!X814-2,1),"")</f>
        <v/>
      </c>
      <c r="S813" s="37" t="str">
        <f>IF(入力シート!H814&gt;0,MID(入力シート!H814,入力シート!X814-1,1),"")</f>
        <v/>
      </c>
      <c r="T813" s="39" t="str">
        <f>IF(入力シート!H814&gt;0,MID(入力シート!H814,入力シート!X814,1),"")</f>
        <v/>
      </c>
      <c r="U813" s="62" t="str">
        <f>IF(入力シート!I814&gt;0,入力シート!I814,"")</f>
        <v/>
      </c>
      <c r="V813" s="50" t="str">
        <f>IF(入力シート!J814&gt;0,入力シート!J814,"")</f>
        <v/>
      </c>
      <c r="W813" s="50" t="str">
        <f>IF(入力シート!K814&gt;=10,INT(MOD(入力シート!K814,100)/10),"")</f>
        <v/>
      </c>
      <c r="X813" s="40" t="str">
        <f>IF(入力シート!K814&gt;=1,INT(MOD(入力シート!K814,10)/1),"")</f>
        <v/>
      </c>
      <c r="Y813" s="51" t="str">
        <f>IF(入力シート!L814&gt;=100000,INT(MOD(入力シート!L814,1000000)/100000),"")</f>
        <v/>
      </c>
      <c r="Z813" s="51" t="str">
        <f>IF(入力シート!L814&gt;=10000,INT(MOD(入力シート!L814,100000)/10000),"")</f>
        <v/>
      </c>
      <c r="AA813" s="51" t="str">
        <f>IF(入力シート!L814&gt;=1000,INT(MOD(入力シート!L814,10000)/1000),"")</f>
        <v/>
      </c>
      <c r="AB813" s="51" t="str">
        <f>IF(入力シート!L814&gt;=100,INT(MOD(入力シート!L814,1000)/100),"")</f>
        <v/>
      </c>
      <c r="AC813" s="51" t="str">
        <f>IF(入力シート!L814&gt;=10,INT(MOD(入力シート!L814,100)/10),"")</f>
        <v/>
      </c>
      <c r="AD813" s="40" t="str">
        <f>IF(入力シート!L814&gt;=1,INT(MOD(入力シート!L814,10)/1),"")</f>
        <v/>
      </c>
      <c r="AE813" s="51" t="str">
        <f>IF(入力シート!M814&gt;=10000,INT(MOD(入力シート!M814,100000)/10000),"")</f>
        <v/>
      </c>
      <c r="AF813" s="51" t="str">
        <f>IF(入力シート!M814&gt;=1000,INT(MOD(入力シート!M814,10000)/1000),"")</f>
        <v/>
      </c>
      <c r="AG813" s="51" t="str">
        <f>IF(入力シート!M814&gt;=100,INT(MOD(入力シート!M814,1000)/100),"")</f>
        <v/>
      </c>
      <c r="AH813" s="51" t="str">
        <f>IF(入力シート!M814&gt;=10,INT(MOD(入力シート!M814,100)/10),"")</f>
        <v/>
      </c>
      <c r="AI813" s="40" t="str">
        <f>IF(入力シート!M814&gt;=1,INT(MOD(入力シート!M814,10)/1),"")</f>
        <v/>
      </c>
      <c r="AJ813" s="51" t="str">
        <f>IF(入力シート!N814&gt;=10000,INT(MOD(入力シート!N814,100000)/10000),"")</f>
        <v/>
      </c>
      <c r="AK813" s="51" t="str">
        <f>IF(入力シート!N814&gt;=1000,INT(MOD(入力シート!N814,10000)/1000),"")</f>
        <v/>
      </c>
      <c r="AL813" s="51" t="str">
        <f>IF(入力シート!N814&gt;=100,INT(MOD(入力シート!N814,1000)/100),"")</f>
        <v/>
      </c>
      <c r="AM813" s="51" t="str">
        <f>IF(入力シート!N814&gt;=10,INT(MOD(入力シート!N814,100)/10),"")</f>
        <v/>
      </c>
      <c r="AN813" s="40" t="str">
        <f>IF(入力シート!N814&gt;=1,INT(MOD(入力シート!N814,10)/1),"")</f>
        <v/>
      </c>
      <c r="AO813" s="51" t="str">
        <f>IF(入力シート!O814&gt;=10000,INT(MOD(入力シート!O814,100000)/10000),"")</f>
        <v/>
      </c>
      <c r="AP813" s="51" t="str">
        <f>IF(入力シート!O814&gt;=1000,INT(MOD(入力シート!O814,10000)/1000),"")</f>
        <v/>
      </c>
      <c r="AQ813" s="51" t="str">
        <f>IF(入力シート!O814&gt;=100,INT(MOD(入力シート!O814,1000)/100),"")</f>
        <v/>
      </c>
      <c r="AR813" s="51" t="str">
        <f>IF(入力シート!O814&gt;=10,INT(MOD(入力シート!O814,100)/10),"")</f>
        <v/>
      </c>
      <c r="AS813" s="40" t="str">
        <f>IF(入力シート!O814&gt;=1,INT(MOD(入力シート!O814,10)/1),"")</f>
        <v/>
      </c>
      <c r="AT813" s="51" t="str">
        <f>IF(入力シート!P814&gt;=1000000,INT(MOD(入力シート!P814,10000000)/1000000),"")</f>
        <v/>
      </c>
      <c r="AU813" s="51" t="str">
        <f>IF(入力シート!P814&gt;=100000,INT(MOD(入力シート!P814,1000000)/100000),"")</f>
        <v/>
      </c>
      <c r="AV813" s="51" t="str">
        <f>IF(入力シート!P814&gt;=10000,INT(MOD(入力シート!P814,100000)/10000),"")</f>
        <v/>
      </c>
      <c r="AW813" s="51" t="str">
        <f>IF(入力シート!P814&gt;=1000,INT(MOD(入力シート!P814,10000)/1000),"")</f>
        <v/>
      </c>
      <c r="AX813" s="51" t="str">
        <f>IF(入力シート!P814&gt;=100,INT(MOD(入力シート!P814,1000)/100),"")</f>
        <v/>
      </c>
      <c r="AY813" s="51" t="str">
        <f>IF(入力シート!P814&gt;=10,INT(MOD(入力シート!P814,100)/10),"")</f>
        <v/>
      </c>
      <c r="AZ813" s="40" t="str">
        <f>IF(入力シート!P814&gt;=1,INT(MOD(入力シート!P814,10)/1),"")</f>
        <v/>
      </c>
      <c r="BA813" s="51" t="str">
        <f>IF(入力シート!Q814&gt;=10,INT(MOD(入力シート!Q814,100)/10),"")</f>
        <v/>
      </c>
      <c r="BB813" s="40" t="str">
        <f>IF(入力シート!Q814&gt;=1,INT(MOD(入力シート!Q814,10)/1),"")</f>
        <v/>
      </c>
      <c r="BC813" s="51" t="str">
        <f>IF(入力シート!R814&gt;=10000,INT(MOD(入力シート!R814,100000)/10000),"")</f>
        <v/>
      </c>
      <c r="BD813" s="51" t="str">
        <f>IF(入力シート!R814&gt;=1000,INT(MOD(入力シート!R814,10000)/1000),"")</f>
        <v/>
      </c>
      <c r="BE813" s="51" t="str">
        <f>IF(入力シート!R814&gt;=100,INT(MOD(入力シート!R814,1000)/100),"")</f>
        <v/>
      </c>
      <c r="BF813" s="51" t="str">
        <f>IF(入力シート!R814&gt;=10,INT(MOD(入力シート!R814,100)/10),"")</f>
        <v/>
      </c>
      <c r="BG813" s="40" t="str">
        <f>IF(入力シート!R814&gt;=1,INT(MOD(入力シート!R814,10)/1),"")</f>
        <v/>
      </c>
      <c r="BP813" s="11"/>
    </row>
    <row r="814" spans="1:79" x14ac:dyDescent="0.15">
      <c r="B814" s="22">
        <v>812</v>
      </c>
      <c r="C814" s="10" t="str">
        <f>IF(入力シート!C815&gt;=10000,INT(MOD(入力シート!C815,100000)/10000),"")</f>
        <v/>
      </c>
      <c r="D814" s="10" t="str">
        <f>IF(入力シート!C815&gt;=1000,INT(MOD(入力シート!C815,10000)/1000),"")</f>
        <v/>
      </c>
      <c r="E814" s="10" t="str">
        <f>IF(入力シート!C815&gt;=100,INT(MOD(入力シート!C815,1000)/100),"")</f>
        <v/>
      </c>
      <c r="F814" s="10" t="str">
        <f>IF(入力シート!C815&gt;=10,INT(MOD(入力シート!C815,100)/10),"")</f>
        <v/>
      </c>
      <c r="G814" s="22" t="str">
        <f>IF(入力シート!C815&gt;=1,INT(MOD(入力シート!C815,10)/1),"")</f>
        <v/>
      </c>
      <c r="H814" s="22" t="str">
        <f>IF(入力シート!D815&gt;"",入力シート!D815,"")</f>
        <v/>
      </c>
      <c r="I814" s="22" t="str">
        <f>IF(入力シート!E815&gt;"",入力シート!E815,"")</f>
        <v/>
      </c>
      <c r="J814" s="37" t="str">
        <f>IF(入力シート!F815&gt;0,IF(入力シート!W815=6,MID(入力シート!F815,入力シート!W815-5,1),"0"),"")</f>
        <v/>
      </c>
      <c r="K814" s="37" t="str">
        <f>IF(入力シート!F815&gt;0,MID(入力シート!F815,入力シート!W815-4,1),"")</f>
        <v/>
      </c>
      <c r="L814" s="37" t="str">
        <f>IF(入力シート!F815&gt;0,MID(入力シート!F815,入力シート!W815-3,1),"")</f>
        <v/>
      </c>
      <c r="M814" s="37" t="str">
        <f>IF(入力シート!F815&gt;0,MID(入力シート!F815,入力シート!W815-2,1),"")</f>
        <v/>
      </c>
      <c r="N814" s="37" t="str">
        <f>IF(入力シート!F815&gt;0,MID(入力シート!F815,入力シート!W815-1,1),"")</f>
        <v/>
      </c>
      <c r="O814" s="39" t="str">
        <f>IF(入力シート!F815&gt;0,MID(入力シート!F815,入力シート!W815,1),"")</f>
        <v/>
      </c>
      <c r="P814" s="22" t="str">
        <f>IF(入力シート!G815&gt;"",入力シート!G815,"")</f>
        <v/>
      </c>
      <c r="Q814" s="37" t="str">
        <f>IF(入力シート!H815&gt;0,IF(入力シート!X815=4,MID(入力シート!H815,入力シート!X815-3,1),"0"),"")</f>
        <v/>
      </c>
      <c r="R814" s="37" t="str">
        <f>IF(入力シート!H815&gt;0,MID(入力シート!H815,入力シート!X815-2,1),"")</f>
        <v/>
      </c>
      <c r="S814" s="37" t="str">
        <f>IF(入力シート!H815&gt;0,MID(入力シート!H815,入力シート!X815-1,1),"")</f>
        <v/>
      </c>
      <c r="T814" s="39" t="str">
        <f>IF(入力シート!H815&gt;0,MID(入力シート!H815,入力シート!X815,1),"")</f>
        <v/>
      </c>
      <c r="U814" s="62" t="str">
        <f>IF(入力シート!I815&gt;0,入力シート!I815,"")</f>
        <v/>
      </c>
      <c r="V814" s="50" t="str">
        <f>IF(入力シート!J815&gt;0,入力シート!J815,"")</f>
        <v/>
      </c>
      <c r="W814" s="50" t="str">
        <f>IF(入力シート!K815&gt;=10,INT(MOD(入力シート!K815,100)/10),"")</f>
        <v/>
      </c>
      <c r="X814" s="40" t="str">
        <f>IF(入力シート!K815&gt;=1,INT(MOD(入力シート!K815,10)/1),"")</f>
        <v/>
      </c>
      <c r="Y814" s="51" t="str">
        <f>IF(入力シート!L815&gt;=100000,INT(MOD(入力シート!L815,1000000)/100000),"")</f>
        <v/>
      </c>
      <c r="Z814" s="51" t="str">
        <f>IF(入力シート!L815&gt;=10000,INT(MOD(入力シート!L815,100000)/10000),"")</f>
        <v/>
      </c>
      <c r="AA814" s="51" t="str">
        <f>IF(入力シート!L815&gt;=1000,INT(MOD(入力シート!L815,10000)/1000),"")</f>
        <v/>
      </c>
      <c r="AB814" s="51" t="str">
        <f>IF(入力シート!L815&gt;=100,INT(MOD(入力シート!L815,1000)/100),"")</f>
        <v/>
      </c>
      <c r="AC814" s="51" t="str">
        <f>IF(入力シート!L815&gt;=10,INT(MOD(入力シート!L815,100)/10),"")</f>
        <v/>
      </c>
      <c r="AD814" s="40" t="str">
        <f>IF(入力シート!L815&gt;=1,INT(MOD(入力シート!L815,10)/1),"")</f>
        <v/>
      </c>
      <c r="AE814" s="51" t="str">
        <f>IF(入力シート!M815&gt;=10000,INT(MOD(入力シート!M815,100000)/10000),"")</f>
        <v/>
      </c>
      <c r="AF814" s="51" t="str">
        <f>IF(入力シート!M815&gt;=1000,INT(MOD(入力シート!M815,10000)/1000),"")</f>
        <v/>
      </c>
      <c r="AG814" s="51" t="str">
        <f>IF(入力シート!M815&gt;=100,INT(MOD(入力シート!M815,1000)/100),"")</f>
        <v/>
      </c>
      <c r="AH814" s="51" t="str">
        <f>IF(入力シート!M815&gt;=10,INT(MOD(入力シート!M815,100)/10),"")</f>
        <v/>
      </c>
      <c r="AI814" s="40" t="str">
        <f>IF(入力シート!M815&gt;=1,INT(MOD(入力シート!M815,10)/1),"")</f>
        <v/>
      </c>
      <c r="AJ814" s="51" t="str">
        <f>IF(入力シート!N815&gt;=10000,INT(MOD(入力シート!N815,100000)/10000),"")</f>
        <v/>
      </c>
      <c r="AK814" s="51" t="str">
        <f>IF(入力シート!N815&gt;=1000,INT(MOD(入力シート!N815,10000)/1000),"")</f>
        <v/>
      </c>
      <c r="AL814" s="51" t="str">
        <f>IF(入力シート!N815&gt;=100,INT(MOD(入力シート!N815,1000)/100),"")</f>
        <v/>
      </c>
      <c r="AM814" s="51" t="str">
        <f>IF(入力シート!N815&gt;=10,INT(MOD(入力シート!N815,100)/10),"")</f>
        <v/>
      </c>
      <c r="AN814" s="40" t="str">
        <f>IF(入力シート!N815&gt;=1,INT(MOD(入力シート!N815,10)/1),"")</f>
        <v/>
      </c>
      <c r="AO814" s="51" t="str">
        <f>IF(入力シート!O815&gt;=10000,INT(MOD(入力シート!O815,100000)/10000),"")</f>
        <v/>
      </c>
      <c r="AP814" s="51" t="str">
        <f>IF(入力シート!O815&gt;=1000,INT(MOD(入力シート!O815,10000)/1000),"")</f>
        <v/>
      </c>
      <c r="AQ814" s="51" t="str">
        <f>IF(入力シート!O815&gt;=100,INT(MOD(入力シート!O815,1000)/100),"")</f>
        <v/>
      </c>
      <c r="AR814" s="51" t="str">
        <f>IF(入力シート!O815&gt;=10,INT(MOD(入力シート!O815,100)/10),"")</f>
        <v/>
      </c>
      <c r="AS814" s="40" t="str">
        <f>IF(入力シート!O815&gt;=1,INT(MOD(入力シート!O815,10)/1),"")</f>
        <v/>
      </c>
      <c r="AT814" s="51" t="str">
        <f>IF(入力シート!P815&gt;=1000000,INT(MOD(入力シート!P815,10000000)/1000000),"")</f>
        <v/>
      </c>
      <c r="AU814" s="51" t="str">
        <f>IF(入力シート!P815&gt;=100000,INT(MOD(入力シート!P815,1000000)/100000),"")</f>
        <v/>
      </c>
      <c r="AV814" s="51" t="str">
        <f>IF(入力シート!P815&gt;=10000,INT(MOD(入力シート!P815,100000)/10000),"")</f>
        <v/>
      </c>
      <c r="AW814" s="51" t="str">
        <f>IF(入力シート!P815&gt;=1000,INT(MOD(入力シート!P815,10000)/1000),"")</f>
        <v/>
      </c>
      <c r="AX814" s="51" t="str">
        <f>IF(入力シート!P815&gt;=100,INT(MOD(入力シート!P815,1000)/100),"")</f>
        <v/>
      </c>
      <c r="AY814" s="51" t="str">
        <f>IF(入力シート!P815&gt;=10,INT(MOD(入力シート!P815,100)/10),"")</f>
        <v/>
      </c>
      <c r="AZ814" s="40" t="str">
        <f>IF(入力シート!P815&gt;=1,INT(MOD(入力シート!P815,10)/1),"")</f>
        <v/>
      </c>
      <c r="BA814" s="51" t="str">
        <f>IF(入力シート!Q815&gt;=10,INT(MOD(入力シート!Q815,100)/10),"")</f>
        <v/>
      </c>
      <c r="BB814" s="40" t="str">
        <f>IF(入力シート!Q815&gt;=1,INT(MOD(入力シート!Q815,10)/1),"")</f>
        <v/>
      </c>
      <c r="BC814" s="51" t="str">
        <f>IF(入力シート!R815&gt;=10000,INT(MOD(入力シート!R815,100000)/10000),"")</f>
        <v/>
      </c>
      <c r="BD814" s="51" t="str">
        <f>IF(入力シート!R815&gt;=1000,INT(MOD(入力シート!R815,10000)/1000),"")</f>
        <v/>
      </c>
      <c r="BE814" s="51" t="str">
        <f>IF(入力シート!R815&gt;=100,INT(MOD(入力シート!R815,1000)/100),"")</f>
        <v/>
      </c>
      <c r="BF814" s="51" t="str">
        <f>IF(入力シート!R815&gt;=10,INT(MOD(入力シート!R815,100)/10),"")</f>
        <v/>
      </c>
      <c r="BG814" s="40" t="str">
        <f>IF(入力シート!R815&gt;=1,INT(MOD(入力シート!R815,10)/1),"")</f>
        <v/>
      </c>
    </row>
    <row r="815" spans="1:79" x14ac:dyDescent="0.15">
      <c r="B815" s="22">
        <v>813</v>
      </c>
      <c r="C815" s="10" t="str">
        <f>IF(入力シート!C816&gt;=10000,INT(MOD(入力シート!C816,100000)/10000),"")</f>
        <v/>
      </c>
      <c r="D815" s="10" t="str">
        <f>IF(入力シート!C816&gt;=1000,INT(MOD(入力シート!C816,10000)/1000),"")</f>
        <v/>
      </c>
      <c r="E815" s="10" t="str">
        <f>IF(入力シート!C816&gt;=100,INT(MOD(入力シート!C816,1000)/100),"")</f>
        <v/>
      </c>
      <c r="F815" s="10" t="str">
        <f>IF(入力シート!C816&gt;=10,INT(MOD(入力シート!C816,100)/10),"")</f>
        <v/>
      </c>
      <c r="G815" s="22" t="str">
        <f>IF(入力シート!C816&gt;=1,INT(MOD(入力シート!C816,10)/1),"")</f>
        <v/>
      </c>
      <c r="H815" s="22" t="str">
        <f>IF(入力シート!D816&gt;"",入力シート!D816,"")</f>
        <v/>
      </c>
      <c r="I815" s="22" t="str">
        <f>IF(入力シート!E816&gt;"",入力シート!E816,"")</f>
        <v/>
      </c>
      <c r="J815" s="37" t="str">
        <f>IF(入力シート!F816&gt;0,IF(入力シート!W816=6,MID(入力シート!F816,入力シート!W816-5,1),"0"),"")</f>
        <v/>
      </c>
      <c r="K815" s="37" t="str">
        <f>IF(入力シート!F816&gt;0,MID(入力シート!F816,入力シート!W816-4,1),"")</f>
        <v/>
      </c>
      <c r="L815" s="37" t="str">
        <f>IF(入力シート!F816&gt;0,MID(入力シート!F816,入力シート!W816-3,1),"")</f>
        <v/>
      </c>
      <c r="M815" s="37" t="str">
        <f>IF(入力シート!F816&gt;0,MID(入力シート!F816,入力シート!W816-2,1),"")</f>
        <v/>
      </c>
      <c r="N815" s="37" t="str">
        <f>IF(入力シート!F816&gt;0,MID(入力シート!F816,入力シート!W816-1,1),"")</f>
        <v/>
      </c>
      <c r="O815" s="39" t="str">
        <f>IF(入力シート!F816&gt;0,MID(入力シート!F816,入力シート!W816,1),"")</f>
        <v/>
      </c>
      <c r="P815" s="22" t="str">
        <f>IF(入力シート!G816&gt;"",入力シート!G816,"")</f>
        <v/>
      </c>
      <c r="Q815" s="37" t="str">
        <f>IF(入力シート!H816&gt;0,IF(入力シート!X816=4,MID(入力シート!H816,入力シート!X816-3,1),"0"),"")</f>
        <v/>
      </c>
      <c r="R815" s="37" t="str">
        <f>IF(入力シート!H816&gt;0,MID(入力シート!H816,入力シート!X816-2,1),"")</f>
        <v/>
      </c>
      <c r="S815" s="37" t="str">
        <f>IF(入力シート!H816&gt;0,MID(入力シート!H816,入力シート!X816-1,1),"")</f>
        <v/>
      </c>
      <c r="T815" s="39" t="str">
        <f>IF(入力シート!H816&gt;0,MID(入力シート!H816,入力シート!X816,1),"")</f>
        <v/>
      </c>
      <c r="U815" s="62" t="str">
        <f>IF(入力シート!I816&gt;0,入力シート!I816,"")</f>
        <v/>
      </c>
      <c r="V815" s="50" t="str">
        <f>IF(入力シート!J816&gt;0,入力シート!J816,"")</f>
        <v/>
      </c>
      <c r="W815" s="50" t="str">
        <f>IF(入力シート!K816&gt;=10,INT(MOD(入力シート!K816,100)/10),"")</f>
        <v/>
      </c>
      <c r="X815" s="40" t="str">
        <f>IF(入力シート!K816&gt;=1,INT(MOD(入力シート!K816,10)/1),"")</f>
        <v/>
      </c>
      <c r="Y815" s="51" t="str">
        <f>IF(入力シート!L816&gt;=100000,INT(MOD(入力シート!L816,1000000)/100000),"")</f>
        <v/>
      </c>
      <c r="Z815" s="51" t="str">
        <f>IF(入力シート!L816&gt;=10000,INT(MOD(入力シート!L816,100000)/10000),"")</f>
        <v/>
      </c>
      <c r="AA815" s="51" t="str">
        <f>IF(入力シート!L816&gt;=1000,INT(MOD(入力シート!L816,10000)/1000),"")</f>
        <v/>
      </c>
      <c r="AB815" s="51" t="str">
        <f>IF(入力シート!L816&gt;=100,INT(MOD(入力シート!L816,1000)/100),"")</f>
        <v/>
      </c>
      <c r="AC815" s="51" t="str">
        <f>IF(入力シート!L816&gt;=10,INT(MOD(入力シート!L816,100)/10),"")</f>
        <v/>
      </c>
      <c r="AD815" s="40" t="str">
        <f>IF(入力シート!L816&gt;=1,INT(MOD(入力シート!L816,10)/1),"")</f>
        <v/>
      </c>
      <c r="AE815" s="51" t="str">
        <f>IF(入力シート!M816&gt;=10000,INT(MOD(入力シート!M816,100000)/10000),"")</f>
        <v/>
      </c>
      <c r="AF815" s="51" t="str">
        <f>IF(入力シート!M816&gt;=1000,INT(MOD(入力シート!M816,10000)/1000),"")</f>
        <v/>
      </c>
      <c r="AG815" s="51" t="str">
        <f>IF(入力シート!M816&gt;=100,INT(MOD(入力シート!M816,1000)/100),"")</f>
        <v/>
      </c>
      <c r="AH815" s="51" t="str">
        <f>IF(入力シート!M816&gt;=10,INT(MOD(入力シート!M816,100)/10),"")</f>
        <v/>
      </c>
      <c r="AI815" s="40" t="str">
        <f>IF(入力シート!M816&gt;=1,INT(MOD(入力シート!M816,10)/1),"")</f>
        <v/>
      </c>
      <c r="AJ815" s="51" t="str">
        <f>IF(入力シート!N816&gt;=10000,INT(MOD(入力シート!N816,100000)/10000),"")</f>
        <v/>
      </c>
      <c r="AK815" s="51" t="str">
        <f>IF(入力シート!N816&gt;=1000,INT(MOD(入力シート!N816,10000)/1000),"")</f>
        <v/>
      </c>
      <c r="AL815" s="51" t="str">
        <f>IF(入力シート!N816&gt;=100,INT(MOD(入力シート!N816,1000)/100),"")</f>
        <v/>
      </c>
      <c r="AM815" s="51" t="str">
        <f>IF(入力シート!N816&gt;=10,INT(MOD(入力シート!N816,100)/10),"")</f>
        <v/>
      </c>
      <c r="AN815" s="40" t="str">
        <f>IF(入力シート!N816&gt;=1,INT(MOD(入力シート!N816,10)/1),"")</f>
        <v/>
      </c>
      <c r="AO815" s="51" t="str">
        <f>IF(入力シート!O816&gt;=10000,INT(MOD(入力シート!O816,100000)/10000),"")</f>
        <v/>
      </c>
      <c r="AP815" s="51" t="str">
        <f>IF(入力シート!O816&gt;=1000,INT(MOD(入力シート!O816,10000)/1000),"")</f>
        <v/>
      </c>
      <c r="AQ815" s="51" t="str">
        <f>IF(入力シート!O816&gt;=100,INT(MOD(入力シート!O816,1000)/100),"")</f>
        <v/>
      </c>
      <c r="AR815" s="51" t="str">
        <f>IF(入力シート!O816&gt;=10,INT(MOD(入力シート!O816,100)/10),"")</f>
        <v/>
      </c>
      <c r="AS815" s="40" t="str">
        <f>IF(入力シート!O816&gt;=1,INT(MOD(入力シート!O816,10)/1),"")</f>
        <v/>
      </c>
      <c r="AT815" s="51" t="str">
        <f>IF(入力シート!P816&gt;=1000000,INT(MOD(入力シート!P816,10000000)/1000000),"")</f>
        <v/>
      </c>
      <c r="AU815" s="51" t="str">
        <f>IF(入力シート!P816&gt;=100000,INT(MOD(入力シート!P816,1000000)/100000),"")</f>
        <v/>
      </c>
      <c r="AV815" s="51" t="str">
        <f>IF(入力シート!P816&gt;=10000,INT(MOD(入力シート!P816,100000)/10000),"")</f>
        <v/>
      </c>
      <c r="AW815" s="51" t="str">
        <f>IF(入力シート!P816&gt;=1000,INT(MOD(入力シート!P816,10000)/1000),"")</f>
        <v/>
      </c>
      <c r="AX815" s="51" t="str">
        <f>IF(入力シート!P816&gt;=100,INT(MOD(入力シート!P816,1000)/100),"")</f>
        <v/>
      </c>
      <c r="AY815" s="51" t="str">
        <f>IF(入力シート!P816&gt;=10,INT(MOD(入力シート!P816,100)/10),"")</f>
        <v/>
      </c>
      <c r="AZ815" s="40" t="str">
        <f>IF(入力シート!P816&gt;=1,INT(MOD(入力シート!P816,10)/1),"")</f>
        <v/>
      </c>
      <c r="BA815" s="51" t="str">
        <f>IF(入力シート!Q816&gt;=10,INT(MOD(入力シート!Q816,100)/10),"")</f>
        <v/>
      </c>
      <c r="BB815" s="40" t="str">
        <f>IF(入力シート!Q816&gt;=1,INT(MOD(入力シート!Q816,10)/1),"")</f>
        <v/>
      </c>
      <c r="BC815" s="51" t="str">
        <f>IF(入力シート!R816&gt;=10000,INT(MOD(入力シート!R816,100000)/10000),"")</f>
        <v/>
      </c>
      <c r="BD815" s="51" t="str">
        <f>IF(入力シート!R816&gt;=1000,INT(MOD(入力シート!R816,10000)/1000),"")</f>
        <v/>
      </c>
      <c r="BE815" s="51" t="str">
        <f>IF(入力シート!R816&gt;=100,INT(MOD(入力シート!R816,1000)/100),"")</f>
        <v/>
      </c>
      <c r="BF815" s="51" t="str">
        <f>IF(入力シート!R816&gt;=10,INT(MOD(入力シート!R816,100)/10),"")</f>
        <v/>
      </c>
      <c r="BG815" s="40" t="str">
        <f>IF(入力シート!R816&gt;=1,INT(MOD(入力シート!R816,10)/1),"")</f>
        <v/>
      </c>
    </row>
    <row r="816" spans="1:79" x14ac:dyDescent="0.15">
      <c r="B816" s="22">
        <v>814</v>
      </c>
      <c r="C816" s="10" t="str">
        <f>IF(入力シート!C817&gt;=10000,INT(MOD(入力シート!C817,100000)/10000),"")</f>
        <v/>
      </c>
      <c r="D816" s="10" t="str">
        <f>IF(入力シート!C817&gt;=1000,INT(MOD(入力シート!C817,10000)/1000),"")</f>
        <v/>
      </c>
      <c r="E816" s="10" t="str">
        <f>IF(入力シート!C817&gt;=100,INT(MOD(入力シート!C817,1000)/100),"")</f>
        <v/>
      </c>
      <c r="F816" s="10" t="str">
        <f>IF(入力シート!C817&gt;=10,INT(MOD(入力シート!C817,100)/10),"")</f>
        <v/>
      </c>
      <c r="G816" s="22" t="str">
        <f>IF(入力シート!C817&gt;=1,INT(MOD(入力シート!C817,10)/1),"")</f>
        <v/>
      </c>
      <c r="H816" s="22" t="str">
        <f>IF(入力シート!D817&gt;"",入力シート!D817,"")</f>
        <v/>
      </c>
      <c r="I816" s="22" t="str">
        <f>IF(入力シート!E817&gt;"",入力シート!E817,"")</f>
        <v/>
      </c>
      <c r="J816" s="37" t="str">
        <f>IF(入力シート!F817&gt;0,IF(入力シート!W817=6,MID(入力シート!F817,入力シート!W817-5,1),"0"),"")</f>
        <v/>
      </c>
      <c r="K816" s="37" t="str">
        <f>IF(入力シート!F817&gt;0,MID(入力シート!F817,入力シート!W817-4,1),"")</f>
        <v/>
      </c>
      <c r="L816" s="37" t="str">
        <f>IF(入力シート!F817&gt;0,MID(入力シート!F817,入力シート!W817-3,1),"")</f>
        <v/>
      </c>
      <c r="M816" s="37" t="str">
        <f>IF(入力シート!F817&gt;0,MID(入力シート!F817,入力シート!W817-2,1),"")</f>
        <v/>
      </c>
      <c r="N816" s="37" t="str">
        <f>IF(入力シート!F817&gt;0,MID(入力シート!F817,入力シート!W817-1,1),"")</f>
        <v/>
      </c>
      <c r="O816" s="39" t="str">
        <f>IF(入力シート!F817&gt;0,MID(入力シート!F817,入力シート!W817,1),"")</f>
        <v/>
      </c>
      <c r="P816" s="22" t="str">
        <f>IF(入力シート!G817&gt;"",入力シート!G817,"")</f>
        <v/>
      </c>
      <c r="Q816" s="37" t="str">
        <f>IF(入力シート!H817&gt;0,IF(入力シート!X817=4,MID(入力シート!H817,入力シート!X817-3,1),"0"),"")</f>
        <v/>
      </c>
      <c r="R816" s="37" t="str">
        <f>IF(入力シート!H817&gt;0,MID(入力シート!H817,入力シート!X817-2,1),"")</f>
        <v/>
      </c>
      <c r="S816" s="37" t="str">
        <f>IF(入力シート!H817&gt;0,MID(入力シート!H817,入力シート!X817-1,1),"")</f>
        <v/>
      </c>
      <c r="T816" s="39" t="str">
        <f>IF(入力シート!H817&gt;0,MID(入力シート!H817,入力シート!X817,1),"")</f>
        <v/>
      </c>
      <c r="U816" s="62" t="str">
        <f>IF(入力シート!I817&gt;0,入力シート!I817,"")</f>
        <v/>
      </c>
      <c r="V816" s="50" t="str">
        <f>IF(入力シート!J817&gt;0,入力シート!J817,"")</f>
        <v/>
      </c>
      <c r="W816" s="50" t="str">
        <f>IF(入力シート!K817&gt;=10,INT(MOD(入力シート!K817,100)/10),"")</f>
        <v/>
      </c>
      <c r="X816" s="40" t="str">
        <f>IF(入力シート!K817&gt;=1,INT(MOD(入力シート!K817,10)/1),"")</f>
        <v/>
      </c>
      <c r="Y816" s="51" t="str">
        <f>IF(入力シート!L817&gt;=100000,INT(MOD(入力シート!L817,1000000)/100000),"")</f>
        <v/>
      </c>
      <c r="Z816" s="51" t="str">
        <f>IF(入力シート!L817&gt;=10000,INT(MOD(入力シート!L817,100000)/10000),"")</f>
        <v/>
      </c>
      <c r="AA816" s="51" t="str">
        <f>IF(入力シート!L817&gt;=1000,INT(MOD(入力シート!L817,10000)/1000),"")</f>
        <v/>
      </c>
      <c r="AB816" s="51" t="str">
        <f>IF(入力シート!L817&gt;=100,INT(MOD(入力シート!L817,1000)/100),"")</f>
        <v/>
      </c>
      <c r="AC816" s="51" t="str">
        <f>IF(入力シート!L817&gt;=10,INT(MOD(入力シート!L817,100)/10),"")</f>
        <v/>
      </c>
      <c r="AD816" s="40" t="str">
        <f>IF(入力シート!L817&gt;=1,INT(MOD(入力シート!L817,10)/1),"")</f>
        <v/>
      </c>
      <c r="AE816" s="51" t="str">
        <f>IF(入力シート!M817&gt;=10000,INT(MOD(入力シート!M817,100000)/10000),"")</f>
        <v/>
      </c>
      <c r="AF816" s="51" t="str">
        <f>IF(入力シート!M817&gt;=1000,INT(MOD(入力シート!M817,10000)/1000),"")</f>
        <v/>
      </c>
      <c r="AG816" s="51" t="str">
        <f>IF(入力シート!M817&gt;=100,INT(MOD(入力シート!M817,1000)/100),"")</f>
        <v/>
      </c>
      <c r="AH816" s="51" t="str">
        <f>IF(入力シート!M817&gt;=10,INT(MOD(入力シート!M817,100)/10),"")</f>
        <v/>
      </c>
      <c r="AI816" s="40" t="str">
        <f>IF(入力シート!M817&gt;=1,INT(MOD(入力シート!M817,10)/1),"")</f>
        <v/>
      </c>
      <c r="AJ816" s="51" t="str">
        <f>IF(入力シート!N817&gt;=10000,INT(MOD(入力シート!N817,100000)/10000),"")</f>
        <v/>
      </c>
      <c r="AK816" s="51" t="str">
        <f>IF(入力シート!N817&gt;=1000,INT(MOD(入力シート!N817,10000)/1000),"")</f>
        <v/>
      </c>
      <c r="AL816" s="51" t="str">
        <f>IF(入力シート!N817&gt;=100,INT(MOD(入力シート!N817,1000)/100),"")</f>
        <v/>
      </c>
      <c r="AM816" s="51" t="str">
        <f>IF(入力シート!N817&gt;=10,INT(MOD(入力シート!N817,100)/10),"")</f>
        <v/>
      </c>
      <c r="AN816" s="40" t="str">
        <f>IF(入力シート!N817&gt;=1,INT(MOD(入力シート!N817,10)/1),"")</f>
        <v/>
      </c>
      <c r="AO816" s="51" t="str">
        <f>IF(入力シート!O817&gt;=10000,INT(MOD(入力シート!O817,100000)/10000),"")</f>
        <v/>
      </c>
      <c r="AP816" s="51" t="str">
        <f>IF(入力シート!O817&gt;=1000,INT(MOD(入力シート!O817,10000)/1000),"")</f>
        <v/>
      </c>
      <c r="AQ816" s="51" t="str">
        <f>IF(入力シート!O817&gt;=100,INT(MOD(入力シート!O817,1000)/100),"")</f>
        <v/>
      </c>
      <c r="AR816" s="51" t="str">
        <f>IF(入力シート!O817&gt;=10,INT(MOD(入力シート!O817,100)/10),"")</f>
        <v/>
      </c>
      <c r="AS816" s="40" t="str">
        <f>IF(入力シート!O817&gt;=1,INT(MOD(入力シート!O817,10)/1),"")</f>
        <v/>
      </c>
      <c r="AT816" s="51" t="str">
        <f>IF(入力シート!P817&gt;=1000000,INT(MOD(入力シート!P817,10000000)/1000000),"")</f>
        <v/>
      </c>
      <c r="AU816" s="51" t="str">
        <f>IF(入力シート!P817&gt;=100000,INT(MOD(入力シート!P817,1000000)/100000),"")</f>
        <v/>
      </c>
      <c r="AV816" s="51" t="str">
        <f>IF(入力シート!P817&gt;=10000,INT(MOD(入力シート!P817,100000)/10000),"")</f>
        <v/>
      </c>
      <c r="AW816" s="51" t="str">
        <f>IF(入力シート!P817&gt;=1000,INT(MOD(入力シート!P817,10000)/1000),"")</f>
        <v/>
      </c>
      <c r="AX816" s="51" t="str">
        <f>IF(入力シート!P817&gt;=100,INT(MOD(入力シート!P817,1000)/100),"")</f>
        <v/>
      </c>
      <c r="AY816" s="51" t="str">
        <f>IF(入力シート!P817&gt;=10,INT(MOD(入力シート!P817,100)/10),"")</f>
        <v/>
      </c>
      <c r="AZ816" s="40" t="str">
        <f>IF(入力シート!P817&gt;=1,INT(MOD(入力シート!P817,10)/1),"")</f>
        <v/>
      </c>
      <c r="BA816" s="51" t="str">
        <f>IF(入力シート!Q817&gt;=10,INT(MOD(入力シート!Q817,100)/10),"")</f>
        <v/>
      </c>
      <c r="BB816" s="40" t="str">
        <f>IF(入力シート!Q817&gt;=1,INT(MOD(入力シート!Q817,10)/1),"")</f>
        <v/>
      </c>
      <c r="BC816" s="51" t="str">
        <f>IF(入力シート!R817&gt;=10000,INT(MOD(入力シート!R817,100000)/10000),"")</f>
        <v/>
      </c>
      <c r="BD816" s="51" t="str">
        <f>IF(入力シート!R817&gt;=1000,INT(MOD(入力シート!R817,10000)/1000),"")</f>
        <v/>
      </c>
      <c r="BE816" s="51" t="str">
        <f>IF(入力シート!R817&gt;=100,INT(MOD(入力シート!R817,1000)/100),"")</f>
        <v/>
      </c>
      <c r="BF816" s="51" t="str">
        <f>IF(入力シート!R817&gt;=10,INT(MOD(入力シート!R817,100)/10),"")</f>
        <v/>
      </c>
      <c r="BG816" s="40" t="str">
        <f>IF(入力シート!R817&gt;=1,INT(MOD(入力シート!R817,10)/1),"")</f>
        <v/>
      </c>
    </row>
    <row r="817" spans="1:79" x14ac:dyDescent="0.15">
      <c r="B817" s="22">
        <v>815</v>
      </c>
      <c r="C817" s="10" t="str">
        <f>IF(入力シート!C818&gt;=10000,INT(MOD(入力シート!C818,100000)/10000),"")</f>
        <v/>
      </c>
      <c r="D817" s="10" t="str">
        <f>IF(入力シート!C818&gt;=1000,INT(MOD(入力シート!C818,10000)/1000),"")</f>
        <v/>
      </c>
      <c r="E817" s="10" t="str">
        <f>IF(入力シート!C818&gt;=100,INT(MOD(入力シート!C818,1000)/100),"")</f>
        <v/>
      </c>
      <c r="F817" s="10" t="str">
        <f>IF(入力シート!C818&gt;=10,INT(MOD(入力シート!C818,100)/10),"")</f>
        <v/>
      </c>
      <c r="G817" s="22" t="str">
        <f>IF(入力シート!C818&gt;=1,INT(MOD(入力シート!C818,10)/1),"")</f>
        <v/>
      </c>
      <c r="H817" s="22" t="str">
        <f>IF(入力シート!D818&gt;"",入力シート!D818,"")</f>
        <v/>
      </c>
      <c r="I817" s="22" t="str">
        <f>IF(入力シート!E818&gt;"",入力シート!E818,"")</f>
        <v/>
      </c>
      <c r="J817" s="37" t="str">
        <f>IF(入力シート!F818&gt;0,IF(入力シート!W818=6,MID(入力シート!F818,入力シート!W818-5,1),"0"),"")</f>
        <v/>
      </c>
      <c r="K817" s="37" t="str">
        <f>IF(入力シート!F818&gt;0,MID(入力シート!F818,入力シート!W818-4,1),"")</f>
        <v/>
      </c>
      <c r="L817" s="37" t="str">
        <f>IF(入力シート!F818&gt;0,MID(入力シート!F818,入力シート!W818-3,1),"")</f>
        <v/>
      </c>
      <c r="M817" s="37" t="str">
        <f>IF(入力シート!F818&gt;0,MID(入力シート!F818,入力シート!W818-2,1),"")</f>
        <v/>
      </c>
      <c r="N817" s="37" t="str">
        <f>IF(入力シート!F818&gt;0,MID(入力シート!F818,入力シート!W818-1,1),"")</f>
        <v/>
      </c>
      <c r="O817" s="39" t="str">
        <f>IF(入力シート!F818&gt;0,MID(入力シート!F818,入力シート!W818,1),"")</f>
        <v/>
      </c>
      <c r="P817" s="22" t="str">
        <f>IF(入力シート!G818&gt;"",入力シート!G818,"")</f>
        <v/>
      </c>
      <c r="Q817" s="37" t="str">
        <f>IF(入力シート!H818&gt;0,IF(入力シート!X818=4,MID(入力シート!H818,入力シート!X818-3,1),"0"),"")</f>
        <v/>
      </c>
      <c r="R817" s="37" t="str">
        <f>IF(入力シート!H818&gt;0,MID(入力シート!H818,入力シート!X818-2,1),"")</f>
        <v/>
      </c>
      <c r="S817" s="37" t="str">
        <f>IF(入力シート!H818&gt;0,MID(入力シート!H818,入力シート!X818-1,1),"")</f>
        <v/>
      </c>
      <c r="T817" s="39" t="str">
        <f>IF(入力シート!H818&gt;0,MID(入力シート!H818,入力シート!X818,1),"")</f>
        <v/>
      </c>
      <c r="U817" s="62" t="str">
        <f>IF(入力シート!I818&gt;0,入力シート!I818,"")</f>
        <v/>
      </c>
      <c r="V817" s="50" t="str">
        <f>IF(入力シート!J818&gt;0,入力シート!J818,"")</f>
        <v/>
      </c>
      <c r="W817" s="50" t="str">
        <f>IF(入力シート!K818&gt;=10,INT(MOD(入力シート!K818,100)/10),"")</f>
        <v/>
      </c>
      <c r="X817" s="40" t="str">
        <f>IF(入力シート!K818&gt;=1,INT(MOD(入力シート!K818,10)/1),"")</f>
        <v/>
      </c>
      <c r="Y817" s="51" t="str">
        <f>IF(入力シート!L818&gt;=100000,INT(MOD(入力シート!L818,1000000)/100000),"")</f>
        <v/>
      </c>
      <c r="Z817" s="51" t="str">
        <f>IF(入力シート!L818&gt;=10000,INT(MOD(入力シート!L818,100000)/10000),"")</f>
        <v/>
      </c>
      <c r="AA817" s="51" t="str">
        <f>IF(入力シート!L818&gt;=1000,INT(MOD(入力シート!L818,10000)/1000),"")</f>
        <v/>
      </c>
      <c r="AB817" s="51" t="str">
        <f>IF(入力シート!L818&gt;=100,INT(MOD(入力シート!L818,1000)/100),"")</f>
        <v/>
      </c>
      <c r="AC817" s="51" t="str">
        <f>IF(入力シート!L818&gt;=10,INT(MOD(入力シート!L818,100)/10),"")</f>
        <v/>
      </c>
      <c r="AD817" s="40" t="str">
        <f>IF(入力シート!L818&gt;=1,INT(MOD(入力シート!L818,10)/1),"")</f>
        <v/>
      </c>
      <c r="AE817" s="51" t="str">
        <f>IF(入力シート!M818&gt;=10000,INT(MOD(入力シート!M818,100000)/10000),"")</f>
        <v/>
      </c>
      <c r="AF817" s="51" t="str">
        <f>IF(入力シート!M818&gt;=1000,INT(MOD(入力シート!M818,10000)/1000),"")</f>
        <v/>
      </c>
      <c r="AG817" s="51" t="str">
        <f>IF(入力シート!M818&gt;=100,INT(MOD(入力シート!M818,1000)/100),"")</f>
        <v/>
      </c>
      <c r="AH817" s="51" t="str">
        <f>IF(入力シート!M818&gt;=10,INT(MOD(入力シート!M818,100)/10),"")</f>
        <v/>
      </c>
      <c r="AI817" s="40" t="str">
        <f>IF(入力シート!M818&gt;=1,INT(MOD(入力シート!M818,10)/1),"")</f>
        <v/>
      </c>
      <c r="AJ817" s="51" t="str">
        <f>IF(入力シート!N818&gt;=10000,INT(MOD(入力シート!N818,100000)/10000),"")</f>
        <v/>
      </c>
      <c r="AK817" s="51" t="str">
        <f>IF(入力シート!N818&gt;=1000,INT(MOD(入力シート!N818,10000)/1000),"")</f>
        <v/>
      </c>
      <c r="AL817" s="51" t="str">
        <f>IF(入力シート!N818&gt;=100,INT(MOD(入力シート!N818,1000)/100),"")</f>
        <v/>
      </c>
      <c r="AM817" s="51" t="str">
        <f>IF(入力シート!N818&gt;=10,INT(MOD(入力シート!N818,100)/10),"")</f>
        <v/>
      </c>
      <c r="AN817" s="40" t="str">
        <f>IF(入力シート!N818&gt;=1,INT(MOD(入力シート!N818,10)/1),"")</f>
        <v/>
      </c>
      <c r="AO817" s="51" t="str">
        <f>IF(入力シート!O818&gt;=10000,INT(MOD(入力シート!O818,100000)/10000),"")</f>
        <v/>
      </c>
      <c r="AP817" s="51" t="str">
        <f>IF(入力シート!O818&gt;=1000,INT(MOD(入力シート!O818,10000)/1000),"")</f>
        <v/>
      </c>
      <c r="AQ817" s="51" t="str">
        <f>IF(入力シート!O818&gt;=100,INT(MOD(入力シート!O818,1000)/100),"")</f>
        <v/>
      </c>
      <c r="AR817" s="51" t="str">
        <f>IF(入力シート!O818&gt;=10,INT(MOD(入力シート!O818,100)/10),"")</f>
        <v/>
      </c>
      <c r="AS817" s="40" t="str">
        <f>IF(入力シート!O818&gt;=1,INT(MOD(入力シート!O818,10)/1),"")</f>
        <v/>
      </c>
      <c r="AT817" s="51" t="str">
        <f>IF(入力シート!P818&gt;=1000000,INT(MOD(入力シート!P818,10000000)/1000000),"")</f>
        <v/>
      </c>
      <c r="AU817" s="51" t="str">
        <f>IF(入力シート!P818&gt;=100000,INT(MOD(入力シート!P818,1000000)/100000),"")</f>
        <v/>
      </c>
      <c r="AV817" s="51" t="str">
        <f>IF(入力シート!P818&gt;=10000,INT(MOD(入力シート!P818,100000)/10000),"")</f>
        <v/>
      </c>
      <c r="AW817" s="51" t="str">
        <f>IF(入力シート!P818&gt;=1000,INT(MOD(入力シート!P818,10000)/1000),"")</f>
        <v/>
      </c>
      <c r="AX817" s="51" t="str">
        <f>IF(入力シート!P818&gt;=100,INT(MOD(入力シート!P818,1000)/100),"")</f>
        <v/>
      </c>
      <c r="AY817" s="51" t="str">
        <f>IF(入力シート!P818&gt;=10,INT(MOD(入力シート!P818,100)/10),"")</f>
        <v/>
      </c>
      <c r="AZ817" s="40" t="str">
        <f>IF(入力シート!P818&gt;=1,INT(MOD(入力シート!P818,10)/1),"")</f>
        <v/>
      </c>
      <c r="BA817" s="51" t="str">
        <f>IF(入力シート!Q818&gt;=10,INT(MOD(入力シート!Q818,100)/10),"")</f>
        <v/>
      </c>
      <c r="BB817" s="40" t="str">
        <f>IF(入力シート!Q818&gt;=1,INT(MOD(入力シート!Q818,10)/1),"")</f>
        <v/>
      </c>
      <c r="BC817" s="51" t="str">
        <f>IF(入力シート!R818&gt;=10000,INT(MOD(入力シート!R818,100000)/10000),"")</f>
        <v/>
      </c>
      <c r="BD817" s="51" t="str">
        <f>IF(入力シート!R818&gt;=1000,INT(MOD(入力シート!R818,10000)/1000),"")</f>
        <v/>
      </c>
      <c r="BE817" s="51" t="str">
        <f>IF(入力シート!R818&gt;=100,INT(MOD(入力シート!R818,1000)/100),"")</f>
        <v/>
      </c>
      <c r="BF817" s="51" t="str">
        <f>IF(入力シート!R818&gt;=10,INT(MOD(入力シート!R818,100)/10),"")</f>
        <v/>
      </c>
      <c r="BG817" s="40" t="str">
        <f>IF(入力シート!R818&gt;=1,INT(MOD(入力シート!R818,10)/1),"")</f>
        <v/>
      </c>
    </row>
    <row r="818" spans="1:79" x14ac:dyDescent="0.15">
      <c r="B818" s="22">
        <v>816</v>
      </c>
      <c r="C818" s="10" t="str">
        <f>IF(入力シート!C819&gt;=10000,INT(MOD(入力シート!C819,100000)/10000),"")</f>
        <v/>
      </c>
      <c r="D818" s="10" t="str">
        <f>IF(入力シート!C819&gt;=1000,INT(MOD(入力シート!C819,10000)/1000),"")</f>
        <v/>
      </c>
      <c r="E818" s="10" t="str">
        <f>IF(入力シート!C819&gt;=100,INT(MOD(入力シート!C819,1000)/100),"")</f>
        <v/>
      </c>
      <c r="F818" s="10" t="str">
        <f>IF(入力シート!C819&gt;=10,INT(MOD(入力シート!C819,100)/10),"")</f>
        <v/>
      </c>
      <c r="G818" s="22" t="str">
        <f>IF(入力シート!C819&gt;=1,INT(MOD(入力シート!C819,10)/1),"")</f>
        <v/>
      </c>
      <c r="H818" s="22" t="str">
        <f>IF(入力シート!D819&gt;"",入力シート!D819,"")</f>
        <v/>
      </c>
      <c r="I818" s="22" t="str">
        <f>IF(入力シート!E819&gt;"",入力シート!E819,"")</f>
        <v/>
      </c>
      <c r="J818" s="37" t="str">
        <f>IF(入力シート!F819&gt;0,IF(入力シート!W819=6,MID(入力シート!F819,入力シート!W819-5,1),"0"),"")</f>
        <v/>
      </c>
      <c r="K818" s="37" t="str">
        <f>IF(入力シート!F819&gt;0,MID(入力シート!F819,入力シート!W819-4,1),"")</f>
        <v/>
      </c>
      <c r="L818" s="37" t="str">
        <f>IF(入力シート!F819&gt;0,MID(入力シート!F819,入力シート!W819-3,1),"")</f>
        <v/>
      </c>
      <c r="M818" s="37" t="str">
        <f>IF(入力シート!F819&gt;0,MID(入力シート!F819,入力シート!W819-2,1),"")</f>
        <v/>
      </c>
      <c r="N818" s="37" t="str">
        <f>IF(入力シート!F819&gt;0,MID(入力シート!F819,入力シート!W819-1,1),"")</f>
        <v/>
      </c>
      <c r="O818" s="39" t="str">
        <f>IF(入力シート!F819&gt;0,MID(入力シート!F819,入力シート!W819,1),"")</f>
        <v/>
      </c>
      <c r="P818" s="22" t="str">
        <f>IF(入力シート!G819&gt;"",入力シート!G819,"")</f>
        <v/>
      </c>
      <c r="Q818" s="37" t="str">
        <f>IF(入力シート!H819&gt;0,IF(入力シート!X819=4,MID(入力シート!H819,入力シート!X819-3,1),"0"),"")</f>
        <v/>
      </c>
      <c r="R818" s="37" t="str">
        <f>IF(入力シート!H819&gt;0,MID(入力シート!H819,入力シート!X819-2,1),"")</f>
        <v/>
      </c>
      <c r="S818" s="37" t="str">
        <f>IF(入力シート!H819&gt;0,MID(入力シート!H819,入力シート!X819-1,1),"")</f>
        <v/>
      </c>
      <c r="T818" s="39" t="str">
        <f>IF(入力シート!H819&gt;0,MID(入力シート!H819,入力シート!X819,1),"")</f>
        <v/>
      </c>
      <c r="U818" s="62" t="str">
        <f>IF(入力シート!I819&gt;0,入力シート!I819,"")</f>
        <v/>
      </c>
      <c r="V818" s="50" t="str">
        <f>IF(入力シート!J819&gt;0,入力シート!J819,"")</f>
        <v/>
      </c>
      <c r="W818" s="50" t="str">
        <f>IF(入力シート!K819&gt;=10,INT(MOD(入力シート!K819,100)/10),"")</f>
        <v/>
      </c>
      <c r="X818" s="40" t="str">
        <f>IF(入力シート!K819&gt;=1,INT(MOD(入力シート!K819,10)/1),"")</f>
        <v/>
      </c>
      <c r="Y818" s="51" t="str">
        <f>IF(入力シート!L819&gt;=100000,INT(MOD(入力シート!L819,1000000)/100000),"")</f>
        <v/>
      </c>
      <c r="Z818" s="51" t="str">
        <f>IF(入力シート!L819&gt;=10000,INT(MOD(入力シート!L819,100000)/10000),"")</f>
        <v/>
      </c>
      <c r="AA818" s="51" t="str">
        <f>IF(入力シート!L819&gt;=1000,INT(MOD(入力シート!L819,10000)/1000),"")</f>
        <v/>
      </c>
      <c r="AB818" s="51" t="str">
        <f>IF(入力シート!L819&gt;=100,INT(MOD(入力シート!L819,1000)/100),"")</f>
        <v/>
      </c>
      <c r="AC818" s="51" t="str">
        <f>IF(入力シート!L819&gt;=10,INT(MOD(入力シート!L819,100)/10),"")</f>
        <v/>
      </c>
      <c r="AD818" s="40" t="str">
        <f>IF(入力シート!L819&gt;=1,INT(MOD(入力シート!L819,10)/1),"")</f>
        <v/>
      </c>
      <c r="AE818" s="51" t="str">
        <f>IF(入力シート!M819&gt;=10000,INT(MOD(入力シート!M819,100000)/10000),"")</f>
        <v/>
      </c>
      <c r="AF818" s="51" t="str">
        <f>IF(入力シート!M819&gt;=1000,INT(MOD(入力シート!M819,10000)/1000),"")</f>
        <v/>
      </c>
      <c r="AG818" s="51" t="str">
        <f>IF(入力シート!M819&gt;=100,INT(MOD(入力シート!M819,1000)/100),"")</f>
        <v/>
      </c>
      <c r="AH818" s="51" t="str">
        <f>IF(入力シート!M819&gt;=10,INT(MOD(入力シート!M819,100)/10),"")</f>
        <v/>
      </c>
      <c r="AI818" s="40" t="str">
        <f>IF(入力シート!M819&gt;=1,INT(MOD(入力シート!M819,10)/1),"")</f>
        <v/>
      </c>
      <c r="AJ818" s="51" t="str">
        <f>IF(入力シート!N819&gt;=10000,INT(MOD(入力シート!N819,100000)/10000),"")</f>
        <v/>
      </c>
      <c r="AK818" s="51" t="str">
        <f>IF(入力シート!N819&gt;=1000,INT(MOD(入力シート!N819,10000)/1000),"")</f>
        <v/>
      </c>
      <c r="AL818" s="51" t="str">
        <f>IF(入力シート!N819&gt;=100,INT(MOD(入力シート!N819,1000)/100),"")</f>
        <v/>
      </c>
      <c r="AM818" s="51" t="str">
        <f>IF(入力シート!N819&gt;=10,INT(MOD(入力シート!N819,100)/10),"")</f>
        <v/>
      </c>
      <c r="AN818" s="40" t="str">
        <f>IF(入力シート!N819&gt;=1,INT(MOD(入力シート!N819,10)/1),"")</f>
        <v/>
      </c>
      <c r="AO818" s="51" t="str">
        <f>IF(入力シート!O819&gt;=10000,INT(MOD(入力シート!O819,100000)/10000),"")</f>
        <v/>
      </c>
      <c r="AP818" s="51" t="str">
        <f>IF(入力シート!O819&gt;=1000,INT(MOD(入力シート!O819,10000)/1000),"")</f>
        <v/>
      </c>
      <c r="AQ818" s="51" t="str">
        <f>IF(入力シート!O819&gt;=100,INT(MOD(入力シート!O819,1000)/100),"")</f>
        <v/>
      </c>
      <c r="AR818" s="51" t="str">
        <f>IF(入力シート!O819&gt;=10,INT(MOD(入力シート!O819,100)/10),"")</f>
        <v/>
      </c>
      <c r="AS818" s="40" t="str">
        <f>IF(入力シート!O819&gt;=1,INT(MOD(入力シート!O819,10)/1),"")</f>
        <v/>
      </c>
      <c r="AT818" s="51" t="str">
        <f>IF(入力シート!P819&gt;=1000000,INT(MOD(入力シート!P819,10000000)/1000000),"")</f>
        <v/>
      </c>
      <c r="AU818" s="51" t="str">
        <f>IF(入力シート!P819&gt;=100000,INT(MOD(入力シート!P819,1000000)/100000),"")</f>
        <v/>
      </c>
      <c r="AV818" s="51" t="str">
        <f>IF(入力シート!P819&gt;=10000,INT(MOD(入力シート!P819,100000)/10000),"")</f>
        <v/>
      </c>
      <c r="AW818" s="51" t="str">
        <f>IF(入力シート!P819&gt;=1000,INT(MOD(入力シート!P819,10000)/1000),"")</f>
        <v/>
      </c>
      <c r="AX818" s="51" t="str">
        <f>IF(入力シート!P819&gt;=100,INT(MOD(入力シート!P819,1000)/100),"")</f>
        <v/>
      </c>
      <c r="AY818" s="51" t="str">
        <f>IF(入力シート!P819&gt;=10,INT(MOD(入力シート!P819,100)/10),"")</f>
        <v/>
      </c>
      <c r="AZ818" s="40" t="str">
        <f>IF(入力シート!P819&gt;=1,INT(MOD(入力シート!P819,10)/1),"")</f>
        <v/>
      </c>
      <c r="BA818" s="51" t="str">
        <f>IF(入力シート!Q819&gt;=10,INT(MOD(入力シート!Q819,100)/10),"")</f>
        <v/>
      </c>
      <c r="BB818" s="40" t="str">
        <f>IF(入力シート!Q819&gt;=1,INT(MOD(入力シート!Q819,10)/1),"")</f>
        <v/>
      </c>
      <c r="BC818" s="51" t="str">
        <f>IF(入力シート!R819&gt;=10000,INT(MOD(入力シート!R819,100000)/10000),"")</f>
        <v/>
      </c>
      <c r="BD818" s="51" t="str">
        <f>IF(入力シート!R819&gt;=1000,INT(MOD(入力シート!R819,10000)/1000),"")</f>
        <v/>
      </c>
      <c r="BE818" s="51" t="str">
        <f>IF(入力シート!R819&gt;=100,INT(MOD(入力シート!R819,1000)/100),"")</f>
        <v/>
      </c>
      <c r="BF818" s="51" t="str">
        <f>IF(入力シート!R819&gt;=10,INT(MOD(入力シート!R819,100)/10),"")</f>
        <v/>
      </c>
      <c r="BG818" s="40" t="str">
        <f>IF(入力シート!R819&gt;=1,INT(MOD(入力シート!R819,10)/1),"")</f>
        <v/>
      </c>
    </row>
    <row r="819" spans="1:79" x14ac:dyDescent="0.15">
      <c r="B819" s="22">
        <v>817</v>
      </c>
      <c r="C819" s="10" t="str">
        <f>IF(入力シート!C820&gt;=10000,INT(MOD(入力シート!C820,100000)/10000),"")</f>
        <v/>
      </c>
      <c r="D819" s="10" t="str">
        <f>IF(入力シート!C820&gt;=1000,INT(MOD(入力シート!C820,10000)/1000),"")</f>
        <v/>
      </c>
      <c r="E819" s="10" t="str">
        <f>IF(入力シート!C820&gt;=100,INT(MOD(入力シート!C820,1000)/100),"")</f>
        <v/>
      </c>
      <c r="F819" s="10" t="str">
        <f>IF(入力シート!C820&gt;=10,INT(MOD(入力シート!C820,100)/10),"")</f>
        <v/>
      </c>
      <c r="G819" s="22" t="str">
        <f>IF(入力シート!C820&gt;=1,INT(MOD(入力シート!C820,10)/1),"")</f>
        <v/>
      </c>
      <c r="H819" s="22" t="str">
        <f>IF(入力シート!D820&gt;"",入力シート!D820,"")</f>
        <v/>
      </c>
      <c r="I819" s="22" t="str">
        <f>IF(入力シート!E820&gt;"",入力シート!E820,"")</f>
        <v/>
      </c>
      <c r="J819" s="37" t="str">
        <f>IF(入力シート!F820&gt;0,IF(入力シート!W820=6,MID(入力シート!F820,入力シート!W820-5,1),"0"),"")</f>
        <v/>
      </c>
      <c r="K819" s="37" t="str">
        <f>IF(入力シート!F820&gt;0,MID(入力シート!F820,入力シート!W820-4,1),"")</f>
        <v/>
      </c>
      <c r="L819" s="37" t="str">
        <f>IF(入力シート!F820&gt;0,MID(入力シート!F820,入力シート!W820-3,1),"")</f>
        <v/>
      </c>
      <c r="M819" s="37" t="str">
        <f>IF(入力シート!F820&gt;0,MID(入力シート!F820,入力シート!W820-2,1),"")</f>
        <v/>
      </c>
      <c r="N819" s="37" t="str">
        <f>IF(入力シート!F820&gt;0,MID(入力シート!F820,入力シート!W820-1,1),"")</f>
        <v/>
      </c>
      <c r="O819" s="39" t="str">
        <f>IF(入力シート!F820&gt;0,MID(入力シート!F820,入力シート!W820,1),"")</f>
        <v/>
      </c>
      <c r="P819" s="22" t="str">
        <f>IF(入力シート!G820&gt;"",入力シート!G820,"")</f>
        <v/>
      </c>
      <c r="Q819" s="37" t="str">
        <f>IF(入力シート!H820&gt;0,IF(入力シート!X820=4,MID(入力シート!H820,入力シート!X820-3,1),"0"),"")</f>
        <v/>
      </c>
      <c r="R819" s="37" t="str">
        <f>IF(入力シート!H820&gt;0,MID(入力シート!H820,入力シート!X820-2,1),"")</f>
        <v/>
      </c>
      <c r="S819" s="37" t="str">
        <f>IF(入力シート!H820&gt;0,MID(入力シート!H820,入力シート!X820-1,1),"")</f>
        <v/>
      </c>
      <c r="T819" s="39" t="str">
        <f>IF(入力シート!H820&gt;0,MID(入力シート!H820,入力シート!X820,1),"")</f>
        <v/>
      </c>
      <c r="U819" s="62" t="str">
        <f>IF(入力シート!I820&gt;0,入力シート!I820,"")</f>
        <v/>
      </c>
      <c r="V819" s="50" t="str">
        <f>IF(入力シート!J820&gt;0,入力シート!J820,"")</f>
        <v/>
      </c>
      <c r="W819" s="50" t="str">
        <f>IF(入力シート!K820&gt;=10,INT(MOD(入力シート!K820,100)/10),"")</f>
        <v/>
      </c>
      <c r="X819" s="40" t="str">
        <f>IF(入力シート!K820&gt;=1,INT(MOD(入力シート!K820,10)/1),"")</f>
        <v/>
      </c>
      <c r="Y819" s="51" t="str">
        <f>IF(入力シート!L820&gt;=100000,INT(MOD(入力シート!L820,1000000)/100000),"")</f>
        <v/>
      </c>
      <c r="Z819" s="51" t="str">
        <f>IF(入力シート!L820&gt;=10000,INT(MOD(入力シート!L820,100000)/10000),"")</f>
        <v/>
      </c>
      <c r="AA819" s="51" t="str">
        <f>IF(入力シート!L820&gt;=1000,INT(MOD(入力シート!L820,10000)/1000),"")</f>
        <v/>
      </c>
      <c r="AB819" s="51" t="str">
        <f>IF(入力シート!L820&gt;=100,INT(MOD(入力シート!L820,1000)/100),"")</f>
        <v/>
      </c>
      <c r="AC819" s="51" t="str">
        <f>IF(入力シート!L820&gt;=10,INT(MOD(入力シート!L820,100)/10),"")</f>
        <v/>
      </c>
      <c r="AD819" s="40" t="str">
        <f>IF(入力シート!L820&gt;=1,INT(MOD(入力シート!L820,10)/1),"")</f>
        <v/>
      </c>
      <c r="AE819" s="51" t="str">
        <f>IF(入力シート!M820&gt;=10000,INT(MOD(入力シート!M820,100000)/10000),"")</f>
        <v/>
      </c>
      <c r="AF819" s="51" t="str">
        <f>IF(入力シート!M820&gt;=1000,INT(MOD(入力シート!M820,10000)/1000),"")</f>
        <v/>
      </c>
      <c r="AG819" s="51" t="str">
        <f>IF(入力シート!M820&gt;=100,INT(MOD(入力シート!M820,1000)/100),"")</f>
        <v/>
      </c>
      <c r="AH819" s="51" t="str">
        <f>IF(入力シート!M820&gt;=10,INT(MOD(入力シート!M820,100)/10),"")</f>
        <v/>
      </c>
      <c r="AI819" s="40" t="str">
        <f>IF(入力シート!M820&gt;=1,INT(MOD(入力シート!M820,10)/1),"")</f>
        <v/>
      </c>
      <c r="AJ819" s="51" t="str">
        <f>IF(入力シート!N820&gt;=10000,INT(MOD(入力シート!N820,100000)/10000),"")</f>
        <v/>
      </c>
      <c r="AK819" s="51" t="str">
        <f>IF(入力シート!N820&gt;=1000,INT(MOD(入力シート!N820,10000)/1000),"")</f>
        <v/>
      </c>
      <c r="AL819" s="51" t="str">
        <f>IF(入力シート!N820&gt;=100,INT(MOD(入力シート!N820,1000)/100),"")</f>
        <v/>
      </c>
      <c r="AM819" s="51" t="str">
        <f>IF(入力シート!N820&gt;=10,INT(MOD(入力シート!N820,100)/10),"")</f>
        <v/>
      </c>
      <c r="AN819" s="40" t="str">
        <f>IF(入力シート!N820&gt;=1,INT(MOD(入力シート!N820,10)/1),"")</f>
        <v/>
      </c>
      <c r="AO819" s="51" t="str">
        <f>IF(入力シート!O820&gt;=10000,INT(MOD(入力シート!O820,100000)/10000),"")</f>
        <v/>
      </c>
      <c r="AP819" s="51" t="str">
        <f>IF(入力シート!O820&gt;=1000,INT(MOD(入力シート!O820,10000)/1000),"")</f>
        <v/>
      </c>
      <c r="AQ819" s="51" t="str">
        <f>IF(入力シート!O820&gt;=100,INT(MOD(入力シート!O820,1000)/100),"")</f>
        <v/>
      </c>
      <c r="AR819" s="51" t="str">
        <f>IF(入力シート!O820&gt;=10,INT(MOD(入力シート!O820,100)/10),"")</f>
        <v/>
      </c>
      <c r="AS819" s="40" t="str">
        <f>IF(入力シート!O820&gt;=1,INT(MOD(入力シート!O820,10)/1),"")</f>
        <v/>
      </c>
      <c r="AT819" s="51" t="str">
        <f>IF(入力シート!P820&gt;=1000000,INT(MOD(入力シート!P820,10000000)/1000000),"")</f>
        <v/>
      </c>
      <c r="AU819" s="51" t="str">
        <f>IF(入力シート!P820&gt;=100000,INT(MOD(入力シート!P820,1000000)/100000),"")</f>
        <v/>
      </c>
      <c r="AV819" s="51" t="str">
        <f>IF(入力シート!P820&gt;=10000,INT(MOD(入力シート!P820,100000)/10000),"")</f>
        <v/>
      </c>
      <c r="AW819" s="51" t="str">
        <f>IF(入力シート!P820&gt;=1000,INT(MOD(入力シート!P820,10000)/1000),"")</f>
        <v/>
      </c>
      <c r="AX819" s="51" t="str">
        <f>IF(入力シート!P820&gt;=100,INT(MOD(入力シート!P820,1000)/100),"")</f>
        <v/>
      </c>
      <c r="AY819" s="51" t="str">
        <f>IF(入力シート!P820&gt;=10,INT(MOD(入力シート!P820,100)/10),"")</f>
        <v/>
      </c>
      <c r="AZ819" s="40" t="str">
        <f>IF(入力シート!P820&gt;=1,INT(MOD(入力シート!P820,10)/1),"")</f>
        <v/>
      </c>
      <c r="BA819" s="51" t="str">
        <f>IF(入力シート!Q820&gt;=10,INT(MOD(入力シート!Q820,100)/10),"")</f>
        <v/>
      </c>
      <c r="BB819" s="40" t="str">
        <f>IF(入力シート!Q820&gt;=1,INT(MOD(入力シート!Q820,10)/1),"")</f>
        <v/>
      </c>
      <c r="BC819" s="51" t="str">
        <f>IF(入力シート!R820&gt;=10000,INT(MOD(入力シート!R820,100000)/10000),"")</f>
        <v/>
      </c>
      <c r="BD819" s="51" t="str">
        <f>IF(入力シート!R820&gt;=1000,INT(MOD(入力シート!R820,10000)/1000),"")</f>
        <v/>
      </c>
      <c r="BE819" s="51" t="str">
        <f>IF(入力シート!R820&gt;=100,INT(MOD(入力シート!R820,1000)/100),"")</f>
        <v/>
      </c>
      <c r="BF819" s="51" t="str">
        <f>IF(入力シート!R820&gt;=10,INT(MOD(入力シート!R820,100)/10),"")</f>
        <v/>
      </c>
      <c r="BG819" s="40" t="str">
        <f>IF(入力シート!R820&gt;=1,INT(MOD(入力シート!R820,10)/1),"")</f>
        <v/>
      </c>
    </row>
    <row r="820" spans="1:79" x14ac:dyDescent="0.15">
      <c r="B820" s="22">
        <v>818</v>
      </c>
      <c r="C820" s="10" t="str">
        <f>IF(入力シート!C821&gt;=10000,INT(MOD(入力シート!C821,100000)/10000),"")</f>
        <v/>
      </c>
      <c r="D820" s="10" t="str">
        <f>IF(入力シート!C821&gt;=1000,INT(MOD(入力シート!C821,10000)/1000),"")</f>
        <v/>
      </c>
      <c r="E820" s="10" t="str">
        <f>IF(入力シート!C821&gt;=100,INT(MOD(入力シート!C821,1000)/100),"")</f>
        <v/>
      </c>
      <c r="F820" s="10" t="str">
        <f>IF(入力シート!C821&gt;=10,INT(MOD(入力シート!C821,100)/10),"")</f>
        <v/>
      </c>
      <c r="G820" s="22" t="str">
        <f>IF(入力シート!C821&gt;=1,INT(MOD(入力シート!C821,10)/1),"")</f>
        <v/>
      </c>
      <c r="H820" s="22" t="str">
        <f>IF(入力シート!D821&gt;"",入力シート!D821,"")</f>
        <v/>
      </c>
      <c r="I820" s="22" t="str">
        <f>IF(入力シート!E821&gt;"",入力シート!E821,"")</f>
        <v/>
      </c>
      <c r="J820" s="37" t="str">
        <f>IF(入力シート!F821&gt;0,IF(入力シート!W821=6,MID(入力シート!F821,入力シート!W821-5,1),"0"),"")</f>
        <v/>
      </c>
      <c r="K820" s="37" t="str">
        <f>IF(入力シート!F821&gt;0,MID(入力シート!F821,入力シート!W821-4,1),"")</f>
        <v/>
      </c>
      <c r="L820" s="37" t="str">
        <f>IF(入力シート!F821&gt;0,MID(入力シート!F821,入力シート!W821-3,1),"")</f>
        <v/>
      </c>
      <c r="M820" s="37" t="str">
        <f>IF(入力シート!F821&gt;0,MID(入力シート!F821,入力シート!W821-2,1),"")</f>
        <v/>
      </c>
      <c r="N820" s="37" t="str">
        <f>IF(入力シート!F821&gt;0,MID(入力シート!F821,入力シート!W821-1,1),"")</f>
        <v/>
      </c>
      <c r="O820" s="39" t="str">
        <f>IF(入力シート!F821&gt;0,MID(入力シート!F821,入力シート!W821,1),"")</f>
        <v/>
      </c>
      <c r="P820" s="22" t="str">
        <f>IF(入力シート!G821&gt;"",入力シート!G821,"")</f>
        <v/>
      </c>
      <c r="Q820" s="37" t="str">
        <f>IF(入力シート!H821&gt;0,IF(入力シート!X821=4,MID(入力シート!H821,入力シート!X821-3,1),"0"),"")</f>
        <v/>
      </c>
      <c r="R820" s="37" t="str">
        <f>IF(入力シート!H821&gt;0,MID(入力シート!H821,入力シート!X821-2,1),"")</f>
        <v/>
      </c>
      <c r="S820" s="37" t="str">
        <f>IF(入力シート!H821&gt;0,MID(入力シート!H821,入力シート!X821-1,1),"")</f>
        <v/>
      </c>
      <c r="T820" s="39" t="str">
        <f>IF(入力シート!H821&gt;0,MID(入力シート!H821,入力シート!X821,1),"")</f>
        <v/>
      </c>
      <c r="U820" s="62" t="str">
        <f>IF(入力シート!I821&gt;0,入力シート!I821,"")</f>
        <v/>
      </c>
      <c r="V820" s="50" t="str">
        <f>IF(入力シート!J821&gt;0,入力シート!J821,"")</f>
        <v/>
      </c>
      <c r="W820" s="50" t="str">
        <f>IF(入力シート!K821&gt;=10,INT(MOD(入力シート!K821,100)/10),"")</f>
        <v/>
      </c>
      <c r="X820" s="40" t="str">
        <f>IF(入力シート!K821&gt;=1,INT(MOD(入力シート!K821,10)/1),"")</f>
        <v/>
      </c>
      <c r="Y820" s="51" t="str">
        <f>IF(入力シート!L821&gt;=100000,INT(MOD(入力シート!L821,1000000)/100000),"")</f>
        <v/>
      </c>
      <c r="Z820" s="51" t="str">
        <f>IF(入力シート!L821&gt;=10000,INT(MOD(入力シート!L821,100000)/10000),"")</f>
        <v/>
      </c>
      <c r="AA820" s="51" t="str">
        <f>IF(入力シート!L821&gt;=1000,INT(MOD(入力シート!L821,10000)/1000),"")</f>
        <v/>
      </c>
      <c r="AB820" s="51" t="str">
        <f>IF(入力シート!L821&gt;=100,INT(MOD(入力シート!L821,1000)/100),"")</f>
        <v/>
      </c>
      <c r="AC820" s="51" t="str">
        <f>IF(入力シート!L821&gt;=10,INT(MOD(入力シート!L821,100)/10),"")</f>
        <v/>
      </c>
      <c r="AD820" s="40" t="str">
        <f>IF(入力シート!L821&gt;=1,INT(MOD(入力シート!L821,10)/1),"")</f>
        <v/>
      </c>
      <c r="AE820" s="51" t="str">
        <f>IF(入力シート!M821&gt;=10000,INT(MOD(入力シート!M821,100000)/10000),"")</f>
        <v/>
      </c>
      <c r="AF820" s="51" t="str">
        <f>IF(入力シート!M821&gt;=1000,INT(MOD(入力シート!M821,10000)/1000),"")</f>
        <v/>
      </c>
      <c r="AG820" s="51" t="str">
        <f>IF(入力シート!M821&gt;=100,INT(MOD(入力シート!M821,1000)/100),"")</f>
        <v/>
      </c>
      <c r="AH820" s="51" t="str">
        <f>IF(入力シート!M821&gt;=10,INT(MOD(入力シート!M821,100)/10),"")</f>
        <v/>
      </c>
      <c r="AI820" s="40" t="str">
        <f>IF(入力シート!M821&gt;=1,INT(MOD(入力シート!M821,10)/1),"")</f>
        <v/>
      </c>
      <c r="AJ820" s="51" t="str">
        <f>IF(入力シート!N821&gt;=10000,INT(MOD(入力シート!N821,100000)/10000),"")</f>
        <v/>
      </c>
      <c r="AK820" s="51" t="str">
        <f>IF(入力シート!N821&gt;=1000,INT(MOD(入力シート!N821,10000)/1000),"")</f>
        <v/>
      </c>
      <c r="AL820" s="51" t="str">
        <f>IF(入力シート!N821&gt;=100,INT(MOD(入力シート!N821,1000)/100),"")</f>
        <v/>
      </c>
      <c r="AM820" s="51" t="str">
        <f>IF(入力シート!N821&gt;=10,INT(MOD(入力シート!N821,100)/10),"")</f>
        <v/>
      </c>
      <c r="AN820" s="40" t="str">
        <f>IF(入力シート!N821&gt;=1,INT(MOD(入力シート!N821,10)/1),"")</f>
        <v/>
      </c>
      <c r="AO820" s="51" t="str">
        <f>IF(入力シート!O821&gt;=10000,INT(MOD(入力シート!O821,100000)/10000),"")</f>
        <v/>
      </c>
      <c r="AP820" s="51" t="str">
        <f>IF(入力シート!O821&gt;=1000,INT(MOD(入力シート!O821,10000)/1000),"")</f>
        <v/>
      </c>
      <c r="AQ820" s="51" t="str">
        <f>IF(入力シート!O821&gt;=100,INT(MOD(入力シート!O821,1000)/100),"")</f>
        <v/>
      </c>
      <c r="AR820" s="51" t="str">
        <f>IF(入力シート!O821&gt;=10,INT(MOD(入力シート!O821,100)/10),"")</f>
        <v/>
      </c>
      <c r="AS820" s="40" t="str">
        <f>IF(入力シート!O821&gt;=1,INT(MOD(入力シート!O821,10)/1),"")</f>
        <v/>
      </c>
      <c r="AT820" s="51" t="str">
        <f>IF(入力シート!P821&gt;=1000000,INT(MOD(入力シート!P821,10000000)/1000000),"")</f>
        <v/>
      </c>
      <c r="AU820" s="51" t="str">
        <f>IF(入力シート!P821&gt;=100000,INT(MOD(入力シート!P821,1000000)/100000),"")</f>
        <v/>
      </c>
      <c r="AV820" s="51" t="str">
        <f>IF(入力シート!P821&gt;=10000,INT(MOD(入力シート!P821,100000)/10000),"")</f>
        <v/>
      </c>
      <c r="AW820" s="51" t="str">
        <f>IF(入力シート!P821&gt;=1000,INT(MOD(入力シート!P821,10000)/1000),"")</f>
        <v/>
      </c>
      <c r="AX820" s="51" t="str">
        <f>IF(入力シート!P821&gt;=100,INT(MOD(入力シート!P821,1000)/100),"")</f>
        <v/>
      </c>
      <c r="AY820" s="51" t="str">
        <f>IF(入力シート!P821&gt;=10,INT(MOD(入力シート!P821,100)/10),"")</f>
        <v/>
      </c>
      <c r="AZ820" s="40" t="str">
        <f>IF(入力シート!P821&gt;=1,INT(MOD(入力シート!P821,10)/1),"")</f>
        <v/>
      </c>
      <c r="BA820" s="51" t="str">
        <f>IF(入力シート!Q821&gt;=10,INT(MOD(入力シート!Q821,100)/10),"")</f>
        <v/>
      </c>
      <c r="BB820" s="40" t="str">
        <f>IF(入力シート!Q821&gt;=1,INT(MOD(入力シート!Q821,10)/1),"")</f>
        <v/>
      </c>
      <c r="BC820" s="51" t="str">
        <f>IF(入力シート!R821&gt;=10000,INT(MOD(入力シート!R821,100000)/10000),"")</f>
        <v/>
      </c>
      <c r="BD820" s="51" t="str">
        <f>IF(入力シート!R821&gt;=1000,INT(MOD(入力シート!R821,10000)/1000),"")</f>
        <v/>
      </c>
      <c r="BE820" s="51" t="str">
        <f>IF(入力シート!R821&gt;=100,INT(MOD(入力シート!R821,1000)/100),"")</f>
        <v/>
      </c>
      <c r="BF820" s="51" t="str">
        <f>IF(入力シート!R821&gt;=10,INT(MOD(入力シート!R821,100)/10),"")</f>
        <v/>
      </c>
      <c r="BG820" s="40" t="str">
        <f>IF(入力シート!R821&gt;=1,INT(MOD(入力シート!R821,10)/1),"")</f>
        <v/>
      </c>
    </row>
    <row r="821" spans="1:79" x14ac:dyDescent="0.15">
      <c r="B821" s="22">
        <v>819</v>
      </c>
      <c r="C821" s="10" t="str">
        <f>IF(入力シート!C822&gt;=10000,INT(MOD(入力シート!C822,100000)/10000),"")</f>
        <v/>
      </c>
      <c r="D821" s="10" t="str">
        <f>IF(入力シート!C822&gt;=1000,INT(MOD(入力シート!C822,10000)/1000),"")</f>
        <v/>
      </c>
      <c r="E821" s="10" t="str">
        <f>IF(入力シート!C822&gt;=100,INT(MOD(入力シート!C822,1000)/100),"")</f>
        <v/>
      </c>
      <c r="F821" s="10" t="str">
        <f>IF(入力シート!C822&gt;=10,INT(MOD(入力シート!C822,100)/10),"")</f>
        <v/>
      </c>
      <c r="G821" s="22" t="str">
        <f>IF(入力シート!C822&gt;=1,INT(MOD(入力シート!C822,10)/1),"")</f>
        <v/>
      </c>
      <c r="H821" s="22" t="str">
        <f>IF(入力シート!D822&gt;"",入力シート!D822,"")</f>
        <v/>
      </c>
      <c r="I821" s="22" t="str">
        <f>IF(入力シート!E822&gt;"",入力シート!E822,"")</f>
        <v/>
      </c>
      <c r="J821" s="37" t="str">
        <f>IF(入力シート!F822&gt;0,IF(入力シート!W822=6,MID(入力シート!F822,入力シート!W822-5,1),"0"),"")</f>
        <v/>
      </c>
      <c r="K821" s="37" t="str">
        <f>IF(入力シート!F822&gt;0,MID(入力シート!F822,入力シート!W822-4,1),"")</f>
        <v/>
      </c>
      <c r="L821" s="37" t="str">
        <f>IF(入力シート!F822&gt;0,MID(入力シート!F822,入力シート!W822-3,1),"")</f>
        <v/>
      </c>
      <c r="M821" s="37" t="str">
        <f>IF(入力シート!F822&gt;0,MID(入力シート!F822,入力シート!W822-2,1),"")</f>
        <v/>
      </c>
      <c r="N821" s="37" t="str">
        <f>IF(入力シート!F822&gt;0,MID(入力シート!F822,入力シート!W822-1,1),"")</f>
        <v/>
      </c>
      <c r="O821" s="39" t="str">
        <f>IF(入力シート!F822&gt;0,MID(入力シート!F822,入力シート!W822,1),"")</f>
        <v/>
      </c>
      <c r="P821" s="22" t="str">
        <f>IF(入力シート!G822&gt;"",入力シート!G822,"")</f>
        <v/>
      </c>
      <c r="Q821" s="37" t="str">
        <f>IF(入力シート!H822&gt;0,IF(入力シート!X822=4,MID(入力シート!H822,入力シート!X822-3,1),"0"),"")</f>
        <v/>
      </c>
      <c r="R821" s="37" t="str">
        <f>IF(入力シート!H822&gt;0,MID(入力シート!H822,入力シート!X822-2,1),"")</f>
        <v/>
      </c>
      <c r="S821" s="37" t="str">
        <f>IF(入力シート!H822&gt;0,MID(入力シート!H822,入力シート!X822-1,1),"")</f>
        <v/>
      </c>
      <c r="T821" s="39" t="str">
        <f>IF(入力シート!H822&gt;0,MID(入力シート!H822,入力シート!X822,1),"")</f>
        <v/>
      </c>
      <c r="U821" s="62" t="str">
        <f>IF(入力シート!I822&gt;0,入力シート!I822,"")</f>
        <v/>
      </c>
      <c r="V821" s="50" t="str">
        <f>IF(入力シート!J822&gt;0,入力シート!J822,"")</f>
        <v/>
      </c>
      <c r="W821" s="50" t="str">
        <f>IF(入力シート!K822&gt;=10,INT(MOD(入力シート!K822,100)/10),"")</f>
        <v/>
      </c>
      <c r="X821" s="40" t="str">
        <f>IF(入力シート!K822&gt;=1,INT(MOD(入力シート!K822,10)/1),"")</f>
        <v/>
      </c>
      <c r="Y821" s="51" t="str">
        <f>IF(入力シート!L822&gt;=100000,INT(MOD(入力シート!L822,1000000)/100000),"")</f>
        <v/>
      </c>
      <c r="Z821" s="51" t="str">
        <f>IF(入力シート!L822&gt;=10000,INT(MOD(入力シート!L822,100000)/10000),"")</f>
        <v/>
      </c>
      <c r="AA821" s="51" t="str">
        <f>IF(入力シート!L822&gt;=1000,INT(MOD(入力シート!L822,10000)/1000),"")</f>
        <v/>
      </c>
      <c r="AB821" s="51" t="str">
        <f>IF(入力シート!L822&gt;=100,INT(MOD(入力シート!L822,1000)/100),"")</f>
        <v/>
      </c>
      <c r="AC821" s="51" t="str">
        <f>IF(入力シート!L822&gt;=10,INT(MOD(入力シート!L822,100)/10),"")</f>
        <v/>
      </c>
      <c r="AD821" s="40" t="str">
        <f>IF(入力シート!L822&gt;=1,INT(MOD(入力シート!L822,10)/1),"")</f>
        <v/>
      </c>
      <c r="AE821" s="51" t="str">
        <f>IF(入力シート!M822&gt;=10000,INT(MOD(入力シート!M822,100000)/10000),"")</f>
        <v/>
      </c>
      <c r="AF821" s="51" t="str">
        <f>IF(入力シート!M822&gt;=1000,INT(MOD(入力シート!M822,10000)/1000),"")</f>
        <v/>
      </c>
      <c r="AG821" s="51" t="str">
        <f>IF(入力シート!M822&gt;=100,INT(MOD(入力シート!M822,1000)/100),"")</f>
        <v/>
      </c>
      <c r="AH821" s="51" t="str">
        <f>IF(入力シート!M822&gt;=10,INT(MOD(入力シート!M822,100)/10),"")</f>
        <v/>
      </c>
      <c r="AI821" s="40" t="str">
        <f>IF(入力シート!M822&gt;=1,INT(MOD(入力シート!M822,10)/1),"")</f>
        <v/>
      </c>
      <c r="AJ821" s="51" t="str">
        <f>IF(入力シート!N822&gt;=10000,INT(MOD(入力シート!N822,100000)/10000),"")</f>
        <v/>
      </c>
      <c r="AK821" s="51" t="str">
        <f>IF(入力シート!N822&gt;=1000,INT(MOD(入力シート!N822,10000)/1000),"")</f>
        <v/>
      </c>
      <c r="AL821" s="51" t="str">
        <f>IF(入力シート!N822&gt;=100,INT(MOD(入力シート!N822,1000)/100),"")</f>
        <v/>
      </c>
      <c r="AM821" s="51" t="str">
        <f>IF(入力シート!N822&gt;=10,INT(MOD(入力シート!N822,100)/10),"")</f>
        <v/>
      </c>
      <c r="AN821" s="40" t="str">
        <f>IF(入力シート!N822&gt;=1,INT(MOD(入力シート!N822,10)/1),"")</f>
        <v/>
      </c>
      <c r="AO821" s="51" t="str">
        <f>IF(入力シート!O822&gt;=10000,INT(MOD(入力シート!O822,100000)/10000),"")</f>
        <v/>
      </c>
      <c r="AP821" s="51" t="str">
        <f>IF(入力シート!O822&gt;=1000,INT(MOD(入力シート!O822,10000)/1000),"")</f>
        <v/>
      </c>
      <c r="AQ821" s="51" t="str">
        <f>IF(入力シート!O822&gt;=100,INT(MOD(入力シート!O822,1000)/100),"")</f>
        <v/>
      </c>
      <c r="AR821" s="51" t="str">
        <f>IF(入力シート!O822&gt;=10,INT(MOD(入力シート!O822,100)/10),"")</f>
        <v/>
      </c>
      <c r="AS821" s="40" t="str">
        <f>IF(入力シート!O822&gt;=1,INT(MOD(入力シート!O822,10)/1),"")</f>
        <v/>
      </c>
      <c r="AT821" s="51" t="str">
        <f>IF(入力シート!P822&gt;=1000000,INT(MOD(入力シート!P822,10000000)/1000000),"")</f>
        <v/>
      </c>
      <c r="AU821" s="51" t="str">
        <f>IF(入力シート!P822&gt;=100000,INT(MOD(入力シート!P822,1000000)/100000),"")</f>
        <v/>
      </c>
      <c r="AV821" s="51" t="str">
        <f>IF(入力シート!P822&gt;=10000,INT(MOD(入力シート!P822,100000)/10000),"")</f>
        <v/>
      </c>
      <c r="AW821" s="51" t="str">
        <f>IF(入力シート!P822&gt;=1000,INT(MOD(入力シート!P822,10000)/1000),"")</f>
        <v/>
      </c>
      <c r="AX821" s="51" t="str">
        <f>IF(入力シート!P822&gt;=100,INT(MOD(入力シート!P822,1000)/100),"")</f>
        <v/>
      </c>
      <c r="AY821" s="51" t="str">
        <f>IF(入力シート!P822&gt;=10,INT(MOD(入力シート!P822,100)/10),"")</f>
        <v/>
      </c>
      <c r="AZ821" s="40" t="str">
        <f>IF(入力シート!P822&gt;=1,INT(MOD(入力シート!P822,10)/1),"")</f>
        <v/>
      </c>
      <c r="BA821" s="51" t="str">
        <f>IF(入力シート!Q822&gt;=10,INT(MOD(入力シート!Q822,100)/10),"")</f>
        <v/>
      </c>
      <c r="BB821" s="40" t="str">
        <f>IF(入力シート!Q822&gt;=1,INT(MOD(入力シート!Q822,10)/1),"")</f>
        <v/>
      </c>
      <c r="BC821" s="51" t="str">
        <f>IF(入力シート!R822&gt;=10000,INT(MOD(入力シート!R822,100000)/10000),"")</f>
        <v/>
      </c>
      <c r="BD821" s="51" t="str">
        <f>IF(入力シート!R822&gt;=1000,INT(MOD(入力シート!R822,10000)/1000),"")</f>
        <v/>
      </c>
      <c r="BE821" s="51" t="str">
        <f>IF(入力シート!R822&gt;=100,INT(MOD(入力シート!R822,1000)/100),"")</f>
        <v/>
      </c>
      <c r="BF821" s="51" t="str">
        <f>IF(入力シート!R822&gt;=10,INT(MOD(入力シート!R822,100)/10),"")</f>
        <v/>
      </c>
      <c r="BG821" s="40" t="str">
        <f>IF(入力シート!R822&gt;=1,INT(MOD(入力シート!R822,10)/1),"")</f>
        <v/>
      </c>
    </row>
    <row r="822" spans="1:79" x14ac:dyDescent="0.15">
      <c r="A822" s="46"/>
      <c r="B822" s="12">
        <v>820</v>
      </c>
      <c r="C822" s="3" t="str">
        <f>IF(入力シート!C823&gt;=10000,INT(MOD(入力シート!C823,100000)/10000),"")</f>
        <v/>
      </c>
      <c r="D822" s="3" t="str">
        <f>IF(入力シート!C823&gt;=1000,INT(MOD(入力シート!C823,10000)/1000),"")</f>
        <v/>
      </c>
      <c r="E822" s="3" t="str">
        <f>IF(入力シート!C823&gt;=100,INT(MOD(入力シート!C823,1000)/100),"")</f>
        <v/>
      </c>
      <c r="F822" s="3" t="str">
        <f>IF(入力シート!C823&gt;=10,INT(MOD(入力シート!C823,100)/10),"")</f>
        <v/>
      </c>
      <c r="G822" s="12" t="str">
        <f>IF(入力シート!C823&gt;=1,INT(MOD(入力シート!C823,10)/1),"")</f>
        <v/>
      </c>
      <c r="H822" s="12" t="str">
        <f>IF(入力シート!D823&gt;"",入力シート!D823,"")</f>
        <v/>
      </c>
      <c r="I822" s="146" t="str">
        <f>IF(入力シート!E823&gt;"",入力シート!E823,"")</f>
        <v/>
      </c>
      <c r="J822" s="162" t="str">
        <f>IF(入力シート!F823&gt;0,IF(入力シート!W823=6,MID(入力シート!F823,入力シート!W823-5,1),"0"),"")</f>
        <v/>
      </c>
      <c r="K822" s="63" t="str">
        <f>IF(入力シート!F823&gt;0,MID(入力シート!F823,入力シート!W823-4,1),"")</f>
        <v/>
      </c>
      <c r="L822" s="63" t="str">
        <f>IF(入力シート!F823&gt;0,MID(入力シート!F823,入力シート!W823-3,1),"")</f>
        <v/>
      </c>
      <c r="M822" s="63" t="str">
        <f>IF(入力シート!F823&gt;0,MID(入力シート!F823,入力シート!W823-2,1),"")</f>
        <v/>
      </c>
      <c r="N822" s="63" t="str">
        <f>IF(入力シート!F823&gt;0,MID(入力シート!F823,入力シート!W823-1,1),"")</f>
        <v/>
      </c>
      <c r="O822" s="64" t="str">
        <f>IF(入力シート!F823&gt;0,MID(入力シート!F823,入力シート!W823,1),"")</f>
        <v/>
      </c>
      <c r="P822" s="146" t="str">
        <f>IF(入力シート!G823&gt;"",入力シート!G823,"")</f>
        <v/>
      </c>
      <c r="Q822" s="162" t="str">
        <f>IF(入力シート!H823&gt;0,IF(入力シート!X823=4,MID(入力シート!H823,入力シート!X823-3,1),"0"),"")</f>
        <v/>
      </c>
      <c r="R822" s="63" t="str">
        <f>IF(入力シート!H823&gt;0,MID(入力シート!H823,入力シート!X823-2,1),"")</f>
        <v/>
      </c>
      <c r="S822" s="63" t="str">
        <f>IF(入力シート!H823&gt;0,MID(入力シート!H823,入力シート!X823-1,1),"")</f>
        <v/>
      </c>
      <c r="T822" s="64" t="str">
        <f>IF(入力シート!H823&gt;0,MID(入力シート!H823,入力シート!X823,1),"")</f>
        <v/>
      </c>
      <c r="U822" s="65" t="str">
        <f>IF(入力シート!I823&gt;0,入力シート!I823,"")</f>
        <v/>
      </c>
      <c r="V822" s="47" t="str">
        <f>IF(入力シート!J823&gt;0,入力シート!J823,"")</f>
        <v/>
      </c>
      <c r="W822" s="47" t="str">
        <f>IF(入力シート!K823&gt;=10,INT(MOD(入力シート!K823,100)/10),"")</f>
        <v/>
      </c>
      <c r="X822" s="48" t="str">
        <f>IF(入力シート!K823&gt;=1,INT(MOD(入力シート!K823,10)/1),"")</f>
        <v/>
      </c>
      <c r="Y822" s="49" t="str">
        <f>IF(入力シート!L823&gt;=100000,INT(MOD(入力シート!L823,1000000)/100000),"")</f>
        <v/>
      </c>
      <c r="Z822" s="49" t="str">
        <f>IF(入力シート!L823&gt;=10000,INT(MOD(入力シート!L823,100000)/10000),"")</f>
        <v/>
      </c>
      <c r="AA822" s="49" t="str">
        <f>IF(入力シート!L823&gt;=1000,INT(MOD(入力シート!L823,10000)/1000),"")</f>
        <v/>
      </c>
      <c r="AB822" s="49" t="str">
        <f>IF(入力シート!L823&gt;=100,INT(MOD(入力シート!L823,1000)/100),"")</f>
        <v/>
      </c>
      <c r="AC822" s="49" t="str">
        <f>IF(入力シート!L823&gt;=10,INT(MOD(入力シート!L823,100)/10),"")</f>
        <v/>
      </c>
      <c r="AD822" s="48" t="str">
        <f>IF(入力シート!L823&gt;=1,INT(MOD(入力シート!L823,10)/1),"")</f>
        <v/>
      </c>
      <c r="AE822" s="49" t="str">
        <f>IF(入力シート!M823&gt;=10000,INT(MOD(入力シート!M823,100000)/10000),"")</f>
        <v/>
      </c>
      <c r="AF822" s="49" t="str">
        <f>IF(入力シート!M823&gt;=1000,INT(MOD(入力シート!M823,10000)/1000),"")</f>
        <v/>
      </c>
      <c r="AG822" s="49" t="str">
        <f>IF(入力シート!M823&gt;=100,INT(MOD(入力シート!M823,1000)/100),"")</f>
        <v/>
      </c>
      <c r="AH822" s="49" t="str">
        <f>IF(入力シート!M823&gt;=10,INT(MOD(入力シート!M823,100)/10),"")</f>
        <v/>
      </c>
      <c r="AI822" s="48" t="str">
        <f>IF(入力シート!M823&gt;=1,INT(MOD(入力シート!M823,10)/1),"")</f>
        <v/>
      </c>
      <c r="AJ822" s="49" t="str">
        <f>IF(入力シート!N823&gt;=10000,INT(MOD(入力シート!N823,100000)/10000),"")</f>
        <v/>
      </c>
      <c r="AK822" s="49" t="str">
        <f>IF(入力シート!N823&gt;=1000,INT(MOD(入力シート!N823,10000)/1000),"")</f>
        <v/>
      </c>
      <c r="AL822" s="49" t="str">
        <f>IF(入力シート!N823&gt;=100,INT(MOD(入力シート!N823,1000)/100),"")</f>
        <v/>
      </c>
      <c r="AM822" s="49" t="str">
        <f>IF(入力シート!N823&gt;=10,INT(MOD(入力シート!N823,100)/10),"")</f>
        <v/>
      </c>
      <c r="AN822" s="48" t="str">
        <f>IF(入力シート!N823&gt;=1,INT(MOD(入力シート!N823,10)/1),"")</f>
        <v/>
      </c>
      <c r="AO822" s="49" t="str">
        <f>IF(入力シート!O823&gt;=10000,INT(MOD(入力シート!O823,100000)/10000),"")</f>
        <v/>
      </c>
      <c r="AP822" s="49" t="str">
        <f>IF(入力シート!O823&gt;=1000,INT(MOD(入力シート!O823,10000)/1000),"")</f>
        <v/>
      </c>
      <c r="AQ822" s="49" t="str">
        <f>IF(入力シート!O823&gt;=100,INT(MOD(入力シート!O823,1000)/100),"")</f>
        <v/>
      </c>
      <c r="AR822" s="49" t="str">
        <f>IF(入力シート!O823&gt;=10,INT(MOD(入力シート!O823,100)/10),"")</f>
        <v/>
      </c>
      <c r="AS822" s="48" t="str">
        <f>IF(入力シート!O823&gt;=1,INT(MOD(入力シート!O823,10)/1),"")</f>
        <v/>
      </c>
      <c r="AT822" s="49" t="str">
        <f>IF(入力シート!P823&gt;=1000000,INT(MOD(入力シート!P823,10000000)/1000000),"")</f>
        <v/>
      </c>
      <c r="AU822" s="49" t="str">
        <f>IF(入力シート!P823&gt;=100000,INT(MOD(入力シート!P823,1000000)/100000),"")</f>
        <v/>
      </c>
      <c r="AV822" s="49" t="str">
        <f>IF(入力シート!P823&gt;=10000,INT(MOD(入力シート!P823,100000)/10000),"")</f>
        <v/>
      </c>
      <c r="AW822" s="49" t="str">
        <f>IF(入力シート!P823&gt;=1000,INT(MOD(入力シート!P823,10000)/1000),"")</f>
        <v/>
      </c>
      <c r="AX822" s="49" t="str">
        <f>IF(入力シート!P823&gt;=100,INT(MOD(入力シート!P823,1000)/100),"")</f>
        <v/>
      </c>
      <c r="AY822" s="49" t="str">
        <f>IF(入力シート!P823&gt;=10,INT(MOD(入力シート!P823,100)/10),"")</f>
        <v/>
      </c>
      <c r="AZ822" s="48" t="str">
        <f>IF(入力シート!P823&gt;=1,INT(MOD(入力シート!P823,10)/1),"")</f>
        <v/>
      </c>
      <c r="BA822" s="49" t="str">
        <f>IF(入力シート!Q823&gt;=10,INT(MOD(入力シート!Q823,100)/10),"")</f>
        <v/>
      </c>
      <c r="BB822" s="48" t="str">
        <f>IF(入力シート!Q823&gt;=1,INT(MOD(入力シート!Q823,10)/1),"")</f>
        <v/>
      </c>
      <c r="BC822" s="49" t="str">
        <f>IF(入力シート!R823&gt;=10000,INT(MOD(入力シート!R823,100000)/10000),"")</f>
        <v/>
      </c>
      <c r="BD822" s="49" t="str">
        <f>IF(入力シート!R823&gt;=1000,INT(MOD(入力シート!R823,10000)/1000),"")</f>
        <v/>
      </c>
      <c r="BE822" s="49" t="str">
        <f>IF(入力シート!R823&gt;=100,INT(MOD(入力シート!R823,1000)/100),"")</f>
        <v/>
      </c>
      <c r="BF822" s="49" t="str">
        <f>IF(入力シート!R823&gt;=10,INT(MOD(入力シート!R823,100)/10),"")</f>
        <v/>
      </c>
      <c r="BG822" s="48" t="str">
        <f>IF(入力シート!R823&gt;=1,INT(MOD(入力シート!R823,10)/1),"")</f>
        <v/>
      </c>
      <c r="BH822" s="58" t="str">
        <f>IF(入力シート!S823&gt;=10,INT(MOD(入力シート!S823,100)/10),"")</f>
        <v/>
      </c>
      <c r="BI822" s="69" t="str">
        <f>IF(入力シート!S823&gt;=1,INT(MOD(入力シート!S823,10)/1),"")</f>
        <v/>
      </c>
      <c r="BJ822" s="58" t="str">
        <f>IF(入力シート!T823&gt;=1000000,INT(MOD(入力シート!T823,10000000)/1000000),"")</f>
        <v/>
      </c>
      <c r="BK822" s="58" t="str">
        <f>IF(入力シート!T823&gt;=100000,INT(MOD(入力シート!T823,1000000)/100000),"")</f>
        <v/>
      </c>
      <c r="BL822" s="58" t="str">
        <f>IF(入力シート!T823&gt;=10000,INT(MOD(入力シート!T823,100000)/10000),"")</f>
        <v/>
      </c>
      <c r="BM822" s="58" t="str">
        <f>IF(入力シート!T823&gt;=1000,INT(MOD(入力シート!T823,10000)/1000),"")</f>
        <v/>
      </c>
      <c r="BN822" s="58" t="str">
        <f>IF(入力シート!T823&gt;=100,INT(MOD(入力シート!T823,1000)/100),"")</f>
        <v/>
      </c>
      <c r="BO822" s="58" t="str">
        <f>IF(入力シート!T823&gt;=10,INT(MOD(入力シート!T823,100)/10),"")</f>
        <v/>
      </c>
      <c r="BP822" s="69" t="str">
        <f>IF(入力シート!T823&gt;=1,INT(MOD(入力シート!T823,10)/1),"")</f>
        <v/>
      </c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</row>
    <row r="823" spans="1:79" x14ac:dyDescent="0.15">
      <c r="A823" s="70">
        <f t="shared" si="18"/>
        <v>83</v>
      </c>
      <c r="B823" s="22">
        <v>821</v>
      </c>
      <c r="C823" s="10" t="str">
        <f>IF(入力シート!C824&gt;=10000,INT(MOD(入力シート!C824,100000)/10000),"")</f>
        <v/>
      </c>
      <c r="D823" s="10" t="str">
        <f>IF(入力シート!C824&gt;=1000,INT(MOD(入力シート!C824,10000)/1000),"")</f>
        <v/>
      </c>
      <c r="E823" s="10" t="str">
        <f>IF(入力シート!C824&gt;=100,INT(MOD(入力シート!C824,1000)/100),"")</f>
        <v/>
      </c>
      <c r="F823" s="10" t="str">
        <f>IF(入力シート!C824&gt;=10,INT(MOD(入力シート!C824,100)/10),"")</f>
        <v/>
      </c>
      <c r="G823" s="22" t="str">
        <f>IF(入力シート!C824&gt;=1,INT(MOD(入力シート!C824,10)/1),"")</f>
        <v/>
      </c>
      <c r="H823" s="22" t="str">
        <f>IF(入力シート!D824&gt;"",入力シート!D824,"")</f>
        <v/>
      </c>
      <c r="I823" s="22" t="str">
        <f>IF(入力シート!E824&gt;"",入力シート!E824,"")</f>
        <v/>
      </c>
      <c r="J823" s="37" t="str">
        <f>IF(入力シート!F824&gt;0,IF(入力シート!W824=6,MID(入力シート!F824,入力シート!W824-5,1),"0"),"")</f>
        <v/>
      </c>
      <c r="K823" s="37" t="str">
        <f>IF(入力シート!F824&gt;0,MID(入力シート!F824,入力シート!W824-4,1),"")</f>
        <v/>
      </c>
      <c r="L823" s="37" t="str">
        <f>IF(入力シート!F824&gt;0,MID(入力シート!F824,入力シート!W824-3,1),"")</f>
        <v/>
      </c>
      <c r="M823" s="37" t="str">
        <f>IF(入力シート!F824&gt;0,MID(入力シート!F824,入力シート!W824-2,1),"")</f>
        <v/>
      </c>
      <c r="N823" s="37" t="str">
        <f>IF(入力シート!F824&gt;0,MID(入力シート!F824,入力シート!W824-1,1),"")</f>
        <v/>
      </c>
      <c r="O823" s="39" t="str">
        <f>IF(入力シート!F824&gt;0,MID(入力シート!F824,入力シート!W824,1),"")</f>
        <v/>
      </c>
      <c r="P823" s="22" t="str">
        <f>IF(入力シート!G824&gt;"",入力シート!G824,"")</f>
        <v/>
      </c>
      <c r="Q823" s="37" t="str">
        <f>IF(入力シート!H824&gt;0,IF(入力シート!X824=4,MID(入力シート!H824,入力シート!X824-3,1),"0"),"")</f>
        <v/>
      </c>
      <c r="R823" s="37" t="str">
        <f>IF(入力シート!H824&gt;0,MID(入力シート!H824,入力シート!X824-2,1),"")</f>
        <v/>
      </c>
      <c r="S823" s="37" t="str">
        <f>IF(入力シート!H824&gt;0,MID(入力シート!H824,入力シート!X824-1,1),"")</f>
        <v/>
      </c>
      <c r="T823" s="39" t="str">
        <f>IF(入力シート!H824&gt;0,MID(入力シート!H824,入力シート!X824,1),"")</f>
        <v/>
      </c>
      <c r="U823" s="62" t="str">
        <f>IF(入力シート!I824&gt;0,入力シート!I824,"")</f>
        <v/>
      </c>
      <c r="V823" s="50" t="str">
        <f>IF(入力シート!J824&gt;0,入力シート!J824,"")</f>
        <v/>
      </c>
      <c r="W823" s="50" t="str">
        <f>IF(入力シート!K824&gt;=10,INT(MOD(入力シート!K824,100)/10),"")</f>
        <v/>
      </c>
      <c r="X823" s="40" t="str">
        <f>IF(入力シート!K824&gt;=1,INT(MOD(入力シート!K824,10)/1),"")</f>
        <v/>
      </c>
      <c r="Y823" s="51" t="str">
        <f>IF(入力シート!L824&gt;=100000,INT(MOD(入力シート!L824,1000000)/100000),"")</f>
        <v/>
      </c>
      <c r="Z823" s="51" t="str">
        <f>IF(入力シート!L824&gt;=10000,INT(MOD(入力シート!L824,100000)/10000),"")</f>
        <v/>
      </c>
      <c r="AA823" s="51" t="str">
        <f>IF(入力シート!L824&gt;=1000,INT(MOD(入力シート!L824,10000)/1000),"")</f>
        <v/>
      </c>
      <c r="AB823" s="51" t="str">
        <f>IF(入力シート!L824&gt;=100,INT(MOD(入力シート!L824,1000)/100),"")</f>
        <v/>
      </c>
      <c r="AC823" s="51" t="str">
        <f>IF(入力シート!L824&gt;=10,INT(MOD(入力シート!L824,100)/10),"")</f>
        <v/>
      </c>
      <c r="AD823" s="40" t="str">
        <f>IF(入力シート!L824&gt;=1,INT(MOD(入力シート!L824,10)/1),"")</f>
        <v/>
      </c>
      <c r="AE823" s="51" t="str">
        <f>IF(入力シート!M824&gt;=10000,INT(MOD(入力シート!M824,100000)/10000),"")</f>
        <v/>
      </c>
      <c r="AF823" s="51" t="str">
        <f>IF(入力シート!M824&gt;=1000,INT(MOD(入力シート!M824,10000)/1000),"")</f>
        <v/>
      </c>
      <c r="AG823" s="51" t="str">
        <f>IF(入力シート!M824&gt;=100,INT(MOD(入力シート!M824,1000)/100),"")</f>
        <v/>
      </c>
      <c r="AH823" s="51" t="str">
        <f>IF(入力シート!M824&gt;=10,INT(MOD(入力シート!M824,100)/10),"")</f>
        <v/>
      </c>
      <c r="AI823" s="40" t="str">
        <f>IF(入力シート!M824&gt;=1,INT(MOD(入力シート!M824,10)/1),"")</f>
        <v/>
      </c>
      <c r="AJ823" s="51" t="str">
        <f>IF(入力シート!N824&gt;=10000,INT(MOD(入力シート!N824,100000)/10000),"")</f>
        <v/>
      </c>
      <c r="AK823" s="51" t="str">
        <f>IF(入力シート!N824&gt;=1000,INT(MOD(入力シート!N824,10000)/1000),"")</f>
        <v/>
      </c>
      <c r="AL823" s="51" t="str">
        <f>IF(入力シート!N824&gt;=100,INT(MOD(入力シート!N824,1000)/100),"")</f>
        <v/>
      </c>
      <c r="AM823" s="51" t="str">
        <f>IF(入力シート!N824&gt;=10,INT(MOD(入力シート!N824,100)/10),"")</f>
        <v/>
      </c>
      <c r="AN823" s="40" t="str">
        <f>IF(入力シート!N824&gt;=1,INT(MOD(入力シート!N824,10)/1),"")</f>
        <v/>
      </c>
      <c r="AO823" s="51" t="str">
        <f>IF(入力シート!O824&gt;=10000,INT(MOD(入力シート!O824,100000)/10000),"")</f>
        <v/>
      </c>
      <c r="AP823" s="51" t="str">
        <f>IF(入力シート!O824&gt;=1000,INT(MOD(入力シート!O824,10000)/1000),"")</f>
        <v/>
      </c>
      <c r="AQ823" s="51" t="str">
        <f>IF(入力シート!O824&gt;=100,INT(MOD(入力シート!O824,1000)/100),"")</f>
        <v/>
      </c>
      <c r="AR823" s="51" t="str">
        <f>IF(入力シート!O824&gt;=10,INT(MOD(入力シート!O824,100)/10),"")</f>
        <v/>
      </c>
      <c r="AS823" s="40" t="str">
        <f>IF(入力シート!O824&gt;=1,INT(MOD(入力シート!O824,10)/1),"")</f>
        <v/>
      </c>
      <c r="AT823" s="51" t="str">
        <f>IF(入力シート!P824&gt;=1000000,INT(MOD(入力シート!P824,10000000)/1000000),"")</f>
        <v/>
      </c>
      <c r="AU823" s="51" t="str">
        <f>IF(入力シート!P824&gt;=100000,INT(MOD(入力シート!P824,1000000)/100000),"")</f>
        <v/>
      </c>
      <c r="AV823" s="51" t="str">
        <f>IF(入力シート!P824&gt;=10000,INT(MOD(入力シート!P824,100000)/10000),"")</f>
        <v/>
      </c>
      <c r="AW823" s="51" t="str">
        <f>IF(入力シート!P824&gt;=1000,INT(MOD(入力シート!P824,10000)/1000),"")</f>
        <v/>
      </c>
      <c r="AX823" s="51" t="str">
        <f>IF(入力シート!P824&gt;=100,INT(MOD(入力シート!P824,1000)/100),"")</f>
        <v/>
      </c>
      <c r="AY823" s="51" t="str">
        <f>IF(入力シート!P824&gt;=10,INT(MOD(入力シート!P824,100)/10),"")</f>
        <v/>
      </c>
      <c r="AZ823" s="40" t="str">
        <f>IF(入力シート!P824&gt;=1,INT(MOD(入力シート!P824,10)/1),"")</f>
        <v/>
      </c>
      <c r="BA823" s="51" t="str">
        <f>IF(入力シート!Q824&gt;=10,INT(MOD(入力シート!Q824,100)/10),"")</f>
        <v/>
      </c>
      <c r="BB823" s="40" t="str">
        <f>IF(入力シート!Q824&gt;=1,INT(MOD(入力シート!Q824,10)/1),"")</f>
        <v/>
      </c>
      <c r="BC823" s="51" t="str">
        <f>IF(入力シート!R824&gt;=10000,INT(MOD(入力シート!R824,100000)/10000),"")</f>
        <v/>
      </c>
      <c r="BD823" s="51" t="str">
        <f>IF(入力シート!R824&gt;=1000,INT(MOD(入力シート!R824,10000)/1000),"")</f>
        <v/>
      </c>
      <c r="BE823" s="51" t="str">
        <f>IF(入力シート!R824&gt;=100,INT(MOD(入力シート!R824,1000)/100),"")</f>
        <v/>
      </c>
      <c r="BF823" s="51" t="str">
        <f>IF(入力シート!R824&gt;=10,INT(MOD(入力シート!R824,100)/10),"")</f>
        <v/>
      </c>
      <c r="BG823" s="40" t="str">
        <f>IF(入力シート!R824&gt;=1,INT(MOD(入力シート!R824,10)/1),"")</f>
        <v/>
      </c>
      <c r="BP823" s="11"/>
    </row>
    <row r="824" spans="1:79" x14ac:dyDescent="0.15">
      <c r="B824" s="22">
        <v>822</v>
      </c>
      <c r="C824" s="10" t="str">
        <f>IF(入力シート!C825&gt;=10000,INT(MOD(入力シート!C825,100000)/10000),"")</f>
        <v/>
      </c>
      <c r="D824" s="10" t="str">
        <f>IF(入力シート!C825&gt;=1000,INT(MOD(入力シート!C825,10000)/1000),"")</f>
        <v/>
      </c>
      <c r="E824" s="10" t="str">
        <f>IF(入力シート!C825&gt;=100,INT(MOD(入力シート!C825,1000)/100),"")</f>
        <v/>
      </c>
      <c r="F824" s="10" t="str">
        <f>IF(入力シート!C825&gt;=10,INT(MOD(入力シート!C825,100)/10),"")</f>
        <v/>
      </c>
      <c r="G824" s="22" t="str">
        <f>IF(入力シート!C825&gt;=1,INT(MOD(入力シート!C825,10)/1),"")</f>
        <v/>
      </c>
      <c r="H824" s="22" t="str">
        <f>IF(入力シート!D825&gt;"",入力シート!D825,"")</f>
        <v/>
      </c>
      <c r="I824" s="22" t="str">
        <f>IF(入力シート!E825&gt;"",入力シート!E825,"")</f>
        <v/>
      </c>
      <c r="J824" s="37" t="str">
        <f>IF(入力シート!F825&gt;0,IF(入力シート!W825=6,MID(入力シート!F825,入力シート!W825-5,1),"0"),"")</f>
        <v/>
      </c>
      <c r="K824" s="37" t="str">
        <f>IF(入力シート!F825&gt;0,MID(入力シート!F825,入力シート!W825-4,1),"")</f>
        <v/>
      </c>
      <c r="L824" s="37" t="str">
        <f>IF(入力シート!F825&gt;0,MID(入力シート!F825,入力シート!W825-3,1),"")</f>
        <v/>
      </c>
      <c r="M824" s="37" t="str">
        <f>IF(入力シート!F825&gt;0,MID(入力シート!F825,入力シート!W825-2,1),"")</f>
        <v/>
      </c>
      <c r="N824" s="37" t="str">
        <f>IF(入力シート!F825&gt;0,MID(入力シート!F825,入力シート!W825-1,1),"")</f>
        <v/>
      </c>
      <c r="O824" s="39" t="str">
        <f>IF(入力シート!F825&gt;0,MID(入力シート!F825,入力シート!W825,1),"")</f>
        <v/>
      </c>
      <c r="P824" s="22" t="str">
        <f>IF(入力シート!G825&gt;"",入力シート!G825,"")</f>
        <v/>
      </c>
      <c r="Q824" s="37" t="str">
        <f>IF(入力シート!H825&gt;0,IF(入力シート!X825=4,MID(入力シート!H825,入力シート!X825-3,1),"0"),"")</f>
        <v/>
      </c>
      <c r="R824" s="37" t="str">
        <f>IF(入力シート!H825&gt;0,MID(入力シート!H825,入力シート!X825-2,1),"")</f>
        <v/>
      </c>
      <c r="S824" s="37" t="str">
        <f>IF(入力シート!H825&gt;0,MID(入力シート!H825,入力シート!X825-1,1),"")</f>
        <v/>
      </c>
      <c r="T824" s="39" t="str">
        <f>IF(入力シート!H825&gt;0,MID(入力シート!H825,入力シート!X825,1),"")</f>
        <v/>
      </c>
      <c r="U824" s="62" t="str">
        <f>IF(入力シート!I825&gt;0,入力シート!I825,"")</f>
        <v/>
      </c>
      <c r="V824" s="50" t="str">
        <f>IF(入力シート!J825&gt;0,入力シート!J825,"")</f>
        <v/>
      </c>
      <c r="W824" s="50" t="str">
        <f>IF(入力シート!K825&gt;=10,INT(MOD(入力シート!K825,100)/10),"")</f>
        <v/>
      </c>
      <c r="X824" s="40" t="str">
        <f>IF(入力シート!K825&gt;=1,INT(MOD(入力シート!K825,10)/1),"")</f>
        <v/>
      </c>
      <c r="Y824" s="51" t="str">
        <f>IF(入力シート!L825&gt;=100000,INT(MOD(入力シート!L825,1000000)/100000),"")</f>
        <v/>
      </c>
      <c r="Z824" s="51" t="str">
        <f>IF(入力シート!L825&gt;=10000,INT(MOD(入力シート!L825,100000)/10000),"")</f>
        <v/>
      </c>
      <c r="AA824" s="51" t="str">
        <f>IF(入力シート!L825&gt;=1000,INT(MOD(入力シート!L825,10000)/1000),"")</f>
        <v/>
      </c>
      <c r="AB824" s="51" t="str">
        <f>IF(入力シート!L825&gt;=100,INT(MOD(入力シート!L825,1000)/100),"")</f>
        <v/>
      </c>
      <c r="AC824" s="51" t="str">
        <f>IF(入力シート!L825&gt;=10,INT(MOD(入力シート!L825,100)/10),"")</f>
        <v/>
      </c>
      <c r="AD824" s="40" t="str">
        <f>IF(入力シート!L825&gt;=1,INT(MOD(入力シート!L825,10)/1),"")</f>
        <v/>
      </c>
      <c r="AE824" s="51" t="str">
        <f>IF(入力シート!M825&gt;=10000,INT(MOD(入力シート!M825,100000)/10000),"")</f>
        <v/>
      </c>
      <c r="AF824" s="51" t="str">
        <f>IF(入力シート!M825&gt;=1000,INT(MOD(入力シート!M825,10000)/1000),"")</f>
        <v/>
      </c>
      <c r="AG824" s="51" t="str">
        <f>IF(入力シート!M825&gt;=100,INT(MOD(入力シート!M825,1000)/100),"")</f>
        <v/>
      </c>
      <c r="AH824" s="51" t="str">
        <f>IF(入力シート!M825&gt;=10,INT(MOD(入力シート!M825,100)/10),"")</f>
        <v/>
      </c>
      <c r="AI824" s="40" t="str">
        <f>IF(入力シート!M825&gt;=1,INT(MOD(入力シート!M825,10)/1),"")</f>
        <v/>
      </c>
      <c r="AJ824" s="51" t="str">
        <f>IF(入力シート!N825&gt;=10000,INT(MOD(入力シート!N825,100000)/10000),"")</f>
        <v/>
      </c>
      <c r="AK824" s="51" t="str">
        <f>IF(入力シート!N825&gt;=1000,INT(MOD(入力シート!N825,10000)/1000),"")</f>
        <v/>
      </c>
      <c r="AL824" s="51" t="str">
        <f>IF(入力シート!N825&gt;=100,INT(MOD(入力シート!N825,1000)/100),"")</f>
        <v/>
      </c>
      <c r="AM824" s="51" t="str">
        <f>IF(入力シート!N825&gt;=10,INT(MOD(入力シート!N825,100)/10),"")</f>
        <v/>
      </c>
      <c r="AN824" s="40" t="str">
        <f>IF(入力シート!N825&gt;=1,INT(MOD(入力シート!N825,10)/1),"")</f>
        <v/>
      </c>
      <c r="AO824" s="51" t="str">
        <f>IF(入力シート!O825&gt;=10000,INT(MOD(入力シート!O825,100000)/10000),"")</f>
        <v/>
      </c>
      <c r="AP824" s="51" t="str">
        <f>IF(入力シート!O825&gt;=1000,INT(MOD(入力シート!O825,10000)/1000),"")</f>
        <v/>
      </c>
      <c r="AQ824" s="51" t="str">
        <f>IF(入力シート!O825&gt;=100,INT(MOD(入力シート!O825,1000)/100),"")</f>
        <v/>
      </c>
      <c r="AR824" s="51" t="str">
        <f>IF(入力シート!O825&gt;=10,INT(MOD(入力シート!O825,100)/10),"")</f>
        <v/>
      </c>
      <c r="AS824" s="40" t="str">
        <f>IF(入力シート!O825&gt;=1,INT(MOD(入力シート!O825,10)/1),"")</f>
        <v/>
      </c>
      <c r="AT824" s="51" t="str">
        <f>IF(入力シート!P825&gt;=1000000,INT(MOD(入力シート!P825,10000000)/1000000),"")</f>
        <v/>
      </c>
      <c r="AU824" s="51" t="str">
        <f>IF(入力シート!P825&gt;=100000,INT(MOD(入力シート!P825,1000000)/100000),"")</f>
        <v/>
      </c>
      <c r="AV824" s="51" t="str">
        <f>IF(入力シート!P825&gt;=10000,INT(MOD(入力シート!P825,100000)/10000),"")</f>
        <v/>
      </c>
      <c r="AW824" s="51" t="str">
        <f>IF(入力シート!P825&gt;=1000,INT(MOD(入力シート!P825,10000)/1000),"")</f>
        <v/>
      </c>
      <c r="AX824" s="51" t="str">
        <f>IF(入力シート!P825&gt;=100,INT(MOD(入力シート!P825,1000)/100),"")</f>
        <v/>
      </c>
      <c r="AY824" s="51" t="str">
        <f>IF(入力シート!P825&gt;=10,INT(MOD(入力シート!P825,100)/10),"")</f>
        <v/>
      </c>
      <c r="AZ824" s="40" t="str">
        <f>IF(入力シート!P825&gt;=1,INT(MOD(入力シート!P825,10)/1),"")</f>
        <v/>
      </c>
      <c r="BA824" s="51" t="str">
        <f>IF(入力シート!Q825&gt;=10,INT(MOD(入力シート!Q825,100)/10),"")</f>
        <v/>
      </c>
      <c r="BB824" s="40" t="str">
        <f>IF(入力シート!Q825&gt;=1,INT(MOD(入力シート!Q825,10)/1),"")</f>
        <v/>
      </c>
      <c r="BC824" s="51" t="str">
        <f>IF(入力シート!R825&gt;=10000,INT(MOD(入力シート!R825,100000)/10000),"")</f>
        <v/>
      </c>
      <c r="BD824" s="51" t="str">
        <f>IF(入力シート!R825&gt;=1000,INT(MOD(入力シート!R825,10000)/1000),"")</f>
        <v/>
      </c>
      <c r="BE824" s="51" t="str">
        <f>IF(入力シート!R825&gt;=100,INT(MOD(入力シート!R825,1000)/100),"")</f>
        <v/>
      </c>
      <c r="BF824" s="51" t="str">
        <f>IF(入力シート!R825&gt;=10,INT(MOD(入力シート!R825,100)/10),"")</f>
        <v/>
      </c>
      <c r="BG824" s="40" t="str">
        <f>IF(入力シート!R825&gt;=1,INT(MOD(入力シート!R825,10)/1),"")</f>
        <v/>
      </c>
    </row>
    <row r="825" spans="1:79" x14ac:dyDescent="0.15">
      <c r="B825" s="22">
        <v>823</v>
      </c>
      <c r="C825" s="10" t="str">
        <f>IF(入力シート!C826&gt;=10000,INT(MOD(入力シート!C826,100000)/10000),"")</f>
        <v/>
      </c>
      <c r="D825" s="10" t="str">
        <f>IF(入力シート!C826&gt;=1000,INT(MOD(入力シート!C826,10000)/1000),"")</f>
        <v/>
      </c>
      <c r="E825" s="10" t="str">
        <f>IF(入力シート!C826&gt;=100,INT(MOD(入力シート!C826,1000)/100),"")</f>
        <v/>
      </c>
      <c r="F825" s="10" t="str">
        <f>IF(入力シート!C826&gt;=10,INT(MOD(入力シート!C826,100)/10),"")</f>
        <v/>
      </c>
      <c r="G825" s="22" t="str">
        <f>IF(入力シート!C826&gt;=1,INT(MOD(入力シート!C826,10)/1),"")</f>
        <v/>
      </c>
      <c r="H825" s="22" t="str">
        <f>IF(入力シート!D826&gt;"",入力シート!D826,"")</f>
        <v/>
      </c>
      <c r="I825" s="22" t="str">
        <f>IF(入力シート!E826&gt;"",入力シート!E826,"")</f>
        <v/>
      </c>
      <c r="J825" s="37" t="str">
        <f>IF(入力シート!F826&gt;0,IF(入力シート!W826=6,MID(入力シート!F826,入力シート!W826-5,1),"0"),"")</f>
        <v/>
      </c>
      <c r="K825" s="37" t="str">
        <f>IF(入力シート!F826&gt;0,MID(入力シート!F826,入力シート!W826-4,1),"")</f>
        <v/>
      </c>
      <c r="L825" s="37" t="str">
        <f>IF(入力シート!F826&gt;0,MID(入力シート!F826,入力シート!W826-3,1),"")</f>
        <v/>
      </c>
      <c r="M825" s="37" t="str">
        <f>IF(入力シート!F826&gt;0,MID(入力シート!F826,入力シート!W826-2,1),"")</f>
        <v/>
      </c>
      <c r="N825" s="37" t="str">
        <f>IF(入力シート!F826&gt;0,MID(入力シート!F826,入力シート!W826-1,1),"")</f>
        <v/>
      </c>
      <c r="O825" s="39" t="str">
        <f>IF(入力シート!F826&gt;0,MID(入力シート!F826,入力シート!W826,1),"")</f>
        <v/>
      </c>
      <c r="P825" s="22" t="str">
        <f>IF(入力シート!G826&gt;"",入力シート!G826,"")</f>
        <v/>
      </c>
      <c r="Q825" s="37" t="str">
        <f>IF(入力シート!H826&gt;0,IF(入力シート!X826=4,MID(入力シート!H826,入力シート!X826-3,1),"0"),"")</f>
        <v/>
      </c>
      <c r="R825" s="37" t="str">
        <f>IF(入力シート!H826&gt;0,MID(入力シート!H826,入力シート!X826-2,1),"")</f>
        <v/>
      </c>
      <c r="S825" s="37" t="str">
        <f>IF(入力シート!H826&gt;0,MID(入力シート!H826,入力シート!X826-1,1),"")</f>
        <v/>
      </c>
      <c r="T825" s="39" t="str">
        <f>IF(入力シート!H826&gt;0,MID(入力シート!H826,入力シート!X826,1),"")</f>
        <v/>
      </c>
      <c r="U825" s="62" t="str">
        <f>IF(入力シート!I826&gt;0,入力シート!I826,"")</f>
        <v/>
      </c>
      <c r="V825" s="50" t="str">
        <f>IF(入力シート!J826&gt;0,入力シート!J826,"")</f>
        <v/>
      </c>
      <c r="W825" s="50" t="str">
        <f>IF(入力シート!K826&gt;=10,INT(MOD(入力シート!K826,100)/10),"")</f>
        <v/>
      </c>
      <c r="X825" s="40" t="str">
        <f>IF(入力シート!K826&gt;=1,INT(MOD(入力シート!K826,10)/1),"")</f>
        <v/>
      </c>
      <c r="Y825" s="51" t="str">
        <f>IF(入力シート!L826&gt;=100000,INT(MOD(入力シート!L826,1000000)/100000),"")</f>
        <v/>
      </c>
      <c r="Z825" s="51" t="str">
        <f>IF(入力シート!L826&gt;=10000,INT(MOD(入力シート!L826,100000)/10000),"")</f>
        <v/>
      </c>
      <c r="AA825" s="51" t="str">
        <f>IF(入力シート!L826&gt;=1000,INT(MOD(入力シート!L826,10000)/1000),"")</f>
        <v/>
      </c>
      <c r="AB825" s="51" t="str">
        <f>IF(入力シート!L826&gt;=100,INT(MOD(入力シート!L826,1000)/100),"")</f>
        <v/>
      </c>
      <c r="AC825" s="51" t="str">
        <f>IF(入力シート!L826&gt;=10,INT(MOD(入力シート!L826,100)/10),"")</f>
        <v/>
      </c>
      <c r="AD825" s="40" t="str">
        <f>IF(入力シート!L826&gt;=1,INT(MOD(入力シート!L826,10)/1),"")</f>
        <v/>
      </c>
      <c r="AE825" s="51" t="str">
        <f>IF(入力シート!M826&gt;=10000,INT(MOD(入力シート!M826,100000)/10000),"")</f>
        <v/>
      </c>
      <c r="AF825" s="51" t="str">
        <f>IF(入力シート!M826&gt;=1000,INT(MOD(入力シート!M826,10000)/1000),"")</f>
        <v/>
      </c>
      <c r="AG825" s="51" t="str">
        <f>IF(入力シート!M826&gt;=100,INT(MOD(入力シート!M826,1000)/100),"")</f>
        <v/>
      </c>
      <c r="AH825" s="51" t="str">
        <f>IF(入力シート!M826&gt;=10,INT(MOD(入力シート!M826,100)/10),"")</f>
        <v/>
      </c>
      <c r="AI825" s="40" t="str">
        <f>IF(入力シート!M826&gt;=1,INT(MOD(入力シート!M826,10)/1),"")</f>
        <v/>
      </c>
      <c r="AJ825" s="51" t="str">
        <f>IF(入力シート!N826&gt;=10000,INT(MOD(入力シート!N826,100000)/10000),"")</f>
        <v/>
      </c>
      <c r="AK825" s="51" t="str">
        <f>IF(入力シート!N826&gt;=1000,INT(MOD(入力シート!N826,10000)/1000),"")</f>
        <v/>
      </c>
      <c r="AL825" s="51" t="str">
        <f>IF(入力シート!N826&gt;=100,INT(MOD(入力シート!N826,1000)/100),"")</f>
        <v/>
      </c>
      <c r="AM825" s="51" t="str">
        <f>IF(入力シート!N826&gt;=10,INT(MOD(入力シート!N826,100)/10),"")</f>
        <v/>
      </c>
      <c r="AN825" s="40" t="str">
        <f>IF(入力シート!N826&gt;=1,INT(MOD(入力シート!N826,10)/1),"")</f>
        <v/>
      </c>
      <c r="AO825" s="51" t="str">
        <f>IF(入力シート!O826&gt;=10000,INT(MOD(入力シート!O826,100000)/10000),"")</f>
        <v/>
      </c>
      <c r="AP825" s="51" t="str">
        <f>IF(入力シート!O826&gt;=1000,INT(MOD(入力シート!O826,10000)/1000),"")</f>
        <v/>
      </c>
      <c r="AQ825" s="51" t="str">
        <f>IF(入力シート!O826&gt;=100,INT(MOD(入力シート!O826,1000)/100),"")</f>
        <v/>
      </c>
      <c r="AR825" s="51" t="str">
        <f>IF(入力シート!O826&gt;=10,INT(MOD(入力シート!O826,100)/10),"")</f>
        <v/>
      </c>
      <c r="AS825" s="40" t="str">
        <f>IF(入力シート!O826&gt;=1,INT(MOD(入力シート!O826,10)/1),"")</f>
        <v/>
      </c>
      <c r="AT825" s="51" t="str">
        <f>IF(入力シート!P826&gt;=1000000,INT(MOD(入力シート!P826,10000000)/1000000),"")</f>
        <v/>
      </c>
      <c r="AU825" s="51" t="str">
        <f>IF(入力シート!P826&gt;=100000,INT(MOD(入力シート!P826,1000000)/100000),"")</f>
        <v/>
      </c>
      <c r="AV825" s="51" t="str">
        <f>IF(入力シート!P826&gt;=10000,INT(MOD(入力シート!P826,100000)/10000),"")</f>
        <v/>
      </c>
      <c r="AW825" s="51" t="str">
        <f>IF(入力シート!P826&gt;=1000,INT(MOD(入力シート!P826,10000)/1000),"")</f>
        <v/>
      </c>
      <c r="AX825" s="51" t="str">
        <f>IF(入力シート!P826&gt;=100,INT(MOD(入力シート!P826,1000)/100),"")</f>
        <v/>
      </c>
      <c r="AY825" s="51" t="str">
        <f>IF(入力シート!P826&gt;=10,INT(MOD(入力シート!P826,100)/10),"")</f>
        <v/>
      </c>
      <c r="AZ825" s="40" t="str">
        <f>IF(入力シート!P826&gt;=1,INT(MOD(入力シート!P826,10)/1),"")</f>
        <v/>
      </c>
      <c r="BA825" s="51" t="str">
        <f>IF(入力シート!Q826&gt;=10,INT(MOD(入力シート!Q826,100)/10),"")</f>
        <v/>
      </c>
      <c r="BB825" s="40" t="str">
        <f>IF(入力シート!Q826&gt;=1,INT(MOD(入力シート!Q826,10)/1),"")</f>
        <v/>
      </c>
      <c r="BC825" s="51" t="str">
        <f>IF(入力シート!R826&gt;=10000,INT(MOD(入力シート!R826,100000)/10000),"")</f>
        <v/>
      </c>
      <c r="BD825" s="51" t="str">
        <f>IF(入力シート!R826&gt;=1000,INT(MOD(入力シート!R826,10000)/1000),"")</f>
        <v/>
      </c>
      <c r="BE825" s="51" t="str">
        <f>IF(入力シート!R826&gt;=100,INT(MOD(入力シート!R826,1000)/100),"")</f>
        <v/>
      </c>
      <c r="BF825" s="51" t="str">
        <f>IF(入力シート!R826&gt;=10,INT(MOD(入力シート!R826,100)/10),"")</f>
        <v/>
      </c>
      <c r="BG825" s="40" t="str">
        <f>IF(入力シート!R826&gt;=1,INT(MOD(入力シート!R826,10)/1),"")</f>
        <v/>
      </c>
    </row>
    <row r="826" spans="1:79" x14ac:dyDescent="0.15">
      <c r="B826" s="22">
        <v>824</v>
      </c>
      <c r="C826" s="10" t="str">
        <f>IF(入力シート!C827&gt;=10000,INT(MOD(入力シート!C827,100000)/10000),"")</f>
        <v/>
      </c>
      <c r="D826" s="10" t="str">
        <f>IF(入力シート!C827&gt;=1000,INT(MOD(入力シート!C827,10000)/1000),"")</f>
        <v/>
      </c>
      <c r="E826" s="10" t="str">
        <f>IF(入力シート!C827&gt;=100,INT(MOD(入力シート!C827,1000)/100),"")</f>
        <v/>
      </c>
      <c r="F826" s="10" t="str">
        <f>IF(入力シート!C827&gt;=10,INT(MOD(入力シート!C827,100)/10),"")</f>
        <v/>
      </c>
      <c r="G826" s="22" t="str">
        <f>IF(入力シート!C827&gt;=1,INT(MOD(入力シート!C827,10)/1),"")</f>
        <v/>
      </c>
      <c r="H826" s="22" t="str">
        <f>IF(入力シート!D827&gt;"",入力シート!D827,"")</f>
        <v/>
      </c>
      <c r="I826" s="22" t="str">
        <f>IF(入力シート!E827&gt;"",入力シート!E827,"")</f>
        <v/>
      </c>
      <c r="J826" s="37" t="str">
        <f>IF(入力シート!F827&gt;0,IF(入力シート!W827=6,MID(入力シート!F827,入力シート!W827-5,1),"0"),"")</f>
        <v/>
      </c>
      <c r="K826" s="37" t="str">
        <f>IF(入力シート!F827&gt;0,MID(入力シート!F827,入力シート!W827-4,1),"")</f>
        <v/>
      </c>
      <c r="L826" s="37" t="str">
        <f>IF(入力シート!F827&gt;0,MID(入力シート!F827,入力シート!W827-3,1),"")</f>
        <v/>
      </c>
      <c r="M826" s="37" t="str">
        <f>IF(入力シート!F827&gt;0,MID(入力シート!F827,入力シート!W827-2,1),"")</f>
        <v/>
      </c>
      <c r="N826" s="37" t="str">
        <f>IF(入力シート!F827&gt;0,MID(入力シート!F827,入力シート!W827-1,1),"")</f>
        <v/>
      </c>
      <c r="O826" s="39" t="str">
        <f>IF(入力シート!F827&gt;0,MID(入力シート!F827,入力シート!W827,1),"")</f>
        <v/>
      </c>
      <c r="P826" s="22" t="str">
        <f>IF(入力シート!G827&gt;"",入力シート!G827,"")</f>
        <v/>
      </c>
      <c r="Q826" s="37" t="str">
        <f>IF(入力シート!H827&gt;0,IF(入力シート!X827=4,MID(入力シート!H827,入力シート!X827-3,1),"0"),"")</f>
        <v/>
      </c>
      <c r="R826" s="37" t="str">
        <f>IF(入力シート!H827&gt;0,MID(入力シート!H827,入力シート!X827-2,1),"")</f>
        <v/>
      </c>
      <c r="S826" s="37" t="str">
        <f>IF(入力シート!H827&gt;0,MID(入力シート!H827,入力シート!X827-1,1),"")</f>
        <v/>
      </c>
      <c r="T826" s="39" t="str">
        <f>IF(入力シート!H827&gt;0,MID(入力シート!H827,入力シート!X827,1),"")</f>
        <v/>
      </c>
      <c r="U826" s="62" t="str">
        <f>IF(入力シート!I827&gt;0,入力シート!I827,"")</f>
        <v/>
      </c>
      <c r="V826" s="50" t="str">
        <f>IF(入力シート!J827&gt;0,入力シート!J827,"")</f>
        <v/>
      </c>
      <c r="W826" s="50" t="str">
        <f>IF(入力シート!K827&gt;=10,INT(MOD(入力シート!K827,100)/10),"")</f>
        <v/>
      </c>
      <c r="X826" s="40" t="str">
        <f>IF(入力シート!K827&gt;=1,INT(MOD(入力シート!K827,10)/1),"")</f>
        <v/>
      </c>
      <c r="Y826" s="51" t="str">
        <f>IF(入力シート!L827&gt;=100000,INT(MOD(入力シート!L827,1000000)/100000),"")</f>
        <v/>
      </c>
      <c r="Z826" s="51" t="str">
        <f>IF(入力シート!L827&gt;=10000,INT(MOD(入力シート!L827,100000)/10000),"")</f>
        <v/>
      </c>
      <c r="AA826" s="51" t="str">
        <f>IF(入力シート!L827&gt;=1000,INT(MOD(入力シート!L827,10000)/1000),"")</f>
        <v/>
      </c>
      <c r="AB826" s="51" t="str">
        <f>IF(入力シート!L827&gt;=100,INT(MOD(入力シート!L827,1000)/100),"")</f>
        <v/>
      </c>
      <c r="AC826" s="51" t="str">
        <f>IF(入力シート!L827&gt;=10,INT(MOD(入力シート!L827,100)/10),"")</f>
        <v/>
      </c>
      <c r="AD826" s="40" t="str">
        <f>IF(入力シート!L827&gt;=1,INT(MOD(入力シート!L827,10)/1),"")</f>
        <v/>
      </c>
      <c r="AE826" s="51" t="str">
        <f>IF(入力シート!M827&gt;=10000,INT(MOD(入力シート!M827,100000)/10000),"")</f>
        <v/>
      </c>
      <c r="AF826" s="51" t="str">
        <f>IF(入力シート!M827&gt;=1000,INT(MOD(入力シート!M827,10000)/1000),"")</f>
        <v/>
      </c>
      <c r="AG826" s="51" t="str">
        <f>IF(入力シート!M827&gt;=100,INT(MOD(入力シート!M827,1000)/100),"")</f>
        <v/>
      </c>
      <c r="AH826" s="51" t="str">
        <f>IF(入力シート!M827&gt;=10,INT(MOD(入力シート!M827,100)/10),"")</f>
        <v/>
      </c>
      <c r="AI826" s="40" t="str">
        <f>IF(入力シート!M827&gt;=1,INT(MOD(入力シート!M827,10)/1),"")</f>
        <v/>
      </c>
      <c r="AJ826" s="51" t="str">
        <f>IF(入力シート!N827&gt;=10000,INT(MOD(入力シート!N827,100000)/10000),"")</f>
        <v/>
      </c>
      <c r="AK826" s="51" t="str">
        <f>IF(入力シート!N827&gt;=1000,INT(MOD(入力シート!N827,10000)/1000),"")</f>
        <v/>
      </c>
      <c r="AL826" s="51" t="str">
        <f>IF(入力シート!N827&gt;=100,INT(MOD(入力シート!N827,1000)/100),"")</f>
        <v/>
      </c>
      <c r="AM826" s="51" t="str">
        <f>IF(入力シート!N827&gt;=10,INT(MOD(入力シート!N827,100)/10),"")</f>
        <v/>
      </c>
      <c r="AN826" s="40" t="str">
        <f>IF(入力シート!N827&gt;=1,INT(MOD(入力シート!N827,10)/1),"")</f>
        <v/>
      </c>
      <c r="AO826" s="51" t="str">
        <f>IF(入力シート!O827&gt;=10000,INT(MOD(入力シート!O827,100000)/10000),"")</f>
        <v/>
      </c>
      <c r="AP826" s="51" t="str">
        <f>IF(入力シート!O827&gt;=1000,INT(MOD(入力シート!O827,10000)/1000),"")</f>
        <v/>
      </c>
      <c r="AQ826" s="51" t="str">
        <f>IF(入力シート!O827&gt;=100,INT(MOD(入力シート!O827,1000)/100),"")</f>
        <v/>
      </c>
      <c r="AR826" s="51" t="str">
        <f>IF(入力シート!O827&gt;=10,INT(MOD(入力シート!O827,100)/10),"")</f>
        <v/>
      </c>
      <c r="AS826" s="40" t="str">
        <f>IF(入力シート!O827&gt;=1,INT(MOD(入力シート!O827,10)/1),"")</f>
        <v/>
      </c>
      <c r="AT826" s="51" t="str">
        <f>IF(入力シート!P827&gt;=1000000,INT(MOD(入力シート!P827,10000000)/1000000),"")</f>
        <v/>
      </c>
      <c r="AU826" s="51" t="str">
        <f>IF(入力シート!P827&gt;=100000,INT(MOD(入力シート!P827,1000000)/100000),"")</f>
        <v/>
      </c>
      <c r="AV826" s="51" t="str">
        <f>IF(入力シート!P827&gt;=10000,INT(MOD(入力シート!P827,100000)/10000),"")</f>
        <v/>
      </c>
      <c r="AW826" s="51" t="str">
        <f>IF(入力シート!P827&gt;=1000,INT(MOD(入力シート!P827,10000)/1000),"")</f>
        <v/>
      </c>
      <c r="AX826" s="51" t="str">
        <f>IF(入力シート!P827&gt;=100,INT(MOD(入力シート!P827,1000)/100),"")</f>
        <v/>
      </c>
      <c r="AY826" s="51" t="str">
        <f>IF(入力シート!P827&gt;=10,INT(MOD(入力シート!P827,100)/10),"")</f>
        <v/>
      </c>
      <c r="AZ826" s="40" t="str">
        <f>IF(入力シート!P827&gt;=1,INT(MOD(入力シート!P827,10)/1),"")</f>
        <v/>
      </c>
      <c r="BA826" s="51" t="str">
        <f>IF(入力シート!Q827&gt;=10,INT(MOD(入力シート!Q827,100)/10),"")</f>
        <v/>
      </c>
      <c r="BB826" s="40" t="str">
        <f>IF(入力シート!Q827&gt;=1,INT(MOD(入力シート!Q827,10)/1),"")</f>
        <v/>
      </c>
      <c r="BC826" s="51" t="str">
        <f>IF(入力シート!R827&gt;=10000,INT(MOD(入力シート!R827,100000)/10000),"")</f>
        <v/>
      </c>
      <c r="BD826" s="51" t="str">
        <f>IF(入力シート!R827&gt;=1000,INT(MOD(入力シート!R827,10000)/1000),"")</f>
        <v/>
      </c>
      <c r="BE826" s="51" t="str">
        <f>IF(入力シート!R827&gt;=100,INT(MOD(入力シート!R827,1000)/100),"")</f>
        <v/>
      </c>
      <c r="BF826" s="51" t="str">
        <f>IF(入力シート!R827&gt;=10,INT(MOD(入力シート!R827,100)/10),"")</f>
        <v/>
      </c>
      <c r="BG826" s="40" t="str">
        <f>IF(入力シート!R827&gt;=1,INT(MOD(入力シート!R827,10)/1),"")</f>
        <v/>
      </c>
    </row>
    <row r="827" spans="1:79" x14ac:dyDescent="0.15">
      <c r="B827" s="22">
        <v>825</v>
      </c>
      <c r="C827" s="10" t="str">
        <f>IF(入力シート!C828&gt;=10000,INT(MOD(入力シート!C828,100000)/10000),"")</f>
        <v/>
      </c>
      <c r="D827" s="10" t="str">
        <f>IF(入力シート!C828&gt;=1000,INT(MOD(入力シート!C828,10000)/1000),"")</f>
        <v/>
      </c>
      <c r="E827" s="10" t="str">
        <f>IF(入力シート!C828&gt;=100,INT(MOD(入力シート!C828,1000)/100),"")</f>
        <v/>
      </c>
      <c r="F827" s="10" t="str">
        <f>IF(入力シート!C828&gt;=10,INT(MOD(入力シート!C828,100)/10),"")</f>
        <v/>
      </c>
      <c r="G827" s="22" t="str">
        <f>IF(入力シート!C828&gt;=1,INT(MOD(入力シート!C828,10)/1),"")</f>
        <v/>
      </c>
      <c r="H827" s="22" t="str">
        <f>IF(入力シート!D828&gt;"",入力シート!D828,"")</f>
        <v/>
      </c>
      <c r="I827" s="22" t="str">
        <f>IF(入力シート!E828&gt;"",入力シート!E828,"")</f>
        <v/>
      </c>
      <c r="J827" s="37" t="str">
        <f>IF(入力シート!F828&gt;0,IF(入力シート!W828=6,MID(入力シート!F828,入力シート!W828-5,1),"0"),"")</f>
        <v/>
      </c>
      <c r="K827" s="37" t="str">
        <f>IF(入力シート!F828&gt;0,MID(入力シート!F828,入力シート!W828-4,1),"")</f>
        <v/>
      </c>
      <c r="L827" s="37" t="str">
        <f>IF(入力シート!F828&gt;0,MID(入力シート!F828,入力シート!W828-3,1),"")</f>
        <v/>
      </c>
      <c r="M827" s="37" t="str">
        <f>IF(入力シート!F828&gt;0,MID(入力シート!F828,入力シート!W828-2,1),"")</f>
        <v/>
      </c>
      <c r="N827" s="37" t="str">
        <f>IF(入力シート!F828&gt;0,MID(入力シート!F828,入力シート!W828-1,1),"")</f>
        <v/>
      </c>
      <c r="O827" s="39" t="str">
        <f>IF(入力シート!F828&gt;0,MID(入力シート!F828,入力シート!W828,1),"")</f>
        <v/>
      </c>
      <c r="P827" s="22" t="str">
        <f>IF(入力シート!G828&gt;"",入力シート!G828,"")</f>
        <v/>
      </c>
      <c r="Q827" s="37" t="str">
        <f>IF(入力シート!H828&gt;0,IF(入力シート!X828=4,MID(入力シート!H828,入力シート!X828-3,1),"0"),"")</f>
        <v/>
      </c>
      <c r="R827" s="37" t="str">
        <f>IF(入力シート!H828&gt;0,MID(入力シート!H828,入力シート!X828-2,1),"")</f>
        <v/>
      </c>
      <c r="S827" s="37" t="str">
        <f>IF(入力シート!H828&gt;0,MID(入力シート!H828,入力シート!X828-1,1),"")</f>
        <v/>
      </c>
      <c r="T827" s="39" t="str">
        <f>IF(入力シート!H828&gt;0,MID(入力シート!H828,入力シート!X828,1),"")</f>
        <v/>
      </c>
      <c r="U827" s="62" t="str">
        <f>IF(入力シート!I828&gt;0,入力シート!I828,"")</f>
        <v/>
      </c>
      <c r="V827" s="50" t="str">
        <f>IF(入力シート!J828&gt;0,入力シート!J828,"")</f>
        <v/>
      </c>
      <c r="W827" s="50" t="str">
        <f>IF(入力シート!K828&gt;=10,INT(MOD(入力シート!K828,100)/10),"")</f>
        <v/>
      </c>
      <c r="X827" s="40" t="str">
        <f>IF(入力シート!K828&gt;=1,INT(MOD(入力シート!K828,10)/1),"")</f>
        <v/>
      </c>
      <c r="Y827" s="51" t="str">
        <f>IF(入力シート!L828&gt;=100000,INT(MOD(入力シート!L828,1000000)/100000),"")</f>
        <v/>
      </c>
      <c r="Z827" s="51" t="str">
        <f>IF(入力シート!L828&gt;=10000,INT(MOD(入力シート!L828,100000)/10000),"")</f>
        <v/>
      </c>
      <c r="AA827" s="51" t="str">
        <f>IF(入力シート!L828&gt;=1000,INT(MOD(入力シート!L828,10000)/1000),"")</f>
        <v/>
      </c>
      <c r="AB827" s="51" t="str">
        <f>IF(入力シート!L828&gt;=100,INT(MOD(入力シート!L828,1000)/100),"")</f>
        <v/>
      </c>
      <c r="AC827" s="51" t="str">
        <f>IF(入力シート!L828&gt;=10,INT(MOD(入力シート!L828,100)/10),"")</f>
        <v/>
      </c>
      <c r="AD827" s="40" t="str">
        <f>IF(入力シート!L828&gt;=1,INT(MOD(入力シート!L828,10)/1),"")</f>
        <v/>
      </c>
      <c r="AE827" s="51" t="str">
        <f>IF(入力シート!M828&gt;=10000,INT(MOD(入力シート!M828,100000)/10000),"")</f>
        <v/>
      </c>
      <c r="AF827" s="51" t="str">
        <f>IF(入力シート!M828&gt;=1000,INT(MOD(入力シート!M828,10000)/1000),"")</f>
        <v/>
      </c>
      <c r="AG827" s="51" t="str">
        <f>IF(入力シート!M828&gt;=100,INT(MOD(入力シート!M828,1000)/100),"")</f>
        <v/>
      </c>
      <c r="AH827" s="51" t="str">
        <f>IF(入力シート!M828&gt;=10,INT(MOD(入力シート!M828,100)/10),"")</f>
        <v/>
      </c>
      <c r="AI827" s="40" t="str">
        <f>IF(入力シート!M828&gt;=1,INT(MOD(入力シート!M828,10)/1),"")</f>
        <v/>
      </c>
      <c r="AJ827" s="51" t="str">
        <f>IF(入力シート!N828&gt;=10000,INT(MOD(入力シート!N828,100000)/10000),"")</f>
        <v/>
      </c>
      <c r="AK827" s="51" t="str">
        <f>IF(入力シート!N828&gt;=1000,INT(MOD(入力シート!N828,10000)/1000),"")</f>
        <v/>
      </c>
      <c r="AL827" s="51" t="str">
        <f>IF(入力シート!N828&gt;=100,INT(MOD(入力シート!N828,1000)/100),"")</f>
        <v/>
      </c>
      <c r="AM827" s="51" t="str">
        <f>IF(入力シート!N828&gt;=10,INT(MOD(入力シート!N828,100)/10),"")</f>
        <v/>
      </c>
      <c r="AN827" s="40" t="str">
        <f>IF(入力シート!N828&gt;=1,INT(MOD(入力シート!N828,10)/1),"")</f>
        <v/>
      </c>
      <c r="AO827" s="51" t="str">
        <f>IF(入力シート!O828&gt;=10000,INT(MOD(入力シート!O828,100000)/10000),"")</f>
        <v/>
      </c>
      <c r="AP827" s="51" t="str">
        <f>IF(入力シート!O828&gt;=1000,INT(MOD(入力シート!O828,10000)/1000),"")</f>
        <v/>
      </c>
      <c r="AQ827" s="51" t="str">
        <f>IF(入力シート!O828&gt;=100,INT(MOD(入力シート!O828,1000)/100),"")</f>
        <v/>
      </c>
      <c r="AR827" s="51" t="str">
        <f>IF(入力シート!O828&gt;=10,INT(MOD(入力シート!O828,100)/10),"")</f>
        <v/>
      </c>
      <c r="AS827" s="40" t="str">
        <f>IF(入力シート!O828&gt;=1,INT(MOD(入力シート!O828,10)/1),"")</f>
        <v/>
      </c>
      <c r="AT827" s="51" t="str">
        <f>IF(入力シート!P828&gt;=1000000,INT(MOD(入力シート!P828,10000000)/1000000),"")</f>
        <v/>
      </c>
      <c r="AU827" s="51" t="str">
        <f>IF(入力シート!P828&gt;=100000,INT(MOD(入力シート!P828,1000000)/100000),"")</f>
        <v/>
      </c>
      <c r="AV827" s="51" t="str">
        <f>IF(入力シート!P828&gt;=10000,INT(MOD(入力シート!P828,100000)/10000),"")</f>
        <v/>
      </c>
      <c r="AW827" s="51" t="str">
        <f>IF(入力シート!P828&gt;=1000,INT(MOD(入力シート!P828,10000)/1000),"")</f>
        <v/>
      </c>
      <c r="AX827" s="51" t="str">
        <f>IF(入力シート!P828&gt;=100,INT(MOD(入力シート!P828,1000)/100),"")</f>
        <v/>
      </c>
      <c r="AY827" s="51" t="str">
        <f>IF(入力シート!P828&gt;=10,INT(MOD(入力シート!P828,100)/10),"")</f>
        <v/>
      </c>
      <c r="AZ827" s="40" t="str">
        <f>IF(入力シート!P828&gt;=1,INT(MOD(入力シート!P828,10)/1),"")</f>
        <v/>
      </c>
      <c r="BA827" s="51" t="str">
        <f>IF(入力シート!Q828&gt;=10,INT(MOD(入力シート!Q828,100)/10),"")</f>
        <v/>
      </c>
      <c r="BB827" s="40" t="str">
        <f>IF(入力シート!Q828&gt;=1,INT(MOD(入力シート!Q828,10)/1),"")</f>
        <v/>
      </c>
      <c r="BC827" s="51" t="str">
        <f>IF(入力シート!R828&gt;=10000,INT(MOD(入力シート!R828,100000)/10000),"")</f>
        <v/>
      </c>
      <c r="BD827" s="51" t="str">
        <f>IF(入力シート!R828&gt;=1000,INT(MOD(入力シート!R828,10000)/1000),"")</f>
        <v/>
      </c>
      <c r="BE827" s="51" t="str">
        <f>IF(入力シート!R828&gt;=100,INT(MOD(入力シート!R828,1000)/100),"")</f>
        <v/>
      </c>
      <c r="BF827" s="51" t="str">
        <f>IF(入力シート!R828&gt;=10,INT(MOD(入力シート!R828,100)/10),"")</f>
        <v/>
      </c>
      <c r="BG827" s="40" t="str">
        <f>IF(入力シート!R828&gt;=1,INT(MOD(入力シート!R828,10)/1),"")</f>
        <v/>
      </c>
    </row>
    <row r="828" spans="1:79" x14ac:dyDescent="0.15">
      <c r="B828" s="22">
        <v>826</v>
      </c>
      <c r="C828" s="10" t="str">
        <f>IF(入力シート!C829&gt;=10000,INT(MOD(入力シート!C829,100000)/10000),"")</f>
        <v/>
      </c>
      <c r="D828" s="10" t="str">
        <f>IF(入力シート!C829&gt;=1000,INT(MOD(入力シート!C829,10000)/1000),"")</f>
        <v/>
      </c>
      <c r="E828" s="10" t="str">
        <f>IF(入力シート!C829&gt;=100,INT(MOD(入力シート!C829,1000)/100),"")</f>
        <v/>
      </c>
      <c r="F828" s="10" t="str">
        <f>IF(入力シート!C829&gt;=10,INT(MOD(入力シート!C829,100)/10),"")</f>
        <v/>
      </c>
      <c r="G828" s="22" t="str">
        <f>IF(入力シート!C829&gt;=1,INT(MOD(入力シート!C829,10)/1),"")</f>
        <v/>
      </c>
      <c r="H828" s="22" t="str">
        <f>IF(入力シート!D829&gt;"",入力シート!D829,"")</f>
        <v/>
      </c>
      <c r="I828" s="22" t="str">
        <f>IF(入力シート!E829&gt;"",入力シート!E829,"")</f>
        <v/>
      </c>
      <c r="J828" s="37" t="str">
        <f>IF(入力シート!F829&gt;0,IF(入力シート!W829=6,MID(入力シート!F829,入力シート!W829-5,1),"0"),"")</f>
        <v/>
      </c>
      <c r="K828" s="37" t="str">
        <f>IF(入力シート!F829&gt;0,MID(入力シート!F829,入力シート!W829-4,1),"")</f>
        <v/>
      </c>
      <c r="L828" s="37" t="str">
        <f>IF(入力シート!F829&gt;0,MID(入力シート!F829,入力シート!W829-3,1),"")</f>
        <v/>
      </c>
      <c r="M828" s="37" t="str">
        <f>IF(入力シート!F829&gt;0,MID(入力シート!F829,入力シート!W829-2,1),"")</f>
        <v/>
      </c>
      <c r="N828" s="37" t="str">
        <f>IF(入力シート!F829&gt;0,MID(入力シート!F829,入力シート!W829-1,1),"")</f>
        <v/>
      </c>
      <c r="O828" s="39" t="str">
        <f>IF(入力シート!F829&gt;0,MID(入力シート!F829,入力シート!W829,1),"")</f>
        <v/>
      </c>
      <c r="P828" s="22" t="str">
        <f>IF(入力シート!G829&gt;"",入力シート!G829,"")</f>
        <v/>
      </c>
      <c r="Q828" s="37" t="str">
        <f>IF(入力シート!H829&gt;0,IF(入力シート!X829=4,MID(入力シート!H829,入力シート!X829-3,1),"0"),"")</f>
        <v/>
      </c>
      <c r="R828" s="37" t="str">
        <f>IF(入力シート!H829&gt;0,MID(入力シート!H829,入力シート!X829-2,1),"")</f>
        <v/>
      </c>
      <c r="S828" s="37" t="str">
        <f>IF(入力シート!H829&gt;0,MID(入力シート!H829,入力シート!X829-1,1),"")</f>
        <v/>
      </c>
      <c r="T828" s="39" t="str">
        <f>IF(入力シート!H829&gt;0,MID(入力シート!H829,入力シート!X829,1),"")</f>
        <v/>
      </c>
      <c r="U828" s="62" t="str">
        <f>IF(入力シート!I829&gt;0,入力シート!I829,"")</f>
        <v/>
      </c>
      <c r="V828" s="50" t="str">
        <f>IF(入力シート!J829&gt;0,入力シート!J829,"")</f>
        <v/>
      </c>
      <c r="W828" s="50" t="str">
        <f>IF(入力シート!K829&gt;=10,INT(MOD(入力シート!K829,100)/10),"")</f>
        <v/>
      </c>
      <c r="X828" s="40" t="str">
        <f>IF(入力シート!K829&gt;=1,INT(MOD(入力シート!K829,10)/1),"")</f>
        <v/>
      </c>
      <c r="Y828" s="51" t="str">
        <f>IF(入力シート!L829&gt;=100000,INT(MOD(入力シート!L829,1000000)/100000),"")</f>
        <v/>
      </c>
      <c r="Z828" s="51" t="str">
        <f>IF(入力シート!L829&gt;=10000,INT(MOD(入力シート!L829,100000)/10000),"")</f>
        <v/>
      </c>
      <c r="AA828" s="51" t="str">
        <f>IF(入力シート!L829&gt;=1000,INT(MOD(入力シート!L829,10000)/1000),"")</f>
        <v/>
      </c>
      <c r="AB828" s="51" t="str">
        <f>IF(入力シート!L829&gt;=100,INT(MOD(入力シート!L829,1000)/100),"")</f>
        <v/>
      </c>
      <c r="AC828" s="51" t="str">
        <f>IF(入力シート!L829&gt;=10,INT(MOD(入力シート!L829,100)/10),"")</f>
        <v/>
      </c>
      <c r="AD828" s="40" t="str">
        <f>IF(入力シート!L829&gt;=1,INT(MOD(入力シート!L829,10)/1),"")</f>
        <v/>
      </c>
      <c r="AE828" s="51" t="str">
        <f>IF(入力シート!M829&gt;=10000,INT(MOD(入力シート!M829,100000)/10000),"")</f>
        <v/>
      </c>
      <c r="AF828" s="51" t="str">
        <f>IF(入力シート!M829&gt;=1000,INT(MOD(入力シート!M829,10000)/1000),"")</f>
        <v/>
      </c>
      <c r="AG828" s="51" t="str">
        <f>IF(入力シート!M829&gt;=100,INT(MOD(入力シート!M829,1000)/100),"")</f>
        <v/>
      </c>
      <c r="AH828" s="51" t="str">
        <f>IF(入力シート!M829&gt;=10,INT(MOD(入力シート!M829,100)/10),"")</f>
        <v/>
      </c>
      <c r="AI828" s="40" t="str">
        <f>IF(入力シート!M829&gt;=1,INT(MOD(入力シート!M829,10)/1),"")</f>
        <v/>
      </c>
      <c r="AJ828" s="51" t="str">
        <f>IF(入力シート!N829&gt;=10000,INT(MOD(入力シート!N829,100000)/10000),"")</f>
        <v/>
      </c>
      <c r="AK828" s="51" t="str">
        <f>IF(入力シート!N829&gt;=1000,INT(MOD(入力シート!N829,10000)/1000),"")</f>
        <v/>
      </c>
      <c r="AL828" s="51" t="str">
        <f>IF(入力シート!N829&gt;=100,INT(MOD(入力シート!N829,1000)/100),"")</f>
        <v/>
      </c>
      <c r="AM828" s="51" t="str">
        <f>IF(入力シート!N829&gt;=10,INT(MOD(入力シート!N829,100)/10),"")</f>
        <v/>
      </c>
      <c r="AN828" s="40" t="str">
        <f>IF(入力シート!N829&gt;=1,INT(MOD(入力シート!N829,10)/1),"")</f>
        <v/>
      </c>
      <c r="AO828" s="51" t="str">
        <f>IF(入力シート!O829&gt;=10000,INT(MOD(入力シート!O829,100000)/10000),"")</f>
        <v/>
      </c>
      <c r="AP828" s="51" t="str">
        <f>IF(入力シート!O829&gt;=1000,INT(MOD(入力シート!O829,10000)/1000),"")</f>
        <v/>
      </c>
      <c r="AQ828" s="51" t="str">
        <f>IF(入力シート!O829&gt;=100,INT(MOD(入力シート!O829,1000)/100),"")</f>
        <v/>
      </c>
      <c r="AR828" s="51" t="str">
        <f>IF(入力シート!O829&gt;=10,INT(MOD(入力シート!O829,100)/10),"")</f>
        <v/>
      </c>
      <c r="AS828" s="40" t="str">
        <f>IF(入力シート!O829&gt;=1,INT(MOD(入力シート!O829,10)/1),"")</f>
        <v/>
      </c>
      <c r="AT828" s="51" t="str">
        <f>IF(入力シート!P829&gt;=1000000,INT(MOD(入力シート!P829,10000000)/1000000),"")</f>
        <v/>
      </c>
      <c r="AU828" s="51" t="str">
        <f>IF(入力シート!P829&gt;=100000,INT(MOD(入力シート!P829,1000000)/100000),"")</f>
        <v/>
      </c>
      <c r="AV828" s="51" t="str">
        <f>IF(入力シート!P829&gt;=10000,INT(MOD(入力シート!P829,100000)/10000),"")</f>
        <v/>
      </c>
      <c r="AW828" s="51" t="str">
        <f>IF(入力シート!P829&gt;=1000,INT(MOD(入力シート!P829,10000)/1000),"")</f>
        <v/>
      </c>
      <c r="AX828" s="51" t="str">
        <f>IF(入力シート!P829&gt;=100,INT(MOD(入力シート!P829,1000)/100),"")</f>
        <v/>
      </c>
      <c r="AY828" s="51" t="str">
        <f>IF(入力シート!P829&gt;=10,INT(MOD(入力シート!P829,100)/10),"")</f>
        <v/>
      </c>
      <c r="AZ828" s="40" t="str">
        <f>IF(入力シート!P829&gt;=1,INT(MOD(入力シート!P829,10)/1),"")</f>
        <v/>
      </c>
      <c r="BA828" s="51" t="str">
        <f>IF(入力シート!Q829&gt;=10,INT(MOD(入力シート!Q829,100)/10),"")</f>
        <v/>
      </c>
      <c r="BB828" s="40" t="str">
        <f>IF(入力シート!Q829&gt;=1,INT(MOD(入力シート!Q829,10)/1),"")</f>
        <v/>
      </c>
      <c r="BC828" s="51" t="str">
        <f>IF(入力シート!R829&gt;=10000,INT(MOD(入力シート!R829,100000)/10000),"")</f>
        <v/>
      </c>
      <c r="BD828" s="51" t="str">
        <f>IF(入力シート!R829&gt;=1000,INT(MOD(入力シート!R829,10000)/1000),"")</f>
        <v/>
      </c>
      <c r="BE828" s="51" t="str">
        <f>IF(入力シート!R829&gt;=100,INT(MOD(入力シート!R829,1000)/100),"")</f>
        <v/>
      </c>
      <c r="BF828" s="51" t="str">
        <f>IF(入力シート!R829&gt;=10,INT(MOD(入力シート!R829,100)/10),"")</f>
        <v/>
      </c>
      <c r="BG828" s="40" t="str">
        <f>IF(入力シート!R829&gt;=1,INT(MOD(入力シート!R829,10)/1),"")</f>
        <v/>
      </c>
    </row>
    <row r="829" spans="1:79" x14ac:dyDescent="0.15">
      <c r="B829" s="22">
        <v>827</v>
      </c>
      <c r="C829" s="10" t="str">
        <f>IF(入力シート!C830&gt;=10000,INT(MOD(入力シート!C830,100000)/10000),"")</f>
        <v/>
      </c>
      <c r="D829" s="10" t="str">
        <f>IF(入力シート!C830&gt;=1000,INT(MOD(入力シート!C830,10000)/1000),"")</f>
        <v/>
      </c>
      <c r="E829" s="10" t="str">
        <f>IF(入力シート!C830&gt;=100,INT(MOD(入力シート!C830,1000)/100),"")</f>
        <v/>
      </c>
      <c r="F829" s="10" t="str">
        <f>IF(入力シート!C830&gt;=10,INT(MOD(入力シート!C830,100)/10),"")</f>
        <v/>
      </c>
      <c r="G829" s="22" t="str">
        <f>IF(入力シート!C830&gt;=1,INT(MOD(入力シート!C830,10)/1),"")</f>
        <v/>
      </c>
      <c r="H829" s="22" t="str">
        <f>IF(入力シート!D830&gt;"",入力シート!D830,"")</f>
        <v/>
      </c>
      <c r="I829" s="22" t="str">
        <f>IF(入力シート!E830&gt;"",入力シート!E830,"")</f>
        <v/>
      </c>
      <c r="J829" s="37" t="str">
        <f>IF(入力シート!F830&gt;0,IF(入力シート!W830=6,MID(入力シート!F830,入力シート!W830-5,1),"0"),"")</f>
        <v/>
      </c>
      <c r="K829" s="37" t="str">
        <f>IF(入力シート!F830&gt;0,MID(入力シート!F830,入力シート!W830-4,1),"")</f>
        <v/>
      </c>
      <c r="L829" s="37" t="str">
        <f>IF(入力シート!F830&gt;0,MID(入力シート!F830,入力シート!W830-3,1),"")</f>
        <v/>
      </c>
      <c r="M829" s="37" t="str">
        <f>IF(入力シート!F830&gt;0,MID(入力シート!F830,入力シート!W830-2,1),"")</f>
        <v/>
      </c>
      <c r="N829" s="37" t="str">
        <f>IF(入力シート!F830&gt;0,MID(入力シート!F830,入力シート!W830-1,1),"")</f>
        <v/>
      </c>
      <c r="O829" s="39" t="str">
        <f>IF(入力シート!F830&gt;0,MID(入力シート!F830,入力シート!W830,1),"")</f>
        <v/>
      </c>
      <c r="P829" s="22" t="str">
        <f>IF(入力シート!G830&gt;"",入力シート!G830,"")</f>
        <v/>
      </c>
      <c r="Q829" s="37" t="str">
        <f>IF(入力シート!H830&gt;0,IF(入力シート!X830=4,MID(入力シート!H830,入力シート!X830-3,1),"0"),"")</f>
        <v/>
      </c>
      <c r="R829" s="37" t="str">
        <f>IF(入力シート!H830&gt;0,MID(入力シート!H830,入力シート!X830-2,1),"")</f>
        <v/>
      </c>
      <c r="S829" s="37" t="str">
        <f>IF(入力シート!H830&gt;0,MID(入力シート!H830,入力シート!X830-1,1),"")</f>
        <v/>
      </c>
      <c r="T829" s="39" t="str">
        <f>IF(入力シート!H830&gt;0,MID(入力シート!H830,入力シート!X830,1),"")</f>
        <v/>
      </c>
      <c r="U829" s="62" t="str">
        <f>IF(入力シート!I830&gt;0,入力シート!I830,"")</f>
        <v/>
      </c>
      <c r="V829" s="50" t="str">
        <f>IF(入力シート!J830&gt;0,入力シート!J830,"")</f>
        <v/>
      </c>
      <c r="W829" s="50" t="str">
        <f>IF(入力シート!K830&gt;=10,INT(MOD(入力シート!K830,100)/10),"")</f>
        <v/>
      </c>
      <c r="X829" s="40" t="str">
        <f>IF(入力シート!K830&gt;=1,INT(MOD(入力シート!K830,10)/1),"")</f>
        <v/>
      </c>
      <c r="Y829" s="51" t="str">
        <f>IF(入力シート!L830&gt;=100000,INT(MOD(入力シート!L830,1000000)/100000),"")</f>
        <v/>
      </c>
      <c r="Z829" s="51" t="str">
        <f>IF(入力シート!L830&gt;=10000,INT(MOD(入力シート!L830,100000)/10000),"")</f>
        <v/>
      </c>
      <c r="AA829" s="51" t="str">
        <f>IF(入力シート!L830&gt;=1000,INT(MOD(入力シート!L830,10000)/1000),"")</f>
        <v/>
      </c>
      <c r="AB829" s="51" t="str">
        <f>IF(入力シート!L830&gt;=100,INT(MOD(入力シート!L830,1000)/100),"")</f>
        <v/>
      </c>
      <c r="AC829" s="51" t="str">
        <f>IF(入力シート!L830&gt;=10,INT(MOD(入力シート!L830,100)/10),"")</f>
        <v/>
      </c>
      <c r="AD829" s="40" t="str">
        <f>IF(入力シート!L830&gt;=1,INT(MOD(入力シート!L830,10)/1),"")</f>
        <v/>
      </c>
      <c r="AE829" s="51" t="str">
        <f>IF(入力シート!M830&gt;=10000,INT(MOD(入力シート!M830,100000)/10000),"")</f>
        <v/>
      </c>
      <c r="AF829" s="51" t="str">
        <f>IF(入力シート!M830&gt;=1000,INT(MOD(入力シート!M830,10000)/1000),"")</f>
        <v/>
      </c>
      <c r="AG829" s="51" t="str">
        <f>IF(入力シート!M830&gt;=100,INT(MOD(入力シート!M830,1000)/100),"")</f>
        <v/>
      </c>
      <c r="AH829" s="51" t="str">
        <f>IF(入力シート!M830&gt;=10,INT(MOD(入力シート!M830,100)/10),"")</f>
        <v/>
      </c>
      <c r="AI829" s="40" t="str">
        <f>IF(入力シート!M830&gt;=1,INT(MOD(入力シート!M830,10)/1),"")</f>
        <v/>
      </c>
      <c r="AJ829" s="51" t="str">
        <f>IF(入力シート!N830&gt;=10000,INT(MOD(入力シート!N830,100000)/10000),"")</f>
        <v/>
      </c>
      <c r="AK829" s="51" t="str">
        <f>IF(入力シート!N830&gt;=1000,INT(MOD(入力シート!N830,10000)/1000),"")</f>
        <v/>
      </c>
      <c r="AL829" s="51" t="str">
        <f>IF(入力シート!N830&gt;=100,INT(MOD(入力シート!N830,1000)/100),"")</f>
        <v/>
      </c>
      <c r="AM829" s="51" t="str">
        <f>IF(入力シート!N830&gt;=10,INT(MOD(入力シート!N830,100)/10),"")</f>
        <v/>
      </c>
      <c r="AN829" s="40" t="str">
        <f>IF(入力シート!N830&gt;=1,INT(MOD(入力シート!N830,10)/1),"")</f>
        <v/>
      </c>
      <c r="AO829" s="51" t="str">
        <f>IF(入力シート!O830&gt;=10000,INT(MOD(入力シート!O830,100000)/10000),"")</f>
        <v/>
      </c>
      <c r="AP829" s="51" t="str">
        <f>IF(入力シート!O830&gt;=1000,INT(MOD(入力シート!O830,10000)/1000),"")</f>
        <v/>
      </c>
      <c r="AQ829" s="51" t="str">
        <f>IF(入力シート!O830&gt;=100,INT(MOD(入力シート!O830,1000)/100),"")</f>
        <v/>
      </c>
      <c r="AR829" s="51" t="str">
        <f>IF(入力シート!O830&gt;=10,INT(MOD(入力シート!O830,100)/10),"")</f>
        <v/>
      </c>
      <c r="AS829" s="40" t="str">
        <f>IF(入力シート!O830&gt;=1,INT(MOD(入力シート!O830,10)/1),"")</f>
        <v/>
      </c>
      <c r="AT829" s="51" t="str">
        <f>IF(入力シート!P830&gt;=1000000,INT(MOD(入力シート!P830,10000000)/1000000),"")</f>
        <v/>
      </c>
      <c r="AU829" s="51" t="str">
        <f>IF(入力シート!P830&gt;=100000,INT(MOD(入力シート!P830,1000000)/100000),"")</f>
        <v/>
      </c>
      <c r="AV829" s="51" t="str">
        <f>IF(入力シート!P830&gt;=10000,INT(MOD(入力シート!P830,100000)/10000),"")</f>
        <v/>
      </c>
      <c r="AW829" s="51" t="str">
        <f>IF(入力シート!P830&gt;=1000,INT(MOD(入力シート!P830,10000)/1000),"")</f>
        <v/>
      </c>
      <c r="AX829" s="51" t="str">
        <f>IF(入力シート!P830&gt;=100,INT(MOD(入力シート!P830,1000)/100),"")</f>
        <v/>
      </c>
      <c r="AY829" s="51" t="str">
        <f>IF(入力シート!P830&gt;=10,INT(MOD(入力シート!P830,100)/10),"")</f>
        <v/>
      </c>
      <c r="AZ829" s="40" t="str">
        <f>IF(入力シート!P830&gt;=1,INT(MOD(入力シート!P830,10)/1),"")</f>
        <v/>
      </c>
      <c r="BA829" s="51" t="str">
        <f>IF(入力シート!Q830&gt;=10,INT(MOD(入力シート!Q830,100)/10),"")</f>
        <v/>
      </c>
      <c r="BB829" s="40" t="str">
        <f>IF(入力シート!Q830&gt;=1,INT(MOD(入力シート!Q830,10)/1),"")</f>
        <v/>
      </c>
      <c r="BC829" s="51" t="str">
        <f>IF(入力シート!R830&gt;=10000,INT(MOD(入力シート!R830,100000)/10000),"")</f>
        <v/>
      </c>
      <c r="BD829" s="51" t="str">
        <f>IF(入力シート!R830&gt;=1000,INT(MOD(入力シート!R830,10000)/1000),"")</f>
        <v/>
      </c>
      <c r="BE829" s="51" t="str">
        <f>IF(入力シート!R830&gt;=100,INT(MOD(入力シート!R830,1000)/100),"")</f>
        <v/>
      </c>
      <c r="BF829" s="51" t="str">
        <f>IF(入力シート!R830&gt;=10,INT(MOD(入力シート!R830,100)/10),"")</f>
        <v/>
      </c>
      <c r="BG829" s="40" t="str">
        <f>IF(入力シート!R830&gt;=1,INT(MOD(入力シート!R830,10)/1),"")</f>
        <v/>
      </c>
    </row>
    <row r="830" spans="1:79" x14ac:dyDescent="0.15">
      <c r="B830" s="22">
        <v>828</v>
      </c>
      <c r="C830" s="10" t="str">
        <f>IF(入力シート!C831&gt;=10000,INT(MOD(入力シート!C831,100000)/10000),"")</f>
        <v/>
      </c>
      <c r="D830" s="10" t="str">
        <f>IF(入力シート!C831&gt;=1000,INT(MOD(入力シート!C831,10000)/1000),"")</f>
        <v/>
      </c>
      <c r="E830" s="10" t="str">
        <f>IF(入力シート!C831&gt;=100,INT(MOD(入力シート!C831,1000)/100),"")</f>
        <v/>
      </c>
      <c r="F830" s="10" t="str">
        <f>IF(入力シート!C831&gt;=10,INT(MOD(入力シート!C831,100)/10),"")</f>
        <v/>
      </c>
      <c r="G830" s="22" t="str">
        <f>IF(入力シート!C831&gt;=1,INT(MOD(入力シート!C831,10)/1),"")</f>
        <v/>
      </c>
      <c r="H830" s="22" t="str">
        <f>IF(入力シート!D831&gt;"",入力シート!D831,"")</f>
        <v/>
      </c>
      <c r="I830" s="22" t="str">
        <f>IF(入力シート!E831&gt;"",入力シート!E831,"")</f>
        <v/>
      </c>
      <c r="J830" s="37" t="str">
        <f>IF(入力シート!F831&gt;0,IF(入力シート!W831=6,MID(入力シート!F831,入力シート!W831-5,1),"0"),"")</f>
        <v/>
      </c>
      <c r="K830" s="37" t="str">
        <f>IF(入力シート!F831&gt;0,MID(入力シート!F831,入力シート!W831-4,1),"")</f>
        <v/>
      </c>
      <c r="L830" s="37" t="str">
        <f>IF(入力シート!F831&gt;0,MID(入力シート!F831,入力シート!W831-3,1),"")</f>
        <v/>
      </c>
      <c r="M830" s="37" t="str">
        <f>IF(入力シート!F831&gt;0,MID(入力シート!F831,入力シート!W831-2,1),"")</f>
        <v/>
      </c>
      <c r="N830" s="37" t="str">
        <f>IF(入力シート!F831&gt;0,MID(入力シート!F831,入力シート!W831-1,1),"")</f>
        <v/>
      </c>
      <c r="O830" s="39" t="str">
        <f>IF(入力シート!F831&gt;0,MID(入力シート!F831,入力シート!W831,1),"")</f>
        <v/>
      </c>
      <c r="P830" s="22" t="str">
        <f>IF(入力シート!G831&gt;"",入力シート!G831,"")</f>
        <v/>
      </c>
      <c r="Q830" s="37" t="str">
        <f>IF(入力シート!H831&gt;0,IF(入力シート!X831=4,MID(入力シート!H831,入力シート!X831-3,1),"0"),"")</f>
        <v/>
      </c>
      <c r="R830" s="37" t="str">
        <f>IF(入力シート!H831&gt;0,MID(入力シート!H831,入力シート!X831-2,1),"")</f>
        <v/>
      </c>
      <c r="S830" s="37" t="str">
        <f>IF(入力シート!H831&gt;0,MID(入力シート!H831,入力シート!X831-1,1),"")</f>
        <v/>
      </c>
      <c r="T830" s="39" t="str">
        <f>IF(入力シート!H831&gt;0,MID(入力シート!H831,入力シート!X831,1),"")</f>
        <v/>
      </c>
      <c r="U830" s="62" t="str">
        <f>IF(入力シート!I831&gt;0,入力シート!I831,"")</f>
        <v/>
      </c>
      <c r="V830" s="50" t="str">
        <f>IF(入力シート!J831&gt;0,入力シート!J831,"")</f>
        <v/>
      </c>
      <c r="W830" s="50" t="str">
        <f>IF(入力シート!K831&gt;=10,INT(MOD(入力シート!K831,100)/10),"")</f>
        <v/>
      </c>
      <c r="X830" s="40" t="str">
        <f>IF(入力シート!K831&gt;=1,INT(MOD(入力シート!K831,10)/1),"")</f>
        <v/>
      </c>
      <c r="Y830" s="51" t="str">
        <f>IF(入力シート!L831&gt;=100000,INT(MOD(入力シート!L831,1000000)/100000),"")</f>
        <v/>
      </c>
      <c r="Z830" s="51" t="str">
        <f>IF(入力シート!L831&gt;=10000,INT(MOD(入力シート!L831,100000)/10000),"")</f>
        <v/>
      </c>
      <c r="AA830" s="51" t="str">
        <f>IF(入力シート!L831&gt;=1000,INT(MOD(入力シート!L831,10000)/1000),"")</f>
        <v/>
      </c>
      <c r="AB830" s="51" t="str">
        <f>IF(入力シート!L831&gt;=100,INT(MOD(入力シート!L831,1000)/100),"")</f>
        <v/>
      </c>
      <c r="AC830" s="51" t="str">
        <f>IF(入力シート!L831&gt;=10,INT(MOD(入力シート!L831,100)/10),"")</f>
        <v/>
      </c>
      <c r="AD830" s="40" t="str">
        <f>IF(入力シート!L831&gt;=1,INT(MOD(入力シート!L831,10)/1),"")</f>
        <v/>
      </c>
      <c r="AE830" s="51" t="str">
        <f>IF(入力シート!M831&gt;=10000,INT(MOD(入力シート!M831,100000)/10000),"")</f>
        <v/>
      </c>
      <c r="AF830" s="51" t="str">
        <f>IF(入力シート!M831&gt;=1000,INT(MOD(入力シート!M831,10000)/1000),"")</f>
        <v/>
      </c>
      <c r="AG830" s="51" t="str">
        <f>IF(入力シート!M831&gt;=100,INT(MOD(入力シート!M831,1000)/100),"")</f>
        <v/>
      </c>
      <c r="AH830" s="51" t="str">
        <f>IF(入力シート!M831&gt;=10,INT(MOD(入力シート!M831,100)/10),"")</f>
        <v/>
      </c>
      <c r="AI830" s="40" t="str">
        <f>IF(入力シート!M831&gt;=1,INT(MOD(入力シート!M831,10)/1),"")</f>
        <v/>
      </c>
      <c r="AJ830" s="51" t="str">
        <f>IF(入力シート!N831&gt;=10000,INT(MOD(入力シート!N831,100000)/10000),"")</f>
        <v/>
      </c>
      <c r="AK830" s="51" t="str">
        <f>IF(入力シート!N831&gt;=1000,INT(MOD(入力シート!N831,10000)/1000),"")</f>
        <v/>
      </c>
      <c r="AL830" s="51" t="str">
        <f>IF(入力シート!N831&gt;=100,INT(MOD(入力シート!N831,1000)/100),"")</f>
        <v/>
      </c>
      <c r="AM830" s="51" t="str">
        <f>IF(入力シート!N831&gt;=10,INT(MOD(入力シート!N831,100)/10),"")</f>
        <v/>
      </c>
      <c r="AN830" s="40" t="str">
        <f>IF(入力シート!N831&gt;=1,INT(MOD(入力シート!N831,10)/1),"")</f>
        <v/>
      </c>
      <c r="AO830" s="51" t="str">
        <f>IF(入力シート!O831&gt;=10000,INT(MOD(入力シート!O831,100000)/10000),"")</f>
        <v/>
      </c>
      <c r="AP830" s="51" t="str">
        <f>IF(入力シート!O831&gt;=1000,INT(MOD(入力シート!O831,10000)/1000),"")</f>
        <v/>
      </c>
      <c r="AQ830" s="51" t="str">
        <f>IF(入力シート!O831&gt;=100,INT(MOD(入力シート!O831,1000)/100),"")</f>
        <v/>
      </c>
      <c r="AR830" s="51" t="str">
        <f>IF(入力シート!O831&gt;=10,INT(MOD(入力シート!O831,100)/10),"")</f>
        <v/>
      </c>
      <c r="AS830" s="40" t="str">
        <f>IF(入力シート!O831&gt;=1,INT(MOD(入力シート!O831,10)/1),"")</f>
        <v/>
      </c>
      <c r="AT830" s="51" t="str">
        <f>IF(入力シート!P831&gt;=1000000,INT(MOD(入力シート!P831,10000000)/1000000),"")</f>
        <v/>
      </c>
      <c r="AU830" s="51" t="str">
        <f>IF(入力シート!P831&gt;=100000,INT(MOD(入力シート!P831,1000000)/100000),"")</f>
        <v/>
      </c>
      <c r="AV830" s="51" t="str">
        <f>IF(入力シート!P831&gt;=10000,INT(MOD(入力シート!P831,100000)/10000),"")</f>
        <v/>
      </c>
      <c r="AW830" s="51" t="str">
        <f>IF(入力シート!P831&gt;=1000,INT(MOD(入力シート!P831,10000)/1000),"")</f>
        <v/>
      </c>
      <c r="AX830" s="51" t="str">
        <f>IF(入力シート!P831&gt;=100,INT(MOD(入力シート!P831,1000)/100),"")</f>
        <v/>
      </c>
      <c r="AY830" s="51" t="str">
        <f>IF(入力シート!P831&gt;=10,INT(MOD(入力シート!P831,100)/10),"")</f>
        <v/>
      </c>
      <c r="AZ830" s="40" t="str">
        <f>IF(入力シート!P831&gt;=1,INT(MOD(入力シート!P831,10)/1),"")</f>
        <v/>
      </c>
      <c r="BA830" s="51" t="str">
        <f>IF(入力シート!Q831&gt;=10,INT(MOD(入力シート!Q831,100)/10),"")</f>
        <v/>
      </c>
      <c r="BB830" s="40" t="str">
        <f>IF(入力シート!Q831&gt;=1,INT(MOD(入力シート!Q831,10)/1),"")</f>
        <v/>
      </c>
      <c r="BC830" s="51" t="str">
        <f>IF(入力シート!R831&gt;=10000,INT(MOD(入力シート!R831,100000)/10000),"")</f>
        <v/>
      </c>
      <c r="BD830" s="51" t="str">
        <f>IF(入力シート!R831&gt;=1000,INT(MOD(入力シート!R831,10000)/1000),"")</f>
        <v/>
      </c>
      <c r="BE830" s="51" t="str">
        <f>IF(入力シート!R831&gt;=100,INT(MOD(入力シート!R831,1000)/100),"")</f>
        <v/>
      </c>
      <c r="BF830" s="51" t="str">
        <f>IF(入力シート!R831&gt;=10,INT(MOD(入力シート!R831,100)/10),"")</f>
        <v/>
      </c>
      <c r="BG830" s="40" t="str">
        <f>IF(入力シート!R831&gt;=1,INT(MOD(入力シート!R831,10)/1),"")</f>
        <v/>
      </c>
    </row>
    <row r="831" spans="1:79" x14ac:dyDescent="0.15">
      <c r="B831" s="22">
        <v>829</v>
      </c>
      <c r="C831" s="10" t="str">
        <f>IF(入力シート!C832&gt;=10000,INT(MOD(入力シート!C832,100000)/10000),"")</f>
        <v/>
      </c>
      <c r="D831" s="10" t="str">
        <f>IF(入力シート!C832&gt;=1000,INT(MOD(入力シート!C832,10000)/1000),"")</f>
        <v/>
      </c>
      <c r="E831" s="10" t="str">
        <f>IF(入力シート!C832&gt;=100,INT(MOD(入力シート!C832,1000)/100),"")</f>
        <v/>
      </c>
      <c r="F831" s="10" t="str">
        <f>IF(入力シート!C832&gt;=10,INT(MOD(入力シート!C832,100)/10),"")</f>
        <v/>
      </c>
      <c r="G831" s="22" t="str">
        <f>IF(入力シート!C832&gt;=1,INT(MOD(入力シート!C832,10)/1),"")</f>
        <v/>
      </c>
      <c r="H831" s="22" t="str">
        <f>IF(入力シート!D832&gt;"",入力シート!D832,"")</f>
        <v/>
      </c>
      <c r="I831" s="22" t="str">
        <f>IF(入力シート!E832&gt;"",入力シート!E832,"")</f>
        <v/>
      </c>
      <c r="J831" s="37" t="str">
        <f>IF(入力シート!F832&gt;0,IF(入力シート!W832=6,MID(入力シート!F832,入力シート!W832-5,1),"0"),"")</f>
        <v/>
      </c>
      <c r="K831" s="37" t="str">
        <f>IF(入力シート!F832&gt;0,MID(入力シート!F832,入力シート!W832-4,1),"")</f>
        <v/>
      </c>
      <c r="L831" s="37" t="str">
        <f>IF(入力シート!F832&gt;0,MID(入力シート!F832,入力シート!W832-3,1),"")</f>
        <v/>
      </c>
      <c r="M831" s="37" t="str">
        <f>IF(入力シート!F832&gt;0,MID(入力シート!F832,入力シート!W832-2,1),"")</f>
        <v/>
      </c>
      <c r="N831" s="37" t="str">
        <f>IF(入力シート!F832&gt;0,MID(入力シート!F832,入力シート!W832-1,1),"")</f>
        <v/>
      </c>
      <c r="O831" s="39" t="str">
        <f>IF(入力シート!F832&gt;0,MID(入力シート!F832,入力シート!W832,1),"")</f>
        <v/>
      </c>
      <c r="P831" s="22" t="str">
        <f>IF(入力シート!G832&gt;"",入力シート!G832,"")</f>
        <v/>
      </c>
      <c r="Q831" s="37" t="str">
        <f>IF(入力シート!H832&gt;0,IF(入力シート!X832=4,MID(入力シート!H832,入力シート!X832-3,1),"0"),"")</f>
        <v/>
      </c>
      <c r="R831" s="37" t="str">
        <f>IF(入力シート!H832&gt;0,MID(入力シート!H832,入力シート!X832-2,1),"")</f>
        <v/>
      </c>
      <c r="S831" s="37" t="str">
        <f>IF(入力シート!H832&gt;0,MID(入力シート!H832,入力シート!X832-1,1),"")</f>
        <v/>
      </c>
      <c r="T831" s="39" t="str">
        <f>IF(入力シート!H832&gt;0,MID(入力シート!H832,入力シート!X832,1),"")</f>
        <v/>
      </c>
      <c r="U831" s="62" t="str">
        <f>IF(入力シート!I832&gt;0,入力シート!I832,"")</f>
        <v/>
      </c>
      <c r="V831" s="50" t="str">
        <f>IF(入力シート!J832&gt;0,入力シート!J832,"")</f>
        <v/>
      </c>
      <c r="W831" s="50" t="str">
        <f>IF(入力シート!K832&gt;=10,INT(MOD(入力シート!K832,100)/10),"")</f>
        <v/>
      </c>
      <c r="X831" s="40" t="str">
        <f>IF(入力シート!K832&gt;=1,INT(MOD(入力シート!K832,10)/1),"")</f>
        <v/>
      </c>
      <c r="Y831" s="51" t="str">
        <f>IF(入力シート!L832&gt;=100000,INT(MOD(入力シート!L832,1000000)/100000),"")</f>
        <v/>
      </c>
      <c r="Z831" s="51" t="str">
        <f>IF(入力シート!L832&gt;=10000,INT(MOD(入力シート!L832,100000)/10000),"")</f>
        <v/>
      </c>
      <c r="AA831" s="51" t="str">
        <f>IF(入力シート!L832&gt;=1000,INT(MOD(入力シート!L832,10000)/1000),"")</f>
        <v/>
      </c>
      <c r="AB831" s="51" t="str">
        <f>IF(入力シート!L832&gt;=100,INT(MOD(入力シート!L832,1000)/100),"")</f>
        <v/>
      </c>
      <c r="AC831" s="51" t="str">
        <f>IF(入力シート!L832&gt;=10,INT(MOD(入力シート!L832,100)/10),"")</f>
        <v/>
      </c>
      <c r="AD831" s="40" t="str">
        <f>IF(入力シート!L832&gt;=1,INT(MOD(入力シート!L832,10)/1),"")</f>
        <v/>
      </c>
      <c r="AE831" s="51" t="str">
        <f>IF(入力シート!M832&gt;=10000,INT(MOD(入力シート!M832,100000)/10000),"")</f>
        <v/>
      </c>
      <c r="AF831" s="51" t="str">
        <f>IF(入力シート!M832&gt;=1000,INT(MOD(入力シート!M832,10000)/1000),"")</f>
        <v/>
      </c>
      <c r="AG831" s="51" t="str">
        <f>IF(入力シート!M832&gt;=100,INT(MOD(入力シート!M832,1000)/100),"")</f>
        <v/>
      </c>
      <c r="AH831" s="51" t="str">
        <f>IF(入力シート!M832&gt;=10,INT(MOD(入力シート!M832,100)/10),"")</f>
        <v/>
      </c>
      <c r="AI831" s="40" t="str">
        <f>IF(入力シート!M832&gt;=1,INT(MOD(入力シート!M832,10)/1),"")</f>
        <v/>
      </c>
      <c r="AJ831" s="51" t="str">
        <f>IF(入力シート!N832&gt;=10000,INT(MOD(入力シート!N832,100000)/10000),"")</f>
        <v/>
      </c>
      <c r="AK831" s="51" t="str">
        <f>IF(入力シート!N832&gt;=1000,INT(MOD(入力シート!N832,10000)/1000),"")</f>
        <v/>
      </c>
      <c r="AL831" s="51" t="str">
        <f>IF(入力シート!N832&gt;=100,INT(MOD(入力シート!N832,1000)/100),"")</f>
        <v/>
      </c>
      <c r="AM831" s="51" t="str">
        <f>IF(入力シート!N832&gt;=10,INT(MOD(入力シート!N832,100)/10),"")</f>
        <v/>
      </c>
      <c r="AN831" s="40" t="str">
        <f>IF(入力シート!N832&gt;=1,INT(MOD(入力シート!N832,10)/1),"")</f>
        <v/>
      </c>
      <c r="AO831" s="51" t="str">
        <f>IF(入力シート!O832&gt;=10000,INT(MOD(入力シート!O832,100000)/10000),"")</f>
        <v/>
      </c>
      <c r="AP831" s="51" t="str">
        <f>IF(入力シート!O832&gt;=1000,INT(MOD(入力シート!O832,10000)/1000),"")</f>
        <v/>
      </c>
      <c r="AQ831" s="51" t="str">
        <f>IF(入力シート!O832&gt;=100,INT(MOD(入力シート!O832,1000)/100),"")</f>
        <v/>
      </c>
      <c r="AR831" s="51" t="str">
        <f>IF(入力シート!O832&gt;=10,INT(MOD(入力シート!O832,100)/10),"")</f>
        <v/>
      </c>
      <c r="AS831" s="40" t="str">
        <f>IF(入力シート!O832&gt;=1,INT(MOD(入力シート!O832,10)/1),"")</f>
        <v/>
      </c>
      <c r="AT831" s="51" t="str">
        <f>IF(入力シート!P832&gt;=1000000,INT(MOD(入力シート!P832,10000000)/1000000),"")</f>
        <v/>
      </c>
      <c r="AU831" s="51" t="str">
        <f>IF(入力シート!P832&gt;=100000,INT(MOD(入力シート!P832,1000000)/100000),"")</f>
        <v/>
      </c>
      <c r="AV831" s="51" t="str">
        <f>IF(入力シート!P832&gt;=10000,INT(MOD(入力シート!P832,100000)/10000),"")</f>
        <v/>
      </c>
      <c r="AW831" s="51" t="str">
        <f>IF(入力シート!P832&gt;=1000,INT(MOD(入力シート!P832,10000)/1000),"")</f>
        <v/>
      </c>
      <c r="AX831" s="51" t="str">
        <f>IF(入力シート!P832&gt;=100,INT(MOD(入力シート!P832,1000)/100),"")</f>
        <v/>
      </c>
      <c r="AY831" s="51" t="str">
        <f>IF(入力シート!P832&gt;=10,INT(MOD(入力シート!P832,100)/10),"")</f>
        <v/>
      </c>
      <c r="AZ831" s="40" t="str">
        <f>IF(入力シート!P832&gt;=1,INT(MOD(入力シート!P832,10)/1),"")</f>
        <v/>
      </c>
      <c r="BA831" s="51" t="str">
        <f>IF(入力シート!Q832&gt;=10,INT(MOD(入力シート!Q832,100)/10),"")</f>
        <v/>
      </c>
      <c r="BB831" s="40" t="str">
        <f>IF(入力シート!Q832&gt;=1,INT(MOD(入力シート!Q832,10)/1),"")</f>
        <v/>
      </c>
      <c r="BC831" s="51" t="str">
        <f>IF(入力シート!R832&gt;=10000,INT(MOD(入力シート!R832,100000)/10000),"")</f>
        <v/>
      </c>
      <c r="BD831" s="51" t="str">
        <f>IF(入力シート!R832&gt;=1000,INT(MOD(入力シート!R832,10000)/1000),"")</f>
        <v/>
      </c>
      <c r="BE831" s="51" t="str">
        <f>IF(入力シート!R832&gt;=100,INT(MOD(入力シート!R832,1000)/100),"")</f>
        <v/>
      </c>
      <c r="BF831" s="51" t="str">
        <f>IF(入力シート!R832&gt;=10,INT(MOD(入力シート!R832,100)/10),"")</f>
        <v/>
      </c>
      <c r="BG831" s="40" t="str">
        <f>IF(入力シート!R832&gt;=1,INT(MOD(入力シート!R832,10)/1),"")</f>
        <v/>
      </c>
    </row>
    <row r="832" spans="1:79" x14ac:dyDescent="0.15">
      <c r="A832" s="46"/>
      <c r="B832" s="12">
        <v>830</v>
      </c>
      <c r="C832" s="3" t="str">
        <f>IF(入力シート!C833&gt;=10000,INT(MOD(入力シート!C833,100000)/10000),"")</f>
        <v/>
      </c>
      <c r="D832" s="3" t="str">
        <f>IF(入力シート!C833&gt;=1000,INT(MOD(入力シート!C833,10000)/1000),"")</f>
        <v/>
      </c>
      <c r="E832" s="3" t="str">
        <f>IF(入力シート!C833&gt;=100,INT(MOD(入力シート!C833,1000)/100),"")</f>
        <v/>
      </c>
      <c r="F832" s="3" t="str">
        <f>IF(入力シート!C833&gt;=10,INT(MOD(入力シート!C833,100)/10),"")</f>
        <v/>
      </c>
      <c r="G832" s="12" t="str">
        <f>IF(入力シート!C833&gt;=1,INT(MOD(入力シート!C833,10)/1),"")</f>
        <v/>
      </c>
      <c r="H832" s="12" t="str">
        <f>IF(入力シート!D833&gt;"",入力シート!D833,"")</f>
        <v/>
      </c>
      <c r="I832" s="146" t="str">
        <f>IF(入力シート!E833&gt;"",入力シート!E833,"")</f>
        <v/>
      </c>
      <c r="J832" s="162" t="str">
        <f>IF(入力シート!F833&gt;0,IF(入力シート!W833=6,MID(入力シート!F833,入力シート!W833-5,1),"0"),"")</f>
        <v/>
      </c>
      <c r="K832" s="63" t="str">
        <f>IF(入力シート!F833&gt;0,MID(入力シート!F833,入力シート!W833-4,1),"")</f>
        <v/>
      </c>
      <c r="L832" s="63" t="str">
        <f>IF(入力シート!F833&gt;0,MID(入力シート!F833,入力シート!W833-3,1),"")</f>
        <v/>
      </c>
      <c r="M832" s="63" t="str">
        <f>IF(入力シート!F833&gt;0,MID(入力シート!F833,入力シート!W833-2,1),"")</f>
        <v/>
      </c>
      <c r="N832" s="63" t="str">
        <f>IF(入力シート!F833&gt;0,MID(入力シート!F833,入力シート!W833-1,1),"")</f>
        <v/>
      </c>
      <c r="O832" s="64" t="str">
        <f>IF(入力シート!F833&gt;0,MID(入力シート!F833,入力シート!W833,1),"")</f>
        <v/>
      </c>
      <c r="P832" s="146" t="str">
        <f>IF(入力シート!G833&gt;"",入力シート!G833,"")</f>
        <v/>
      </c>
      <c r="Q832" s="162" t="str">
        <f>IF(入力シート!H833&gt;0,IF(入力シート!X833=4,MID(入力シート!H833,入力シート!X833-3,1),"0"),"")</f>
        <v/>
      </c>
      <c r="R832" s="63" t="str">
        <f>IF(入力シート!H833&gt;0,MID(入力シート!H833,入力シート!X833-2,1),"")</f>
        <v/>
      </c>
      <c r="S832" s="63" t="str">
        <f>IF(入力シート!H833&gt;0,MID(入力シート!H833,入力シート!X833-1,1),"")</f>
        <v/>
      </c>
      <c r="T832" s="64" t="str">
        <f>IF(入力シート!H833&gt;0,MID(入力シート!H833,入力シート!X833,1),"")</f>
        <v/>
      </c>
      <c r="U832" s="65" t="str">
        <f>IF(入力シート!I833&gt;0,入力シート!I833,"")</f>
        <v/>
      </c>
      <c r="V832" s="47" t="str">
        <f>IF(入力シート!J833&gt;0,入力シート!J833,"")</f>
        <v/>
      </c>
      <c r="W832" s="47" t="str">
        <f>IF(入力シート!K833&gt;=10,INT(MOD(入力シート!K833,100)/10),"")</f>
        <v/>
      </c>
      <c r="X832" s="48" t="str">
        <f>IF(入力シート!K833&gt;=1,INT(MOD(入力シート!K833,10)/1),"")</f>
        <v/>
      </c>
      <c r="Y832" s="49" t="str">
        <f>IF(入力シート!L833&gt;=100000,INT(MOD(入力シート!L833,1000000)/100000),"")</f>
        <v/>
      </c>
      <c r="Z832" s="49" t="str">
        <f>IF(入力シート!L833&gt;=10000,INT(MOD(入力シート!L833,100000)/10000),"")</f>
        <v/>
      </c>
      <c r="AA832" s="49" t="str">
        <f>IF(入力シート!L833&gt;=1000,INT(MOD(入力シート!L833,10000)/1000),"")</f>
        <v/>
      </c>
      <c r="AB832" s="49" t="str">
        <f>IF(入力シート!L833&gt;=100,INT(MOD(入力シート!L833,1000)/100),"")</f>
        <v/>
      </c>
      <c r="AC832" s="49" t="str">
        <f>IF(入力シート!L833&gt;=10,INT(MOD(入力シート!L833,100)/10),"")</f>
        <v/>
      </c>
      <c r="AD832" s="48" t="str">
        <f>IF(入力シート!L833&gt;=1,INT(MOD(入力シート!L833,10)/1),"")</f>
        <v/>
      </c>
      <c r="AE832" s="49" t="str">
        <f>IF(入力シート!M833&gt;=10000,INT(MOD(入力シート!M833,100000)/10000),"")</f>
        <v/>
      </c>
      <c r="AF832" s="49" t="str">
        <f>IF(入力シート!M833&gt;=1000,INT(MOD(入力シート!M833,10000)/1000),"")</f>
        <v/>
      </c>
      <c r="AG832" s="49" t="str">
        <f>IF(入力シート!M833&gt;=100,INT(MOD(入力シート!M833,1000)/100),"")</f>
        <v/>
      </c>
      <c r="AH832" s="49" t="str">
        <f>IF(入力シート!M833&gt;=10,INT(MOD(入力シート!M833,100)/10),"")</f>
        <v/>
      </c>
      <c r="AI832" s="48" t="str">
        <f>IF(入力シート!M833&gt;=1,INT(MOD(入力シート!M833,10)/1),"")</f>
        <v/>
      </c>
      <c r="AJ832" s="49" t="str">
        <f>IF(入力シート!N833&gt;=10000,INT(MOD(入力シート!N833,100000)/10000),"")</f>
        <v/>
      </c>
      <c r="AK832" s="49" t="str">
        <f>IF(入力シート!N833&gt;=1000,INT(MOD(入力シート!N833,10000)/1000),"")</f>
        <v/>
      </c>
      <c r="AL832" s="49" t="str">
        <f>IF(入力シート!N833&gt;=100,INT(MOD(入力シート!N833,1000)/100),"")</f>
        <v/>
      </c>
      <c r="AM832" s="49" t="str">
        <f>IF(入力シート!N833&gt;=10,INT(MOD(入力シート!N833,100)/10),"")</f>
        <v/>
      </c>
      <c r="AN832" s="48" t="str">
        <f>IF(入力シート!N833&gt;=1,INT(MOD(入力シート!N833,10)/1),"")</f>
        <v/>
      </c>
      <c r="AO832" s="49" t="str">
        <f>IF(入力シート!O833&gt;=10000,INT(MOD(入力シート!O833,100000)/10000),"")</f>
        <v/>
      </c>
      <c r="AP832" s="49" t="str">
        <f>IF(入力シート!O833&gt;=1000,INT(MOD(入力シート!O833,10000)/1000),"")</f>
        <v/>
      </c>
      <c r="AQ832" s="49" t="str">
        <f>IF(入力シート!O833&gt;=100,INT(MOD(入力シート!O833,1000)/100),"")</f>
        <v/>
      </c>
      <c r="AR832" s="49" t="str">
        <f>IF(入力シート!O833&gt;=10,INT(MOD(入力シート!O833,100)/10),"")</f>
        <v/>
      </c>
      <c r="AS832" s="48" t="str">
        <f>IF(入力シート!O833&gt;=1,INT(MOD(入力シート!O833,10)/1),"")</f>
        <v/>
      </c>
      <c r="AT832" s="49" t="str">
        <f>IF(入力シート!P833&gt;=1000000,INT(MOD(入力シート!P833,10000000)/1000000),"")</f>
        <v/>
      </c>
      <c r="AU832" s="49" t="str">
        <f>IF(入力シート!P833&gt;=100000,INT(MOD(入力シート!P833,1000000)/100000),"")</f>
        <v/>
      </c>
      <c r="AV832" s="49" t="str">
        <f>IF(入力シート!P833&gt;=10000,INT(MOD(入力シート!P833,100000)/10000),"")</f>
        <v/>
      </c>
      <c r="AW832" s="49" t="str">
        <f>IF(入力シート!P833&gt;=1000,INT(MOD(入力シート!P833,10000)/1000),"")</f>
        <v/>
      </c>
      <c r="AX832" s="49" t="str">
        <f>IF(入力シート!P833&gt;=100,INT(MOD(入力シート!P833,1000)/100),"")</f>
        <v/>
      </c>
      <c r="AY832" s="49" t="str">
        <f>IF(入力シート!P833&gt;=10,INT(MOD(入力シート!P833,100)/10),"")</f>
        <v/>
      </c>
      <c r="AZ832" s="48" t="str">
        <f>IF(入力シート!P833&gt;=1,INT(MOD(入力シート!P833,10)/1),"")</f>
        <v/>
      </c>
      <c r="BA832" s="49" t="str">
        <f>IF(入力シート!Q833&gt;=10,INT(MOD(入力シート!Q833,100)/10),"")</f>
        <v/>
      </c>
      <c r="BB832" s="48" t="str">
        <f>IF(入力シート!Q833&gt;=1,INT(MOD(入力シート!Q833,10)/1),"")</f>
        <v/>
      </c>
      <c r="BC832" s="49" t="str">
        <f>IF(入力シート!R833&gt;=10000,INT(MOD(入力シート!R833,100000)/10000),"")</f>
        <v/>
      </c>
      <c r="BD832" s="49" t="str">
        <f>IF(入力シート!R833&gt;=1000,INT(MOD(入力シート!R833,10000)/1000),"")</f>
        <v/>
      </c>
      <c r="BE832" s="49" t="str">
        <f>IF(入力シート!R833&gt;=100,INT(MOD(入力シート!R833,1000)/100),"")</f>
        <v/>
      </c>
      <c r="BF832" s="49" t="str">
        <f>IF(入力シート!R833&gt;=10,INT(MOD(入力シート!R833,100)/10),"")</f>
        <v/>
      </c>
      <c r="BG832" s="48" t="str">
        <f>IF(入力シート!R833&gt;=1,INT(MOD(入力シート!R833,10)/1),"")</f>
        <v/>
      </c>
      <c r="BH832" s="58" t="str">
        <f>IF(入力シート!S833&gt;=10,INT(MOD(入力シート!S833,100)/10),"")</f>
        <v/>
      </c>
      <c r="BI832" s="69" t="str">
        <f>IF(入力シート!S833&gt;=1,INT(MOD(入力シート!S833,10)/1),"")</f>
        <v/>
      </c>
      <c r="BJ832" s="58" t="str">
        <f>IF(入力シート!T833&gt;=1000000,INT(MOD(入力シート!T833,10000000)/1000000),"")</f>
        <v/>
      </c>
      <c r="BK832" s="58" t="str">
        <f>IF(入力シート!T833&gt;=100000,INT(MOD(入力シート!T833,1000000)/100000),"")</f>
        <v/>
      </c>
      <c r="BL832" s="58" t="str">
        <f>IF(入力シート!T833&gt;=10000,INT(MOD(入力シート!T833,100000)/10000),"")</f>
        <v/>
      </c>
      <c r="BM832" s="58" t="str">
        <f>IF(入力シート!T833&gt;=1000,INT(MOD(入力シート!T833,10000)/1000),"")</f>
        <v/>
      </c>
      <c r="BN832" s="58" t="str">
        <f>IF(入力シート!T833&gt;=100,INT(MOD(入力シート!T833,1000)/100),"")</f>
        <v/>
      </c>
      <c r="BO832" s="58" t="str">
        <f>IF(入力シート!T833&gt;=10,INT(MOD(入力シート!T833,100)/10),"")</f>
        <v/>
      </c>
      <c r="BP832" s="69" t="str">
        <f>IF(入力シート!T833&gt;=1,INT(MOD(入力シート!T833,10)/1),"")</f>
        <v/>
      </c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</row>
    <row r="833" spans="1:79" x14ac:dyDescent="0.15">
      <c r="A833" s="70">
        <f t="shared" si="18"/>
        <v>84</v>
      </c>
      <c r="B833" s="22">
        <v>831</v>
      </c>
      <c r="C833" s="10" t="str">
        <f>IF(入力シート!C834&gt;=10000,INT(MOD(入力シート!C834,100000)/10000),"")</f>
        <v/>
      </c>
      <c r="D833" s="10" t="str">
        <f>IF(入力シート!C834&gt;=1000,INT(MOD(入力シート!C834,10000)/1000),"")</f>
        <v/>
      </c>
      <c r="E833" s="10" t="str">
        <f>IF(入力シート!C834&gt;=100,INT(MOD(入力シート!C834,1000)/100),"")</f>
        <v/>
      </c>
      <c r="F833" s="10" t="str">
        <f>IF(入力シート!C834&gt;=10,INT(MOD(入力シート!C834,100)/10),"")</f>
        <v/>
      </c>
      <c r="G833" s="22" t="str">
        <f>IF(入力シート!C834&gt;=1,INT(MOD(入力シート!C834,10)/1),"")</f>
        <v/>
      </c>
      <c r="H833" s="22" t="str">
        <f>IF(入力シート!D834&gt;"",入力シート!D834,"")</f>
        <v/>
      </c>
      <c r="I833" s="22" t="str">
        <f>IF(入力シート!E834&gt;"",入力シート!E834,"")</f>
        <v/>
      </c>
      <c r="J833" s="37" t="str">
        <f>IF(入力シート!F834&gt;0,IF(入力シート!W834=6,MID(入力シート!F834,入力シート!W834-5,1),"0"),"")</f>
        <v/>
      </c>
      <c r="K833" s="37" t="str">
        <f>IF(入力シート!F834&gt;0,MID(入力シート!F834,入力シート!W834-4,1),"")</f>
        <v/>
      </c>
      <c r="L833" s="37" t="str">
        <f>IF(入力シート!F834&gt;0,MID(入力シート!F834,入力シート!W834-3,1),"")</f>
        <v/>
      </c>
      <c r="M833" s="37" t="str">
        <f>IF(入力シート!F834&gt;0,MID(入力シート!F834,入力シート!W834-2,1),"")</f>
        <v/>
      </c>
      <c r="N833" s="37" t="str">
        <f>IF(入力シート!F834&gt;0,MID(入力シート!F834,入力シート!W834-1,1),"")</f>
        <v/>
      </c>
      <c r="O833" s="39" t="str">
        <f>IF(入力シート!F834&gt;0,MID(入力シート!F834,入力シート!W834,1),"")</f>
        <v/>
      </c>
      <c r="P833" s="22" t="str">
        <f>IF(入力シート!G834&gt;"",入力シート!G834,"")</f>
        <v/>
      </c>
      <c r="Q833" s="37" t="str">
        <f>IF(入力シート!H834&gt;0,IF(入力シート!X834=4,MID(入力シート!H834,入力シート!X834-3,1),"0"),"")</f>
        <v/>
      </c>
      <c r="R833" s="37" t="str">
        <f>IF(入力シート!H834&gt;0,MID(入力シート!H834,入力シート!X834-2,1),"")</f>
        <v/>
      </c>
      <c r="S833" s="37" t="str">
        <f>IF(入力シート!H834&gt;0,MID(入力シート!H834,入力シート!X834-1,1),"")</f>
        <v/>
      </c>
      <c r="T833" s="39" t="str">
        <f>IF(入力シート!H834&gt;0,MID(入力シート!H834,入力シート!X834,1),"")</f>
        <v/>
      </c>
      <c r="U833" s="62" t="str">
        <f>IF(入力シート!I834&gt;0,入力シート!I834,"")</f>
        <v/>
      </c>
      <c r="V833" s="50" t="str">
        <f>IF(入力シート!J834&gt;0,入力シート!J834,"")</f>
        <v/>
      </c>
      <c r="W833" s="50" t="str">
        <f>IF(入力シート!K834&gt;=10,INT(MOD(入力シート!K834,100)/10),"")</f>
        <v/>
      </c>
      <c r="X833" s="40" t="str">
        <f>IF(入力シート!K834&gt;=1,INT(MOD(入力シート!K834,10)/1),"")</f>
        <v/>
      </c>
      <c r="Y833" s="51" t="str">
        <f>IF(入力シート!L834&gt;=100000,INT(MOD(入力シート!L834,1000000)/100000),"")</f>
        <v/>
      </c>
      <c r="Z833" s="51" t="str">
        <f>IF(入力シート!L834&gt;=10000,INT(MOD(入力シート!L834,100000)/10000),"")</f>
        <v/>
      </c>
      <c r="AA833" s="51" t="str">
        <f>IF(入力シート!L834&gt;=1000,INT(MOD(入力シート!L834,10000)/1000),"")</f>
        <v/>
      </c>
      <c r="AB833" s="51" t="str">
        <f>IF(入力シート!L834&gt;=100,INT(MOD(入力シート!L834,1000)/100),"")</f>
        <v/>
      </c>
      <c r="AC833" s="51" t="str">
        <f>IF(入力シート!L834&gt;=10,INT(MOD(入力シート!L834,100)/10),"")</f>
        <v/>
      </c>
      <c r="AD833" s="40" t="str">
        <f>IF(入力シート!L834&gt;=1,INT(MOD(入力シート!L834,10)/1),"")</f>
        <v/>
      </c>
      <c r="AE833" s="51" t="str">
        <f>IF(入力シート!M834&gt;=10000,INT(MOD(入力シート!M834,100000)/10000),"")</f>
        <v/>
      </c>
      <c r="AF833" s="51" t="str">
        <f>IF(入力シート!M834&gt;=1000,INT(MOD(入力シート!M834,10000)/1000),"")</f>
        <v/>
      </c>
      <c r="AG833" s="51" t="str">
        <f>IF(入力シート!M834&gt;=100,INT(MOD(入力シート!M834,1000)/100),"")</f>
        <v/>
      </c>
      <c r="AH833" s="51" t="str">
        <f>IF(入力シート!M834&gt;=10,INT(MOD(入力シート!M834,100)/10),"")</f>
        <v/>
      </c>
      <c r="AI833" s="40" t="str">
        <f>IF(入力シート!M834&gt;=1,INT(MOD(入力シート!M834,10)/1),"")</f>
        <v/>
      </c>
      <c r="AJ833" s="51" t="str">
        <f>IF(入力シート!N834&gt;=10000,INT(MOD(入力シート!N834,100000)/10000),"")</f>
        <v/>
      </c>
      <c r="AK833" s="51" t="str">
        <f>IF(入力シート!N834&gt;=1000,INT(MOD(入力シート!N834,10000)/1000),"")</f>
        <v/>
      </c>
      <c r="AL833" s="51" t="str">
        <f>IF(入力シート!N834&gt;=100,INT(MOD(入力シート!N834,1000)/100),"")</f>
        <v/>
      </c>
      <c r="AM833" s="51" t="str">
        <f>IF(入力シート!N834&gt;=10,INT(MOD(入力シート!N834,100)/10),"")</f>
        <v/>
      </c>
      <c r="AN833" s="40" t="str">
        <f>IF(入力シート!N834&gt;=1,INT(MOD(入力シート!N834,10)/1),"")</f>
        <v/>
      </c>
      <c r="AO833" s="51" t="str">
        <f>IF(入力シート!O834&gt;=10000,INT(MOD(入力シート!O834,100000)/10000),"")</f>
        <v/>
      </c>
      <c r="AP833" s="51" t="str">
        <f>IF(入力シート!O834&gt;=1000,INT(MOD(入力シート!O834,10000)/1000),"")</f>
        <v/>
      </c>
      <c r="AQ833" s="51" t="str">
        <f>IF(入力シート!O834&gt;=100,INT(MOD(入力シート!O834,1000)/100),"")</f>
        <v/>
      </c>
      <c r="AR833" s="51" t="str">
        <f>IF(入力シート!O834&gt;=10,INT(MOD(入力シート!O834,100)/10),"")</f>
        <v/>
      </c>
      <c r="AS833" s="40" t="str">
        <f>IF(入力シート!O834&gt;=1,INT(MOD(入力シート!O834,10)/1),"")</f>
        <v/>
      </c>
      <c r="AT833" s="51" t="str">
        <f>IF(入力シート!P834&gt;=1000000,INT(MOD(入力シート!P834,10000000)/1000000),"")</f>
        <v/>
      </c>
      <c r="AU833" s="51" t="str">
        <f>IF(入力シート!P834&gt;=100000,INT(MOD(入力シート!P834,1000000)/100000),"")</f>
        <v/>
      </c>
      <c r="AV833" s="51" t="str">
        <f>IF(入力シート!P834&gt;=10000,INT(MOD(入力シート!P834,100000)/10000),"")</f>
        <v/>
      </c>
      <c r="AW833" s="51" t="str">
        <f>IF(入力シート!P834&gt;=1000,INT(MOD(入力シート!P834,10000)/1000),"")</f>
        <v/>
      </c>
      <c r="AX833" s="51" t="str">
        <f>IF(入力シート!P834&gt;=100,INT(MOD(入力シート!P834,1000)/100),"")</f>
        <v/>
      </c>
      <c r="AY833" s="51" t="str">
        <f>IF(入力シート!P834&gt;=10,INT(MOD(入力シート!P834,100)/10),"")</f>
        <v/>
      </c>
      <c r="AZ833" s="40" t="str">
        <f>IF(入力シート!P834&gt;=1,INT(MOD(入力シート!P834,10)/1),"")</f>
        <v/>
      </c>
      <c r="BA833" s="51" t="str">
        <f>IF(入力シート!Q834&gt;=10,INT(MOD(入力シート!Q834,100)/10),"")</f>
        <v/>
      </c>
      <c r="BB833" s="40" t="str">
        <f>IF(入力シート!Q834&gt;=1,INT(MOD(入力シート!Q834,10)/1),"")</f>
        <v/>
      </c>
      <c r="BC833" s="51" t="str">
        <f>IF(入力シート!R834&gt;=10000,INT(MOD(入力シート!R834,100000)/10000),"")</f>
        <v/>
      </c>
      <c r="BD833" s="51" t="str">
        <f>IF(入力シート!R834&gt;=1000,INT(MOD(入力シート!R834,10000)/1000),"")</f>
        <v/>
      </c>
      <c r="BE833" s="51" t="str">
        <f>IF(入力シート!R834&gt;=100,INT(MOD(入力シート!R834,1000)/100),"")</f>
        <v/>
      </c>
      <c r="BF833" s="51" t="str">
        <f>IF(入力シート!R834&gt;=10,INT(MOD(入力シート!R834,100)/10),"")</f>
        <v/>
      </c>
      <c r="BG833" s="40" t="str">
        <f>IF(入力シート!R834&gt;=1,INT(MOD(入力シート!R834,10)/1),"")</f>
        <v/>
      </c>
      <c r="BP833" s="11"/>
    </row>
    <row r="834" spans="1:79" x14ac:dyDescent="0.15">
      <c r="B834" s="22">
        <v>832</v>
      </c>
      <c r="C834" s="10" t="str">
        <f>IF(入力シート!C835&gt;=10000,INT(MOD(入力シート!C835,100000)/10000),"")</f>
        <v/>
      </c>
      <c r="D834" s="10" t="str">
        <f>IF(入力シート!C835&gt;=1000,INT(MOD(入力シート!C835,10000)/1000),"")</f>
        <v/>
      </c>
      <c r="E834" s="10" t="str">
        <f>IF(入力シート!C835&gt;=100,INT(MOD(入力シート!C835,1000)/100),"")</f>
        <v/>
      </c>
      <c r="F834" s="10" t="str">
        <f>IF(入力シート!C835&gt;=10,INT(MOD(入力シート!C835,100)/10),"")</f>
        <v/>
      </c>
      <c r="G834" s="22" t="str">
        <f>IF(入力シート!C835&gt;=1,INT(MOD(入力シート!C835,10)/1),"")</f>
        <v/>
      </c>
      <c r="H834" s="22" t="str">
        <f>IF(入力シート!D835&gt;"",入力シート!D835,"")</f>
        <v/>
      </c>
      <c r="I834" s="22" t="str">
        <f>IF(入力シート!E835&gt;"",入力シート!E835,"")</f>
        <v/>
      </c>
      <c r="J834" s="37" t="str">
        <f>IF(入力シート!F835&gt;0,IF(入力シート!W835=6,MID(入力シート!F835,入力シート!W835-5,1),"0"),"")</f>
        <v/>
      </c>
      <c r="K834" s="37" t="str">
        <f>IF(入力シート!F835&gt;0,MID(入力シート!F835,入力シート!W835-4,1),"")</f>
        <v/>
      </c>
      <c r="L834" s="37" t="str">
        <f>IF(入力シート!F835&gt;0,MID(入力シート!F835,入力シート!W835-3,1),"")</f>
        <v/>
      </c>
      <c r="M834" s="37" t="str">
        <f>IF(入力シート!F835&gt;0,MID(入力シート!F835,入力シート!W835-2,1),"")</f>
        <v/>
      </c>
      <c r="N834" s="37" t="str">
        <f>IF(入力シート!F835&gt;0,MID(入力シート!F835,入力シート!W835-1,1),"")</f>
        <v/>
      </c>
      <c r="O834" s="39" t="str">
        <f>IF(入力シート!F835&gt;0,MID(入力シート!F835,入力シート!W835,1),"")</f>
        <v/>
      </c>
      <c r="P834" s="22" t="str">
        <f>IF(入力シート!G835&gt;"",入力シート!G835,"")</f>
        <v/>
      </c>
      <c r="Q834" s="37" t="str">
        <f>IF(入力シート!H835&gt;0,IF(入力シート!X835=4,MID(入力シート!H835,入力シート!X835-3,1),"0"),"")</f>
        <v/>
      </c>
      <c r="R834" s="37" t="str">
        <f>IF(入力シート!H835&gt;0,MID(入力シート!H835,入力シート!X835-2,1),"")</f>
        <v/>
      </c>
      <c r="S834" s="37" t="str">
        <f>IF(入力シート!H835&gt;0,MID(入力シート!H835,入力シート!X835-1,1),"")</f>
        <v/>
      </c>
      <c r="T834" s="39" t="str">
        <f>IF(入力シート!H835&gt;0,MID(入力シート!H835,入力シート!X835,1),"")</f>
        <v/>
      </c>
      <c r="U834" s="62" t="str">
        <f>IF(入力シート!I835&gt;0,入力シート!I835,"")</f>
        <v/>
      </c>
      <c r="V834" s="50" t="str">
        <f>IF(入力シート!J835&gt;0,入力シート!J835,"")</f>
        <v/>
      </c>
      <c r="W834" s="50" t="str">
        <f>IF(入力シート!K835&gt;=10,INT(MOD(入力シート!K835,100)/10),"")</f>
        <v/>
      </c>
      <c r="X834" s="40" t="str">
        <f>IF(入力シート!K835&gt;=1,INT(MOD(入力シート!K835,10)/1),"")</f>
        <v/>
      </c>
      <c r="Y834" s="51" t="str">
        <f>IF(入力シート!L835&gt;=100000,INT(MOD(入力シート!L835,1000000)/100000),"")</f>
        <v/>
      </c>
      <c r="Z834" s="51" t="str">
        <f>IF(入力シート!L835&gt;=10000,INT(MOD(入力シート!L835,100000)/10000),"")</f>
        <v/>
      </c>
      <c r="AA834" s="51" t="str">
        <f>IF(入力シート!L835&gt;=1000,INT(MOD(入力シート!L835,10000)/1000),"")</f>
        <v/>
      </c>
      <c r="AB834" s="51" t="str">
        <f>IF(入力シート!L835&gt;=100,INT(MOD(入力シート!L835,1000)/100),"")</f>
        <v/>
      </c>
      <c r="AC834" s="51" t="str">
        <f>IF(入力シート!L835&gt;=10,INT(MOD(入力シート!L835,100)/10),"")</f>
        <v/>
      </c>
      <c r="AD834" s="40" t="str">
        <f>IF(入力シート!L835&gt;=1,INT(MOD(入力シート!L835,10)/1),"")</f>
        <v/>
      </c>
      <c r="AE834" s="51" t="str">
        <f>IF(入力シート!M835&gt;=10000,INT(MOD(入力シート!M835,100000)/10000),"")</f>
        <v/>
      </c>
      <c r="AF834" s="51" t="str">
        <f>IF(入力シート!M835&gt;=1000,INT(MOD(入力シート!M835,10000)/1000),"")</f>
        <v/>
      </c>
      <c r="AG834" s="51" t="str">
        <f>IF(入力シート!M835&gt;=100,INT(MOD(入力シート!M835,1000)/100),"")</f>
        <v/>
      </c>
      <c r="AH834" s="51" t="str">
        <f>IF(入力シート!M835&gt;=10,INT(MOD(入力シート!M835,100)/10),"")</f>
        <v/>
      </c>
      <c r="AI834" s="40" t="str">
        <f>IF(入力シート!M835&gt;=1,INT(MOD(入力シート!M835,10)/1),"")</f>
        <v/>
      </c>
      <c r="AJ834" s="51" t="str">
        <f>IF(入力シート!N835&gt;=10000,INT(MOD(入力シート!N835,100000)/10000),"")</f>
        <v/>
      </c>
      <c r="AK834" s="51" t="str">
        <f>IF(入力シート!N835&gt;=1000,INT(MOD(入力シート!N835,10000)/1000),"")</f>
        <v/>
      </c>
      <c r="AL834" s="51" t="str">
        <f>IF(入力シート!N835&gt;=100,INT(MOD(入力シート!N835,1000)/100),"")</f>
        <v/>
      </c>
      <c r="AM834" s="51" t="str">
        <f>IF(入力シート!N835&gt;=10,INT(MOD(入力シート!N835,100)/10),"")</f>
        <v/>
      </c>
      <c r="AN834" s="40" t="str">
        <f>IF(入力シート!N835&gt;=1,INT(MOD(入力シート!N835,10)/1),"")</f>
        <v/>
      </c>
      <c r="AO834" s="51" t="str">
        <f>IF(入力シート!O835&gt;=10000,INT(MOD(入力シート!O835,100000)/10000),"")</f>
        <v/>
      </c>
      <c r="AP834" s="51" t="str">
        <f>IF(入力シート!O835&gt;=1000,INT(MOD(入力シート!O835,10000)/1000),"")</f>
        <v/>
      </c>
      <c r="AQ834" s="51" t="str">
        <f>IF(入力シート!O835&gt;=100,INT(MOD(入力シート!O835,1000)/100),"")</f>
        <v/>
      </c>
      <c r="AR834" s="51" t="str">
        <f>IF(入力シート!O835&gt;=10,INT(MOD(入力シート!O835,100)/10),"")</f>
        <v/>
      </c>
      <c r="AS834" s="40" t="str">
        <f>IF(入力シート!O835&gt;=1,INT(MOD(入力シート!O835,10)/1),"")</f>
        <v/>
      </c>
      <c r="AT834" s="51" t="str">
        <f>IF(入力シート!P835&gt;=1000000,INT(MOD(入力シート!P835,10000000)/1000000),"")</f>
        <v/>
      </c>
      <c r="AU834" s="51" t="str">
        <f>IF(入力シート!P835&gt;=100000,INT(MOD(入力シート!P835,1000000)/100000),"")</f>
        <v/>
      </c>
      <c r="AV834" s="51" t="str">
        <f>IF(入力シート!P835&gt;=10000,INT(MOD(入力シート!P835,100000)/10000),"")</f>
        <v/>
      </c>
      <c r="AW834" s="51" t="str">
        <f>IF(入力シート!P835&gt;=1000,INT(MOD(入力シート!P835,10000)/1000),"")</f>
        <v/>
      </c>
      <c r="AX834" s="51" t="str">
        <f>IF(入力シート!P835&gt;=100,INT(MOD(入力シート!P835,1000)/100),"")</f>
        <v/>
      </c>
      <c r="AY834" s="51" t="str">
        <f>IF(入力シート!P835&gt;=10,INT(MOD(入力シート!P835,100)/10),"")</f>
        <v/>
      </c>
      <c r="AZ834" s="40" t="str">
        <f>IF(入力シート!P835&gt;=1,INT(MOD(入力シート!P835,10)/1),"")</f>
        <v/>
      </c>
      <c r="BA834" s="51" t="str">
        <f>IF(入力シート!Q835&gt;=10,INT(MOD(入力シート!Q835,100)/10),"")</f>
        <v/>
      </c>
      <c r="BB834" s="40" t="str">
        <f>IF(入力シート!Q835&gt;=1,INT(MOD(入力シート!Q835,10)/1),"")</f>
        <v/>
      </c>
      <c r="BC834" s="51" t="str">
        <f>IF(入力シート!R835&gt;=10000,INT(MOD(入力シート!R835,100000)/10000),"")</f>
        <v/>
      </c>
      <c r="BD834" s="51" t="str">
        <f>IF(入力シート!R835&gt;=1000,INT(MOD(入力シート!R835,10000)/1000),"")</f>
        <v/>
      </c>
      <c r="BE834" s="51" t="str">
        <f>IF(入力シート!R835&gt;=100,INT(MOD(入力シート!R835,1000)/100),"")</f>
        <v/>
      </c>
      <c r="BF834" s="51" t="str">
        <f>IF(入力シート!R835&gt;=10,INT(MOD(入力シート!R835,100)/10),"")</f>
        <v/>
      </c>
      <c r="BG834" s="40" t="str">
        <f>IF(入力シート!R835&gt;=1,INT(MOD(入力シート!R835,10)/1),"")</f>
        <v/>
      </c>
    </row>
    <row r="835" spans="1:79" x14ac:dyDescent="0.15">
      <c r="B835" s="22">
        <v>833</v>
      </c>
      <c r="C835" s="10" t="str">
        <f>IF(入力シート!C836&gt;=10000,INT(MOD(入力シート!C836,100000)/10000),"")</f>
        <v/>
      </c>
      <c r="D835" s="10" t="str">
        <f>IF(入力シート!C836&gt;=1000,INT(MOD(入力シート!C836,10000)/1000),"")</f>
        <v/>
      </c>
      <c r="E835" s="10" t="str">
        <f>IF(入力シート!C836&gt;=100,INT(MOD(入力シート!C836,1000)/100),"")</f>
        <v/>
      </c>
      <c r="F835" s="10" t="str">
        <f>IF(入力シート!C836&gt;=10,INT(MOD(入力シート!C836,100)/10),"")</f>
        <v/>
      </c>
      <c r="G835" s="22" t="str">
        <f>IF(入力シート!C836&gt;=1,INT(MOD(入力シート!C836,10)/1),"")</f>
        <v/>
      </c>
      <c r="H835" s="22" t="str">
        <f>IF(入力シート!D836&gt;"",入力シート!D836,"")</f>
        <v/>
      </c>
      <c r="I835" s="22" t="str">
        <f>IF(入力シート!E836&gt;"",入力シート!E836,"")</f>
        <v/>
      </c>
      <c r="J835" s="37" t="str">
        <f>IF(入力シート!F836&gt;0,IF(入力シート!W836=6,MID(入力シート!F836,入力シート!W836-5,1),"0"),"")</f>
        <v/>
      </c>
      <c r="K835" s="37" t="str">
        <f>IF(入力シート!F836&gt;0,MID(入力シート!F836,入力シート!W836-4,1),"")</f>
        <v/>
      </c>
      <c r="L835" s="37" t="str">
        <f>IF(入力シート!F836&gt;0,MID(入力シート!F836,入力シート!W836-3,1),"")</f>
        <v/>
      </c>
      <c r="M835" s="37" t="str">
        <f>IF(入力シート!F836&gt;0,MID(入力シート!F836,入力シート!W836-2,1),"")</f>
        <v/>
      </c>
      <c r="N835" s="37" t="str">
        <f>IF(入力シート!F836&gt;0,MID(入力シート!F836,入力シート!W836-1,1),"")</f>
        <v/>
      </c>
      <c r="O835" s="39" t="str">
        <f>IF(入力シート!F836&gt;0,MID(入力シート!F836,入力シート!W836,1),"")</f>
        <v/>
      </c>
      <c r="P835" s="22" t="str">
        <f>IF(入力シート!G836&gt;"",入力シート!G836,"")</f>
        <v/>
      </c>
      <c r="Q835" s="37" t="str">
        <f>IF(入力シート!H836&gt;0,IF(入力シート!X836=4,MID(入力シート!H836,入力シート!X836-3,1),"0"),"")</f>
        <v/>
      </c>
      <c r="R835" s="37" t="str">
        <f>IF(入力シート!H836&gt;0,MID(入力シート!H836,入力シート!X836-2,1),"")</f>
        <v/>
      </c>
      <c r="S835" s="37" t="str">
        <f>IF(入力シート!H836&gt;0,MID(入力シート!H836,入力シート!X836-1,1),"")</f>
        <v/>
      </c>
      <c r="T835" s="39" t="str">
        <f>IF(入力シート!H836&gt;0,MID(入力シート!H836,入力シート!X836,1),"")</f>
        <v/>
      </c>
      <c r="U835" s="62" t="str">
        <f>IF(入力シート!I836&gt;0,入力シート!I836,"")</f>
        <v/>
      </c>
      <c r="V835" s="50" t="str">
        <f>IF(入力シート!J836&gt;0,入力シート!J836,"")</f>
        <v/>
      </c>
      <c r="W835" s="50" t="str">
        <f>IF(入力シート!K836&gt;=10,INT(MOD(入力シート!K836,100)/10),"")</f>
        <v/>
      </c>
      <c r="X835" s="40" t="str">
        <f>IF(入力シート!K836&gt;=1,INT(MOD(入力シート!K836,10)/1),"")</f>
        <v/>
      </c>
      <c r="Y835" s="51" t="str">
        <f>IF(入力シート!L836&gt;=100000,INT(MOD(入力シート!L836,1000000)/100000),"")</f>
        <v/>
      </c>
      <c r="Z835" s="51" t="str">
        <f>IF(入力シート!L836&gt;=10000,INT(MOD(入力シート!L836,100000)/10000),"")</f>
        <v/>
      </c>
      <c r="AA835" s="51" t="str">
        <f>IF(入力シート!L836&gt;=1000,INT(MOD(入力シート!L836,10000)/1000),"")</f>
        <v/>
      </c>
      <c r="AB835" s="51" t="str">
        <f>IF(入力シート!L836&gt;=100,INT(MOD(入力シート!L836,1000)/100),"")</f>
        <v/>
      </c>
      <c r="AC835" s="51" t="str">
        <f>IF(入力シート!L836&gt;=10,INT(MOD(入力シート!L836,100)/10),"")</f>
        <v/>
      </c>
      <c r="AD835" s="40" t="str">
        <f>IF(入力シート!L836&gt;=1,INT(MOD(入力シート!L836,10)/1),"")</f>
        <v/>
      </c>
      <c r="AE835" s="51" t="str">
        <f>IF(入力シート!M836&gt;=10000,INT(MOD(入力シート!M836,100000)/10000),"")</f>
        <v/>
      </c>
      <c r="AF835" s="51" t="str">
        <f>IF(入力シート!M836&gt;=1000,INT(MOD(入力シート!M836,10000)/1000),"")</f>
        <v/>
      </c>
      <c r="AG835" s="51" t="str">
        <f>IF(入力シート!M836&gt;=100,INT(MOD(入力シート!M836,1000)/100),"")</f>
        <v/>
      </c>
      <c r="AH835" s="51" t="str">
        <f>IF(入力シート!M836&gt;=10,INT(MOD(入力シート!M836,100)/10),"")</f>
        <v/>
      </c>
      <c r="AI835" s="40" t="str">
        <f>IF(入力シート!M836&gt;=1,INT(MOD(入力シート!M836,10)/1),"")</f>
        <v/>
      </c>
      <c r="AJ835" s="51" t="str">
        <f>IF(入力シート!N836&gt;=10000,INT(MOD(入力シート!N836,100000)/10000),"")</f>
        <v/>
      </c>
      <c r="AK835" s="51" t="str">
        <f>IF(入力シート!N836&gt;=1000,INT(MOD(入力シート!N836,10000)/1000),"")</f>
        <v/>
      </c>
      <c r="AL835" s="51" t="str">
        <f>IF(入力シート!N836&gt;=100,INT(MOD(入力シート!N836,1000)/100),"")</f>
        <v/>
      </c>
      <c r="AM835" s="51" t="str">
        <f>IF(入力シート!N836&gt;=10,INT(MOD(入力シート!N836,100)/10),"")</f>
        <v/>
      </c>
      <c r="AN835" s="40" t="str">
        <f>IF(入力シート!N836&gt;=1,INT(MOD(入力シート!N836,10)/1),"")</f>
        <v/>
      </c>
      <c r="AO835" s="51" t="str">
        <f>IF(入力シート!O836&gt;=10000,INT(MOD(入力シート!O836,100000)/10000),"")</f>
        <v/>
      </c>
      <c r="AP835" s="51" t="str">
        <f>IF(入力シート!O836&gt;=1000,INT(MOD(入力シート!O836,10000)/1000),"")</f>
        <v/>
      </c>
      <c r="AQ835" s="51" t="str">
        <f>IF(入力シート!O836&gt;=100,INT(MOD(入力シート!O836,1000)/100),"")</f>
        <v/>
      </c>
      <c r="AR835" s="51" t="str">
        <f>IF(入力シート!O836&gt;=10,INT(MOD(入力シート!O836,100)/10),"")</f>
        <v/>
      </c>
      <c r="AS835" s="40" t="str">
        <f>IF(入力シート!O836&gt;=1,INT(MOD(入力シート!O836,10)/1),"")</f>
        <v/>
      </c>
      <c r="AT835" s="51" t="str">
        <f>IF(入力シート!P836&gt;=1000000,INT(MOD(入力シート!P836,10000000)/1000000),"")</f>
        <v/>
      </c>
      <c r="AU835" s="51" t="str">
        <f>IF(入力シート!P836&gt;=100000,INT(MOD(入力シート!P836,1000000)/100000),"")</f>
        <v/>
      </c>
      <c r="AV835" s="51" t="str">
        <f>IF(入力シート!P836&gt;=10000,INT(MOD(入力シート!P836,100000)/10000),"")</f>
        <v/>
      </c>
      <c r="AW835" s="51" t="str">
        <f>IF(入力シート!P836&gt;=1000,INT(MOD(入力シート!P836,10000)/1000),"")</f>
        <v/>
      </c>
      <c r="AX835" s="51" t="str">
        <f>IF(入力シート!P836&gt;=100,INT(MOD(入力シート!P836,1000)/100),"")</f>
        <v/>
      </c>
      <c r="AY835" s="51" t="str">
        <f>IF(入力シート!P836&gt;=10,INT(MOD(入力シート!P836,100)/10),"")</f>
        <v/>
      </c>
      <c r="AZ835" s="40" t="str">
        <f>IF(入力シート!P836&gt;=1,INT(MOD(入力シート!P836,10)/1),"")</f>
        <v/>
      </c>
      <c r="BA835" s="51" t="str">
        <f>IF(入力シート!Q836&gt;=10,INT(MOD(入力シート!Q836,100)/10),"")</f>
        <v/>
      </c>
      <c r="BB835" s="40" t="str">
        <f>IF(入力シート!Q836&gt;=1,INT(MOD(入力シート!Q836,10)/1),"")</f>
        <v/>
      </c>
      <c r="BC835" s="51" t="str">
        <f>IF(入力シート!R836&gt;=10000,INT(MOD(入力シート!R836,100000)/10000),"")</f>
        <v/>
      </c>
      <c r="BD835" s="51" t="str">
        <f>IF(入力シート!R836&gt;=1000,INT(MOD(入力シート!R836,10000)/1000),"")</f>
        <v/>
      </c>
      <c r="BE835" s="51" t="str">
        <f>IF(入力シート!R836&gt;=100,INT(MOD(入力シート!R836,1000)/100),"")</f>
        <v/>
      </c>
      <c r="BF835" s="51" t="str">
        <f>IF(入力シート!R836&gt;=10,INT(MOD(入力シート!R836,100)/10),"")</f>
        <v/>
      </c>
      <c r="BG835" s="40" t="str">
        <f>IF(入力シート!R836&gt;=1,INT(MOD(入力シート!R836,10)/1),"")</f>
        <v/>
      </c>
    </row>
    <row r="836" spans="1:79" x14ac:dyDescent="0.15">
      <c r="B836" s="22">
        <v>834</v>
      </c>
      <c r="C836" s="10" t="str">
        <f>IF(入力シート!C837&gt;=10000,INT(MOD(入力シート!C837,100000)/10000),"")</f>
        <v/>
      </c>
      <c r="D836" s="10" t="str">
        <f>IF(入力シート!C837&gt;=1000,INT(MOD(入力シート!C837,10000)/1000),"")</f>
        <v/>
      </c>
      <c r="E836" s="10" t="str">
        <f>IF(入力シート!C837&gt;=100,INT(MOD(入力シート!C837,1000)/100),"")</f>
        <v/>
      </c>
      <c r="F836" s="10" t="str">
        <f>IF(入力シート!C837&gt;=10,INT(MOD(入力シート!C837,100)/10),"")</f>
        <v/>
      </c>
      <c r="G836" s="22" t="str">
        <f>IF(入力シート!C837&gt;=1,INT(MOD(入力シート!C837,10)/1),"")</f>
        <v/>
      </c>
      <c r="H836" s="22" t="str">
        <f>IF(入力シート!D837&gt;"",入力シート!D837,"")</f>
        <v/>
      </c>
      <c r="I836" s="22" t="str">
        <f>IF(入力シート!E837&gt;"",入力シート!E837,"")</f>
        <v/>
      </c>
      <c r="J836" s="37" t="str">
        <f>IF(入力シート!F837&gt;0,IF(入力シート!W837=6,MID(入力シート!F837,入力シート!W837-5,1),"0"),"")</f>
        <v/>
      </c>
      <c r="K836" s="37" t="str">
        <f>IF(入力シート!F837&gt;0,MID(入力シート!F837,入力シート!W837-4,1),"")</f>
        <v/>
      </c>
      <c r="L836" s="37" t="str">
        <f>IF(入力シート!F837&gt;0,MID(入力シート!F837,入力シート!W837-3,1),"")</f>
        <v/>
      </c>
      <c r="M836" s="37" t="str">
        <f>IF(入力シート!F837&gt;0,MID(入力シート!F837,入力シート!W837-2,1),"")</f>
        <v/>
      </c>
      <c r="N836" s="37" t="str">
        <f>IF(入力シート!F837&gt;0,MID(入力シート!F837,入力シート!W837-1,1),"")</f>
        <v/>
      </c>
      <c r="O836" s="39" t="str">
        <f>IF(入力シート!F837&gt;0,MID(入力シート!F837,入力シート!W837,1),"")</f>
        <v/>
      </c>
      <c r="P836" s="22" t="str">
        <f>IF(入力シート!G837&gt;"",入力シート!G837,"")</f>
        <v/>
      </c>
      <c r="Q836" s="37" t="str">
        <f>IF(入力シート!H837&gt;0,IF(入力シート!X837=4,MID(入力シート!H837,入力シート!X837-3,1),"0"),"")</f>
        <v/>
      </c>
      <c r="R836" s="37" t="str">
        <f>IF(入力シート!H837&gt;0,MID(入力シート!H837,入力シート!X837-2,1),"")</f>
        <v/>
      </c>
      <c r="S836" s="37" t="str">
        <f>IF(入力シート!H837&gt;0,MID(入力シート!H837,入力シート!X837-1,1),"")</f>
        <v/>
      </c>
      <c r="T836" s="39" t="str">
        <f>IF(入力シート!H837&gt;0,MID(入力シート!H837,入力シート!X837,1),"")</f>
        <v/>
      </c>
      <c r="U836" s="62" t="str">
        <f>IF(入力シート!I837&gt;0,入力シート!I837,"")</f>
        <v/>
      </c>
      <c r="V836" s="50" t="str">
        <f>IF(入力シート!J837&gt;0,入力シート!J837,"")</f>
        <v/>
      </c>
      <c r="W836" s="50" t="str">
        <f>IF(入力シート!K837&gt;=10,INT(MOD(入力シート!K837,100)/10),"")</f>
        <v/>
      </c>
      <c r="X836" s="40" t="str">
        <f>IF(入力シート!K837&gt;=1,INT(MOD(入力シート!K837,10)/1),"")</f>
        <v/>
      </c>
      <c r="Y836" s="51" t="str">
        <f>IF(入力シート!L837&gt;=100000,INT(MOD(入力シート!L837,1000000)/100000),"")</f>
        <v/>
      </c>
      <c r="Z836" s="51" t="str">
        <f>IF(入力シート!L837&gt;=10000,INT(MOD(入力シート!L837,100000)/10000),"")</f>
        <v/>
      </c>
      <c r="AA836" s="51" t="str">
        <f>IF(入力シート!L837&gt;=1000,INT(MOD(入力シート!L837,10000)/1000),"")</f>
        <v/>
      </c>
      <c r="AB836" s="51" t="str">
        <f>IF(入力シート!L837&gt;=100,INT(MOD(入力シート!L837,1000)/100),"")</f>
        <v/>
      </c>
      <c r="AC836" s="51" t="str">
        <f>IF(入力シート!L837&gt;=10,INT(MOD(入力シート!L837,100)/10),"")</f>
        <v/>
      </c>
      <c r="AD836" s="40" t="str">
        <f>IF(入力シート!L837&gt;=1,INT(MOD(入力シート!L837,10)/1),"")</f>
        <v/>
      </c>
      <c r="AE836" s="51" t="str">
        <f>IF(入力シート!M837&gt;=10000,INT(MOD(入力シート!M837,100000)/10000),"")</f>
        <v/>
      </c>
      <c r="AF836" s="51" t="str">
        <f>IF(入力シート!M837&gt;=1000,INT(MOD(入力シート!M837,10000)/1000),"")</f>
        <v/>
      </c>
      <c r="AG836" s="51" t="str">
        <f>IF(入力シート!M837&gt;=100,INT(MOD(入力シート!M837,1000)/100),"")</f>
        <v/>
      </c>
      <c r="AH836" s="51" t="str">
        <f>IF(入力シート!M837&gt;=10,INT(MOD(入力シート!M837,100)/10),"")</f>
        <v/>
      </c>
      <c r="AI836" s="40" t="str">
        <f>IF(入力シート!M837&gt;=1,INT(MOD(入力シート!M837,10)/1),"")</f>
        <v/>
      </c>
      <c r="AJ836" s="51" t="str">
        <f>IF(入力シート!N837&gt;=10000,INT(MOD(入力シート!N837,100000)/10000),"")</f>
        <v/>
      </c>
      <c r="AK836" s="51" t="str">
        <f>IF(入力シート!N837&gt;=1000,INT(MOD(入力シート!N837,10000)/1000),"")</f>
        <v/>
      </c>
      <c r="AL836" s="51" t="str">
        <f>IF(入力シート!N837&gt;=100,INT(MOD(入力シート!N837,1000)/100),"")</f>
        <v/>
      </c>
      <c r="AM836" s="51" t="str">
        <f>IF(入力シート!N837&gt;=10,INT(MOD(入力シート!N837,100)/10),"")</f>
        <v/>
      </c>
      <c r="AN836" s="40" t="str">
        <f>IF(入力シート!N837&gt;=1,INT(MOD(入力シート!N837,10)/1),"")</f>
        <v/>
      </c>
      <c r="AO836" s="51" t="str">
        <f>IF(入力シート!O837&gt;=10000,INT(MOD(入力シート!O837,100000)/10000),"")</f>
        <v/>
      </c>
      <c r="AP836" s="51" t="str">
        <f>IF(入力シート!O837&gt;=1000,INT(MOD(入力シート!O837,10000)/1000),"")</f>
        <v/>
      </c>
      <c r="AQ836" s="51" t="str">
        <f>IF(入力シート!O837&gt;=100,INT(MOD(入力シート!O837,1000)/100),"")</f>
        <v/>
      </c>
      <c r="AR836" s="51" t="str">
        <f>IF(入力シート!O837&gt;=10,INT(MOD(入力シート!O837,100)/10),"")</f>
        <v/>
      </c>
      <c r="AS836" s="40" t="str">
        <f>IF(入力シート!O837&gt;=1,INT(MOD(入力シート!O837,10)/1),"")</f>
        <v/>
      </c>
      <c r="AT836" s="51" t="str">
        <f>IF(入力シート!P837&gt;=1000000,INT(MOD(入力シート!P837,10000000)/1000000),"")</f>
        <v/>
      </c>
      <c r="AU836" s="51" t="str">
        <f>IF(入力シート!P837&gt;=100000,INT(MOD(入力シート!P837,1000000)/100000),"")</f>
        <v/>
      </c>
      <c r="AV836" s="51" t="str">
        <f>IF(入力シート!P837&gt;=10000,INT(MOD(入力シート!P837,100000)/10000),"")</f>
        <v/>
      </c>
      <c r="AW836" s="51" t="str">
        <f>IF(入力シート!P837&gt;=1000,INT(MOD(入力シート!P837,10000)/1000),"")</f>
        <v/>
      </c>
      <c r="AX836" s="51" t="str">
        <f>IF(入力シート!P837&gt;=100,INT(MOD(入力シート!P837,1000)/100),"")</f>
        <v/>
      </c>
      <c r="AY836" s="51" t="str">
        <f>IF(入力シート!P837&gt;=10,INT(MOD(入力シート!P837,100)/10),"")</f>
        <v/>
      </c>
      <c r="AZ836" s="40" t="str">
        <f>IF(入力シート!P837&gt;=1,INT(MOD(入力シート!P837,10)/1),"")</f>
        <v/>
      </c>
      <c r="BA836" s="51" t="str">
        <f>IF(入力シート!Q837&gt;=10,INT(MOD(入力シート!Q837,100)/10),"")</f>
        <v/>
      </c>
      <c r="BB836" s="40" t="str">
        <f>IF(入力シート!Q837&gt;=1,INT(MOD(入力シート!Q837,10)/1),"")</f>
        <v/>
      </c>
      <c r="BC836" s="51" t="str">
        <f>IF(入力シート!R837&gt;=10000,INT(MOD(入力シート!R837,100000)/10000),"")</f>
        <v/>
      </c>
      <c r="BD836" s="51" t="str">
        <f>IF(入力シート!R837&gt;=1000,INT(MOD(入力シート!R837,10000)/1000),"")</f>
        <v/>
      </c>
      <c r="BE836" s="51" t="str">
        <f>IF(入力シート!R837&gt;=100,INT(MOD(入力シート!R837,1000)/100),"")</f>
        <v/>
      </c>
      <c r="BF836" s="51" t="str">
        <f>IF(入力シート!R837&gt;=10,INT(MOD(入力シート!R837,100)/10),"")</f>
        <v/>
      </c>
      <c r="BG836" s="40" t="str">
        <f>IF(入力シート!R837&gt;=1,INT(MOD(入力シート!R837,10)/1),"")</f>
        <v/>
      </c>
    </row>
    <row r="837" spans="1:79" x14ac:dyDescent="0.15">
      <c r="B837" s="22">
        <v>835</v>
      </c>
      <c r="C837" s="10" t="str">
        <f>IF(入力シート!C838&gt;=10000,INT(MOD(入力シート!C838,100000)/10000),"")</f>
        <v/>
      </c>
      <c r="D837" s="10" t="str">
        <f>IF(入力シート!C838&gt;=1000,INT(MOD(入力シート!C838,10000)/1000),"")</f>
        <v/>
      </c>
      <c r="E837" s="10" t="str">
        <f>IF(入力シート!C838&gt;=100,INT(MOD(入力シート!C838,1000)/100),"")</f>
        <v/>
      </c>
      <c r="F837" s="10" t="str">
        <f>IF(入力シート!C838&gt;=10,INT(MOD(入力シート!C838,100)/10),"")</f>
        <v/>
      </c>
      <c r="G837" s="22" t="str">
        <f>IF(入力シート!C838&gt;=1,INT(MOD(入力シート!C838,10)/1),"")</f>
        <v/>
      </c>
      <c r="H837" s="22" t="str">
        <f>IF(入力シート!D838&gt;"",入力シート!D838,"")</f>
        <v/>
      </c>
      <c r="I837" s="22" t="str">
        <f>IF(入力シート!E838&gt;"",入力シート!E838,"")</f>
        <v/>
      </c>
      <c r="J837" s="37" t="str">
        <f>IF(入力シート!F838&gt;0,IF(入力シート!W838=6,MID(入力シート!F838,入力シート!W838-5,1),"0"),"")</f>
        <v/>
      </c>
      <c r="K837" s="37" t="str">
        <f>IF(入力シート!F838&gt;0,MID(入力シート!F838,入力シート!W838-4,1),"")</f>
        <v/>
      </c>
      <c r="L837" s="37" t="str">
        <f>IF(入力シート!F838&gt;0,MID(入力シート!F838,入力シート!W838-3,1),"")</f>
        <v/>
      </c>
      <c r="M837" s="37" t="str">
        <f>IF(入力シート!F838&gt;0,MID(入力シート!F838,入力シート!W838-2,1),"")</f>
        <v/>
      </c>
      <c r="N837" s="37" t="str">
        <f>IF(入力シート!F838&gt;0,MID(入力シート!F838,入力シート!W838-1,1),"")</f>
        <v/>
      </c>
      <c r="O837" s="39" t="str">
        <f>IF(入力シート!F838&gt;0,MID(入力シート!F838,入力シート!W838,1),"")</f>
        <v/>
      </c>
      <c r="P837" s="22" t="str">
        <f>IF(入力シート!G838&gt;"",入力シート!G838,"")</f>
        <v/>
      </c>
      <c r="Q837" s="37" t="str">
        <f>IF(入力シート!H838&gt;0,IF(入力シート!X838=4,MID(入力シート!H838,入力シート!X838-3,1),"0"),"")</f>
        <v/>
      </c>
      <c r="R837" s="37" t="str">
        <f>IF(入力シート!H838&gt;0,MID(入力シート!H838,入力シート!X838-2,1),"")</f>
        <v/>
      </c>
      <c r="S837" s="37" t="str">
        <f>IF(入力シート!H838&gt;0,MID(入力シート!H838,入力シート!X838-1,1),"")</f>
        <v/>
      </c>
      <c r="T837" s="39" t="str">
        <f>IF(入力シート!H838&gt;0,MID(入力シート!H838,入力シート!X838,1),"")</f>
        <v/>
      </c>
      <c r="U837" s="62" t="str">
        <f>IF(入力シート!I838&gt;0,入力シート!I838,"")</f>
        <v/>
      </c>
      <c r="V837" s="50" t="str">
        <f>IF(入力シート!J838&gt;0,入力シート!J838,"")</f>
        <v/>
      </c>
      <c r="W837" s="50" t="str">
        <f>IF(入力シート!K838&gt;=10,INT(MOD(入力シート!K838,100)/10),"")</f>
        <v/>
      </c>
      <c r="X837" s="40" t="str">
        <f>IF(入力シート!K838&gt;=1,INT(MOD(入力シート!K838,10)/1),"")</f>
        <v/>
      </c>
      <c r="Y837" s="51" t="str">
        <f>IF(入力シート!L838&gt;=100000,INT(MOD(入力シート!L838,1000000)/100000),"")</f>
        <v/>
      </c>
      <c r="Z837" s="51" t="str">
        <f>IF(入力シート!L838&gt;=10000,INT(MOD(入力シート!L838,100000)/10000),"")</f>
        <v/>
      </c>
      <c r="AA837" s="51" t="str">
        <f>IF(入力シート!L838&gt;=1000,INT(MOD(入力シート!L838,10000)/1000),"")</f>
        <v/>
      </c>
      <c r="AB837" s="51" t="str">
        <f>IF(入力シート!L838&gt;=100,INT(MOD(入力シート!L838,1000)/100),"")</f>
        <v/>
      </c>
      <c r="AC837" s="51" t="str">
        <f>IF(入力シート!L838&gt;=10,INT(MOD(入力シート!L838,100)/10),"")</f>
        <v/>
      </c>
      <c r="AD837" s="40" t="str">
        <f>IF(入力シート!L838&gt;=1,INT(MOD(入力シート!L838,10)/1),"")</f>
        <v/>
      </c>
      <c r="AE837" s="51" t="str">
        <f>IF(入力シート!M838&gt;=10000,INT(MOD(入力シート!M838,100000)/10000),"")</f>
        <v/>
      </c>
      <c r="AF837" s="51" t="str">
        <f>IF(入力シート!M838&gt;=1000,INT(MOD(入力シート!M838,10000)/1000),"")</f>
        <v/>
      </c>
      <c r="AG837" s="51" t="str">
        <f>IF(入力シート!M838&gt;=100,INT(MOD(入力シート!M838,1000)/100),"")</f>
        <v/>
      </c>
      <c r="AH837" s="51" t="str">
        <f>IF(入力シート!M838&gt;=10,INT(MOD(入力シート!M838,100)/10),"")</f>
        <v/>
      </c>
      <c r="AI837" s="40" t="str">
        <f>IF(入力シート!M838&gt;=1,INT(MOD(入力シート!M838,10)/1),"")</f>
        <v/>
      </c>
      <c r="AJ837" s="51" t="str">
        <f>IF(入力シート!N838&gt;=10000,INT(MOD(入力シート!N838,100000)/10000),"")</f>
        <v/>
      </c>
      <c r="AK837" s="51" t="str">
        <f>IF(入力シート!N838&gt;=1000,INT(MOD(入力シート!N838,10000)/1000),"")</f>
        <v/>
      </c>
      <c r="AL837" s="51" t="str">
        <f>IF(入力シート!N838&gt;=100,INT(MOD(入力シート!N838,1000)/100),"")</f>
        <v/>
      </c>
      <c r="AM837" s="51" t="str">
        <f>IF(入力シート!N838&gt;=10,INT(MOD(入力シート!N838,100)/10),"")</f>
        <v/>
      </c>
      <c r="AN837" s="40" t="str">
        <f>IF(入力シート!N838&gt;=1,INT(MOD(入力シート!N838,10)/1),"")</f>
        <v/>
      </c>
      <c r="AO837" s="51" t="str">
        <f>IF(入力シート!O838&gt;=10000,INT(MOD(入力シート!O838,100000)/10000),"")</f>
        <v/>
      </c>
      <c r="AP837" s="51" t="str">
        <f>IF(入力シート!O838&gt;=1000,INT(MOD(入力シート!O838,10000)/1000),"")</f>
        <v/>
      </c>
      <c r="AQ837" s="51" t="str">
        <f>IF(入力シート!O838&gt;=100,INT(MOD(入力シート!O838,1000)/100),"")</f>
        <v/>
      </c>
      <c r="AR837" s="51" t="str">
        <f>IF(入力シート!O838&gt;=10,INT(MOD(入力シート!O838,100)/10),"")</f>
        <v/>
      </c>
      <c r="AS837" s="40" t="str">
        <f>IF(入力シート!O838&gt;=1,INT(MOD(入力シート!O838,10)/1),"")</f>
        <v/>
      </c>
      <c r="AT837" s="51" t="str">
        <f>IF(入力シート!P838&gt;=1000000,INT(MOD(入力シート!P838,10000000)/1000000),"")</f>
        <v/>
      </c>
      <c r="AU837" s="51" t="str">
        <f>IF(入力シート!P838&gt;=100000,INT(MOD(入力シート!P838,1000000)/100000),"")</f>
        <v/>
      </c>
      <c r="AV837" s="51" t="str">
        <f>IF(入力シート!P838&gt;=10000,INT(MOD(入力シート!P838,100000)/10000),"")</f>
        <v/>
      </c>
      <c r="AW837" s="51" t="str">
        <f>IF(入力シート!P838&gt;=1000,INT(MOD(入力シート!P838,10000)/1000),"")</f>
        <v/>
      </c>
      <c r="AX837" s="51" t="str">
        <f>IF(入力シート!P838&gt;=100,INT(MOD(入力シート!P838,1000)/100),"")</f>
        <v/>
      </c>
      <c r="AY837" s="51" t="str">
        <f>IF(入力シート!P838&gt;=10,INT(MOD(入力シート!P838,100)/10),"")</f>
        <v/>
      </c>
      <c r="AZ837" s="40" t="str">
        <f>IF(入力シート!P838&gt;=1,INT(MOD(入力シート!P838,10)/1),"")</f>
        <v/>
      </c>
      <c r="BA837" s="51" t="str">
        <f>IF(入力シート!Q838&gt;=10,INT(MOD(入力シート!Q838,100)/10),"")</f>
        <v/>
      </c>
      <c r="BB837" s="40" t="str">
        <f>IF(入力シート!Q838&gt;=1,INT(MOD(入力シート!Q838,10)/1),"")</f>
        <v/>
      </c>
      <c r="BC837" s="51" t="str">
        <f>IF(入力シート!R838&gt;=10000,INT(MOD(入力シート!R838,100000)/10000),"")</f>
        <v/>
      </c>
      <c r="BD837" s="51" t="str">
        <f>IF(入力シート!R838&gt;=1000,INT(MOD(入力シート!R838,10000)/1000),"")</f>
        <v/>
      </c>
      <c r="BE837" s="51" t="str">
        <f>IF(入力シート!R838&gt;=100,INT(MOD(入力シート!R838,1000)/100),"")</f>
        <v/>
      </c>
      <c r="BF837" s="51" t="str">
        <f>IF(入力シート!R838&gt;=10,INT(MOD(入力シート!R838,100)/10),"")</f>
        <v/>
      </c>
      <c r="BG837" s="40" t="str">
        <f>IF(入力シート!R838&gt;=1,INT(MOD(入力シート!R838,10)/1),"")</f>
        <v/>
      </c>
    </row>
    <row r="838" spans="1:79" x14ac:dyDescent="0.15">
      <c r="B838" s="22">
        <v>836</v>
      </c>
      <c r="C838" s="10" t="str">
        <f>IF(入力シート!C839&gt;=10000,INT(MOD(入力シート!C839,100000)/10000),"")</f>
        <v/>
      </c>
      <c r="D838" s="10" t="str">
        <f>IF(入力シート!C839&gt;=1000,INT(MOD(入力シート!C839,10000)/1000),"")</f>
        <v/>
      </c>
      <c r="E838" s="10" t="str">
        <f>IF(入力シート!C839&gt;=100,INT(MOD(入力シート!C839,1000)/100),"")</f>
        <v/>
      </c>
      <c r="F838" s="10" t="str">
        <f>IF(入力シート!C839&gt;=10,INT(MOD(入力シート!C839,100)/10),"")</f>
        <v/>
      </c>
      <c r="G838" s="22" t="str">
        <f>IF(入力シート!C839&gt;=1,INT(MOD(入力シート!C839,10)/1),"")</f>
        <v/>
      </c>
      <c r="H838" s="22" t="str">
        <f>IF(入力シート!D839&gt;"",入力シート!D839,"")</f>
        <v/>
      </c>
      <c r="I838" s="22" t="str">
        <f>IF(入力シート!E839&gt;"",入力シート!E839,"")</f>
        <v/>
      </c>
      <c r="J838" s="37" t="str">
        <f>IF(入力シート!F839&gt;0,IF(入力シート!W839=6,MID(入力シート!F839,入力シート!W839-5,1),"0"),"")</f>
        <v/>
      </c>
      <c r="K838" s="37" t="str">
        <f>IF(入力シート!F839&gt;0,MID(入力シート!F839,入力シート!W839-4,1),"")</f>
        <v/>
      </c>
      <c r="L838" s="37" t="str">
        <f>IF(入力シート!F839&gt;0,MID(入力シート!F839,入力シート!W839-3,1),"")</f>
        <v/>
      </c>
      <c r="M838" s="37" t="str">
        <f>IF(入力シート!F839&gt;0,MID(入力シート!F839,入力シート!W839-2,1),"")</f>
        <v/>
      </c>
      <c r="N838" s="37" t="str">
        <f>IF(入力シート!F839&gt;0,MID(入力シート!F839,入力シート!W839-1,1),"")</f>
        <v/>
      </c>
      <c r="O838" s="39" t="str">
        <f>IF(入力シート!F839&gt;0,MID(入力シート!F839,入力シート!W839,1),"")</f>
        <v/>
      </c>
      <c r="P838" s="22" t="str">
        <f>IF(入力シート!G839&gt;"",入力シート!G839,"")</f>
        <v/>
      </c>
      <c r="Q838" s="37" t="str">
        <f>IF(入力シート!H839&gt;0,IF(入力シート!X839=4,MID(入力シート!H839,入力シート!X839-3,1),"0"),"")</f>
        <v/>
      </c>
      <c r="R838" s="37" t="str">
        <f>IF(入力シート!H839&gt;0,MID(入力シート!H839,入力シート!X839-2,1),"")</f>
        <v/>
      </c>
      <c r="S838" s="37" t="str">
        <f>IF(入力シート!H839&gt;0,MID(入力シート!H839,入力シート!X839-1,1),"")</f>
        <v/>
      </c>
      <c r="T838" s="39" t="str">
        <f>IF(入力シート!H839&gt;0,MID(入力シート!H839,入力シート!X839,1),"")</f>
        <v/>
      </c>
      <c r="U838" s="62" t="str">
        <f>IF(入力シート!I839&gt;0,入力シート!I839,"")</f>
        <v/>
      </c>
      <c r="V838" s="50" t="str">
        <f>IF(入力シート!J839&gt;0,入力シート!J839,"")</f>
        <v/>
      </c>
      <c r="W838" s="50" t="str">
        <f>IF(入力シート!K839&gt;=10,INT(MOD(入力シート!K839,100)/10),"")</f>
        <v/>
      </c>
      <c r="X838" s="40" t="str">
        <f>IF(入力シート!K839&gt;=1,INT(MOD(入力シート!K839,10)/1),"")</f>
        <v/>
      </c>
      <c r="Y838" s="51" t="str">
        <f>IF(入力シート!L839&gt;=100000,INT(MOD(入力シート!L839,1000000)/100000),"")</f>
        <v/>
      </c>
      <c r="Z838" s="51" t="str">
        <f>IF(入力シート!L839&gt;=10000,INT(MOD(入力シート!L839,100000)/10000),"")</f>
        <v/>
      </c>
      <c r="AA838" s="51" t="str">
        <f>IF(入力シート!L839&gt;=1000,INT(MOD(入力シート!L839,10000)/1000),"")</f>
        <v/>
      </c>
      <c r="AB838" s="51" t="str">
        <f>IF(入力シート!L839&gt;=100,INT(MOD(入力シート!L839,1000)/100),"")</f>
        <v/>
      </c>
      <c r="AC838" s="51" t="str">
        <f>IF(入力シート!L839&gt;=10,INT(MOD(入力シート!L839,100)/10),"")</f>
        <v/>
      </c>
      <c r="AD838" s="40" t="str">
        <f>IF(入力シート!L839&gt;=1,INT(MOD(入力シート!L839,10)/1),"")</f>
        <v/>
      </c>
      <c r="AE838" s="51" t="str">
        <f>IF(入力シート!M839&gt;=10000,INT(MOD(入力シート!M839,100000)/10000),"")</f>
        <v/>
      </c>
      <c r="AF838" s="51" t="str">
        <f>IF(入力シート!M839&gt;=1000,INT(MOD(入力シート!M839,10000)/1000),"")</f>
        <v/>
      </c>
      <c r="AG838" s="51" t="str">
        <f>IF(入力シート!M839&gt;=100,INT(MOD(入力シート!M839,1000)/100),"")</f>
        <v/>
      </c>
      <c r="AH838" s="51" t="str">
        <f>IF(入力シート!M839&gt;=10,INT(MOD(入力シート!M839,100)/10),"")</f>
        <v/>
      </c>
      <c r="AI838" s="40" t="str">
        <f>IF(入力シート!M839&gt;=1,INT(MOD(入力シート!M839,10)/1),"")</f>
        <v/>
      </c>
      <c r="AJ838" s="51" t="str">
        <f>IF(入力シート!N839&gt;=10000,INT(MOD(入力シート!N839,100000)/10000),"")</f>
        <v/>
      </c>
      <c r="AK838" s="51" t="str">
        <f>IF(入力シート!N839&gt;=1000,INT(MOD(入力シート!N839,10000)/1000),"")</f>
        <v/>
      </c>
      <c r="AL838" s="51" t="str">
        <f>IF(入力シート!N839&gt;=100,INT(MOD(入力シート!N839,1000)/100),"")</f>
        <v/>
      </c>
      <c r="AM838" s="51" t="str">
        <f>IF(入力シート!N839&gt;=10,INT(MOD(入力シート!N839,100)/10),"")</f>
        <v/>
      </c>
      <c r="AN838" s="40" t="str">
        <f>IF(入力シート!N839&gt;=1,INT(MOD(入力シート!N839,10)/1),"")</f>
        <v/>
      </c>
      <c r="AO838" s="51" t="str">
        <f>IF(入力シート!O839&gt;=10000,INT(MOD(入力シート!O839,100000)/10000),"")</f>
        <v/>
      </c>
      <c r="AP838" s="51" t="str">
        <f>IF(入力シート!O839&gt;=1000,INT(MOD(入力シート!O839,10000)/1000),"")</f>
        <v/>
      </c>
      <c r="AQ838" s="51" t="str">
        <f>IF(入力シート!O839&gt;=100,INT(MOD(入力シート!O839,1000)/100),"")</f>
        <v/>
      </c>
      <c r="AR838" s="51" t="str">
        <f>IF(入力シート!O839&gt;=10,INT(MOD(入力シート!O839,100)/10),"")</f>
        <v/>
      </c>
      <c r="AS838" s="40" t="str">
        <f>IF(入力シート!O839&gt;=1,INT(MOD(入力シート!O839,10)/1),"")</f>
        <v/>
      </c>
      <c r="AT838" s="51" t="str">
        <f>IF(入力シート!P839&gt;=1000000,INT(MOD(入力シート!P839,10000000)/1000000),"")</f>
        <v/>
      </c>
      <c r="AU838" s="51" t="str">
        <f>IF(入力シート!P839&gt;=100000,INT(MOD(入力シート!P839,1000000)/100000),"")</f>
        <v/>
      </c>
      <c r="AV838" s="51" t="str">
        <f>IF(入力シート!P839&gt;=10000,INT(MOD(入力シート!P839,100000)/10000),"")</f>
        <v/>
      </c>
      <c r="AW838" s="51" t="str">
        <f>IF(入力シート!P839&gt;=1000,INT(MOD(入力シート!P839,10000)/1000),"")</f>
        <v/>
      </c>
      <c r="AX838" s="51" t="str">
        <f>IF(入力シート!P839&gt;=100,INT(MOD(入力シート!P839,1000)/100),"")</f>
        <v/>
      </c>
      <c r="AY838" s="51" t="str">
        <f>IF(入力シート!P839&gt;=10,INT(MOD(入力シート!P839,100)/10),"")</f>
        <v/>
      </c>
      <c r="AZ838" s="40" t="str">
        <f>IF(入力シート!P839&gt;=1,INT(MOD(入力シート!P839,10)/1),"")</f>
        <v/>
      </c>
      <c r="BA838" s="51" t="str">
        <f>IF(入力シート!Q839&gt;=10,INT(MOD(入力シート!Q839,100)/10),"")</f>
        <v/>
      </c>
      <c r="BB838" s="40" t="str">
        <f>IF(入力シート!Q839&gt;=1,INT(MOD(入力シート!Q839,10)/1),"")</f>
        <v/>
      </c>
      <c r="BC838" s="51" t="str">
        <f>IF(入力シート!R839&gt;=10000,INT(MOD(入力シート!R839,100000)/10000),"")</f>
        <v/>
      </c>
      <c r="BD838" s="51" t="str">
        <f>IF(入力シート!R839&gt;=1000,INT(MOD(入力シート!R839,10000)/1000),"")</f>
        <v/>
      </c>
      <c r="BE838" s="51" t="str">
        <f>IF(入力シート!R839&gt;=100,INT(MOD(入力シート!R839,1000)/100),"")</f>
        <v/>
      </c>
      <c r="BF838" s="51" t="str">
        <f>IF(入力シート!R839&gt;=10,INT(MOD(入力シート!R839,100)/10),"")</f>
        <v/>
      </c>
      <c r="BG838" s="40" t="str">
        <f>IF(入力シート!R839&gt;=1,INT(MOD(入力シート!R839,10)/1),"")</f>
        <v/>
      </c>
    </row>
    <row r="839" spans="1:79" x14ac:dyDescent="0.15">
      <c r="B839" s="22">
        <v>837</v>
      </c>
      <c r="C839" s="10" t="str">
        <f>IF(入力シート!C840&gt;=10000,INT(MOD(入力シート!C840,100000)/10000),"")</f>
        <v/>
      </c>
      <c r="D839" s="10" t="str">
        <f>IF(入力シート!C840&gt;=1000,INT(MOD(入力シート!C840,10000)/1000),"")</f>
        <v/>
      </c>
      <c r="E839" s="10" t="str">
        <f>IF(入力シート!C840&gt;=100,INT(MOD(入力シート!C840,1000)/100),"")</f>
        <v/>
      </c>
      <c r="F839" s="10" t="str">
        <f>IF(入力シート!C840&gt;=10,INT(MOD(入力シート!C840,100)/10),"")</f>
        <v/>
      </c>
      <c r="G839" s="22" t="str">
        <f>IF(入力シート!C840&gt;=1,INT(MOD(入力シート!C840,10)/1),"")</f>
        <v/>
      </c>
      <c r="H839" s="22" t="str">
        <f>IF(入力シート!D840&gt;"",入力シート!D840,"")</f>
        <v/>
      </c>
      <c r="I839" s="22" t="str">
        <f>IF(入力シート!E840&gt;"",入力シート!E840,"")</f>
        <v/>
      </c>
      <c r="J839" s="37" t="str">
        <f>IF(入力シート!F840&gt;0,IF(入力シート!W840=6,MID(入力シート!F840,入力シート!W840-5,1),"0"),"")</f>
        <v/>
      </c>
      <c r="K839" s="37" t="str">
        <f>IF(入力シート!F840&gt;0,MID(入力シート!F840,入力シート!W840-4,1),"")</f>
        <v/>
      </c>
      <c r="L839" s="37" t="str">
        <f>IF(入力シート!F840&gt;0,MID(入力シート!F840,入力シート!W840-3,1),"")</f>
        <v/>
      </c>
      <c r="M839" s="37" t="str">
        <f>IF(入力シート!F840&gt;0,MID(入力シート!F840,入力シート!W840-2,1),"")</f>
        <v/>
      </c>
      <c r="N839" s="37" t="str">
        <f>IF(入力シート!F840&gt;0,MID(入力シート!F840,入力シート!W840-1,1),"")</f>
        <v/>
      </c>
      <c r="O839" s="39" t="str">
        <f>IF(入力シート!F840&gt;0,MID(入力シート!F840,入力シート!W840,1),"")</f>
        <v/>
      </c>
      <c r="P839" s="22" t="str">
        <f>IF(入力シート!G840&gt;"",入力シート!G840,"")</f>
        <v/>
      </c>
      <c r="Q839" s="37" t="str">
        <f>IF(入力シート!H840&gt;0,IF(入力シート!X840=4,MID(入力シート!H840,入力シート!X840-3,1),"0"),"")</f>
        <v/>
      </c>
      <c r="R839" s="37" t="str">
        <f>IF(入力シート!H840&gt;0,MID(入力シート!H840,入力シート!X840-2,1),"")</f>
        <v/>
      </c>
      <c r="S839" s="37" t="str">
        <f>IF(入力シート!H840&gt;0,MID(入力シート!H840,入力シート!X840-1,1),"")</f>
        <v/>
      </c>
      <c r="T839" s="39" t="str">
        <f>IF(入力シート!H840&gt;0,MID(入力シート!H840,入力シート!X840,1),"")</f>
        <v/>
      </c>
      <c r="U839" s="62" t="str">
        <f>IF(入力シート!I840&gt;0,入力シート!I840,"")</f>
        <v/>
      </c>
      <c r="V839" s="50" t="str">
        <f>IF(入力シート!J840&gt;0,入力シート!J840,"")</f>
        <v/>
      </c>
      <c r="W839" s="50" t="str">
        <f>IF(入力シート!K840&gt;=10,INT(MOD(入力シート!K840,100)/10),"")</f>
        <v/>
      </c>
      <c r="X839" s="40" t="str">
        <f>IF(入力シート!K840&gt;=1,INT(MOD(入力シート!K840,10)/1),"")</f>
        <v/>
      </c>
      <c r="Y839" s="51" t="str">
        <f>IF(入力シート!L840&gt;=100000,INT(MOD(入力シート!L840,1000000)/100000),"")</f>
        <v/>
      </c>
      <c r="Z839" s="51" t="str">
        <f>IF(入力シート!L840&gt;=10000,INT(MOD(入力シート!L840,100000)/10000),"")</f>
        <v/>
      </c>
      <c r="AA839" s="51" t="str">
        <f>IF(入力シート!L840&gt;=1000,INT(MOD(入力シート!L840,10000)/1000),"")</f>
        <v/>
      </c>
      <c r="AB839" s="51" t="str">
        <f>IF(入力シート!L840&gt;=100,INT(MOD(入力シート!L840,1000)/100),"")</f>
        <v/>
      </c>
      <c r="AC839" s="51" t="str">
        <f>IF(入力シート!L840&gt;=10,INT(MOD(入力シート!L840,100)/10),"")</f>
        <v/>
      </c>
      <c r="AD839" s="40" t="str">
        <f>IF(入力シート!L840&gt;=1,INT(MOD(入力シート!L840,10)/1),"")</f>
        <v/>
      </c>
      <c r="AE839" s="51" t="str">
        <f>IF(入力シート!M840&gt;=10000,INT(MOD(入力シート!M840,100000)/10000),"")</f>
        <v/>
      </c>
      <c r="AF839" s="51" t="str">
        <f>IF(入力シート!M840&gt;=1000,INT(MOD(入力シート!M840,10000)/1000),"")</f>
        <v/>
      </c>
      <c r="AG839" s="51" t="str">
        <f>IF(入力シート!M840&gt;=100,INT(MOD(入力シート!M840,1000)/100),"")</f>
        <v/>
      </c>
      <c r="AH839" s="51" t="str">
        <f>IF(入力シート!M840&gt;=10,INT(MOD(入力シート!M840,100)/10),"")</f>
        <v/>
      </c>
      <c r="AI839" s="40" t="str">
        <f>IF(入力シート!M840&gt;=1,INT(MOD(入力シート!M840,10)/1),"")</f>
        <v/>
      </c>
      <c r="AJ839" s="51" t="str">
        <f>IF(入力シート!N840&gt;=10000,INT(MOD(入力シート!N840,100000)/10000),"")</f>
        <v/>
      </c>
      <c r="AK839" s="51" t="str">
        <f>IF(入力シート!N840&gt;=1000,INT(MOD(入力シート!N840,10000)/1000),"")</f>
        <v/>
      </c>
      <c r="AL839" s="51" t="str">
        <f>IF(入力シート!N840&gt;=100,INT(MOD(入力シート!N840,1000)/100),"")</f>
        <v/>
      </c>
      <c r="AM839" s="51" t="str">
        <f>IF(入力シート!N840&gt;=10,INT(MOD(入力シート!N840,100)/10),"")</f>
        <v/>
      </c>
      <c r="AN839" s="40" t="str">
        <f>IF(入力シート!N840&gt;=1,INT(MOD(入力シート!N840,10)/1),"")</f>
        <v/>
      </c>
      <c r="AO839" s="51" t="str">
        <f>IF(入力シート!O840&gt;=10000,INT(MOD(入力シート!O840,100000)/10000),"")</f>
        <v/>
      </c>
      <c r="AP839" s="51" t="str">
        <f>IF(入力シート!O840&gt;=1000,INT(MOD(入力シート!O840,10000)/1000),"")</f>
        <v/>
      </c>
      <c r="AQ839" s="51" t="str">
        <f>IF(入力シート!O840&gt;=100,INT(MOD(入力シート!O840,1000)/100),"")</f>
        <v/>
      </c>
      <c r="AR839" s="51" t="str">
        <f>IF(入力シート!O840&gt;=10,INT(MOD(入力シート!O840,100)/10),"")</f>
        <v/>
      </c>
      <c r="AS839" s="40" t="str">
        <f>IF(入力シート!O840&gt;=1,INT(MOD(入力シート!O840,10)/1),"")</f>
        <v/>
      </c>
      <c r="AT839" s="51" t="str">
        <f>IF(入力シート!P840&gt;=1000000,INT(MOD(入力シート!P840,10000000)/1000000),"")</f>
        <v/>
      </c>
      <c r="AU839" s="51" t="str">
        <f>IF(入力シート!P840&gt;=100000,INT(MOD(入力シート!P840,1000000)/100000),"")</f>
        <v/>
      </c>
      <c r="AV839" s="51" t="str">
        <f>IF(入力シート!P840&gt;=10000,INT(MOD(入力シート!P840,100000)/10000),"")</f>
        <v/>
      </c>
      <c r="AW839" s="51" t="str">
        <f>IF(入力シート!P840&gt;=1000,INT(MOD(入力シート!P840,10000)/1000),"")</f>
        <v/>
      </c>
      <c r="AX839" s="51" t="str">
        <f>IF(入力シート!P840&gt;=100,INT(MOD(入力シート!P840,1000)/100),"")</f>
        <v/>
      </c>
      <c r="AY839" s="51" t="str">
        <f>IF(入力シート!P840&gt;=10,INT(MOD(入力シート!P840,100)/10),"")</f>
        <v/>
      </c>
      <c r="AZ839" s="40" t="str">
        <f>IF(入力シート!P840&gt;=1,INT(MOD(入力シート!P840,10)/1),"")</f>
        <v/>
      </c>
      <c r="BA839" s="51" t="str">
        <f>IF(入力シート!Q840&gt;=10,INT(MOD(入力シート!Q840,100)/10),"")</f>
        <v/>
      </c>
      <c r="BB839" s="40" t="str">
        <f>IF(入力シート!Q840&gt;=1,INT(MOD(入力シート!Q840,10)/1),"")</f>
        <v/>
      </c>
      <c r="BC839" s="51" t="str">
        <f>IF(入力シート!R840&gt;=10000,INT(MOD(入力シート!R840,100000)/10000),"")</f>
        <v/>
      </c>
      <c r="BD839" s="51" t="str">
        <f>IF(入力シート!R840&gt;=1000,INT(MOD(入力シート!R840,10000)/1000),"")</f>
        <v/>
      </c>
      <c r="BE839" s="51" t="str">
        <f>IF(入力シート!R840&gt;=100,INT(MOD(入力シート!R840,1000)/100),"")</f>
        <v/>
      </c>
      <c r="BF839" s="51" t="str">
        <f>IF(入力シート!R840&gt;=10,INT(MOD(入力シート!R840,100)/10),"")</f>
        <v/>
      </c>
      <c r="BG839" s="40" t="str">
        <f>IF(入力シート!R840&gt;=1,INT(MOD(入力シート!R840,10)/1),"")</f>
        <v/>
      </c>
    </row>
    <row r="840" spans="1:79" x14ac:dyDescent="0.15">
      <c r="B840" s="22">
        <v>838</v>
      </c>
      <c r="C840" s="10" t="str">
        <f>IF(入力シート!C841&gt;=10000,INT(MOD(入力シート!C841,100000)/10000),"")</f>
        <v/>
      </c>
      <c r="D840" s="10" t="str">
        <f>IF(入力シート!C841&gt;=1000,INT(MOD(入力シート!C841,10000)/1000),"")</f>
        <v/>
      </c>
      <c r="E840" s="10" t="str">
        <f>IF(入力シート!C841&gt;=100,INT(MOD(入力シート!C841,1000)/100),"")</f>
        <v/>
      </c>
      <c r="F840" s="10" t="str">
        <f>IF(入力シート!C841&gt;=10,INT(MOD(入力シート!C841,100)/10),"")</f>
        <v/>
      </c>
      <c r="G840" s="22" t="str">
        <f>IF(入力シート!C841&gt;=1,INT(MOD(入力シート!C841,10)/1),"")</f>
        <v/>
      </c>
      <c r="H840" s="22" t="str">
        <f>IF(入力シート!D841&gt;"",入力シート!D841,"")</f>
        <v/>
      </c>
      <c r="I840" s="22" t="str">
        <f>IF(入力シート!E841&gt;"",入力シート!E841,"")</f>
        <v/>
      </c>
      <c r="J840" s="37" t="str">
        <f>IF(入力シート!F841&gt;0,IF(入力シート!W841=6,MID(入力シート!F841,入力シート!W841-5,1),"0"),"")</f>
        <v/>
      </c>
      <c r="K840" s="37" t="str">
        <f>IF(入力シート!F841&gt;0,MID(入力シート!F841,入力シート!W841-4,1),"")</f>
        <v/>
      </c>
      <c r="L840" s="37" t="str">
        <f>IF(入力シート!F841&gt;0,MID(入力シート!F841,入力シート!W841-3,1),"")</f>
        <v/>
      </c>
      <c r="M840" s="37" t="str">
        <f>IF(入力シート!F841&gt;0,MID(入力シート!F841,入力シート!W841-2,1),"")</f>
        <v/>
      </c>
      <c r="N840" s="37" t="str">
        <f>IF(入力シート!F841&gt;0,MID(入力シート!F841,入力シート!W841-1,1),"")</f>
        <v/>
      </c>
      <c r="O840" s="39" t="str">
        <f>IF(入力シート!F841&gt;0,MID(入力シート!F841,入力シート!W841,1),"")</f>
        <v/>
      </c>
      <c r="P840" s="22" t="str">
        <f>IF(入力シート!G841&gt;"",入力シート!G841,"")</f>
        <v/>
      </c>
      <c r="Q840" s="37" t="str">
        <f>IF(入力シート!H841&gt;0,IF(入力シート!X841=4,MID(入力シート!H841,入力シート!X841-3,1),"0"),"")</f>
        <v/>
      </c>
      <c r="R840" s="37" t="str">
        <f>IF(入力シート!H841&gt;0,MID(入力シート!H841,入力シート!X841-2,1),"")</f>
        <v/>
      </c>
      <c r="S840" s="37" t="str">
        <f>IF(入力シート!H841&gt;0,MID(入力シート!H841,入力シート!X841-1,1),"")</f>
        <v/>
      </c>
      <c r="T840" s="39" t="str">
        <f>IF(入力シート!H841&gt;0,MID(入力シート!H841,入力シート!X841,1),"")</f>
        <v/>
      </c>
      <c r="U840" s="62" t="str">
        <f>IF(入力シート!I841&gt;0,入力シート!I841,"")</f>
        <v/>
      </c>
      <c r="V840" s="50" t="str">
        <f>IF(入力シート!J841&gt;0,入力シート!J841,"")</f>
        <v/>
      </c>
      <c r="W840" s="50" t="str">
        <f>IF(入力シート!K841&gt;=10,INT(MOD(入力シート!K841,100)/10),"")</f>
        <v/>
      </c>
      <c r="X840" s="40" t="str">
        <f>IF(入力シート!K841&gt;=1,INT(MOD(入力シート!K841,10)/1),"")</f>
        <v/>
      </c>
      <c r="Y840" s="51" t="str">
        <f>IF(入力シート!L841&gt;=100000,INT(MOD(入力シート!L841,1000000)/100000),"")</f>
        <v/>
      </c>
      <c r="Z840" s="51" t="str">
        <f>IF(入力シート!L841&gt;=10000,INT(MOD(入力シート!L841,100000)/10000),"")</f>
        <v/>
      </c>
      <c r="AA840" s="51" t="str">
        <f>IF(入力シート!L841&gt;=1000,INT(MOD(入力シート!L841,10000)/1000),"")</f>
        <v/>
      </c>
      <c r="AB840" s="51" t="str">
        <f>IF(入力シート!L841&gt;=100,INT(MOD(入力シート!L841,1000)/100),"")</f>
        <v/>
      </c>
      <c r="AC840" s="51" t="str">
        <f>IF(入力シート!L841&gt;=10,INT(MOD(入力シート!L841,100)/10),"")</f>
        <v/>
      </c>
      <c r="AD840" s="40" t="str">
        <f>IF(入力シート!L841&gt;=1,INT(MOD(入力シート!L841,10)/1),"")</f>
        <v/>
      </c>
      <c r="AE840" s="51" t="str">
        <f>IF(入力シート!M841&gt;=10000,INT(MOD(入力シート!M841,100000)/10000),"")</f>
        <v/>
      </c>
      <c r="AF840" s="51" t="str">
        <f>IF(入力シート!M841&gt;=1000,INT(MOD(入力シート!M841,10000)/1000),"")</f>
        <v/>
      </c>
      <c r="AG840" s="51" t="str">
        <f>IF(入力シート!M841&gt;=100,INT(MOD(入力シート!M841,1000)/100),"")</f>
        <v/>
      </c>
      <c r="AH840" s="51" t="str">
        <f>IF(入力シート!M841&gt;=10,INT(MOD(入力シート!M841,100)/10),"")</f>
        <v/>
      </c>
      <c r="AI840" s="40" t="str">
        <f>IF(入力シート!M841&gt;=1,INT(MOD(入力シート!M841,10)/1),"")</f>
        <v/>
      </c>
      <c r="AJ840" s="51" t="str">
        <f>IF(入力シート!N841&gt;=10000,INT(MOD(入力シート!N841,100000)/10000),"")</f>
        <v/>
      </c>
      <c r="AK840" s="51" t="str">
        <f>IF(入力シート!N841&gt;=1000,INT(MOD(入力シート!N841,10000)/1000),"")</f>
        <v/>
      </c>
      <c r="AL840" s="51" t="str">
        <f>IF(入力シート!N841&gt;=100,INT(MOD(入力シート!N841,1000)/100),"")</f>
        <v/>
      </c>
      <c r="AM840" s="51" t="str">
        <f>IF(入力シート!N841&gt;=10,INT(MOD(入力シート!N841,100)/10),"")</f>
        <v/>
      </c>
      <c r="AN840" s="40" t="str">
        <f>IF(入力シート!N841&gt;=1,INT(MOD(入力シート!N841,10)/1),"")</f>
        <v/>
      </c>
      <c r="AO840" s="51" t="str">
        <f>IF(入力シート!O841&gt;=10000,INT(MOD(入力シート!O841,100000)/10000),"")</f>
        <v/>
      </c>
      <c r="AP840" s="51" t="str">
        <f>IF(入力シート!O841&gt;=1000,INT(MOD(入力シート!O841,10000)/1000),"")</f>
        <v/>
      </c>
      <c r="AQ840" s="51" t="str">
        <f>IF(入力シート!O841&gt;=100,INT(MOD(入力シート!O841,1000)/100),"")</f>
        <v/>
      </c>
      <c r="AR840" s="51" t="str">
        <f>IF(入力シート!O841&gt;=10,INT(MOD(入力シート!O841,100)/10),"")</f>
        <v/>
      </c>
      <c r="AS840" s="40" t="str">
        <f>IF(入力シート!O841&gt;=1,INT(MOD(入力シート!O841,10)/1),"")</f>
        <v/>
      </c>
      <c r="AT840" s="51" t="str">
        <f>IF(入力シート!P841&gt;=1000000,INT(MOD(入力シート!P841,10000000)/1000000),"")</f>
        <v/>
      </c>
      <c r="AU840" s="51" t="str">
        <f>IF(入力シート!P841&gt;=100000,INT(MOD(入力シート!P841,1000000)/100000),"")</f>
        <v/>
      </c>
      <c r="AV840" s="51" t="str">
        <f>IF(入力シート!P841&gt;=10000,INT(MOD(入力シート!P841,100000)/10000),"")</f>
        <v/>
      </c>
      <c r="AW840" s="51" t="str">
        <f>IF(入力シート!P841&gt;=1000,INT(MOD(入力シート!P841,10000)/1000),"")</f>
        <v/>
      </c>
      <c r="AX840" s="51" t="str">
        <f>IF(入力シート!P841&gt;=100,INT(MOD(入力シート!P841,1000)/100),"")</f>
        <v/>
      </c>
      <c r="AY840" s="51" t="str">
        <f>IF(入力シート!P841&gt;=10,INT(MOD(入力シート!P841,100)/10),"")</f>
        <v/>
      </c>
      <c r="AZ840" s="40" t="str">
        <f>IF(入力シート!P841&gt;=1,INT(MOD(入力シート!P841,10)/1),"")</f>
        <v/>
      </c>
      <c r="BA840" s="51" t="str">
        <f>IF(入力シート!Q841&gt;=10,INT(MOD(入力シート!Q841,100)/10),"")</f>
        <v/>
      </c>
      <c r="BB840" s="40" t="str">
        <f>IF(入力シート!Q841&gt;=1,INT(MOD(入力シート!Q841,10)/1),"")</f>
        <v/>
      </c>
      <c r="BC840" s="51" t="str">
        <f>IF(入力シート!R841&gt;=10000,INT(MOD(入力シート!R841,100000)/10000),"")</f>
        <v/>
      </c>
      <c r="BD840" s="51" t="str">
        <f>IF(入力シート!R841&gt;=1000,INT(MOD(入力シート!R841,10000)/1000),"")</f>
        <v/>
      </c>
      <c r="BE840" s="51" t="str">
        <f>IF(入力シート!R841&gt;=100,INT(MOD(入力シート!R841,1000)/100),"")</f>
        <v/>
      </c>
      <c r="BF840" s="51" t="str">
        <f>IF(入力シート!R841&gt;=10,INT(MOD(入力シート!R841,100)/10),"")</f>
        <v/>
      </c>
      <c r="BG840" s="40" t="str">
        <f>IF(入力シート!R841&gt;=1,INT(MOD(入力シート!R841,10)/1),"")</f>
        <v/>
      </c>
    </row>
    <row r="841" spans="1:79" x14ac:dyDescent="0.15">
      <c r="B841" s="22">
        <v>839</v>
      </c>
      <c r="C841" s="10" t="str">
        <f>IF(入力シート!C842&gt;=10000,INT(MOD(入力シート!C842,100000)/10000),"")</f>
        <v/>
      </c>
      <c r="D841" s="10" t="str">
        <f>IF(入力シート!C842&gt;=1000,INT(MOD(入力シート!C842,10000)/1000),"")</f>
        <v/>
      </c>
      <c r="E841" s="10" t="str">
        <f>IF(入力シート!C842&gt;=100,INT(MOD(入力シート!C842,1000)/100),"")</f>
        <v/>
      </c>
      <c r="F841" s="10" t="str">
        <f>IF(入力シート!C842&gt;=10,INT(MOD(入力シート!C842,100)/10),"")</f>
        <v/>
      </c>
      <c r="G841" s="22" t="str">
        <f>IF(入力シート!C842&gt;=1,INT(MOD(入力シート!C842,10)/1),"")</f>
        <v/>
      </c>
      <c r="H841" s="22" t="str">
        <f>IF(入力シート!D842&gt;"",入力シート!D842,"")</f>
        <v/>
      </c>
      <c r="I841" s="22" t="str">
        <f>IF(入力シート!E842&gt;"",入力シート!E842,"")</f>
        <v/>
      </c>
      <c r="J841" s="37" t="str">
        <f>IF(入力シート!F842&gt;0,IF(入力シート!W842=6,MID(入力シート!F842,入力シート!W842-5,1),"0"),"")</f>
        <v/>
      </c>
      <c r="K841" s="37" t="str">
        <f>IF(入力シート!F842&gt;0,MID(入力シート!F842,入力シート!W842-4,1),"")</f>
        <v/>
      </c>
      <c r="L841" s="37" t="str">
        <f>IF(入力シート!F842&gt;0,MID(入力シート!F842,入力シート!W842-3,1),"")</f>
        <v/>
      </c>
      <c r="M841" s="37" t="str">
        <f>IF(入力シート!F842&gt;0,MID(入力シート!F842,入力シート!W842-2,1),"")</f>
        <v/>
      </c>
      <c r="N841" s="37" t="str">
        <f>IF(入力シート!F842&gt;0,MID(入力シート!F842,入力シート!W842-1,1),"")</f>
        <v/>
      </c>
      <c r="O841" s="39" t="str">
        <f>IF(入力シート!F842&gt;0,MID(入力シート!F842,入力シート!W842,1),"")</f>
        <v/>
      </c>
      <c r="P841" s="22" t="str">
        <f>IF(入力シート!G842&gt;"",入力シート!G842,"")</f>
        <v/>
      </c>
      <c r="Q841" s="37" t="str">
        <f>IF(入力シート!H842&gt;0,IF(入力シート!X842=4,MID(入力シート!H842,入力シート!X842-3,1),"0"),"")</f>
        <v/>
      </c>
      <c r="R841" s="37" t="str">
        <f>IF(入力シート!H842&gt;0,MID(入力シート!H842,入力シート!X842-2,1),"")</f>
        <v/>
      </c>
      <c r="S841" s="37" t="str">
        <f>IF(入力シート!H842&gt;0,MID(入力シート!H842,入力シート!X842-1,1),"")</f>
        <v/>
      </c>
      <c r="T841" s="39" t="str">
        <f>IF(入力シート!H842&gt;0,MID(入力シート!H842,入力シート!X842,1),"")</f>
        <v/>
      </c>
      <c r="U841" s="62" t="str">
        <f>IF(入力シート!I842&gt;0,入力シート!I842,"")</f>
        <v/>
      </c>
      <c r="V841" s="50" t="str">
        <f>IF(入力シート!J842&gt;0,入力シート!J842,"")</f>
        <v/>
      </c>
      <c r="W841" s="50" t="str">
        <f>IF(入力シート!K842&gt;=10,INT(MOD(入力シート!K842,100)/10),"")</f>
        <v/>
      </c>
      <c r="X841" s="40" t="str">
        <f>IF(入力シート!K842&gt;=1,INT(MOD(入力シート!K842,10)/1),"")</f>
        <v/>
      </c>
      <c r="Y841" s="51" t="str">
        <f>IF(入力シート!L842&gt;=100000,INT(MOD(入力シート!L842,1000000)/100000),"")</f>
        <v/>
      </c>
      <c r="Z841" s="51" t="str">
        <f>IF(入力シート!L842&gt;=10000,INT(MOD(入力シート!L842,100000)/10000),"")</f>
        <v/>
      </c>
      <c r="AA841" s="51" t="str">
        <f>IF(入力シート!L842&gt;=1000,INT(MOD(入力シート!L842,10000)/1000),"")</f>
        <v/>
      </c>
      <c r="AB841" s="51" t="str">
        <f>IF(入力シート!L842&gt;=100,INT(MOD(入力シート!L842,1000)/100),"")</f>
        <v/>
      </c>
      <c r="AC841" s="51" t="str">
        <f>IF(入力シート!L842&gt;=10,INT(MOD(入力シート!L842,100)/10),"")</f>
        <v/>
      </c>
      <c r="AD841" s="40" t="str">
        <f>IF(入力シート!L842&gt;=1,INT(MOD(入力シート!L842,10)/1),"")</f>
        <v/>
      </c>
      <c r="AE841" s="51" t="str">
        <f>IF(入力シート!M842&gt;=10000,INT(MOD(入力シート!M842,100000)/10000),"")</f>
        <v/>
      </c>
      <c r="AF841" s="51" t="str">
        <f>IF(入力シート!M842&gt;=1000,INT(MOD(入力シート!M842,10000)/1000),"")</f>
        <v/>
      </c>
      <c r="AG841" s="51" t="str">
        <f>IF(入力シート!M842&gt;=100,INT(MOD(入力シート!M842,1000)/100),"")</f>
        <v/>
      </c>
      <c r="AH841" s="51" t="str">
        <f>IF(入力シート!M842&gt;=10,INT(MOD(入力シート!M842,100)/10),"")</f>
        <v/>
      </c>
      <c r="AI841" s="40" t="str">
        <f>IF(入力シート!M842&gt;=1,INT(MOD(入力シート!M842,10)/1),"")</f>
        <v/>
      </c>
      <c r="AJ841" s="51" t="str">
        <f>IF(入力シート!N842&gt;=10000,INT(MOD(入力シート!N842,100000)/10000),"")</f>
        <v/>
      </c>
      <c r="AK841" s="51" t="str">
        <f>IF(入力シート!N842&gt;=1000,INT(MOD(入力シート!N842,10000)/1000),"")</f>
        <v/>
      </c>
      <c r="AL841" s="51" t="str">
        <f>IF(入力シート!N842&gt;=100,INT(MOD(入力シート!N842,1000)/100),"")</f>
        <v/>
      </c>
      <c r="AM841" s="51" t="str">
        <f>IF(入力シート!N842&gt;=10,INT(MOD(入力シート!N842,100)/10),"")</f>
        <v/>
      </c>
      <c r="AN841" s="40" t="str">
        <f>IF(入力シート!N842&gt;=1,INT(MOD(入力シート!N842,10)/1),"")</f>
        <v/>
      </c>
      <c r="AO841" s="51" t="str">
        <f>IF(入力シート!O842&gt;=10000,INT(MOD(入力シート!O842,100000)/10000),"")</f>
        <v/>
      </c>
      <c r="AP841" s="51" t="str">
        <f>IF(入力シート!O842&gt;=1000,INT(MOD(入力シート!O842,10000)/1000),"")</f>
        <v/>
      </c>
      <c r="AQ841" s="51" t="str">
        <f>IF(入力シート!O842&gt;=100,INT(MOD(入力シート!O842,1000)/100),"")</f>
        <v/>
      </c>
      <c r="AR841" s="51" t="str">
        <f>IF(入力シート!O842&gt;=10,INT(MOD(入力シート!O842,100)/10),"")</f>
        <v/>
      </c>
      <c r="AS841" s="40" t="str">
        <f>IF(入力シート!O842&gt;=1,INT(MOD(入力シート!O842,10)/1),"")</f>
        <v/>
      </c>
      <c r="AT841" s="51" t="str">
        <f>IF(入力シート!P842&gt;=1000000,INT(MOD(入力シート!P842,10000000)/1000000),"")</f>
        <v/>
      </c>
      <c r="AU841" s="51" t="str">
        <f>IF(入力シート!P842&gt;=100000,INT(MOD(入力シート!P842,1000000)/100000),"")</f>
        <v/>
      </c>
      <c r="AV841" s="51" t="str">
        <f>IF(入力シート!P842&gt;=10000,INT(MOD(入力シート!P842,100000)/10000),"")</f>
        <v/>
      </c>
      <c r="AW841" s="51" t="str">
        <f>IF(入力シート!P842&gt;=1000,INT(MOD(入力シート!P842,10000)/1000),"")</f>
        <v/>
      </c>
      <c r="AX841" s="51" t="str">
        <f>IF(入力シート!P842&gt;=100,INT(MOD(入力シート!P842,1000)/100),"")</f>
        <v/>
      </c>
      <c r="AY841" s="51" t="str">
        <f>IF(入力シート!P842&gt;=10,INT(MOD(入力シート!P842,100)/10),"")</f>
        <v/>
      </c>
      <c r="AZ841" s="40" t="str">
        <f>IF(入力シート!P842&gt;=1,INT(MOD(入力シート!P842,10)/1),"")</f>
        <v/>
      </c>
      <c r="BA841" s="51" t="str">
        <f>IF(入力シート!Q842&gt;=10,INT(MOD(入力シート!Q842,100)/10),"")</f>
        <v/>
      </c>
      <c r="BB841" s="40" t="str">
        <f>IF(入力シート!Q842&gt;=1,INT(MOD(入力シート!Q842,10)/1),"")</f>
        <v/>
      </c>
      <c r="BC841" s="51" t="str">
        <f>IF(入力シート!R842&gt;=10000,INT(MOD(入力シート!R842,100000)/10000),"")</f>
        <v/>
      </c>
      <c r="BD841" s="51" t="str">
        <f>IF(入力シート!R842&gt;=1000,INT(MOD(入力シート!R842,10000)/1000),"")</f>
        <v/>
      </c>
      <c r="BE841" s="51" t="str">
        <f>IF(入力シート!R842&gt;=100,INT(MOD(入力シート!R842,1000)/100),"")</f>
        <v/>
      </c>
      <c r="BF841" s="51" t="str">
        <f>IF(入力シート!R842&gt;=10,INT(MOD(入力シート!R842,100)/10),"")</f>
        <v/>
      </c>
      <c r="BG841" s="40" t="str">
        <f>IF(入力シート!R842&gt;=1,INT(MOD(入力シート!R842,10)/1),"")</f>
        <v/>
      </c>
    </row>
    <row r="842" spans="1:79" x14ac:dyDescent="0.15">
      <c r="A842" s="46"/>
      <c r="B842" s="12">
        <v>840</v>
      </c>
      <c r="C842" s="3" t="str">
        <f>IF(入力シート!C843&gt;=10000,INT(MOD(入力シート!C843,100000)/10000),"")</f>
        <v/>
      </c>
      <c r="D842" s="3" t="str">
        <f>IF(入力シート!C843&gt;=1000,INT(MOD(入力シート!C843,10000)/1000),"")</f>
        <v/>
      </c>
      <c r="E842" s="3" t="str">
        <f>IF(入力シート!C843&gt;=100,INT(MOD(入力シート!C843,1000)/100),"")</f>
        <v/>
      </c>
      <c r="F842" s="3" t="str">
        <f>IF(入力シート!C843&gt;=10,INT(MOD(入力シート!C843,100)/10),"")</f>
        <v/>
      </c>
      <c r="G842" s="12" t="str">
        <f>IF(入力シート!C843&gt;=1,INT(MOD(入力シート!C843,10)/1),"")</f>
        <v/>
      </c>
      <c r="H842" s="12" t="str">
        <f>IF(入力シート!D843&gt;"",入力シート!D843,"")</f>
        <v/>
      </c>
      <c r="I842" s="146" t="str">
        <f>IF(入力シート!E843&gt;"",入力シート!E843,"")</f>
        <v/>
      </c>
      <c r="J842" s="162" t="str">
        <f>IF(入力シート!F843&gt;0,IF(入力シート!W843=6,MID(入力シート!F843,入力シート!W843-5,1),"0"),"")</f>
        <v/>
      </c>
      <c r="K842" s="63" t="str">
        <f>IF(入力シート!F843&gt;0,MID(入力シート!F843,入力シート!W843-4,1),"")</f>
        <v/>
      </c>
      <c r="L842" s="63" t="str">
        <f>IF(入力シート!F843&gt;0,MID(入力シート!F843,入力シート!W843-3,1),"")</f>
        <v/>
      </c>
      <c r="M842" s="63" t="str">
        <f>IF(入力シート!F843&gt;0,MID(入力シート!F843,入力シート!W843-2,1),"")</f>
        <v/>
      </c>
      <c r="N842" s="63" t="str">
        <f>IF(入力シート!F843&gt;0,MID(入力シート!F843,入力シート!W843-1,1),"")</f>
        <v/>
      </c>
      <c r="O842" s="64" t="str">
        <f>IF(入力シート!F843&gt;0,MID(入力シート!F843,入力シート!W843,1),"")</f>
        <v/>
      </c>
      <c r="P842" s="146" t="str">
        <f>IF(入力シート!G843&gt;"",入力シート!G843,"")</f>
        <v/>
      </c>
      <c r="Q842" s="162" t="str">
        <f>IF(入力シート!H843&gt;0,IF(入力シート!X843=4,MID(入力シート!H843,入力シート!X843-3,1),"0"),"")</f>
        <v/>
      </c>
      <c r="R842" s="63" t="str">
        <f>IF(入力シート!H843&gt;0,MID(入力シート!H843,入力シート!X843-2,1),"")</f>
        <v/>
      </c>
      <c r="S842" s="63" t="str">
        <f>IF(入力シート!H843&gt;0,MID(入力シート!H843,入力シート!X843-1,1),"")</f>
        <v/>
      </c>
      <c r="T842" s="64" t="str">
        <f>IF(入力シート!H843&gt;0,MID(入力シート!H843,入力シート!X843,1),"")</f>
        <v/>
      </c>
      <c r="U842" s="65" t="str">
        <f>IF(入力シート!I843&gt;0,入力シート!I843,"")</f>
        <v/>
      </c>
      <c r="V842" s="47" t="str">
        <f>IF(入力シート!J843&gt;0,入力シート!J843,"")</f>
        <v/>
      </c>
      <c r="W842" s="47" t="str">
        <f>IF(入力シート!K843&gt;=10,INT(MOD(入力シート!K843,100)/10),"")</f>
        <v/>
      </c>
      <c r="X842" s="48" t="str">
        <f>IF(入力シート!K843&gt;=1,INT(MOD(入力シート!K843,10)/1),"")</f>
        <v/>
      </c>
      <c r="Y842" s="49" t="str">
        <f>IF(入力シート!L843&gt;=100000,INT(MOD(入力シート!L843,1000000)/100000),"")</f>
        <v/>
      </c>
      <c r="Z842" s="49" t="str">
        <f>IF(入力シート!L843&gt;=10000,INT(MOD(入力シート!L843,100000)/10000),"")</f>
        <v/>
      </c>
      <c r="AA842" s="49" t="str">
        <f>IF(入力シート!L843&gt;=1000,INT(MOD(入力シート!L843,10000)/1000),"")</f>
        <v/>
      </c>
      <c r="AB842" s="49" t="str">
        <f>IF(入力シート!L843&gt;=100,INT(MOD(入力シート!L843,1000)/100),"")</f>
        <v/>
      </c>
      <c r="AC842" s="49" t="str">
        <f>IF(入力シート!L843&gt;=10,INT(MOD(入力シート!L843,100)/10),"")</f>
        <v/>
      </c>
      <c r="AD842" s="48" t="str">
        <f>IF(入力シート!L843&gt;=1,INT(MOD(入力シート!L843,10)/1),"")</f>
        <v/>
      </c>
      <c r="AE842" s="49" t="str">
        <f>IF(入力シート!M843&gt;=10000,INT(MOD(入力シート!M843,100000)/10000),"")</f>
        <v/>
      </c>
      <c r="AF842" s="49" t="str">
        <f>IF(入力シート!M843&gt;=1000,INT(MOD(入力シート!M843,10000)/1000),"")</f>
        <v/>
      </c>
      <c r="AG842" s="49" t="str">
        <f>IF(入力シート!M843&gt;=100,INT(MOD(入力シート!M843,1000)/100),"")</f>
        <v/>
      </c>
      <c r="AH842" s="49" t="str">
        <f>IF(入力シート!M843&gt;=10,INT(MOD(入力シート!M843,100)/10),"")</f>
        <v/>
      </c>
      <c r="AI842" s="48" t="str">
        <f>IF(入力シート!M843&gt;=1,INT(MOD(入力シート!M843,10)/1),"")</f>
        <v/>
      </c>
      <c r="AJ842" s="49" t="str">
        <f>IF(入力シート!N843&gt;=10000,INT(MOD(入力シート!N843,100000)/10000),"")</f>
        <v/>
      </c>
      <c r="AK842" s="49" t="str">
        <f>IF(入力シート!N843&gt;=1000,INT(MOD(入力シート!N843,10000)/1000),"")</f>
        <v/>
      </c>
      <c r="AL842" s="49" t="str">
        <f>IF(入力シート!N843&gt;=100,INT(MOD(入力シート!N843,1000)/100),"")</f>
        <v/>
      </c>
      <c r="AM842" s="49" t="str">
        <f>IF(入力シート!N843&gt;=10,INT(MOD(入力シート!N843,100)/10),"")</f>
        <v/>
      </c>
      <c r="AN842" s="48" t="str">
        <f>IF(入力シート!N843&gt;=1,INT(MOD(入力シート!N843,10)/1),"")</f>
        <v/>
      </c>
      <c r="AO842" s="49" t="str">
        <f>IF(入力シート!O843&gt;=10000,INT(MOD(入力シート!O843,100000)/10000),"")</f>
        <v/>
      </c>
      <c r="AP842" s="49" t="str">
        <f>IF(入力シート!O843&gt;=1000,INT(MOD(入力シート!O843,10000)/1000),"")</f>
        <v/>
      </c>
      <c r="AQ842" s="49" t="str">
        <f>IF(入力シート!O843&gt;=100,INT(MOD(入力シート!O843,1000)/100),"")</f>
        <v/>
      </c>
      <c r="AR842" s="49" t="str">
        <f>IF(入力シート!O843&gt;=10,INT(MOD(入力シート!O843,100)/10),"")</f>
        <v/>
      </c>
      <c r="AS842" s="48" t="str">
        <f>IF(入力シート!O843&gt;=1,INT(MOD(入力シート!O843,10)/1),"")</f>
        <v/>
      </c>
      <c r="AT842" s="49" t="str">
        <f>IF(入力シート!P843&gt;=1000000,INT(MOD(入力シート!P843,10000000)/1000000),"")</f>
        <v/>
      </c>
      <c r="AU842" s="49" t="str">
        <f>IF(入力シート!P843&gt;=100000,INT(MOD(入力シート!P843,1000000)/100000),"")</f>
        <v/>
      </c>
      <c r="AV842" s="49" t="str">
        <f>IF(入力シート!P843&gt;=10000,INT(MOD(入力シート!P843,100000)/10000),"")</f>
        <v/>
      </c>
      <c r="AW842" s="49" t="str">
        <f>IF(入力シート!P843&gt;=1000,INT(MOD(入力シート!P843,10000)/1000),"")</f>
        <v/>
      </c>
      <c r="AX842" s="49" t="str">
        <f>IF(入力シート!P843&gt;=100,INT(MOD(入力シート!P843,1000)/100),"")</f>
        <v/>
      </c>
      <c r="AY842" s="49" t="str">
        <f>IF(入力シート!P843&gt;=10,INT(MOD(入力シート!P843,100)/10),"")</f>
        <v/>
      </c>
      <c r="AZ842" s="48" t="str">
        <f>IF(入力シート!P843&gt;=1,INT(MOD(入力シート!P843,10)/1),"")</f>
        <v/>
      </c>
      <c r="BA842" s="49" t="str">
        <f>IF(入力シート!Q843&gt;=10,INT(MOD(入力シート!Q843,100)/10),"")</f>
        <v/>
      </c>
      <c r="BB842" s="48" t="str">
        <f>IF(入力シート!Q843&gt;=1,INT(MOD(入力シート!Q843,10)/1),"")</f>
        <v/>
      </c>
      <c r="BC842" s="49" t="str">
        <f>IF(入力シート!R843&gt;=10000,INT(MOD(入力シート!R843,100000)/10000),"")</f>
        <v/>
      </c>
      <c r="BD842" s="49" t="str">
        <f>IF(入力シート!R843&gt;=1000,INT(MOD(入力シート!R843,10000)/1000),"")</f>
        <v/>
      </c>
      <c r="BE842" s="49" t="str">
        <f>IF(入力シート!R843&gt;=100,INT(MOD(入力シート!R843,1000)/100),"")</f>
        <v/>
      </c>
      <c r="BF842" s="49" t="str">
        <f>IF(入力シート!R843&gt;=10,INT(MOD(入力シート!R843,100)/10),"")</f>
        <v/>
      </c>
      <c r="BG842" s="48" t="str">
        <f>IF(入力シート!R843&gt;=1,INT(MOD(入力シート!R843,10)/1),"")</f>
        <v/>
      </c>
      <c r="BH842" s="58" t="str">
        <f>IF(入力シート!S843&gt;=10,INT(MOD(入力シート!S843,100)/10),"")</f>
        <v/>
      </c>
      <c r="BI842" s="69" t="str">
        <f>IF(入力シート!S843&gt;=1,INT(MOD(入力シート!S843,10)/1),"")</f>
        <v/>
      </c>
      <c r="BJ842" s="58" t="str">
        <f>IF(入力シート!T843&gt;=1000000,INT(MOD(入力シート!T843,10000000)/1000000),"")</f>
        <v/>
      </c>
      <c r="BK842" s="58" t="str">
        <f>IF(入力シート!T843&gt;=100000,INT(MOD(入力シート!T843,1000000)/100000),"")</f>
        <v/>
      </c>
      <c r="BL842" s="58" t="str">
        <f>IF(入力シート!T843&gt;=10000,INT(MOD(入力シート!T843,100000)/10000),"")</f>
        <v/>
      </c>
      <c r="BM842" s="58" t="str">
        <f>IF(入力シート!T843&gt;=1000,INT(MOD(入力シート!T843,10000)/1000),"")</f>
        <v/>
      </c>
      <c r="BN842" s="58" t="str">
        <f>IF(入力シート!T843&gt;=100,INT(MOD(入力シート!T843,1000)/100),"")</f>
        <v/>
      </c>
      <c r="BO842" s="58" t="str">
        <f>IF(入力シート!T843&gt;=10,INT(MOD(入力シート!T843,100)/10),"")</f>
        <v/>
      </c>
      <c r="BP842" s="69" t="str">
        <f>IF(入力シート!T843&gt;=1,INT(MOD(入力シート!T843,10)/1),"")</f>
        <v/>
      </c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</row>
    <row r="843" spans="1:79" x14ac:dyDescent="0.15">
      <c r="A843" s="70">
        <f t="shared" si="18"/>
        <v>85</v>
      </c>
      <c r="B843" s="22">
        <v>841</v>
      </c>
      <c r="C843" s="10" t="str">
        <f>IF(入力シート!C844&gt;=10000,INT(MOD(入力シート!C844,100000)/10000),"")</f>
        <v/>
      </c>
      <c r="D843" s="10" t="str">
        <f>IF(入力シート!C844&gt;=1000,INT(MOD(入力シート!C844,10000)/1000),"")</f>
        <v/>
      </c>
      <c r="E843" s="10" t="str">
        <f>IF(入力シート!C844&gt;=100,INT(MOD(入力シート!C844,1000)/100),"")</f>
        <v/>
      </c>
      <c r="F843" s="10" t="str">
        <f>IF(入力シート!C844&gt;=10,INT(MOD(入力シート!C844,100)/10),"")</f>
        <v/>
      </c>
      <c r="G843" s="22" t="str">
        <f>IF(入力シート!C844&gt;=1,INT(MOD(入力シート!C844,10)/1),"")</f>
        <v/>
      </c>
      <c r="H843" s="22" t="str">
        <f>IF(入力シート!D844&gt;"",入力シート!D844,"")</f>
        <v/>
      </c>
      <c r="I843" s="22" t="str">
        <f>IF(入力シート!E844&gt;"",入力シート!E844,"")</f>
        <v/>
      </c>
      <c r="J843" s="37" t="str">
        <f>IF(入力シート!F844&gt;0,IF(入力シート!W844=6,MID(入力シート!F844,入力シート!W844-5,1),"0"),"")</f>
        <v/>
      </c>
      <c r="K843" s="37" t="str">
        <f>IF(入力シート!F844&gt;0,MID(入力シート!F844,入力シート!W844-4,1),"")</f>
        <v/>
      </c>
      <c r="L843" s="37" t="str">
        <f>IF(入力シート!F844&gt;0,MID(入力シート!F844,入力シート!W844-3,1),"")</f>
        <v/>
      </c>
      <c r="M843" s="37" t="str">
        <f>IF(入力シート!F844&gt;0,MID(入力シート!F844,入力シート!W844-2,1),"")</f>
        <v/>
      </c>
      <c r="N843" s="37" t="str">
        <f>IF(入力シート!F844&gt;0,MID(入力シート!F844,入力シート!W844-1,1),"")</f>
        <v/>
      </c>
      <c r="O843" s="39" t="str">
        <f>IF(入力シート!F844&gt;0,MID(入力シート!F844,入力シート!W844,1),"")</f>
        <v/>
      </c>
      <c r="P843" s="22" t="str">
        <f>IF(入力シート!G844&gt;"",入力シート!G844,"")</f>
        <v/>
      </c>
      <c r="Q843" s="37" t="str">
        <f>IF(入力シート!H844&gt;0,IF(入力シート!X844=4,MID(入力シート!H844,入力シート!X844-3,1),"0"),"")</f>
        <v/>
      </c>
      <c r="R843" s="37" t="str">
        <f>IF(入力シート!H844&gt;0,MID(入力シート!H844,入力シート!X844-2,1),"")</f>
        <v/>
      </c>
      <c r="S843" s="37" t="str">
        <f>IF(入力シート!H844&gt;0,MID(入力シート!H844,入力シート!X844-1,1),"")</f>
        <v/>
      </c>
      <c r="T843" s="39" t="str">
        <f>IF(入力シート!H844&gt;0,MID(入力シート!H844,入力シート!X844,1),"")</f>
        <v/>
      </c>
      <c r="U843" s="62" t="str">
        <f>IF(入力シート!I844&gt;0,入力シート!I844,"")</f>
        <v/>
      </c>
      <c r="V843" s="50" t="str">
        <f>IF(入力シート!J844&gt;0,入力シート!J844,"")</f>
        <v/>
      </c>
      <c r="W843" s="50" t="str">
        <f>IF(入力シート!K844&gt;=10,INT(MOD(入力シート!K844,100)/10),"")</f>
        <v/>
      </c>
      <c r="X843" s="40" t="str">
        <f>IF(入力シート!K844&gt;=1,INT(MOD(入力シート!K844,10)/1),"")</f>
        <v/>
      </c>
      <c r="Y843" s="51" t="str">
        <f>IF(入力シート!L844&gt;=100000,INT(MOD(入力シート!L844,1000000)/100000),"")</f>
        <v/>
      </c>
      <c r="Z843" s="51" t="str">
        <f>IF(入力シート!L844&gt;=10000,INT(MOD(入力シート!L844,100000)/10000),"")</f>
        <v/>
      </c>
      <c r="AA843" s="51" t="str">
        <f>IF(入力シート!L844&gt;=1000,INT(MOD(入力シート!L844,10000)/1000),"")</f>
        <v/>
      </c>
      <c r="AB843" s="51" t="str">
        <f>IF(入力シート!L844&gt;=100,INT(MOD(入力シート!L844,1000)/100),"")</f>
        <v/>
      </c>
      <c r="AC843" s="51" t="str">
        <f>IF(入力シート!L844&gt;=10,INT(MOD(入力シート!L844,100)/10),"")</f>
        <v/>
      </c>
      <c r="AD843" s="40" t="str">
        <f>IF(入力シート!L844&gt;=1,INT(MOD(入力シート!L844,10)/1),"")</f>
        <v/>
      </c>
      <c r="AE843" s="51" t="str">
        <f>IF(入力シート!M844&gt;=10000,INT(MOD(入力シート!M844,100000)/10000),"")</f>
        <v/>
      </c>
      <c r="AF843" s="51" t="str">
        <f>IF(入力シート!M844&gt;=1000,INT(MOD(入力シート!M844,10000)/1000),"")</f>
        <v/>
      </c>
      <c r="AG843" s="51" t="str">
        <f>IF(入力シート!M844&gt;=100,INT(MOD(入力シート!M844,1000)/100),"")</f>
        <v/>
      </c>
      <c r="AH843" s="51" t="str">
        <f>IF(入力シート!M844&gt;=10,INT(MOD(入力シート!M844,100)/10),"")</f>
        <v/>
      </c>
      <c r="AI843" s="40" t="str">
        <f>IF(入力シート!M844&gt;=1,INT(MOD(入力シート!M844,10)/1),"")</f>
        <v/>
      </c>
      <c r="AJ843" s="51" t="str">
        <f>IF(入力シート!N844&gt;=10000,INT(MOD(入力シート!N844,100000)/10000),"")</f>
        <v/>
      </c>
      <c r="AK843" s="51" t="str">
        <f>IF(入力シート!N844&gt;=1000,INT(MOD(入力シート!N844,10000)/1000),"")</f>
        <v/>
      </c>
      <c r="AL843" s="51" t="str">
        <f>IF(入力シート!N844&gt;=100,INT(MOD(入力シート!N844,1000)/100),"")</f>
        <v/>
      </c>
      <c r="AM843" s="51" t="str">
        <f>IF(入力シート!N844&gt;=10,INT(MOD(入力シート!N844,100)/10),"")</f>
        <v/>
      </c>
      <c r="AN843" s="40" t="str">
        <f>IF(入力シート!N844&gt;=1,INT(MOD(入力シート!N844,10)/1),"")</f>
        <v/>
      </c>
      <c r="AO843" s="51" t="str">
        <f>IF(入力シート!O844&gt;=10000,INT(MOD(入力シート!O844,100000)/10000),"")</f>
        <v/>
      </c>
      <c r="AP843" s="51" t="str">
        <f>IF(入力シート!O844&gt;=1000,INT(MOD(入力シート!O844,10000)/1000),"")</f>
        <v/>
      </c>
      <c r="AQ843" s="51" t="str">
        <f>IF(入力シート!O844&gt;=100,INT(MOD(入力シート!O844,1000)/100),"")</f>
        <v/>
      </c>
      <c r="AR843" s="51" t="str">
        <f>IF(入力シート!O844&gt;=10,INT(MOD(入力シート!O844,100)/10),"")</f>
        <v/>
      </c>
      <c r="AS843" s="40" t="str">
        <f>IF(入力シート!O844&gt;=1,INT(MOD(入力シート!O844,10)/1),"")</f>
        <v/>
      </c>
      <c r="AT843" s="51" t="str">
        <f>IF(入力シート!P844&gt;=1000000,INT(MOD(入力シート!P844,10000000)/1000000),"")</f>
        <v/>
      </c>
      <c r="AU843" s="51" t="str">
        <f>IF(入力シート!P844&gt;=100000,INT(MOD(入力シート!P844,1000000)/100000),"")</f>
        <v/>
      </c>
      <c r="AV843" s="51" t="str">
        <f>IF(入力シート!P844&gt;=10000,INT(MOD(入力シート!P844,100000)/10000),"")</f>
        <v/>
      </c>
      <c r="AW843" s="51" t="str">
        <f>IF(入力シート!P844&gt;=1000,INT(MOD(入力シート!P844,10000)/1000),"")</f>
        <v/>
      </c>
      <c r="AX843" s="51" t="str">
        <f>IF(入力シート!P844&gt;=100,INT(MOD(入力シート!P844,1000)/100),"")</f>
        <v/>
      </c>
      <c r="AY843" s="51" t="str">
        <f>IF(入力シート!P844&gt;=10,INT(MOD(入力シート!P844,100)/10),"")</f>
        <v/>
      </c>
      <c r="AZ843" s="40" t="str">
        <f>IF(入力シート!P844&gt;=1,INT(MOD(入力シート!P844,10)/1),"")</f>
        <v/>
      </c>
      <c r="BA843" s="51" t="str">
        <f>IF(入力シート!Q844&gt;=10,INT(MOD(入力シート!Q844,100)/10),"")</f>
        <v/>
      </c>
      <c r="BB843" s="40" t="str">
        <f>IF(入力シート!Q844&gt;=1,INT(MOD(入力シート!Q844,10)/1),"")</f>
        <v/>
      </c>
      <c r="BC843" s="51" t="str">
        <f>IF(入力シート!R844&gt;=10000,INT(MOD(入力シート!R844,100000)/10000),"")</f>
        <v/>
      </c>
      <c r="BD843" s="51" t="str">
        <f>IF(入力シート!R844&gt;=1000,INT(MOD(入力シート!R844,10000)/1000),"")</f>
        <v/>
      </c>
      <c r="BE843" s="51" t="str">
        <f>IF(入力シート!R844&gt;=100,INT(MOD(入力シート!R844,1000)/100),"")</f>
        <v/>
      </c>
      <c r="BF843" s="51" t="str">
        <f>IF(入力シート!R844&gt;=10,INT(MOD(入力シート!R844,100)/10),"")</f>
        <v/>
      </c>
      <c r="BG843" s="40" t="str">
        <f>IF(入力シート!R844&gt;=1,INT(MOD(入力シート!R844,10)/1),"")</f>
        <v/>
      </c>
      <c r="BP843" s="11"/>
    </row>
    <row r="844" spans="1:79" x14ac:dyDescent="0.15">
      <c r="B844" s="22">
        <v>842</v>
      </c>
      <c r="C844" s="10" t="str">
        <f>IF(入力シート!C845&gt;=10000,INT(MOD(入力シート!C845,100000)/10000),"")</f>
        <v/>
      </c>
      <c r="D844" s="10" t="str">
        <f>IF(入力シート!C845&gt;=1000,INT(MOD(入力シート!C845,10000)/1000),"")</f>
        <v/>
      </c>
      <c r="E844" s="10" t="str">
        <f>IF(入力シート!C845&gt;=100,INT(MOD(入力シート!C845,1000)/100),"")</f>
        <v/>
      </c>
      <c r="F844" s="10" t="str">
        <f>IF(入力シート!C845&gt;=10,INT(MOD(入力シート!C845,100)/10),"")</f>
        <v/>
      </c>
      <c r="G844" s="22" t="str">
        <f>IF(入力シート!C845&gt;=1,INT(MOD(入力シート!C845,10)/1),"")</f>
        <v/>
      </c>
      <c r="H844" s="22" t="str">
        <f>IF(入力シート!D845&gt;"",入力シート!D845,"")</f>
        <v/>
      </c>
      <c r="I844" s="22" t="str">
        <f>IF(入力シート!E845&gt;"",入力シート!E845,"")</f>
        <v/>
      </c>
      <c r="J844" s="37" t="str">
        <f>IF(入力シート!F845&gt;0,IF(入力シート!W845=6,MID(入力シート!F845,入力シート!W845-5,1),"0"),"")</f>
        <v/>
      </c>
      <c r="K844" s="37" t="str">
        <f>IF(入力シート!F845&gt;0,MID(入力シート!F845,入力シート!W845-4,1),"")</f>
        <v/>
      </c>
      <c r="L844" s="37" t="str">
        <f>IF(入力シート!F845&gt;0,MID(入力シート!F845,入力シート!W845-3,1),"")</f>
        <v/>
      </c>
      <c r="M844" s="37" t="str">
        <f>IF(入力シート!F845&gt;0,MID(入力シート!F845,入力シート!W845-2,1),"")</f>
        <v/>
      </c>
      <c r="N844" s="37" t="str">
        <f>IF(入力シート!F845&gt;0,MID(入力シート!F845,入力シート!W845-1,1),"")</f>
        <v/>
      </c>
      <c r="O844" s="39" t="str">
        <f>IF(入力シート!F845&gt;0,MID(入力シート!F845,入力シート!W845,1),"")</f>
        <v/>
      </c>
      <c r="P844" s="22" t="str">
        <f>IF(入力シート!G845&gt;"",入力シート!G845,"")</f>
        <v/>
      </c>
      <c r="Q844" s="37" t="str">
        <f>IF(入力シート!H845&gt;0,IF(入力シート!X845=4,MID(入力シート!H845,入力シート!X845-3,1),"0"),"")</f>
        <v/>
      </c>
      <c r="R844" s="37" t="str">
        <f>IF(入力シート!H845&gt;0,MID(入力シート!H845,入力シート!X845-2,1),"")</f>
        <v/>
      </c>
      <c r="S844" s="37" t="str">
        <f>IF(入力シート!H845&gt;0,MID(入力シート!H845,入力シート!X845-1,1),"")</f>
        <v/>
      </c>
      <c r="T844" s="39" t="str">
        <f>IF(入力シート!H845&gt;0,MID(入力シート!H845,入力シート!X845,1),"")</f>
        <v/>
      </c>
      <c r="U844" s="62" t="str">
        <f>IF(入力シート!I845&gt;0,入力シート!I845,"")</f>
        <v/>
      </c>
      <c r="V844" s="50" t="str">
        <f>IF(入力シート!J845&gt;0,入力シート!J845,"")</f>
        <v/>
      </c>
      <c r="W844" s="50" t="str">
        <f>IF(入力シート!K845&gt;=10,INT(MOD(入力シート!K845,100)/10),"")</f>
        <v/>
      </c>
      <c r="X844" s="40" t="str">
        <f>IF(入力シート!K845&gt;=1,INT(MOD(入力シート!K845,10)/1),"")</f>
        <v/>
      </c>
      <c r="Y844" s="51" t="str">
        <f>IF(入力シート!L845&gt;=100000,INT(MOD(入力シート!L845,1000000)/100000),"")</f>
        <v/>
      </c>
      <c r="Z844" s="51" t="str">
        <f>IF(入力シート!L845&gt;=10000,INT(MOD(入力シート!L845,100000)/10000),"")</f>
        <v/>
      </c>
      <c r="AA844" s="51" t="str">
        <f>IF(入力シート!L845&gt;=1000,INT(MOD(入力シート!L845,10000)/1000),"")</f>
        <v/>
      </c>
      <c r="AB844" s="51" t="str">
        <f>IF(入力シート!L845&gt;=100,INT(MOD(入力シート!L845,1000)/100),"")</f>
        <v/>
      </c>
      <c r="AC844" s="51" t="str">
        <f>IF(入力シート!L845&gt;=10,INT(MOD(入力シート!L845,100)/10),"")</f>
        <v/>
      </c>
      <c r="AD844" s="40" t="str">
        <f>IF(入力シート!L845&gt;=1,INT(MOD(入力シート!L845,10)/1),"")</f>
        <v/>
      </c>
      <c r="AE844" s="51" t="str">
        <f>IF(入力シート!M845&gt;=10000,INT(MOD(入力シート!M845,100000)/10000),"")</f>
        <v/>
      </c>
      <c r="AF844" s="51" t="str">
        <f>IF(入力シート!M845&gt;=1000,INT(MOD(入力シート!M845,10000)/1000),"")</f>
        <v/>
      </c>
      <c r="AG844" s="51" t="str">
        <f>IF(入力シート!M845&gt;=100,INT(MOD(入力シート!M845,1000)/100),"")</f>
        <v/>
      </c>
      <c r="AH844" s="51" t="str">
        <f>IF(入力シート!M845&gt;=10,INT(MOD(入力シート!M845,100)/10),"")</f>
        <v/>
      </c>
      <c r="AI844" s="40" t="str">
        <f>IF(入力シート!M845&gt;=1,INT(MOD(入力シート!M845,10)/1),"")</f>
        <v/>
      </c>
      <c r="AJ844" s="51" t="str">
        <f>IF(入力シート!N845&gt;=10000,INT(MOD(入力シート!N845,100000)/10000),"")</f>
        <v/>
      </c>
      <c r="AK844" s="51" t="str">
        <f>IF(入力シート!N845&gt;=1000,INT(MOD(入力シート!N845,10000)/1000),"")</f>
        <v/>
      </c>
      <c r="AL844" s="51" t="str">
        <f>IF(入力シート!N845&gt;=100,INT(MOD(入力シート!N845,1000)/100),"")</f>
        <v/>
      </c>
      <c r="AM844" s="51" t="str">
        <f>IF(入力シート!N845&gt;=10,INT(MOD(入力シート!N845,100)/10),"")</f>
        <v/>
      </c>
      <c r="AN844" s="40" t="str">
        <f>IF(入力シート!N845&gt;=1,INT(MOD(入力シート!N845,10)/1),"")</f>
        <v/>
      </c>
      <c r="AO844" s="51" t="str">
        <f>IF(入力シート!O845&gt;=10000,INT(MOD(入力シート!O845,100000)/10000),"")</f>
        <v/>
      </c>
      <c r="AP844" s="51" t="str">
        <f>IF(入力シート!O845&gt;=1000,INT(MOD(入力シート!O845,10000)/1000),"")</f>
        <v/>
      </c>
      <c r="AQ844" s="51" t="str">
        <f>IF(入力シート!O845&gt;=100,INT(MOD(入力シート!O845,1000)/100),"")</f>
        <v/>
      </c>
      <c r="AR844" s="51" t="str">
        <f>IF(入力シート!O845&gt;=10,INT(MOD(入力シート!O845,100)/10),"")</f>
        <v/>
      </c>
      <c r="AS844" s="40" t="str">
        <f>IF(入力シート!O845&gt;=1,INT(MOD(入力シート!O845,10)/1),"")</f>
        <v/>
      </c>
      <c r="AT844" s="51" t="str">
        <f>IF(入力シート!P845&gt;=1000000,INT(MOD(入力シート!P845,10000000)/1000000),"")</f>
        <v/>
      </c>
      <c r="AU844" s="51" t="str">
        <f>IF(入力シート!P845&gt;=100000,INT(MOD(入力シート!P845,1000000)/100000),"")</f>
        <v/>
      </c>
      <c r="AV844" s="51" t="str">
        <f>IF(入力シート!P845&gt;=10000,INT(MOD(入力シート!P845,100000)/10000),"")</f>
        <v/>
      </c>
      <c r="AW844" s="51" t="str">
        <f>IF(入力シート!P845&gt;=1000,INT(MOD(入力シート!P845,10000)/1000),"")</f>
        <v/>
      </c>
      <c r="AX844" s="51" t="str">
        <f>IF(入力シート!P845&gt;=100,INT(MOD(入力シート!P845,1000)/100),"")</f>
        <v/>
      </c>
      <c r="AY844" s="51" t="str">
        <f>IF(入力シート!P845&gt;=10,INT(MOD(入力シート!P845,100)/10),"")</f>
        <v/>
      </c>
      <c r="AZ844" s="40" t="str">
        <f>IF(入力シート!P845&gt;=1,INT(MOD(入力シート!P845,10)/1),"")</f>
        <v/>
      </c>
      <c r="BA844" s="51" t="str">
        <f>IF(入力シート!Q845&gt;=10,INT(MOD(入力シート!Q845,100)/10),"")</f>
        <v/>
      </c>
      <c r="BB844" s="40" t="str">
        <f>IF(入力シート!Q845&gt;=1,INT(MOD(入力シート!Q845,10)/1),"")</f>
        <v/>
      </c>
      <c r="BC844" s="51" t="str">
        <f>IF(入力シート!R845&gt;=10000,INT(MOD(入力シート!R845,100000)/10000),"")</f>
        <v/>
      </c>
      <c r="BD844" s="51" t="str">
        <f>IF(入力シート!R845&gt;=1000,INT(MOD(入力シート!R845,10000)/1000),"")</f>
        <v/>
      </c>
      <c r="BE844" s="51" t="str">
        <f>IF(入力シート!R845&gt;=100,INT(MOD(入力シート!R845,1000)/100),"")</f>
        <v/>
      </c>
      <c r="BF844" s="51" t="str">
        <f>IF(入力シート!R845&gt;=10,INT(MOD(入力シート!R845,100)/10),"")</f>
        <v/>
      </c>
      <c r="BG844" s="40" t="str">
        <f>IF(入力シート!R845&gt;=1,INT(MOD(入力シート!R845,10)/1),"")</f>
        <v/>
      </c>
    </row>
    <row r="845" spans="1:79" x14ac:dyDescent="0.15">
      <c r="B845" s="22">
        <v>843</v>
      </c>
      <c r="C845" s="10" t="str">
        <f>IF(入力シート!C846&gt;=10000,INT(MOD(入力シート!C846,100000)/10000),"")</f>
        <v/>
      </c>
      <c r="D845" s="10" t="str">
        <f>IF(入力シート!C846&gt;=1000,INT(MOD(入力シート!C846,10000)/1000),"")</f>
        <v/>
      </c>
      <c r="E845" s="10" t="str">
        <f>IF(入力シート!C846&gt;=100,INT(MOD(入力シート!C846,1000)/100),"")</f>
        <v/>
      </c>
      <c r="F845" s="10" t="str">
        <f>IF(入力シート!C846&gt;=10,INT(MOD(入力シート!C846,100)/10),"")</f>
        <v/>
      </c>
      <c r="G845" s="22" t="str">
        <f>IF(入力シート!C846&gt;=1,INT(MOD(入力シート!C846,10)/1),"")</f>
        <v/>
      </c>
      <c r="H845" s="22" t="str">
        <f>IF(入力シート!D846&gt;"",入力シート!D846,"")</f>
        <v/>
      </c>
      <c r="I845" s="22" t="str">
        <f>IF(入力シート!E846&gt;"",入力シート!E846,"")</f>
        <v/>
      </c>
      <c r="J845" s="37" t="str">
        <f>IF(入力シート!F846&gt;0,IF(入力シート!W846=6,MID(入力シート!F846,入力シート!W846-5,1),"0"),"")</f>
        <v/>
      </c>
      <c r="K845" s="37" t="str">
        <f>IF(入力シート!F846&gt;0,MID(入力シート!F846,入力シート!W846-4,1),"")</f>
        <v/>
      </c>
      <c r="L845" s="37" t="str">
        <f>IF(入力シート!F846&gt;0,MID(入力シート!F846,入力シート!W846-3,1),"")</f>
        <v/>
      </c>
      <c r="M845" s="37" t="str">
        <f>IF(入力シート!F846&gt;0,MID(入力シート!F846,入力シート!W846-2,1),"")</f>
        <v/>
      </c>
      <c r="N845" s="37" t="str">
        <f>IF(入力シート!F846&gt;0,MID(入力シート!F846,入力シート!W846-1,1),"")</f>
        <v/>
      </c>
      <c r="O845" s="39" t="str">
        <f>IF(入力シート!F846&gt;0,MID(入力シート!F846,入力シート!W846,1),"")</f>
        <v/>
      </c>
      <c r="P845" s="22" t="str">
        <f>IF(入力シート!G846&gt;"",入力シート!G846,"")</f>
        <v/>
      </c>
      <c r="Q845" s="37" t="str">
        <f>IF(入力シート!H846&gt;0,IF(入力シート!X846=4,MID(入力シート!H846,入力シート!X846-3,1),"0"),"")</f>
        <v/>
      </c>
      <c r="R845" s="37" t="str">
        <f>IF(入力シート!H846&gt;0,MID(入力シート!H846,入力シート!X846-2,1),"")</f>
        <v/>
      </c>
      <c r="S845" s="37" t="str">
        <f>IF(入力シート!H846&gt;0,MID(入力シート!H846,入力シート!X846-1,1),"")</f>
        <v/>
      </c>
      <c r="T845" s="39" t="str">
        <f>IF(入力シート!H846&gt;0,MID(入力シート!H846,入力シート!X846,1),"")</f>
        <v/>
      </c>
      <c r="U845" s="62" t="str">
        <f>IF(入力シート!I846&gt;0,入力シート!I846,"")</f>
        <v/>
      </c>
      <c r="V845" s="50" t="str">
        <f>IF(入力シート!J846&gt;0,入力シート!J846,"")</f>
        <v/>
      </c>
      <c r="W845" s="50" t="str">
        <f>IF(入力シート!K846&gt;=10,INT(MOD(入力シート!K846,100)/10),"")</f>
        <v/>
      </c>
      <c r="X845" s="40" t="str">
        <f>IF(入力シート!K846&gt;=1,INT(MOD(入力シート!K846,10)/1),"")</f>
        <v/>
      </c>
      <c r="Y845" s="51" t="str">
        <f>IF(入力シート!L846&gt;=100000,INT(MOD(入力シート!L846,1000000)/100000),"")</f>
        <v/>
      </c>
      <c r="Z845" s="51" t="str">
        <f>IF(入力シート!L846&gt;=10000,INT(MOD(入力シート!L846,100000)/10000),"")</f>
        <v/>
      </c>
      <c r="AA845" s="51" t="str">
        <f>IF(入力シート!L846&gt;=1000,INT(MOD(入力シート!L846,10000)/1000),"")</f>
        <v/>
      </c>
      <c r="AB845" s="51" t="str">
        <f>IF(入力シート!L846&gt;=100,INT(MOD(入力シート!L846,1000)/100),"")</f>
        <v/>
      </c>
      <c r="AC845" s="51" t="str">
        <f>IF(入力シート!L846&gt;=10,INT(MOD(入力シート!L846,100)/10),"")</f>
        <v/>
      </c>
      <c r="AD845" s="40" t="str">
        <f>IF(入力シート!L846&gt;=1,INT(MOD(入力シート!L846,10)/1),"")</f>
        <v/>
      </c>
      <c r="AE845" s="51" t="str">
        <f>IF(入力シート!M846&gt;=10000,INT(MOD(入力シート!M846,100000)/10000),"")</f>
        <v/>
      </c>
      <c r="AF845" s="51" t="str">
        <f>IF(入力シート!M846&gt;=1000,INT(MOD(入力シート!M846,10000)/1000),"")</f>
        <v/>
      </c>
      <c r="AG845" s="51" t="str">
        <f>IF(入力シート!M846&gt;=100,INT(MOD(入力シート!M846,1000)/100),"")</f>
        <v/>
      </c>
      <c r="AH845" s="51" t="str">
        <f>IF(入力シート!M846&gt;=10,INT(MOD(入力シート!M846,100)/10),"")</f>
        <v/>
      </c>
      <c r="AI845" s="40" t="str">
        <f>IF(入力シート!M846&gt;=1,INT(MOD(入力シート!M846,10)/1),"")</f>
        <v/>
      </c>
      <c r="AJ845" s="51" t="str">
        <f>IF(入力シート!N846&gt;=10000,INT(MOD(入力シート!N846,100000)/10000),"")</f>
        <v/>
      </c>
      <c r="AK845" s="51" t="str">
        <f>IF(入力シート!N846&gt;=1000,INT(MOD(入力シート!N846,10000)/1000),"")</f>
        <v/>
      </c>
      <c r="AL845" s="51" t="str">
        <f>IF(入力シート!N846&gt;=100,INT(MOD(入力シート!N846,1000)/100),"")</f>
        <v/>
      </c>
      <c r="AM845" s="51" t="str">
        <f>IF(入力シート!N846&gt;=10,INT(MOD(入力シート!N846,100)/10),"")</f>
        <v/>
      </c>
      <c r="AN845" s="40" t="str">
        <f>IF(入力シート!N846&gt;=1,INT(MOD(入力シート!N846,10)/1),"")</f>
        <v/>
      </c>
      <c r="AO845" s="51" t="str">
        <f>IF(入力シート!O846&gt;=10000,INT(MOD(入力シート!O846,100000)/10000),"")</f>
        <v/>
      </c>
      <c r="AP845" s="51" t="str">
        <f>IF(入力シート!O846&gt;=1000,INT(MOD(入力シート!O846,10000)/1000),"")</f>
        <v/>
      </c>
      <c r="AQ845" s="51" t="str">
        <f>IF(入力シート!O846&gt;=100,INT(MOD(入力シート!O846,1000)/100),"")</f>
        <v/>
      </c>
      <c r="AR845" s="51" t="str">
        <f>IF(入力シート!O846&gt;=10,INT(MOD(入力シート!O846,100)/10),"")</f>
        <v/>
      </c>
      <c r="AS845" s="40" t="str">
        <f>IF(入力シート!O846&gt;=1,INT(MOD(入力シート!O846,10)/1),"")</f>
        <v/>
      </c>
      <c r="AT845" s="51" t="str">
        <f>IF(入力シート!P846&gt;=1000000,INT(MOD(入力シート!P846,10000000)/1000000),"")</f>
        <v/>
      </c>
      <c r="AU845" s="51" t="str">
        <f>IF(入力シート!P846&gt;=100000,INT(MOD(入力シート!P846,1000000)/100000),"")</f>
        <v/>
      </c>
      <c r="AV845" s="51" t="str">
        <f>IF(入力シート!P846&gt;=10000,INT(MOD(入力シート!P846,100000)/10000),"")</f>
        <v/>
      </c>
      <c r="AW845" s="51" t="str">
        <f>IF(入力シート!P846&gt;=1000,INT(MOD(入力シート!P846,10000)/1000),"")</f>
        <v/>
      </c>
      <c r="AX845" s="51" t="str">
        <f>IF(入力シート!P846&gt;=100,INT(MOD(入力シート!P846,1000)/100),"")</f>
        <v/>
      </c>
      <c r="AY845" s="51" t="str">
        <f>IF(入力シート!P846&gt;=10,INT(MOD(入力シート!P846,100)/10),"")</f>
        <v/>
      </c>
      <c r="AZ845" s="40" t="str">
        <f>IF(入力シート!P846&gt;=1,INT(MOD(入力シート!P846,10)/1),"")</f>
        <v/>
      </c>
      <c r="BA845" s="51" t="str">
        <f>IF(入力シート!Q846&gt;=10,INT(MOD(入力シート!Q846,100)/10),"")</f>
        <v/>
      </c>
      <c r="BB845" s="40" t="str">
        <f>IF(入力シート!Q846&gt;=1,INT(MOD(入力シート!Q846,10)/1),"")</f>
        <v/>
      </c>
      <c r="BC845" s="51" t="str">
        <f>IF(入力シート!R846&gt;=10000,INT(MOD(入力シート!R846,100000)/10000),"")</f>
        <v/>
      </c>
      <c r="BD845" s="51" t="str">
        <f>IF(入力シート!R846&gt;=1000,INT(MOD(入力シート!R846,10000)/1000),"")</f>
        <v/>
      </c>
      <c r="BE845" s="51" t="str">
        <f>IF(入力シート!R846&gt;=100,INT(MOD(入力シート!R846,1000)/100),"")</f>
        <v/>
      </c>
      <c r="BF845" s="51" t="str">
        <f>IF(入力シート!R846&gt;=10,INT(MOD(入力シート!R846,100)/10),"")</f>
        <v/>
      </c>
      <c r="BG845" s="40" t="str">
        <f>IF(入力シート!R846&gt;=1,INT(MOD(入力シート!R846,10)/1),"")</f>
        <v/>
      </c>
    </row>
    <row r="846" spans="1:79" x14ac:dyDescent="0.15">
      <c r="B846" s="22">
        <v>844</v>
      </c>
      <c r="C846" s="10" t="str">
        <f>IF(入力シート!C847&gt;=10000,INT(MOD(入力シート!C847,100000)/10000),"")</f>
        <v/>
      </c>
      <c r="D846" s="10" t="str">
        <f>IF(入力シート!C847&gt;=1000,INT(MOD(入力シート!C847,10000)/1000),"")</f>
        <v/>
      </c>
      <c r="E846" s="10" t="str">
        <f>IF(入力シート!C847&gt;=100,INT(MOD(入力シート!C847,1000)/100),"")</f>
        <v/>
      </c>
      <c r="F846" s="10" t="str">
        <f>IF(入力シート!C847&gt;=10,INT(MOD(入力シート!C847,100)/10),"")</f>
        <v/>
      </c>
      <c r="G846" s="22" t="str">
        <f>IF(入力シート!C847&gt;=1,INT(MOD(入力シート!C847,10)/1),"")</f>
        <v/>
      </c>
      <c r="H846" s="22" t="str">
        <f>IF(入力シート!D847&gt;"",入力シート!D847,"")</f>
        <v/>
      </c>
      <c r="I846" s="22" t="str">
        <f>IF(入力シート!E847&gt;"",入力シート!E847,"")</f>
        <v/>
      </c>
      <c r="J846" s="37" t="str">
        <f>IF(入力シート!F847&gt;0,IF(入力シート!W847=6,MID(入力シート!F847,入力シート!W847-5,1),"0"),"")</f>
        <v/>
      </c>
      <c r="K846" s="37" t="str">
        <f>IF(入力シート!F847&gt;0,MID(入力シート!F847,入力シート!W847-4,1),"")</f>
        <v/>
      </c>
      <c r="L846" s="37" t="str">
        <f>IF(入力シート!F847&gt;0,MID(入力シート!F847,入力シート!W847-3,1),"")</f>
        <v/>
      </c>
      <c r="M846" s="37" t="str">
        <f>IF(入力シート!F847&gt;0,MID(入力シート!F847,入力シート!W847-2,1),"")</f>
        <v/>
      </c>
      <c r="N846" s="37" t="str">
        <f>IF(入力シート!F847&gt;0,MID(入力シート!F847,入力シート!W847-1,1),"")</f>
        <v/>
      </c>
      <c r="O846" s="39" t="str">
        <f>IF(入力シート!F847&gt;0,MID(入力シート!F847,入力シート!W847,1),"")</f>
        <v/>
      </c>
      <c r="P846" s="22" t="str">
        <f>IF(入力シート!G847&gt;"",入力シート!G847,"")</f>
        <v/>
      </c>
      <c r="Q846" s="37" t="str">
        <f>IF(入力シート!H847&gt;0,IF(入力シート!X847=4,MID(入力シート!H847,入力シート!X847-3,1),"0"),"")</f>
        <v/>
      </c>
      <c r="R846" s="37" t="str">
        <f>IF(入力シート!H847&gt;0,MID(入力シート!H847,入力シート!X847-2,1),"")</f>
        <v/>
      </c>
      <c r="S846" s="37" t="str">
        <f>IF(入力シート!H847&gt;0,MID(入力シート!H847,入力シート!X847-1,1),"")</f>
        <v/>
      </c>
      <c r="T846" s="39" t="str">
        <f>IF(入力シート!H847&gt;0,MID(入力シート!H847,入力シート!X847,1),"")</f>
        <v/>
      </c>
      <c r="U846" s="62" t="str">
        <f>IF(入力シート!I847&gt;0,入力シート!I847,"")</f>
        <v/>
      </c>
      <c r="V846" s="50" t="str">
        <f>IF(入力シート!J847&gt;0,入力シート!J847,"")</f>
        <v/>
      </c>
      <c r="W846" s="50" t="str">
        <f>IF(入力シート!K847&gt;=10,INT(MOD(入力シート!K847,100)/10),"")</f>
        <v/>
      </c>
      <c r="X846" s="40" t="str">
        <f>IF(入力シート!K847&gt;=1,INT(MOD(入力シート!K847,10)/1),"")</f>
        <v/>
      </c>
      <c r="Y846" s="51" t="str">
        <f>IF(入力シート!L847&gt;=100000,INT(MOD(入力シート!L847,1000000)/100000),"")</f>
        <v/>
      </c>
      <c r="Z846" s="51" t="str">
        <f>IF(入力シート!L847&gt;=10000,INT(MOD(入力シート!L847,100000)/10000),"")</f>
        <v/>
      </c>
      <c r="AA846" s="51" t="str">
        <f>IF(入力シート!L847&gt;=1000,INT(MOD(入力シート!L847,10000)/1000),"")</f>
        <v/>
      </c>
      <c r="AB846" s="51" t="str">
        <f>IF(入力シート!L847&gt;=100,INT(MOD(入力シート!L847,1000)/100),"")</f>
        <v/>
      </c>
      <c r="AC846" s="51" t="str">
        <f>IF(入力シート!L847&gt;=10,INT(MOD(入力シート!L847,100)/10),"")</f>
        <v/>
      </c>
      <c r="AD846" s="40" t="str">
        <f>IF(入力シート!L847&gt;=1,INT(MOD(入力シート!L847,10)/1),"")</f>
        <v/>
      </c>
      <c r="AE846" s="51" t="str">
        <f>IF(入力シート!M847&gt;=10000,INT(MOD(入力シート!M847,100000)/10000),"")</f>
        <v/>
      </c>
      <c r="AF846" s="51" t="str">
        <f>IF(入力シート!M847&gt;=1000,INT(MOD(入力シート!M847,10000)/1000),"")</f>
        <v/>
      </c>
      <c r="AG846" s="51" t="str">
        <f>IF(入力シート!M847&gt;=100,INT(MOD(入力シート!M847,1000)/100),"")</f>
        <v/>
      </c>
      <c r="AH846" s="51" t="str">
        <f>IF(入力シート!M847&gt;=10,INT(MOD(入力シート!M847,100)/10),"")</f>
        <v/>
      </c>
      <c r="AI846" s="40" t="str">
        <f>IF(入力シート!M847&gt;=1,INT(MOD(入力シート!M847,10)/1),"")</f>
        <v/>
      </c>
      <c r="AJ846" s="51" t="str">
        <f>IF(入力シート!N847&gt;=10000,INT(MOD(入力シート!N847,100000)/10000),"")</f>
        <v/>
      </c>
      <c r="AK846" s="51" t="str">
        <f>IF(入力シート!N847&gt;=1000,INT(MOD(入力シート!N847,10000)/1000),"")</f>
        <v/>
      </c>
      <c r="AL846" s="51" t="str">
        <f>IF(入力シート!N847&gt;=100,INT(MOD(入力シート!N847,1000)/100),"")</f>
        <v/>
      </c>
      <c r="AM846" s="51" t="str">
        <f>IF(入力シート!N847&gt;=10,INT(MOD(入力シート!N847,100)/10),"")</f>
        <v/>
      </c>
      <c r="AN846" s="40" t="str">
        <f>IF(入力シート!N847&gt;=1,INT(MOD(入力シート!N847,10)/1),"")</f>
        <v/>
      </c>
      <c r="AO846" s="51" t="str">
        <f>IF(入力シート!O847&gt;=10000,INT(MOD(入力シート!O847,100000)/10000),"")</f>
        <v/>
      </c>
      <c r="AP846" s="51" t="str">
        <f>IF(入力シート!O847&gt;=1000,INT(MOD(入力シート!O847,10000)/1000),"")</f>
        <v/>
      </c>
      <c r="AQ846" s="51" t="str">
        <f>IF(入力シート!O847&gt;=100,INT(MOD(入力シート!O847,1000)/100),"")</f>
        <v/>
      </c>
      <c r="AR846" s="51" t="str">
        <f>IF(入力シート!O847&gt;=10,INT(MOD(入力シート!O847,100)/10),"")</f>
        <v/>
      </c>
      <c r="AS846" s="40" t="str">
        <f>IF(入力シート!O847&gt;=1,INT(MOD(入力シート!O847,10)/1),"")</f>
        <v/>
      </c>
      <c r="AT846" s="51" t="str">
        <f>IF(入力シート!P847&gt;=1000000,INT(MOD(入力シート!P847,10000000)/1000000),"")</f>
        <v/>
      </c>
      <c r="AU846" s="51" t="str">
        <f>IF(入力シート!P847&gt;=100000,INT(MOD(入力シート!P847,1000000)/100000),"")</f>
        <v/>
      </c>
      <c r="AV846" s="51" t="str">
        <f>IF(入力シート!P847&gt;=10000,INT(MOD(入力シート!P847,100000)/10000),"")</f>
        <v/>
      </c>
      <c r="AW846" s="51" t="str">
        <f>IF(入力シート!P847&gt;=1000,INT(MOD(入力シート!P847,10000)/1000),"")</f>
        <v/>
      </c>
      <c r="AX846" s="51" t="str">
        <f>IF(入力シート!P847&gt;=100,INT(MOD(入力シート!P847,1000)/100),"")</f>
        <v/>
      </c>
      <c r="AY846" s="51" t="str">
        <f>IF(入力シート!P847&gt;=10,INT(MOD(入力シート!P847,100)/10),"")</f>
        <v/>
      </c>
      <c r="AZ846" s="40" t="str">
        <f>IF(入力シート!P847&gt;=1,INT(MOD(入力シート!P847,10)/1),"")</f>
        <v/>
      </c>
      <c r="BA846" s="51" t="str">
        <f>IF(入力シート!Q847&gt;=10,INT(MOD(入力シート!Q847,100)/10),"")</f>
        <v/>
      </c>
      <c r="BB846" s="40" t="str">
        <f>IF(入力シート!Q847&gt;=1,INT(MOD(入力シート!Q847,10)/1),"")</f>
        <v/>
      </c>
      <c r="BC846" s="51" t="str">
        <f>IF(入力シート!R847&gt;=10000,INT(MOD(入力シート!R847,100000)/10000),"")</f>
        <v/>
      </c>
      <c r="BD846" s="51" t="str">
        <f>IF(入力シート!R847&gt;=1000,INT(MOD(入力シート!R847,10000)/1000),"")</f>
        <v/>
      </c>
      <c r="BE846" s="51" t="str">
        <f>IF(入力シート!R847&gt;=100,INT(MOD(入力シート!R847,1000)/100),"")</f>
        <v/>
      </c>
      <c r="BF846" s="51" t="str">
        <f>IF(入力シート!R847&gt;=10,INT(MOD(入力シート!R847,100)/10),"")</f>
        <v/>
      </c>
      <c r="BG846" s="40" t="str">
        <f>IF(入力シート!R847&gt;=1,INT(MOD(入力シート!R847,10)/1),"")</f>
        <v/>
      </c>
    </row>
    <row r="847" spans="1:79" x14ac:dyDescent="0.15">
      <c r="B847" s="22">
        <v>845</v>
      </c>
      <c r="C847" s="10" t="str">
        <f>IF(入力シート!C848&gt;=10000,INT(MOD(入力シート!C848,100000)/10000),"")</f>
        <v/>
      </c>
      <c r="D847" s="10" t="str">
        <f>IF(入力シート!C848&gt;=1000,INT(MOD(入力シート!C848,10000)/1000),"")</f>
        <v/>
      </c>
      <c r="E847" s="10" t="str">
        <f>IF(入力シート!C848&gt;=100,INT(MOD(入力シート!C848,1000)/100),"")</f>
        <v/>
      </c>
      <c r="F847" s="10" t="str">
        <f>IF(入力シート!C848&gt;=10,INT(MOD(入力シート!C848,100)/10),"")</f>
        <v/>
      </c>
      <c r="G847" s="22" t="str">
        <f>IF(入力シート!C848&gt;=1,INT(MOD(入力シート!C848,10)/1),"")</f>
        <v/>
      </c>
      <c r="H847" s="22" t="str">
        <f>IF(入力シート!D848&gt;"",入力シート!D848,"")</f>
        <v/>
      </c>
      <c r="I847" s="22" t="str">
        <f>IF(入力シート!E848&gt;"",入力シート!E848,"")</f>
        <v/>
      </c>
      <c r="J847" s="37" t="str">
        <f>IF(入力シート!F848&gt;0,IF(入力シート!W848=6,MID(入力シート!F848,入力シート!W848-5,1),"0"),"")</f>
        <v/>
      </c>
      <c r="K847" s="37" t="str">
        <f>IF(入力シート!F848&gt;0,MID(入力シート!F848,入力シート!W848-4,1),"")</f>
        <v/>
      </c>
      <c r="L847" s="37" t="str">
        <f>IF(入力シート!F848&gt;0,MID(入力シート!F848,入力シート!W848-3,1),"")</f>
        <v/>
      </c>
      <c r="M847" s="37" t="str">
        <f>IF(入力シート!F848&gt;0,MID(入力シート!F848,入力シート!W848-2,1),"")</f>
        <v/>
      </c>
      <c r="N847" s="37" t="str">
        <f>IF(入力シート!F848&gt;0,MID(入力シート!F848,入力シート!W848-1,1),"")</f>
        <v/>
      </c>
      <c r="O847" s="39" t="str">
        <f>IF(入力シート!F848&gt;0,MID(入力シート!F848,入力シート!W848,1),"")</f>
        <v/>
      </c>
      <c r="P847" s="22" t="str">
        <f>IF(入力シート!G848&gt;"",入力シート!G848,"")</f>
        <v/>
      </c>
      <c r="Q847" s="37" t="str">
        <f>IF(入力シート!H848&gt;0,IF(入力シート!X848=4,MID(入力シート!H848,入力シート!X848-3,1),"0"),"")</f>
        <v/>
      </c>
      <c r="R847" s="37" t="str">
        <f>IF(入力シート!H848&gt;0,MID(入力シート!H848,入力シート!X848-2,1),"")</f>
        <v/>
      </c>
      <c r="S847" s="37" t="str">
        <f>IF(入力シート!H848&gt;0,MID(入力シート!H848,入力シート!X848-1,1),"")</f>
        <v/>
      </c>
      <c r="T847" s="39" t="str">
        <f>IF(入力シート!H848&gt;0,MID(入力シート!H848,入力シート!X848,1),"")</f>
        <v/>
      </c>
      <c r="U847" s="62" t="str">
        <f>IF(入力シート!I848&gt;0,入力シート!I848,"")</f>
        <v/>
      </c>
      <c r="V847" s="50" t="str">
        <f>IF(入力シート!J848&gt;0,入力シート!J848,"")</f>
        <v/>
      </c>
      <c r="W847" s="50" t="str">
        <f>IF(入力シート!K848&gt;=10,INT(MOD(入力シート!K848,100)/10),"")</f>
        <v/>
      </c>
      <c r="X847" s="40" t="str">
        <f>IF(入力シート!K848&gt;=1,INT(MOD(入力シート!K848,10)/1),"")</f>
        <v/>
      </c>
      <c r="Y847" s="51" t="str">
        <f>IF(入力シート!L848&gt;=100000,INT(MOD(入力シート!L848,1000000)/100000),"")</f>
        <v/>
      </c>
      <c r="Z847" s="51" t="str">
        <f>IF(入力シート!L848&gt;=10000,INT(MOD(入力シート!L848,100000)/10000),"")</f>
        <v/>
      </c>
      <c r="AA847" s="51" t="str">
        <f>IF(入力シート!L848&gt;=1000,INT(MOD(入力シート!L848,10000)/1000),"")</f>
        <v/>
      </c>
      <c r="AB847" s="51" t="str">
        <f>IF(入力シート!L848&gt;=100,INT(MOD(入力シート!L848,1000)/100),"")</f>
        <v/>
      </c>
      <c r="AC847" s="51" t="str">
        <f>IF(入力シート!L848&gt;=10,INT(MOD(入力シート!L848,100)/10),"")</f>
        <v/>
      </c>
      <c r="AD847" s="40" t="str">
        <f>IF(入力シート!L848&gt;=1,INT(MOD(入力シート!L848,10)/1),"")</f>
        <v/>
      </c>
      <c r="AE847" s="51" t="str">
        <f>IF(入力シート!M848&gt;=10000,INT(MOD(入力シート!M848,100000)/10000),"")</f>
        <v/>
      </c>
      <c r="AF847" s="51" t="str">
        <f>IF(入力シート!M848&gt;=1000,INT(MOD(入力シート!M848,10000)/1000),"")</f>
        <v/>
      </c>
      <c r="AG847" s="51" t="str">
        <f>IF(入力シート!M848&gt;=100,INT(MOD(入力シート!M848,1000)/100),"")</f>
        <v/>
      </c>
      <c r="AH847" s="51" t="str">
        <f>IF(入力シート!M848&gt;=10,INT(MOD(入力シート!M848,100)/10),"")</f>
        <v/>
      </c>
      <c r="AI847" s="40" t="str">
        <f>IF(入力シート!M848&gt;=1,INT(MOD(入力シート!M848,10)/1),"")</f>
        <v/>
      </c>
      <c r="AJ847" s="51" t="str">
        <f>IF(入力シート!N848&gt;=10000,INT(MOD(入力シート!N848,100000)/10000),"")</f>
        <v/>
      </c>
      <c r="AK847" s="51" t="str">
        <f>IF(入力シート!N848&gt;=1000,INT(MOD(入力シート!N848,10000)/1000),"")</f>
        <v/>
      </c>
      <c r="AL847" s="51" t="str">
        <f>IF(入力シート!N848&gt;=100,INT(MOD(入力シート!N848,1000)/100),"")</f>
        <v/>
      </c>
      <c r="AM847" s="51" t="str">
        <f>IF(入力シート!N848&gt;=10,INT(MOD(入力シート!N848,100)/10),"")</f>
        <v/>
      </c>
      <c r="AN847" s="40" t="str">
        <f>IF(入力シート!N848&gt;=1,INT(MOD(入力シート!N848,10)/1),"")</f>
        <v/>
      </c>
      <c r="AO847" s="51" t="str">
        <f>IF(入力シート!O848&gt;=10000,INT(MOD(入力シート!O848,100000)/10000),"")</f>
        <v/>
      </c>
      <c r="AP847" s="51" t="str">
        <f>IF(入力シート!O848&gt;=1000,INT(MOD(入力シート!O848,10000)/1000),"")</f>
        <v/>
      </c>
      <c r="AQ847" s="51" t="str">
        <f>IF(入力シート!O848&gt;=100,INT(MOD(入力シート!O848,1000)/100),"")</f>
        <v/>
      </c>
      <c r="AR847" s="51" t="str">
        <f>IF(入力シート!O848&gt;=10,INT(MOD(入力シート!O848,100)/10),"")</f>
        <v/>
      </c>
      <c r="AS847" s="40" t="str">
        <f>IF(入力シート!O848&gt;=1,INT(MOD(入力シート!O848,10)/1),"")</f>
        <v/>
      </c>
      <c r="AT847" s="51" t="str">
        <f>IF(入力シート!P848&gt;=1000000,INT(MOD(入力シート!P848,10000000)/1000000),"")</f>
        <v/>
      </c>
      <c r="AU847" s="51" t="str">
        <f>IF(入力シート!P848&gt;=100000,INT(MOD(入力シート!P848,1000000)/100000),"")</f>
        <v/>
      </c>
      <c r="AV847" s="51" t="str">
        <f>IF(入力シート!P848&gt;=10000,INT(MOD(入力シート!P848,100000)/10000),"")</f>
        <v/>
      </c>
      <c r="AW847" s="51" t="str">
        <f>IF(入力シート!P848&gt;=1000,INT(MOD(入力シート!P848,10000)/1000),"")</f>
        <v/>
      </c>
      <c r="AX847" s="51" t="str">
        <f>IF(入力シート!P848&gt;=100,INT(MOD(入力シート!P848,1000)/100),"")</f>
        <v/>
      </c>
      <c r="AY847" s="51" t="str">
        <f>IF(入力シート!P848&gt;=10,INT(MOD(入力シート!P848,100)/10),"")</f>
        <v/>
      </c>
      <c r="AZ847" s="40" t="str">
        <f>IF(入力シート!P848&gt;=1,INT(MOD(入力シート!P848,10)/1),"")</f>
        <v/>
      </c>
      <c r="BA847" s="51" t="str">
        <f>IF(入力シート!Q848&gt;=10,INT(MOD(入力シート!Q848,100)/10),"")</f>
        <v/>
      </c>
      <c r="BB847" s="40" t="str">
        <f>IF(入力シート!Q848&gt;=1,INT(MOD(入力シート!Q848,10)/1),"")</f>
        <v/>
      </c>
      <c r="BC847" s="51" t="str">
        <f>IF(入力シート!R848&gt;=10000,INT(MOD(入力シート!R848,100000)/10000),"")</f>
        <v/>
      </c>
      <c r="BD847" s="51" t="str">
        <f>IF(入力シート!R848&gt;=1000,INT(MOD(入力シート!R848,10000)/1000),"")</f>
        <v/>
      </c>
      <c r="BE847" s="51" t="str">
        <f>IF(入力シート!R848&gt;=100,INT(MOD(入力シート!R848,1000)/100),"")</f>
        <v/>
      </c>
      <c r="BF847" s="51" t="str">
        <f>IF(入力シート!R848&gt;=10,INT(MOD(入力シート!R848,100)/10),"")</f>
        <v/>
      </c>
      <c r="BG847" s="40" t="str">
        <f>IF(入力シート!R848&gt;=1,INT(MOD(入力シート!R848,10)/1),"")</f>
        <v/>
      </c>
    </row>
    <row r="848" spans="1:79" x14ac:dyDescent="0.15">
      <c r="B848" s="22">
        <v>846</v>
      </c>
      <c r="C848" s="10" t="str">
        <f>IF(入力シート!C849&gt;=10000,INT(MOD(入力シート!C849,100000)/10000),"")</f>
        <v/>
      </c>
      <c r="D848" s="10" t="str">
        <f>IF(入力シート!C849&gt;=1000,INT(MOD(入力シート!C849,10000)/1000),"")</f>
        <v/>
      </c>
      <c r="E848" s="10" t="str">
        <f>IF(入力シート!C849&gt;=100,INT(MOD(入力シート!C849,1000)/100),"")</f>
        <v/>
      </c>
      <c r="F848" s="10" t="str">
        <f>IF(入力シート!C849&gt;=10,INT(MOD(入力シート!C849,100)/10),"")</f>
        <v/>
      </c>
      <c r="G848" s="22" t="str">
        <f>IF(入力シート!C849&gt;=1,INT(MOD(入力シート!C849,10)/1),"")</f>
        <v/>
      </c>
      <c r="H848" s="22" t="str">
        <f>IF(入力シート!D849&gt;"",入力シート!D849,"")</f>
        <v/>
      </c>
      <c r="I848" s="22" t="str">
        <f>IF(入力シート!E849&gt;"",入力シート!E849,"")</f>
        <v/>
      </c>
      <c r="J848" s="37" t="str">
        <f>IF(入力シート!F849&gt;0,IF(入力シート!W849=6,MID(入力シート!F849,入力シート!W849-5,1),"0"),"")</f>
        <v/>
      </c>
      <c r="K848" s="37" t="str">
        <f>IF(入力シート!F849&gt;0,MID(入力シート!F849,入力シート!W849-4,1),"")</f>
        <v/>
      </c>
      <c r="L848" s="37" t="str">
        <f>IF(入力シート!F849&gt;0,MID(入力シート!F849,入力シート!W849-3,1),"")</f>
        <v/>
      </c>
      <c r="M848" s="37" t="str">
        <f>IF(入力シート!F849&gt;0,MID(入力シート!F849,入力シート!W849-2,1),"")</f>
        <v/>
      </c>
      <c r="N848" s="37" t="str">
        <f>IF(入力シート!F849&gt;0,MID(入力シート!F849,入力シート!W849-1,1),"")</f>
        <v/>
      </c>
      <c r="O848" s="39" t="str">
        <f>IF(入力シート!F849&gt;0,MID(入力シート!F849,入力シート!W849,1),"")</f>
        <v/>
      </c>
      <c r="P848" s="22" t="str">
        <f>IF(入力シート!G849&gt;"",入力シート!G849,"")</f>
        <v/>
      </c>
      <c r="Q848" s="37" t="str">
        <f>IF(入力シート!H849&gt;0,IF(入力シート!X849=4,MID(入力シート!H849,入力シート!X849-3,1),"0"),"")</f>
        <v/>
      </c>
      <c r="R848" s="37" t="str">
        <f>IF(入力シート!H849&gt;0,MID(入力シート!H849,入力シート!X849-2,1),"")</f>
        <v/>
      </c>
      <c r="S848" s="37" t="str">
        <f>IF(入力シート!H849&gt;0,MID(入力シート!H849,入力シート!X849-1,1),"")</f>
        <v/>
      </c>
      <c r="T848" s="39" t="str">
        <f>IF(入力シート!H849&gt;0,MID(入力シート!H849,入力シート!X849,1),"")</f>
        <v/>
      </c>
      <c r="U848" s="62" t="str">
        <f>IF(入力シート!I849&gt;0,入力シート!I849,"")</f>
        <v/>
      </c>
      <c r="V848" s="50" t="str">
        <f>IF(入力シート!J849&gt;0,入力シート!J849,"")</f>
        <v/>
      </c>
      <c r="W848" s="50" t="str">
        <f>IF(入力シート!K849&gt;=10,INT(MOD(入力シート!K849,100)/10),"")</f>
        <v/>
      </c>
      <c r="X848" s="40" t="str">
        <f>IF(入力シート!K849&gt;=1,INT(MOD(入力シート!K849,10)/1),"")</f>
        <v/>
      </c>
      <c r="Y848" s="51" t="str">
        <f>IF(入力シート!L849&gt;=100000,INT(MOD(入力シート!L849,1000000)/100000),"")</f>
        <v/>
      </c>
      <c r="Z848" s="51" t="str">
        <f>IF(入力シート!L849&gt;=10000,INT(MOD(入力シート!L849,100000)/10000),"")</f>
        <v/>
      </c>
      <c r="AA848" s="51" t="str">
        <f>IF(入力シート!L849&gt;=1000,INT(MOD(入力シート!L849,10000)/1000),"")</f>
        <v/>
      </c>
      <c r="AB848" s="51" t="str">
        <f>IF(入力シート!L849&gt;=100,INT(MOD(入力シート!L849,1000)/100),"")</f>
        <v/>
      </c>
      <c r="AC848" s="51" t="str">
        <f>IF(入力シート!L849&gt;=10,INT(MOD(入力シート!L849,100)/10),"")</f>
        <v/>
      </c>
      <c r="AD848" s="40" t="str">
        <f>IF(入力シート!L849&gt;=1,INT(MOD(入力シート!L849,10)/1),"")</f>
        <v/>
      </c>
      <c r="AE848" s="51" t="str">
        <f>IF(入力シート!M849&gt;=10000,INT(MOD(入力シート!M849,100000)/10000),"")</f>
        <v/>
      </c>
      <c r="AF848" s="51" t="str">
        <f>IF(入力シート!M849&gt;=1000,INT(MOD(入力シート!M849,10000)/1000),"")</f>
        <v/>
      </c>
      <c r="AG848" s="51" t="str">
        <f>IF(入力シート!M849&gt;=100,INT(MOD(入力シート!M849,1000)/100),"")</f>
        <v/>
      </c>
      <c r="AH848" s="51" t="str">
        <f>IF(入力シート!M849&gt;=10,INT(MOD(入力シート!M849,100)/10),"")</f>
        <v/>
      </c>
      <c r="AI848" s="40" t="str">
        <f>IF(入力シート!M849&gt;=1,INT(MOD(入力シート!M849,10)/1),"")</f>
        <v/>
      </c>
      <c r="AJ848" s="51" t="str">
        <f>IF(入力シート!N849&gt;=10000,INT(MOD(入力シート!N849,100000)/10000),"")</f>
        <v/>
      </c>
      <c r="AK848" s="51" t="str">
        <f>IF(入力シート!N849&gt;=1000,INT(MOD(入力シート!N849,10000)/1000),"")</f>
        <v/>
      </c>
      <c r="AL848" s="51" t="str">
        <f>IF(入力シート!N849&gt;=100,INT(MOD(入力シート!N849,1000)/100),"")</f>
        <v/>
      </c>
      <c r="AM848" s="51" t="str">
        <f>IF(入力シート!N849&gt;=10,INT(MOD(入力シート!N849,100)/10),"")</f>
        <v/>
      </c>
      <c r="AN848" s="40" t="str">
        <f>IF(入力シート!N849&gt;=1,INT(MOD(入力シート!N849,10)/1),"")</f>
        <v/>
      </c>
      <c r="AO848" s="51" t="str">
        <f>IF(入力シート!O849&gt;=10000,INT(MOD(入力シート!O849,100000)/10000),"")</f>
        <v/>
      </c>
      <c r="AP848" s="51" t="str">
        <f>IF(入力シート!O849&gt;=1000,INT(MOD(入力シート!O849,10000)/1000),"")</f>
        <v/>
      </c>
      <c r="AQ848" s="51" t="str">
        <f>IF(入力シート!O849&gt;=100,INT(MOD(入力シート!O849,1000)/100),"")</f>
        <v/>
      </c>
      <c r="AR848" s="51" t="str">
        <f>IF(入力シート!O849&gt;=10,INT(MOD(入力シート!O849,100)/10),"")</f>
        <v/>
      </c>
      <c r="AS848" s="40" t="str">
        <f>IF(入力シート!O849&gt;=1,INT(MOD(入力シート!O849,10)/1),"")</f>
        <v/>
      </c>
      <c r="AT848" s="51" t="str">
        <f>IF(入力シート!P849&gt;=1000000,INT(MOD(入力シート!P849,10000000)/1000000),"")</f>
        <v/>
      </c>
      <c r="AU848" s="51" t="str">
        <f>IF(入力シート!P849&gt;=100000,INT(MOD(入力シート!P849,1000000)/100000),"")</f>
        <v/>
      </c>
      <c r="AV848" s="51" t="str">
        <f>IF(入力シート!P849&gt;=10000,INT(MOD(入力シート!P849,100000)/10000),"")</f>
        <v/>
      </c>
      <c r="AW848" s="51" t="str">
        <f>IF(入力シート!P849&gt;=1000,INT(MOD(入力シート!P849,10000)/1000),"")</f>
        <v/>
      </c>
      <c r="AX848" s="51" t="str">
        <f>IF(入力シート!P849&gt;=100,INT(MOD(入力シート!P849,1000)/100),"")</f>
        <v/>
      </c>
      <c r="AY848" s="51" t="str">
        <f>IF(入力シート!P849&gt;=10,INT(MOD(入力シート!P849,100)/10),"")</f>
        <v/>
      </c>
      <c r="AZ848" s="40" t="str">
        <f>IF(入力シート!P849&gt;=1,INT(MOD(入力シート!P849,10)/1),"")</f>
        <v/>
      </c>
      <c r="BA848" s="51" t="str">
        <f>IF(入力シート!Q849&gt;=10,INT(MOD(入力シート!Q849,100)/10),"")</f>
        <v/>
      </c>
      <c r="BB848" s="40" t="str">
        <f>IF(入力シート!Q849&gt;=1,INT(MOD(入力シート!Q849,10)/1),"")</f>
        <v/>
      </c>
      <c r="BC848" s="51" t="str">
        <f>IF(入力シート!R849&gt;=10000,INT(MOD(入力シート!R849,100000)/10000),"")</f>
        <v/>
      </c>
      <c r="BD848" s="51" t="str">
        <f>IF(入力シート!R849&gt;=1000,INT(MOD(入力シート!R849,10000)/1000),"")</f>
        <v/>
      </c>
      <c r="BE848" s="51" t="str">
        <f>IF(入力シート!R849&gt;=100,INT(MOD(入力シート!R849,1000)/100),"")</f>
        <v/>
      </c>
      <c r="BF848" s="51" t="str">
        <f>IF(入力シート!R849&gt;=10,INT(MOD(入力シート!R849,100)/10),"")</f>
        <v/>
      </c>
      <c r="BG848" s="40" t="str">
        <f>IF(入力シート!R849&gt;=1,INT(MOD(入力シート!R849,10)/1),"")</f>
        <v/>
      </c>
    </row>
    <row r="849" spans="1:79" x14ac:dyDescent="0.15">
      <c r="B849" s="22">
        <v>847</v>
      </c>
      <c r="C849" s="10" t="str">
        <f>IF(入力シート!C850&gt;=10000,INT(MOD(入力シート!C850,100000)/10000),"")</f>
        <v/>
      </c>
      <c r="D849" s="10" t="str">
        <f>IF(入力シート!C850&gt;=1000,INT(MOD(入力シート!C850,10000)/1000),"")</f>
        <v/>
      </c>
      <c r="E849" s="10" t="str">
        <f>IF(入力シート!C850&gt;=100,INT(MOD(入力シート!C850,1000)/100),"")</f>
        <v/>
      </c>
      <c r="F849" s="10" t="str">
        <f>IF(入力シート!C850&gt;=10,INT(MOD(入力シート!C850,100)/10),"")</f>
        <v/>
      </c>
      <c r="G849" s="22" t="str">
        <f>IF(入力シート!C850&gt;=1,INT(MOD(入力シート!C850,10)/1),"")</f>
        <v/>
      </c>
      <c r="H849" s="22" t="str">
        <f>IF(入力シート!D850&gt;"",入力シート!D850,"")</f>
        <v/>
      </c>
      <c r="I849" s="22" t="str">
        <f>IF(入力シート!E850&gt;"",入力シート!E850,"")</f>
        <v/>
      </c>
      <c r="J849" s="37" t="str">
        <f>IF(入力シート!F850&gt;0,IF(入力シート!W850=6,MID(入力シート!F850,入力シート!W850-5,1),"0"),"")</f>
        <v/>
      </c>
      <c r="K849" s="37" t="str">
        <f>IF(入力シート!F850&gt;0,MID(入力シート!F850,入力シート!W850-4,1),"")</f>
        <v/>
      </c>
      <c r="L849" s="37" t="str">
        <f>IF(入力シート!F850&gt;0,MID(入力シート!F850,入力シート!W850-3,1),"")</f>
        <v/>
      </c>
      <c r="M849" s="37" t="str">
        <f>IF(入力シート!F850&gt;0,MID(入力シート!F850,入力シート!W850-2,1),"")</f>
        <v/>
      </c>
      <c r="N849" s="37" t="str">
        <f>IF(入力シート!F850&gt;0,MID(入力シート!F850,入力シート!W850-1,1),"")</f>
        <v/>
      </c>
      <c r="O849" s="39" t="str">
        <f>IF(入力シート!F850&gt;0,MID(入力シート!F850,入力シート!W850,1),"")</f>
        <v/>
      </c>
      <c r="P849" s="22" t="str">
        <f>IF(入力シート!G850&gt;"",入力シート!G850,"")</f>
        <v/>
      </c>
      <c r="Q849" s="37" t="str">
        <f>IF(入力シート!H850&gt;0,IF(入力シート!X850=4,MID(入力シート!H850,入力シート!X850-3,1),"0"),"")</f>
        <v/>
      </c>
      <c r="R849" s="37" t="str">
        <f>IF(入力シート!H850&gt;0,MID(入力シート!H850,入力シート!X850-2,1),"")</f>
        <v/>
      </c>
      <c r="S849" s="37" t="str">
        <f>IF(入力シート!H850&gt;0,MID(入力シート!H850,入力シート!X850-1,1),"")</f>
        <v/>
      </c>
      <c r="T849" s="39" t="str">
        <f>IF(入力シート!H850&gt;0,MID(入力シート!H850,入力シート!X850,1),"")</f>
        <v/>
      </c>
      <c r="U849" s="62" t="str">
        <f>IF(入力シート!I850&gt;0,入力シート!I850,"")</f>
        <v/>
      </c>
      <c r="V849" s="50" t="str">
        <f>IF(入力シート!J850&gt;0,入力シート!J850,"")</f>
        <v/>
      </c>
      <c r="W849" s="50" t="str">
        <f>IF(入力シート!K850&gt;=10,INT(MOD(入力シート!K850,100)/10),"")</f>
        <v/>
      </c>
      <c r="X849" s="40" t="str">
        <f>IF(入力シート!K850&gt;=1,INT(MOD(入力シート!K850,10)/1),"")</f>
        <v/>
      </c>
      <c r="Y849" s="51" t="str">
        <f>IF(入力シート!L850&gt;=100000,INT(MOD(入力シート!L850,1000000)/100000),"")</f>
        <v/>
      </c>
      <c r="Z849" s="51" t="str">
        <f>IF(入力シート!L850&gt;=10000,INT(MOD(入力シート!L850,100000)/10000),"")</f>
        <v/>
      </c>
      <c r="AA849" s="51" t="str">
        <f>IF(入力シート!L850&gt;=1000,INT(MOD(入力シート!L850,10000)/1000),"")</f>
        <v/>
      </c>
      <c r="AB849" s="51" t="str">
        <f>IF(入力シート!L850&gt;=100,INT(MOD(入力シート!L850,1000)/100),"")</f>
        <v/>
      </c>
      <c r="AC849" s="51" t="str">
        <f>IF(入力シート!L850&gt;=10,INT(MOD(入力シート!L850,100)/10),"")</f>
        <v/>
      </c>
      <c r="AD849" s="40" t="str">
        <f>IF(入力シート!L850&gt;=1,INT(MOD(入力シート!L850,10)/1),"")</f>
        <v/>
      </c>
      <c r="AE849" s="51" t="str">
        <f>IF(入力シート!M850&gt;=10000,INT(MOD(入力シート!M850,100000)/10000),"")</f>
        <v/>
      </c>
      <c r="AF849" s="51" t="str">
        <f>IF(入力シート!M850&gt;=1000,INT(MOD(入力シート!M850,10000)/1000),"")</f>
        <v/>
      </c>
      <c r="AG849" s="51" t="str">
        <f>IF(入力シート!M850&gt;=100,INT(MOD(入力シート!M850,1000)/100),"")</f>
        <v/>
      </c>
      <c r="AH849" s="51" t="str">
        <f>IF(入力シート!M850&gt;=10,INT(MOD(入力シート!M850,100)/10),"")</f>
        <v/>
      </c>
      <c r="AI849" s="40" t="str">
        <f>IF(入力シート!M850&gt;=1,INT(MOD(入力シート!M850,10)/1),"")</f>
        <v/>
      </c>
      <c r="AJ849" s="51" t="str">
        <f>IF(入力シート!N850&gt;=10000,INT(MOD(入力シート!N850,100000)/10000),"")</f>
        <v/>
      </c>
      <c r="AK849" s="51" t="str">
        <f>IF(入力シート!N850&gt;=1000,INT(MOD(入力シート!N850,10000)/1000),"")</f>
        <v/>
      </c>
      <c r="AL849" s="51" t="str">
        <f>IF(入力シート!N850&gt;=100,INT(MOD(入力シート!N850,1000)/100),"")</f>
        <v/>
      </c>
      <c r="AM849" s="51" t="str">
        <f>IF(入力シート!N850&gt;=10,INT(MOD(入力シート!N850,100)/10),"")</f>
        <v/>
      </c>
      <c r="AN849" s="40" t="str">
        <f>IF(入力シート!N850&gt;=1,INT(MOD(入力シート!N850,10)/1),"")</f>
        <v/>
      </c>
      <c r="AO849" s="51" t="str">
        <f>IF(入力シート!O850&gt;=10000,INT(MOD(入力シート!O850,100000)/10000),"")</f>
        <v/>
      </c>
      <c r="AP849" s="51" t="str">
        <f>IF(入力シート!O850&gt;=1000,INT(MOD(入力シート!O850,10000)/1000),"")</f>
        <v/>
      </c>
      <c r="AQ849" s="51" t="str">
        <f>IF(入力シート!O850&gt;=100,INT(MOD(入力シート!O850,1000)/100),"")</f>
        <v/>
      </c>
      <c r="AR849" s="51" t="str">
        <f>IF(入力シート!O850&gt;=10,INT(MOD(入力シート!O850,100)/10),"")</f>
        <v/>
      </c>
      <c r="AS849" s="40" t="str">
        <f>IF(入力シート!O850&gt;=1,INT(MOD(入力シート!O850,10)/1),"")</f>
        <v/>
      </c>
      <c r="AT849" s="51" t="str">
        <f>IF(入力シート!P850&gt;=1000000,INT(MOD(入力シート!P850,10000000)/1000000),"")</f>
        <v/>
      </c>
      <c r="AU849" s="51" t="str">
        <f>IF(入力シート!P850&gt;=100000,INT(MOD(入力シート!P850,1000000)/100000),"")</f>
        <v/>
      </c>
      <c r="AV849" s="51" t="str">
        <f>IF(入力シート!P850&gt;=10000,INT(MOD(入力シート!P850,100000)/10000),"")</f>
        <v/>
      </c>
      <c r="AW849" s="51" t="str">
        <f>IF(入力シート!P850&gt;=1000,INT(MOD(入力シート!P850,10000)/1000),"")</f>
        <v/>
      </c>
      <c r="AX849" s="51" t="str">
        <f>IF(入力シート!P850&gt;=100,INT(MOD(入力シート!P850,1000)/100),"")</f>
        <v/>
      </c>
      <c r="AY849" s="51" t="str">
        <f>IF(入力シート!P850&gt;=10,INT(MOD(入力シート!P850,100)/10),"")</f>
        <v/>
      </c>
      <c r="AZ849" s="40" t="str">
        <f>IF(入力シート!P850&gt;=1,INT(MOD(入力シート!P850,10)/1),"")</f>
        <v/>
      </c>
      <c r="BA849" s="51" t="str">
        <f>IF(入力シート!Q850&gt;=10,INT(MOD(入力シート!Q850,100)/10),"")</f>
        <v/>
      </c>
      <c r="BB849" s="40" t="str">
        <f>IF(入力シート!Q850&gt;=1,INT(MOD(入力シート!Q850,10)/1),"")</f>
        <v/>
      </c>
      <c r="BC849" s="51" t="str">
        <f>IF(入力シート!R850&gt;=10000,INT(MOD(入力シート!R850,100000)/10000),"")</f>
        <v/>
      </c>
      <c r="BD849" s="51" t="str">
        <f>IF(入力シート!R850&gt;=1000,INT(MOD(入力シート!R850,10000)/1000),"")</f>
        <v/>
      </c>
      <c r="BE849" s="51" t="str">
        <f>IF(入力シート!R850&gt;=100,INT(MOD(入力シート!R850,1000)/100),"")</f>
        <v/>
      </c>
      <c r="BF849" s="51" t="str">
        <f>IF(入力シート!R850&gt;=10,INT(MOD(入力シート!R850,100)/10),"")</f>
        <v/>
      </c>
      <c r="BG849" s="40" t="str">
        <f>IF(入力シート!R850&gt;=1,INT(MOD(入力シート!R850,10)/1),"")</f>
        <v/>
      </c>
    </row>
    <row r="850" spans="1:79" x14ac:dyDescent="0.15">
      <c r="B850" s="22">
        <v>848</v>
      </c>
      <c r="C850" s="10" t="str">
        <f>IF(入力シート!C851&gt;=10000,INT(MOD(入力シート!C851,100000)/10000),"")</f>
        <v/>
      </c>
      <c r="D850" s="10" t="str">
        <f>IF(入力シート!C851&gt;=1000,INT(MOD(入力シート!C851,10000)/1000),"")</f>
        <v/>
      </c>
      <c r="E850" s="10" t="str">
        <f>IF(入力シート!C851&gt;=100,INT(MOD(入力シート!C851,1000)/100),"")</f>
        <v/>
      </c>
      <c r="F850" s="10" t="str">
        <f>IF(入力シート!C851&gt;=10,INT(MOD(入力シート!C851,100)/10),"")</f>
        <v/>
      </c>
      <c r="G850" s="22" t="str">
        <f>IF(入力シート!C851&gt;=1,INT(MOD(入力シート!C851,10)/1),"")</f>
        <v/>
      </c>
      <c r="H850" s="22" t="str">
        <f>IF(入力シート!D851&gt;"",入力シート!D851,"")</f>
        <v/>
      </c>
      <c r="I850" s="22" t="str">
        <f>IF(入力シート!E851&gt;"",入力シート!E851,"")</f>
        <v/>
      </c>
      <c r="J850" s="37" t="str">
        <f>IF(入力シート!F851&gt;0,IF(入力シート!W851=6,MID(入力シート!F851,入力シート!W851-5,1),"0"),"")</f>
        <v/>
      </c>
      <c r="K850" s="37" t="str">
        <f>IF(入力シート!F851&gt;0,MID(入力シート!F851,入力シート!W851-4,1),"")</f>
        <v/>
      </c>
      <c r="L850" s="37" t="str">
        <f>IF(入力シート!F851&gt;0,MID(入力シート!F851,入力シート!W851-3,1),"")</f>
        <v/>
      </c>
      <c r="M850" s="37" t="str">
        <f>IF(入力シート!F851&gt;0,MID(入力シート!F851,入力シート!W851-2,1),"")</f>
        <v/>
      </c>
      <c r="N850" s="37" t="str">
        <f>IF(入力シート!F851&gt;0,MID(入力シート!F851,入力シート!W851-1,1),"")</f>
        <v/>
      </c>
      <c r="O850" s="39" t="str">
        <f>IF(入力シート!F851&gt;0,MID(入力シート!F851,入力シート!W851,1),"")</f>
        <v/>
      </c>
      <c r="P850" s="22" t="str">
        <f>IF(入力シート!G851&gt;"",入力シート!G851,"")</f>
        <v/>
      </c>
      <c r="Q850" s="37" t="str">
        <f>IF(入力シート!H851&gt;0,IF(入力シート!X851=4,MID(入力シート!H851,入力シート!X851-3,1),"0"),"")</f>
        <v/>
      </c>
      <c r="R850" s="37" t="str">
        <f>IF(入力シート!H851&gt;0,MID(入力シート!H851,入力シート!X851-2,1),"")</f>
        <v/>
      </c>
      <c r="S850" s="37" t="str">
        <f>IF(入力シート!H851&gt;0,MID(入力シート!H851,入力シート!X851-1,1),"")</f>
        <v/>
      </c>
      <c r="T850" s="39" t="str">
        <f>IF(入力シート!H851&gt;0,MID(入力シート!H851,入力シート!X851,1),"")</f>
        <v/>
      </c>
      <c r="U850" s="62" t="str">
        <f>IF(入力シート!I851&gt;0,入力シート!I851,"")</f>
        <v/>
      </c>
      <c r="V850" s="50" t="str">
        <f>IF(入力シート!J851&gt;0,入力シート!J851,"")</f>
        <v/>
      </c>
      <c r="W850" s="50" t="str">
        <f>IF(入力シート!K851&gt;=10,INT(MOD(入力シート!K851,100)/10),"")</f>
        <v/>
      </c>
      <c r="X850" s="40" t="str">
        <f>IF(入力シート!K851&gt;=1,INT(MOD(入力シート!K851,10)/1),"")</f>
        <v/>
      </c>
      <c r="Y850" s="51" t="str">
        <f>IF(入力シート!L851&gt;=100000,INT(MOD(入力シート!L851,1000000)/100000),"")</f>
        <v/>
      </c>
      <c r="Z850" s="51" t="str">
        <f>IF(入力シート!L851&gt;=10000,INT(MOD(入力シート!L851,100000)/10000),"")</f>
        <v/>
      </c>
      <c r="AA850" s="51" t="str">
        <f>IF(入力シート!L851&gt;=1000,INT(MOD(入力シート!L851,10000)/1000),"")</f>
        <v/>
      </c>
      <c r="AB850" s="51" t="str">
        <f>IF(入力シート!L851&gt;=100,INT(MOD(入力シート!L851,1000)/100),"")</f>
        <v/>
      </c>
      <c r="AC850" s="51" t="str">
        <f>IF(入力シート!L851&gt;=10,INT(MOD(入力シート!L851,100)/10),"")</f>
        <v/>
      </c>
      <c r="AD850" s="40" t="str">
        <f>IF(入力シート!L851&gt;=1,INT(MOD(入力シート!L851,10)/1),"")</f>
        <v/>
      </c>
      <c r="AE850" s="51" t="str">
        <f>IF(入力シート!M851&gt;=10000,INT(MOD(入力シート!M851,100000)/10000),"")</f>
        <v/>
      </c>
      <c r="AF850" s="51" t="str">
        <f>IF(入力シート!M851&gt;=1000,INT(MOD(入力シート!M851,10000)/1000),"")</f>
        <v/>
      </c>
      <c r="AG850" s="51" t="str">
        <f>IF(入力シート!M851&gt;=100,INT(MOD(入力シート!M851,1000)/100),"")</f>
        <v/>
      </c>
      <c r="AH850" s="51" t="str">
        <f>IF(入力シート!M851&gt;=10,INT(MOD(入力シート!M851,100)/10),"")</f>
        <v/>
      </c>
      <c r="AI850" s="40" t="str">
        <f>IF(入力シート!M851&gt;=1,INT(MOD(入力シート!M851,10)/1),"")</f>
        <v/>
      </c>
      <c r="AJ850" s="51" t="str">
        <f>IF(入力シート!N851&gt;=10000,INT(MOD(入力シート!N851,100000)/10000),"")</f>
        <v/>
      </c>
      <c r="AK850" s="51" t="str">
        <f>IF(入力シート!N851&gt;=1000,INT(MOD(入力シート!N851,10000)/1000),"")</f>
        <v/>
      </c>
      <c r="AL850" s="51" t="str">
        <f>IF(入力シート!N851&gt;=100,INT(MOD(入力シート!N851,1000)/100),"")</f>
        <v/>
      </c>
      <c r="AM850" s="51" t="str">
        <f>IF(入力シート!N851&gt;=10,INT(MOD(入力シート!N851,100)/10),"")</f>
        <v/>
      </c>
      <c r="AN850" s="40" t="str">
        <f>IF(入力シート!N851&gt;=1,INT(MOD(入力シート!N851,10)/1),"")</f>
        <v/>
      </c>
      <c r="AO850" s="51" t="str">
        <f>IF(入力シート!O851&gt;=10000,INT(MOD(入力シート!O851,100000)/10000),"")</f>
        <v/>
      </c>
      <c r="AP850" s="51" t="str">
        <f>IF(入力シート!O851&gt;=1000,INT(MOD(入力シート!O851,10000)/1000),"")</f>
        <v/>
      </c>
      <c r="AQ850" s="51" t="str">
        <f>IF(入力シート!O851&gt;=100,INT(MOD(入力シート!O851,1000)/100),"")</f>
        <v/>
      </c>
      <c r="AR850" s="51" t="str">
        <f>IF(入力シート!O851&gt;=10,INT(MOD(入力シート!O851,100)/10),"")</f>
        <v/>
      </c>
      <c r="AS850" s="40" t="str">
        <f>IF(入力シート!O851&gt;=1,INT(MOD(入力シート!O851,10)/1),"")</f>
        <v/>
      </c>
      <c r="AT850" s="51" t="str">
        <f>IF(入力シート!P851&gt;=1000000,INT(MOD(入力シート!P851,10000000)/1000000),"")</f>
        <v/>
      </c>
      <c r="AU850" s="51" t="str">
        <f>IF(入力シート!P851&gt;=100000,INT(MOD(入力シート!P851,1000000)/100000),"")</f>
        <v/>
      </c>
      <c r="AV850" s="51" t="str">
        <f>IF(入力シート!P851&gt;=10000,INT(MOD(入力シート!P851,100000)/10000),"")</f>
        <v/>
      </c>
      <c r="AW850" s="51" t="str">
        <f>IF(入力シート!P851&gt;=1000,INT(MOD(入力シート!P851,10000)/1000),"")</f>
        <v/>
      </c>
      <c r="AX850" s="51" t="str">
        <f>IF(入力シート!P851&gt;=100,INT(MOD(入力シート!P851,1000)/100),"")</f>
        <v/>
      </c>
      <c r="AY850" s="51" t="str">
        <f>IF(入力シート!P851&gt;=10,INT(MOD(入力シート!P851,100)/10),"")</f>
        <v/>
      </c>
      <c r="AZ850" s="40" t="str">
        <f>IF(入力シート!P851&gt;=1,INT(MOD(入力シート!P851,10)/1),"")</f>
        <v/>
      </c>
      <c r="BA850" s="51" t="str">
        <f>IF(入力シート!Q851&gt;=10,INT(MOD(入力シート!Q851,100)/10),"")</f>
        <v/>
      </c>
      <c r="BB850" s="40" t="str">
        <f>IF(入力シート!Q851&gt;=1,INT(MOD(入力シート!Q851,10)/1),"")</f>
        <v/>
      </c>
      <c r="BC850" s="51" t="str">
        <f>IF(入力シート!R851&gt;=10000,INT(MOD(入力シート!R851,100000)/10000),"")</f>
        <v/>
      </c>
      <c r="BD850" s="51" t="str">
        <f>IF(入力シート!R851&gt;=1000,INT(MOD(入力シート!R851,10000)/1000),"")</f>
        <v/>
      </c>
      <c r="BE850" s="51" t="str">
        <f>IF(入力シート!R851&gt;=100,INT(MOD(入力シート!R851,1000)/100),"")</f>
        <v/>
      </c>
      <c r="BF850" s="51" t="str">
        <f>IF(入力シート!R851&gt;=10,INT(MOD(入力シート!R851,100)/10),"")</f>
        <v/>
      </c>
      <c r="BG850" s="40" t="str">
        <f>IF(入力シート!R851&gt;=1,INT(MOD(入力シート!R851,10)/1),"")</f>
        <v/>
      </c>
    </row>
    <row r="851" spans="1:79" x14ac:dyDescent="0.15">
      <c r="B851" s="22">
        <v>849</v>
      </c>
      <c r="C851" s="10" t="str">
        <f>IF(入力シート!C852&gt;=10000,INT(MOD(入力シート!C852,100000)/10000),"")</f>
        <v/>
      </c>
      <c r="D851" s="10" t="str">
        <f>IF(入力シート!C852&gt;=1000,INT(MOD(入力シート!C852,10000)/1000),"")</f>
        <v/>
      </c>
      <c r="E851" s="10" t="str">
        <f>IF(入力シート!C852&gt;=100,INT(MOD(入力シート!C852,1000)/100),"")</f>
        <v/>
      </c>
      <c r="F851" s="10" t="str">
        <f>IF(入力シート!C852&gt;=10,INT(MOD(入力シート!C852,100)/10),"")</f>
        <v/>
      </c>
      <c r="G851" s="22" t="str">
        <f>IF(入力シート!C852&gt;=1,INT(MOD(入力シート!C852,10)/1),"")</f>
        <v/>
      </c>
      <c r="H851" s="22" t="str">
        <f>IF(入力シート!D852&gt;"",入力シート!D852,"")</f>
        <v/>
      </c>
      <c r="I851" s="22" t="str">
        <f>IF(入力シート!E852&gt;"",入力シート!E852,"")</f>
        <v/>
      </c>
      <c r="J851" s="37" t="str">
        <f>IF(入力シート!F852&gt;0,IF(入力シート!W852=6,MID(入力シート!F852,入力シート!W852-5,1),"0"),"")</f>
        <v/>
      </c>
      <c r="K851" s="37" t="str">
        <f>IF(入力シート!F852&gt;0,MID(入力シート!F852,入力シート!W852-4,1),"")</f>
        <v/>
      </c>
      <c r="L851" s="37" t="str">
        <f>IF(入力シート!F852&gt;0,MID(入力シート!F852,入力シート!W852-3,1),"")</f>
        <v/>
      </c>
      <c r="M851" s="37" t="str">
        <f>IF(入力シート!F852&gt;0,MID(入力シート!F852,入力シート!W852-2,1),"")</f>
        <v/>
      </c>
      <c r="N851" s="37" t="str">
        <f>IF(入力シート!F852&gt;0,MID(入力シート!F852,入力シート!W852-1,1),"")</f>
        <v/>
      </c>
      <c r="O851" s="39" t="str">
        <f>IF(入力シート!F852&gt;0,MID(入力シート!F852,入力シート!W852,1),"")</f>
        <v/>
      </c>
      <c r="P851" s="22" t="str">
        <f>IF(入力シート!G852&gt;"",入力シート!G852,"")</f>
        <v/>
      </c>
      <c r="Q851" s="37" t="str">
        <f>IF(入力シート!H852&gt;0,IF(入力シート!X852=4,MID(入力シート!H852,入力シート!X852-3,1),"0"),"")</f>
        <v/>
      </c>
      <c r="R851" s="37" t="str">
        <f>IF(入力シート!H852&gt;0,MID(入力シート!H852,入力シート!X852-2,1),"")</f>
        <v/>
      </c>
      <c r="S851" s="37" t="str">
        <f>IF(入力シート!H852&gt;0,MID(入力シート!H852,入力シート!X852-1,1),"")</f>
        <v/>
      </c>
      <c r="T851" s="39" t="str">
        <f>IF(入力シート!H852&gt;0,MID(入力シート!H852,入力シート!X852,1),"")</f>
        <v/>
      </c>
      <c r="U851" s="62" t="str">
        <f>IF(入力シート!I852&gt;0,入力シート!I852,"")</f>
        <v/>
      </c>
      <c r="V851" s="50" t="str">
        <f>IF(入力シート!J852&gt;0,入力シート!J852,"")</f>
        <v/>
      </c>
      <c r="W851" s="50" t="str">
        <f>IF(入力シート!K852&gt;=10,INT(MOD(入力シート!K852,100)/10),"")</f>
        <v/>
      </c>
      <c r="X851" s="40" t="str">
        <f>IF(入力シート!K852&gt;=1,INT(MOD(入力シート!K852,10)/1),"")</f>
        <v/>
      </c>
      <c r="Y851" s="51" t="str">
        <f>IF(入力シート!L852&gt;=100000,INT(MOD(入力シート!L852,1000000)/100000),"")</f>
        <v/>
      </c>
      <c r="Z851" s="51" t="str">
        <f>IF(入力シート!L852&gt;=10000,INT(MOD(入力シート!L852,100000)/10000),"")</f>
        <v/>
      </c>
      <c r="AA851" s="51" t="str">
        <f>IF(入力シート!L852&gt;=1000,INT(MOD(入力シート!L852,10000)/1000),"")</f>
        <v/>
      </c>
      <c r="AB851" s="51" t="str">
        <f>IF(入力シート!L852&gt;=100,INT(MOD(入力シート!L852,1000)/100),"")</f>
        <v/>
      </c>
      <c r="AC851" s="51" t="str">
        <f>IF(入力シート!L852&gt;=10,INT(MOD(入力シート!L852,100)/10),"")</f>
        <v/>
      </c>
      <c r="AD851" s="40" t="str">
        <f>IF(入力シート!L852&gt;=1,INT(MOD(入力シート!L852,10)/1),"")</f>
        <v/>
      </c>
      <c r="AE851" s="51" t="str">
        <f>IF(入力シート!M852&gt;=10000,INT(MOD(入力シート!M852,100000)/10000),"")</f>
        <v/>
      </c>
      <c r="AF851" s="51" t="str">
        <f>IF(入力シート!M852&gt;=1000,INT(MOD(入力シート!M852,10000)/1000),"")</f>
        <v/>
      </c>
      <c r="AG851" s="51" t="str">
        <f>IF(入力シート!M852&gt;=100,INT(MOD(入力シート!M852,1000)/100),"")</f>
        <v/>
      </c>
      <c r="AH851" s="51" t="str">
        <f>IF(入力シート!M852&gt;=10,INT(MOD(入力シート!M852,100)/10),"")</f>
        <v/>
      </c>
      <c r="AI851" s="40" t="str">
        <f>IF(入力シート!M852&gt;=1,INT(MOD(入力シート!M852,10)/1),"")</f>
        <v/>
      </c>
      <c r="AJ851" s="51" t="str">
        <f>IF(入力シート!N852&gt;=10000,INT(MOD(入力シート!N852,100000)/10000),"")</f>
        <v/>
      </c>
      <c r="AK851" s="51" t="str">
        <f>IF(入力シート!N852&gt;=1000,INT(MOD(入力シート!N852,10000)/1000),"")</f>
        <v/>
      </c>
      <c r="AL851" s="51" t="str">
        <f>IF(入力シート!N852&gt;=100,INT(MOD(入力シート!N852,1000)/100),"")</f>
        <v/>
      </c>
      <c r="AM851" s="51" t="str">
        <f>IF(入力シート!N852&gt;=10,INT(MOD(入力シート!N852,100)/10),"")</f>
        <v/>
      </c>
      <c r="AN851" s="40" t="str">
        <f>IF(入力シート!N852&gt;=1,INT(MOD(入力シート!N852,10)/1),"")</f>
        <v/>
      </c>
      <c r="AO851" s="51" t="str">
        <f>IF(入力シート!O852&gt;=10000,INT(MOD(入力シート!O852,100000)/10000),"")</f>
        <v/>
      </c>
      <c r="AP851" s="51" t="str">
        <f>IF(入力シート!O852&gt;=1000,INT(MOD(入力シート!O852,10000)/1000),"")</f>
        <v/>
      </c>
      <c r="AQ851" s="51" t="str">
        <f>IF(入力シート!O852&gt;=100,INT(MOD(入力シート!O852,1000)/100),"")</f>
        <v/>
      </c>
      <c r="AR851" s="51" t="str">
        <f>IF(入力シート!O852&gt;=10,INT(MOD(入力シート!O852,100)/10),"")</f>
        <v/>
      </c>
      <c r="AS851" s="40" t="str">
        <f>IF(入力シート!O852&gt;=1,INT(MOD(入力シート!O852,10)/1),"")</f>
        <v/>
      </c>
      <c r="AT851" s="51" t="str">
        <f>IF(入力シート!P852&gt;=1000000,INT(MOD(入力シート!P852,10000000)/1000000),"")</f>
        <v/>
      </c>
      <c r="AU851" s="51" t="str">
        <f>IF(入力シート!P852&gt;=100000,INT(MOD(入力シート!P852,1000000)/100000),"")</f>
        <v/>
      </c>
      <c r="AV851" s="51" t="str">
        <f>IF(入力シート!P852&gt;=10000,INT(MOD(入力シート!P852,100000)/10000),"")</f>
        <v/>
      </c>
      <c r="AW851" s="51" t="str">
        <f>IF(入力シート!P852&gt;=1000,INT(MOD(入力シート!P852,10000)/1000),"")</f>
        <v/>
      </c>
      <c r="AX851" s="51" t="str">
        <f>IF(入力シート!P852&gt;=100,INT(MOD(入力シート!P852,1000)/100),"")</f>
        <v/>
      </c>
      <c r="AY851" s="51" t="str">
        <f>IF(入力シート!P852&gt;=10,INT(MOD(入力シート!P852,100)/10),"")</f>
        <v/>
      </c>
      <c r="AZ851" s="40" t="str">
        <f>IF(入力シート!P852&gt;=1,INT(MOD(入力シート!P852,10)/1),"")</f>
        <v/>
      </c>
      <c r="BA851" s="51" t="str">
        <f>IF(入力シート!Q852&gt;=10,INT(MOD(入力シート!Q852,100)/10),"")</f>
        <v/>
      </c>
      <c r="BB851" s="40" t="str">
        <f>IF(入力シート!Q852&gt;=1,INT(MOD(入力シート!Q852,10)/1),"")</f>
        <v/>
      </c>
      <c r="BC851" s="51" t="str">
        <f>IF(入力シート!R852&gt;=10000,INT(MOD(入力シート!R852,100000)/10000),"")</f>
        <v/>
      </c>
      <c r="BD851" s="51" t="str">
        <f>IF(入力シート!R852&gt;=1000,INT(MOD(入力シート!R852,10000)/1000),"")</f>
        <v/>
      </c>
      <c r="BE851" s="51" t="str">
        <f>IF(入力シート!R852&gt;=100,INT(MOD(入力シート!R852,1000)/100),"")</f>
        <v/>
      </c>
      <c r="BF851" s="51" t="str">
        <f>IF(入力シート!R852&gt;=10,INT(MOD(入力シート!R852,100)/10),"")</f>
        <v/>
      </c>
      <c r="BG851" s="40" t="str">
        <f>IF(入力シート!R852&gt;=1,INT(MOD(入力シート!R852,10)/1),"")</f>
        <v/>
      </c>
    </row>
    <row r="852" spans="1:79" x14ac:dyDescent="0.15">
      <c r="A852" s="46"/>
      <c r="B852" s="12">
        <v>850</v>
      </c>
      <c r="C852" s="3" t="str">
        <f>IF(入力シート!C853&gt;=10000,INT(MOD(入力シート!C853,100000)/10000),"")</f>
        <v/>
      </c>
      <c r="D852" s="3" t="str">
        <f>IF(入力シート!C853&gt;=1000,INT(MOD(入力シート!C853,10000)/1000),"")</f>
        <v/>
      </c>
      <c r="E852" s="3" t="str">
        <f>IF(入力シート!C853&gt;=100,INT(MOD(入力シート!C853,1000)/100),"")</f>
        <v/>
      </c>
      <c r="F852" s="3" t="str">
        <f>IF(入力シート!C853&gt;=10,INT(MOD(入力シート!C853,100)/10),"")</f>
        <v/>
      </c>
      <c r="G852" s="12" t="str">
        <f>IF(入力シート!C853&gt;=1,INT(MOD(入力シート!C853,10)/1),"")</f>
        <v/>
      </c>
      <c r="H852" s="12" t="str">
        <f>IF(入力シート!D853&gt;"",入力シート!D853,"")</f>
        <v/>
      </c>
      <c r="I852" s="146" t="str">
        <f>IF(入力シート!E853&gt;"",入力シート!E853,"")</f>
        <v/>
      </c>
      <c r="J852" s="162" t="str">
        <f>IF(入力シート!F853&gt;0,IF(入力シート!W853=6,MID(入力シート!F853,入力シート!W853-5,1),"0"),"")</f>
        <v/>
      </c>
      <c r="K852" s="63" t="str">
        <f>IF(入力シート!F853&gt;0,MID(入力シート!F853,入力シート!W853-4,1),"")</f>
        <v/>
      </c>
      <c r="L852" s="63" t="str">
        <f>IF(入力シート!F853&gt;0,MID(入力シート!F853,入力シート!W853-3,1),"")</f>
        <v/>
      </c>
      <c r="M852" s="63" t="str">
        <f>IF(入力シート!F853&gt;0,MID(入力シート!F853,入力シート!W853-2,1),"")</f>
        <v/>
      </c>
      <c r="N852" s="63" t="str">
        <f>IF(入力シート!F853&gt;0,MID(入力シート!F853,入力シート!W853-1,1),"")</f>
        <v/>
      </c>
      <c r="O852" s="64" t="str">
        <f>IF(入力シート!F853&gt;0,MID(入力シート!F853,入力シート!W853,1),"")</f>
        <v/>
      </c>
      <c r="P852" s="146" t="str">
        <f>IF(入力シート!G853&gt;"",入力シート!G853,"")</f>
        <v/>
      </c>
      <c r="Q852" s="162" t="str">
        <f>IF(入力シート!H853&gt;0,IF(入力シート!X853=4,MID(入力シート!H853,入力シート!X853-3,1),"0"),"")</f>
        <v/>
      </c>
      <c r="R852" s="63" t="str">
        <f>IF(入力シート!H853&gt;0,MID(入力シート!H853,入力シート!X853-2,1),"")</f>
        <v/>
      </c>
      <c r="S852" s="63" t="str">
        <f>IF(入力シート!H853&gt;0,MID(入力シート!H853,入力シート!X853-1,1),"")</f>
        <v/>
      </c>
      <c r="T852" s="64" t="str">
        <f>IF(入力シート!H853&gt;0,MID(入力シート!H853,入力シート!X853,1),"")</f>
        <v/>
      </c>
      <c r="U852" s="65" t="str">
        <f>IF(入力シート!I853&gt;0,入力シート!I853,"")</f>
        <v/>
      </c>
      <c r="V852" s="47" t="str">
        <f>IF(入力シート!J853&gt;0,入力シート!J853,"")</f>
        <v/>
      </c>
      <c r="W852" s="47" t="str">
        <f>IF(入力シート!K853&gt;=10,INT(MOD(入力シート!K853,100)/10),"")</f>
        <v/>
      </c>
      <c r="X852" s="48" t="str">
        <f>IF(入力シート!K853&gt;=1,INT(MOD(入力シート!K853,10)/1),"")</f>
        <v/>
      </c>
      <c r="Y852" s="49" t="str">
        <f>IF(入力シート!L853&gt;=100000,INT(MOD(入力シート!L853,1000000)/100000),"")</f>
        <v/>
      </c>
      <c r="Z852" s="49" t="str">
        <f>IF(入力シート!L853&gt;=10000,INT(MOD(入力シート!L853,100000)/10000),"")</f>
        <v/>
      </c>
      <c r="AA852" s="49" t="str">
        <f>IF(入力シート!L853&gt;=1000,INT(MOD(入力シート!L853,10000)/1000),"")</f>
        <v/>
      </c>
      <c r="AB852" s="49" t="str">
        <f>IF(入力シート!L853&gt;=100,INT(MOD(入力シート!L853,1000)/100),"")</f>
        <v/>
      </c>
      <c r="AC852" s="49" t="str">
        <f>IF(入力シート!L853&gt;=10,INT(MOD(入力シート!L853,100)/10),"")</f>
        <v/>
      </c>
      <c r="AD852" s="48" t="str">
        <f>IF(入力シート!L853&gt;=1,INT(MOD(入力シート!L853,10)/1),"")</f>
        <v/>
      </c>
      <c r="AE852" s="49" t="str">
        <f>IF(入力シート!M853&gt;=10000,INT(MOD(入力シート!M853,100000)/10000),"")</f>
        <v/>
      </c>
      <c r="AF852" s="49" t="str">
        <f>IF(入力シート!M853&gt;=1000,INT(MOD(入力シート!M853,10000)/1000),"")</f>
        <v/>
      </c>
      <c r="AG852" s="49" t="str">
        <f>IF(入力シート!M853&gt;=100,INT(MOD(入力シート!M853,1000)/100),"")</f>
        <v/>
      </c>
      <c r="AH852" s="49" t="str">
        <f>IF(入力シート!M853&gt;=10,INT(MOD(入力シート!M853,100)/10),"")</f>
        <v/>
      </c>
      <c r="AI852" s="48" t="str">
        <f>IF(入力シート!M853&gt;=1,INT(MOD(入力シート!M853,10)/1),"")</f>
        <v/>
      </c>
      <c r="AJ852" s="49" t="str">
        <f>IF(入力シート!N853&gt;=10000,INT(MOD(入力シート!N853,100000)/10000),"")</f>
        <v/>
      </c>
      <c r="AK852" s="49" t="str">
        <f>IF(入力シート!N853&gt;=1000,INT(MOD(入力シート!N853,10000)/1000),"")</f>
        <v/>
      </c>
      <c r="AL852" s="49" t="str">
        <f>IF(入力シート!N853&gt;=100,INT(MOD(入力シート!N853,1000)/100),"")</f>
        <v/>
      </c>
      <c r="AM852" s="49" t="str">
        <f>IF(入力シート!N853&gt;=10,INT(MOD(入力シート!N853,100)/10),"")</f>
        <v/>
      </c>
      <c r="AN852" s="48" t="str">
        <f>IF(入力シート!N853&gt;=1,INT(MOD(入力シート!N853,10)/1),"")</f>
        <v/>
      </c>
      <c r="AO852" s="49" t="str">
        <f>IF(入力シート!O853&gt;=10000,INT(MOD(入力シート!O853,100000)/10000),"")</f>
        <v/>
      </c>
      <c r="AP852" s="49" t="str">
        <f>IF(入力シート!O853&gt;=1000,INT(MOD(入力シート!O853,10000)/1000),"")</f>
        <v/>
      </c>
      <c r="AQ852" s="49" t="str">
        <f>IF(入力シート!O853&gt;=100,INT(MOD(入力シート!O853,1000)/100),"")</f>
        <v/>
      </c>
      <c r="AR852" s="49" t="str">
        <f>IF(入力シート!O853&gt;=10,INT(MOD(入力シート!O853,100)/10),"")</f>
        <v/>
      </c>
      <c r="AS852" s="48" t="str">
        <f>IF(入力シート!O853&gt;=1,INT(MOD(入力シート!O853,10)/1),"")</f>
        <v/>
      </c>
      <c r="AT852" s="49" t="str">
        <f>IF(入力シート!P853&gt;=1000000,INT(MOD(入力シート!P853,10000000)/1000000),"")</f>
        <v/>
      </c>
      <c r="AU852" s="49" t="str">
        <f>IF(入力シート!P853&gt;=100000,INT(MOD(入力シート!P853,1000000)/100000),"")</f>
        <v/>
      </c>
      <c r="AV852" s="49" t="str">
        <f>IF(入力シート!P853&gt;=10000,INT(MOD(入力シート!P853,100000)/10000),"")</f>
        <v/>
      </c>
      <c r="AW852" s="49" t="str">
        <f>IF(入力シート!P853&gt;=1000,INT(MOD(入力シート!P853,10000)/1000),"")</f>
        <v/>
      </c>
      <c r="AX852" s="49" t="str">
        <f>IF(入力シート!P853&gt;=100,INT(MOD(入力シート!P853,1000)/100),"")</f>
        <v/>
      </c>
      <c r="AY852" s="49" t="str">
        <f>IF(入力シート!P853&gt;=10,INT(MOD(入力シート!P853,100)/10),"")</f>
        <v/>
      </c>
      <c r="AZ852" s="48" t="str">
        <f>IF(入力シート!P853&gt;=1,INT(MOD(入力シート!P853,10)/1),"")</f>
        <v/>
      </c>
      <c r="BA852" s="49" t="str">
        <f>IF(入力シート!Q853&gt;=10,INT(MOD(入力シート!Q853,100)/10),"")</f>
        <v/>
      </c>
      <c r="BB852" s="48" t="str">
        <f>IF(入力シート!Q853&gt;=1,INT(MOD(入力シート!Q853,10)/1),"")</f>
        <v/>
      </c>
      <c r="BC852" s="49" t="str">
        <f>IF(入力シート!R853&gt;=10000,INT(MOD(入力シート!R853,100000)/10000),"")</f>
        <v/>
      </c>
      <c r="BD852" s="49" t="str">
        <f>IF(入力シート!R853&gt;=1000,INT(MOD(入力シート!R853,10000)/1000),"")</f>
        <v/>
      </c>
      <c r="BE852" s="49" t="str">
        <f>IF(入力シート!R853&gt;=100,INT(MOD(入力シート!R853,1000)/100),"")</f>
        <v/>
      </c>
      <c r="BF852" s="49" t="str">
        <f>IF(入力シート!R853&gt;=10,INT(MOD(入力シート!R853,100)/10),"")</f>
        <v/>
      </c>
      <c r="BG852" s="48" t="str">
        <f>IF(入力シート!R853&gt;=1,INT(MOD(入力シート!R853,10)/1),"")</f>
        <v/>
      </c>
      <c r="BH852" s="58" t="str">
        <f>IF(入力シート!S853&gt;=10,INT(MOD(入力シート!S853,100)/10),"")</f>
        <v/>
      </c>
      <c r="BI852" s="69" t="str">
        <f>IF(入力シート!S853&gt;=1,INT(MOD(入力シート!S853,10)/1),"")</f>
        <v/>
      </c>
      <c r="BJ852" s="58" t="str">
        <f>IF(入力シート!T853&gt;=1000000,INT(MOD(入力シート!T853,10000000)/1000000),"")</f>
        <v/>
      </c>
      <c r="BK852" s="58" t="str">
        <f>IF(入力シート!T853&gt;=100000,INT(MOD(入力シート!T853,1000000)/100000),"")</f>
        <v/>
      </c>
      <c r="BL852" s="58" t="str">
        <f>IF(入力シート!T853&gt;=10000,INT(MOD(入力シート!T853,100000)/10000),"")</f>
        <v/>
      </c>
      <c r="BM852" s="58" t="str">
        <f>IF(入力シート!T853&gt;=1000,INT(MOD(入力シート!T853,10000)/1000),"")</f>
        <v/>
      </c>
      <c r="BN852" s="58" t="str">
        <f>IF(入力シート!T853&gt;=100,INT(MOD(入力シート!T853,1000)/100),"")</f>
        <v/>
      </c>
      <c r="BO852" s="58" t="str">
        <f>IF(入力シート!T853&gt;=10,INT(MOD(入力シート!T853,100)/10),"")</f>
        <v/>
      </c>
      <c r="BP852" s="69" t="str">
        <f>IF(入力シート!T853&gt;=1,INT(MOD(入力シート!T853,10)/1),"")</f>
        <v/>
      </c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</row>
    <row r="853" spans="1:79" x14ac:dyDescent="0.15">
      <c r="A853" s="70">
        <f t="shared" si="18"/>
        <v>86</v>
      </c>
      <c r="B853" s="22">
        <v>851</v>
      </c>
      <c r="C853" s="10" t="str">
        <f>IF(入力シート!C854&gt;=10000,INT(MOD(入力シート!C854,100000)/10000),"")</f>
        <v/>
      </c>
      <c r="D853" s="10" t="str">
        <f>IF(入力シート!C854&gt;=1000,INT(MOD(入力シート!C854,10000)/1000),"")</f>
        <v/>
      </c>
      <c r="E853" s="10" t="str">
        <f>IF(入力シート!C854&gt;=100,INT(MOD(入力シート!C854,1000)/100),"")</f>
        <v/>
      </c>
      <c r="F853" s="10" t="str">
        <f>IF(入力シート!C854&gt;=10,INT(MOD(入力シート!C854,100)/10),"")</f>
        <v/>
      </c>
      <c r="G853" s="22" t="str">
        <f>IF(入力シート!C854&gt;=1,INT(MOD(入力シート!C854,10)/1),"")</f>
        <v/>
      </c>
      <c r="H853" s="22" t="str">
        <f>IF(入力シート!D854&gt;"",入力シート!D854,"")</f>
        <v/>
      </c>
      <c r="I853" s="22" t="str">
        <f>IF(入力シート!E854&gt;"",入力シート!E854,"")</f>
        <v/>
      </c>
      <c r="J853" s="37" t="str">
        <f>IF(入力シート!F854&gt;0,IF(入力シート!W854=6,MID(入力シート!F854,入力シート!W854-5,1),"0"),"")</f>
        <v/>
      </c>
      <c r="K853" s="37" t="str">
        <f>IF(入力シート!F854&gt;0,MID(入力シート!F854,入力シート!W854-4,1),"")</f>
        <v/>
      </c>
      <c r="L853" s="37" t="str">
        <f>IF(入力シート!F854&gt;0,MID(入力シート!F854,入力シート!W854-3,1),"")</f>
        <v/>
      </c>
      <c r="M853" s="37" t="str">
        <f>IF(入力シート!F854&gt;0,MID(入力シート!F854,入力シート!W854-2,1),"")</f>
        <v/>
      </c>
      <c r="N853" s="37" t="str">
        <f>IF(入力シート!F854&gt;0,MID(入力シート!F854,入力シート!W854-1,1),"")</f>
        <v/>
      </c>
      <c r="O853" s="39" t="str">
        <f>IF(入力シート!F854&gt;0,MID(入力シート!F854,入力シート!W854,1),"")</f>
        <v/>
      </c>
      <c r="P853" s="22" t="str">
        <f>IF(入力シート!G854&gt;"",入力シート!G854,"")</f>
        <v/>
      </c>
      <c r="Q853" s="37" t="str">
        <f>IF(入力シート!H854&gt;0,IF(入力シート!X854=4,MID(入力シート!H854,入力シート!X854-3,1),"0"),"")</f>
        <v/>
      </c>
      <c r="R853" s="37" t="str">
        <f>IF(入力シート!H854&gt;0,MID(入力シート!H854,入力シート!X854-2,1),"")</f>
        <v/>
      </c>
      <c r="S853" s="37" t="str">
        <f>IF(入力シート!H854&gt;0,MID(入力シート!H854,入力シート!X854-1,1),"")</f>
        <v/>
      </c>
      <c r="T853" s="39" t="str">
        <f>IF(入力シート!H854&gt;0,MID(入力シート!H854,入力シート!X854,1),"")</f>
        <v/>
      </c>
      <c r="U853" s="62" t="str">
        <f>IF(入力シート!I854&gt;0,入力シート!I854,"")</f>
        <v/>
      </c>
      <c r="V853" s="50" t="str">
        <f>IF(入力シート!J854&gt;0,入力シート!J854,"")</f>
        <v/>
      </c>
      <c r="W853" s="50" t="str">
        <f>IF(入力シート!K854&gt;=10,INT(MOD(入力シート!K854,100)/10),"")</f>
        <v/>
      </c>
      <c r="X853" s="40" t="str">
        <f>IF(入力シート!K854&gt;=1,INT(MOD(入力シート!K854,10)/1),"")</f>
        <v/>
      </c>
      <c r="Y853" s="51" t="str">
        <f>IF(入力シート!L854&gt;=100000,INT(MOD(入力シート!L854,1000000)/100000),"")</f>
        <v/>
      </c>
      <c r="Z853" s="51" t="str">
        <f>IF(入力シート!L854&gt;=10000,INT(MOD(入力シート!L854,100000)/10000),"")</f>
        <v/>
      </c>
      <c r="AA853" s="51" t="str">
        <f>IF(入力シート!L854&gt;=1000,INT(MOD(入力シート!L854,10000)/1000),"")</f>
        <v/>
      </c>
      <c r="AB853" s="51" t="str">
        <f>IF(入力シート!L854&gt;=100,INT(MOD(入力シート!L854,1000)/100),"")</f>
        <v/>
      </c>
      <c r="AC853" s="51" t="str">
        <f>IF(入力シート!L854&gt;=10,INT(MOD(入力シート!L854,100)/10),"")</f>
        <v/>
      </c>
      <c r="AD853" s="40" t="str">
        <f>IF(入力シート!L854&gt;=1,INT(MOD(入力シート!L854,10)/1),"")</f>
        <v/>
      </c>
      <c r="AE853" s="51" t="str">
        <f>IF(入力シート!M854&gt;=10000,INT(MOD(入力シート!M854,100000)/10000),"")</f>
        <v/>
      </c>
      <c r="AF853" s="51" t="str">
        <f>IF(入力シート!M854&gt;=1000,INT(MOD(入力シート!M854,10000)/1000),"")</f>
        <v/>
      </c>
      <c r="AG853" s="51" t="str">
        <f>IF(入力シート!M854&gt;=100,INT(MOD(入力シート!M854,1000)/100),"")</f>
        <v/>
      </c>
      <c r="AH853" s="51" t="str">
        <f>IF(入力シート!M854&gt;=10,INT(MOD(入力シート!M854,100)/10),"")</f>
        <v/>
      </c>
      <c r="AI853" s="40" t="str">
        <f>IF(入力シート!M854&gt;=1,INT(MOD(入力シート!M854,10)/1),"")</f>
        <v/>
      </c>
      <c r="AJ853" s="51" t="str">
        <f>IF(入力シート!N854&gt;=10000,INT(MOD(入力シート!N854,100000)/10000),"")</f>
        <v/>
      </c>
      <c r="AK853" s="51" t="str">
        <f>IF(入力シート!N854&gt;=1000,INT(MOD(入力シート!N854,10000)/1000),"")</f>
        <v/>
      </c>
      <c r="AL853" s="51" t="str">
        <f>IF(入力シート!N854&gt;=100,INT(MOD(入力シート!N854,1000)/100),"")</f>
        <v/>
      </c>
      <c r="AM853" s="51" t="str">
        <f>IF(入力シート!N854&gt;=10,INT(MOD(入力シート!N854,100)/10),"")</f>
        <v/>
      </c>
      <c r="AN853" s="40" t="str">
        <f>IF(入力シート!N854&gt;=1,INT(MOD(入力シート!N854,10)/1),"")</f>
        <v/>
      </c>
      <c r="AO853" s="51" t="str">
        <f>IF(入力シート!O854&gt;=10000,INT(MOD(入力シート!O854,100000)/10000),"")</f>
        <v/>
      </c>
      <c r="AP853" s="51" t="str">
        <f>IF(入力シート!O854&gt;=1000,INT(MOD(入力シート!O854,10000)/1000),"")</f>
        <v/>
      </c>
      <c r="AQ853" s="51" t="str">
        <f>IF(入力シート!O854&gt;=100,INT(MOD(入力シート!O854,1000)/100),"")</f>
        <v/>
      </c>
      <c r="AR853" s="51" t="str">
        <f>IF(入力シート!O854&gt;=10,INT(MOD(入力シート!O854,100)/10),"")</f>
        <v/>
      </c>
      <c r="AS853" s="40" t="str">
        <f>IF(入力シート!O854&gt;=1,INT(MOD(入力シート!O854,10)/1),"")</f>
        <v/>
      </c>
      <c r="AT853" s="51" t="str">
        <f>IF(入力シート!P854&gt;=1000000,INT(MOD(入力シート!P854,10000000)/1000000),"")</f>
        <v/>
      </c>
      <c r="AU853" s="51" t="str">
        <f>IF(入力シート!P854&gt;=100000,INT(MOD(入力シート!P854,1000000)/100000),"")</f>
        <v/>
      </c>
      <c r="AV853" s="51" t="str">
        <f>IF(入力シート!P854&gt;=10000,INT(MOD(入力シート!P854,100000)/10000),"")</f>
        <v/>
      </c>
      <c r="AW853" s="51" t="str">
        <f>IF(入力シート!P854&gt;=1000,INT(MOD(入力シート!P854,10000)/1000),"")</f>
        <v/>
      </c>
      <c r="AX853" s="51" t="str">
        <f>IF(入力シート!P854&gt;=100,INT(MOD(入力シート!P854,1000)/100),"")</f>
        <v/>
      </c>
      <c r="AY853" s="51" t="str">
        <f>IF(入力シート!P854&gt;=10,INT(MOD(入力シート!P854,100)/10),"")</f>
        <v/>
      </c>
      <c r="AZ853" s="40" t="str">
        <f>IF(入力シート!P854&gt;=1,INT(MOD(入力シート!P854,10)/1),"")</f>
        <v/>
      </c>
      <c r="BA853" s="51" t="str">
        <f>IF(入力シート!Q854&gt;=10,INT(MOD(入力シート!Q854,100)/10),"")</f>
        <v/>
      </c>
      <c r="BB853" s="40" t="str">
        <f>IF(入力シート!Q854&gt;=1,INT(MOD(入力シート!Q854,10)/1),"")</f>
        <v/>
      </c>
      <c r="BC853" s="51" t="str">
        <f>IF(入力シート!R854&gt;=10000,INT(MOD(入力シート!R854,100000)/10000),"")</f>
        <v/>
      </c>
      <c r="BD853" s="51" t="str">
        <f>IF(入力シート!R854&gt;=1000,INT(MOD(入力シート!R854,10000)/1000),"")</f>
        <v/>
      </c>
      <c r="BE853" s="51" t="str">
        <f>IF(入力シート!R854&gt;=100,INT(MOD(入力シート!R854,1000)/100),"")</f>
        <v/>
      </c>
      <c r="BF853" s="51" t="str">
        <f>IF(入力シート!R854&gt;=10,INT(MOD(入力シート!R854,100)/10),"")</f>
        <v/>
      </c>
      <c r="BG853" s="40" t="str">
        <f>IF(入力シート!R854&gt;=1,INT(MOD(入力シート!R854,10)/1),"")</f>
        <v/>
      </c>
      <c r="BP853" s="11"/>
    </row>
    <row r="854" spans="1:79" x14ac:dyDescent="0.15">
      <c r="B854" s="22">
        <v>852</v>
      </c>
      <c r="C854" s="10" t="str">
        <f>IF(入力シート!C855&gt;=10000,INT(MOD(入力シート!C855,100000)/10000),"")</f>
        <v/>
      </c>
      <c r="D854" s="10" t="str">
        <f>IF(入力シート!C855&gt;=1000,INT(MOD(入力シート!C855,10000)/1000),"")</f>
        <v/>
      </c>
      <c r="E854" s="10" t="str">
        <f>IF(入力シート!C855&gt;=100,INT(MOD(入力シート!C855,1000)/100),"")</f>
        <v/>
      </c>
      <c r="F854" s="10" t="str">
        <f>IF(入力シート!C855&gt;=10,INT(MOD(入力シート!C855,100)/10),"")</f>
        <v/>
      </c>
      <c r="G854" s="22" t="str">
        <f>IF(入力シート!C855&gt;=1,INT(MOD(入力シート!C855,10)/1),"")</f>
        <v/>
      </c>
      <c r="H854" s="22" t="str">
        <f>IF(入力シート!D855&gt;"",入力シート!D855,"")</f>
        <v/>
      </c>
      <c r="I854" s="22" t="str">
        <f>IF(入力シート!E855&gt;"",入力シート!E855,"")</f>
        <v/>
      </c>
      <c r="J854" s="37" t="str">
        <f>IF(入力シート!F855&gt;0,IF(入力シート!W855=6,MID(入力シート!F855,入力シート!W855-5,1),"0"),"")</f>
        <v/>
      </c>
      <c r="K854" s="37" t="str">
        <f>IF(入力シート!F855&gt;0,MID(入力シート!F855,入力シート!W855-4,1),"")</f>
        <v/>
      </c>
      <c r="L854" s="37" t="str">
        <f>IF(入力シート!F855&gt;0,MID(入力シート!F855,入力シート!W855-3,1),"")</f>
        <v/>
      </c>
      <c r="M854" s="37" t="str">
        <f>IF(入力シート!F855&gt;0,MID(入力シート!F855,入力シート!W855-2,1),"")</f>
        <v/>
      </c>
      <c r="N854" s="37" t="str">
        <f>IF(入力シート!F855&gt;0,MID(入力シート!F855,入力シート!W855-1,1),"")</f>
        <v/>
      </c>
      <c r="O854" s="39" t="str">
        <f>IF(入力シート!F855&gt;0,MID(入力シート!F855,入力シート!W855,1),"")</f>
        <v/>
      </c>
      <c r="P854" s="22" t="str">
        <f>IF(入力シート!G855&gt;"",入力シート!G855,"")</f>
        <v/>
      </c>
      <c r="Q854" s="37" t="str">
        <f>IF(入力シート!H855&gt;0,IF(入力シート!X855=4,MID(入力シート!H855,入力シート!X855-3,1),"0"),"")</f>
        <v/>
      </c>
      <c r="R854" s="37" t="str">
        <f>IF(入力シート!H855&gt;0,MID(入力シート!H855,入力シート!X855-2,1),"")</f>
        <v/>
      </c>
      <c r="S854" s="37" t="str">
        <f>IF(入力シート!H855&gt;0,MID(入力シート!H855,入力シート!X855-1,1),"")</f>
        <v/>
      </c>
      <c r="T854" s="39" t="str">
        <f>IF(入力シート!H855&gt;0,MID(入力シート!H855,入力シート!X855,1),"")</f>
        <v/>
      </c>
      <c r="U854" s="62" t="str">
        <f>IF(入力シート!I855&gt;0,入力シート!I855,"")</f>
        <v/>
      </c>
      <c r="V854" s="50" t="str">
        <f>IF(入力シート!J855&gt;0,入力シート!J855,"")</f>
        <v/>
      </c>
      <c r="W854" s="50" t="str">
        <f>IF(入力シート!K855&gt;=10,INT(MOD(入力シート!K855,100)/10),"")</f>
        <v/>
      </c>
      <c r="X854" s="40" t="str">
        <f>IF(入力シート!K855&gt;=1,INT(MOD(入力シート!K855,10)/1),"")</f>
        <v/>
      </c>
      <c r="Y854" s="51" t="str">
        <f>IF(入力シート!L855&gt;=100000,INT(MOD(入力シート!L855,1000000)/100000),"")</f>
        <v/>
      </c>
      <c r="Z854" s="51" t="str">
        <f>IF(入力シート!L855&gt;=10000,INT(MOD(入力シート!L855,100000)/10000),"")</f>
        <v/>
      </c>
      <c r="AA854" s="51" t="str">
        <f>IF(入力シート!L855&gt;=1000,INT(MOD(入力シート!L855,10000)/1000),"")</f>
        <v/>
      </c>
      <c r="AB854" s="51" t="str">
        <f>IF(入力シート!L855&gt;=100,INT(MOD(入力シート!L855,1000)/100),"")</f>
        <v/>
      </c>
      <c r="AC854" s="51" t="str">
        <f>IF(入力シート!L855&gt;=10,INT(MOD(入力シート!L855,100)/10),"")</f>
        <v/>
      </c>
      <c r="AD854" s="40" t="str">
        <f>IF(入力シート!L855&gt;=1,INT(MOD(入力シート!L855,10)/1),"")</f>
        <v/>
      </c>
      <c r="AE854" s="51" t="str">
        <f>IF(入力シート!M855&gt;=10000,INT(MOD(入力シート!M855,100000)/10000),"")</f>
        <v/>
      </c>
      <c r="AF854" s="51" t="str">
        <f>IF(入力シート!M855&gt;=1000,INT(MOD(入力シート!M855,10000)/1000),"")</f>
        <v/>
      </c>
      <c r="AG854" s="51" t="str">
        <f>IF(入力シート!M855&gt;=100,INT(MOD(入力シート!M855,1000)/100),"")</f>
        <v/>
      </c>
      <c r="AH854" s="51" t="str">
        <f>IF(入力シート!M855&gt;=10,INT(MOD(入力シート!M855,100)/10),"")</f>
        <v/>
      </c>
      <c r="AI854" s="40" t="str">
        <f>IF(入力シート!M855&gt;=1,INT(MOD(入力シート!M855,10)/1),"")</f>
        <v/>
      </c>
      <c r="AJ854" s="51" t="str">
        <f>IF(入力シート!N855&gt;=10000,INT(MOD(入力シート!N855,100000)/10000),"")</f>
        <v/>
      </c>
      <c r="AK854" s="51" t="str">
        <f>IF(入力シート!N855&gt;=1000,INT(MOD(入力シート!N855,10000)/1000),"")</f>
        <v/>
      </c>
      <c r="AL854" s="51" t="str">
        <f>IF(入力シート!N855&gt;=100,INT(MOD(入力シート!N855,1000)/100),"")</f>
        <v/>
      </c>
      <c r="AM854" s="51" t="str">
        <f>IF(入力シート!N855&gt;=10,INT(MOD(入力シート!N855,100)/10),"")</f>
        <v/>
      </c>
      <c r="AN854" s="40" t="str">
        <f>IF(入力シート!N855&gt;=1,INT(MOD(入力シート!N855,10)/1),"")</f>
        <v/>
      </c>
      <c r="AO854" s="51" t="str">
        <f>IF(入力シート!O855&gt;=10000,INT(MOD(入力シート!O855,100000)/10000),"")</f>
        <v/>
      </c>
      <c r="AP854" s="51" t="str">
        <f>IF(入力シート!O855&gt;=1000,INT(MOD(入力シート!O855,10000)/1000),"")</f>
        <v/>
      </c>
      <c r="AQ854" s="51" t="str">
        <f>IF(入力シート!O855&gt;=100,INT(MOD(入力シート!O855,1000)/100),"")</f>
        <v/>
      </c>
      <c r="AR854" s="51" t="str">
        <f>IF(入力シート!O855&gt;=10,INT(MOD(入力シート!O855,100)/10),"")</f>
        <v/>
      </c>
      <c r="AS854" s="40" t="str">
        <f>IF(入力シート!O855&gt;=1,INT(MOD(入力シート!O855,10)/1),"")</f>
        <v/>
      </c>
      <c r="AT854" s="51" t="str">
        <f>IF(入力シート!P855&gt;=1000000,INT(MOD(入力シート!P855,10000000)/1000000),"")</f>
        <v/>
      </c>
      <c r="AU854" s="51" t="str">
        <f>IF(入力シート!P855&gt;=100000,INT(MOD(入力シート!P855,1000000)/100000),"")</f>
        <v/>
      </c>
      <c r="AV854" s="51" t="str">
        <f>IF(入力シート!P855&gt;=10000,INT(MOD(入力シート!P855,100000)/10000),"")</f>
        <v/>
      </c>
      <c r="AW854" s="51" t="str">
        <f>IF(入力シート!P855&gt;=1000,INT(MOD(入力シート!P855,10000)/1000),"")</f>
        <v/>
      </c>
      <c r="AX854" s="51" t="str">
        <f>IF(入力シート!P855&gt;=100,INT(MOD(入力シート!P855,1000)/100),"")</f>
        <v/>
      </c>
      <c r="AY854" s="51" t="str">
        <f>IF(入力シート!P855&gt;=10,INT(MOD(入力シート!P855,100)/10),"")</f>
        <v/>
      </c>
      <c r="AZ854" s="40" t="str">
        <f>IF(入力シート!P855&gt;=1,INT(MOD(入力シート!P855,10)/1),"")</f>
        <v/>
      </c>
      <c r="BA854" s="51" t="str">
        <f>IF(入力シート!Q855&gt;=10,INT(MOD(入力シート!Q855,100)/10),"")</f>
        <v/>
      </c>
      <c r="BB854" s="40" t="str">
        <f>IF(入力シート!Q855&gt;=1,INT(MOD(入力シート!Q855,10)/1),"")</f>
        <v/>
      </c>
      <c r="BC854" s="51" t="str">
        <f>IF(入力シート!R855&gt;=10000,INT(MOD(入力シート!R855,100000)/10000),"")</f>
        <v/>
      </c>
      <c r="BD854" s="51" t="str">
        <f>IF(入力シート!R855&gt;=1000,INT(MOD(入力シート!R855,10000)/1000),"")</f>
        <v/>
      </c>
      <c r="BE854" s="51" t="str">
        <f>IF(入力シート!R855&gt;=100,INT(MOD(入力シート!R855,1000)/100),"")</f>
        <v/>
      </c>
      <c r="BF854" s="51" t="str">
        <f>IF(入力シート!R855&gt;=10,INT(MOD(入力シート!R855,100)/10),"")</f>
        <v/>
      </c>
      <c r="BG854" s="40" t="str">
        <f>IF(入力シート!R855&gt;=1,INT(MOD(入力シート!R855,10)/1),"")</f>
        <v/>
      </c>
    </row>
    <row r="855" spans="1:79" x14ac:dyDescent="0.15">
      <c r="B855" s="22">
        <v>853</v>
      </c>
      <c r="C855" s="10" t="str">
        <f>IF(入力シート!C856&gt;=10000,INT(MOD(入力シート!C856,100000)/10000),"")</f>
        <v/>
      </c>
      <c r="D855" s="10" t="str">
        <f>IF(入力シート!C856&gt;=1000,INT(MOD(入力シート!C856,10000)/1000),"")</f>
        <v/>
      </c>
      <c r="E855" s="10" t="str">
        <f>IF(入力シート!C856&gt;=100,INT(MOD(入力シート!C856,1000)/100),"")</f>
        <v/>
      </c>
      <c r="F855" s="10" t="str">
        <f>IF(入力シート!C856&gt;=10,INT(MOD(入力シート!C856,100)/10),"")</f>
        <v/>
      </c>
      <c r="G855" s="22" t="str">
        <f>IF(入力シート!C856&gt;=1,INT(MOD(入力シート!C856,10)/1),"")</f>
        <v/>
      </c>
      <c r="H855" s="22" t="str">
        <f>IF(入力シート!D856&gt;"",入力シート!D856,"")</f>
        <v/>
      </c>
      <c r="I855" s="22" t="str">
        <f>IF(入力シート!E856&gt;"",入力シート!E856,"")</f>
        <v/>
      </c>
      <c r="J855" s="37" t="str">
        <f>IF(入力シート!F856&gt;0,IF(入力シート!W856=6,MID(入力シート!F856,入力シート!W856-5,1),"0"),"")</f>
        <v/>
      </c>
      <c r="K855" s="37" t="str">
        <f>IF(入力シート!F856&gt;0,MID(入力シート!F856,入力シート!W856-4,1),"")</f>
        <v/>
      </c>
      <c r="L855" s="37" t="str">
        <f>IF(入力シート!F856&gt;0,MID(入力シート!F856,入力シート!W856-3,1),"")</f>
        <v/>
      </c>
      <c r="M855" s="37" t="str">
        <f>IF(入力シート!F856&gt;0,MID(入力シート!F856,入力シート!W856-2,1),"")</f>
        <v/>
      </c>
      <c r="N855" s="37" t="str">
        <f>IF(入力シート!F856&gt;0,MID(入力シート!F856,入力シート!W856-1,1),"")</f>
        <v/>
      </c>
      <c r="O855" s="39" t="str">
        <f>IF(入力シート!F856&gt;0,MID(入力シート!F856,入力シート!W856,1),"")</f>
        <v/>
      </c>
      <c r="P855" s="22" t="str">
        <f>IF(入力シート!G856&gt;"",入力シート!G856,"")</f>
        <v/>
      </c>
      <c r="Q855" s="37" t="str">
        <f>IF(入力シート!H856&gt;0,IF(入力シート!X856=4,MID(入力シート!H856,入力シート!X856-3,1),"0"),"")</f>
        <v/>
      </c>
      <c r="R855" s="37" t="str">
        <f>IF(入力シート!H856&gt;0,MID(入力シート!H856,入力シート!X856-2,1),"")</f>
        <v/>
      </c>
      <c r="S855" s="37" t="str">
        <f>IF(入力シート!H856&gt;0,MID(入力シート!H856,入力シート!X856-1,1),"")</f>
        <v/>
      </c>
      <c r="T855" s="39" t="str">
        <f>IF(入力シート!H856&gt;0,MID(入力シート!H856,入力シート!X856,1),"")</f>
        <v/>
      </c>
      <c r="U855" s="62" t="str">
        <f>IF(入力シート!I856&gt;0,入力シート!I856,"")</f>
        <v/>
      </c>
      <c r="V855" s="50" t="str">
        <f>IF(入力シート!J856&gt;0,入力シート!J856,"")</f>
        <v/>
      </c>
      <c r="W855" s="50" t="str">
        <f>IF(入力シート!K856&gt;=10,INT(MOD(入力シート!K856,100)/10),"")</f>
        <v/>
      </c>
      <c r="X855" s="40" t="str">
        <f>IF(入力シート!K856&gt;=1,INT(MOD(入力シート!K856,10)/1),"")</f>
        <v/>
      </c>
      <c r="Y855" s="51" t="str">
        <f>IF(入力シート!L856&gt;=100000,INT(MOD(入力シート!L856,1000000)/100000),"")</f>
        <v/>
      </c>
      <c r="Z855" s="51" t="str">
        <f>IF(入力シート!L856&gt;=10000,INT(MOD(入力シート!L856,100000)/10000),"")</f>
        <v/>
      </c>
      <c r="AA855" s="51" t="str">
        <f>IF(入力シート!L856&gt;=1000,INT(MOD(入力シート!L856,10000)/1000),"")</f>
        <v/>
      </c>
      <c r="AB855" s="51" t="str">
        <f>IF(入力シート!L856&gt;=100,INT(MOD(入力シート!L856,1000)/100),"")</f>
        <v/>
      </c>
      <c r="AC855" s="51" t="str">
        <f>IF(入力シート!L856&gt;=10,INT(MOD(入力シート!L856,100)/10),"")</f>
        <v/>
      </c>
      <c r="AD855" s="40" t="str">
        <f>IF(入力シート!L856&gt;=1,INT(MOD(入力シート!L856,10)/1),"")</f>
        <v/>
      </c>
      <c r="AE855" s="51" t="str">
        <f>IF(入力シート!M856&gt;=10000,INT(MOD(入力シート!M856,100000)/10000),"")</f>
        <v/>
      </c>
      <c r="AF855" s="51" t="str">
        <f>IF(入力シート!M856&gt;=1000,INT(MOD(入力シート!M856,10000)/1000),"")</f>
        <v/>
      </c>
      <c r="AG855" s="51" t="str">
        <f>IF(入力シート!M856&gt;=100,INT(MOD(入力シート!M856,1000)/100),"")</f>
        <v/>
      </c>
      <c r="AH855" s="51" t="str">
        <f>IF(入力シート!M856&gt;=10,INT(MOD(入力シート!M856,100)/10),"")</f>
        <v/>
      </c>
      <c r="AI855" s="40" t="str">
        <f>IF(入力シート!M856&gt;=1,INT(MOD(入力シート!M856,10)/1),"")</f>
        <v/>
      </c>
      <c r="AJ855" s="51" t="str">
        <f>IF(入力シート!N856&gt;=10000,INT(MOD(入力シート!N856,100000)/10000),"")</f>
        <v/>
      </c>
      <c r="AK855" s="51" t="str">
        <f>IF(入力シート!N856&gt;=1000,INT(MOD(入力シート!N856,10000)/1000),"")</f>
        <v/>
      </c>
      <c r="AL855" s="51" t="str">
        <f>IF(入力シート!N856&gt;=100,INT(MOD(入力シート!N856,1000)/100),"")</f>
        <v/>
      </c>
      <c r="AM855" s="51" t="str">
        <f>IF(入力シート!N856&gt;=10,INT(MOD(入力シート!N856,100)/10),"")</f>
        <v/>
      </c>
      <c r="AN855" s="40" t="str">
        <f>IF(入力シート!N856&gt;=1,INT(MOD(入力シート!N856,10)/1),"")</f>
        <v/>
      </c>
      <c r="AO855" s="51" t="str">
        <f>IF(入力シート!O856&gt;=10000,INT(MOD(入力シート!O856,100000)/10000),"")</f>
        <v/>
      </c>
      <c r="AP855" s="51" t="str">
        <f>IF(入力シート!O856&gt;=1000,INT(MOD(入力シート!O856,10000)/1000),"")</f>
        <v/>
      </c>
      <c r="AQ855" s="51" t="str">
        <f>IF(入力シート!O856&gt;=100,INT(MOD(入力シート!O856,1000)/100),"")</f>
        <v/>
      </c>
      <c r="AR855" s="51" t="str">
        <f>IF(入力シート!O856&gt;=10,INT(MOD(入力シート!O856,100)/10),"")</f>
        <v/>
      </c>
      <c r="AS855" s="40" t="str">
        <f>IF(入力シート!O856&gt;=1,INT(MOD(入力シート!O856,10)/1),"")</f>
        <v/>
      </c>
      <c r="AT855" s="51" t="str">
        <f>IF(入力シート!P856&gt;=1000000,INT(MOD(入力シート!P856,10000000)/1000000),"")</f>
        <v/>
      </c>
      <c r="AU855" s="51" t="str">
        <f>IF(入力シート!P856&gt;=100000,INT(MOD(入力シート!P856,1000000)/100000),"")</f>
        <v/>
      </c>
      <c r="AV855" s="51" t="str">
        <f>IF(入力シート!P856&gt;=10000,INT(MOD(入力シート!P856,100000)/10000),"")</f>
        <v/>
      </c>
      <c r="AW855" s="51" t="str">
        <f>IF(入力シート!P856&gt;=1000,INT(MOD(入力シート!P856,10000)/1000),"")</f>
        <v/>
      </c>
      <c r="AX855" s="51" t="str">
        <f>IF(入力シート!P856&gt;=100,INT(MOD(入力シート!P856,1000)/100),"")</f>
        <v/>
      </c>
      <c r="AY855" s="51" t="str">
        <f>IF(入力シート!P856&gt;=10,INT(MOD(入力シート!P856,100)/10),"")</f>
        <v/>
      </c>
      <c r="AZ855" s="40" t="str">
        <f>IF(入力シート!P856&gt;=1,INT(MOD(入力シート!P856,10)/1),"")</f>
        <v/>
      </c>
      <c r="BA855" s="51" t="str">
        <f>IF(入力シート!Q856&gt;=10,INT(MOD(入力シート!Q856,100)/10),"")</f>
        <v/>
      </c>
      <c r="BB855" s="40" t="str">
        <f>IF(入力シート!Q856&gt;=1,INT(MOD(入力シート!Q856,10)/1),"")</f>
        <v/>
      </c>
      <c r="BC855" s="51" t="str">
        <f>IF(入力シート!R856&gt;=10000,INT(MOD(入力シート!R856,100000)/10000),"")</f>
        <v/>
      </c>
      <c r="BD855" s="51" t="str">
        <f>IF(入力シート!R856&gt;=1000,INT(MOD(入力シート!R856,10000)/1000),"")</f>
        <v/>
      </c>
      <c r="BE855" s="51" t="str">
        <f>IF(入力シート!R856&gt;=100,INT(MOD(入力シート!R856,1000)/100),"")</f>
        <v/>
      </c>
      <c r="BF855" s="51" t="str">
        <f>IF(入力シート!R856&gt;=10,INT(MOD(入力シート!R856,100)/10),"")</f>
        <v/>
      </c>
      <c r="BG855" s="40" t="str">
        <f>IF(入力シート!R856&gt;=1,INT(MOD(入力シート!R856,10)/1),"")</f>
        <v/>
      </c>
    </row>
    <row r="856" spans="1:79" x14ac:dyDescent="0.15">
      <c r="B856" s="22">
        <v>854</v>
      </c>
      <c r="C856" s="10" t="str">
        <f>IF(入力シート!C857&gt;=10000,INT(MOD(入力シート!C857,100000)/10000),"")</f>
        <v/>
      </c>
      <c r="D856" s="10" t="str">
        <f>IF(入力シート!C857&gt;=1000,INT(MOD(入力シート!C857,10000)/1000),"")</f>
        <v/>
      </c>
      <c r="E856" s="10" t="str">
        <f>IF(入力シート!C857&gt;=100,INT(MOD(入力シート!C857,1000)/100),"")</f>
        <v/>
      </c>
      <c r="F856" s="10" t="str">
        <f>IF(入力シート!C857&gt;=10,INT(MOD(入力シート!C857,100)/10),"")</f>
        <v/>
      </c>
      <c r="G856" s="22" t="str">
        <f>IF(入力シート!C857&gt;=1,INT(MOD(入力シート!C857,10)/1),"")</f>
        <v/>
      </c>
      <c r="H856" s="22" t="str">
        <f>IF(入力シート!D857&gt;"",入力シート!D857,"")</f>
        <v/>
      </c>
      <c r="I856" s="22" t="str">
        <f>IF(入力シート!E857&gt;"",入力シート!E857,"")</f>
        <v/>
      </c>
      <c r="J856" s="37" t="str">
        <f>IF(入力シート!F857&gt;0,IF(入力シート!W857=6,MID(入力シート!F857,入力シート!W857-5,1),"0"),"")</f>
        <v/>
      </c>
      <c r="K856" s="37" t="str">
        <f>IF(入力シート!F857&gt;0,MID(入力シート!F857,入力シート!W857-4,1),"")</f>
        <v/>
      </c>
      <c r="L856" s="37" t="str">
        <f>IF(入力シート!F857&gt;0,MID(入力シート!F857,入力シート!W857-3,1),"")</f>
        <v/>
      </c>
      <c r="M856" s="37" t="str">
        <f>IF(入力シート!F857&gt;0,MID(入力シート!F857,入力シート!W857-2,1),"")</f>
        <v/>
      </c>
      <c r="N856" s="37" t="str">
        <f>IF(入力シート!F857&gt;0,MID(入力シート!F857,入力シート!W857-1,1),"")</f>
        <v/>
      </c>
      <c r="O856" s="39" t="str">
        <f>IF(入力シート!F857&gt;0,MID(入力シート!F857,入力シート!W857,1),"")</f>
        <v/>
      </c>
      <c r="P856" s="22" t="str">
        <f>IF(入力シート!G857&gt;"",入力シート!G857,"")</f>
        <v/>
      </c>
      <c r="Q856" s="37" t="str">
        <f>IF(入力シート!H857&gt;0,IF(入力シート!X857=4,MID(入力シート!H857,入力シート!X857-3,1),"0"),"")</f>
        <v/>
      </c>
      <c r="R856" s="37" t="str">
        <f>IF(入力シート!H857&gt;0,MID(入力シート!H857,入力シート!X857-2,1),"")</f>
        <v/>
      </c>
      <c r="S856" s="37" t="str">
        <f>IF(入力シート!H857&gt;0,MID(入力シート!H857,入力シート!X857-1,1),"")</f>
        <v/>
      </c>
      <c r="T856" s="39" t="str">
        <f>IF(入力シート!H857&gt;0,MID(入力シート!H857,入力シート!X857,1),"")</f>
        <v/>
      </c>
      <c r="U856" s="62" t="str">
        <f>IF(入力シート!I857&gt;0,入力シート!I857,"")</f>
        <v/>
      </c>
      <c r="V856" s="50" t="str">
        <f>IF(入力シート!J857&gt;0,入力シート!J857,"")</f>
        <v/>
      </c>
      <c r="W856" s="50" t="str">
        <f>IF(入力シート!K857&gt;=10,INT(MOD(入力シート!K857,100)/10),"")</f>
        <v/>
      </c>
      <c r="X856" s="40" t="str">
        <f>IF(入力シート!K857&gt;=1,INT(MOD(入力シート!K857,10)/1),"")</f>
        <v/>
      </c>
      <c r="Y856" s="51" t="str">
        <f>IF(入力シート!L857&gt;=100000,INT(MOD(入力シート!L857,1000000)/100000),"")</f>
        <v/>
      </c>
      <c r="Z856" s="51" t="str">
        <f>IF(入力シート!L857&gt;=10000,INT(MOD(入力シート!L857,100000)/10000),"")</f>
        <v/>
      </c>
      <c r="AA856" s="51" t="str">
        <f>IF(入力シート!L857&gt;=1000,INT(MOD(入力シート!L857,10000)/1000),"")</f>
        <v/>
      </c>
      <c r="AB856" s="51" t="str">
        <f>IF(入力シート!L857&gt;=100,INT(MOD(入力シート!L857,1000)/100),"")</f>
        <v/>
      </c>
      <c r="AC856" s="51" t="str">
        <f>IF(入力シート!L857&gt;=10,INT(MOD(入力シート!L857,100)/10),"")</f>
        <v/>
      </c>
      <c r="AD856" s="40" t="str">
        <f>IF(入力シート!L857&gt;=1,INT(MOD(入力シート!L857,10)/1),"")</f>
        <v/>
      </c>
      <c r="AE856" s="51" t="str">
        <f>IF(入力シート!M857&gt;=10000,INT(MOD(入力シート!M857,100000)/10000),"")</f>
        <v/>
      </c>
      <c r="AF856" s="51" t="str">
        <f>IF(入力シート!M857&gt;=1000,INT(MOD(入力シート!M857,10000)/1000),"")</f>
        <v/>
      </c>
      <c r="AG856" s="51" t="str">
        <f>IF(入力シート!M857&gt;=100,INT(MOD(入力シート!M857,1000)/100),"")</f>
        <v/>
      </c>
      <c r="AH856" s="51" t="str">
        <f>IF(入力シート!M857&gt;=10,INT(MOD(入力シート!M857,100)/10),"")</f>
        <v/>
      </c>
      <c r="AI856" s="40" t="str">
        <f>IF(入力シート!M857&gt;=1,INT(MOD(入力シート!M857,10)/1),"")</f>
        <v/>
      </c>
      <c r="AJ856" s="51" t="str">
        <f>IF(入力シート!N857&gt;=10000,INT(MOD(入力シート!N857,100000)/10000),"")</f>
        <v/>
      </c>
      <c r="AK856" s="51" t="str">
        <f>IF(入力シート!N857&gt;=1000,INT(MOD(入力シート!N857,10000)/1000),"")</f>
        <v/>
      </c>
      <c r="AL856" s="51" t="str">
        <f>IF(入力シート!N857&gt;=100,INT(MOD(入力シート!N857,1000)/100),"")</f>
        <v/>
      </c>
      <c r="AM856" s="51" t="str">
        <f>IF(入力シート!N857&gt;=10,INT(MOD(入力シート!N857,100)/10),"")</f>
        <v/>
      </c>
      <c r="AN856" s="40" t="str">
        <f>IF(入力シート!N857&gt;=1,INT(MOD(入力シート!N857,10)/1),"")</f>
        <v/>
      </c>
      <c r="AO856" s="51" t="str">
        <f>IF(入力シート!O857&gt;=10000,INT(MOD(入力シート!O857,100000)/10000),"")</f>
        <v/>
      </c>
      <c r="AP856" s="51" t="str">
        <f>IF(入力シート!O857&gt;=1000,INT(MOD(入力シート!O857,10000)/1000),"")</f>
        <v/>
      </c>
      <c r="AQ856" s="51" t="str">
        <f>IF(入力シート!O857&gt;=100,INT(MOD(入力シート!O857,1000)/100),"")</f>
        <v/>
      </c>
      <c r="AR856" s="51" t="str">
        <f>IF(入力シート!O857&gt;=10,INT(MOD(入力シート!O857,100)/10),"")</f>
        <v/>
      </c>
      <c r="AS856" s="40" t="str">
        <f>IF(入力シート!O857&gt;=1,INT(MOD(入力シート!O857,10)/1),"")</f>
        <v/>
      </c>
      <c r="AT856" s="51" t="str">
        <f>IF(入力シート!P857&gt;=1000000,INT(MOD(入力シート!P857,10000000)/1000000),"")</f>
        <v/>
      </c>
      <c r="AU856" s="51" t="str">
        <f>IF(入力シート!P857&gt;=100000,INT(MOD(入力シート!P857,1000000)/100000),"")</f>
        <v/>
      </c>
      <c r="AV856" s="51" t="str">
        <f>IF(入力シート!P857&gt;=10000,INT(MOD(入力シート!P857,100000)/10000),"")</f>
        <v/>
      </c>
      <c r="AW856" s="51" t="str">
        <f>IF(入力シート!P857&gt;=1000,INT(MOD(入力シート!P857,10000)/1000),"")</f>
        <v/>
      </c>
      <c r="AX856" s="51" t="str">
        <f>IF(入力シート!P857&gt;=100,INT(MOD(入力シート!P857,1000)/100),"")</f>
        <v/>
      </c>
      <c r="AY856" s="51" t="str">
        <f>IF(入力シート!P857&gt;=10,INT(MOD(入力シート!P857,100)/10),"")</f>
        <v/>
      </c>
      <c r="AZ856" s="40" t="str">
        <f>IF(入力シート!P857&gt;=1,INT(MOD(入力シート!P857,10)/1),"")</f>
        <v/>
      </c>
      <c r="BA856" s="51" t="str">
        <f>IF(入力シート!Q857&gt;=10,INT(MOD(入力シート!Q857,100)/10),"")</f>
        <v/>
      </c>
      <c r="BB856" s="40" t="str">
        <f>IF(入力シート!Q857&gt;=1,INT(MOD(入力シート!Q857,10)/1),"")</f>
        <v/>
      </c>
      <c r="BC856" s="51" t="str">
        <f>IF(入力シート!R857&gt;=10000,INT(MOD(入力シート!R857,100000)/10000),"")</f>
        <v/>
      </c>
      <c r="BD856" s="51" t="str">
        <f>IF(入力シート!R857&gt;=1000,INT(MOD(入力シート!R857,10000)/1000),"")</f>
        <v/>
      </c>
      <c r="BE856" s="51" t="str">
        <f>IF(入力シート!R857&gt;=100,INT(MOD(入力シート!R857,1000)/100),"")</f>
        <v/>
      </c>
      <c r="BF856" s="51" t="str">
        <f>IF(入力シート!R857&gt;=10,INT(MOD(入力シート!R857,100)/10),"")</f>
        <v/>
      </c>
      <c r="BG856" s="40" t="str">
        <f>IF(入力シート!R857&gt;=1,INT(MOD(入力シート!R857,10)/1),"")</f>
        <v/>
      </c>
    </row>
    <row r="857" spans="1:79" x14ac:dyDescent="0.15">
      <c r="B857" s="22">
        <v>855</v>
      </c>
      <c r="C857" s="10" t="str">
        <f>IF(入力シート!C858&gt;=10000,INT(MOD(入力シート!C858,100000)/10000),"")</f>
        <v/>
      </c>
      <c r="D857" s="10" t="str">
        <f>IF(入力シート!C858&gt;=1000,INT(MOD(入力シート!C858,10000)/1000),"")</f>
        <v/>
      </c>
      <c r="E857" s="10" t="str">
        <f>IF(入力シート!C858&gt;=100,INT(MOD(入力シート!C858,1000)/100),"")</f>
        <v/>
      </c>
      <c r="F857" s="10" t="str">
        <f>IF(入力シート!C858&gt;=10,INT(MOD(入力シート!C858,100)/10),"")</f>
        <v/>
      </c>
      <c r="G857" s="22" t="str">
        <f>IF(入力シート!C858&gt;=1,INT(MOD(入力シート!C858,10)/1),"")</f>
        <v/>
      </c>
      <c r="H857" s="22" t="str">
        <f>IF(入力シート!D858&gt;"",入力シート!D858,"")</f>
        <v/>
      </c>
      <c r="I857" s="22" t="str">
        <f>IF(入力シート!E858&gt;"",入力シート!E858,"")</f>
        <v/>
      </c>
      <c r="J857" s="37" t="str">
        <f>IF(入力シート!F858&gt;0,IF(入力シート!W858=6,MID(入力シート!F858,入力シート!W858-5,1),"0"),"")</f>
        <v/>
      </c>
      <c r="K857" s="37" t="str">
        <f>IF(入力シート!F858&gt;0,MID(入力シート!F858,入力シート!W858-4,1),"")</f>
        <v/>
      </c>
      <c r="L857" s="37" t="str">
        <f>IF(入力シート!F858&gt;0,MID(入力シート!F858,入力シート!W858-3,1),"")</f>
        <v/>
      </c>
      <c r="M857" s="37" t="str">
        <f>IF(入力シート!F858&gt;0,MID(入力シート!F858,入力シート!W858-2,1),"")</f>
        <v/>
      </c>
      <c r="N857" s="37" t="str">
        <f>IF(入力シート!F858&gt;0,MID(入力シート!F858,入力シート!W858-1,1),"")</f>
        <v/>
      </c>
      <c r="O857" s="39" t="str">
        <f>IF(入力シート!F858&gt;0,MID(入力シート!F858,入力シート!W858,1),"")</f>
        <v/>
      </c>
      <c r="P857" s="22" t="str">
        <f>IF(入力シート!G858&gt;"",入力シート!G858,"")</f>
        <v/>
      </c>
      <c r="Q857" s="37" t="str">
        <f>IF(入力シート!H858&gt;0,IF(入力シート!X858=4,MID(入力シート!H858,入力シート!X858-3,1),"0"),"")</f>
        <v/>
      </c>
      <c r="R857" s="37" t="str">
        <f>IF(入力シート!H858&gt;0,MID(入力シート!H858,入力シート!X858-2,1),"")</f>
        <v/>
      </c>
      <c r="S857" s="37" t="str">
        <f>IF(入力シート!H858&gt;0,MID(入力シート!H858,入力シート!X858-1,1),"")</f>
        <v/>
      </c>
      <c r="T857" s="39" t="str">
        <f>IF(入力シート!H858&gt;0,MID(入力シート!H858,入力シート!X858,1),"")</f>
        <v/>
      </c>
      <c r="U857" s="62" t="str">
        <f>IF(入力シート!I858&gt;0,入力シート!I858,"")</f>
        <v/>
      </c>
      <c r="V857" s="50" t="str">
        <f>IF(入力シート!J858&gt;0,入力シート!J858,"")</f>
        <v/>
      </c>
      <c r="W857" s="50" t="str">
        <f>IF(入力シート!K858&gt;=10,INT(MOD(入力シート!K858,100)/10),"")</f>
        <v/>
      </c>
      <c r="X857" s="40" t="str">
        <f>IF(入力シート!K858&gt;=1,INT(MOD(入力シート!K858,10)/1),"")</f>
        <v/>
      </c>
      <c r="Y857" s="51" t="str">
        <f>IF(入力シート!L858&gt;=100000,INT(MOD(入力シート!L858,1000000)/100000),"")</f>
        <v/>
      </c>
      <c r="Z857" s="51" t="str">
        <f>IF(入力シート!L858&gt;=10000,INT(MOD(入力シート!L858,100000)/10000),"")</f>
        <v/>
      </c>
      <c r="AA857" s="51" t="str">
        <f>IF(入力シート!L858&gt;=1000,INT(MOD(入力シート!L858,10000)/1000),"")</f>
        <v/>
      </c>
      <c r="AB857" s="51" t="str">
        <f>IF(入力シート!L858&gt;=100,INT(MOD(入力シート!L858,1000)/100),"")</f>
        <v/>
      </c>
      <c r="AC857" s="51" t="str">
        <f>IF(入力シート!L858&gt;=10,INT(MOD(入力シート!L858,100)/10),"")</f>
        <v/>
      </c>
      <c r="AD857" s="40" t="str">
        <f>IF(入力シート!L858&gt;=1,INT(MOD(入力シート!L858,10)/1),"")</f>
        <v/>
      </c>
      <c r="AE857" s="51" t="str">
        <f>IF(入力シート!M858&gt;=10000,INT(MOD(入力シート!M858,100000)/10000),"")</f>
        <v/>
      </c>
      <c r="AF857" s="51" t="str">
        <f>IF(入力シート!M858&gt;=1000,INT(MOD(入力シート!M858,10000)/1000),"")</f>
        <v/>
      </c>
      <c r="AG857" s="51" t="str">
        <f>IF(入力シート!M858&gt;=100,INT(MOD(入力シート!M858,1000)/100),"")</f>
        <v/>
      </c>
      <c r="AH857" s="51" t="str">
        <f>IF(入力シート!M858&gt;=10,INT(MOD(入力シート!M858,100)/10),"")</f>
        <v/>
      </c>
      <c r="AI857" s="40" t="str">
        <f>IF(入力シート!M858&gt;=1,INT(MOD(入力シート!M858,10)/1),"")</f>
        <v/>
      </c>
      <c r="AJ857" s="51" t="str">
        <f>IF(入力シート!N858&gt;=10000,INT(MOD(入力シート!N858,100000)/10000),"")</f>
        <v/>
      </c>
      <c r="AK857" s="51" t="str">
        <f>IF(入力シート!N858&gt;=1000,INT(MOD(入力シート!N858,10000)/1000),"")</f>
        <v/>
      </c>
      <c r="AL857" s="51" t="str">
        <f>IF(入力シート!N858&gt;=100,INT(MOD(入力シート!N858,1000)/100),"")</f>
        <v/>
      </c>
      <c r="AM857" s="51" t="str">
        <f>IF(入力シート!N858&gt;=10,INT(MOD(入力シート!N858,100)/10),"")</f>
        <v/>
      </c>
      <c r="AN857" s="40" t="str">
        <f>IF(入力シート!N858&gt;=1,INT(MOD(入力シート!N858,10)/1),"")</f>
        <v/>
      </c>
      <c r="AO857" s="51" t="str">
        <f>IF(入力シート!O858&gt;=10000,INT(MOD(入力シート!O858,100000)/10000),"")</f>
        <v/>
      </c>
      <c r="AP857" s="51" t="str">
        <f>IF(入力シート!O858&gt;=1000,INT(MOD(入力シート!O858,10000)/1000),"")</f>
        <v/>
      </c>
      <c r="AQ857" s="51" t="str">
        <f>IF(入力シート!O858&gt;=100,INT(MOD(入力シート!O858,1000)/100),"")</f>
        <v/>
      </c>
      <c r="AR857" s="51" t="str">
        <f>IF(入力シート!O858&gt;=10,INT(MOD(入力シート!O858,100)/10),"")</f>
        <v/>
      </c>
      <c r="AS857" s="40" t="str">
        <f>IF(入力シート!O858&gt;=1,INT(MOD(入力シート!O858,10)/1),"")</f>
        <v/>
      </c>
      <c r="AT857" s="51" t="str">
        <f>IF(入力シート!P858&gt;=1000000,INT(MOD(入力シート!P858,10000000)/1000000),"")</f>
        <v/>
      </c>
      <c r="AU857" s="51" t="str">
        <f>IF(入力シート!P858&gt;=100000,INT(MOD(入力シート!P858,1000000)/100000),"")</f>
        <v/>
      </c>
      <c r="AV857" s="51" t="str">
        <f>IF(入力シート!P858&gt;=10000,INT(MOD(入力シート!P858,100000)/10000),"")</f>
        <v/>
      </c>
      <c r="AW857" s="51" t="str">
        <f>IF(入力シート!P858&gt;=1000,INT(MOD(入力シート!P858,10000)/1000),"")</f>
        <v/>
      </c>
      <c r="AX857" s="51" t="str">
        <f>IF(入力シート!P858&gt;=100,INT(MOD(入力シート!P858,1000)/100),"")</f>
        <v/>
      </c>
      <c r="AY857" s="51" t="str">
        <f>IF(入力シート!P858&gt;=10,INT(MOD(入力シート!P858,100)/10),"")</f>
        <v/>
      </c>
      <c r="AZ857" s="40" t="str">
        <f>IF(入力シート!P858&gt;=1,INT(MOD(入力シート!P858,10)/1),"")</f>
        <v/>
      </c>
      <c r="BA857" s="51" t="str">
        <f>IF(入力シート!Q858&gt;=10,INT(MOD(入力シート!Q858,100)/10),"")</f>
        <v/>
      </c>
      <c r="BB857" s="40" t="str">
        <f>IF(入力シート!Q858&gt;=1,INT(MOD(入力シート!Q858,10)/1),"")</f>
        <v/>
      </c>
      <c r="BC857" s="51" t="str">
        <f>IF(入力シート!R858&gt;=10000,INT(MOD(入力シート!R858,100000)/10000),"")</f>
        <v/>
      </c>
      <c r="BD857" s="51" t="str">
        <f>IF(入力シート!R858&gt;=1000,INT(MOD(入力シート!R858,10000)/1000),"")</f>
        <v/>
      </c>
      <c r="BE857" s="51" t="str">
        <f>IF(入力シート!R858&gt;=100,INT(MOD(入力シート!R858,1000)/100),"")</f>
        <v/>
      </c>
      <c r="BF857" s="51" t="str">
        <f>IF(入力シート!R858&gt;=10,INT(MOD(入力シート!R858,100)/10),"")</f>
        <v/>
      </c>
      <c r="BG857" s="40" t="str">
        <f>IF(入力シート!R858&gt;=1,INT(MOD(入力シート!R858,10)/1),"")</f>
        <v/>
      </c>
    </row>
    <row r="858" spans="1:79" x14ac:dyDescent="0.15">
      <c r="B858" s="22">
        <v>856</v>
      </c>
      <c r="C858" s="10" t="str">
        <f>IF(入力シート!C859&gt;=10000,INT(MOD(入力シート!C859,100000)/10000),"")</f>
        <v/>
      </c>
      <c r="D858" s="10" t="str">
        <f>IF(入力シート!C859&gt;=1000,INT(MOD(入力シート!C859,10000)/1000),"")</f>
        <v/>
      </c>
      <c r="E858" s="10" t="str">
        <f>IF(入力シート!C859&gt;=100,INT(MOD(入力シート!C859,1000)/100),"")</f>
        <v/>
      </c>
      <c r="F858" s="10" t="str">
        <f>IF(入力シート!C859&gt;=10,INT(MOD(入力シート!C859,100)/10),"")</f>
        <v/>
      </c>
      <c r="G858" s="22" t="str">
        <f>IF(入力シート!C859&gt;=1,INT(MOD(入力シート!C859,10)/1),"")</f>
        <v/>
      </c>
      <c r="H858" s="22" t="str">
        <f>IF(入力シート!D859&gt;"",入力シート!D859,"")</f>
        <v/>
      </c>
      <c r="I858" s="22" t="str">
        <f>IF(入力シート!E859&gt;"",入力シート!E859,"")</f>
        <v/>
      </c>
      <c r="J858" s="37" t="str">
        <f>IF(入力シート!F859&gt;0,IF(入力シート!W859=6,MID(入力シート!F859,入力シート!W859-5,1),"0"),"")</f>
        <v/>
      </c>
      <c r="K858" s="37" t="str">
        <f>IF(入力シート!F859&gt;0,MID(入力シート!F859,入力シート!W859-4,1),"")</f>
        <v/>
      </c>
      <c r="L858" s="37" t="str">
        <f>IF(入力シート!F859&gt;0,MID(入力シート!F859,入力シート!W859-3,1),"")</f>
        <v/>
      </c>
      <c r="M858" s="37" t="str">
        <f>IF(入力シート!F859&gt;0,MID(入力シート!F859,入力シート!W859-2,1),"")</f>
        <v/>
      </c>
      <c r="N858" s="37" t="str">
        <f>IF(入力シート!F859&gt;0,MID(入力シート!F859,入力シート!W859-1,1),"")</f>
        <v/>
      </c>
      <c r="O858" s="39" t="str">
        <f>IF(入力シート!F859&gt;0,MID(入力シート!F859,入力シート!W859,1),"")</f>
        <v/>
      </c>
      <c r="P858" s="22" t="str">
        <f>IF(入力シート!G859&gt;"",入力シート!G859,"")</f>
        <v/>
      </c>
      <c r="Q858" s="37" t="str">
        <f>IF(入力シート!H859&gt;0,IF(入力シート!X859=4,MID(入力シート!H859,入力シート!X859-3,1),"0"),"")</f>
        <v/>
      </c>
      <c r="R858" s="37" t="str">
        <f>IF(入力シート!H859&gt;0,MID(入力シート!H859,入力シート!X859-2,1),"")</f>
        <v/>
      </c>
      <c r="S858" s="37" t="str">
        <f>IF(入力シート!H859&gt;0,MID(入力シート!H859,入力シート!X859-1,1),"")</f>
        <v/>
      </c>
      <c r="T858" s="39" t="str">
        <f>IF(入力シート!H859&gt;0,MID(入力シート!H859,入力シート!X859,1),"")</f>
        <v/>
      </c>
      <c r="U858" s="62" t="str">
        <f>IF(入力シート!I859&gt;0,入力シート!I859,"")</f>
        <v/>
      </c>
      <c r="V858" s="50" t="str">
        <f>IF(入力シート!J859&gt;0,入力シート!J859,"")</f>
        <v/>
      </c>
      <c r="W858" s="50" t="str">
        <f>IF(入力シート!K859&gt;=10,INT(MOD(入力シート!K859,100)/10),"")</f>
        <v/>
      </c>
      <c r="X858" s="40" t="str">
        <f>IF(入力シート!K859&gt;=1,INT(MOD(入力シート!K859,10)/1),"")</f>
        <v/>
      </c>
      <c r="Y858" s="51" t="str">
        <f>IF(入力シート!L859&gt;=100000,INT(MOD(入力シート!L859,1000000)/100000),"")</f>
        <v/>
      </c>
      <c r="Z858" s="51" t="str">
        <f>IF(入力シート!L859&gt;=10000,INT(MOD(入力シート!L859,100000)/10000),"")</f>
        <v/>
      </c>
      <c r="AA858" s="51" t="str">
        <f>IF(入力シート!L859&gt;=1000,INT(MOD(入力シート!L859,10000)/1000),"")</f>
        <v/>
      </c>
      <c r="AB858" s="51" t="str">
        <f>IF(入力シート!L859&gt;=100,INT(MOD(入力シート!L859,1000)/100),"")</f>
        <v/>
      </c>
      <c r="AC858" s="51" t="str">
        <f>IF(入力シート!L859&gt;=10,INT(MOD(入力シート!L859,100)/10),"")</f>
        <v/>
      </c>
      <c r="AD858" s="40" t="str">
        <f>IF(入力シート!L859&gt;=1,INT(MOD(入力シート!L859,10)/1),"")</f>
        <v/>
      </c>
      <c r="AE858" s="51" t="str">
        <f>IF(入力シート!M859&gt;=10000,INT(MOD(入力シート!M859,100000)/10000),"")</f>
        <v/>
      </c>
      <c r="AF858" s="51" t="str">
        <f>IF(入力シート!M859&gt;=1000,INT(MOD(入力シート!M859,10000)/1000),"")</f>
        <v/>
      </c>
      <c r="AG858" s="51" t="str">
        <f>IF(入力シート!M859&gt;=100,INT(MOD(入力シート!M859,1000)/100),"")</f>
        <v/>
      </c>
      <c r="AH858" s="51" t="str">
        <f>IF(入力シート!M859&gt;=10,INT(MOD(入力シート!M859,100)/10),"")</f>
        <v/>
      </c>
      <c r="AI858" s="40" t="str">
        <f>IF(入力シート!M859&gt;=1,INT(MOD(入力シート!M859,10)/1),"")</f>
        <v/>
      </c>
      <c r="AJ858" s="51" t="str">
        <f>IF(入力シート!N859&gt;=10000,INT(MOD(入力シート!N859,100000)/10000),"")</f>
        <v/>
      </c>
      <c r="AK858" s="51" t="str">
        <f>IF(入力シート!N859&gt;=1000,INT(MOD(入力シート!N859,10000)/1000),"")</f>
        <v/>
      </c>
      <c r="AL858" s="51" t="str">
        <f>IF(入力シート!N859&gt;=100,INT(MOD(入力シート!N859,1000)/100),"")</f>
        <v/>
      </c>
      <c r="AM858" s="51" t="str">
        <f>IF(入力シート!N859&gt;=10,INT(MOD(入力シート!N859,100)/10),"")</f>
        <v/>
      </c>
      <c r="AN858" s="40" t="str">
        <f>IF(入力シート!N859&gt;=1,INT(MOD(入力シート!N859,10)/1),"")</f>
        <v/>
      </c>
      <c r="AO858" s="51" t="str">
        <f>IF(入力シート!O859&gt;=10000,INT(MOD(入力シート!O859,100000)/10000),"")</f>
        <v/>
      </c>
      <c r="AP858" s="51" t="str">
        <f>IF(入力シート!O859&gt;=1000,INT(MOD(入力シート!O859,10000)/1000),"")</f>
        <v/>
      </c>
      <c r="AQ858" s="51" t="str">
        <f>IF(入力シート!O859&gt;=100,INT(MOD(入力シート!O859,1000)/100),"")</f>
        <v/>
      </c>
      <c r="AR858" s="51" t="str">
        <f>IF(入力シート!O859&gt;=10,INT(MOD(入力シート!O859,100)/10),"")</f>
        <v/>
      </c>
      <c r="AS858" s="40" t="str">
        <f>IF(入力シート!O859&gt;=1,INT(MOD(入力シート!O859,10)/1),"")</f>
        <v/>
      </c>
      <c r="AT858" s="51" t="str">
        <f>IF(入力シート!P859&gt;=1000000,INT(MOD(入力シート!P859,10000000)/1000000),"")</f>
        <v/>
      </c>
      <c r="AU858" s="51" t="str">
        <f>IF(入力シート!P859&gt;=100000,INT(MOD(入力シート!P859,1000000)/100000),"")</f>
        <v/>
      </c>
      <c r="AV858" s="51" t="str">
        <f>IF(入力シート!P859&gt;=10000,INT(MOD(入力シート!P859,100000)/10000),"")</f>
        <v/>
      </c>
      <c r="AW858" s="51" t="str">
        <f>IF(入力シート!P859&gt;=1000,INT(MOD(入力シート!P859,10000)/1000),"")</f>
        <v/>
      </c>
      <c r="AX858" s="51" t="str">
        <f>IF(入力シート!P859&gt;=100,INT(MOD(入力シート!P859,1000)/100),"")</f>
        <v/>
      </c>
      <c r="AY858" s="51" t="str">
        <f>IF(入力シート!P859&gt;=10,INT(MOD(入力シート!P859,100)/10),"")</f>
        <v/>
      </c>
      <c r="AZ858" s="40" t="str">
        <f>IF(入力シート!P859&gt;=1,INT(MOD(入力シート!P859,10)/1),"")</f>
        <v/>
      </c>
      <c r="BA858" s="51" t="str">
        <f>IF(入力シート!Q859&gt;=10,INT(MOD(入力シート!Q859,100)/10),"")</f>
        <v/>
      </c>
      <c r="BB858" s="40" t="str">
        <f>IF(入力シート!Q859&gt;=1,INT(MOD(入力シート!Q859,10)/1),"")</f>
        <v/>
      </c>
      <c r="BC858" s="51" t="str">
        <f>IF(入力シート!R859&gt;=10000,INT(MOD(入力シート!R859,100000)/10000),"")</f>
        <v/>
      </c>
      <c r="BD858" s="51" t="str">
        <f>IF(入力シート!R859&gt;=1000,INT(MOD(入力シート!R859,10000)/1000),"")</f>
        <v/>
      </c>
      <c r="BE858" s="51" t="str">
        <f>IF(入力シート!R859&gt;=100,INT(MOD(入力シート!R859,1000)/100),"")</f>
        <v/>
      </c>
      <c r="BF858" s="51" t="str">
        <f>IF(入力シート!R859&gt;=10,INT(MOD(入力シート!R859,100)/10),"")</f>
        <v/>
      </c>
      <c r="BG858" s="40" t="str">
        <f>IF(入力シート!R859&gt;=1,INT(MOD(入力シート!R859,10)/1),"")</f>
        <v/>
      </c>
    </row>
    <row r="859" spans="1:79" x14ac:dyDescent="0.15">
      <c r="B859" s="22">
        <v>857</v>
      </c>
      <c r="C859" s="10" t="str">
        <f>IF(入力シート!C860&gt;=10000,INT(MOD(入力シート!C860,100000)/10000),"")</f>
        <v/>
      </c>
      <c r="D859" s="10" t="str">
        <f>IF(入力シート!C860&gt;=1000,INT(MOD(入力シート!C860,10000)/1000),"")</f>
        <v/>
      </c>
      <c r="E859" s="10" t="str">
        <f>IF(入力シート!C860&gt;=100,INT(MOD(入力シート!C860,1000)/100),"")</f>
        <v/>
      </c>
      <c r="F859" s="10" t="str">
        <f>IF(入力シート!C860&gt;=10,INT(MOD(入力シート!C860,100)/10),"")</f>
        <v/>
      </c>
      <c r="G859" s="22" t="str">
        <f>IF(入力シート!C860&gt;=1,INT(MOD(入力シート!C860,10)/1),"")</f>
        <v/>
      </c>
      <c r="H859" s="22" t="str">
        <f>IF(入力シート!D860&gt;"",入力シート!D860,"")</f>
        <v/>
      </c>
      <c r="I859" s="22" t="str">
        <f>IF(入力シート!E860&gt;"",入力シート!E860,"")</f>
        <v/>
      </c>
      <c r="J859" s="37" t="str">
        <f>IF(入力シート!F860&gt;0,IF(入力シート!W860=6,MID(入力シート!F860,入力シート!W860-5,1),"0"),"")</f>
        <v/>
      </c>
      <c r="K859" s="37" t="str">
        <f>IF(入力シート!F860&gt;0,MID(入力シート!F860,入力シート!W860-4,1),"")</f>
        <v/>
      </c>
      <c r="L859" s="37" t="str">
        <f>IF(入力シート!F860&gt;0,MID(入力シート!F860,入力シート!W860-3,1),"")</f>
        <v/>
      </c>
      <c r="M859" s="37" t="str">
        <f>IF(入力シート!F860&gt;0,MID(入力シート!F860,入力シート!W860-2,1),"")</f>
        <v/>
      </c>
      <c r="N859" s="37" t="str">
        <f>IF(入力シート!F860&gt;0,MID(入力シート!F860,入力シート!W860-1,1),"")</f>
        <v/>
      </c>
      <c r="O859" s="39" t="str">
        <f>IF(入力シート!F860&gt;0,MID(入力シート!F860,入力シート!W860,1),"")</f>
        <v/>
      </c>
      <c r="P859" s="22" t="str">
        <f>IF(入力シート!G860&gt;"",入力シート!G860,"")</f>
        <v/>
      </c>
      <c r="Q859" s="37" t="str">
        <f>IF(入力シート!H860&gt;0,IF(入力シート!X860=4,MID(入力シート!H860,入力シート!X860-3,1),"0"),"")</f>
        <v/>
      </c>
      <c r="R859" s="37" t="str">
        <f>IF(入力シート!H860&gt;0,MID(入力シート!H860,入力シート!X860-2,1),"")</f>
        <v/>
      </c>
      <c r="S859" s="37" t="str">
        <f>IF(入力シート!H860&gt;0,MID(入力シート!H860,入力シート!X860-1,1),"")</f>
        <v/>
      </c>
      <c r="T859" s="39" t="str">
        <f>IF(入力シート!H860&gt;0,MID(入力シート!H860,入力シート!X860,1),"")</f>
        <v/>
      </c>
      <c r="U859" s="62" t="str">
        <f>IF(入力シート!I860&gt;0,入力シート!I860,"")</f>
        <v/>
      </c>
      <c r="V859" s="50" t="str">
        <f>IF(入力シート!J860&gt;0,入力シート!J860,"")</f>
        <v/>
      </c>
      <c r="W859" s="50" t="str">
        <f>IF(入力シート!K860&gt;=10,INT(MOD(入力シート!K860,100)/10),"")</f>
        <v/>
      </c>
      <c r="X859" s="40" t="str">
        <f>IF(入力シート!K860&gt;=1,INT(MOD(入力シート!K860,10)/1),"")</f>
        <v/>
      </c>
      <c r="Y859" s="51" t="str">
        <f>IF(入力シート!L860&gt;=100000,INT(MOD(入力シート!L860,1000000)/100000),"")</f>
        <v/>
      </c>
      <c r="Z859" s="51" t="str">
        <f>IF(入力シート!L860&gt;=10000,INT(MOD(入力シート!L860,100000)/10000),"")</f>
        <v/>
      </c>
      <c r="AA859" s="51" t="str">
        <f>IF(入力シート!L860&gt;=1000,INT(MOD(入力シート!L860,10000)/1000),"")</f>
        <v/>
      </c>
      <c r="AB859" s="51" t="str">
        <f>IF(入力シート!L860&gt;=100,INT(MOD(入力シート!L860,1000)/100),"")</f>
        <v/>
      </c>
      <c r="AC859" s="51" t="str">
        <f>IF(入力シート!L860&gt;=10,INT(MOD(入力シート!L860,100)/10),"")</f>
        <v/>
      </c>
      <c r="AD859" s="40" t="str">
        <f>IF(入力シート!L860&gt;=1,INT(MOD(入力シート!L860,10)/1),"")</f>
        <v/>
      </c>
      <c r="AE859" s="51" t="str">
        <f>IF(入力シート!M860&gt;=10000,INT(MOD(入力シート!M860,100000)/10000),"")</f>
        <v/>
      </c>
      <c r="AF859" s="51" t="str">
        <f>IF(入力シート!M860&gt;=1000,INT(MOD(入力シート!M860,10000)/1000),"")</f>
        <v/>
      </c>
      <c r="AG859" s="51" t="str">
        <f>IF(入力シート!M860&gt;=100,INT(MOD(入力シート!M860,1000)/100),"")</f>
        <v/>
      </c>
      <c r="AH859" s="51" t="str">
        <f>IF(入力シート!M860&gt;=10,INT(MOD(入力シート!M860,100)/10),"")</f>
        <v/>
      </c>
      <c r="AI859" s="40" t="str">
        <f>IF(入力シート!M860&gt;=1,INT(MOD(入力シート!M860,10)/1),"")</f>
        <v/>
      </c>
      <c r="AJ859" s="51" t="str">
        <f>IF(入力シート!N860&gt;=10000,INT(MOD(入力シート!N860,100000)/10000),"")</f>
        <v/>
      </c>
      <c r="AK859" s="51" t="str">
        <f>IF(入力シート!N860&gt;=1000,INT(MOD(入力シート!N860,10000)/1000),"")</f>
        <v/>
      </c>
      <c r="AL859" s="51" t="str">
        <f>IF(入力シート!N860&gt;=100,INT(MOD(入力シート!N860,1000)/100),"")</f>
        <v/>
      </c>
      <c r="AM859" s="51" t="str">
        <f>IF(入力シート!N860&gt;=10,INT(MOD(入力シート!N860,100)/10),"")</f>
        <v/>
      </c>
      <c r="AN859" s="40" t="str">
        <f>IF(入力シート!N860&gt;=1,INT(MOD(入力シート!N860,10)/1),"")</f>
        <v/>
      </c>
      <c r="AO859" s="51" t="str">
        <f>IF(入力シート!O860&gt;=10000,INT(MOD(入力シート!O860,100000)/10000),"")</f>
        <v/>
      </c>
      <c r="AP859" s="51" t="str">
        <f>IF(入力シート!O860&gt;=1000,INT(MOD(入力シート!O860,10000)/1000),"")</f>
        <v/>
      </c>
      <c r="AQ859" s="51" t="str">
        <f>IF(入力シート!O860&gt;=100,INT(MOD(入力シート!O860,1000)/100),"")</f>
        <v/>
      </c>
      <c r="AR859" s="51" t="str">
        <f>IF(入力シート!O860&gt;=10,INT(MOD(入力シート!O860,100)/10),"")</f>
        <v/>
      </c>
      <c r="AS859" s="40" t="str">
        <f>IF(入力シート!O860&gt;=1,INT(MOD(入力シート!O860,10)/1),"")</f>
        <v/>
      </c>
      <c r="AT859" s="51" t="str">
        <f>IF(入力シート!P860&gt;=1000000,INT(MOD(入力シート!P860,10000000)/1000000),"")</f>
        <v/>
      </c>
      <c r="AU859" s="51" t="str">
        <f>IF(入力シート!P860&gt;=100000,INT(MOD(入力シート!P860,1000000)/100000),"")</f>
        <v/>
      </c>
      <c r="AV859" s="51" t="str">
        <f>IF(入力シート!P860&gt;=10000,INT(MOD(入力シート!P860,100000)/10000),"")</f>
        <v/>
      </c>
      <c r="AW859" s="51" t="str">
        <f>IF(入力シート!P860&gt;=1000,INT(MOD(入力シート!P860,10000)/1000),"")</f>
        <v/>
      </c>
      <c r="AX859" s="51" t="str">
        <f>IF(入力シート!P860&gt;=100,INT(MOD(入力シート!P860,1000)/100),"")</f>
        <v/>
      </c>
      <c r="AY859" s="51" t="str">
        <f>IF(入力シート!P860&gt;=10,INT(MOD(入力シート!P860,100)/10),"")</f>
        <v/>
      </c>
      <c r="AZ859" s="40" t="str">
        <f>IF(入力シート!P860&gt;=1,INT(MOD(入力シート!P860,10)/1),"")</f>
        <v/>
      </c>
      <c r="BA859" s="51" t="str">
        <f>IF(入力シート!Q860&gt;=10,INT(MOD(入力シート!Q860,100)/10),"")</f>
        <v/>
      </c>
      <c r="BB859" s="40" t="str">
        <f>IF(入力シート!Q860&gt;=1,INT(MOD(入力シート!Q860,10)/1),"")</f>
        <v/>
      </c>
      <c r="BC859" s="51" t="str">
        <f>IF(入力シート!R860&gt;=10000,INT(MOD(入力シート!R860,100000)/10000),"")</f>
        <v/>
      </c>
      <c r="BD859" s="51" t="str">
        <f>IF(入力シート!R860&gt;=1000,INT(MOD(入力シート!R860,10000)/1000),"")</f>
        <v/>
      </c>
      <c r="BE859" s="51" t="str">
        <f>IF(入力シート!R860&gt;=100,INT(MOD(入力シート!R860,1000)/100),"")</f>
        <v/>
      </c>
      <c r="BF859" s="51" t="str">
        <f>IF(入力シート!R860&gt;=10,INT(MOD(入力シート!R860,100)/10),"")</f>
        <v/>
      </c>
      <c r="BG859" s="40" t="str">
        <f>IF(入力シート!R860&gt;=1,INT(MOD(入力シート!R860,10)/1),"")</f>
        <v/>
      </c>
    </row>
    <row r="860" spans="1:79" x14ac:dyDescent="0.15">
      <c r="B860" s="22">
        <v>858</v>
      </c>
      <c r="C860" s="10" t="str">
        <f>IF(入力シート!C861&gt;=10000,INT(MOD(入力シート!C861,100000)/10000),"")</f>
        <v/>
      </c>
      <c r="D860" s="10" t="str">
        <f>IF(入力シート!C861&gt;=1000,INT(MOD(入力シート!C861,10000)/1000),"")</f>
        <v/>
      </c>
      <c r="E860" s="10" t="str">
        <f>IF(入力シート!C861&gt;=100,INT(MOD(入力シート!C861,1000)/100),"")</f>
        <v/>
      </c>
      <c r="F860" s="10" t="str">
        <f>IF(入力シート!C861&gt;=10,INT(MOD(入力シート!C861,100)/10),"")</f>
        <v/>
      </c>
      <c r="G860" s="22" t="str">
        <f>IF(入力シート!C861&gt;=1,INT(MOD(入力シート!C861,10)/1),"")</f>
        <v/>
      </c>
      <c r="H860" s="22" t="str">
        <f>IF(入力シート!D861&gt;"",入力シート!D861,"")</f>
        <v/>
      </c>
      <c r="I860" s="22" t="str">
        <f>IF(入力シート!E861&gt;"",入力シート!E861,"")</f>
        <v/>
      </c>
      <c r="J860" s="37" t="str">
        <f>IF(入力シート!F861&gt;0,IF(入力シート!W861=6,MID(入力シート!F861,入力シート!W861-5,1),"0"),"")</f>
        <v/>
      </c>
      <c r="K860" s="37" t="str">
        <f>IF(入力シート!F861&gt;0,MID(入力シート!F861,入力シート!W861-4,1),"")</f>
        <v/>
      </c>
      <c r="L860" s="37" t="str">
        <f>IF(入力シート!F861&gt;0,MID(入力シート!F861,入力シート!W861-3,1),"")</f>
        <v/>
      </c>
      <c r="M860" s="37" t="str">
        <f>IF(入力シート!F861&gt;0,MID(入力シート!F861,入力シート!W861-2,1),"")</f>
        <v/>
      </c>
      <c r="N860" s="37" t="str">
        <f>IF(入力シート!F861&gt;0,MID(入力シート!F861,入力シート!W861-1,1),"")</f>
        <v/>
      </c>
      <c r="O860" s="39" t="str">
        <f>IF(入力シート!F861&gt;0,MID(入力シート!F861,入力シート!W861,1),"")</f>
        <v/>
      </c>
      <c r="P860" s="22" t="str">
        <f>IF(入力シート!G861&gt;"",入力シート!G861,"")</f>
        <v/>
      </c>
      <c r="Q860" s="37" t="str">
        <f>IF(入力シート!H861&gt;0,IF(入力シート!X861=4,MID(入力シート!H861,入力シート!X861-3,1),"0"),"")</f>
        <v/>
      </c>
      <c r="R860" s="37" t="str">
        <f>IF(入力シート!H861&gt;0,MID(入力シート!H861,入力シート!X861-2,1),"")</f>
        <v/>
      </c>
      <c r="S860" s="37" t="str">
        <f>IF(入力シート!H861&gt;0,MID(入力シート!H861,入力シート!X861-1,1),"")</f>
        <v/>
      </c>
      <c r="T860" s="39" t="str">
        <f>IF(入力シート!H861&gt;0,MID(入力シート!H861,入力シート!X861,1),"")</f>
        <v/>
      </c>
      <c r="U860" s="62" t="str">
        <f>IF(入力シート!I861&gt;0,入力シート!I861,"")</f>
        <v/>
      </c>
      <c r="V860" s="50" t="str">
        <f>IF(入力シート!J861&gt;0,入力シート!J861,"")</f>
        <v/>
      </c>
      <c r="W860" s="50" t="str">
        <f>IF(入力シート!K861&gt;=10,INT(MOD(入力シート!K861,100)/10),"")</f>
        <v/>
      </c>
      <c r="X860" s="40" t="str">
        <f>IF(入力シート!K861&gt;=1,INT(MOD(入力シート!K861,10)/1),"")</f>
        <v/>
      </c>
      <c r="Y860" s="51" t="str">
        <f>IF(入力シート!L861&gt;=100000,INT(MOD(入力シート!L861,1000000)/100000),"")</f>
        <v/>
      </c>
      <c r="Z860" s="51" t="str">
        <f>IF(入力シート!L861&gt;=10000,INT(MOD(入力シート!L861,100000)/10000),"")</f>
        <v/>
      </c>
      <c r="AA860" s="51" t="str">
        <f>IF(入力シート!L861&gt;=1000,INT(MOD(入力シート!L861,10000)/1000),"")</f>
        <v/>
      </c>
      <c r="AB860" s="51" t="str">
        <f>IF(入力シート!L861&gt;=100,INT(MOD(入力シート!L861,1000)/100),"")</f>
        <v/>
      </c>
      <c r="AC860" s="51" t="str">
        <f>IF(入力シート!L861&gt;=10,INT(MOD(入力シート!L861,100)/10),"")</f>
        <v/>
      </c>
      <c r="AD860" s="40" t="str">
        <f>IF(入力シート!L861&gt;=1,INT(MOD(入力シート!L861,10)/1),"")</f>
        <v/>
      </c>
      <c r="AE860" s="51" t="str">
        <f>IF(入力シート!M861&gt;=10000,INT(MOD(入力シート!M861,100000)/10000),"")</f>
        <v/>
      </c>
      <c r="AF860" s="51" t="str">
        <f>IF(入力シート!M861&gt;=1000,INT(MOD(入力シート!M861,10000)/1000),"")</f>
        <v/>
      </c>
      <c r="AG860" s="51" t="str">
        <f>IF(入力シート!M861&gt;=100,INT(MOD(入力シート!M861,1000)/100),"")</f>
        <v/>
      </c>
      <c r="AH860" s="51" t="str">
        <f>IF(入力シート!M861&gt;=10,INT(MOD(入力シート!M861,100)/10),"")</f>
        <v/>
      </c>
      <c r="AI860" s="40" t="str">
        <f>IF(入力シート!M861&gt;=1,INT(MOD(入力シート!M861,10)/1),"")</f>
        <v/>
      </c>
      <c r="AJ860" s="51" t="str">
        <f>IF(入力シート!N861&gt;=10000,INT(MOD(入力シート!N861,100000)/10000),"")</f>
        <v/>
      </c>
      <c r="AK860" s="51" t="str">
        <f>IF(入力シート!N861&gt;=1000,INT(MOD(入力シート!N861,10000)/1000),"")</f>
        <v/>
      </c>
      <c r="AL860" s="51" t="str">
        <f>IF(入力シート!N861&gt;=100,INT(MOD(入力シート!N861,1000)/100),"")</f>
        <v/>
      </c>
      <c r="AM860" s="51" t="str">
        <f>IF(入力シート!N861&gt;=10,INT(MOD(入力シート!N861,100)/10),"")</f>
        <v/>
      </c>
      <c r="AN860" s="40" t="str">
        <f>IF(入力シート!N861&gt;=1,INT(MOD(入力シート!N861,10)/1),"")</f>
        <v/>
      </c>
      <c r="AO860" s="51" t="str">
        <f>IF(入力シート!O861&gt;=10000,INT(MOD(入力シート!O861,100000)/10000),"")</f>
        <v/>
      </c>
      <c r="AP860" s="51" t="str">
        <f>IF(入力シート!O861&gt;=1000,INT(MOD(入力シート!O861,10000)/1000),"")</f>
        <v/>
      </c>
      <c r="AQ860" s="51" t="str">
        <f>IF(入力シート!O861&gt;=100,INT(MOD(入力シート!O861,1000)/100),"")</f>
        <v/>
      </c>
      <c r="AR860" s="51" t="str">
        <f>IF(入力シート!O861&gt;=10,INT(MOD(入力シート!O861,100)/10),"")</f>
        <v/>
      </c>
      <c r="AS860" s="40" t="str">
        <f>IF(入力シート!O861&gt;=1,INT(MOD(入力シート!O861,10)/1),"")</f>
        <v/>
      </c>
      <c r="AT860" s="51" t="str">
        <f>IF(入力シート!P861&gt;=1000000,INT(MOD(入力シート!P861,10000000)/1000000),"")</f>
        <v/>
      </c>
      <c r="AU860" s="51" t="str">
        <f>IF(入力シート!P861&gt;=100000,INT(MOD(入力シート!P861,1000000)/100000),"")</f>
        <v/>
      </c>
      <c r="AV860" s="51" t="str">
        <f>IF(入力シート!P861&gt;=10000,INT(MOD(入力シート!P861,100000)/10000),"")</f>
        <v/>
      </c>
      <c r="AW860" s="51" t="str">
        <f>IF(入力シート!P861&gt;=1000,INT(MOD(入力シート!P861,10000)/1000),"")</f>
        <v/>
      </c>
      <c r="AX860" s="51" t="str">
        <f>IF(入力シート!P861&gt;=100,INT(MOD(入力シート!P861,1000)/100),"")</f>
        <v/>
      </c>
      <c r="AY860" s="51" t="str">
        <f>IF(入力シート!P861&gt;=10,INT(MOD(入力シート!P861,100)/10),"")</f>
        <v/>
      </c>
      <c r="AZ860" s="40" t="str">
        <f>IF(入力シート!P861&gt;=1,INT(MOD(入力シート!P861,10)/1),"")</f>
        <v/>
      </c>
      <c r="BA860" s="51" t="str">
        <f>IF(入力シート!Q861&gt;=10,INT(MOD(入力シート!Q861,100)/10),"")</f>
        <v/>
      </c>
      <c r="BB860" s="40" t="str">
        <f>IF(入力シート!Q861&gt;=1,INT(MOD(入力シート!Q861,10)/1),"")</f>
        <v/>
      </c>
      <c r="BC860" s="51" t="str">
        <f>IF(入力シート!R861&gt;=10000,INT(MOD(入力シート!R861,100000)/10000),"")</f>
        <v/>
      </c>
      <c r="BD860" s="51" t="str">
        <f>IF(入力シート!R861&gt;=1000,INT(MOD(入力シート!R861,10000)/1000),"")</f>
        <v/>
      </c>
      <c r="BE860" s="51" t="str">
        <f>IF(入力シート!R861&gt;=100,INT(MOD(入力シート!R861,1000)/100),"")</f>
        <v/>
      </c>
      <c r="BF860" s="51" t="str">
        <f>IF(入力シート!R861&gt;=10,INT(MOD(入力シート!R861,100)/10),"")</f>
        <v/>
      </c>
      <c r="BG860" s="40" t="str">
        <f>IF(入力シート!R861&gt;=1,INT(MOD(入力シート!R861,10)/1),"")</f>
        <v/>
      </c>
    </row>
    <row r="861" spans="1:79" x14ac:dyDescent="0.15">
      <c r="B861" s="22">
        <v>859</v>
      </c>
      <c r="C861" s="10" t="str">
        <f>IF(入力シート!C862&gt;=10000,INT(MOD(入力シート!C862,100000)/10000),"")</f>
        <v/>
      </c>
      <c r="D861" s="10" t="str">
        <f>IF(入力シート!C862&gt;=1000,INT(MOD(入力シート!C862,10000)/1000),"")</f>
        <v/>
      </c>
      <c r="E861" s="10" t="str">
        <f>IF(入力シート!C862&gt;=100,INT(MOD(入力シート!C862,1000)/100),"")</f>
        <v/>
      </c>
      <c r="F861" s="10" t="str">
        <f>IF(入力シート!C862&gt;=10,INT(MOD(入力シート!C862,100)/10),"")</f>
        <v/>
      </c>
      <c r="G861" s="22" t="str">
        <f>IF(入力シート!C862&gt;=1,INT(MOD(入力シート!C862,10)/1),"")</f>
        <v/>
      </c>
      <c r="H861" s="22" t="str">
        <f>IF(入力シート!D862&gt;"",入力シート!D862,"")</f>
        <v/>
      </c>
      <c r="I861" s="22" t="str">
        <f>IF(入力シート!E862&gt;"",入力シート!E862,"")</f>
        <v/>
      </c>
      <c r="J861" s="37" t="str">
        <f>IF(入力シート!F862&gt;0,IF(入力シート!W862=6,MID(入力シート!F862,入力シート!W862-5,1),"0"),"")</f>
        <v/>
      </c>
      <c r="K861" s="37" t="str">
        <f>IF(入力シート!F862&gt;0,MID(入力シート!F862,入力シート!W862-4,1),"")</f>
        <v/>
      </c>
      <c r="L861" s="37" t="str">
        <f>IF(入力シート!F862&gt;0,MID(入力シート!F862,入力シート!W862-3,1),"")</f>
        <v/>
      </c>
      <c r="M861" s="37" t="str">
        <f>IF(入力シート!F862&gt;0,MID(入力シート!F862,入力シート!W862-2,1),"")</f>
        <v/>
      </c>
      <c r="N861" s="37" t="str">
        <f>IF(入力シート!F862&gt;0,MID(入力シート!F862,入力シート!W862-1,1),"")</f>
        <v/>
      </c>
      <c r="O861" s="39" t="str">
        <f>IF(入力シート!F862&gt;0,MID(入力シート!F862,入力シート!W862,1),"")</f>
        <v/>
      </c>
      <c r="P861" s="22" t="str">
        <f>IF(入力シート!G862&gt;"",入力シート!G862,"")</f>
        <v/>
      </c>
      <c r="Q861" s="37" t="str">
        <f>IF(入力シート!H862&gt;0,IF(入力シート!X862=4,MID(入力シート!H862,入力シート!X862-3,1),"0"),"")</f>
        <v/>
      </c>
      <c r="R861" s="37" t="str">
        <f>IF(入力シート!H862&gt;0,MID(入力シート!H862,入力シート!X862-2,1),"")</f>
        <v/>
      </c>
      <c r="S861" s="37" t="str">
        <f>IF(入力シート!H862&gt;0,MID(入力シート!H862,入力シート!X862-1,1),"")</f>
        <v/>
      </c>
      <c r="T861" s="39" t="str">
        <f>IF(入力シート!H862&gt;0,MID(入力シート!H862,入力シート!X862,1),"")</f>
        <v/>
      </c>
      <c r="U861" s="62" t="str">
        <f>IF(入力シート!I862&gt;0,入力シート!I862,"")</f>
        <v/>
      </c>
      <c r="V861" s="50" t="str">
        <f>IF(入力シート!J862&gt;0,入力シート!J862,"")</f>
        <v/>
      </c>
      <c r="W861" s="50" t="str">
        <f>IF(入力シート!K862&gt;=10,INT(MOD(入力シート!K862,100)/10),"")</f>
        <v/>
      </c>
      <c r="X861" s="40" t="str">
        <f>IF(入力シート!K862&gt;=1,INT(MOD(入力シート!K862,10)/1),"")</f>
        <v/>
      </c>
      <c r="Y861" s="51" t="str">
        <f>IF(入力シート!L862&gt;=100000,INT(MOD(入力シート!L862,1000000)/100000),"")</f>
        <v/>
      </c>
      <c r="Z861" s="51" t="str">
        <f>IF(入力シート!L862&gt;=10000,INT(MOD(入力シート!L862,100000)/10000),"")</f>
        <v/>
      </c>
      <c r="AA861" s="51" t="str">
        <f>IF(入力シート!L862&gt;=1000,INT(MOD(入力シート!L862,10000)/1000),"")</f>
        <v/>
      </c>
      <c r="AB861" s="51" t="str">
        <f>IF(入力シート!L862&gt;=100,INT(MOD(入力シート!L862,1000)/100),"")</f>
        <v/>
      </c>
      <c r="AC861" s="51" t="str">
        <f>IF(入力シート!L862&gt;=10,INT(MOD(入力シート!L862,100)/10),"")</f>
        <v/>
      </c>
      <c r="AD861" s="40" t="str">
        <f>IF(入力シート!L862&gt;=1,INT(MOD(入力シート!L862,10)/1),"")</f>
        <v/>
      </c>
      <c r="AE861" s="51" t="str">
        <f>IF(入力シート!M862&gt;=10000,INT(MOD(入力シート!M862,100000)/10000),"")</f>
        <v/>
      </c>
      <c r="AF861" s="51" t="str">
        <f>IF(入力シート!M862&gt;=1000,INT(MOD(入力シート!M862,10000)/1000),"")</f>
        <v/>
      </c>
      <c r="AG861" s="51" t="str">
        <f>IF(入力シート!M862&gt;=100,INT(MOD(入力シート!M862,1000)/100),"")</f>
        <v/>
      </c>
      <c r="AH861" s="51" t="str">
        <f>IF(入力シート!M862&gt;=10,INT(MOD(入力シート!M862,100)/10),"")</f>
        <v/>
      </c>
      <c r="AI861" s="40" t="str">
        <f>IF(入力シート!M862&gt;=1,INT(MOD(入力シート!M862,10)/1),"")</f>
        <v/>
      </c>
      <c r="AJ861" s="51" t="str">
        <f>IF(入力シート!N862&gt;=10000,INT(MOD(入力シート!N862,100000)/10000),"")</f>
        <v/>
      </c>
      <c r="AK861" s="51" t="str">
        <f>IF(入力シート!N862&gt;=1000,INT(MOD(入力シート!N862,10000)/1000),"")</f>
        <v/>
      </c>
      <c r="AL861" s="51" t="str">
        <f>IF(入力シート!N862&gt;=100,INT(MOD(入力シート!N862,1000)/100),"")</f>
        <v/>
      </c>
      <c r="AM861" s="51" t="str">
        <f>IF(入力シート!N862&gt;=10,INT(MOD(入力シート!N862,100)/10),"")</f>
        <v/>
      </c>
      <c r="AN861" s="40" t="str">
        <f>IF(入力シート!N862&gt;=1,INT(MOD(入力シート!N862,10)/1),"")</f>
        <v/>
      </c>
      <c r="AO861" s="51" t="str">
        <f>IF(入力シート!O862&gt;=10000,INT(MOD(入力シート!O862,100000)/10000),"")</f>
        <v/>
      </c>
      <c r="AP861" s="51" t="str">
        <f>IF(入力シート!O862&gt;=1000,INT(MOD(入力シート!O862,10000)/1000),"")</f>
        <v/>
      </c>
      <c r="AQ861" s="51" t="str">
        <f>IF(入力シート!O862&gt;=100,INT(MOD(入力シート!O862,1000)/100),"")</f>
        <v/>
      </c>
      <c r="AR861" s="51" t="str">
        <f>IF(入力シート!O862&gt;=10,INT(MOD(入力シート!O862,100)/10),"")</f>
        <v/>
      </c>
      <c r="AS861" s="40" t="str">
        <f>IF(入力シート!O862&gt;=1,INT(MOD(入力シート!O862,10)/1),"")</f>
        <v/>
      </c>
      <c r="AT861" s="51" t="str">
        <f>IF(入力シート!P862&gt;=1000000,INT(MOD(入力シート!P862,10000000)/1000000),"")</f>
        <v/>
      </c>
      <c r="AU861" s="51" t="str">
        <f>IF(入力シート!P862&gt;=100000,INT(MOD(入力シート!P862,1000000)/100000),"")</f>
        <v/>
      </c>
      <c r="AV861" s="51" t="str">
        <f>IF(入力シート!P862&gt;=10000,INT(MOD(入力シート!P862,100000)/10000),"")</f>
        <v/>
      </c>
      <c r="AW861" s="51" t="str">
        <f>IF(入力シート!P862&gt;=1000,INT(MOD(入力シート!P862,10000)/1000),"")</f>
        <v/>
      </c>
      <c r="AX861" s="51" t="str">
        <f>IF(入力シート!P862&gt;=100,INT(MOD(入力シート!P862,1000)/100),"")</f>
        <v/>
      </c>
      <c r="AY861" s="51" t="str">
        <f>IF(入力シート!P862&gt;=10,INT(MOD(入力シート!P862,100)/10),"")</f>
        <v/>
      </c>
      <c r="AZ861" s="40" t="str">
        <f>IF(入力シート!P862&gt;=1,INT(MOD(入力シート!P862,10)/1),"")</f>
        <v/>
      </c>
      <c r="BA861" s="51" t="str">
        <f>IF(入力シート!Q862&gt;=10,INT(MOD(入力シート!Q862,100)/10),"")</f>
        <v/>
      </c>
      <c r="BB861" s="40" t="str">
        <f>IF(入力シート!Q862&gt;=1,INT(MOD(入力シート!Q862,10)/1),"")</f>
        <v/>
      </c>
      <c r="BC861" s="51" t="str">
        <f>IF(入力シート!R862&gt;=10000,INT(MOD(入力シート!R862,100000)/10000),"")</f>
        <v/>
      </c>
      <c r="BD861" s="51" t="str">
        <f>IF(入力シート!R862&gt;=1000,INT(MOD(入力シート!R862,10000)/1000),"")</f>
        <v/>
      </c>
      <c r="BE861" s="51" t="str">
        <f>IF(入力シート!R862&gt;=100,INT(MOD(入力シート!R862,1000)/100),"")</f>
        <v/>
      </c>
      <c r="BF861" s="51" t="str">
        <f>IF(入力シート!R862&gt;=10,INT(MOD(入力シート!R862,100)/10),"")</f>
        <v/>
      </c>
      <c r="BG861" s="40" t="str">
        <f>IF(入力シート!R862&gt;=1,INT(MOD(入力シート!R862,10)/1),"")</f>
        <v/>
      </c>
    </row>
    <row r="862" spans="1:79" x14ac:dyDescent="0.15">
      <c r="A862" s="46"/>
      <c r="B862" s="12">
        <v>860</v>
      </c>
      <c r="C862" s="3" t="str">
        <f>IF(入力シート!C863&gt;=10000,INT(MOD(入力シート!C863,100000)/10000),"")</f>
        <v/>
      </c>
      <c r="D862" s="3" t="str">
        <f>IF(入力シート!C863&gt;=1000,INT(MOD(入力シート!C863,10000)/1000),"")</f>
        <v/>
      </c>
      <c r="E862" s="3" t="str">
        <f>IF(入力シート!C863&gt;=100,INT(MOD(入力シート!C863,1000)/100),"")</f>
        <v/>
      </c>
      <c r="F862" s="3" t="str">
        <f>IF(入力シート!C863&gt;=10,INT(MOD(入力シート!C863,100)/10),"")</f>
        <v/>
      </c>
      <c r="G862" s="12" t="str">
        <f>IF(入力シート!C863&gt;=1,INT(MOD(入力シート!C863,10)/1),"")</f>
        <v/>
      </c>
      <c r="H862" s="12" t="str">
        <f>IF(入力シート!D863&gt;"",入力シート!D863,"")</f>
        <v/>
      </c>
      <c r="I862" s="146" t="str">
        <f>IF(入力シート!E863&gt;"",入力シート!E863,"")</f>
        <v/>
      </c>
      <c r="J862" s="162" t="str">
        <f>IF(入力シート!F863&gt;0,IF(入力シート!W863=6,MID(入力シート!F863,入力シート!W863-5,1),"0"),"")</f>
        <v/>
      </c>
      <c r="K862" s="63" t="str">
        <f>IF(入力シート!F863&gt;0,MID(入力シート!F863,入力シート!W863-4,1),"")</f>
        <v/>
      </c>
      <c r="L862" s="63" t="str">
        <f>IF(入力シート!F863&gt;0,MID(入力シート!F863,入力シート!W863-3,1),"")</f>
        <v/>
      </c>
      <c r="M862" s="63" t="str">
        <f>IF(入力シート!F863&gt;0,MID(入力シート!F863,入力シート!W863-2,1),"")</f>
        <v/>
      </c>
      <c r="N862" s="63" t="str">
        <f>IF(入力シート!F863&gt;0,MID(入力シート!F863,入力シート!W863-1,1),"")</f>
        <v/>
      </c>
      <c r="O862" s="64" t="str">
        <f>IF(入力シート!F863&gt;0,MID(入力シート!F863,入力シート!W863,1),"")</f>
        <v/>
      </c>
      <c r="P862" s="146" t="str">
        <f>IF(入力シート!G863&gt;"",入力シート!G863,"")</f>
        <v/>
      </c>
      <c r="Q862" s="162" t="str">
        <f>IF(入力シート!H863&gt;0,IF(入力シート!X863=4,MID(入力シート!H863,入力シート!X863-3,1),"0"),"")</f>
        <v/>
      </c>
      <c r="R862" s="63" t="str">
        <f>IF(入力シート!H863&gt;0,MID(入力シート!H863,入力シート!X863-2,1),"")</f>
        <v/>
      </c>
      <c r="S862" s="63" t="str">
        <f>IF(入力シート!H863&gt;0,MID(入力シート!H863,入力シート!X863-1,1),"")</f>
        <v/>
      </c>
      <c r="T862" s="64" t="str">
        <f>IF(入力シート!H863&gt;0,MID(入力シート!H863,入力シート!X863,1),"")</f>
        <v/>
      </c>
      <c r="U862" s="65" t="str">
        <f>IF(入力シート!I863&gt;0,入力シート!I863,"")</f>
        <v/>
      </c>
      <c r="V862" s="47" t="str">
        <f>IF(入力シート!J863&gt;0,入力シート!J863,"")</f>
        <v/>
      </c>
      <c r="W862" s="47" t="str">
        <f>IF(入力シート!K863&gt;=10,INT(MOD(入力シート!K863,100)/10),"")</f>
        <v/>
      </c>
      <c r="X862" s="48" t="str">
        <f>IF(入力シート!K863&gt;=1,INT(MOD(入力シート!K863,10)/1),"")</f>
        <v/>
      </c>
      <c r="Y862" s="49" t="str">
        <f>IF(入力シート!L863&gt;=100000,INT(MOD(入力シート!L863,1000000)/100000),"")</f>
        <v/>
      </c>
      <c r="Z862" s="49" t="str">
        <f>IF(入力シート!L863&gt;=10000,INT(MOD(入力シート!L863,100000)/10000),"")</f>
        <v/>
      </c>
      <c r="AA862" s="49" t="str">
        <f>IF(入力シート!L863&gt;=1000,INT(MOD(入力シート!L863,10000)/1000),"")</f>
        <v/>
      </c>
      <c r="AB862" s="49" t="str">
        <f>IF(入力シート!L863&gt;=100,INT(MOD(入力シート!L863,1000)/100),"")</f>
        <v/>
      </c>
      <c r="AC862" s="49" t="str">
        <f>IF(入力シート!L863&gt;=10,INT(MOD(入力シート!L863,100)/10),"")</f>
        <v/>
      </c>
      <c r="AD862" s="48" t="str">
        <f>IF(入力シート!L863&gt;=1,INT(MOD(入力シート!L863,10)/1),"")</f>
        <v/>
      </c>
      <c r="AE862" s="49" t="str">
        <f>IF(入力シート!M863&gt;=10000,INT(MOD(入力シート!M863,100000)/10000),"")</f>
        <v/>
      </c>
      <c r="AF862" s="49" t="str">
        <f>IF(入力シート!M863&gt;=1000,INT(MOD(入力シート!M863,10000)/1000),"")</f>
        <v/>
      </c>
      <c r="AG862" s="49" t="str">
        <f>IF(入力シート!M863&gt;=100,INT(MOD(入力シート!M863,1000)/100),"")</f>
        <v/>
      </c>
      <c r="AH862" s="49" t="str">
        <f>IF(入力シート!M863&gt;=10,INT(MOD(入力シート!M863,100)/10),"")</f>
        <v/>
      </c>
      <c r="AI862" s="48" t="str">
        <f>IF(入力シート!M863&gt;=1,INT(MOD(入力シート!M863,10)/1),"")</f>
        <v/>
      </c>
      <c r="AJ862" s="49" t="str">
        <f>IF(入力シート!N863&gt;=10000,INT(MOD(入力シート!N863,100000)/10000),"")</f>
        <v/>
      </c>
      <c r="AK862" s="49" t="str">
        <f>IF(入力シート!N863&gt;=1000,INT(MOD(入力シート!N863,10000)/1000),"")</f>
        <v/>
      </c>
      <c r="AL862" s="49" t="str">
        <f>IF(入力シート!N863&gt;=100,INT(MOD(入力シート!N863,1000)/100),"")</f>
        <v/>
      </c>
      <c r="AM862" s="49" t="str">
        <f>IF(入力シート!N863&gt;=10,INT(MOD(入力シート!N863,100)/10),"")</f>
        <v/>
      </c>
      <c r="AN862" s="48" t="str">
        <f>IF(入力シート!N863&gt;=1,INT(MOD(入力シート!N863,10)/1),"")</f>
        <v/>
      </c>
      <c r="AO862" s="49" t="str">
        <f>IF(入力シート!O863&gt;=10000,INT(MOD(入力シート!O863,100000)/10000),"")</f>
        <v/>
      </c>
      <c r="AP862" s="49" t="str">
        <f>IF(入力シート!O863&gt;=1000,INT(MOD(入力シート!O863,10000)/1000),"")</f>
        <v/>
      </c>
      <c r="AQ862" s="49" t="str">
        <f>IF(入力シート!O863&gt;=100,INT(MOD(入力シート!O863,1000)/100),"")</f>
        <v/>
      </c>
      <c r="AR862" s="49" t="str">
        <f>IF(入力シート!O863&gt;=10,INT(MOD(入力シート!O863,100)/10),"")</f>
        <v/>
      </c>
      <c r="AS862" s="48" t="str">
        <f>IF(入力シート!O863&gt;=1,INT(MOD(入力シート!O863,10)/1),"")</f>
        <v/>
      </c>
      <c r="AT862" s="49" t="str">
        <f>IF(入力シート!P863&gt;=1000000,INT(MOD(入力シート!P863,10000000)/1000000),"")</f>
        <v/>
      </c>
      <c r="AU862" s="49" t="str">
        <f>IF(入力シート!P863&gt;=100000,INT(MOD(入力シート!P863,1000000)/100000),"")</f>
        <v/>
      </c>
      <c r="AV862" s="49" t="str">
        <f>IF(入力シート!P863&gt;=10000,INT(MOD(入力シート!P863,100000)/10000),"")</f>
        <v/>
      </c>
      <c r="AW862" s="49" t="str">
        <f>IF(入力シート!P863&gt;=1000,INT(MOD(入力シート!P863,10000)/1000),"")</f>
        <v/>
      </c>
      <c r="AX862" s="49" t="str">
        <f>IF(入力シート!P863&gt;=100,INT(MOD(入力シート!P863,1000)/100),"")</f>
        <v/>
      </c>
      <c r="AY862" s="49" t="str">
        <f>IF(入力シート!P863&gt;=10,INT(MOD(入力シート!P863,100)/10),"")</f>
        <v/>
      </c>
      <c r="AZ862" s="48" t="str">
        <f>IF(入力シート!P863&gt;=1,INT(MOD(入力シート!P863,10)/1),"")</f>
        <v/>
      </c>
      <c r="BA862" s="49" t="str">
        <f>IF(入力シート!Q863&gt;=10,INT(MOD(入力シート!Q863,100)/10),"")</f>
        <v/>
      </c>
      <c r="BB862" s="48" t="str">
        <f>IF(入力シート!Q863&gt;=1,INT(MOD(入力シート!Q863,10)/1),"")</f>
        <v/>
      </c>
      <c r="BC862" s="49" t="str">
        <f>IF(入力シート!R863&gt;=10000,INT(MOD(入力シート!R863,100000)/10000),"")</f>
        <v/>
      </c>
      <c r="BD862" s="49" t="str">
        <f>IF(入力シート!R863&gt;=1000,INT(MOD(入力シート!R863,10000)/1000),"")</f>
        <v/>
      </c>
      <c r="BE862" s="49" t="str">
        <f>IF(入力シート!R863&gt;=100,INT(MOD(入力シート!R863,1000)/100),"")</f>
        <v/>
      </c>
      <c r="BF862" s="49" t="str">
        <f>IF(入力シート!R863&gt;=10,INT(MOD(入力シート!R863,100)/10),"")</f>
        <v/>
      </c>
      <c r="BG862" s="48" t="str">
        <f>IF(入力シート!R863&gt;=1,INT(MOD(入力シート!R863,10)/1),"")</f>
        <v/>
      </c>
      <c r="BH862" s="58" t="str">
        <f>IF(入力シート!S863&gt;=10,INT(MOD(入力シート!S863,100)/10),"")</f>
        <v/>
      </c>
      <c r="BI862" s="69" t="str">
        <f>IF(入力シート!S863&gt;=1,INT(MOD(入力シート!S863,10)/1),"")</f>
        <v/>
      </c>
      <c r="BJ862" s="58" t="str">
        <f>IF(入力シート!T863&gt;=1000000,INT(MOD(入力シート!T863,10000000)/1000000),"")</f>
        <v/>
      </c>
      <c r="BK862" s="58" t="str">
        <f>IF(入力シート!T863&gt;=100000,INT(MOD(入力シート!T863,1000000)/100000),"")</f>
        <v/>
      </c>
      <c r="BL862" s="58" t="str">
        <f>IF(入力シート!T863&gt;=10000,INT(MOD(入力シート!T863,100000)/10000),"")</f>
        <v/>
      </c>
      <c r="BM862" s="58" t="str">
        <f>IF(入力シート!T863&gt;=1000,INT(MOD(入力シート!T863,10000)/1000),"")</f>
        <v/>
      </c>
      <c r="BN862" s="58" t="str">
        <f>IF(入力シート!T863&gt;=100,INT(MOD(入力シート!T863,1000)/100),"")</f>
        <v/>
      </c>
      <c r="BO862" s="58" t="str">
        <f>IF(入力シート!T863&gt;=10,INT(MOD(入力シート!T863,100)/10),"")</f>
        <v/>
      </c>
      <c r="BP862" s="69" t="str">
        <f>IF(入力シート!T863&gt;=1,INT(MOD(入力シート!T863,10)/1),"")</f>
        <v/>
      </c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</row>
    <row r="863" spans="1:79" x14ac:dyDescent="0.15">
      <c r="A863" s="70">
        <f t="shared" si="18"/>
        <v>87</v>
      </c>
      <c r="B863" s="22">
        <v>861</v>
      </c>
      <c r="C863" s="10" t="str">
        <f>IF(入力シート!C864&gt;=10000,INT(MOD(入力シート!C864,100000)/10000),"")</f>
        <v/>
      </c>
      <c r="D863" s="10" t="str">
        <f>IF(入力シート!C864&gt;=1000,INT(MOD(入力シート!C864,10000)/1000),"")</f>
        <v/>
      </c>
      <c r="E863" s="10" t="str">
        <f>IF(入力シート!C864&gt;=100,INT(MOD(入力シート!C864,1000)/100),"")</f>
        <v/>
      </c>
      <c r="F863" s="10" t="str">
        <f>IF(入力シート!C864&gt;=10,INT(MOD(入力シート!C864,100)/10),"")</f>
        <v/>
      </c>
      <c r="G863" s="22" t="str">
        <f>IF(入力シート!C864&gt;=1,INT(MOD(入力シート!C864,10)/1),"")</f>
        <v/>
      </c>
      <c r="H863" s="22" t="str">
        <f>IF(入力シート!D864&gt;"",入力シート!D864,"")</f>
        <v/>
      </c>
      <c r="I863" s="22" t="str">
        <f>IF(入力シート!E864&gt;"",入力シート!E864,"")</f>
        <v/>
      </c>
      <c r="J863" s="37" t="str">
        <f>IF(入力シート!F864&gt;0,IF(入力シート!W864=6,MID(入力シート!F864,入力シート!W864-5,1),"0"),"")</f>
        <v/>
      </c>
      <c r="K863" s="37" t="str">
        <f>IF(入力シート!F864&gt;0,MID(入力シート!F864,入力シート!W864-4,1),"")</f>
        <v/>
      </c>
      <c r="L863" s="37" t="str">
        <f>IF(入力シート!F864&gt;0,MID(入力シート!F864,入力シート!W864-3,1),"")</f>
        <v/>
      </c>
      <c r="M863" s="37" t="str">
        <f>IF(入力シート!F864&gt;0,MID(入力シート!F864,入力シート!W864-2,1),"")</f>
        <v/>
      </c>
      <c r="N863" s="37" t="str">
        <f>IF(入力シート!F864&gt;0,MID(入力シート!F864,入力シート!W864-1,1),"")</f>
        <v/>
      </c>
      <c r="O863" s="39" t="str">
        <f>IF(入力シート!F864&gt;0,MID(入力シート!F864,入力シート!W864,1),"")</f>
        <v/>
      </c>
      <c r="P863" s="22" t="str">
        <f>IF(入力シート!G864&gt;"",入力シート!G864,"")</f>
        <v/>
      </c>
      <c r="Q863" s="37" t="str">
        <f>IF(入力シート!H864&gt;0,IF(入力シート!X864=4,MID(入力シート!H864,入力シート!X864-3,1),"0"),"")</f>
        <v/>
      </c>
      <c r="R863" s="37" t="str">
        <f>IF(入力シート!H864&gt;0,MID(入力シート!H864,入力シート!X864-2,1),"")</f>
        <v/>
      </c>
      <c r="S863" s="37" t="str">
        <f>IF(入力シート!H864&gt;0,MID(入力シート!H864,入力シート!X864-1,1),"")</f>
        <v/>
      </c>
      <c r="T863" s="39" t="str">
        <f>IF(入力シート!H864&gt;0,MID(入力シート!H864,入力シート!X864,1),"")</f>
        <v/>
      </c>
      <c r="U863" s="62" t="str">
        <f>IF(入力シート!I864&gt;0,入力シート!I864,"")</f>
        <v/>
      </c>
      <c r="V863" s="50" t="str">
        <f>IF(入力シート!J864&gt;0,入力シート!J864,"")</f>
        <v/>
      </c>
      <c r="W863" s="50" t="str">
        <f>IF(入力シート!K864&gt;=10,INT(MOD(入力シート!K864,100)/10),"")</f>
        <v/>
      </c>
      <c r="X863" s="40" t="str">
        <f>IF(入力シート!K864&gt;=1,INT(MOD(入力シート!K864,10)/1),"")</f>
        <v/>
      </c>
      <c r="Y863" s="51" t="str">
        <f>IF(入力シート!L864&gt;=100000,INT(MOD(入力シート!L864,1000000)/100000),"")</f>
        <v/>
      </c>
      <c r="Z863" s="51" t="str">
        <f>IF(入力シート!L864&gt;=10000,INT(MOD(入力シート!L864,100000)/10000),"")</f>
        <v/>
      </c>
      <c r="AA863" s="51" t="str">
        <f>IF(入力シート!L864&gt;=1000,INT(MOD(入力シート!L864,10000)/1000),"")</f>
        <v/>
      </c>
      <c r="AB863" s="51" t="str">
        <f>IF(入力シート!L864&gt;=100,INT(MOD(入力シート!L864,1000)/100),"")</f>
        <v/>
      </c>
      <c r="AC863" s="51" t="str">
        <f>IF(入力シート!L864&gt;=10,INT(MOD(入力シート!L864,100)/10),"")</f>
        <v/>
      </c>
      <c r="AD863" s="40" t="str">
        <f>IF(入力シート!L864&gt;=1,INT(MOD(入力シート!L864,10)/1),"")</f>
        <v/>
      </c>
      <c r="AE863" s="51" t="str">
        <f>IF(入力シート!M864&gt;=10000,INT(MOD(入力シート!M864,100000)/10000),"")</f>
        <v/>
      </c>
      <c r="AF863" s="51" t="str">
        <f>IF(入力シート!M864&gt;=1000,INT(MOD(入力シート!M864,10000)/1000),"")</f>
        <v/>
      </c>
      <c r="AG863" s="51" t="str">
        <f>IF(入力シート!M864&gt;=100,INT(MOD(入力シート!M864,1000)/100),"")</f>
        <v/>
      </c>
      <c r="AH863" s="51" t="str">
        <f>IF(入力シート!M864&gt;=10,INT(MOD(入力シート!M864,100)/10),"")</f>
        <v/>
      </c>
      <c r="AI863" s="40" t="str">
        <f>IF(入力シート!M864&gt;=1,INT(MOD(入力シート!M864,10)/1),"")</f>
        <v/>
      </c>
      <c r="AJ863" s="51" t="str">
        <f>IF(入力シート!N864&gt;=10000,INT(MOD(入力シート!N864,100000)/10000),"")</f>
        <v/>
      </c>
      <c r="AK863" s="51" t="str">
        <f>IF(入力シート!N864&gt;=1000,INT(MOD(入力シート!N864,10000)/1000),"")</f>
        <v/>
      </c>
      <c r="AL863" s="51" t="str">
        <f>IF(入力シート!N864&gt;=100,INT(MOD(入力シート!N864,1000)/100),"")</f>
        <v/>
      </c>
      <c r="AM863" s="51" t="str">
        <f>IF(入力シート!N864&gt;=10,INT(MOD(入力シート!N864,100)/10),"")</f>
        <v/>
      </c>
      <c r="AN863" s="40" t="str">
        <f>IF(入力シート!N864&gt;=1,INT(MOD(入力シート!N864,10)/1),"")</f>
        <v/>
      </c>
      <c r="AO863" s="51" t="str">
        <f>IF(入力シート!O864&gt;=10000,INT(MOD(入力シート!O864,100000)/10000),"")</f>
        <v/>
      </c>
      <c r="AP863" s="51" t="str">
        <f>IF(入力シート!O864&gt;=1000,INT(MOD(入力シート!O864,10000)/1000),"")</f>
        <v/>
      </c>
      <c r="AQ863" s="51" t="str">
        <f>IF(入力シート!O864&gt;=100,INT(MOD(入力シート!O864,1000)/100),"")</f>
        <v/>
      </c>
      <c r="AR863" s="51" t="str">
        <f>IF(入力シート!O864&gt;=10,INT(MOD(入力シート!O864,100)/10),"")</f>
        <v/>
      </c>
      <c r="AS863" s="40" t="str">
        <f>IF(入力シート!O864&gt;=1,INT(MOD(入力シート!O864,10)/1),"")</f>
        <v/>
      </c>
      <c r="AT863" s="51" t="str">
        <f>IF(入力シート!P864&gt;=1000000,INT(MOD(入力シート!P864,10000000)/1000000),"")</f>
        <v/>
      </c>
      <c r="AU863" s="51" t="str">
        <f>IF(入力シート!P864&gt;=100000,INT(MOD(入力シート!P864,1000000)/100000),"")</f>
        <v/>
      </c>
      <c r="AV863" s="51" t="str">
        <f>IF(入力シート!P864&gt;=10000,INT(MOD(入力シート!P864,100000)/10000),"")</f>
        <v/>
      </c>
      <c r="AW863" s="51" t="str">
        <f>IF(入力シート!P864&gt;=1000,INT(MOD(入力シート!P864,10000)/1000),"")</f>
        <v/>
      </c>
      <c r="AX863" s="51" t="str">
        <f>IF(入力シート!P864&gt;=100,INT(MOD(入力シート!P864,1000)/100),"")</f>
        <v/>
      </c>
      <c r="AY863" s="51" t="str">
        <f>IF(入力シート!P864&gt;=10,INT(MOD(入力シート!P864,100)/10),"")</f>
        <v/>
      </c>
      <c r="AZ863" s="40" t="str">
        <f>IF(入力シート!P864&gt;=1,INT(MOD(入力シート!P864,10)/1),"")</f>
        <v/>
      </c>
      <c r="BA863" s="51" t="str">
        <f>IF(入力シート!Q864&gt;=10,INT(MOD(入力シート!Q864,100)/10),"")</f>
        <v/>
      </c>
      <c r="BB863" s="40" t="str">
        <f>IF(入力シート!Q864&gt;=1,INT(MOD(入力シート!Q864,10)/1),"")</f>
        <v/>
      </c>
      <c r="BC863" s="51" t="str">
        <f>IF(入力シート!R864&gt;=10000,INT(MOD(入力シート!R864,100000)/10000),"")</f>
        <v/>
      </c>
      <c r="BD863" s="51" t="str">
        <f>IF(入力シート!R864&gt;=1000,INT(MOD(入力シート!R864,10000)/1000),"")</f>
        <v/>
      </c>
      <c r="BE863" s="51" t="str">
        <f>IF(入力シート!R864&gt;=100,INT(MOD(入力シート!R864,1000)/100),"")</f>
        <v/>
      </c>
      <c r="BF863" s="51" t="str">
        <f>IF(入力シート!R864&gt;=10,INT(MOD(入力シート!R864,100)/10),"")</f>
        <v/>
      </c>
      <c r="BG863" s="40" t="str">
        <f>IF(入力シート!R864&gt;=1,INT(MOD(入力シート!R864,10)/1),"")</f>
        <v/>
      </c>
      <c r="BP863" s="11"/>
    </row>
    <row r="864" spans="1:79" x14ac:dyDescent="0.15">
      <c r="B864" s="22">
        <v>862</v>
      </c>
      <c r="C864" s="10" t="str">
        <f>IF(入力シート!C865&gt;=10000,INT(MOD(入力シート!C865,100000)/10000),"")</f>
        <v/>
      </c>
      <c r="D864" s="10" t="str">
        <f>IF(入力シート!C865&gt;=1000,INT(MOD(入力シート!C865,10000)/1000),"")</f>
        <v/>
      </c>
      <c r="E864" s="10" t="str">
        <f>IF(入力シート!C865&gt;=100,INT(MOD(入力シート!C865,1000)/100),"")</f>
        <v/>
      </c>
      <c r="F864" s="10" t="str">
        <f>IF(入力シート!C865&gt;=10,INT(MOD(入力シート!C865,100)/10),"")</f>
        <v/>
      </c>
      <c r="G864" s="22" t="str">
        <f>IF(入力シート!C865&gt;=1,INT(MOD(入力シート!C865,10)/1),"")</f>
        <v/>
      </c>
      <c r="H864" s="22" t="str">
        <f>IF(入力シート!D865&gt;"",入力シート!D865,"")</f>
        <v/>
      </c>
      <c r="I864" s="22" t="str">
        <f>IF(入力シート!E865&gt;"",入力シート!E865,"")</f>
        <v/>
      </c>
      <c r="J864" s="37" t="str">
        <f>IF(入力シート!F865&gt;0,IF(入力シート!W865=6,MID(入力シート!F865,入力シート!W865-5,1),"0"),"")</f>
        <v/>
      </c>
      <c r="K864" s="37" t="str">
        <f>IF(入力シート!F865&gt;0,MID(入力シート!F865,入力シート!W865-4,1),"")</f>
        <v/>
      </c>
      <c r="L864" s="37" t="str">
        <f>IF(入力シート!F865&gt;0,MID(入力シート!F865,入力シート!W865-3,1),"")</f>
        <v/>
      </c>
      <c r="M864" s="37" t="str">
        <f>IF(入力シート!F865&gt;0,MID(入力シート!F865,入力シート!W865-2,1),"")</f>
        <v/>
      </c>
      <c r="N864" s="37" t="str">
        <f>IF(入力シート!F865&gt;0,MID(入力シート!F865,入力シート!W865-1,1),"")</f>
        <v/>
      </c>
      <c r="O864" s="39" t="str">
        <f>IF(入力シート!F865&gt;0,MID(入力シート!F865,入力シート!W865,1),"")</f>
        <v/>
      </c>
      <c r="P864" s="22" t="str">
        <f>IF(入力シート!G865&gt;"",入力シート!G865,"")</f>
        <v/>
      </c>
      <c r="Q864" s="37" t="str">
        <f>IF(入力シート!H865&gt;0,IF(入力シート!X865=4,MID(入力シート!H865,入力シート!X865-3,1),"0"),"")</f>
        <v/>
      </c>
      <c r="R864" s="37" t="str">
        <f>IF(入力シート!H865&gt;0,MID(入力シート!H865,入力シート!X865-2,1),"")</f>
        <v/>
      </c>
      <c r="S864" s="37" t="str">
        <f>IF(入力シート!H865&gt;0,MID(入力シート!H865,入力シート!X865-1,1),"")</f>
        <v/>
      </c>
      <c r="T864" s="39" t="str">
        <f>IF(入力シート!H865&gt;0,MID(入力シート!H865,入力シート!X865,1),"")</f>
        <v/>
      </c>
      <c r="U864" s="62" t="str">
        <f>IF(入力シート!I865&gt;0,入力シート!I865,"")</f>
        <v/>
      </c>
      <c r="V864" s="50" t="str">
        <f>IF(入力シート!J865&gt;0,入力シート!J865,"")</f>
        <v/>
      </c>
      <c r="W864" s="50" t="str">
        <f>IF(入力シート!K865&gt;=10,INT(MOD(入力シート!K865,100)/10),"")</f>
        <v/>
      </c>
      <c r="X864" s="40" t="str">
        <f>IF(入力シート!K865&gt;=1,INT(MOD(入力シート!K865,10)/1),"")</f>
        <v/>
      </c>
      <c r="Y864" s="51" t="str">
        <f>IF(入力シート!L865&gt;=100000,INT(MOD(入力シート!L865,1000000)/100000),"")</f>
        <v/>
      </c>
      <c r="Z864" s="51" t="str">
        <f>IF(入力シート!L865&gt;=10000,INT(MOD(入力シート!L865,100000)/10000),"")</f>
        <v/>
      </c>
      <c r="AA864" s="51" t="str">
        <f>IF(入力シート!L865&gt;=1000,INT(MOD(入力シート!L865,10000)/1000),"")</f>
        <v/>
      </c>
      <c r="AB864" s="51" t="str">
        <f>IF(入力シート!L865&gt;=100,INT(MOD(入力シート!L865,1000)/100),"")</f>
        <v/>
      </c>
      <c r="AC864" s="51" t="str">
        <f>IF(入力シート!L865&gt;=10,INT(MOD(入力シート!L865,100)/10),"")</f>
        <v/>
      </c>
      <c r="AD864" s="40" t="str">
        <f>IF(入力シート!L865&gt;=1,INT(MOD(入力シート!L865,10)/1),"")</f>
        <v/>
      </c>
      <c r="AE864" s="51" t="str">
        <f>IF(入力シート!M865&gt;=10000,INT(MOD(入力シート!M865,100000)/10000),"")</f>
        <v/>
      </c>
      <c r="AF864" s="51" t="str">
        <f>IF(入力シート!M865&gt;=1000,INT(MOD(入力シート!M865,10000)/1000),"")</f>
        <v/>
      </c>
      <c r="AG864" s="51" t="str">
        <f>IF(入力シート!M865&gt;=100,INT(MOD(入力シート!M865,1000)/100),"")</f>
        <v/>
      </c>
      <c r="AH864" s="51" t="str">
        <f>IF(入力シート!M865&gt;=10,INT(MOD(入力シート!M865,100)/10),"")</f>
        <v/>
      </c>
      <c r="AI864" s="40" t="str">
        <f>IF(入力シート!M865&gt;=1,INT(MOD(入力シート!M865,10)/1),"")</f>
        <v/>
      </c>
      <c r="AJ864" s="51" t="str">
        <f>IF(入力シート!N865&gt;=10000,INT(MOD(入力シート!N865,100000)/10000),"")</f>
        <v/>
      </c>
      <c r="AK864" s="51" t="str">
        <f>IF(入力シート!N865&gt;=1000,INT(MOD(入力シート!N865,10000)/1000),"")</f>
        <v/>
      </c>
      <c r="AL864" s="51" t="str">
        <f>IF(入力シート!N865&gt;=100,INT(MOD(入力シート!N865,1000)/100),"")</f>
        <v/>
      </c>
      <c r="AM864" s="51" t="str">
        <f>IF(入力シート!N865&gt;=10,INT(MOD(入力シート!N865,100)/10),"")</f>
        <v/>
      </c>
      <c r="AN864" s="40" t="str">
        <f>IF(入力シート!N865&gt;=1,INT(MOD(入力シート!N865,10)/1),"")</f>
        <v/>
      </c>
      <c r="AO864" s="51" t="str">
        <f>IF(入力シート!O865&gt;=10000,INT(MOD(入力シート!O865,100000)/10000),"")</f>
        <v/>
      </c>
      <c r="AP864" s="51" t="str">
        <f>IF(入力シート!O865&gt;=1000,INT(MOD(入力シート!O865,10000)/1000),"")</f>
        <v/>
      </c>
      <c r="AQ864" s="51" t="str">
        <f>IF(入力シート!O865&gt;=100,INT(MOD(入力シート!O865,1000)/100),"")</f>
        <v/>
      </c>
      <c r="AR864" s="51" t="str">
        <f>IF(入力シート!O865&gt;=10,INT(MOD(入力シート!O865,100)/10),"")</f>
        <v/>
      </c>
      <c r="AS864" s="40" t="str">
        <f>IF(入力シート!O865&gt;=1,INT(MOD(入力シート!O865,10)/1),"")</f>
        <v/>
      </c>
      <c r="AT864" s="51" t="str">
        <f>IF(入力シート!P865&gt;=1000000,INT(MOD(入力シート!P865,10000000)/1000000),"")</f>
        <v/>
      </c>
      <c r="AU864" s="51" t="str">
        <f>IF(入力シート!P865&gt;=100000,INT(MOD(入力シート!P865,1000000)/100000),"")</f>
        <v/>
      </c>
      <c r="AV864" s="51" t="str">
        <f>IF(入力シート!P865&gt;=10000,INT(MOD(入力シート!P865,100000)/10000),"")</f>
        <v/>
      </c>
      <c r="AW864" s="51" t="str">
        <f>IF(入力シート!P865&gt;=1000,INT(MOD(入力シート!P865,10000)/1000),"")</f>
        <v/>
      </c>
      <c r="AX864" s="51" t="str">
        <f>IF(入力シート!P865&gt;=100,INT(MOD(入力シート!P865,1000)/100),"")</f>
        <v/>
      </c>
      <c r="AY864" s="51" t="str">
        <f>IF(入力シート!P865&gt;=10,INT(MOD(入力シート!P865,100)/10),"")</f>
        <v/>
      </c>
      <c r="AZ864" s="40" t="str">
        <f>IF(入力シート!P865&gt;=1,INT(MOD(入力シート!P865,10)/1),"")</f>
        <v/>
      </c>
      <c r="BA864" s="51" t="str">
        <f>IF(入力シート!Q865&gt;=10,INT(MOD(入力シート!Q865,100)/10),"")</f>
        <v/>
      </c>
      <c r="BB864" s="40" t="str">
        <f>IF(入力シート!Q865&gt;=1,INT(MOD(入力シート!Q865,10)/1),"")</f>
        <v/>
      </c>
      <c r="BC864" s="51" t="str">
        <f>IF(入力シート!R865&gt;=10000,INT(MOD(入力シート!R865,100000)/10000),"")</f>
        <v/>
      </c>
      <c r="BD864" s="51" t="str">
        <f>IF(入力シート!R865&gt;=1000,INT(MOD(入力シート!R865,10000)/1000),"")</f>
        <v/>
      </c>
      <c r="BE864" s="51" t="str">
        <f>IF(入力シート!R865&gt;=100,INT(MOD(入力シート!R865,1000)/100),"")</f>
        <v/>
      </c>
      <c r="BF864" s="51" t="str">
        <f>IF(入力シート!R865&gt;=10,INT(MOD(入力シート!R865,100)/10),"")</f>
        <v/>
      </c>
      <c r="BG864" s="40" t="str">
        <f>IF(入力シート!R865&gt;=1,INT(MOD(入力シート!R865,10)/1),"")</f>
        <v/>
      </c>
    </row>
    <row r="865" spans="1:79" x14ac:dyDescent="0.15">
      <c r="B865" s="22">
        <v>863</v>
      </c>
      <c r="C865" s="10" t="str">
        <f>IF(入力シート!C866&gt;=10000,INT(MOD(入力シート!C866,100000)/10000),"")</f>
        <v/>
      </c>
      <c r="D865" s="10" t="str">
        <f>IF(入力シート!C866&gt;=1000,INT(MOD(入力シート!C866,10000)/1000),"")</f>
        <v/>
      </c>
      <c r="E865" s="10" t="str">
        <f>IF(入力シート!C866&gt;=100,INT(MOD(入力シート!C866,1000)/100),"")</f>
        <v/>
      </c>
      <c r="F865" s="10" t="str">
        <f>IF(入力シート!C866&gt;=10,INT(MOD(入力シート!C866,100)/10),"")</f>
        <v/>
      </c>
      <c r="G865" s="22" t="str">
        <f>IF(入力シート!C866&gt;=1,INT(MOD(入力シート!C866,10)/1),"")</f>
        <v/>
      </c>
      <c r="H865" s="22" t="str">
        <f>IF(入力シート!D866&gt;"",入力シート!D866,"")</f>
        <v/>
      </c>
      <c r="I865" s="22" t="str">
        <f>IF(入力シート!E866&gt;"",入力シート!E866,"")</f>
        <v/>
      </c>
      <c r="J865" s="37" t="str">
        <f>IF(入力シート!F866&gt;0,IF(入力シート!W866=6,MID(入力シート!F866,入力シート!W866-5,1),"0"),"")</f>
        <v/>
      </c>
      <c r="K865" s="37" t="str">
        <f>IF(入力シート!F866&gt;0,MID(入力シート!F866,入力シート!W866-4,1),"")</f>
        <v/>
      </c>
      <c r="L865" s="37" t="str">
        <f>IF(入力シート!F866&gt;0,MID(入力シート!F866,入力シート!W866-3,1),"")</f>
        <v/>
      </c>
      <c r="M865" s="37" t="str">
        <f>IF(入力シート!F866&gt;0,MID(入力シート!F866,入力シート!W866-2,1),"")</f>
        <v/>
      </c>
      <c r="N865" s="37" t="str">
        <f>IF(入力シート!F866&gt;0,MID(入力シート!F866,入力シート!W866-1,1),"")</f>
        <v/>
      </c>
      <c r="O865" s="39" t="str">
        <f>IF(入力シート!F866&gt;0,MID(入力シート!F866,入力シート!W866,1),"")</f>
        <v/>
      </c>
      <c r="P865" s="22" t="str">
        <f>IF(入力シート!G866&gt;"",入力シート!G866,"")</f>
        <v/>
      </c>
      <c r="Q865" s="37" t="str">
        <f>IF(入力シート!H866&gt;0,IF(入力シート!X866=4,MID(入力シート!H866,入力シート!X866-3,1),"0"),"")</f>
        <v/>
      </c>
      <c r="R865" s="37" t="str">
        <f>IF(入力シート!H866&gt;0,MID(入力シート!H866,入力シート!X866-2,1),"")</f>
        <v/>
      </c>
      <c r="S865" s="37" t="str">
        <f>IF(入力シート!H866&gt;0,MID(入力シート!H866,入力シート!X866-1,1),"")</f>
        <v/>
      </c>
      <c r="T865" s="39" t="str">
        <f>IF(入力シート!H866&gt;0,MID(入力シート!H866,入力シート!X866,1),"")</f>
        <v/>
      </c>
      <c r="U865" s="62" t="str">
        <f>IF(入力シート!I866&gt;0,入力シート!I866,"")</f>
        <v/>
      </c>
      <c r="V865" s="50" t="str">
        <f>IF(入力シート!J866&gt;0,入力シート!J866,"")</f>
        <v/>
      </c>
      <c r="W865" s="50" t="str">
        <f>IF(入力シート!K866&gt;=10,INT(MOD(入力シート!K866,100)/10),"")</f>
        <v/>
      </c>
      <c r="X865" s="40" t="str">
        <f>IF(入力シート!K866&gt;=1,INT(MOD(入力シート!K866,10)/1),"")</f>
        <v/>
      </c>
      <c r="Y865" s="51" t="str">
        <f>IF(入力シート!L866&gt;=100000,INT(MOD(入力シート!L866,1000000)/100000),"")</f>
        <v/>
      </c>
      <c r="Z865" s="51" t="str">
        <f>IF(入力シート!L866&gt;=10000,INT(MOD(入力シート!L866,100000)/10000),"")</f>
        <v/>
      </c>
      <c r="AA865" s="51" t="str">
        <f>IF(入力シート!L866&gt;=1000,INT(MOD(入力シート!L866,10000)/1000),"")</f>
        <v/>
      </c>
      <c r="AB865" s="51" t="str">
        <f>IF(入力シート!L866&gt;=100,INT(MOD(入力シート!L866,1000)/100),"")</f>
        <v/>
      </c>
      <c r="AC865" s="51" t="str">
        <f>IF(入力シート!L866&gt;=10,INT(MOD(入力シート!L866,100)/10),"")</f>
        <v/>
      </c>
      <c r="AD865" s="40" t="str">
        <f>IF(入力シート!L866&gt;=1,INT(MOD(入力シート!L866,10)/1),"")</f>
        <v/>
      </c>
      <c r="AE865" s="51" t="str">
        <f>IF(入力シート!M866&gt;=10000,INT(MOD(入力シート!M866,100000)/10000),"")</f>
        <v/>
      </c>
      <c r="AF865" s="51" t="str">
        <f>IF(入力シート!M866&gt;=1000,INT(MOD(入力シート!M866,10000)/1000),"")</f>
        <v/>
      </c>
      <c r="AG865" s="51" t="str">
        <f>IF(入力シート!M866&gt;=100,INT(MOD(入力シート!M866,1000)/100),"")</f>
        <v/>
      </c>
      <c r="AH865" s="51" t="str">
        <f>IF(入力シート!M866&gt;=10,INT(MOD(入力シート!M866,100)/10),"")</f>
        <v/>
      </c>
      <c r="AI865" s="40" t="str">
        <f>IF(入力シート!M866&gt;=1,INT(MOD(入力シート!M866,10)/1),"")</f>
        <v/>
      </c>
      <c r="AJ865" s="51" t="str">
        <f>IF(入力シート!N866&gt;=10000,INT(MOD(入力シート!N866,100000)/10000),"")</f>
        <v/>
      </c>
      <c r="AK865" s="51" t="str">
        <f>IF(入力シート!N866&gt;=1000,INT(MOD(入力シート!N866,10000)/1000),"")</f>
        <v/>
      </c>
      <c r="AL865" s="51" t="str">
        <f>IF(入力シート!N866&gt;=100,INT(MOD(入力シート!N866,1000)/100),"")</f>
        <v/>
      </c>
      <c r="AM865" s="51" t="str">
        <f>IF(入力シート!N866&gt;=10,INT(MOD(入力シート!N866,100)/10),"")</f>
        <v/>
      </c>
      <c r="AN865" s="40" t="str">
        <f>IF(入力シート!N866&gt;=1,INT(MOD(入力シート!N866,10)/1),"")</f>
        <v/>
      </c>
      <c r="AO865" s="51" t="str">
        <f>IF(入力シート!O866&gt;=10000,INT(MOD(入力シート!O866,100000)/10000),"")</f>
        <v/>
      </c>
      <c r="AP865" s="51" t="str">
        <f>IF(入力シート!O866&gt;=1000,INT(MOD(入力シート!O866,10000)/1000),"")</f>
        <v/>
      </c>
      <c r="AQ865" s="51" t="str">
        <f>IF(入力シート!O866&gt;=100,INT(MOD(入力シート!O866,1000)/100),"")</f>
        <v/>
      </c>
      <c r="AR865" s="51" t="str">
        <f>IF(入力シート!O866&gt;=10,INT(MOD(入力シート!O866,100)/10),"")</f>
        <v/>
      </c>
      <c r="AS865" s="40" t="str">
        <f>IF(入力シート!O866&gt;=1,INT(MOD(入力シート!O866,10)/1),"")</f>
        <v/>
      </c>
      <c r="AT865" s="51" t="str">
        <f>IF(入力シート!P866&gt;=1000000,INT(MOD(入力シート!P866,10000000)/1000000),"")</f>
        <v/>
      </c>
      <c r="AU865" s="51" t="str">
        <f>IF(入力シート!P866&gt;=100000,INT(MOD(入力シート!P866,1000000)/100000),"")</f>
        <v/>
      </c>
      <c r="AV865" s="51" t="str">
        <f>IF(入力シート!P866&gt;=10000,INT(MOD(入力シート!P866,100000)/10000),"")</f>
        <v/>
      </c>
      <c r="AW865" s="51" t="str">
        <f>IF(入力シート!P866&gt;=1000,INT(MOD(入力シート!P866,10000)/1000),"")</f>
        <v/>
      </c>
      <c r="AX865" s="51" t="str">
        <f>IF(入力シート!P866&gt;=100,INT(MOD(入力シート!P866,1000)/100),"")</f>
        <v/>
      </c>
      <c r="AY865" s="51" t="str">
        <f>IF(入力シート!P866&gt;=10,INT(MOD(入力シート!P866,100)/10),"")</f>
        <v/>
      </c>
      <c r="AZ865" s="40" t="str">
        <f>IF(入力シート!P866&gt;=1,INT(MOD(入力シート!P866,10)/1),"")</f>
        <v/>
      </c>
      <c r="BA865" s="51" t="str">
        <f>IF(入力シート!Q866&gt;=10,INT(MOD(入力シート!Q866,100)/10),"")</f>
        <v/>
      </c>
      <c r="BB865" s="40" t="str">
        <f>IF(入力シート!Q866&gt;=1,INT(MOD(入力シート!Q866,10)/1),"")</f>
        <v/>
      </c>
      <c r="BC865" s="51" t="str">
        <f>IF(入力シート!R866&gt;=10000,INT(MOD(入力シート!R866,100000)/10000),"")</f>
        <v/>
      </c>
      <c r="BD865" s="51" t="str">
        <f>IF(入力シート!R866&gt;=1000,INT(MOD(入力シート!R866,10000)/1000),"")</f>
        <v/>
      </c>
      <c r="BE865" s="51" t="str">
        <f>IF(入力シート!R866&gt;=100,INT(MOD(入力シート!R866,1000)/100),"")</f>
        <v/>
      </c>
      <c r="BF865" s="51" t="str">
        <f>IF(入力シート!R866&gt;=10,INT(MOD(入力シート!R866,100)/10),"")</f>
        <v/>
      </c>
      <c r="BG865" s="40" t="str">
        <f>IF(入力シート!R866&gt;=1,INT(MOD(入力シート!R866,10)/1),"")</f>
        <v/>
      </c>
    </row>
    <row r="866" spans="1:79" x14ac:dyDescent="0.15">
      <c r="B866" s="22">
        <v>864</v>
      </c>
      <c r="C866" s="10" t="str">
        <f>IF(入力シート!C867&gt;=10000,INT(MOD(入力シート!C867,100000)/10000),"")</f>
        <v/>
      </c>
      <c r="D866" s="10" t="str">
        <f>IF(入力シート!C867&gt;=1000,INT(MOD(入力シート!C867,10000)/1000),"")</f>
        <v/>
      </c>
      <c r="E866" s="10" t="str">
        <f>IF(入力シート!C867&gt;=100,INT(MOD(入力シート!C867,1000)/100),"")</f>
        <v/>
      </c>
      <c r="F866" s="10" t="str">
        <f>IF(入力シート!C867&gt;=10,INT(MOD(入力シート!C867,100)/10),"")</f>
        <v/>
      </c>
      <c r="G866" s="22" t="str">
        <f>IF(入力シート!C867&gt;=1,INT(MOD(入力シート!C867,10)/1),"")</f>
        <v/>
      </c>
      <c r="H866" s="22" t="str">
        <f>IF(入力シート!D867&gt;"",入力シート!D867,"")</f>
        <v/>
      </c>
      <c r="I866" s="22" t="str">
        <f>IF(入力シート!E867&gt;"",入力シート!E867,"")</f>
        <v/>
      </c>
      <c r="J866" s="37" t="str">
        <f>IF(入力シート!F867&gt;0,IF(入力シート!W867=6,MID(入力シート!F867,入力シート!W867-5,1),"0"),"")</f>
        <v/>
      </c>
      <c r="K866" s="37" t="str">
        <f>IF(入力シート!F867&gt;0,MID(入力シート!F867,入力シート!W867-4,1),"")</f>
        <v/>
      </c>
      <c r="L866" s="37" t="str">
        <f>IF(入力シート!F867&gt;0,MID(入力シート!F867,入力シート!W867-3,1),"")</f>
        <v/>
      </c>
      <c r="M866" s="37" t="str">
        <f>IF(入力シート!F867&gt;0,MID(入力シート!F867,入力シート!W867-2,1),"")</f>
        <v/>
      </c>
      <c r="N866" s="37" t="str">
        <f>IF(入力シート!F867&gt;0,MID(入力シート!F867,入力シート!W867-1,1),"")</f>
        <v/>
      </c>
      <c r="O866" s="39" t="str">
        <f>IF(入力シート!F867&gt;0,MID(入力シート!F867,入力シート!W867,1),"")</f>
        <v/>
      </c>
      <c r="P866" s="22" t="str">
        <f>IF(入力シート!G867&gt;"",入力シート!G867,"")</f>
        <v/>
      </c>
      <c r="Q866" s="37" t="str">
        <f>IF(入力シート!H867&gt;0,IF(入力シート!X867=4,MID(入力シート!H867,入力シート!X867-3,1),"0"),"")</f>
        <v/>
      </c>
      <c r="R866" s="37" t="str">
        <f>IF(入力シート!H867&gt;0,MID(入力シート!H867,入力シート!X867-2,1),"")</f>
        <v/>
      </c>
      <c r="S866" s="37" t="str">
        <f>IF(入力シート!H867&gt;0,MID(入力シート!H867,入力シート!X867-1,1),"")</f>
        <v/>
      </c>
      <c r="T866" s="39" t="str">
        <f>IF(入力シート!H867&gt;0,MID(入力シート!H867,入力シート!X867,1),"")</f>
        <v/>
      </c>
      <c r="U866" s="62" t="str">
        <f>IF(入力シート!I867&gt;0,入力シート!I867,"")</f>
        <v/>
      </c>
      <c r="V866" s="50" t="str">
        <f>IF(入力シート!J867&gt;0,入力シート!J867,"")</f>
        <v/>
      </c>
      <c r="W866" s="50" t="str">
        <f>IF(入力シート!K867&gt;=10,INT(MOD(入力シート!K867,100)/10),"")</f>
        <v/>
      </c>
      <c r="X866" s="40" t="str">
        <f>IF(入力シート!K867&gt;=1,INT(MOD(入力シート!K867,10)/1),"")</f>
        <v/>
      </c>
      <c r="Y866" s="51" t="str">
        <f>IF(入力シート!L867&gt;=100000,INT(MOD(入力シート!L867,1000000)/100000),"")</f>
        <v/>
      </c>
      <c r="Z866" s="51" t="str">
        <f>IF(入力シート!L867&gt;=10000,INT(MOD(入力シート!L867,100000)/10000),"")</f>
        <v/>
      </c>
      <c r="AA866" s="51" t="str">
        <f>IF(入力シート!L867&gt;=1000,INT(MOD(入力シート!L867,10000)/1000),"")</f>
        <v/>
      </c>
      <c r="AB866" s="51" t="str">
        <f>IF(入力シート!L867&gt;=100,INT(MOD(入力シート!L867,1000)/100),"")</f>
        <v/>
      </c>
      <c r="AC866" s="51" t="str">
        <f>IF(入力シート!L867&gt;=10,INT(MOD(入力シート!L867,100)/10),"")</f>
        <v/>
      </c>
      <c r="AD866" s="40" t="str">
        <f>IF(入力シート!L867&gt;=1,INT(MOD(入力シート!L867,10)/1),"")</f>
        <v/>
      </c>
      <c r="AE866" s="51" t="str">
        <f>IF(入力シート!M867&gt;=10000,INT(MOD(入力シート!M867,100000)/10000),"")</f>
        <v/>
      </c>
      <c r="AF866" s="51" t="str">
        <f>IF(入力シート!M867&gt;=1000,INT(MOD(入力シート!M867,10000)/1000),"")</f>
        <v/>
      </c>
      <c r="AG866" s="51" t="str">
        <f>IF(入力シート!M867&gt;=100,INT(MOD(入力シート!M867,1000)/100),"")</f>
        <v/>
      </c>
      <c r="AH866" s="51" t="str">
        <f>IF(入力シート!M867&gt;=10,INT(MOD(入力シート!M867,100)/10),"")</f>
        <v/>
      </c>
      <c r="AI866" s="40" t="str">
        <f>IF(入力シート!M867&gt;=1,INT(MOD(入力シート!M867,10)/1),"")</f>
        <v/>
      </c>
      <c r="AJ866" s="51" t="str">
        <f>IF(入力シート!N867&gt;=10000,INT(MOD(入力シート!N867,100000)/10000),"")</f>
        <v/>
      </c>
      <c r="AK866" s="51" t="str">
        <f>IF(入力シート!N867&gt;=1000,INT(MOD(入力シート!N867,10000)/1000),"")</f>
        <v/>
      </c>
      <c r="AL866" s="51" t="str">
        <f>IF(入力シート!N867&gt;=100,INT(MOD(入力シート!N867,1000)/100),"")</f>
        <v/>
      </c>
      <c r="AM866" s="51" t="str">
        <f>IF(入力シート!N867&gt;=10,INT(MOD(入力シート!N867,100)/10),"")</f>
        <v/>
      </c>
      <c r="AN866" s="40" t="str">
        <f>IF(入力シート!N867&gt;=1,INT(MOD(入力シート!N867,10)/1),"")</f>
        <v/>
      </c>
      <c r="AO866" s="51" t="str">
        <f>IF(入力シート!O867&gt;=10000,INT(MOD(入力シート!O867,100000)/10000),"")</f>
        <v/>
      </c>
      <c r="AP866" s="51" t="str">
        <f>IF(入力シート!O867&gt;=1000,INT(MOD(入力シート!O867,10000)/1000),"")</f>
        <v/>
      </c>
      <c r="AQ866" s="51" t="str">
        <f>IF(入力シート!O867&gt;=100,INT(MOD(入力シート!O867,1000)/100),"")</f>
        <v/>
      </c>
      <c r="AR866" s="51" t="str">
        <f>IF(入力シート!O867&gt;=10,INT(MOD(入力シート!O867,100)/10),"")</f>
        <v/>
      </c>
      <c r="AS866" s="40" t="str">
        <f>IF(入力シート!O867&gt;=1,INT(MOD(入力シート!O867,10)/1),"")</f>
        <v/>
      </c>
      <c r="AT866" s="51" t="str">
        <f>IF(入力シート!P867&gt;=1000000,INT(MOD(入力シート!P867,10000000)/1000000),"")</f>
        <v/>
      </c>
      <c r="AU866" s="51" t="str">
        <f>IF(入力シート!P867&gt;=100000,INT(MOD(入力シート!P867,1000000)/100000),"")</f>
        <v/>
      </c>
      <c r="AV866" s="51" t="str">
        <f>IF(入力シート!P867&gt;=10000,INT(MOD(入力シート!P867,100000)/10000),"")</f>
        <v/>
      </c>
      <c r="AW866" s="51" t="str">
        <f>IF(入力シート!P867&gt;=1000,INT(MOD(入力シート!P867,10000)/1000),"")</f>
        <v/>
      </c>
      <c r="AX866" s="51" t="str">
        <f>IF(入力シート!P867&gt;=100,INT(MOD(入力シート!P867,1000)/100),"")</f>
        <v/>
      </c>
      <c r="AY866" s="51" t="str">
        <f>IF(入力シート!P867&gt;=10,INT(MOD(入力シート!P867,100)/10),"")</f>
        <v/>
      </c>
      <c r="AZ866" s="40" t="str">
        <f>IF(入力シート!P867&gt;=1,INT(MOD(入力シート!P867,10)/1),"")</f>
        <v/>
      </c>
      <c r="BA866" s="51" t="str">
        <f>IF(入力シート!Q867&gt;=10,INT(MOD(入力シート!Q867,100)/10),"")</f>
        <v/>
      </c>
      <c r="BB866" s="40" t="str">
        <f>IF(入力シート!Q867&gt;=1,INT(MOD(入力シート!Q867,10)/1),"")</f>
        <v/>
      </c>
      <c r="BC866" s="51" t="str">
        <f>IF(入力シート!R867&gt;=10000,INT(MOD(入力シート!R867,100000)/10000),"")</f>
        <v/>
      </c>
      <c r="BD866" s="51" t="str">
        <f>IF(入力シート!R867&gt;=1000,INT(MOD(入力シート!R867,10000)/1000),"")</f>
        <v/>
      </c>
      <c r="BE866" s="51" t="str">
        <f>IF(入力シート!R867&gt;=100,INT(MOD(入力シート!R867,1000)/100),"")</f>
        <v/>
      </c>
      <c r="BF866" s="51" t="str">
        <f>IF(入力シート!R867&gt;=10,INT(MOD(入力シート!R867,100)/10),"")</f>
        <v/>
      </c>
      <c r="BG866" s="40" t="str">
        <f>IF(入力シート!R867&gt;=1,INT(MOD(入力シート!R867,10)/1),"")</f>
        <v/>
      </c>
    </row>
    <row r="867" spans="1:79" x14ac:dyDescent="0.15">
      <c r="B867" s="22">
        <v>865</v>
      </c>
      <c r="C867" s="10" t="str">
        <f>IF(入力シート!C868&gt;=10000,INT(MOD(入力シート!C868,100000)/10000),"")</f>
        <v/>
      </c>
      <c r="D867" s="10" t="str">
        <f>IF(入力シート!C868&gt;=1000,INT(MOD(入力シート!C868,10000)/1000),"")</f>
        <v/>
      </c>
      <c r="E867" s="10" t="str">
        <f>IF(入力シート!C868&gt;=100,INT(MOD(入力シート!C868,1000)/100),"")</f>
        <v/>
      </c>
      <c r="F867" s="10" t="str">
        <f>IF(入力シート!C868&gt;=10,INT(MOD(入力シート!C868,100)/10),"")</f>
        <v/>
      </c>
      <c r="G867" s="22" t="str">
        <f>IF(入力シート!C868&gt;=1,INT(MOD(入力シート!C868,10)/1),"")</f>
        <v/>
      </c>
      <c r="H867" s="22" t="str">
        <f>IF(入力シート!D868&gt;"",入力シート!D868,"")</f>
        <v/>
      </c>
      <c r="I867" s="22" t="str">
        <f>IF(入力シート!E868&gt;"",入力シート!E868,"")</f>
        <v/>
      </c>
      <c r="J867" s="37" t="str">
        <f>IF(入力シート!F868&gt;0,IF(入力シート!W868=6,MID(入力シート!F868,入力シート!W868-5,1),"0"),"")</f>
        <v/>
      </c>
      <c r="K867" s="37" t="str">
        <f>IF(入力シート!F868&gt;0,MID(入力シート!F868,入力シート!W868-4,1),"")</f>
        <v/>
      </c>
      <c r="L867" s="37" t="str">
        <f>IF(入力シート!F868&gt;0,MID(入力シート!F868,入力シート!W868-3,1),"")</f>
        <v/>
      </c>
      <c r="M867" s="37" t="str">
        <f>IF(入力シート!F868&gt;0,MID(入力シート!F868,入力シート!W868-2,1),"")</f>
        <v/>
      </c>
      <c r="N867" s="37" t="str">
        <f>IF(入力シート!F868&gt;0,MID(入力シート!F868,入力シート!W868-1,1),"")</f>
        <v/>
      </c>
      <c r="O867" s="39" t="str">
        <f>IF(入力シート!F868&gt;0,MID(入力シート!F868,入力シート!W868,1),"")</f>
        <v/>
      </c>
      <c r="P867" s="22" t="str">
        <f>IF(入力シート!G868&gt;"",入力シート!G868,"")</f>
        <v/>
      </c>
      <c r="Q867" s="37" t="str">
        <f>IF(入力シート!H868&gt;0,IF(入力シート!X868=4,MID(入力シート!H868,入力シート!X868-3,1),"0"),"")</f>
        <v/>
      </c>
      <c r="R867" s="37" t="str">
        <f>IF(入力シート!H868&gt;0,MID(入力シート!H868,入力シート!X868-2,1),"")</f>
        <v/>
      </c>
      <c r="S867" s="37" t="str">
        <f>IF(入力シート!H868&gt;0,MID(入力シート!H868,入力シート!X868-1,1),"")</f>
        <v/>
      </c>
      <c r="T867" s="39" t="str">
        <f>IF(入力シート!H868&gt;0,MID(入力シート!H868,入力シート!X868,1),"")</f>
        <v/>
      </c>
      <c r="U867" s="62" t="str">
        <f>IF(入力シート!I868&gt;0,入力シート!I868,"")</f>
        <v/>
      </c>
      <c r="V867" s="50" t="str">
        <f>IF(入力シート!J868&gt;0,入力シート!J868,"")</f>
        <v/>
      </c>
      <c r="W867" s="50" t="str">
        <f>IF(入力シート!K868&gt;=10,INT(MOD(入力シート!K868,100)/10),"")</f>
        <v/>
      </c>
      <c r="X867" s="40" t="str">
        <f>IF(入力シート!K868&gt;=1,INT(MOD(入力シート!K868,10)/1),"")</f>
        <v/>
      </c>
      <c r="Y867" s="51" t="str">
        <f>IF(入力シート!L868&gt;=100000,INT(MOD(入力シート!L868,1000000)/100000),"")</f>
        <v/>
      </c>
      <c r="Z867" s="51" t="str">
        <f>IF(入力シート!L868&gt;=10000,INT(MOD(入力シート!L868,100000)/10000),"")</f>
        <v/>
      </c>
      <c r="AA867" s="51" t="str">
        <f>IF(入力シート!L868&gt;=1000,INT(MOD(入力シート!L868,10000)/1000),"")</f>
        <v/>
      </c>
      <c r="AB867" s="51" t="str">
        <f>IF(入力シート!L868&gt;=100,INT(MOD(入力シート!L868,1000)/100),"")</f>
        <v/>
      </c>
      <c r="AC867" s="51" t="str">
        <f>IF(入力シート!L868&gt;=10,INT(MOD(入力シート!L868,100)/10),"")</f>
        <v/>
      </c>
      <c r="AD867" s="40" t="str">
        <f>IF(入力シート!L868&gt;=1,INT(MOD(入力シート!L868,10)/1),"")</f>
        <v/>
      </c>
      <c r="AE867" s="51" t="str">
        <f>IF(入力シート!M868&gt;=10000,INT(MOD(入力シート!M868,100000)/10000),"")</f>
        <v/>
      </c>
      <c r="AF867" s="51" t="str">
        <f>IF(入力シート!M868&gt;=1000,INT(MOD(入力シート!M868,10000)/1000),"")</f>
        <v/>
      </c>
      <c r="AG867" s="51" t="str">
        <f>IF(入力シート!M868&gt;=100,INT(MOD(入力シート!M868,1000)/100),"")</f>
        <v/>
      </c>
      <c r="AH867" s="51" t="str">
        <f>IF(入力シート!M868&gt;=10,INT(MOD(入力シート!M868,100)/10),"")</f>
        <v/>
      </c>
      <c r="AI867" s="40" t="str">
        <f>IF(入力シート!M868&gt;=1,INT(MOD(入力シート!M868,10)/1),"")</f>
        <v/>
      </c>
      <c r="AJ867" s="51" t="str">
        <f>IF(入力シート!N868&gt;=10000,INT(MOD(入力シート!N868,100000)/10000),"")</f>
        <v/>
      </c>
      <c r="AK867" s="51" t="str">
        <f>IF(入力シート!N868&gt;=1000,INT(MOD(入力シート!N868,10000)/1000),"")</f>
        <v/>
      </c>
      <c r="AL867" s="51" t="str">
        <f>IF(入力シート!N868&gt;=100,INT(MOD(入力シート!N868,1000)/100),"")</f>
        <v/>
      </c>
      <c r="AM867" s="51" t="str">
        <f>IF(入力シート!N868&gt;=10,INT(MOD(入力シート!N868,100)/10),"")</f>
        <v/>
      </c>
      <c r="AN867" s="40" t="str">
        <f>IF(入力シート!N868&gt;=1,INT(MOD(入力シート!N868,10)/1),"")</f>
        <v/>
      </c>
      <c r="AO867" s="51" t="str">
        <f>IF(入力シート!O868&gt;=10000,INT(MOD(入力シート!O868,100000)/10000),"")</f>
        <v/>
      </c>
      <c r="AP867" s="51" t="str">
        <f>IF(入力シート!O868&gt;=1000,INT(MOD(入力シート!O868,10000)/1000),"")</f>
        <v/>
      </c>
      <c r="AQ867" s="51" t="str">
        <f>IF(入力シート!O868&gt;=100,INT(MOD(入力シート!O868,1000)/100),"")</f>
        <v/>
      </c>
      <c r="AR867" s="51" t="str">
        <f>IF(入力シート!O868&gt;=10,INT(MOD(入力シート!O868,100)/10),"")</f>
        <v/>
      </c>
      <c r="AS867" s="40" t="str">
        <f>IF(入力シート!O868&gt;=1,INT(MOD(入力シート!O868,10)/1),"")</f>
        <v/>
      </c>
      <c r="AT867" s="51" t="str">
        <f>IF(入力シート!P868&gt;=1000000,INT(MOD(入力シート!P868,10000000)/1000000),"")</f>
        <v/>
      </c>
      <c r="AU867" s="51" t="str">
        <f>IF(入力シート!P868&gt;=100000,INT(MOD(入力シート!P868,1000000)/100000),"")</f>
        <v/>
      </c>
      <c r="AV867" s="51" t="str">
        <f>IF(入力シート!P868&gt;=10000,INT(MOD(入力シート!P868,100000)/10000),"")</f>
        <v/>
      </c>
      <c r="AW867" s="51" t="str">
        <f>IF(入力シート!P868&gt;=1000,INT(MOD(入力シート!P868,10000)/1000),"")</f>
        <v/>
      </c>
      <c r="AX867" s="51" t="str">
        <f>IF(入力シート!P868&gt;=100,INT(MOD(入力シート!P868,1000)/100),"")</f>
        <v/>
      </c>
      <c r="AY867" s="51" t="str">
        <f>IF(入力シート!P868&gt;=10,INT(MOD(入力シート!P868,100)/10),"")</f>
        <v/>
      </c>
      <c r="AZ867" s="40" t="str">
        <f>IF(入力シート!P868&gt;=1,INT(MOD(入力シート!P868,10)/1),"")</f>
        <v/>
      </c>
      <c r="BA867" s="51" t="str">
        <f>IF(入力シート!Q868&gt;=10,INT(MOD(入力シート!Q868,100)/10),"")</f>
        <v/>
      </c>
      <c r="BB867" s="40" t="str">
        <f>IF(入力シート!Q868&gt;=1,INT(MOD(入力シート!Q868,10)/1),"")</f>
        <v/>
      </c>
      <c r="BC867" s="51" t="str">
        <f>IF(入力シート!R868&gt;=10000,INT(MOD(入力シート!R868,100000)/10000),"")</f>
        <v/>
      </c>
      <c r="BD867" s="51" t="str">
        <f>IF(入力シート!R868&gt;=1000,INT(MOD(入力シート!R868,10000)/1000),"")</f>
        <v/>
      </c>
      <c r="BE867" s="51" t="str">
        <f>IF(入力シート!R868&gt;=100,INT(MOD(入力シート!R868,1000)/100),"")</f>
        <v/>
      </c>
      <c r="BF867" s="51" t="str">
        <f>IF(入力シート!R868&gt;=10,INT(MOD(入力シート!R868,100)/10),"")</f>
        <v/>
      </c>
      <c r="BG867" s="40" t="str">
        <f>IF(入力シート!R868&gt;=1,INT(MOD(入力シート!R868,10)/1),"")</f>
        <v/>
      </c>
    </row>
    <row r="868" spans="1:79" x14ac:dyDescent="0.15">
      <c r="B868" s="22">
        <v>866</v>
      </c>
      <c r="C868" s="10" t="str">
        <f>IF(入力シート!C869&gt;=10000,INT(MOD(入力シート!C869,100000)/10000),"")</f>
        <v/>
      </c>
      <c r="D868" s="10" t="str">
        <f>IF(入力シート!C869&gt;=1000,INT(MOD(入力シート!C869,10000)/1000),"")</f>
        <v/>
      </c>
      <c r="E868" s="10" t="str">
        <f>IF(入力シート!C869&gt;=100,INT(MOD(入力シート!C869,1000)/100),"")</f>
        <v/>
      </c>
      <c r="F868" s="10" t="str">
        <f>IF(入力シート!C869&gt;=10,INT(MOD(入力シート!C869,100)/10),"")</f>
        <v/>
      </c>
      <c r="G868" s="22" t="str">
        <f>IF(入力シート!C869&gt;=1,INT(MOD(入力シート!C869,10)/1),"")</f>
        <v/>
      </c>
      <c r="H868" s="22" t="str">
        <f>IF(入力シート!D869&gt;"",入力シート!D869,"")</f>
        <v/>
      </c>
      <c r="I868" s="22" t="str">
        <f>IF(入力シート!E869&gt;"",入力シート!E869,"")</f>
        <v/>
      </c>
      <c r="J868" s="37" t="str">
        <f>IF(入力シート!F869&gt;0,IF(入力シート!W869=6,MID(入力シート!F869,入力シート!W869-5,1),"0"),"")</f>
        <v/>
      </c>
      <c r="K868" s="37" t="str">
        <f>IF(入力シート!F869&gt;0,MID(入力シート!F869,入力シート!W869-4,1),"")</f>
        <v/>
      </c>
      <c r="L868" s="37" t="str">
        <f>IF(入力シート!F869&gt;0,MID(入力シート!F869,入力シート!W869-3,1),"")</f>
        <v/>
      </c>
      <c r="M868" s="37" t="str">
        <f>IF(入力シート!F869&gt;0,MID(入力シート!F869,入力シート!W869-2,1),"")</f>
        <v/>
      </c>
      <c r="N868" s="37" t="str">
        <f>IF(入力シート!F869&gt;0,MID(入力シート!F869,入力シート!W869-1,1),"")</f>
        <v/>
      </c>
      <c r="O868" s="39" t="str">
        <f>IF(入力シート!F869&gt;0,MID(入力シート!F869,入力シート!W869,1),"")</f>
        <v/>
      </c>
      <c r="P868" s="22" t="str">
        <f>IF(入力シート!G869&gt;"",入力シート!G869,"")</f>
        <v/>
      </c>
      <c r="Q868" s="37" t="str">
        <f>IF(入力シート!H869&gt;0,IF(入力シート!X869=4,MID(入力シート!H869,入力シート!X869-3,1),"0"),"")</f>
        <v/>
      </c>
      <c r="R868" s="37" t="str">
        <f>IF(入力シート!H869&gt;0,MID(入力シート!H869,入力シート!X869-2,1),"")</f>
        <v/>
      </c>
      <c r="S868" s="37" t="str">
        <f>IF(入力シート!H869&gt;0,MID(入力シート!H869,入力シート!X869-1,1),"")</f>
        <v/>
      </c>
      <c r="T868" s="39" t="str">
        <f>IF(入力シート!H869&gt;0,MID(入力シート!H869,入力シート!X869,1),"")</f>
        <v/>
      </c>
      <c r="U868" s="62" t="str">
        <f>IF(入力シート!I869&gt;0,入力シート!I869,"")</f>
        <v/>
      </c>
      <c r="V868" s="50" t="str">
        <f>IF(入力シート!J869&gt;0,入力シート!J869,"")</f>
        <v/>
      </c>
      <c r="W868" s="50" t="str">
        <f>IF(入力シート!K869&gt;=10,INT(MOD(入力シート!K869,100)/10),"")</f>
        <v/>
      </c>
      <c r="X868" s="40" t="str">
        <f>IF(入力シート!K869&gt;=1,INT(MOD(入力シート!K869,10)/1),"")</f>
        <v/>
      </c>
      <c r="Y868" s="51" t="str">
        <f>IF(入力シート!L869&gt;=100000,INT(MOD(入力シート!L869,1000000)/100000),"")</f>
        <v/>
      </c>
      <c r="Z868" s="51" t="str">
        <f>IF(入力シート!L869&gt;=10000,INT(MOD(入力シート!L869,100000)/10000),"")</f>
        <v/>
      </c>
      <c r="AA868" s="51" t="str">
        <f>IF(入力シート!L869&gt;=1000,INT(MOD(入力シート!L869,10000)/1000),"")</f>
        <v/>
      </c>
      <c r="AB868" s="51" t="str">
        <f>IF(入力シート!L869&gt;=100,INT(MOD(入力シート!L869,1000)/100),"")</f>
        <v/>
      </c>
      <c r="AC868" s="51" t="str">
        <f>IF(入力シート!L869&gt;=10,INT(MOD(入力シート!L869,100)/10),"")</f>
        <v/>
      </c>
      <c r="AD868" s="40" t="str">
        <f>IF(入力シート!L869&gt;=1,INT(MOD(入力シート!L869,10)/1),"")</f>
        <v/>
      </c>
      <c r="AE868" s="51" t="str">
        <f>IF(入力シート!M869&gt;=10000,INT(MOD(入力シート!M869,100000)/10000),"")</f>
        <v/>
      </c>
      <c r="AF868" s="51" t="str">
        <f>IF(入力シート!M869&gt;=1000,INT(MOD(入力シート!M869,10000)/1000),"")</f>
        <v/>
      </c>
      <c r="AG868" s="51" t="str">
        <f>IF(入力シート!M869&gt;=100,INT(MOD(入力シート!M869,1000)/100),"")</f>
        <v/>
      </c>
      <c r="AH868" s="51" t="str">
        <f>IF(入力シート!M869&gt;=10,INT(MOD(入力シート!M869,100)/10),"")</f>
        <v/>
      </c>
      <c r="AI868" s="40" t="str">
        <f>IF(入力シート!M869&gt;=1,INT(MOD(入力シート!M869,10)/1),"")</f>
        <v/>
      </c>
      <c r="AJ868" s="51" t="str">
        <f>IF(入力シート!N869&gt;=10000,INT(MOD(入力シート!N869,100000)/10000),"")</f>
        <v/>
      </c>
      <c r="AK868" s="51" t="str">
        <f>IF(入力シート!N869&gt;=1000,INT(MOD(入力シート!N869,10000)/1000),"")</f>
        <v/>
      </c>
      <c r="AL868" s="51" t="str">
        <f>IF(入力シート!N869&gt;=100,INT(MOD(入力シート!N869,1000)/100),"")</f>
        <v/>
      </c>
      <c r="AM868" s="51" t="str">
        <f>IF(入力シート!N869&gt;=10,INT(MOD(入力シート!N869,100)/10),"")</f>
        <v/>
      </c>
      <c r="AN868" s="40" t="str">
        <f>IF(入力シート!N869&gt;=1,INT(MOD(入力シート!N869,10)/1),"")</f>
        <v/>
      </c>
      <c r="AO868" s="51" t="str">
        <f>IF(入力シート!O869&gt;=10000,INT(MOD(入力シート!O869,100000)/10000),"")</f>
        <v/>
      </c>
      <c r="AP868" s="51" t="str">
        <f>IF(入力シート!O869&gt;=1000,INT(MOD(入力シート!O869,10000)/1000),"")</f>
        <v/>
      </c>
      <c r="AQ868" s="51" t="str">
        <f>IF(入力シート!O869&gt;=100,INT(MOD(入力シート!O869,1000)/100),"")</f>
        <v/>
      </c>
      <c r="AR868" s="51" t="str">
        <f>IF(入力シート!O869&gt;=10,INT(MOD(入力シート!O869,100)/10),"")</f>
        <v/>
      </c>
      <c r="AS868" s="40" t="str">
        <f>IF(入力シート!O869&gt;=1,INT(MOD(入力シート!O869,10)/1),"")</f>
        <v/>
      </c>
      <c r="AT868" s="51" t="str">
        <f>IF(入力シート!P869&gt;=1000000,INT(MOD(入力シート!P869,10000000)/1000000),"")</f>
        <v/>
      </c>
      <c r="AU868" s="51" t="str">
        <f>IF(入力シート!P869&gt;=100000,INT(MOD(入力シート!P869,1000000)/100000),"")</f>
        <v/>
      </c>
      <c r="AV868" s="51" t="str">
        <f>IF(入力シート!P869&gt;=10000,INT(MOD(入力シート!P869,100000)/10000),"")</f>
        <v/>
      </c>
      <c r="AW868" s="51" t="str">
        <f>IF(入力シート!P869&gt;=1000,INT(MOD(入力シート!P869,10000)/1000),"")</f>
        <v/>
      </c>
      <c r="AX868" s="51" t="str">
        <f>IF(入力シート!P869&gt;=100,INT(MOD(入力シート!P869,1000)/100),"")</f>
        <v/>
      </c>
      <c r="AY868" s="51" t="str">
        <f>IF(入力シート!P869&gt;=10,INT(MOD(入力シート!P869,100)/10),"")</f>
        <v/>
      </c>
      <c r="AZ868" s="40" t="str">
        <f>IF(入力シート!P869&gt;=1,INT(MOD(入力シート!P869,10)/1),"")</f>
        <v/>
      </c>
      <c r="BA868" s="51" t="str">
        <f>IF(入力シート!Q869&gt;=10,INT(MOD(入力シート!Q869,100)/10),"")</f>
        <v/>
      </c>
      <c r="BB868" s="40" t="str">
        <f>IF(入力シート!Q869&gt;=1,INT(MOD(入力シート!Q869,10)/1),"")</f>
        <v/>
      </c>
      <c r="BC868" s="51" t="str">
        <f>IF(入力シート!R869&gt;=10000,INT(MOD(入力シート!R869,100000)/10000),"")</f>
        <v/>
      </c>
      <c r="BD868" s="51" t="str">
        <f>IF(入力シート!R869&gt;=1000,INT(MOD(入力シート!R869,10000)/1000),"")</f>
        <v/>
      </c>
      <c r="BE868" s="51" t="str">
        <f>IF(入力シート!R869&gt;=100,INT(MOD(入力シート!R869,1000)/100),"")</f>
        <v/>
      </c>
      <c r="BF868" s="51" t="str">
        <f>IF(入力シート!R869&gt;=10,INT(MOD(入力シート!R869,100)/10),"")</f>
        <v/>
      </c>
      <c r="BG868" s="40" t="str">
        <f>IF(入力シート!R869&gt;=1,INT(MOD(入力シート!R869,10)/1),"")</f>
        <v/>
      </c>
    </row>
    <row r="869" spans="1:79" x14ac:dyDescent="0.15">
      <c r="B869" s="22">
        <v>867</v>
      </c>
      <c r="C869" s="10" t="str">
        <f>IF(入力シート!C870&gt;=10000,INT(MOD(入力シート!C870,100000)/10000),"")</f>
        <v/>
      </c>
      <c r="D869" s="10" t="str">
        <f>IF(入力シート!C870&gt;=1000,INT(MOD(入力シート!C870,10000)/1000),"")</f>
        <v/>
      </c>
      <c r="E869" s="10" t="str">
        <f>IF(入力シート!C870&gt;=100,INT(MOD(入力シート!C870,1000)/100),"")</f>
        <v/>
      </c>
      <c r="F869" s="10" t="str">
        <f>IF(入力シート!C870&gt;=10,INT(MOD(入力シート!C870,100)/10),"")</f>
        <v/>
      </c>
      <c r="G869" s="22" t="str">
        <f>IF(入力シート!C870&gt;=1,INT(MOD(入力シート!C870,10)/1),"")</f>
        <v/>
      </c>
      <c r="H869" s="22" t="str">
        <f>IF(入力シート!D870&gt;"",入力シート!D870,"")</f>
        <v/>
      </c>
      <c r="I869" s="22" t="str">
        <f>IF(入力シート!E870&gt;"",入力シート!E870,"")</f>
        <v/>
      </c>
      <c r="J869" s="37" t="str">
        <f>IF(入力シート!F870&gt;0,IF(入力シート!W870=6,MID(入力シート!F870,入力シート!W870-5,1),"0"),"")</f>
        <v/>
      </c>
      <c r="K869" s="37" t="str">
        <f>IF(入力シート!F870&gt;0,MID(入力シート!F870,入力シート!W870-4,1),"")</f>
        <v/>
      </c>
      <c r="L869" s="37" t="str">
        <f>IF(入力シート!F870&gt;0,MID(入力シート!F870,入力シート!W870-3,1),"")</f>
        <v/>
      </c>
      <c r="M869" s="37" t="str">
        <f>IF(入力シート!F870&gt;0,MID(入力シート!F870,入力シート!W870-2,1),"")</f>
        <v/>
      </c>
      <c r="N869" s="37" t="str">
        <f>IF(入力シート!F870&gt;0,MID(入力シート!F870,入力シート!W870-1,1),"")</f>
        <v/>
      </c>
      <c r="O869" s="39" t="str">
        <f>IF(入力シート!F870&gt;0,MID(入力シート!F870,入力シート!W870,1),"")</f>
        <v/>
      </c>
      <c r="P869" s="22" t="str">
        <f>IF(入力シート!G870&gt;"",入力シート!G870,"")</f>
        <v/>
      </c>
      <c r="Q869" s="37" t="str">
        <f>IF(入力シート!H870&gt;0,IF(入力シート!X870=4,MID(入力シート!H870,入力シート!X870-3,1),"0"),"")</f>
        <v/>
      </c>
      <c r="R869" s="37" t="str">
        <f>IF(入力シート!H870&gt;0,MID(入力シート!H870,入力シート!X870-2,1),"")</f>
        <v/>
      </c>
      <c r="S869" s="37" t="str">
        <f>IF(入力シート!H870&gt;0,MID(入力シート!H870,入力シート!X870-1,1),"")</f>
        <v/>
      </c>
      <c r="T869" s="39" t="str">
        <f>IF(入力シート!H870&gt;0,MID(入力シート!H870,入力シート!X870,1),"")</f>
        <v/>
      </c>
      <c r="U869" s="62" t="str">
        <f>IF(入力シート!I870&gt;0,入力シート!I870,"")</f>
        <v/>
      </c>
      <c r="V869" s="50" t="str">
        <f>IF(入力シート!J870&gt;0,入力シート!J870,"")</f>
        <v/>
      </c>
      <c r="W869" s="50" t="str">
        <f>IF(入力シート!K870&gt;=10,INT(MOD(入力シート!K870,100)/10),"")</f>
        <v/>
      </c>
      <c r="X869" s="40" t="str">
        <f>IF(入力シート!K870&gt;=1,INT(MOD(入力シート!K870,10)/1),"")</f>
        <v/>
      </c>
      <c r="Y869" s="51" t="str">
        <f>IF(入力シート!L870&gt;=100000,INT(MOD(入力シート!L870,1000000)/100000),"")</f>
        <v/>
      </c>
      <c r="Z869" s="51" t="str">
        <f>IF(入力シート!L870&gt;=10000,INT(MOD(入力シート!L870,100000)/10000),"")</f>
        <v/>
      </c>
      <c r="AA869" s="51" t="str">
        <f>IF(入力シート!L870&gt;=1000,INT(MOD(入力シート!L870,10000)/1000),"")</f>
        <v/>
      </c>
      <c r="AB869" s="51" t="str">
        <f>IF(入力シート!L870&gt;=100,INT(MOD(入力シート!L870,1000)/100),"")</f>
        <v/>
      </c>
      <c r="AC869" s="51" t="str">
        <f>IF(入力シート!L870&gt;=10,INT(MOD(入力シート!L870,100)/10),"")</f>
        <v/>
      </c>
      <c r="AD869" s="40" t="str">
        <f>IF(入力シート!L870&gt;=1,INT(MOD(入力シート!L870,10)/1),"")</f>
        <v/>
      </c>
      <c r="AE869" s="51" t="str">
        <f>IF(入力シート!M870&gt;=10000,INT(MOD(入力シート!M870,100000)/10000),"")</f>
        <v/>
      </c>
      <c r="AF869" s="51" t="str">
        <f>IF(入力シート!M870&gt;=1000,INT(MOD(入力シート!M870,10000)/1000),"")</f>
        <v/>
      </c>
      <c r="AG869" s="51" t="str">
        <f>IF(入力シート!M870&gt;=100,INT(MOD(入力シート!M870,1000)/100),"")</f>
        <v/>
      </c>
      <c r="AH869" s="51" t="str">
        <f>IF(入力シート!M870&gt;=10,INT(MOD(入力シート!M870,100)/10),"")</f>
        <v/>
      </c>
      <c r="AI869" s="40" t="str">
        <f>IF(入力シート!M870&gt;=1,INT(MOD(入力シート!M870,10)/1),"")</f>
        <v/>
      </c>
      <c r="AJ869" s="51" t="str">
        <f>IF(入力シート!N870&gt;=10000,INT(MOD(入力シート!N870,100000)/10000),"")</f>
        <v/>
      </c>
      <c r="AK869" s="51" t="str">
        <f>IF(入力シート!N870&gt;=1000,INT(MOD(入力シート!N870,10000)/1000),"")</f>
        <v/>
      </c>
      <c r="AL869" s="51" t="str">
        <f>IF(入力シート!N870&gt;=100,INT(MOD(入力シート!N870,1000)/100),"")</f>
        <v/>
      </c>
      <c r="AM869" s="51" t="str">
        <f>IF(入力シート!N870&gt;=10,INT(MOD(入力シート!N870,100)/10),"")</f>
        <v/>
      </c>
      <c r="AN869" s="40" t="str">
        <f>IF(入力シート!N870&gt;=1,INT(MOD(入力シート!N870,10)/1),"")</f>
        <v/>
      </c>
      <c r="AO869" s="51" t="str">
        <f>IF(入力シート!O870&gt;=10000,INT(MOD(入力シート!O870,100000)/10000),"")</f>
        <v/>
      </c>
      <c r="AP869" s="51" t="str">
        <f>IF(入力シート!O870&gt;=1000,INT(MOD(入力シート!O870,10000)/1000),"")</f>
        <v/>
      </c>
      <c r="AQ869" s="51" t="str">
        <f>IF(入力シート!O870&gt;=100,INT(MOD(入力シート!O870,1000)/100),"")</f>
        <v/>
      </c>
      <c r="AR869" s="51" t="str">
        <f>IF(入力シート!O870&gt;=10,INT(MOD(入力シート!O870,100)/10),"")</f>
        <v/>
      </c>
      <c r="AS869" s="40" t="str">
        <f>IF(入力シート!O870&gt;=1,INT(MOD(入力シート!O870,10)/1),"")</f>
        <v/>
      </c>
      <c r="AT869" s="51" t="str">
        <f>IF(入力シート!P870&gt;=1000000,INT(MOD(入力シート!P870,10000000)/1000000),"")</f>
        <v/>
      </c>
      <c r="AU869" s="51" t="str">
        <f>IF(入力シート!P870&gt;=100000,INT(MOD(入力シート!P870,1000000)/100000),"")</f>
        <v/>
      </c>
      <c r="AV869" s="51" t="str">
        <f>IF(入力シート!P870&gt;=10000,INT(MOD(入力シート!P870,100000)/10000),"")</f>
        <v/>
      </c>
      <c r="AW869" s="51" t="str">
        <f>IF(入力シート!P870&gt;=1000,INT(MOD(入力シート!P870,10000)/1000),"")</f>
        <v/>
      </c>
      <c r="AX869" s="51" t="str">
        <f>IF(入力シート!P870&gt;=100,INT(MOD(入力シート!P870,1000)/100),"")</f>
        <v/>
      </c>
      <c r="AY869" s="51" t="str">
        <f>IF(入力シート!P870&gt;=10,INT(MOD(入力シート!P870,100)/10),"")</f>
        <v/>
      </c>
      <c r="AZ869" s="40" t="str">
        <f>IF(入力シート!P870&gt;=1,INT(MOD(入力シート!P870,10)/1),"")</f>
        <v/>
      </c>
      <c r="BA869" s="51" t="str">
        <f>IF(入力シート!Q870&gt;=10,INT(MOD(入力シート!Q870,100)/10),"")</f>
        <v/>
      </c>
      <c r="BB869" s="40" t="str">
        <f>IF(入力シート!Q870&gt;=1,INT(MOD(入力シート!Q870,10)/1),"")</f>
        <v/>
      </c>
      <c r="BC869" s="51" t="str">
        <f>IF(入力シート!R870&gt;=10000,INT(MOD(入力シート!R870,100000)/10000),"")</f>
        <v/>
      </c>
      <c r="BD869" s="51" t="str">
        <f>IF(入力シート!R870&gt;=1000,INT(MOD(入力シート!R870,10000)/1000),"")</f>
        <v/>
      </c>
      <c r="BE869" s="51" t="str">
        <f>IF(入力シート!R870&gt;=100,INT(MOD(入力シート!R870,1000)/100),"")</f>
        <v/>
      </c>
      <c r="BF869" s="51" t="str">
        <f>IF(入力シート!R870&gt;=10,INT(MOD(入力シート!R870,100)/10),"")</f>
        <v/>
      </c>
      <c r="BG869" s="40" t="str">
        <f>IF(入力シート!R870&gt;=1,INT(MOD(入力シート!R870,10)/1),"")</f>
        <v/>
      </c>
    </row>
    <row r="870" spans="1:79" x14ac:dyDescent="0.15">
      <c r="B870" s="22">
        <v>868</v>
      </c>
      <c r="C870" s="10" t="str">
        <f>IF(入力シート!C871&gt;=10000,INT(MOD(入力シート!C871,100000)/10000),"")</f>
        <v/>
      </c>
      <c r="D870" s="10" t="str">
        <f>IF(入力シート!C871&gt;=1000,INT(MOD(入力シート!C871,10000)/1000),"")</f>
        <v/>
      </c>
      <c r="E870" s="10" t="str">
        <f>IF(入力シート!C871&gt;=100,INT(MOD(入力シート!C871,1000)/100),"")</f>
        <v/>
      </c>
      <c r="F870" s="10" t="str">
        <f>IF(入力シート!C871&gt;=10,INT(MOD(入力シート!C871,100)/10),"")</f>
        <v/>
      </c>
      <c r="G870" s="22" t="str">
        <f>IF(入力シート!C871&gt;=1,INT(MOD(入力シート!C871,10)/1),"")</f>
        <v/>
      </c>
      <c r="H870" s="22" t="str">
        <f>IF(入力シート!D871&gt;"",入力シート!D871,"")</f>
        <v/>
      </c>
      <c r="I870" s="22" t="str">
        <f>IF(入力シート!E871&gt;"",入力シート!E871,"")</f>
        <v/>
      </c>
      <c r="J870" s="37" t="str">
        <f>IF(入力シート!F871&gt;0,IF(入力シート!W871=6,MID(入力シート!F871,入力シート!W871-5,1),"0"),"")</f>
        <v/>
      </c>
      <c r="K870" s="37" t="str">
        <f>IF(入力シート!F871&gt;0,MID(入力シート!F871,入力シート!W871-4,1),"")</f>
        <v/>
      </c>
      <c r="L870" s="37" t="str">
        <f>IF(入力シート!F871&gt;0,MID(入力シート!F871,入力シート!W871-3,1),"")</f>
        <v/>
      </c>
      <c r="M870" s="37" t="str">
        <f>IF(入力シート!F871&gt;0,MID(入力シート!F871,入力シート!W871-2,1),"")</f>
        <v/>
      </c>
      <c r="N870" s="37" t="str">
        <f>IF(入力シート!F871&gt;0,MID(入力シート!F871,入力シート!W871-1,1),"")</f>
        <v/>
      </c>
      <c r="O870" s="39" t="str">
        <f>IF(入力シート!F871&gt;0,MID(入力シート!F871,入力シート!W871,1),"")</f>
        <v/>
      </c>
      <c r="P870" s="22" t="str">
        <f>IF(入力シート!G871&gt;"",入力シート!G871,"")</f>
        <v/>
      </c>
      <c r="Q870" s="37" t="str">
        <f>IF(入力シート!H871&gt;0,IF(入力シート!X871=4,MID(入力シート!H871,入力シート!X871-3,1),"0"),"")</f>
        <v/>
      </c>
      <c r="R870" s="37" t="str">
        <f>IF(入力シート!H871&gt;0,MID(入力シート!H871,入力シート!X871-2,1),"")</f>
        <v/>
      </c>
      <c r="S870" s="37" t="str">
        <f>IF(入力シート!H871&gt;0,MID(入力シート!H871,入力シート!X871-1,1),"")</f>
        <v/>
      </c>
      <c r="T870" s="39" t="str">
        <f>IF(入力シート!H871&gt;0,MID(入力シート!H871,入力シート!X871,1),"")</f>
        <v/>
      </c>
      <c r="U870" s="62" t="str">
        <f>IF(入力シート!I871&gt;0,入力シート!I871,"")</f>
        <v/>
      </c>
      <c r="V870" s="50" t="str">
        <f>IF(入力シート!J871&gt;0,入力シート!J871,"")</f>
        <v/>
      </c>
      <c r="W870" s="50" t="str">
        <f>IF(入力シート!K871&gt;=10,INT(MOD(入力シート!K871,100)/10),"")</f>
        <v/>
      </c>
      <c r="X870" s="40" t="str">
        <f>IF(入力シート!K871&gt;=1,INT(MOD(入力シート!K871,10)/1),"")</f>
        <v/>
      </c>
      <c r="Y870" s="51" t="str">
        <f>IF(入力シート!L871&gt;=100000,INT(MOD(入力シート!L871,1000000)/100000),"")</f>
        <v/>
      </c>
      <c r="Z870" s="51" t="str">
        <f>IF(入力シート!L871&gt;=10000,INT(MOD(入力シート!L871,100000)/10000),"")</f>
        <v/>
      </c>
      <c r="AA870" s="51" t="str">
        <f>IF(入力シート!L871&gt;=1000,INT(MOD(入力シート!L871,10000)/1000),"")</f>
        <v/>
      </c>
      <c r="AB870" s="51" t="str">
        <f>IF(入力シート!L871&gt;=100,INT(MOD(入力シート!L871,1000)/100),"")</f>
        <v/>
      </c>
      <c r="AC870" s="51" t="str">
        <f>IF(入力シート!L871&gt;=10,INT(MOD(入力シート!L871,100)/10),"")</f>
        <v/>
      </c>
      <c r="AD870" s="40" t="str">
        <f>IF(入力シート!L871&gt;=1,INT(MOD(入力シート!L871,10)/1),"")</f>
        <v/>
      </c>
      <c r="AE870" s="51" t="str">
        <f>IF(入力シート!M871&gt;=10000,INT(MOD(入力シート!M871,100000)/10000),"")</f>
        <v/>
      </c>
      <c r="AF870" s="51" t="str">
        <f>IF(入力シート!M871&gt;=1000,INT(MOD(入力シート!M871,10000)/1000),"")</f>
        <v/>
      </c>
      <c r="AG870" s="51" t="str">
        <f>IF(入力シート!M871&gt;=100,INT(MOD(入力シート!M871,1000)/100),"")</f>
        <v/>
      </c>
      <c r="AH870" s="51" t="str">
        <f>IF(入力シート!M871&gt;=10,INT(MOD(入力シート!M871,100)/10),"")</f>
        <v/>
      </c>
      <c r="AI870" s="40" t="str">
        <f>IF(入力シート!M871&gt;=1,INT(MOD(入力シート!M871,10)/1),"")</f>
        <v/>
      </c>
      <c r="AJ870" s="51" t="str">
        <f>IF(入力シート!N871&gt;=10000,INT(MOD(入力シート!N871,100000)/10000),"")</f>
        <v/>
      </c>
      <c r="AK870" s="51" t="str">
        <f>IF(入力シート!N871&gt;=1000,INT(MOD(入力シート!N871,10000)/1000),"")</f>
        <v/>
      </c>
      <c r="AL870" s="51" t="str">
        <f>IF(入力シート!N871&gt;=100,INT(MOD(入力シート!N871,1000)/100),"")</f>
        <v/>
      </c>
      <c r="AM870" s="51" t="str">
        <f>IF(入力シート!N871&gt;=10,INT(MOD(入力シート!N871,100)/10),"")</f>
        <v/>
      </c>
      <c r="AN870" s="40" t="str">
        <f>IF(入力シート!N871&gt;=1,INT(MOD(入力シート!N871,10)/1),"")</f>
        <v/>
      </c>
      <c r="AO870" s="51" t="str">
        <f>IF(入力シート!O871&gt;=10000,INT(MOD(入力シート!O871,100000)/10000),"")</f>
        <v/>
      </c>
      <c r="AP870" s="51" t="str">
        <f>IF(入力シート!O871&gt;=1000,INT(MOD(入力シート!O871,10000)/1000),"")</f>
        <v/>
      </c>
      <c r="AQ870" s="51" t="str">
        <f>IF(入力シート!O871&gt;=100,INT(MOD(入力シート!O871,1000)/100),"")</f>
        <v/>
      </c>
      <c r="AR870" s="51" t="str">
        <f>IF(入力シート!O871&gt;=10,INT(MOD(入力シート!O871,100)/10),"")</f>
        <v/>
      </c>
      <c r="AS870" s="40" t="str">
        <f>IF(入力シート!O871&gt;=1,INT(MOD(入力シート!O871,10)/1),"")</f>
        <v/>
      </c>
      <c r="AT870" s="51" t="str">
        <f>IF(入力シート!P871&gt;=1000000,INT(MOD(入力シート!P871,10000000)/1000000),"")</f>
        <v/>
      </c>
      <c r="AU870" s="51" t="str">
        <f>IF(入力シート!P871&gt;=100000,INT(MOD(入力シート!P871,1000000)/100000),"")</f>
        <v/>
      </c>
      <c r="AV870" s="51" t="str">
        <f>IF(入力シート!P871&gt;=10000,INT(MOD(入力シート!P871,100000)/10000),"")</f>
        <v/>
      </c>
      <c r="AW870" s="51" t="str">
        <f>IF(入力シート!P871&gt;=1000,INT(MOD(入力シート!P871,10000)/1000),"")</f>
        <v/>
      </c>
      <c r="AX870" s="51" t="str">
        <f>IF(入力シート!P871&gt;=100,INT(MOD(入力シート!P871,1000)/100),"")</f>
        <v/>
      </c>
      <c r="AY870" s="51" t="str">
        <f>IF(入力シート!P871&gt;=10,INT(MOD(入力シート!P871,100)/10),"")</f>
        <v/>
      </c>
      <c r="AZ870" s="40" t="str">
        <f>IF(入力シート!P871&gt;=1,INT(MOD(入力シート!P871,10)/1),"")</f>
        <v/>
      </c>
      <c r="BA870" s="51" t="str">
        <f>IF(入力シート!Q871&gt;=10,INT(MOD(入力シート!Q871,100)/10),"")</f>
        <v/>
      </c>
      <c r="BB870" s="40" t="str">
        <f>IF(入力シート!Q871&gt;=1,INT(MOD(入力シート!Q871,10)/1),"")</f>
        <v/>
      </c>
      <c r="BC870" s="51" t="str">
        <f>IF(入力シート!R871&gt;=10000,INT(MOD(入力シート!R871,100000)/10000),"")</f>
        <v/>
      </c>
      <c r="BD870" s="51" t="str">
        <f>IF(入力シート!R871&gt;=1000,INT(MOD(入力シート!R871,10000)/1000),"")</f>
        <v/>
      </c>
      <c r="BE870" s="51" t="str">
        <f>IF(入力シート!R871&gt;=100,INT(MOD(入力シート!R871,1000)/100),"")</f>
        <v/>
      </c>
      <c r="BF870" s="51" t="str">
        <f>IF(入力シート!R871&gt;=10,INT(MOD(入力シート!R871,100)/10),"")</f>
        <v/>
      </c>
      <c r="BG870" s="40" t="str">
        <f>IF(入力シート!R871&gt;=1,INT(MOD(入力シート!R871,10)/1),"")</f>
        <v/>
      </c>
    </row>
    <row r="871" spans="1:79" x14ac:dyDescent="0.15">
      <c r="B871" s="22">
        <v>869</v>
      </c>
      <c r="C871" s="10" t="str">
        <f>IF(入力シート!C872&gt;=10000,INT(MOD(入力シート!C872,100000)/10000),"")</f>
        <v/>
      </c>
      <c r="D871" s="10" t="str">
        <f>IF(入力シート!C872&gt;=1000,INT(MOD(入力シート!C872,10000)/1000),"")</f>
        <v/>
      </c>
      <c r="E871" s="10" t="str">
        <f>IF(入力シート!C872&gt;=100,INT(MOD(入力シート!C872,1000)/100),"")</f>
        <v/>
      </c>
      <c r="F871" s="10" t="str">
        <f>IF(入力シート!C872&gt;=10,INT(MOD(入力シート!C872,100)/10),"")</f>
        <v/>
      </c>
      <c r="G871" s="22" t="str">
        <f>IF(入力シート!C872&gt;=1,INT(MOD(入力シート!C872,10)/1),"")</f>
        <v/>
      </c>
      <c r="H871" s="22" t="str">
        <f>IF(入力シート!D872&gt;"",入力シート!D872,"")</f>
        <v/>
      </c>
      <c r="I871" s="22" t="str">
        <f>IF(入力シート!E872&gt;"",入力シート!E872,"")</f>
        <v/>
      </c>
      <c r="J871" s="37" t="str">
        <f>IF(入力シート!F872&gt;0,IF(入力シート!W872=6,MID(入力シート!F872,入力シート!W872-5,1),"0"),"")</f>
        <v/>
      </c>
      <c r="K871" s="37" t="str">
        <f>IF(入力シート!F872&gt;0,MID(入力シート!F872,入力シート!W872-4,1),"")</f>
        <v/>
      </c>
      <c r="L871" s="37" t="str">
        <f>IF(入力シート!F872&gt;0,MID(入力シート!F872,入力シート!W872-3,1),"")</f>
        <v/>
      </c>
      <c r="M871" s="37" t="str">
        <f>IF(入力シート!F872&gt;0,MID(入力シート!F872,入力シート!W872-2,1),"")</f>
        <v/>
      </c>
      <c r="N871" s="37" t="str">
        <f>IF(入力シート!F872&gt;0,MID(入力シート!F872,入力シート!W872-1,1),"")</f>
        <v/>
      </c>
      <c r="O871" s="39" t="str">
        <f>IF(入力シート!F872&gt;0,MID(入力シート!F872,入力シート!W872,1),"")</f>
        <v/>
      </c>
      <c r="P871" s="22" t="str">
        <f>IF(入力シート!G872&gt;"",入力シート!G872,"")</f>
        <v/>
      </c>
      <c r="Q871" s="37" t="str">
        <f>IF(入力シート!H872&gt;0,IF(入力シート!X872=4,MID(入力シート!H872,入力シート!X872-3,1),"0"),"")</f>
        <v/>
      </c>
      <c r="R871" s="37" t="str">
        <f>IF(入力シート!H872&gt;0,MID(入力シート!H872,入力シート!X872-2,1),"")</f>
        <v/>
      </c>
      <c r="S871" s="37" t="str">
        <f>IF(入力シート!H872&gt;0,MID(入力シート!H872,入力シート!X872-1,1),"")</f>
        <v/>
      </c>
      <c r="T871" s="39" t="str">
        <f>IF(入力シート!H872&gt;0,MID(入力シート!H872,入力シート!X872,1),"")</f>
        <v/>
      </c>
      <c r="U871" s="62" t="str">
        <f>IF(入力シート!I872&gt;0,入力シート!I872,"")</f>
        <v/>
      </c>
      <c r="V871" s="50" t="str">
        <f>IF(入力シート!J872&gt;0,入力シート!J872,"")</f>
        <v/>
      </c>
      <c r="W871" s="50" t="str">
        <f>IF(入力シート!K872&gt;=10,INT(MOD(入力シート!K872,100)/10),"")</f>
        <v/>
      </c>
      <c r="X871" s="40" t="str">
        <f>IF(入力シート!K872&gt;=1,INT(MOD(入力シート!K872,10)/1),"")</f>
        <v/>
      </c>
      <c r="Y871" s="51" t="str">
        <f>IF(入力シート!L872&gt;=100000,INT(MOD(入力シート!L872,1000000)/100000),"")</f>
        <v/>
      </c>
      <c r="Z871" s="51" t="str">
        <f>IF(入力シート!L872&gt;=10000,INT(MOD(入力シート!L872,100000)/10000),"")</f>
        <v/>
      </c>
      <c r="AA871" s="51" t="str">
        <f>IF(入力シート!L872&gt;=1000,INT(MOD(入力シート!L872,10000)/1000),"")</f>
        <v/>
      </c>
      <c r="AB871" s="51" t="str">
        <f>IF(入力シート!L872&gt;=100,INT(MOD(入力シート!L872,1000)/100),"")</f>
        <v/>
      </c>
      <c r="AC871" s="51" t="str">
        <f>IF(入力シート!L872&gt;=10,INT(MOD(入力シート!L872,100)/10),"")</f>
        <v/>
      </c>
      <c r="AD871" s="40" t="str">
        <f>IF(入力シート!L872&gt;=1,INT(MOD(入力シート!L872,10)/1),"")</f>
        <v/>
      </c>
      <c r="AE871" s="51" t="str">
        <f>IF(入力シート!M872&gt;=10000,INT(MOD(入力シート!M872,100000)/10000),"")</f>
        <v/>
      </c>
      <c r="AF871" s="51" t="str">
        <f>IF(入力シート!M872&gt;=1000,INT(MOD(入力シート!M872,10000)/1000),"")</f>
        <v/>
      </c>
      <c r="AG871" s="51" t="str">
        <f>IF(入力シート!M872&gt;=100,INT(MOD(入力シート!M872,1000)/100),"")</f>
        <v/>
      </c>
      <c r="AH871" s="51" t="str">
        <f>IF(入力シート!M872&gt;=10,INT(MOD(入力シート!M872,100)/10),"")</f>
        <v/>
      </c>
      <c r="AI871" s="40" t="str">
        <f>IF(入力シート!M872&gt;=1,INT(MOD(入力シート!M872,10)/1),"")</f>
        <v/>
      </c>
      <c r="AJ871" s="51" t="str">
        <f>IF(入力シート!N872&gt;=10000,INT(MOD(入力シート!N872,100000)/10000),"")</f>
        <v/>
      </c>
      <c r="AK871" s="51" t="str">
        <f>IF(入力シート!N872&gt;=1000,INT(MOD(入力シート!N872,10000)/1000),"")</f>
        <v/>
      </c>
      <c r="AL871" s="51" t="str">
        <f>IF(入力シート!N872&gt;=100,INT(MOD(入力シート!N872,1000)/100),"")</f>
        <v/>
      </c>
      <c r="AM871" s="51" t="str">
        <f>IF(入力シート!N872&gt;=10,INT(MOD(入力シート!N872,100)/10),"")</f>
        <v/>
      </c>
      <c r="AN871" s="40" t="str">
        <f>IF(入力シート!N872&gt;=1,INT(MOD(入力シート!N872,10)/1),"")</f>
        <v/>
      </c>
      <c r="AO871" s="51" t="str">
        <f>IF(入力シート!O872&gt;=10000,INT(MOD(入力シート!O872,100000)/10000),"")</f>
        <v/>
      </c>
      <c r="AP871" s="51" t="str">
        <f>IF(入力シート!O872&gt;=1000,INT(MOD(入力シート!O872,10000)/1000),"")</f>
        <v/>
      </c>
      <c r="AQ871" s="51" t="str">
        <f>IF(入力シート!O872&gt;=100,INT(MOD(入力シート!O872,1000)/100),"")</f>
        <v/>
      </c>
      <c r="AR871" s="51" t="str">
        <f>IF(入力シート!O872&gt;=10,INT(MOD(入力シート!O872,100)/10),"")</f>
        <v/>
      </c>
      <c r="AS871" s="40" t="str">
        <f>IF(入力シート!O872&gt;=1,INT(MOD(入力シート!O872,10)/1),"")</f>
        <v/>
      </c>
      <c r="AT871" s="51" t="str">
        <f>IF(入力シート!P872&gt;=1000000,INT(MOD(入力シート!P872,10000000)/1000000),"")</f>
        <v/>
      </c>
      <c r="AU871" s="51" t="str">
        <f>IF(入力シート!P872&gt;=100000,INT(MOD(入力シート!P872,1000000)/100000),"")</f>
        <v/>
      </c>
      <c r="AV871" s="51" t="str">
        <f>IF(入力シート!P872&gt;=10000,INT(MOD(入力シート!P872,100000)/10000),"")</f>
        <v/>
      </c>
      <c r="AW871" s="51" t="str">
        <f>IF(入力シート!P872&gt;=1000,INT(MOD(入力シート!P872,10000)/1000),"")</f>
        <v/>
      </c>
      <c r="AX871" s="51" t="str">
        <f>IF(入力シート!P872&gt;=100,INT(MOD(入力シート!P872,1000)/100),"")</f>
        <v/>
      </c>
      <c r="AY871" s="51" t="str">
        <f>IF(入力シート!P872&gt;=10,INT(MOD(入力シート!P872,100)/10),"")</f>
        <v/>
      </c>
      <c r="AZ871" s="40" t="str">
        <f>IF(入力シート!P872&gt;=1,INT(MOD(入力シート!P872,10)/1),"")</f>
        <v/>
      </c>
      <c r="BA871" s="51" t="str">
        <f>IF(入力シート!Q872&gt;=10,INT(MOD(入力シート!Q872,100)/10),"")</f>
        <v/>
      </c>
      <c r="BB871" s="40" t="str">
        <f>IF(入力シート!Q872&gt;=1,INT(MOD(入力シート!Q872,10)/1),"")</f>
        <v/>
      </c>
      <c r="BC871" s="51" t="str">
        <f>IF(入力シート!R872&gt;=10000,INT(MOD(入力シート!R872,100000)/10000),"")</f>
        <v/>
      </c>
      <c r="BD871" s="51" t="str">
        <f>IF(入力シート!R872&gt;=1000,INT(MOD(入力シート!R872,10000)/1000),"")</f>
        <v/>
      </c>
      <c r="BE871" s="51" t="str">
        <f>IF(入力シート!R872&gt;=100,INT(MOD(入力シート!R872,1000)/100),"")</f>
        <v/>
      </c>
      <c r="BF871" s="51" t="str">
        <f>IF(入力シート!R872&gt;=10,INT(MOD(入力シート!R872,100)/10),"")</f>
        <v/>
      </c>
      <c r="BG871" s="40" t="str">
        <f>IF(入力シート!R872&gt;=1,INT(MOD(入力シート!R872,10)/1),"")</f>
        <v/>
      </c>
    </row>
    <row r="872" spans="1:79" x14ac:dyDescent="0.15">
      <c r="A872" s="46"/>
      <c r="B872" s="12">
        <v>870</v>
      </c>
      <c r="C872" s="3" t="str">
        <f>IF(入力シート!C873&gt;=10000,INT(MOD(入力シート!C873,100000)/10000),"")</f>
        <v/>
      </c>
      <c r="D872" s="3" t="str">
        <f>IF(入力シート!C873&gt;=1000,INT(MOD(入力シート!C873,10000)/1000),"")</f>
        <v/>
      </c>
      <c r="E872" s="3" t="str">
        <f>IF(入力シート!C873&gt;=100,INT(MOD(入力シート!C873,1000)/100),"")</f>
        <v/>
      </c>
      <c r="F872" s="3" t="str">
        <f>IF(入力シート!C873&gt;=10,INT(MOD(入力シート!C873,100)/10),"")</f>
        <v/>
      </c>
      <c r="G872" s="12" t="str">
        <f>IF(入力シート!C873&gt;=1,INT(MOD(入力シート!C873,10)/1),"")</f>
        <v/>
      </c>
      <c r="H872" s="12" t="str">
        <f>IF(入力シート!D873&gt;"",入力シート!D873,"")</f>
        <v/>
      </c>
      <c r="I872" s="146" t="str">
        <f>IF(入力シート!E873&gt;"",入力シート!E873,"")</f>
        <v/>
      </c>
      <c r="J872" s="162" t="str">
        <f>IF(入力シート!F873&gt;0,IF(入力シート!W873=6,MID(入力シート!F873,入力シート!W873-5,1),"0"),"")</f>
        <v/>
      </c>
      <c r="K872" s="63" t="str">
        <f>IF(入力シート!F873&gt;0,MID(入力シート!F873,入力シート!W873-4,1),"")</f>
        <v/>
      </c>
      <c r="L872" s="63" t="str">
        <f>IF(入力シート!F873&gt;0,MID(入力シート!F873,入力シート!W873-3,1),"")</f>
        <v/>
      </c>
      <c r="M872" s="63" t="str">
        <f>IF(入力シート!F873&gt;0,MID(入力シート!F873,入力シート!W873-2,1),"")</f>
        <v/>
      </c>
      <c r="N872" s="63" t="str">
        <f>IF(入力シート!F873&gt;0,MID(入力シート!F873,入力シート!W873-1,1),"")</f>
        <v/>
      </c>
      <c r="O872" s="64" t="str">
        <f>IF(入力シート!F873&gt;0,MID(入力シート!F873,入力シート!W873,1),"")</f>
        <v/>
      </c>
      <c r="P872" s="146" t="str">
        <f>IF(入力シート!G873&gt;"",入力シート!G873,"")</f>
        <v/>
      </c>
      <c r="Q872" s="162" t="str">
        <f>IF(入力シート!H873&gt;0,IF(入力シート!X873=4,MID(入力シート!H873,入力シート!X873-3,1),"0"),"")</f>
        <v/>
      </c>
      <c r="R872" s="63" t="str">
        <f>IF(入力シート!H873&gt;0,MID(入力シート!H873,入力シート!X873-2,1),"")</f>
        <v/>
      </c>
      <c r="S872" s="63" t="str">
        <f>IF(入力シート!H873&gt;0,MID(入力シート!H873,入力シート!X873-1,1),"")</f>
        <v/>
      </c>
      <c r="T872" s="64" t="str">
        <f>IF(入力シート!H873&gt;0,MID(入力シート!H873,入力シート!X873,1),"")</f>
        <v/>
      </c>
      <c r="U872" s="65" t="str">
        <f>IF(入力シート!I873&gt;0,入力シート!I873,"")</f>
        <v/>
      </c>
      <c r="V872" s="47" t="str">
        <f>IF(入力シート!J873&gt;0,入力シート!J873,"")</f>
        <v/>
      </c>
      <c r="W872" s="47" t="str">
        <f>IF(入力シート!K873&gt;=10,INT(MOD(入力シート!K873,100)/10),"")</f>
        <v/>
      </c>
      <c r="X872" s="48" t="str">
        <f>IF(入力シート!K873&gt;=1,INT(MOD(入力シート!K873,10)/1),"")</f>
        <v/>
      </c>
      <c r="Y872" s="49" t="str">
        <f>IF(入力シート!L873&gt;=100000,INT(MOD(入力シート!L873,1000000)/100000),"")</f>
        <v/>
      </c>
      <c r="Z872" s="49" t="str">
        <f>IF(入力シート!L873&gt;=10000,INT(MOD(入力シート!L873,100000)/10000),"")</f>
        <v/>
      </c>
      <c r="AA872" s="49" t="str">
        <f>IF(入力シート!L873&gt;=1000,INT(MOD(入力シート!L873,10000)/1000),"")</f>
        <v/>
      </c>
      <c r="AB872" s="49" t="str">
        <f>IF(入力シート!L873&gt;=100,INT(MOD(入力シート!L873,1000)/100),"")</f>
        <v/>
      </c>
      <c r="AC872" s="49" t="str">
        <f>IF(入力シート!L873&gt;=10,INT(MOD(入力シート!L873,100)/10),"")</f>
        <v/>
      </c>
      <c r="AD872" s="48" t="str">
        <f>IF(入力シート!L873&gt;=1,INT(MOD(入力シート!L873,10)/1),"")</f>
        <v/>
      </c>
      <c r="AE872" s="49" t="str">
        <f>IF(入力シート!M873&gt;=10000,INT(MOD(入力シート!M873,100000)/10000),"")</f>
        <v/>
      </c>
      <c r="AF872" s="49" t="str">
        <f>IF(入力シート!M873&gt;=1000,INT(MOD(入力シート!M873,10000)/1000),"")</f>
        <v/>
      </c>
      <c r="AG872" s="49" t="str">
        <f>IF(入力シート!M873&gt;=100,INT(MOD(入力シート!M873,1000)/100),"")</f>
        <v/>
      </c>
      <c r="AH872" s="49" t="str">
        <f>IF(入力シート!M873&gt;=10,INT(MOD(入力シート!M873,100)/10),"")</f>
        <v/>
      </c>
      <c r="AI872" s="48" t="str">
        <f>IF(入力シート!M873&gt;=1,INT(MOD(入力シート!M873,10)/1),"")</f>
        <v/>
      </c>
      <c r="AJ872" s="49" t="str">
        <f>IF(入力シート!N873&gt;=10000,INT(MOD(入力シート!N873,100000)/10000),"")</f>
        <v/>
      </c>
      <c r="AK872" s="49" t="str">
        <f>IF(入力シート!N873&gt;=1000,INT(MOD(入力シート!N873,10000)/1000),"")</f>
        <v/>
      </c>
      <c r="AL872" s="49" t="str">
        <f>IF(入力シート!N873&gt;=100,INT(MOD(入力シート!N873,1000)/100),"")</f>
        <v/>
      </c>
      <c r="AM872" s="49" t="str">
        <f>IF(入力シート!N873&gt;=10,INT(MOD(入力シート!N873,100)/10),"")</f>
        <v/>
      </c>
      <c r="AN872" s="48" t="str">
        <f>IF(入力シート!N873&gt;=1,INT(MOD(入力シート!N873,10)/1),"")</f>
        <v/>
      </c>
      <c r="AO872" s="49" t="str">
        <f>IF(入力シート!O873&gt;=10000,INT(MOD(入力シート!O873,100000)/10000),"")</f>
        <v/>
      </c>
      <c r="AP872" s="49" t="str">
        <f>IF(入力シート!O873&gt;=1000,INT(MOD(入力シート!O873,10000)/1000),"")</f>
        <v/>
      </c>
      <c r="AQ872" s="49" t="str">
        <f>IF(入力シート!O873&gt;=100,INT(MOD(入力シート!O873,1000)/100),"")</f>
        <v/>
      </c>
      <c r="AR872" s="49" t="str">
        <f>IF(入力シート!O873&gt;=10,INT(MOD(入力シート!O873,100)/10),"")</f>
        <v/>
      </c>
      <c r="AS872" s="48" t="str">
        <f>IF(入力シート!O873&gt;=1,INT(MOD(入力シート!O873,10)/1),"")</f>
        <v/>
      </c>
      <c r="AT872" s="49" t="str">
        <f>IF(入力シート!P873&gt;=1000000,INT(MOD(入力シート!P873,10000000)/1000000),"")</f>
        <v/>
      </c>
      <c r="AU872" s="49" t="str">
        <f>IF(入力シート!P873&gt;=100000,INT(MOD(入力シート!P873,1000000)/100000),"")</f>
        <v/>
      </c>
      <c r="AV872" s="49" t="str">
        <f>IF(入力シート!P873&gt;=10000,INT(MOD(入力シート!P873,100000)/10000),"")</f>
        <v/>
      </c>
      <c r="AW872" s="49" t="str">
        <f>IF(入力シート!P873&gt;=1000,INT(MOD(入力シート!P873,10000)/1000),"")</f>
        <v/>
      </c>
      <c r="AX872" s="49" t="str">
        <f>IF(入力シート!P873&gt;=100,INT(MOD(入力シート!P873,1000)/100),"")</f>
        <v/>
      </c>
      <c r="AY872" s="49" t="str">
        <f>IF(入力シート!P873&gt;=10,INT(MOD(入力シート!P873,100)/10),"")</f>
        <v/>
      </c>
      <c r="AZ872" s="48" t="str">
        <f>IF(入力シート!P873&gt;=1,INT(MOD(入力シート!P873,10)/1),"")</f>
        <v/>
      </c>
      <c r="BA872" s="49" t="str">
        <f>IF(入力シート!Q873&gt;=10,INT(MOD(入力シート!Q873,100)/10),"")</f>
        <v/>
      </c>
      <c r="BB872" s="48" t="str">
        <f>IF(入力シート!Q873&gt;=1,INT(MOD(入力シート!Q873,10)/1),"")</f>
        <v/>
      </c>
      <c r="BC872" s="49" t="str">
        <f>IF(入力シート!R873&gt;=10000,INT(MOD(入力シート!R873,100000)/10000),"")</f>
        <v/>
      </c>
      <c r="BD872" s="49" t="str">
        <f>IF(入力シート!R873&gt;=1000,INT(MOD(入力シート!R873,10000)/1000),"")</f>
        <v/>
      </c>
      <c r="BE872" s="49" t="str">
        <f>IF(入力シート!R873&gt;=100,INT(MOD(入力シート!R873,1000)/100),"")</f>
        <v/>
      </c>
      <c r="BF872" s="49" t="str">
        <f>IF(入力シート!R873&gt;=10,INT(MOD(入力シート!R873,100)/10),"")</f>
        <v/>
      </c>
      <c r="BG872" s="48" t="str">
        <f>IF(入力シート!R873&gt;=1,INT(MOD(入力シート!R873,10)/1),"")</f>
        <v/>
      </c>
      <c r="BH872" s="58" t="str">
        <f>IF(入力シート!S873&gt;=10,INT(MOD(入力シート!S873,100)/10),"")</f>
        <v/>
      </c>
      <c r="BI872" s="69" t="str">
        <f>IF(入力シート!S873&gt;=1,INT(MOD(入力シート!S873,10)/1),"")</f>
        <v/>
      </c>
      <c r="BJ872" s="58" t="str">
        <f>IF(入力シート!T873&gt;=1000000,INT(MOD(入力シート!T873,10000000)/1000000),"")</f>
        <v/>
      </c>
      <c r="BK872" s="58" t="str">
        <f>IF(入力シート!T873&gt;=100000,INT(MOD(入力シート!T873,1000000)/100000),"")</f>
        <v/>
      </c>
      <c r="BL872" s="58" t="str">
        <f>IF(入力シート!T873&gt;=10000,INT(MOD(入力シート!T873,100000)/10000),"")</f>
        <v/>
      </c>
      <c r="BM872" s="58" t="str">
        <f>IF(入力シート!T873&gt;=1000,INT(MOD(入力シート!T873,10000)/1000),"")</f>
        <v/>
      </c>
      <c r="BN872" s="58" t="str">
        <f>IF(入力シート!T873&gt;=100,INT(MOD(入力シート!T873,1000)/100),"")</f>
        <v/>
      </c>
      <c r="BO872" s="58" t="str">
        <f>IF(入力シート!T873&gt;=10,INT(MOD(入力シート!T873,100)/10),"")</f>
        <v/>
      </c>
      <c r="BP872" s="69" t="str">
        <f>IF(入力シート!T873&gt;=1,INT(MOD(入力シート!T873,10)/1),"")</f>
        <v/>
      </c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</row>
    <row r="873" spans="1:79" x14ac:dyDescent="0.15">
      <c r="A873" s="70">
        <f t="shared" ref="A873:A933" si="19">A863+1</f>
        <v>88</v>
      </c>
      <c r="B873" s="22">
        <v>871</v>
      </c>
      <c r="C873" s="10" t="str">
        <f>IF(入力シート!C874&gt;=10000,INT(MOD(入力シート!C874,100000)/10000),"")</f>
        <v/>
      </c>
      <c r="D873" s="10" t="str">
        <f>IF(入力シート!C874&gt;=1000,INT(MOD(入力シート!C874,10000)/1000),"")</f>
        <v/>
      </c>
      <c r="E873" s="10" t="str">
        <f>IF(入力シート!C874&gt;=100,INT(MOD(入力シート!C874,1000)/100),"")</f>
        <v/>
      </c>
      <c r="F873" s="10" t="str">
        <f>IF(入力シート!C874&gt;=10,INT(MOD(入力シート!C874,100)/10),"")</f>
        <v/>
      </c>
      <c r="G873" s="22" t="str">
        <f>IF(入力シート!C874&gt;=1,INT(MOD(入力シート!C874,10)/1),"")</f>
        <v/>
      </c>
      <c r="H873" s="22" t="str">
        <f>IF(入力シート!D874&gt;"",入力シート!D874,"")</f>
        <v/>
      </c>
      <c r="I873" s="22" t="str">
        <f>IF(入力シート!E874&gt;"",入力シート!E874,"")</f>
        <v/>
      </c>
      <c r="J873" s="37" t="str">
        <f>IF(入力シート!F874&gt;0,IF(入力シート!W874=6,MID(入力シート!F874,入力シート!W874-5,1),"0"),"")</f>
        <v/>
      </c>
      <c r="K873" s="37" t="str">
        <f>IF(入力シート!F874&gt;0,MID(入力シート!F874,入力シート!W874-4,1),"")</f>
        <v/>
      </c>
      <c r="L873" s="37" t="str">
        <f>IF(入力シート!F874&gt;0,MID(入力シート!F874,入力シート!W874-3,1),"")</f>
        <v/>
      </c>
      <c r="M873" s="37" t="str">
        <f>IF(入力シート!F874&gt;0,MID(入力シート!F874,入力シート!W874-2,1),"")</f>
        <v/>
      </c>
      <c r="N873" s="37" t="str">
        <f>IF(入力シート!F874&gt;0,MID(入力シート!F874,入力シート!W874-1,1),"")</f>
        <v/>
      </c>
      <c r="O873" s="39" t="str">
        <f>IF(入力シート!F874&gt;0,MID(入力シート!F874,入力シート!W874,1),"")</f>
        <v/>
      </c>
      <c r="P873" s="22" t="str">
        <f>IF(入力シート!G874&gt;"",入力シート!G874,"")</f>
        <v/>
      </c>
      <c r="Q873" s="37" t="str">
        <f>IF(入力シート!H874&gt;0,IF(入力シート!X874=4,MID(入力シート!H874,入力シート!X874-3,1),"0"),"")</f>
        <v/>
      </c>
      <c r="R873" s="37" t="str">
        <f>IF(入力シート!H874&gt;0,MID(入力シート!H874,入力シート!X874-2,1),"")</f>
        <v/>
      </c>
      <c r="S873" s="37" t="str">
        <f>IF(入力シート!H874&gt;0,MID(入力シート!H874,入力シート!X874-1,1),"")</f>
        <v/>
      </c>
      <c r="T873" s="39" t="str">
        <f>IF(入力シート!H874&gt;0,MID(入力シート!H874,入力シート!X874,1),"")</f>
        <v/>
      </c>
      <c r="U873" s="62" t="str">
        <f>IF(入力シート!I874&gt;0,入力シート!I874,"")</f>
        <v/>
      </c>
      <c r="V873" s="50" t="str">
        <f>IF(入力シート!J874&gt;0,入力シート!J874,"")</f>
        <v/>
      </c>
      <c r="W873" s="50" t="str">
        <f>IF(入力シート!K874&gt;=10,INT(MOD(入力シート!K874,100)/10),"")</f>
        <v/>
      </c>
      <c r="X873" s="40" t="str">
        <f>IF(入力シート!K874&gt;=1,INT(MOD(入力シート!K874,10)/1),"")</f>
        <v/>
      </c>
      <c r="Y873" s="51" t="str">
        <f>IF(入力シート!L874&gt;=100000,INT(MOD(入力シート!L874,1000000)/100000),"")</f>
        <v/>
      </c>
      <c r="Z873" s="51" t="str">
        <f>IF(入力シート!L874&gt;=10000,INT(MOD(入力シート!L874,100000)/10000),"")</f>
        <v/>
      </c>
      <c r="AA873" s="51" t="str">
        <f>IF(入力シート!L874&gt;=1000,INT(MOD(入力シート!L874,10000)/1000),"")</f>
        <v/>
      </c>
      <c r="AB873" s="51" t="str">
        <f>IF(入力シート!L874&gt;=100,INT(MOD(入力シート!L874,1000)/100),"")</f>
        <v/>
      </c>
      <c r="AC873" s="51" t="str">
        <f>IF(入力シート!L874&gt;=10,INT(MOD(入力シート!L874,100)/10),"")</f>
        <v/>
      </c>
      <c r="AD873" s="40" t="str">
        <f>IF(入力シート!L874&gt;=1,INT(MOD(入力シート!L874,10)/1),"")</f>
        <v/>
      </c>
      <c r="AE873" s="51" t="str">
        <f>IF(入力シート!M874&gt;=10000,INT(MOD(入力シート!M874,100000)/10000),"")</f>
        <v/>
      </c>
      <c r="AF873" s="51" t="str">
        <f>IF(入力シート!M874&gt;=1000,INT(MOD(入力シート!M874,10000)/1000),"")</f>
        <v/>
      </c>
      <c r="AG873" s="51" t="str">
        <f>IF(入力シート!M874&gt;=100,INT(MOD(入力シート!M874,1000)/100),"")</f>
        <v/>
      </c>
      <c r="AH873" s="51" t="str">
        <f>IF(入力シート!M874&gt;=10,INT(MOD(入力シート!M874,100)/10),"")</f>
        <v/>
      </c>
      <c r="AI873" s="40" t="str">
        <f>IF(入力シート!M874&gt;=1,INT(MOD(入力シート!M874,10)/1),"")</f>
        <v/>
      </c>
      <c r="AJ873" s="51" t="str">
        <f>IF(入力シート!N874&gt;=10000,INT(MOD(入力シート!N874,100000)/10000),"")</f>
        <v/>
      </c>
      <c r="AK873" s="51" t="str">
        <f>IF(入力シート!N874&gt;=1000,INT(MOD(入力シート!N874,10000)/1000),"")</f>
        <v/>
      </c>
      <c r="AL873" s="51" t="str">
        <f>IF(入力シート!N874&gt;=100,INT(MOD(入力シート!N874,1000)/100),"")</f>
        <v/>
      </c>
      <c r="AM873" s="51" t="str">
        <f>IF(入力シート!N874&gt;=10,INT(MOD(入力シート!N874,100)/10),"")</f>
        <v/>
      </c>
      <c r="AN873" s="40" t="str">
        <f>IF(入力シート!N874&gt;=1,INT(MOD(入力シート!N874,10)/1),"")</f>
        <v/>
      </c>
      <c r="AO873" s="51" t="str">
        <f>IF(入力シート!O874&gt;=10000,INT(MOD(入力シート!O874,100000)/10000),"")</f>
        <v/>
      </c>
      <c r="AP873" s="51" t="str">
        <f>IF(入力シート!O874&gt;=1000,INT(MOD(入力シート!O874,10000)/1000),"")</f>
        <v/>
      </c>
      <c r="AQ873" s="51" t="str">
        <f>IF(入力シート!O874&gt;=100,INT(MOD(入力シート!O874,1000)/100),"")</f>
        <v/>
      </c>
      <c r="AR873" s="51" t="str">
        <f>IF(入力シート!O874&gt;=10,INT(MOD(入力シート!O874,100)/10),"")</f>
        <v/>
      </c>
      <c r="AS873" s="40" t="str">
        <f>IF(入力シート!O874&gt;=1,INT(MOD(入力シート!O874,10)/1),"")</f>
        <v/>
      </c>
      <c r="AT873" s="51" t="str">
        <f>IF(入力シート!P874&gt;=1000000,INT(MOD(入力シート!P874,10000000)/1000000),"")</f>
        <v/>
      </c>
      <c r="AU873" s="51" t="str">
        <f>IF(入力シート!P874&gt;=100000,INT(MOD(入力シート!P874,1000000)/100000),"")</f>
        <v/>
      </c>
      <c r="AV873" s="51" t="str">
        <f>IF(入力シート!P874&gt;=10000,INT(MOD(入力シート!P874,100000)/10000),"")</f>
        <v/>
      </c>
      <c r="AW873" s="51" t="str">
        <f>IF(入力シート!P874&gt;=1000,INT(MOD(入力シート!P874,10000)/1000),"")</f>
        <v/>
      </c>
      <c r="AX873" s="51" t="str">
        <f>IF(入力シート!P874&gt;=100,INT(MOD(入力シート!P874,1000)/100),"")</f>
        <v/>
      </c>
      <c r="AY873" s="51" t="str">
        <f>IF(入力シート!P874&gt;=10,INT(MOD(入力シート!P874,100)/10),"")</f>
        <v/>
      </c>
      <c r="AZ873" s="40" t="str">
        <f>IF(入力シート!P874&gt;=1,INT(MOD(入力シート!P874,10)/1),"")</f>
        <v/>
      </c>
      <c r="BA873" s="51" t="str">
        <f>IF(入力シート!Q874&gt;=10,INT(MOD(入力シート!Q874,100)/10),"")</f>
        <v/>
      </c>
      <c r="BB873" s="40" t="str">
        <f>IF(入力シート!Q874&gt;=1,INT(MOD(入力シート!Q874,10)/1),"")</f>
        <v/>
      </c>
      <c r="BC873" s="51" t="str">
        <f>IF(入力シート!R874&gt;=10000,INT(MOD(入力シート!R874,100000)/10000),"")</f>
        <v/>
      </c>
      <c r="BD873" s="51" t="str">
        <f>IF(入力シート!R874&gt;=1000,INT(MOD(入力シート!R874,10000)/1000),"")</f>
        <v/>
      </c>
      <c r="BE873" s="51" t="str">
        <f>IF(入力シート!R874&gt;=100,INT(MOD(入力シート!R874,1000)/100),"")</f>
        <v/>
      </c>
      <c r="BF873" s="51" t="str">
        <f>IF(入力シート!R874&gt;=10,INT(MOD(入力シート!R874,100)/10),"")</f>
        <v/>
      </c>
      <c r="BG873" s="40" t="str">
        <f>IF(入力シート!R874&gt;=1,INT(MOD(入力シート!R874,10)/1),"")</f>
        <v/>
      </c>
      <c r="BP873" s="11"/>
    </row>
    <row r="874" spans="1:79" x14ac:dyDescent="0.15">
      <c r="B874" s="22">
        <v>872</v>
      </c>
      <c r="C874" s="10" t="str">
        <f>IF(入力シート!C875&gt;=10000,INT(MOD(入力シート!C875,100000)/10000),"")</f>
        <v/>
      </c>
      <c r="D874" s="10" t="str">
        <f>IF(入力シート!C875&gt;=1000,INT(MOD(入力シート!C875,10000)/1000),"")</f>
        <v/>
      </c>
      <c r="E874" s="10" t="str">
        <f>IF(入力シート!C875&gt;=100,INT(MOD(入力シート!C875,1000)/100),"")</f>
        <v/>
      </c>
      <c r="F874" s="10" t="str">
        <f>IF(入力シート!C875&gt;=10,INT(MOD(入力シート!C875,100)/10),"")</f>
        <v/>
      </c>
      <c r="G874" s="22" t="str">
        <f>IF(入力シート!C875&gt;=1,INT(MOD(入力シート!C875,10)/1),"")</f>
        <v/>
      </c>
      <c r="H874" s="22" t="str">
        <f>IF(入力シート!D875&gt;"",入力シート!D875,"")</f>
        <v/>
      </c>
      <c r="I874" s="22" t="str">
        <f>IF(入力シート!E875&gt;"",入力シート!E875,"")</f>
        <v/>
      </c>
      <c r="J874" s="37" t="str">
        <f>IF(入力シート!F875&gt;0,IF(入力シート!W875=6,MID(入力シート!F875,入力シート!W875-5,1),"0"),"")</f>
        <v/>
      </c>
      <c r="K874" s="37" t="str">
        <f>IF(入力シート!F875&gt;0,MID(入力シート!F875,入力シート!W875-4,1),"")</f>
        <v/>
      </c>
      <c r="L874" s="37" t="str">
        <f>IF(入力シート!F875&gt;0,MID(入力シート!F875,入力シート!W875-3,1),"")</f>
        <v/>
      </c>
      <c r="M874" s="37" t="str">
        <f>IF(入力シート!F875&gt;0,MID(入力シート!F875,入力シート!W875-2,1),"")</f>
        <v/>
      </c>
      <c r="N874" s="37" t="str">
        <f>IF(入力シート!F875&gt;0,MID(入力シート!F875,入力シート!W875-1,1),"")</f>
        <v/>
      </c>
      <c r="O874" s="39" t="str">
        <f>IF(入力シート!F875&gt;0,MID(入力シート!F875,入力シート!W875,1),"")</f>
        <v/>
      </c>
      <c r="P874" s="22" t="str">
        <f>IF(入力シート!G875&gt;"",入力シート!G875,"")</f>
        <v/>
      </c>
      <c r="Q874" s="37" t="str">
        <f>IF(入力シート!H875&gt;0,IF(入力シート!X875=4,MID(入力シート!H875,入力シート!X875-3,1),"0"),"")</f>
        <v/>
      </c>
      <c r="R874" s="37" t="str">
        <f>IF(入力シート!H875&gt;0,MID(入力シート!H875,入力シート!X875-2,1),"")</f>
        <v/>
      </c>
      <c r="S874" s="37" t="str">
        <f>IF(入力シート!H875&gt;0,MID(入力シート!H875,入力シート!X875-1,1),"")</f>
        <v/>
      </c>
      <c r="T874" s="39" t="str">
        <f>IF(入力シート!H875&gt;0,MID(入力シート!H875,入力シート!X875,1),"")</f>
        <v/>
      </c>
      <c r="U874" s="62" t="str">
        <f>IF(入力シート!I875&gt;0,入力シート!I875,"")</f>
        <v/>
      </c>
      <c r="V874" s="50" t="str">
        <f>IF(入力シート!J875&gt;0,入力シート!J875,"")</f>
        <v/>
      </c>
      <c r="W874" s="50" t="str">
        <f>IF(入力シート!K875&gt;=10,INT(MOD(入力シート!K875,100)/10),"")</f>
        <v/>
      </c>
      <c r="X874" s="40" t="str">
        <f>IF(入力シート!K875&gt;=1,INT(MOD(入力シート!K875,10)/1),"")</f>
        <v/>
      </c>
      <c r="Y874" s="51" t="str">
        <f>IF(入力シート!L875&gt;=100000,INT(MOD(入力シート!L875,1000000)/100000),"")</f>
        <v/>
      </c>
      <c r="Z874" s="51" t="str">
        <f>IF(入力シート!L875&gt;=10000,INT(MOD(入力シート!L875,100000)/10000),"")</f>
        <v/>
      </c>
      <c r="AA874" s="51" t="str">
        <f>IF(入力シート!L875&gt;=1000,INT(MOD(入力シート!L875,10000)/1000),"")</f>
        <v/>
      </c>
      <c r="AB874" s="51" t="str">
        <f>IF(入力シート!L875&gt;=100,INT(MOD(入力シート!L875,1000)/100),"")</f>
        <v/>
      </c>
      <c r="AC874" s="51" t="str">
        <f>IF(入力シート!L875&gt;=10,INT(MOD(入力シート!L875,100)/10),"")</f>
        <v/>
      </c>
      <c r="AD874" s="40" t="str">
        <f>IF(入力シート!L875&gt;=1,INT(MOD(入力シート!L875,10)/1),"")</f>
        <v/>
      </c>
      <c r="AE874" s="51" t="str">
        <f>IF(入力シート!M875&gt;=10000,INT(MOD(入力シート!M875,100000)/10000),"")</f>
        <v/>
      </c>
      <c r="AF874" s="51" t="str">
        <f>IF(入力シート!M875&gt;=1000,INT(MOD(入力シート!M875,10000)/1000),"")</f>
        <v/>
      </c>
      <c r="AG874" s="51" t="str">
        <f>IF(入力シート!M875&gt;=100,INT(MOD(入力シート!M875,1000)/100),"")</f>
        <v/>
      </c>
      <c r="AH874" s="51" t="str">
        <f>IF(入力シート!M875&gt;=10,INT(MOD(入力シート!M875,100)/10),"")</f>
        <v/>
      </c>
      <c r="AI874" s="40" t="str">
        <f>IF(入力シート!M875&gt;=1,INT(MOD(入力シート!M875,10)/1),"")</f>
        <v/>
      </c>
      <c r="AJ874" s="51" t="str">
        <f>IF(入力シート!N875&gt;=10000,INT(MOD(入力シート!N875,100000)/10000),"")</f>
        <v/>
      </c>
      <c r="AK874" s="51" t="str">
        <f>IF(入力シート!N875&gt;=1000,INT(MOD(入力シート!N875,10000)/1000),"")</f>
        <v/>
      </c>
      <c r="AL874" s="51" t="str">
        <f>IF(入力シート!N875&gt;=100,INT(MOD(入力シート!N875,1000)/100),"")</f>
        <v/>
      </c>
      <c r="AM874" s="51" t="str">
        <f>IF(入力シート!N875&gt;=10,INT(MOD(入力シート!N875,100)/10),"")</f>
        <v/>
      </c>
      <c r="AN874" s="40" t="str">
        <f>IF(入力シート!N875&gt;=1,INT(MOD(入力シート!N875,10)/1),"")</f>
        <v/>
      </c>
      <c r="AO874" s="51" t="str">
        <f>IF(入力シート!O875&gt;=10000,INT(MOD(入力シート!O875,100000)/10000),"")</f>
        <v/>
      </c>
      <c r="AP874" s="51" t="str">
        <f>IF(入力シート!O875&gt;=1000,INT(MOD(入力シート!O875,10000)/1000),"")</f>
        <v/>
      </c>
      <c r="AQ874" s="51" t="str">
        <f>IF(入力シート!O875&gt;=100,INT(MOD(入力シート!O875,1000)/100),"")</f>
        <v/>
      </c>
      <c r="AR874" s="51" t="str">
        <f>IF(入力シート!O875&gt;=10,INT(MOD(入力シート!O875,100)/10),"")</f>
        <v/>
      </c>
      <c r="AS874" s="40" t="str">
        <f>IF(入力シート!O875&gt;=1,INT(MOD(入力シート!O875,10)/1),"")</f>
        <v/>
      </c>
      <c r="AT874" s="51" t="str">
        <f>IF(入力シート!P875&gt;=1000000,INT(MOD(入力シート!P875,10000000)/1000000),"")</f>
        <v/>
      </c>
      <c r="AU874" s="51" t="str">
        <f>IF(入力シート!P875&gt;=100000,INT(MOD(入力シート!P875,1000000)/100000),"")</f>
        <v/>
      </c>
      <c r="AV874" s="51" t="str">
        <f>IF(入力シート!P875&gt;=10000,INT(MOD(入力シート!P875,100000)/10000),"")</f>
        <v/>
      </c>
      <c r="AW874" s="51" t="str">
        <f>IF(入力シート!P875&gt;=1000,INT(MOD(入力シート!P875,10000)/1000),"")</f>
        <v/>
      </c>
      <c r="AX874" s="51" t="str">
        <f>IF(入力シート!P875&gt;=100,INT(MOD(入力シート!P875,1000)/100),"")</f>
        <v/>
      </c>
      <c r="AY874" s="51" t="str">
        <f>IF(入力シート!P875&gt;=10,INT(MOD(入力シート!P875,100)/10),"")</f>
        <v/>
      </c>
      <c r="AZ874" s="40" t="str">
        <f>IF(入力シート!P875&gt;=1,INT(MOD(入力シート!P875,10)/1),"")</f>
        <v/>
      </c>
      <c r="BA874" s="51" t="str">
        <f>IF(入力シート!Q875&gt;=10,INT(MOD(入力シート!Q875,100)/10),"")</f>
        <v/>
      </c>
      <c r="BB874" s="40" t="str">
        <f>IF(入力シート!Q875&gt;=1,INT(MOD(入力シート!Q875,10)/1),"")</f>
        <v/>
      </c>
      <c r="BC874" s="51" t="str">
        <f>IF(入力シート!R875&gt;=10000,INT(MOD(入力シート!R875,100000)/10000),"")</f>
        <v/>
      </c>
      <c r="BD874" s="51" t="str">
        <f>IF(入力シート!R875&gt;=1000,INT(MOD(入力シート!R875,10000)/1000),"")</f>
        <v/>
      </c>
      <c r="BE874" s="51" t="str">
        <f>IF(入力シート!R875&gt;=100,INT(MOD(入力シート!R875,1000)/100),"")</f>
        <v/>
      </c>
      <c r="BF874" s="51" t="str">
        <f>IF(入力シート!R875&gt;=10,INT(MOD(入力シート!R875,100)/10),"")</f>
        <v/>
      </c>
      <c r="BG874" s="40" t="str">
        <f>IF(入力シート!R875&gt;=1,INT(MOD(入力シート!R875,10)/1),"")</f>
        <v/>
      </c>
    </row>
    <row r="875" spans="1:79" x14ac:dyDescent="0.15">
      <c r="B875" s="22">
        <v>873</v>
      </c>
      <c r="C875" s="10" t="str">
        <f>IF(入力シート!C876&gt;=10000,INT(MOD(入力シート!C876,100000)/10000),"")</f>
        <v/>
      </c>
      <c r="D875" s="10" t="str">
        <f>IF(入力シート!C876&gt;=1000,INT(MOD(入力シート!C876,10000)/1000),"")</f>
        <v/>
      </c>
      <c r="E875" s="10" t="str">
        <f>IF(入力シート!C876&gt;=100,INT(MOD(入力シート!C876,1000)/100),"")</f>
        <v/>
      </c>
      <c r="F875" s="10" t="str">
        <f>IF(入力シート!C876&gt;=10,INT(MOD(入力シート!C876,100)/10),"")</f>
        <v/>
      </c>
      <c r="G875" s="22" t="str">
        <f>IF(入力シート!C876&gt;=1,INT(MOD(入力シート!C876,10)/1),"")</f>
        <v/>
      </c>
      <c r="H875" s="22" t="str">
        <f>IF(入力シート!D876&gt;"",入力シート!D876,"")</f>
        <v/>
      </c>
      <c r="I875" s="22" t="str">
        <f>IF(入力シート!E876&gt;"",入力シート!E876,"")</f>
        <v/>
      </c>
      <c r="J875" s="37" t="str">
        <f>IF(入力シート!F876&gt;0,IF(入力シート!W876=6,MID(入力シート!F876,入力シート!W876-5,1),"0"),"")</f>
        <v/>
      </c>
      <c r="K875" s="37" t="str">
        <f>IF(入力シート!F876&gt;0,MID(入力シート!F876,入力シート!W876-4,1),"")</f>
        <v/>
      </c>
      <c r="L875" s="37" t="str">
        <f>IF(入力シート!F876&gt;0,MID(入力シート!F876,入力シート!W876-3,1),"")</f>
        <v/>
      </c>
      <c r="M875" s="37" t="str">
        <f>IF(入力シート!F876&gt;0,MID(入力シート!F876,入力シート!W876-2,1),"")</f>
        <v/>
      </c>
      <c r="N875" s="37" t="str">
        <f>IF(入力シート!F876&gt;0,MID(入力シート!F876,入力シート!W876-1,1),"")</f>
        <v/>
      </c>
      <c r="O875" s="39" t="str">
        <f>IF(入力シート!F876&gt;0,MID(入力シート!F876,入力シート!W876,1),"")</f>
        <v/>
      </c>
      <c r="P875" s="22" t="str">
        <f>IF(入力シート!G876&gt;"",入力シート!G876,"")</f>
        <v/>
      </c>
      <c r="Q875" s="37" t="str">
        <f>IF(入力シート!H876&gt;0,IF(入力シート!X876=4,MID(入力シート!H876,入力シート!X876-3,1),"0"),"")</f>
        <v/>
      </c>
      <c r="R875" s="37" t="str">
        <f>IF(入力シート!H876&gt;0,MID(入力シート!H876,入力シート!X876-2,1),"")</f>
        <v/>
      </c>
      <c r="S875" s="37" t="str">
        <f>IF(入力シート!H876&gt;0,MID(入力シート!H876,入力シート!X876-1,1),"")</f>
        <v/>
      </c>
      <c r="T875" s="39" t="str">
        <f>IF(入力シート!H876&gt;0,MID(入力シート!H876,入力シート!X876,1),"")</f>
        <v/>
      </c>
      <c r="U875" s="62" t="str">
        <f>IF(入力シート!I876&gt;0,入力シート!I876,"")</f>
        <v/>
      </c>
      <c r="V875" s="50" t="str">
        <f>IF(入力シート!J876&gt;0,入力シート!J876,"")</f>
        <v/>
      </c>
      <c r="W875" s="50" t="str">
        <f>IF(入力シート!K876&gt;=10,INT(MOD(入力シート!K876,100)/10),"")</f>
        <v/>
      </c>
      <c r="X875" s="40" t="str">
        <f>IF(入力シート!K876&gt;=1,INT(MOD(入力シート!K876,10)/1),"")</f>
        <v/>
      </c>
      <c r="Y875" s="51" t="str">
        <f>IF(入力シート!L876&gt;=100000,INT(MOD(入力シート!L876,1000000)/100000),"")</f>
        <v/>
      </c>
      <c r="Z875" s="51" t="str">
        <f>IF(入力シート!L876&gt;=10000,INT(MOD(入力シート!L876,100000)/10000),"")</f>
        <v/>
      </c>
      <c r="AA875" s="51" t="str">
        <f>IF(入力シート!L876&gt;=1000,INT(MOD(入力シート!L876,10000)/1000),"")</f>
        <v/>
      </c>
      <c r="AB875" s="51" t="str">
        <f>IF(入力シート!L876&gt;=100,INT(MOD(入力シート!L876,1000)/100),"")</f>
        <v/>
      </c>
      <c r="AC875" s="51" t="str">
        <f>IF(入力シート!L876&gt;=10,INT(MOD(入力シート!L876,100)/10),"")</f>
        <v/>
      </c>
      <c r="AD875" s="40" t="str">
        <f>IF(入力シート!L876&gt;=1,INT(MOD(入力シート!L876,10)/1),"")</f>
        <v/>
      </c>
      <c r="AE875" s="51" t="str">
        <f>IF(入力シート!M876&gt;=10000,INT(MOD(入力シート!M876,100000)/10000),"")</f>
        <v/>
      </c>
      <c r="AF875" s="51" t="str">
        <f>IF(入力シート!M876&gt;=1000,INT(MOD(入力シート!M876,10000)/1000),"")</f>
        <v/>
      </c>
      <c r="AG875" s="51" t="str">
        <f>IF(入力シート!M876&gt;=100,INT(MOD(入力シート!M876,1000)/100),"")</f>
        <v/>
      </c>
      <c r="AH875" s="51" t="str">
        <f>IF(入力シート!M876&gt;=10,INT(MOD(入力シート!M876,100)/10),"")</f>
        <v/>
      </c>
      <c r="AI875" s="40" t="str">
        <f>IF(入力シート!M876&gt;=1,INT(MOD(入力シート!M876,10)/1),"")</f>
        <v/>
      </c>
      <c r="AJ875" s="51" t="str">
        <f>IF(入力シート!N876&gt;=10000,INT(MOD(入力シート!N876,100000)/10000),"")</f>
        <v/>
      </c>
      <c r="AK875" s="51" t="str">
        <f>IF(入力シート!N876&gt;=1000,INT(MOD(入力シート!N876,10000)/1000),"")</f>
        <v/>
      </c>
      <c r="AL875" s="51" t="str">
        <f>IF(入力シート!N876&gt;=100,INT(MOD(入力シート!N876,1000)/100),"")</f>
        <v/>
      </c>
      <c r="AM875" s="51" t="str">
        <f>IF(入力シート!N876&gt;=10,INT(MOD(入力シート!N876,100)/10),"")</f>
        <v/>
      </c>
      <c r="AN875" s="40" t="str">
        <f>IF(入力シート!N876&gt;=1,INT(MOD(入力シート!N876,10)/1),"")</f>
        <v/>
      </c>
      <c r="AO875" s="51" t="str">
        <f>IF(入力シート!O876&gt;=10000,INT(MOD(入力シート!O876,100000)/10000),"")</f>
        <v/>
      </c>
      <c r="AP875" s="51" t="str">
        <f>IF(入力シート!O876&gt;=1000,INT(MOD(入力シート!O876,10000)/1000),"")</f>
        <v/>
      </c>
      <c r="AQ875" s="51" t="str">
        <f>IF(入力シート!O876&gt;=100,INT(MOD(入力シート!O876,1000)/100),"")</f>
        <v/>
      </c>
      <c r="AR875" s="51" t="str">
        <f>IF(入力シート!O876&gt;=10,INT(MOD(入力シート!O876,100)/10),"")</f>
        <v/>
      </c>
      <c r="AS875" s="40" t="str">
        <f>IF(入力シート!O876&gt;=1,INT(MOD(入力シート!O876,10)/1),"")</f>
        <v/>
      </c>
      <c r="AT875" s="51" t="str">
        <f>IF(入力シート!P876&gt;=1000000,INT(MOD(入力シート!P876,10000000)/1000000),"")</f>
        <v/>
      </c>
      <c r="AU875" s="51" t="str">
        <f>IF(入力シート!P876&gt;=100000,INT(MOD(入力シート!P876,1000000)/100000),"")</f>
        <v/>
      </c>
      <c r="AV875" s="51" t="str">
        <f>IF(入力シート!P876&gt;=10000,INT(MOD(入力シート!P876,100000)/10000),"")</f>
        <v/>
      </c>
      <c r="AW875" s="51" t="str">
        <f>IF(入力シート!P876&gt;=1000,INT(MOD(入力シート!P876,10000)/1000),"")</f>
        <v/>
      </c>
      <c r="AX875" s="51" t="str">
        <f>IF(入力シート!P876&gt;=100,INT(MOD(入力シート!P876,1000)/100),"")</f>
        <v/>
      </c>
      <c r="AY875" s="51" t="str">
        <f>IF(入力シート!P876&gt;=10,INT(MOD(入力シート!P876,100)/10),"")</f>
        <v/>
      </c>
      <c r="AZ875" s="40" t="str">
        <f>IF(入力シート!P876&gt;=1,INT(MOD(入力シート!P876,10)/1),"")</f>
        <v/>
      </c>
      <c r="BA875" s="51" t="str">
        <f>IF(入力シート!Q876&gt;=10,INT(MOD(入力シート!Q876,100)/10),"")</f>
        <v/>
      </c>
      <c r="BB875" s="40" t="str">
        <f>IF(入力シート!Q876&gt;=1,INT(MOD(入力シート!Q876,10)/1),"")</f>
        <v/>
      </c>
      <c r="BC875" s="51" t="str">
        <f>IF(入力シート!R876&gt;=10000,INT(MOD(入力シート!R876,100000)/10000),"")</f>
        <v/>
      </c>
      <c r="BD875" s="51" t="str">
        <f>IF(入力シート!R876&gt;=1000,INT(MOD(入力シート!R876,10000)/1000),"")</f>
        <v/>
      </c>
      <c r="BE875" s="51" t="str">
        <f>IF(入力シート!R876&gt;=100,INT(MOD(入力シート!R876,1000)/100),"")</f>
        <v/>
      </c>
      <c r="BF875" s="51" t="str">
        <f>IF(入力シート!R876&gt;=10,INT(MOD(入力シート!R876,100)/10),"")</f>
        <v/>
      </c>
      <c r="BG875" s="40" t="str">
        <f>IF(入力シート!R876&gt;=1,INT(MOD(入力シート!R876,10)/1),"")</f>
        <v/>
      </c>
    </row>
    <row r="876" spans="1:79" x14ac:dyDescent="0.15">
      <c r="B876" s="22">
        <v>874</v>
      </c>
      <c r="C876" s="10" t="str">
        <f>IF(入力シート!C877&gt;=10000,INT(MOD(入力シート!C877,100000)/10000),"")</f>
        <v/>
      </c>
      <c r="D876" s="10" t="str">
        <f>IF(入力シート!C877&gt;=1000,INT(MOD(入力シート!C877,10000)/1000),"")</f>
        <v/>
      </c>
      <c r="E876" s="10" t="str">
        <f>IF(入力シート!C877&gt;=100,INT(MOD(入力シート!C877,1000)/100),"")</f>
        <v/>
      </c>
      <c r="F876" s="10" t="str">
        <f>IF(入力シート!C877&gt;=10,INT(MOD(入力シート!C877,100)/10),"")</f>
        <v/>
      </c>
      <c r="G876" s="22" t="str">
        <f>IF(入力シート!C877&gt;=1,INT(MOD(入力シート!C877,10)/1),"")</f>
        <v/>
      </c>
      <c r="H876" s="22" t="str">
        <f>IF(入力シート!D877&gt;"",入力シート!D877,"")</f>
        <v/>
      </c>
      <c r="I876" s="22" t="str">
        <f>IF(入力シート!E877&gt;"",入力シート!E877,"")</f>
        <v/>
      </c>
      <c r="J876" s="37" t="str">
        <f>IF(入力シート!F877&gt;0,IF(入力シート!W877=6,MID(入力シート!F877,入力シート!W877-5,1),"0"),"")</f>
        <v/>
      </c>
      <c r="K876" s="37" t="str">
        <f>IF(入力シート!F877&gt;0,MID(入力シート!F877,入力シート!W877-4,1),"")</f>
        <v/>
      </c>
      <c r="L876" s="37" t="str">
        <f>IF(入力シート!F877&gt;0,MID(入力シート!F877,入力シート!W877-3,1),"")</f>
        <v/>
      </c>
      <c r="M876" s="37" t="str">
        <f>IF(入力シート!F877&gt;0,MID(入力シート!F877,入力シート!W877-2,1),"")</f>
        <v/>
      </c>
      <c r="N876" s="37" t="str">
        <f>IF(入力シート!F877&gt;0,MID(入力シート!F877,入力シート!W877-1,1),"")</f>
        <v/>
      </c>
      <c r="O876" s="39" t="str">
        <f>IF(入力シート!F877&gt;0,MID(入力シート!F877,入力シート!W877,1),"")</f>
        <v/>
      </c>
      <c r="P876" s="22" t="str">
        <f>IF(入力シート!G877&gt;"",入力シート!G877,"")</f>
        <v/>
      </c>
      <c r="Q876" s="37" t="str">
        <f>IF(入力シート!H877&gt;0,IF(入力シート!X877=4,MID(入力シート!H877,入力シート!X877-3,1),"0"),"")</f>
        <v/>
      </c>
      <c r="R876" s="37" t="str">
        <f>IF(入力シート!H877&gt;0,MID(入力シート!H877,入力シート!X877-2,1),"")</f>
        <v/>
      </c>
      <c r="S876" s="37" t="str">
        <f>IF(入力シート!H877&gt;0,MID(入力シート!H877,入力シート!X877-1,1),"")</f>
        <v/>
      </c>
      <c r="T876" s="39" t="str">
        <f>IF(入力シート!H877&gt;0,MID(入力シート!H877,入力シート!X877,1),"")</f>
        <v/>
      </c>
      <c r="U876" s="62" t="str">
        <f>IF(入力シート!I877&gt;0,入力シート!I877,"")</f>
        <v/>
      </c>
      <c r="V876" s="50" t="str">
        <f>IF(入力シート!J877&gt;0,入力シート!J877,"")</f>
        <v/>
      </c>
      <c r="W876" s="50" t="str">
        <f>IF(入力シート!K877&gt;=10,INT(MOD(入力シート!K877,100)/10),"")</f>
        <v/>
      </c>
      <c r="X876" s="40" t="str">
        <f>IF(入力シート!K877&gt;=1,INT(MOD(入力シート!K877,10)/1),"")</f>
        <v/>
      </c>
      <c r="Y876" s="51" t="str">
        <f>IF(入力シート!L877&gt;=100000,INT(MOD(入力シート!L877,1000000)/100000),"")</f>
        <v/>
      </c>
      <c r="Z876" s="51" t="str">
        <f>IF(入力シート!L877&gt;=10000,INT(MOD(入力シート!L877,100000)/10000),"")</f>
        <v/>
      </c>
      <c r="AA876" s="51" t="str">
        <f>IF(入力シート!L877&gt;=1000,INT(MOD(入力シート!L877,10000)/1000),"")</f>
        <v/>
      </c>
      <c r="AB876" s="51" t="str">
        <f>IF(入力シート!L877&gt;=100,INT(MOD(入力シート!L877,1000)/100),"")</f>
        <v/>
      </c>
      <c r="AC876" s="51" t="str">
        <f>IF(入力シート!L877&gt;=10,INT(MOD(入力シート!L877,100)/10),"")</f>
        <v/>
      </c>
      <c r="AD876" s="40" t="str">
        <f>IF(入力シート!L877&gt;=1,INT(MOD(入力シート!L877,10)/1),"")</f>
        <v/>
      </c>
      <c r="AE876" s="51" t="str">
        <f>IF(入力シート!M877&gt;=10000,INT(MOD(入力シート!M877,100000)/10000),"")</f>
        <v/>
      </c>
      <c r="AF876" s="51" t="str">
        <f>IF(入力シート!M877&gt;=1000,INT(MOD(入力シート!M877,10000)/1000),"")</f>
        <v/>
      </c>
      <c r="AG876" s="51" t="str">
        <f>IF(入力シート!M877&gt;=100,INT(MOD(入力シート!M877,1000)/100),"")</f>
        <v/>
      </c>
      <c r="AH876" s="51" t="str">
        <f>IF(入力シート!M877&gt;=10,INT(MOD(入力シート!M877,100)/10),"")</f>
        <v/>
      </c>
      <c r="AI876" s="40" t="str">
        <f>IF(入力シート!M877&gt;=1,INT(MOD(入力シート!M877,10)/1),"")</f>
        <v/>
      </c>
      <c r="AJ876" s="51" t="str">
        <f>IF(入力シート!N877&gt;=10000,INT(MOD(入力シート!N877,100000)/10000),"")</f>
        <v/>
      </c>
      <c r="AK876" s="51" t="str">
        <f>IF(入力シート!N877&gt;=1000,INT(MOD(入力シート!N877,10000)/1000),"")</f>
        <v/>
      </c>
      <c r="AL876" s="51" t="str">
        <f>IF(入力シート!N877&gt;=100,INT(MOD(入力シート!N877,1000)/100),"")</f>
        <v/>
      </c>
      <c r="AM876" s="51" t="str">
        <f>IF(入力シート!N877&gt;=10,INT(MOD(入力シート!N877,100)/10),"")</f>
        <v/>
      </c>
      <c r="AN876" s="40" t="str">
        <f>IF(入力シート!N877&gt;=1,INT(MOD(入力シート!N877,10)/1),"")</f>
        <v/>
      </c>
      <c r="AO876" s="51" t="str">
        <f>IF(入力シート!O877&gt;=10000,INT(MOD(入力シート!O877,100000)/10000),"")</f>
        <v/>
      </c>
      <c r="AP876" s="51" t="str">
        <f>IF(入力シート!O877&gt;=1000,INT(MOD(入力シート!O877,10000)/1000),"")</f>
        <v/>
      </c>
      <c r="AQ876" s="51" t="str">
        <f>IF(入力シート!O877&gt;=100,INT(MOD(入力シート!O877,1000)/100),"")</f>
        <v/>
      </c>
      <c r="AR876" s="51" t="str">
        <f>IF(入力シート!O877&gt;=10,INT(MOD(入力シート!O877,100)/10),"")</f>
        <v/>
      </c>
      <c r="AS876" s="40" t="str">
        <f>IF(入力シート!O877&gt;=1,INT(MOD(入力シート!O877,10)/1),"")</f>
        <v/>
      </c>
      <c r="AT876" s="51" t="str">
        <f>IF(入力シート!P877&gt;=1000000,INT(MOD(入力シート!P877,10000000)/1000000),"")</f>
        <v/>
      </c>
      <c r="AU876" s="51" t="str">
        <f>IF(入力シート!P877&gt;=100000,INT(MOD(入力シート!P877,1000000)/100000),"")</f>
        <v/>
      </c>
      <c r="AV876" s="51" t="str">
        <f>IF(入力シート!P877&gt;=10000,INT(MOD(入力シート!P877,100000)/10000),"")</f>
        <v/>
      </c>
      <c r="AW876" s="51" t="str">
        <f>IF(入力シート!P877&gt;=1000,INT(MOD(入力シート!P877,10000)/1000),"")</f>
        <v/>
      </c>
      <c r="AX876" s="51" t="str">
        <f>IF(入力シート!P877&gt;=100,INT(MOD(入力シート!P877,1000)/100),"")</f>
        <v/>
      </c>
      <c r="AY876" s="51" t="str">
        <f>IF(入力シート!P877&gt;=10,INT(MOD(入力シート!P877,100)/10),"")</f>
        <v/>
      </c>
      <c r="AZ876" s="40" t="str">
        <f>IF(入力シート!P877&gt;=1,INT(MOD(入力シート!P877,10)/1),"")</f>
        <v/>
      </c>
      <c r="BA876" s="51" t="str">
        <f>IF(入力シート!Q877&gt;=10,INT(MOD(入力シート!Q877,100)/10),"")</f>
        <v/>
      </c>
      <c r="BB876" s="40" t="str">
        <f>IF(入力シート!Q877&gt;=1,INT(MOD(入力シート!Q877,10)/1),"")</f>
        <v/>
      </c>
      <c r="BC876" s="51" t="str">
        <f>IF(入力シート!R877&gt;=10000,INT(MOD(入力シート!R877,100000)/10000),"")</f>
        <v/>
      </c>
      <c r="BD876" s="51" t="str">
        <f>IF(入力シート!R877&gt;=1000,INT(MOD(入力シート!R877,10000)/1000),"")</f>
        <v/>
      </c>
      <c r="BE876" s="51" t="str">
        <f>IF(入力シート!R877&gt;=100,INT(MOD(入力シート!R877,1000)/100),"")</f>
        <v/>
      </c>
      <c r="BF876" s="51" t="str">
        <f>IF(入力シート!R877&gt;=10,INT(MOD(入力シート!R877,100)/10),"")</f>
        <v/>
      </c>
      <c r="BG876" s="40" t="str">
        <f>IF(入力シート!R877&gt;=1,INT(MOD(入力シート!R877,10)/1),"")</f>
        <v/>
      </c>
    </row>
    <row r="877" spans="1:79" x14ac:dyDescent="0.15">
      <c r="B877" s="22">
        <v>875</v>
      </c>
      <c r="C877" s="10" t="str">
        <f>IF(入力シート!C878&gt;=10000,INT(MOD(入力シート!C878,100000)/10000),"")</f>
        <v/>
      </c>
      <c r="D877" s="10" t="str">
        <f>IF(入力シート!C878&gt;=1000,INT(MOD(入力シート!C878,10000)/1000),"")</f>
        <v/>
      </c>
      <c r="E877" s="10" t="str">
        <f>IF(入力シート!C878&gt;=100,INT(MOD(入力シート!C878,1000)/100),"")</f>
        <v/>
      </c>
      <c r="F877" s="10" t="str">
        <f>IF(入力シート!C878&gt;=10,INT(MOD(入力シート!C878,100)/10),"")</f>
        <v/>
      </c>
      <c r="G877" s="22" t="str">
        <f>IF(入力シート!C878&gt;=1,INT(MOD(入力シート!C878,10)/1),"")</f>
        <v/>
      </c>
      <c r="H877" s="22" t="str">
        <f>IF(入力シート!D878&gt;"",入力シート!D878,"")</f>
        <v/>
      </c>
      <c r="I877" s="22" t="str">
        <f>IF(入力シート!E878&gt;"",入力シート!E878,"")</f>
        <v/>
      </c>
      <c r="J877" s="37" t="str">
        <f>IF(入力シート!F878&gt;0,IF(入力シート!W878=6,MID(入力シート!F878,入力シート!W878-5,1),"0"),"")</f>
        <v/>
      </c>
      <c r="K877" s="37" t="str">
        <f>IF(入力シート!F878&gt;0,MID(入力シート!F878,入力シート!W878-4,1),"")</f>
        <v/>
      </c>
      <c r="L877" s="37" t="str">
        <f>IF(入力シート!F878&gt;0,MID(入力シート!F878,入力シート!W878-3,1),"")</f>
        <v/>
      </c>
      <c r="M877" s="37" t="str">
        <f>IF(入力シート!F878&gt;0,MID(入力シート!F878,入力シート!W878-2,1),"")</f>
        <v/>
      </c>
      <c r="N877" s="37" t="str">
        <f>IF(入力シート!F878&gt;0,MID(入力シート!F878,入力シート!W878-1,1),"")</f>
        <v/>
      </c>
      <c r="O877" s="39" t="str">
        <f>IF(入力シート!F878&gt;0,MID(入力シート!F878,入力シート!W878,1),"")</f>
        <v/>
      </c>
      <c r="P877" s="22" t="str">
        <f>IF(入力シート!G878&gt;"",入力シート!G878,"")</f>
        <v/>
      </c>
      <c r="Q877" s="37" t="str">
        <f>IF(入力シート!H878&gt;0,IF(入力シート!X878=4,MID(入力シート!H878,入力シート!X878-3,1),"0"),"")</f>
        <v/>
      </c>
      <c r="R877" s="37" t="str">
        <f>IF(入力シート!H878&gt;0,MID(入力シート!H878,入力シート!X878-2,1),"")</f>
        <v/>
      </c>
      <c r="S877" s="37" t="str">
        <f>IF(入力シート!H878&gt;0,MID(入力シート!H878,入力シート!X878-1,1),"")</f>
        <v/>
      </c>
      <c r="T877" s="39" t="str">
        <f>IF(入力シート!H878&gt;0,MID(入力シート!H878,入力シート!X878,1),"")</f>
        <v/>
      </c>
      <c r="U877" s="62" t="str">
        <f>IF(入力シート!I878&gt;0,入力シート!I878,"")</f>
        <v/>
      </c>
      <c r="V877" s="50" t="str">
        <f>IF(入力シート!J878&gt;0,入力シート!J878,"")</f>
        <v/>
      </c>
      <c r="W877" s="50" t="str">
        <f>IF(入力シート!K878&gt;=10,INT(MOD(入力シート!K878,100)/10),"")</f>
        <v/>
      </c>
      <c r="X877" s="40" t="str">
        <f>IF(入力シート!K878&gt;=1,INT(MOD(入力シート!K878,10)/1),"")</f>
        <v/>
      </c>
      <c r="Y877" s="51" t="str">
        <f>IF(入力シート!L878&gt;=100000,INT(MOD(入力シート!L878,1000000)/100000),"")</f>
        <v/>
      </c>
      <c r="Z877" s="51" t="str">
        <f>IF(入力シート!L878&gt;=10000,INT(MOD(入力シート!L878,100000)/10000),"")</f>
        <v/>
      </c>
      <c r="AA877" s="51" t="str">
        <f>IF(入力シート!L878&gt;=1000,INT(MOD(入力シート!L878,10000)/1000),"")</f>
        <v/>
      </c>
      <c r="AB877" s="51" t="str">
        <f>IF(入力シート!L878&gt;=100,INT(MOD(入力シート!L878,1000)/100),"")</f>
        <v/>
      </c>
      <c r="AC877" s="51" t="str">
        <f>IF(入力シート!L878&gt;=10,INT(MOD(入力シート!L878,100)/10),"")</f>
        <v/>
      </c>
      <c r="AD877" s="40" t="str">
        <f>IF(入力シート!L878&gt;=1,INT(MOD(入力シート!L878,10)/1),"")</f>
        <v/>
      </c>
      <c r="AE877" s="51" t="str">
        <f>IF(入力シート!M878&gt;=10000,INT(MOD(入力シート!M878,100000)/10000),"")</f>
        <v/>
      </c>
      <c r="AF877" s="51" t="str">
        <f>IF(入力シート!M878&gt;=1000,INT(MOD(入力シート!M878,10000)/1000),"")</f>
        <v/>
      </c>
      <c r="AG877" s="51" t="str">
        <f>IF(入力シート!M878&gt;=100,INT(MOD(入力シート!M878,1000)/100),"")</f>
        <v/>
      </c>
      <c r="AH877" s="51" t="str">
        <f>IF(入力シート!M878&gt;=10,INT(MOD(入力シート!M878,100)/10),"")</f>
        <v/>
      </c>
      <c r="AI877" s="40" t="str">
        <f>IF(入力シート!M878&gt;=1,INT(MOD(入力シート!M878,10)/1),"")</f>
        <v/>
      </c>
      <c r="AJ877" s="51" t="str">
        <f>IF(入力シート!N878&gt;=10000,INT(MOD(入力シート!N878,100000)/10000),"")</f>
        <v/>
      </c>
      <c r="AK877" s="51" t="str">
        <f>IF(入力シート!N878&gt;=1000,INT(MOD(入力シート!N878,10000)/1000),"")</f>
        <v/>
      </c>
      <c r="AL877" s="51" t="str">
        <f>IF(入力シート!N878&gt;=100,INT(MOD(入力シート!N878,1000)/100),"")</f>
        <v/>
      </c>
      <c r="AM877" s="51" t="str">
        <f>IF(入力シート!N878&gt;=10,INT(MOD(入力シート!N878,100)/10),"")</f>
        <v/>
      </c>
      <c r="AN877" s="40" t="str">
        <f>IF(入力シート!N878&gt;=1,INT(MOD(入力シート!N878,10)/1),"")</f>
        <v/>
      </c>
      <c r="AO877" s="51" t="str">
        <f>IF(入力シート!O878&gt;=10000,INT(MOD(入力シート!O878,100000)/10000),"")</f>
        <v/>
      </c>
      <c r="AP877" s="51" t="str">
        <f>IF(入力シート!O878&gt;=1000,INT(MOD(入力シート!O878,10000)/1000),"")</f>
        <v/>
      </c>
      <c r="AQ877" s="51" t="str">
        <f>IF(入力シート!O878&gt;=100,INT(MOD(入力シート!O878,1000)/100),"")</f>
        <v/>
      </c>
      <c r="AR877" s="51" t="str">
        <f>IF(入力シート!O878&gt;=10,INT(MOD(入力シート!O878,100)/10),"")</f>
        <v/>
      </c>
      <c r="AS877" s="40" t="str">
        <f>IF(入力シート!O878&gt;=1,INT(MOD(入力シート!O878,10)/1),"")</f>
        <v/>
      </c>
      <c r="AT877" s="51" t="str">
        <f>IF(入力シート!P878&gt;=1000000,INT(MOD(入力シート!P878,10000000)/1000000),"")</f>
        <v/>
      </c>
      <c r="AU877" s="51" t="str">
        <f>IF(入力シート!P878&gt;=100000,INT(MOD(入力シート!P878,1000000)/100000),"")</f>
        <v/>
      </c>
      <c r="AV877" s="51" t="str">
        <f>IF(入力シート!P878&gt;=10000,INT(MOD(入力シート!P878,100000)/10000),"")</f>
        <v/>
      </c>
      <c r="AW877" s="51" t="str">
        <f>IF(入力シート!P878&gt;=1000,INT(MOD(入力シート!P878,10000)/1000),"")</f>
        <v/>
      </c>
      <c r="AX877" s="51" t="str">
        <f>IF(入力シート!P878&gt;=100,INT(MOD(入力シート!P878,1000)/100),"")</f>
        <v/>
      </c>
      <c r="AY877" s="51" t="str">
        <f>IF(入力シート!P878&gt;=10,INT(MOD(入力シート!P878,100)/10),"")</f>
        <v/>
      </c>
      <c r="AZ877" s="40" t="str">
        <f>IF(入力シート!P878&gt;=1,INT(MOD(入力シート!P878,10)/1),"")</f>
        <v/>
      </c>
      <c r="BA877" s="51" t="str">
        <f>IF(入力シート!Q878&gt;=10,INT(MOD(入力シート!Q878,100)/10),"")</f>
        <v/>
      </c>
      <c r="BB877" s="40" t="str">
        <f>IF(入力シート!Q878&gt;=1,INT(MOD(入力シート!Q878,10)/1),"")</f>
        <v/>
      </c>
      <c r="BC877" s="51" t="str">
        <f>IF(入力シート!R878&gt;=10000,INT(MOD(入力シート!R878,100000)/10000),"")</f>
        <v/>
      </c>
      <c r="BD877" s="51" t="str">
        <f>IF(入力シート!R878&gt;=1000,INT(MOD(入力シート!R878,10000)/1000),"")</f>
        <v/>
      </c>
      <c r="BE877" s="51" t="str">
        <f>IF(入力シート!R878&gt;=100,INT(MOD(入力シート!R878,1000)/100),"")</f>
        <v/>
      </c>
      <c r="BF877" s="51" t="str">
        <f>IF(入力シート!R878&gt;=10,INT(MOD(入力シート!R878,100)/10),"")</f>
        <v/>
      </c>
      <c r="BG877" s="40" t="str">
        <f>IF(入力シート!R878&gt;=1,INT(MOD(入力シート!R878,10)/1),"")</f>
        <v/>
      </c>
    </row>
    <row r="878" spans="1:79" x14ac:dyDescent="0.15">
      <c r="B878" s="22">
        <v>876</v>
      </c>
      <c r="C878" s="10" t="str">
        <f>IF(入力シート!C879&gt;=10000,INT(MOD(入力シート!C879,100000)/10000),"")</f>
        <v/>
      </c>
      <c r="D878" s="10" t="str">
        <f>IF(入力シート!C879&gt;=1000,INT(MOD(入力シート!C879,10000)/1000),"")</f>
        <v/>
      </c>
      <c r="E878" s="10" t="str">
        <f>IF(入力シート!C879&gt;=100,INT(MOD(入力シート!C879,1000)/100),"")</f>
        <v/>
      </c>
      <c r="F878" s="10" t="str">
        <f>IF(入力シート!C879&gt;=10,INT(MOD(入力シート!C879,100)/10),"")</f>
        <v/>
      </c>
      <c r="G878" s="22" t="str">
        <f>IF(入力シート!C879&gt;=1,INT(MOD(入力シート!C879,10)/1),"")</f>
        <v/>
      </c>
      <c r="H878" s="22" t="str">
        <f>IF(入力シート!D879&gt;"",入力シート!D879,"")</f>
        <v/>
      </c>
      <c r="I878" s="22" t="str">
        <f>IF(入力シート!E879&gt;"",入力シート!E879,"")</f>
        <v/>
      </c>
      <c r="J878" s="37" t="str">
        <f>IF(入力シート!F879&gt;0,IF(入力シート!W879=6,MID(入力シート!F879,入力シート!W879-5,1),"0"),"")</f>
        <v/>
      </c>
      <c r="K878" s="37" t="str">
        <f>IF(入力シート!F879&gt;0,MID(入力シート!F879,入力シート!W879-4,1),"")</f>
        <v/>
      </c>
      <c r="L878" s="37" t="str">
        <f>IF(入力シート!F879&gt;0,MID(入力シート!F879,入力シート!W879-3,1),"")</f>
        <v/>
      </c>
      <c r="M878" s="37" t="str">
        <f>IF(入力シート!F879&gt;0,MID(入力シート!F879,入力シート!W879-2,1),"")</f>
        <v/>
      </c>
      <c r="N878" s="37" t="str">
        <f>IF(入力シート!F879&gt;0,MID(入力シート!F879,入力シート!W879-1,1),"")</f>
        <v/>
      </c>
      <c r="O878" s="39" t="str">
        <f>IF(入力シート!F879&gt;0,MID(入力シート!F879,入力シート!W879,1),"")</f>
        <v/>
      </c>
      <c r="P878" s="22" t="str">
        <f>IF(入力シート!G879&gt;"",入力シート!G879,"")</f>
        <v/>
      </c>
      <c r="Q878" s="37" t="str">
        <f>IF(入力シート!H879&gt;0,IF(入力シート!X879=4,MID(入力シート!H879,入力シート!X879-3,1),"0"),"")</f>
        <v/>
      </c>
      <c r="R878" s="37" t="str">
        <f>IF(入力シート!H879&gt;0,MID(入力シート!H879,入力シート!X879-2,1),"")</f>
        <v/>
      </c>
      <c r="S878" s="37" t="str">
        <f>IF(入力シート!H879&gt;0,MID(入力シート!H879,入力シート!X879-1,1),"")</f>
        <v/>
      </c>
      <c r="T878" s="39" t="str">
        <f>IF(入力シート!H879&gt;0,MID(入力シート!H879,入力シート!X879,1),"")</f>
        <v/>
      </c>
      <c r="U878" s="62" t="str">
        <f>IF(入力シート!I879&gt;0,入力シート!I879,"")</f>
        <v/>
      </c>
      <c r="V878" s="50" t="str">
        <f>IF(入力シート!J879&gt;0,入力シート!J879,"")</f>
        <v/>
      </c>
      <c r="W878" s="50" t="str">
        <f>IF(入力シート!K879&gt;=10,INT(MOD(入力シート!K879,100)/10),"")</f>
        <v/>
      </c>
      <c r="X878" s="40" t="str">
        <f>IF(入力シート!K879&gt;=1,INT(MOD(入力シート!K879,10)/1),"")</f>
        <v/>
      </c>
      <c r="Y878" s="51" t="str">
        <f>IF(入力シート!L879&gt;=100000,INT(MOD(入力シート!L879,1000000)/100000),"")</f>
        <v/>
      </c>
      <c r="Z878" s="51" t="str">
        <f>IF(入力シート!L879&gt;=10000,INT(MOD(入力シート!L879,100000)/10000),"")</f>
        <v/>
      </c>
      <c r="AA878" s="51" t="str">
        <f>IF(入力シート!L879&gt;=1000,INT(MOD(入力シート!L879,10000)/1000),"")</f>
        <v/>
      </c>
      <c r="AB878" s="51" t="str">
        <f>IF(入力シート!L879&gt;=100,INT(MOD(入力シート!L879,1000)/100),"")</f>
        <v/>
      </c>
      <c r="AC878" s="51" t="str">
        <f>IF(入力シート!L879&gt;=10,INT(MOD(入力シート!L879,100)/10),"")</f>
        <v/>
      </c>
      <c r="AD878" s="40" t="str">
        <f>IF(入力シート!L879&gt;=1,INT(MOD(入力シート!L879,10)/1),"")</f>
        <v/>
      </c>
      <c r="AE878" s="51" t="str">
        <f>IF(入力シート!M879&gt;=10000,INT(MOD(入力シート!M879,100000)/10000),"")</f>
        <v/>
      </c>
      <c r="AF878" s="51" t="str">
        <f>IF(入力シート!M879&gt;=1000,INT(MOD(入力シート!M879,10000)/1000),"")</f>
        <v/>
      </c>
      <c r="AG878" s="51" t="str">
        <f>IF(入力シート!M879&gt;=100,INT(MOD(入力シート!M879,1000)/100),"")</f>
        <v/>
      </c>
      <c r="AH878" s="51" t="str">
        <f>IF(入力シート!M879&gt;=10,INT(MOD(入力シート!M879,100)/10),"")</f>
        <v/>
      </c>
      <c r="AI878" s="40" t="str">
        <f>IF(入力シート!M879&gt;=1,INT(MOD(入力シート!M879,10)/1),"")</f>
        <v/>
      </c>
      <c r="AJ878" s="51" t="str">
        <f>IF(入力シート!N879&gt;=10000,INT(MOD(入力シート!N879,100000)/10000),"")</f>
        <v/>
      </c>
      <c r="AK878" s="51" t="str">
        <f>IF(入力シート!N879&gt;=1000,INT(MOD(入力シート!N879,10000)/1000),"")</f>
        <v/>
      </c>
      <c r="AL878" s="51" t="str">
        <f>IF(入力シート!N879&gt;=100,INT(MOD(入力シート!N879,1000)/100),"")</f>
        <v/>
      </c>
      <c r="AM878" s="51" t="str">
        <f>IF(入力シート!N879&gt;=10,INT(MOD(入力シート!N879,100)/10),"")</f>
        <v/>
      </c>
      <c r="AN878" s="40" t="str">
        <f>IF(入力シート!N879&gt;=1,INT(MOD(入力シート!N879,10)/1),"")</f>
        <v/>
      </c>
      <c r="AO878" s="51" t="str">
        <f>IF(入力シート!O879&gt;=10000,INT(MOD(入力シート!O879,100000)/10000),"")</f>
        <v/>
      </c>
      <c r="AP878" s="51" t="str">
        <f>IF(入力シート!O879&gt;=1000,INT(MOD(入力シート!O879,10000)/1000),"")</f>
        <v/>
      </c>
      <c r="AQ878" s="51" t="str">
        <f>IF(入力シート!O879&gt;=100,INT(MOD(入力シート!O879,1000)/100),"")</f>
        <v/>
      </c>
      <c r="AR878" s="51" t="str">
        <f>IF(入力シート!O879&gt;=10,INT(MOD(入力シート!O879,100)/10),"")</f>
        <v/>
      </c>
      <c r="AS878" s="40" t="str">
        <f>IF(入力シート!O879&gt;=1,INT(MOD(入力シート!O879,10)/1),"")</f>
        <v/>
      </c>
      <c r="AT878" s="51" t="str">
        <f>IF(入力シート!P879&gt;=1000000,INT(MOD(入力シート!P879,10000000)/1000000),"")</f>
        <v/>
      </c>
      <c r="AU878" s="51" t="str">
        <f>IF(入力シート!P879&gt;=100000,INT(MOD(入力シート!P879,1000000)/100000),"")</f>
        <v/>
      </c>
      <c r="AV878" s="51" t="str">
        <f>IF(入力シート!P879&gt;=10000,INT(MOD(入力シート!P879,100000)/10000),"")</f>
        <v/>
      </c>
      <c r="AW878" s="51" t="str">
        <f>IF(入力シート!P879&gt;=1000,INT(MOD(入力シート!P879,10000)/1000),"")</f>
        <v/>
      </c>
      <c r="AX878" s="51" t="str">
        <f>IF(入力シート!P879&gt;=100,INT(MOD(入力シート!P879,1000)/100),"")</f>
        <v/>
      </c>
      <c r="AY878" s="51" t="str">
        <f>IF(入力シート!P879&gt;=10,INT(MOD(入力シート!P879,100)/10),"")</f>
        <v/>
      </c>
      <c r="AZ878" s="40" t="str">
        <f>IF(入力シート!P879&gt;=1,INT(MOD(入力シート!P879,10)/1),"")</f>
        <v/>
      </c>
      <c r="BA878" s="51" t="str">
        <f>IF(入力シート!Q879&gt;=10,INT(MOD(入力シート!Q879,100)/10),"")</f>
        <v/>
      </c>
      <c r="BB878" s="40" t="str">
        <f>IF(入力シート!Q879&gt;=1,INT(MOD(入力シート!Q879,10)/1),"")</f>
        <v/>
      </c>
      <c r="BC878" s="51" t="str">
        <f>IF(入力シート!R879&gt;=10000,INT(MOD(入力シート!R879,100000)/10000),"")</f>
        <v/>
      </c>
      <c r="BD878" s="51" t="str">
        <f>IF(入力シート!R879&gt;=1000,INT(MOD(入力シート!R879,10000)/1000),"")</f>
        <v/>
      </c>
      <c r="BE878" s="51" t="str">
        <f>IF(入力シート!R879&gt;=100,INT(MOD(入力シート!R879,1000)/100),"")</f>
        <v/>
      </c>
      <c r="BF878" s="51" t="str">
        <f>IF(入力シート!R879&gt;=10,INT(MOD(入力シート!R879,100)/10),"")</f>
        <v/>
      </c>
      <c r="BG878" s="40" t="str">
        <f>IF(入力シート!R879&gt;=1,INT(MOD(入力シート!R879,10)/1),"")</f>
        <v/>
      </c>
    </row>
    <row r="879" spans="1:79" x14ac:dyDescent="0.15">
      <c r="B879" s="22">
        <v>877</v>
      </c>
      <c r="C879" s="10" t="str">
        <f>IF(入力シート!C880&gt;=10000,INT(MOD(入力シート!C880,100000)/10000),"")</f>
        <v/>
      </c>
      <c r="D879" s="10" t="str">
        <f>IF(入力シート!C880&gt;=1000,INT(MOD(入力シート!C880,10000)/1000),"")</f>
        <v/>
      </c>
      <c r="E879" s="10" t="str">
        <f>IF(入力シート!C880&gt;=100,INT(MOD(入力シート!C880,1000)/100),"")</f>
        <v/>
      </c>
      <c r="F879" s="10" t="str">
        <f>IF(入力シート!C880&gt;=10,INT(MOD(入力シート!C880,100)/10),"")</f>
        <v/>
      </c>
      <c r="G879" s="22" t="str">
        <f>IF(入力シート!C880&gt;=1,INT(MOD(入力シート!C880,10)/1),"")</f>
        <v/>
      </c>
      <c r="H879" s="22" t="str">
        <f>IF(入力シート!D880&gt;"",入力シート!D880,"")</f>
        <v/>
      </c>
      <c r="I879" s="22" t="str">
        <f>IF(入力シート!E880&gt;"",入力シート!E880,"")</f>
        <v/>
      </c>
      <c r="J879" s="37" t="str">
        <f>IF(入力シート!F880&gt;0,IF(入力シート!W880=6,MID(入力シート!F880,入力シート!W880-5,1),"0"),"")</f>
        <v/>
      </c>
      <c r="K879" s="37" t="str">
        <f>IF(入力シート!F880&gt;0,MID(入力シート!F880,入力シート!W880-4,1),"")</f>
        <v/>
      </c>
      <c r="L879" s="37" t="str">
        <f>IF(入力シート!F880&gt;0,MID(入力シート!F880,入力シート!W880-3,1),"")</f>
        <v/>
      </c>
      <c r="M879" s="37" t="str">
        <f>IF(入力シート!F880&gt;0,MID(入力シート!F880,入力シート!W880-2,1),"")</f>
        <v/>
      </c>
      <c r="N879" s="37" t="str">
        <f>IF(入力シート!F880&gt;0,MID(入力シート!F880,入力シート!W880-1,1),"")</f>
        <v/>
      </c>
      <c r="O879" s="39" t="str">
        <f>IF(入力シート!F880&gt;0,MID(入力シート!F880,入力シート!W880,1),"")</f>
        <v/>
      </c>
      <c r="P879" s="22" t="str">
        <f>IF(入力シート!G880&gt;"",入力シート!G880,"")</f>
        <v/>
      </c>
      <c r="Q879" s="37" t="str">
        <f>IF(入力シート!H880&gt;0,IF(入力シート!X880=4,MID(入力シート!H880,入力シート!X880-3,1),"0"),"")</f>
        <v/>
      </c>
      <c r="R879" s="37" t="str">
        <f>IF(入力シート!H880&gt;0,MID(入力シート!H880,入力シート!X880-2,1),"")</f>
        <v/>
      </c>
      <c r="S879" s="37" t="str">
        <f>IF(入力シート!H880&gt;0,MID(入力シート!H880,入力シート!X880-1,1),"")</f>
        <v/>
      </c>
      <c r="T879" s="39" t="str">
        <f>IF(入力シート!H880&gt;0,MID(入力シート!H880,入力シート!X880,1),"")</f>
        <v/>
      </c>
      <c r="U879" s="62" t="str">
        <f>IF(入力シート!I880&gt;0,入力シート!I880,"")</f>
        <v/>
      </c>
      <c r="V879" s="50" t="str">
        <f>IF(入力シート!J880&gt;0,入力シート!J880,"")</f>
        <v/>
      </c>
      <c r="W879" s="50" t="str">
        <f>IF(入力シート!K880&gt;=10,INT(MOD(入力シート!K880,100)/10),"")</f>
        <v/>
      </c>
      <c r="X879" s="40" t="str">
        <f>IF(入力シート!K880&gt;=1,INT(MOD(入力シート!K880,10)/1),"")</f>
        <v/>
      </c>
      <c r="Y879" s="51" t="str">
        <f>IF(入力シート!L880&gt;=100000,INT(MOD(入力シート!L880,1000000)/100000),"")</f>
        <v/>
      </c>
      <c r="Z879" s="51" t="str">
        <f>IF(入力シート!L880&gt;=10000,INT(MOD(入力シート!L880,100000)/10000),"")</f>
        <v/>
      </c>
      <c r="AA879" s="51" t="str">
        <f>IF(入力シート!L880&gt;=1000,INT(MOD(入力シート!L880,10000)/1000),"")</f>
        <v/>
      </c>
      <c r="AB879" s="51" t="str">
        <f>IF(入力シート!L880&gt;=100,INT(MOD(入力シート!L880,1000)/100),"")</f>
        <v/>
      </c>
      <c r="AC879" s="51" t="str">
        <f>IF(入力シート!L880&gt;=10,INT(MOD(入力シート!L880,100)/10),"")</f>
        <v/>
      </c>
      <c r="AD879" s="40" t="str">
        <f>IF(入力シート!L880&gt;=1,INT(MOD(入力シート!L880,10)/1),"")</f>
        <v/>
      </c>
      <c r="AE879" s="51" t="str">
        <f>IF(入力シート!M880&gt;=10000,INT(MOD(入力シート!M880,100000)/10000),"")</f>
        <v/>
      </c>
      <c r="AF879" s="51" t="str">
        <f>IF(入力シート!M880&gt;=1000,INT(MOD(入力シート!M880,10000)/1000),"")</f>
        <v/>
      </c>
      <c r="AG879" s="51" t="str">
        <f>IF(入力シート!M880&gt;=100,INT(MOD(入力シート!M880,1000)/100),"")</f>
        <v/>
      </c>
      <c r="AH879" s="51" t="str">
        <f>IF(入力シート!M880&gt;=10,INT(MOD(入力シート!M880,100)/10),"")</f>
        <v/>
      </c>
      <c r="AI879" s="40" t="str">
        <f>IF(入力シート!M880&gt;=1,INT(MOD(入力シート!M880,10)/1),"")</f>
        <v/>
      </c>
      <c r="AJ879" s="51" t="str">
        <f>IF(入力シート!N880&gt;=10000,INT(MOD(入力シート!N880,100000)/10000),"")</f>
        <v/>
      </c>
      <c r="AK879" s="51" t="str">
        <f>IF(入力シート!N880&gt;=1000,INT(MOD(入力シート!N880,10000)/1000),"")</f>
        <v/>
      </c>
      <c r="AL879" s="51" t="str">
        <f>IF(入力シート!N880&gt;=100,INT(MOD(入力シート!N880,1000)/100),"")</f>
        <v/>
      </c>
      <c r="AM879" s="51" t="str">
        <f>IF(入力シート!N880&gt;=10,INT(MOD(入力シート!N880,100)/10),"")</f>
        <v/>
      </c>
      <c r="AN879" s="40" t="str">
        <f>IF(入力シート!N880&gt;=1,INT(MOD(入力シート!N880,10)/1),"")</f>
        <v/>
      </c>
      <c r="AO879" s="51" t="str">
        <f>IF(入力シート!O880&gt;=10000,INT(MOD(入力シート!O880,100000)/10000),"")</f>
        <v/>
      </c>
      <c r="AP879" s="51" t="str">
        <f>IF(入力シート!O880&gt;=1000,INT(MOD(入力シート!O880,10000)/1000),"")</f>
        <v/>
      </c>
      <c r="AQ879" s="51" t="str">
        <f>IF(入力シート!O880&gt;=100,INT(MOD(入力シート!O880,1000)/100),"")</f>
        <v/>
      </c>
      <c r="AR879" s="51" t="str">
        <f>IF(入力シート!O880&gt;=10,INT(MOD(入力シート!O880,100)/10),"")</f>
        <v/>
      </c>
      <c r="AS879" s="40" t="str">
        <f>IF(入力シート!O880&gt;=1,INT(MOD(入力シート!O880,10)/1),"")</f>
        <v/>
      </c>
      <c r="AT879" s="51" t="str">
        <f>IF(入力シート!P880&gt;=1000000,INT(MOD(入力シート!P880,10000000)/1000000),"")</f>
        <v/>
      </c>
      <c r="AU879" s="51" t="str">
        <f>IF(入力シート!P880&gt;=100000,INT(MOD(入力シート!P880,1000000)/100000),"")</f>
        <v/>
      </c>
      <c r="AV879" s="51" t="str">
        <f>IF(入力シート!P880&gt;=10000,INT(MOD(入力シート!P880,100000)/10000),"")</f>
        <v/>
      </c>
      <c r="AW879" s="51" t="str">
        <f>IF(入力シート!P880&gt;=1000,INT(MOD(入力シート!P880,10000)/1000),"")</f>
        <v/>
      </c>
      <c r="AX879" s="51" t="str">
        <f>IF(入力シート!P880&gt;=100,INT(MOD(入力シート!P880,1000)/100),"")</f>
        <v/>
      </c>
      <c r="AY879" s="51" t="str">
        <f>IF(入力シート!P880&gt;=10,INT(MOD(入力シート!P880,100)/10),"")</f>
        <v/>
      </c>
      <c r="AZ879" s="40" t="str">
        <f>IF(入力シート!P880&gt;=1,INT(MOD(入力シート!P880,10)/1),"")</f>
        <v/>
      </c>
      <c r="BA879" s="51" t="str">
        <f>IF(入力シート!Q880&gt;=10,INT(MOD(入力シート!Q880,100)/10),"")</f>
        <v/>
      </c>
      <c r="BB879" s="40" t="str">
        <f>IF(入力シート!Q880&gt;=1,INT(MOD(入力シート!Q880,10)/1),"")</f>
        <v/>
      </c>
      <c r="BC879" s="51" t="str">
        <f>IF(入力シート!R880&gt;=10000,INT(MOD(入力シート!R880,100000)/10000),"")</f>
        <v/>
      </c>
      <c r="BD879" s="51" t="str">
        <f>IF(入力シート!R880&gt;=1000,INT(MOD(入力シート!R880,10000)/1000),"")</f>
        <v/>
      </c>
      <c r="BE879" s="51" t="str">
        <f>IF(入力シート!R880&gt;=100,INT(MOD(入力シート!R880,1000)/100),"")</f>
        <v/>
      </c>
      <c r="BF879" s="51" t="str">
        <f>IF(入力シート!R880&gt;=10,INT(MOD(入力シート!R880,100)/10),"")</f>
        <v/>
      </c>
      <c r="BG879" s="40" t="str">
        <f>IF(入力シート!R880&gt;=1,INT(MOD(入力シート!R880,10)/1),"")</f>
        <v/>
      </c>
    </row>
    <row r="880" spans="1:79" x14ac:dyDescent="0.15">
      <c r="B880" s="22">
        <v>878</v>
      </c>
      <c r="C880" s="10" t="str">
        <f>IF(入力シート!C881&gt;=10000,INT(MOD(入力シート!C881,100000)/10000),"")</f>
        <v/>
      </c>
      <c r="D880" s="10" t="str">
        <f>IF(入力シート!C881&gt;=1000,INT(MOD(入力シート!C881,10000)/1000),"")</f>
        <v/>
      </c>
      <c r="E880" s="10" t="str">
        <f>IF(入力シート!C881&gt;=100,INT(MOD(入力シート!C881,1000)/100),"")</f>
        <v/>
      </c>
      <c r="F880" s="10" t="str">
        <f>IF(入力シート!C881&gt;=10,INT(MOD(入力シート!C881,100)/10),"")</f>
        <v/>
      </c>
      <c r="G880" s="22" t="str">
        <f>IF(入力シート!C881&gt;=1,INT(MOD(入力シート!C881,10)/1),"")</f>
        <v/>
      </c>
      <c r="H880" s="22" t="str">
        <f>IF(入力シート!D881&gt;"",入力シート!D881,"")</f>
        <v/>
      </c>
      <c r="I880" s="22" t="str">
        <f>IF(入力シート!E881&gt;"",入力シート!E881,"")</f>
        <v/>
      </c>
      <c r="J880" s="37" t="str">
        <f>IF(入力シート!F881&gt;0,IF(入力シート!W881=6,MID(入力シート!F881,入力シート!W881-5,1),"0"),"")</f>
        <v/>
      </c>
      <c r="K880" s="37" t="str">
        <f>IF(入力シート!F881&gt;0,MID(入力シート!F881,入力シート!W881-4,1),"")</f>
        <v/>
      </c>
      <c r="L880" s="37" t="str">
        <f>IF(入力シート!F881&gt;0,MID(入力シート!F881,入力シート!W881-3,1),"")</f>
        <v/>
      </c>
      <c r="M880" s="37" t="str">
        <f>IF(入力シート!F881&gt;0,MID(入力シート!F881,入力シート!W881-2,1),"")</f>
        <v/>
      </c>
      <c r="N880" s="37" t="str">
        <f>IF(入力シート!F881&gt;0,MID(入力シート!F881,入力シート!W881-1,1),"")</f>
        <v/>
      </c>
      <c r="O880" s="39" t="str">
        <f>IF(入力シート!F881&gt;0,MID(入力シート!F881,入力シート!W881,1),"")</f>
        <v/>
      </c>
      <c r="P880" s="22" t="str">
        <f>IF(入力シート!G881&gt;"",入力シート!G881,"")</f>
        <v/>
      </c>
      <c r="Q880" s="37" t="str">
        <f>IF(入力シート!H881&gt;0,IF(入力シート!X881=4,MID(入力シート!H881,入力シート!X881-3,1),"0"),"")</f>
        <v/>
      </c>
      <c r="R880" s="37" t="str">
        <f>IF(入力シート!H881&gt;0,MID(入力シート!H881,入力シート!X881-2,1),"")</f>
        <v/>
      </c>
      <c r="S880" s="37" t="str">
        <f>IF(入力シート!H881&gt;0,MID(入力シート!H881,入力シート!X881-1,1),"")</f>
        <v/>
      </c>
      <c r="T880" s="39" t="str">
        <f>IF(入力シート!H881&gt;0,MID(入力シート!H881,入力シート!X881,1),"")</f>
        <v/>
      </c>
      <c r="U880" s="62" t="str">
        <f>IF(入力シート!I881&gt;0,入力シート!I881,"")</f>
        <v/>
      </c>
      <c r="V880" s="50" t="str">
        <f>IF(入力シート!J881&gt;0,入力シート!J881,"")</f>
        <v/>
      </c>
      <c r="W880" s="50" t="str">
        <f>IF(入力シート!K881&gt;=10,INT(MOD(入力シート!K881,100)/10),"")</f>
        <v/>
      </c>
      <c r="X880" s="40" t="str">
        <f>IF(入力シート!K881&gt;=1,INT(MOD(入力シート!K881,10)/1),"")</f>
        <v/>
      </c>
      <c r="Y880" s="51" t="str">
        <f>IF(入力シート!L881&gt;=100000,INT(MOD(入力シート!L881,1000000)/100000),"")</f>
        <v/>
      </c>
      <c r="Z880" s="51" t="str">
        <f>IF(入力シート!L881&gt;=10000,INT(MOD(入力シート!L881,100000)/10000),"")</f>
        <v/>
      </c>
      <c r="AA880" s="51" t="str">
        <f>IF(入力シート!L881&gt;=1000,INT(MOD(入力シート!L881,10000)/1000),"")</f>
        <v/>
      </c>
      <c r="AB880" s="51" t="str">
        <f>IF(入力シート!L881&gt;=100,INT(MOD(入力シート!L881,1000)/100),"")</f>
        <v/>
      </c>
      <c r="AC880" s="51" t="str">
        <f>IF(入力シート!L881&gt;=10,INT(MOD(入力シート!L881,100)/10),"")</f>
        <v/>
      </c>
      <c r="AD880" s="40" t="str">
        <f>IF(入力シート!L881&gt;=1,INT(MOD(入力シート!L881,10)/1),"")</f>
        <v/>
      </c>
      <c r="AE880" s="51" t="str">
        <f>IF(入力シート!M881&gt;=10000,INT(MOD(入力シート!M881,100000)/10000),"")</f>
        <v/>
      </c>
      <c r="AF880" s="51" t="str">
        <f>IF(入力シート!M881&gt;=1000,INT(MOD(入力シート!M881,10000)/1000),"")</f>
        <v/>
      </c>
      <c r="AG880" s="51" t="str">
        <f>IF(入力シート!M881&gt;=100,INT(MOD(入力シート!M881,1000)/100),"")</f>
        <v/>
      </c>
      <c r="AH880" s="51" t="str">
        <f>IF(入力シート!M881&gt;=10,INT(MOD(入力シート!M881,100)/10),"")</f>
        <v/>
      </c>
      <c r="AI880" s="40" t="str">
        <f>IF(入力シート!M881&gt;=1,INT(MOD(入力シート!M881,10)/1),"")</f>
        <v/>
      </c>
      <c r="AJ880" s="51" t="str">
        <f>IF(入力シート!N881&gt;=10000,INT(MOD(入力シート!N881,100000)/10000),"")</f>
        <v/>
      </c>
      <c r="AK880" s="51" t="str">
        <f>IF(入力シート!N881&gt;=1000,INT(MOD(入力シート!N881,10000)/1000),"")</f>
        <v/>
      </c>
      <c r="AL880" s="51" t="str">
        <f>IF(入力シート!N881&gt;=100,INT(MOD(入力シート!N881,1000)/100),"")</f>
        <v/>
      </c>
      <c r="AM880" s="51" t="str">
        <f>IF(入力シート!N881&gt;=10,INT(MOD(入力シート!N881,100)/10),"")</f>
        <v/>
      </c>
      <c r="AN880" s="40" t="str">
        <f>IF(入力シート!N881&gt;=1,INT(MOD(入力シート!N881,10)/1),"")</f>
        <v/>
      </c>
      <c r="AO880" s="51" t="str">
        <f>IF(入力シート!O881&gt;=10000,INT(MOD(入力シート!O881,100000)/10000),"")</f>
        <v/>
      </c>
      <c r="AP880" s="51" t="str">
        <f>IF(入力シート!O881&gt;=1000,INT(MOD(入力シート!O881,10000)/1000),"")</f>
        <v/>
      </c>
      <c r="AQ880" s="51" t="str">
        <f>IF(入力シート!O881&gt;=100,INT(MOD(入力シート!O881,1000)/100),"")</f>
        <v/>
      </c>
      <c r="AR880" s="51" t="str">
        <f>IF(入力シート!O881&gt;=10,INT(MOD(入力シート!O881,100)/10),"")</f>
        <v/>
      </c>
      <c r="AS880" s="40" t="str">
        <f>IF(入力シート!O881&gt;=1,INT(MOD(入力シート!O881,10)/1),"")</f>
        <v/>
      </c>
      <c r="AT880" s="51" t="str">
        <f>IF(入力シート!P881&gt;=1000000,INT(MOD(入力シート!P881,10000000)/1000000),"")</f>
        <v/>
      </c>
      <c r="AU880" s="51" t="str">
        <f>IF(入力シート!P881&gt;=100000,INT(MOD(入力シート!P881,1000000)/100000),"")</f>
        <v/>
      </c>
      <c r="AV880" s="51" t="str">
        <f>IF(入力シート!P881&gt;=10000,INT(MOD(入力シート!P881,100000)/10000),"")</f>
        <v/>
      </c>
      <c r="AW880" s="51" t="str">
        <f>IF(入力シート!P881&gt;=1000,INT(MOD(入力シート!P881,10000)/1000),"")</f>
        <v/>
      </c>
      <c r="AX880" s="51" t="str">
        <f>IF(入力シート!P881&gt;=100,INT(MOD(入力シート!P881,1000)/100),"")</f>
        <v/>
      </c>
      <c r="AY880" s="51" t="str">
        <f>IF(入力シート!P881&gt;=10,INT(MOD(入力シート!P881,100)/10),"")</f>
        <v/>
      </c>
      <c r="AZ880" s="40" t="str">
        <f>IF(入力シート!P881&gt;=1,INT(MOD(入力シート!P881,10)/1),"")</f>
        <v/>
      </c>
      <c r="BA880" s="51" t="str">
        <f>IF(入力シート!Q881&gt;=10,INT(MOD(入力シート!Q881,100)/10),"")</f>
        <v/>
      </c>
      <c r="BB880" s="40" t="str">
        <f>IF(入力シート!Q881&gt;=1,INT(MOD(入力シート!Q881,10)/1),"")</f>
        <v/>
      </c>
      <c r="BC880" s="51" t="str">
        <f>IF(入力シート!R881&gt;=10000,INT(MOD(入力シート!R881,100000)/10000),"")</f>
        <v/>
      </c>
      <c r="BD880" s="51" t="str">
        <f>IF(入力シート!R881&gt;=1000,INT(MOD(入力シート!R881,10000)/1000),"")</f>
        <v/>
      </c>
      <c r="BE880" s="51" t="str">
        <f>IF(入力シート!R881&gt;=100,INT(MOD(入力シート!R881,1000)/100),"")</f>
        <v/>
      </c>
      <c r="BF880" s="51" t="str">
        <f>IF(入力シート!R881&gt;=10,INT(MOD(入力シート!R881,100)/10),"")</f>
        <v/>
      </c>
      <c r="BG880" s="40" t="str">
        <f>IF(入力シート!R881&gt;=1,INT(MOD(入力シート!R881,10)/1),"")</f>
        <v/>
      </c>
    </row>
    <row r="881" spans="1:79" x14ac:dyDescent="0.15">
      <c r="B881" s="22">
        <v>879</v>
      </c>
      <c r="C881" s="10" t="str">
        <f>IF(入力シート!C882&gt;=10000,INT(MOD(入力シート!C882,100000)/10000),"")</f>
        <v/>
      </c>
      <c r="D881" s="10" t="str">
        <f>IF(入力シート!C882&gt;=1000,INT(MOD(入力シート!C882,10000)/1000),"")</f>
        <v/>
      </c>
      <c r="E881" s="10" t="str">
        <f>IF(入力シート!C882&gt;=100,INT(MOD(入力シート!C882,1000)/100),"")</f>
        <v/>
      </c>
      <c r="F881" s="10" t="str">
        <f>IF(入力シート!C882&gt;=10,INT(MOD(入力シート!C882,100)/10),"")</f>
        <v/>
      </c>
      <c r="G881" s="22" t="str">
        <f>IF(入力シート!C882&gt;=1,INT(MOD(入力シート!C882,10)/1),"")</f>
        <v/>
      </c>
      <c r="H881" s="22" t="str">
        <f>IF(入力シート!D882&gt;"",入力シート!D882,"")</f>
        <v/>
      </c>
      <c r="I881" s="22" t="str">
        <f>IF(入力シート!E882&gt;"",入力シート!E882,"")</f>
        <v/>
      </c>
      <c r="J881" s="37" t="str">
        <f>IF(入力シート!F882&gt;0,IF(入力シート!W882=6,MID(入力シート!F882,入力シート!W882-5,1),"0"),"")</f>
        <v/>
      </c>
      <c r="K881" s="37" t="str">
        <f>IF(入力シート!F882&gt;0,MID(入力シート!F882,入力シート!W882-4,1),"")</f>
        <v/>
      </c>
      <c r="L881" s="37" t="str">
        <f>IF(入力シート!F882&gt;0,MID(入力シート!F882,入力シート!W882-3,1),"")</f>
        <v/>
      </c>
      <c r="M881" s="37" t="str">
        <f>IF(入力シート!F882&gt;0,MID(入力シート!F882,入力シート!W882-2,1),"")</f>
        <v/>
      </c>
      <c r="N881" s="37" t="str">
        <f>IF(入力シート!F882&gt;0,MID(入力シート!F882,入力シート!W882-1,1),"")</f>
        <v/>
      </c>
      <c r="O881" s="39" t="str">
        <f>IF(入力シート!F882&gt;0,MID(入力シート!F882,入力シート!W882,1),"")</f>
        <v/>
      </c>
      <c r="P881" s="22" t="str">
        <f>IF(入力シート!G882&gt;"",入力シート!G882,"")</f>
        <v/>
      </c>
      <c r="Q881" s="37" t="str">
        <f>IF(入力シート!H882&gt;0,IF(入力シート!X882=4,MID(入力シート!H882,入力シート!X882-3,1),"0"),"")</f>
        <v/>
      </c>
      <c r="R881" s="37" t="str">
        <f>IF(入力シート!H882&gt;0,MID(入力シート!H882,入力シート!X882-2,1),"")</f>
        <v/>
      </c>
      <c r="S881" s="37" t="str">
        <f>IF(入力シート!H882&gt;0,MID(入力シート!H882,入力シート!X882-1,1),"")</f>
        <v/>
      </c>
      <c r="T881" s="39" t="str">
        <f>IF(入力シート!H882&gt;0,MID(入力シート!H882,入力シート!X882,1),"")</f>
        <v/>
      </c>
      <c r="U881" s="62" t="str">
        <f>IF(入力シート!I882&gt;0,入力シート!I882,"")</f>
        <v/>
      </c>
      <c r="V881" s="50" t="str">
        <f>IF(入力シート!J882&gt;0,入力シート!J882,"")</f>
        <v/>
      </c>
      <c r="W881" s="50" t="str">
        <f>IF(入力シート!K882&gt;=10,INT(MOD(入力シート!K882,100)/10),"")</f>
        <v/>
      </c>
      <c r="X881" s="40" t="str">
        <f>IF(入力シート!K882&gt;=1,INT(MOD(入力シート!K882,10)/1),"")</f>
        <v/>
      </c>
      <c r="Y881" s="51" t="str">
        <f>IF(入力シート!L882&gt;=100000,INT(MOD(入力シート!L882,1000000)/100000),"")</f>
        <v/>
      </c>
      <c r="Z881" s="51" t="str">
        <f>IF(入力シート!L882&gt;=10000,INT(MOD(入力シート!L882,100000)/10000),"")</f>
        <v/>
      </c>
      <c r="AA881" s="51" t="str">
        <f>IF(入力シート!L882&gt;=1000,INT(MOD(入力シート!L882,10000)/1000),"")</f>
        <v/>
      </c>
      <c r="AB881" s="51" t="str">
        <f>IF(入力シート!L882&gt;=100,INT(MOD(入力シート!L882,1000)/100),"")</f>
        <v/>
      </c>
      <c r="AC881" s="51" t="str">
        <f>IF(入力シート!L882&gt;=10,INT(MOD(入力シート!L882,100)/10),"")</f>
        <v/>
      </c>
      <c r="AD881" s="40" t="str">
        <f>IF(入力シート!L882&gt;=1,INT(MOD(入力シート!L882,10)/1),"")</f>
        <v/>
      </c>
      <c r="AE881" s="51" t="str">
        <f>IF(入力シート!M882&gt;=10000,INT(MOD(入力シート!M882,100000)/10000),"")</f>
        <v/>
      </c>
      <c r="AF881" s="51" t="str">
        <f>IF(入力シート!M882&gt;=1000,INT(MOD(入力シート!M882,10000)/1000),"")</f>
        <v/>
      </c>
      <c r="AG881" s="51" t="str">
        <f>IF(入力シート!M882&gt;=100,INT(MOD(入力シート!M882,1000)/100),"")</f>
        <v/>
      </c>
      <c r="AH881" s="51" t="str">
        <f>IF(入力シート!M882&gt;=10,INT(MOD(入力シート!M882,100)/10),"")</f>
        <v/>
      </c>
      <c r="AI881" s="40" t="str">
        <f>IF(入力シート!M882&gt;=1,INT(MOD(入力シート!M882,10)/1),"")</f>
        <v/>
      </c>
      <c r="AJ881" s="51" t="str">
        <f>IF(入力シート!N882&gt;=10000,INT(MOD(入力シート!N882,100000)/10000),"")</f>
        <v/>
      </c>
      <c r="AK881" s="51" t="str">
        <f>IF(入力シート!N882&gt;=1000,INT(MOD(入力シート!N882,10000)/1000),"")</f>
        <v/>
      </c>
      <c r="AL881" s="51" t="str">
        <f>IF(入力シート!N882&gt;=100,INT(MOD(入力シート!N882,1000)/100),"")</f>
        <v/>
      </c>
      <c r="AM881" s="51" t="str">
        <f>IF(入力シート!N882&gt;=10,INT(MOD(入力シート!N882,100)/10),"")</f>
        <v/>
      </c>
      <c r="AN881" s="40" t="str">
        <f>IF(入力シート!N882&gt;=1,INT(MOD(入力シート!N882,10)/1),"")</f>
        <v/>
      </c>
      <c r="AO881" s="51" t="str">
        <f>IF(入力シート!O882&gt;=10000,INT(MOD(入力シート!O882,100000)/10000),"")</f>
        <v/>
      </c>
      <c r="AP881" s="51" t="str">
        <f>IF(入力シート!O882&gt;=1000,INT(MOD(入力シート!O882,10000)/1000),"")</f>
        <v/>
      </c>
      <c r="AQ881" s="51" t="str">
        <f>IF(入力シート!O882&gt;=100,INT(MOD(入力シート!O882,1000)/100),"")</f>
        <v/>
      </c>
      <c r="AR881" s="51" t="str">
        <f>IF(入力シート!O882&gt;=10,INT(MOD(入力シート!O882,100)/10),"")</f>
        <v/>
      </c>
      <c r="AS881" s="40" t="str">
        <f>IF(入力シート!O882&gt;=1,INT(MOD(入力シート!O882,10)/1),"")</f>
        <v/>
      </c>
      <c r="AT881" s="51" t="str">
        <f>IF(入力シート!P882&gt;=1000000,INT(MOD(入力シート!P882,10000000)/1000000),"")</f>
        <v/>
      </c>
      <c r="AU881" s="51" t="str">
        <f>IF(入力シート!P882&gt;=100000,INT(MOD(入力シート!P882,1000000)/100000),"")</f>
        <v/>
      </c>
      <c r="AV881" s="51" t="str">
        <f>IF(入力シート!P882&gt;=10000,INT(MOD(入力シート!P882,100000)/10000),"")</f>
        <v/>
      </c>
      <c r="AW881" s="51" t="str">
        <f>IF(入力シート!P882&gt;=1000,INT(MOD(入力シート!P882,10000)/1000),"")</f>
        <v/>
      </c>
      <c r="AX881" s="51" t="str">
        <f>IF(入力シート!P882&gt;=100,INT(MOD(入力シート!P882,1000)/100),"")</f>
        <v/>
      </c>
      <c r="AY881" s="51" t="str">
        <f>IF(入力シート!P882&gt;=10,INT(MOD(入力シート!P882,100)/10),"")</f>
        <v/>
      </c>
      <c r="AZ881" s="40" t="str">
        <f>IF(入力シート!P882&gt;=1,INT(MOD(入力シート!P882,10)/1),"")</f>
        <v/>
      </c>
      <c r="BA881" s="51" t="str">
        <f>IF(入力シート!Q882&gt;=10,INT(MOD(入力シート!Q882,100)/10),"")</f>
        <v/>
      </c>
      <c r="BB881" s="40" t="str">
        <f>IF(入力シート!Q882&gt;=1,INT(MOD(入力シート!Q882,10)/1),"")</f>
        <v/>
      </c>
      <c r="BC881" s="51" t="str">
        <f>IF(入力シート!R882&gt;=10000,INT(MOD(入力シート!R882,100000)/10000),"")</f>
        <v/>
      </c>
      <c r="BD881" s="51" t="str">
        <f>IF(入力シート!R882&gt;=1000,INT(MOD(入力シート!R882,10000)/1000),"")</f>
        <v/>
      </c>
      <c r="BE881" s="51" t="str">
        <f>IF(入力シート!R882&gt;=100,INT(MOD(入力シート!R882,1000)/100),"")</f>
        <v/>
      </c>
      <c r="BF881" s="51" t="str">
        <f>IF(入力シート!R882&gt;=10,INT(MOD(入力シート!R882,100)/10),"")</f>
        <v/>
      </c>
      <c r="BG881" s="40" t="str">
        <f>IF(入力シート!R882&gt;=1,INT(MOD(入力シート!R882,10)/1),"")</f>
        <v/>
      </c>
    </row>
    <row r="882" spans="1:79" x14ac:dyDescent="0.15">
      <c r="A882" s="46"/>
      <c r="B882" s="12">
        <v>880</v>
      </c>
      <c r="C882" s="3" t="str">
        <f>IF(入力シート!C883&gt;=10000,INT(MOD(入力シート!C883,100000)/10000),"")</f>
        <v/>
      </c>
      <c r="D882" s="3" t="str">
        <f>IF(入力シート!C883&gt;=1000,INT(MOD(入力シート!C883,10000)/1000),"")</f>
        <v/>
      </c>
      <c r="E882" s="3" t="str">
        <f>IF(入力シート!C883&gt;=100,INT(MOD(入力シート!C883,1000)/100),"")</f>
        <v/>
      </c>
      <c r="F882" s="3" t="str">
        <f>IF(入力シート!C883&gt;=10,INT(MOD(入力シート!C883,100)/10),"")</f>
        <v/>
      </c>
      <c r="G882" s="12" t="str">
        <f>IF(入力シート!C883&gt;=1,INT(MOD(入力シート!C883,10)/1),"")</f>
        <v/>
      </c>
      <c r="H882" s="12" t="str">
        <f>IF(入力シート!D883&gt;"",入力シート!D883,"")</f>
        <v/>
      </c>
      <c r="I882" s="146" t="str">
        <f>IF(入力シート!E883&gt;"",入力シート!E883,"")</f>
        <v/>
      </c>
      <c r="J882" s="162" t="str">
        <f>IF(入力シート!F883&gt;0,IF(入力シート!W883=6,MID(入力シート!F883,入力シート!W883-5,1),"0"),"")</f>
        <v/>
      </c>
      <c r="K882" s="63" t="str">
        <f>IF(入力シート!F883&gt;0,MID(入力シート!F883,入力シート!W883-4,1),"")</f>
        <v/>
      </c>
      <c r="L882" s="63" t="str">
        <f>IF(入力シート!F883&gt;0,MID(入力シート!F883,入力シート!W883-3,1),"")</f>
        <v/>
      </c>
      <c r="M882" s="63" t="str">
        <f>IF(入力シート!F883&gt;0,MID(入力シート!F883,入力シート!W883-2,1),"")</f>
        <v/>
      </c>
      <c r="N882" s="63" t="str">
        <f>IF(入力シート!F883&gt;0,MID(入力シート!F883,入力シート!W883-1,1),"")</f>
        <v/>
      </c>
      <c r="O882" s="64" t="str">
        <f>IF(入力シート!F883&gt;0,MID(入力シート!F883,入力シート!W883,1),"")</f>
        <v/>
      </c>
      <c r="P882" s="146" t="str">
        <f>IF(入力シート!G883&gt;"",入力シート!G883,"")</f>
        <v/>
      </c>
      <c r="Q882" s="162" t="str">
        <f>IF(入力シート!H883&gt;0,IF(入力シート!X883=4,MID(入力シート!H883,入力シート!X883-3,1),"0"),"")</f>
        <v/>
      </c>
      <c r="R882" s="63" t="str">
        <f>IF(入力シート!H883&gt;0,MID(入力シート!H883,入力シート!X883-2,1),"")</f>
        <v/>
      </c>
      <c r="S882" s="63" t="str">
        <f>IF(入力シート!H883&gt;0,MID(入力シート!H883,入力シート!X883-1,1),"")</f>
        <v/>
      </c>
      <c r="T882" s="64" t="str">
        <f>IF(入力シート!H883&gt;0,MID(入力シート!H883,入力シート!X883,1),"")</f>
        <v/>
      </c>
      <c r="U882" s="65" t="str">
        <f>IF(入力シート!I883&gt;0,入力シート!I883,"")</f>
        <v/>
      </c>
      <c r="V882" s="47" t="str">
        <f>IF(入力シート!J883&gt;0,入力シート!J883,"")</f>
        <v/>
      </c>
      <c r="W882" s="47" t="str">
        <f>IF(入力シート!K883&gt;=10,INT(MOD(入力シート!K883,100)/10),"")</f>
        <v/>
      </c>
      <c r="X882" s="48" t="str">
        <f>IF(入力シート!K883&gt;=1,INT(MOD(入力シート!K883,10)/1),"")</f>
        <v/>
      </c>
      <c r="Y882" s="49" t="str">
        <f>IF(入力シート!L883&gt;=100000,INT(MOD(入力シート!L883,1000000)/100000),"")</f>
        <v/>
      </c>
      <c r="Z882" s="49" t="str">
        <f>IF(入力シート!L883&gt;=10000,INT(MOD(入力シート!L883,100000)/10000),"")</f>
        <v/>
      </c>
      <c r="AA882" s="49" t="str">
        <f>IF(入力シート!L883&gt;=1000,INT(MOD(入力シート!L883,10000)/1000),"")</f>
        <v/>
      </c>
      <c r="AB882" s="49" t="str">
        <f>IF(入力シート!L883&gt;=100,INT(MOD(入力シート!L883,1000)/100),"")</f>
        <v/>
      </c>
      <c r="AC882" s="49" t="str">
        <f>IF(入力シート!L883&gt;=10,INT(MOD(入力シート!L883,100)/10),"")</f>
        <v/>
      </c>
      <c r="AD882" s="48" t="str">
        <f>IF(入力シート!L883&gt;=1,INT(MOD(入力シート!L883,10)/1),"")</f>
        <v/>
      </c>
      <c r="AE882" s="49" t="str">
        <f>IF(入力シート!M883&gt;=10000,INT(MOD(入力シート!M883,100000)/10000),"")</f>
        <v/>
      </c>
      <c r="AF882" s="49" t="str">
        <f>IF(入力シート!M883&gt;=1000,INT(MOD(入力シート!M883,10000)/1000),"")</f>
        <v/>
      </c>
      <c r="AG882" s="49" t="str">
        <f>IF(入力シート!M883&gt;=100,INT(MOD(入力シート!M883,1000)/100),"")</f>
        <v/>
      </c>
      <c r="AH882" s="49" t="str">
        <f>IF(入力シート!M883&gt;=10,INT(MOD(入力シート!M883,100)/10),"")</f>
        <v/>
      </c>
      <c r="AI882" s="48" t="str">
        <f>IF(入力シート!M883&gt;=1,INT(MOD(入力シート!M883,10)/1),"")</f>
        <v/>
      </c>
      <c r="AJ882" s="49" t="str">
        <f>IF(入力シート!N883&gt;=10000,INT(MOD(入力シート!N883,100000)/10000),"")</f>
        <v/>
      </c>
      <c r="AK882" s="49" t="str">
        <f>IF(入力シート!N883&gt;=1000,INT(MOD(入力シート!N883,10000)/1000),"")</f>
        <v/>
      </c>
      <c r="AL882" s="49" t="str">
        <f>IF(入力シート!N883&gt;=100,INT(MOD(入力シート!N883,1000)/100),"")</f>
        <v/>
      </c>
      <c r="AM882" s="49" t="str">
        <f>IF(入力シート!N883&gt;=10,INT(MOD(入力シート!N883,100)/10),"")</f>
        <v/>
      </c>
      <c r="AN882" s="48" t="str">
        <f>IF(入力シート!N883&gt;=1,INT(MOD(入力シート!N883,10)/1),"")</f>
        <v/>
      </c>
      <c r="AO882" s="49" t="str">
        <f>IF(入力シート!O883&gt;=10000,INT(MOD(入力シート!O883,100000)/10000),"")</f>
        <v/>
      </c>
      <c r="AP882" s="49" t="str">
        <f>IF(入力シート!O883&gt;=1000,INT(MOD(入力シート!O883,10000)/1000),"")</f>
        <v/>
      </c>
      <c r="AQ882" s="49" t="str">
        <f>IF(入力シート!O883&gt;=100,INT(MOD(入力シート!O883,1000)/100),"")</f>
        <v/>
      </c>
      <c r="AR882" s="49" t="str">
        <f>IF(入力シート!O883&gt;=10,INT(MOD(入力シート!O883,100)/10),"")</f>
        <v/>
      </c>
      <c r="AS882" s="48" t="str">
        <f>IF(入力シート!O883&gt;=1,INT(MOD(入力シート!O883,10)/1),"")</f>
        <v/>
      </c>
      <c r="AT882" s="49" t="str">
        <f>IF(入力シート!P883&gt;=1000000,INT(MOD(入力シート!P883,10000000)/1000000),"")</f>
        <v/>
      </c>
      <c r="AU882" s="49" t="str">
        <f>IF(入力シート!P883&gt;=100000,INT(MOD(入力シート!P883,1000000)/100000),"")</f>
        <v/>
      </c>
      <c r="AV882" s="49" t="str">
        <f>IF(入力シート!P883&gt;=10000,INT(MOD(入力シート!P883,100000)/10000),"")</f>
        <v/>
      </c>
      <c r="AW882" s="49" t="str">
        <f>IF(入力シート!P883&gt;=1000,INT(MOD(入力シート!P883,10000)/1000),"")</f>
        <v/>
      </c>
      <c r="AX882" s="49" t="str">
        <f>IF(入力シート!P883&gt;=100,INT(MOD(入力シート!P883,1000)/100),"")</f>
        <v/>
      </c>
      <c r="AY882" s="49" t="str">
        <f>IF(入力シート!P883&gt;=10,INT(MOD(入力シート!P883,100)/10),"")</f>
        <v/>
      </c>
      <c r="AZ882" s="48" t="str">
        <f>IF(入力シート!P883&gt;=1,INT(MOD(入力シート!P883,10)/1),"")</f>
        <v/>
      </c>
      <c r="BA882" s="49" t="str">
        <f>IF(入力シート!Q883&gt;=10,INT(MOD(入力シート!Q883,100)/10),"")</f>
        <v/>
      </c>
      <c r="BB882" s="48" t="str">
        <f>IF(入力シート!Q883&gt;=1,INT(MOD(入力シート!Q883,10)/1),"")</f>
        <v/>
      </c>
      <c r="BC882" s="49" t="str">
        <f>IF(入力シート!R883&gt;=10000,INT(MOD(入力シート!R883,100000)/10000),"")</f>
        <v/>
      </c>
      <c r="BD882" s="49" t="str">
        <f>IF(入力シート!R883&gt;=1000,INT(MOD(入力シート!R883,10000)/1000),"")</f>
        <v/>
      </c>
      <c r="BE882" s="49" t="str">
        <f>IF(入力シート!R883&gt;=100,INT(MOD(入力シート!R883,1000)/100),"")</f>
        <v/>
      </c>
      <c r="BF882" s="49" t="str">
        <f>IF(入力シート!R883&gt;=10,INT(MOD(入力シート!R883,100)/10),"")</f>
        <v/>
      </c>
      <c r="BG882" s="48" t="str">
        <f>IF(入力シート!R883&gt;=1,INT(MOD(入力シート!R883,10)/1),"")</f>
        <v/>
      </c>
      <c r="BH882" s="58" t="str">
        <f>IF(入力シート!S883&gt;=10,INT(MOD(入力シート!S883,100)/10),"")</f>
        <v/>
      </c>
      <c r="BI882" s="69" t="str">
        <f>IF(入力シート!S883&gt;=1,INT(MOD(入力シート!S883,10)/1),"")</f>
        <v/>
      </c>
      <c r="BJ882" s="58" t="str">
        <f>IF(入力シート!T883&gt;=1000000,INT(MOD(入力シート!T883,10000000)/1000000),"")</f>
        <v/>
      </c>
      <c r="BK882" s="58" t="str">
        <f>IF(入力シート!T883&gt;=100000,INT(MOD(入力シート!T883,1000000)/100000),"")</f>
        <v/>
      </c>
      <c r="BL882" s="58" t="str">
        <f>IF(入力シート!T883&gt;=10000,INT(MOD(入力シート!T883,100000)/10000),"")</f>
        <v/>
      </c>
      <c r="BM882" s="58" t="str">
        <f>IF(入力シート!T883&gt;=1000,INT(MOD(入力シート!T883,10000)/1000),"")</f>
        <v/>
      </c>
      <c r="BN882" s="58" t="str">
        <f>IF(入力シート!T883&gt;=100,INT(MOD(入力シート!T883,1000)/100),"")</f>
        <v/>
      </c>
      <c r="BO882" s="58" t="str">
        <f>IF(入力シート!T883&gt;=10,INT(MOD(入力シート!T883,100)/10),"")</f>
        <v/>
      </c>
      <c r="BP882" s="69" t="str">
        <f>IF(入力シート!T883&gt;=1,INT(MOD(入力シート!T883,10)/1),"")</f>
        <v/>
      </c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</row>
    <row r="883" spans="1:79" x14ac:dyDescent="0.15">
      <c r="A883" s="70">
        <f t="shared" si="19"/>
        <v>89</v>
      </c>
      <c r="B883" s="22">
        <v>881</v>
      </c>
      <c r="C883" s="10" t="str">
        <f>IF(入力シート!C884&gt;=10000,INT(MOD(入力シート!C884,100000)/10000),"")</f>
        <v/>
      </c>
      <c r="D883" s="10" t="str">
        <f>IF(入力シート!C884&gt;=1000,INT(MOD(入力シート!C884,10000)/1000),"")</f>
        <v/>
      </c>
      <c r="E883" s="10" t="str">
        <f>IF(入力シート!C884&gt;=100,INT(MOD(入力シート!C884,1000)/100),"")</f>
        <v/>
      </c>
      <c r="F883" s="10" t="str">
        <f>IF(入力シート!C884&gt;=10,INT(MOD(入力シート!C884,100)/10),"")</f>
        <v/>
      </c>
      <c r="G883" s="22" t="str">
        <f>IF(入力シート!C884&gt;=1,INT(MOD(入力シート!C884,10)/1),"")</f>
        <v/>
      </c>
      <c r="H883" s="22" t="str">
        <f>IF(入力シート!D884&gt;"",入力シート!D884,"")</f>
        <v/>
      </c>
      <c r="I883" s="22" t="str">
        <f>IF(入力シート!E884&gt;"",入力シート!E884,"")</f>
        <v/>
      </c>
      <c r="J883" s="37" t="str">
        <f>IF(入力シート!F884&gt;0,IF(入力シート!W884=6,MID(入力シート!F884,入力シート!W884-5,1),"0"),"")</f>
        <v/>
      </c>
      <c r="K883" s="37" t="str">
        <f>IF(入力シート!F884&gt;0,MID(入力シート!F884,入力シート!W884-4,1),"")</f>
        <v/>
      </c>
      <c r="L883" s="37" t="str">
        <f>IF(入力シート!F884&gt;0,MID(入力シート!F884,入力シート!W884-3,1),"")</f>
        <v/>
      </c>
      <c r="M883" s="37" t="str">
        <f>IF(入力シート!F884&gt;0,MID(入力シート!F884,入力シート!W884-2,1),"")</f>
        <v/>
      </c>
      <c r="N883" s="37" t="str">
        <f>IF(入力シート!F884&gt;0,MID(入力シート!F884,入力シート!W884-1,1),"")</f>
        <v/>
      </c>
      <c r="O883" s="39" t="str">
        <f>IF(入力シート!F884&gt;0,MID(入力シート!F884,入力シート!W884,1),"")</f>
        <v/>
      </c>
      <c r="P883" s="22" t="str">
        <f>IF(入力シート!G884&gt;"",入力シート!G884,"")</f>
        <v/>
      </c>
      <c r="Q883" s="37" t="str">
        <f>IF(入力シート!H884&gt;0,IF(入力シート!X884=4,MID(入力シート!H884,入力シート!X884-3,1),"0"),"")</f>
        <v/>
      </c>
      <c r="R883" s="37" t="str">
        <f>IF(入力シート!H884&gt;0,MID(入力シート!H884,入力シート!X884-2,1),"")</f>
        <v/>
      </c>
      <c r="S883" s="37" t="str">
        <f>IF(入力シート!H884&gt;0,MID(入力シート!H884,入力シート!X884-1,1),"")</f>
        <v/>
      </c>
      <c r="T883" s="39" t="str">
        <f>IF(入力シート!H884&gt;0,MID(入力シート!H884,入力シート!X884,1),"")</f>
        <v/>
      </c>
      <c r="U883" s="62" t="str">
        <f>IF(入力シート!I884&gt;0,入力シート!I884,"")</f>
        <v/>
      </c>
      <c r="V883" s="50" t="str">
        <f>IF(入力シート!J884&gt;0,入力シート!J884,"")</f>
        <v/>
      </c>
      <c r="W883" s="50" t="str">
        <f>IF(入力シート!K884&gt;=10,INT(MOD(入力シート!K884,100)/10),"")</f>
        <v/>
      </c>
      <c r="X883" s="40" t="str">
        <f>IF(入力シート!K884&gt;=1,INT(MOD(入力シート!K884,10)/1),"")</f>
        <v/>
      </c>
      <c r="Y883" s="51" t="str">
        <f>IF(入力シート!L884&gt;=100000,INT(MOD(入力シート!L884,1000000)/100000),"")</f>
        <v/>
      </c>
      <c r="Z883" s="51" t="str">
        <f>IF(入力シート!L884&gt;=10000,INT(MOD(入力シート!L884,100000)/10000),"")</f>
        <v/>
      </c>
      <c r="AA883" s="51" t="str">
        <f>IF(入力シート!L884&gt;=1000,INT(MOD(入力シート!L884,10000)/1000),"")</f>
        <v/>
      </c>
      <c r="AB883" s="51" t="str">
        <f>IF(入力シート!L884&gt;=100,INT(MOD(入力シート!L884,1000)/100),"")</f>
        <v/>
      </c>
      <c r="AC883" s="51" t="str">
        <f>IF(入力シート!L884&gt;=10,INT(MOD(入力シート!L884,100)/10),"")</f>
        <v/>
      </c>
      <c r="AD883" s="40" t="str">
        <f>IF(入力シート!L884&gt;=1,INT(MOD(入力シート!L884,10)/1),"")</f>
        <v/>
      </c>
      <c r="AE883" s="51" t="str">
        <f>IF(入力シート!M884&gt;=10000,INT(MOD(入力シート!M884,100000)/10000),"")</f>
        <v/>
      </c>
      <c r="AF883" s="51" t="str">
        <f>IF(入力シート!M884&gt;=1000,INT(MOD(入力シート!M884,10000)/1000),"")</f>
        <v/>
      </c>
      <c r="AG883" s="51" t="str">
        <f>IF(入力シート!M884&gt;=100,INT(MOD(入力シート!M884,1000)/100),"")</f>
        <v/>
      </c>
      <c r="AH883" s="51" t="str">
        <f>IF(入力シート!M884&gt;=10,INT(MOD(入力シート!M884,100)/10),"")</f>
        <v/>
      </c>
      <c r="AI883" s="40" t="str">
        <f>IF(入力シート!M884&gt;=1,INT(MOD(入力シート!M884,10)/1),"")</f>
        <v/>
      </c>
      <c r="AJ883" s="51" t="str">
        <f>IF(入力シート!N884&gt;=10000,INT(MOD(入力シート!N884,100000)/10000),"")</f>
        <v/>
      </c>
      <c r="AK883" s="51" t="str">
        <f>IF(入力シート!N884&gt;=1000,INT(MOD(入力シート!N884,10000)/1000),"")</f>
        <v/>
      </c>
      <c r="AL883" s="51" t="str">
        <f>IF(入力シート!N884&gt;=100,INT(MOD(入力シート!N884,1000)/100),"")</f>
        <v/>
      </c>
      <c r="AM883" s="51" t="str">
        <f>IF(入力シート!N884&gt;=10,INT(MOD(入力シート!N884,100)/10),"")</f>
        <v/>
      </c>
      <c r="AN883" s="40" t="str">
        <f>IF(入力シート!N884&gt;=1,INT(MOD(入力シート!N884,10)/1),"")</f>
        <v/>
      </c>
      <c r="AO883" s="51" t="str">
        <f>IF(入力シート!O884&gt;=10000,INT(MOD(入力シート!O884,100000)/10000),"")</f>
        <v/>
      </c>
      <c r="AP883" s="51" t="str">
        <f>IF(入力シート!O884&gt;=1000,INT(MOD(入力シート!O884,10000)/1000),"")</f>
        <v/>
      </c>
      <c r="AQ883" s="51" t="str">
        <f>IF(入力シート!O884&gt;=100,INT(MOD(入力シート!O884,1000)/100),"")</f>
        <v/>
      </c>
      <c r="AR883" s="51" t="str">
        <f>IF(入力シート!O884&gt;=10,INT(MOD(入力シート!O884,100)/10),"")</f>
        <v/>
      </c>
      <c r="AS883" s="40" t="str">
        <f>IF(入力シート!O884&gt;=1,INT(MOD(入力シート!O884,10)/1),"")</f>
        <v/>
      </c>
      <c r="AT883" s="51" t="str">
        <f>IF(入力シート!P884&gt;=1000000,INT(MOD(入力シート!P884,10000000)/1000000),"")</f>
        <v/>
      </c>
      <c r="AU883" s="51" t="str">
        <f>IF(入力シート!P884&gt;=100000,INT(MOD(入力シート!P884,1000000)/100000),"")</f>
        <v/>
      </c>
      <c r="AV883" s="51" t="str">
        <f>IF(入力シート!P884&gt;=10000,INT(MOD(入力シート!P884,100000)/10000),"")</f>
        <v/>
      </c>
      <c r="AW883" s="51" t="str">
        <f>IF(入力シート!P884&gt;=1000,INT(MOD(入力シート!P884,10000)/1000),"")</f>
        <v/>
      </c>
      <c r="AX883" s="51" t="str">
        <f>IF(入力シート!P884&gt;=100,INT(MOD(入力シート!P884,1000)/100),"")</f>
        <v/>
      </c>
      <c r="AY883" s="51" t="str">
        <f>IF(入力シート!P884&gt;=10,INT(MOD(入力シート!P884,100)/10),"")</f>
        <v/>
      </c>
      <c r="AZ883" s="40" t="str">
        <f>IF(入力シート!P884&gt;=1,INT(MOD(入力シート!P884,10)/1),"")</f>
        <v/>
      </c>
      <c r="BA883" s="51" t="str">
        <f>IF(入力シート!Q884&gt;=10,INT(MOD(入力シート!Q884,100)/10),"")</f>
        <v/>
      </c>
      <c r="BB883" s="40" t="str">
        <f>IF(入力シート!Q884&gt;=1,INT(MOD(入力シート!Q884,10)/1),"")</f>
        <v/>
      </c>
      <c r="BC883" s="51" t="str">
        <f>IF(入力シート!R884&gt;=10000,INT(MOD(入力シート!R884,100000)/10000),"")</f>
        <v/>
      </c>
      <c r="BD883" s="51" t="str">
        <f>IF(入力シート!R884&gt;=1000,INT(MOD(入力シート!R884,10000)/1000),"")</f>
        <v/>
      </c>
      <c r="BE883" s="51" t="str">
        <f>IF(入力シート!R884&gt;=100,INT(MOD(入力シート!R884,1000)/100),"")</f>
        <v/>
      </c>
      <c r="BF883" s="51" t="str">
        <f>IF(入力シート!R884&gt;=10,INT(MOD(入力シート!R884,100)/10),"")</f>
        <v/>
      </c>
      <c r="BG883" s="40" t="str">
        <f>IF(入力シート!R884&gt;=1,INT(MOD(入力シート!R884,10)/1),"")</f>
        <v/>
      </c>
      <c r="BP883" s="11"/>
    </row>
    <row r="884" spans="1:79" x14ac:dyDescent="0.15">
      <c r="B884" s="22">
        <v>882</v>
      </c>
      <c r="C884" s="10" t="str">
        <f>IF(入力シート!C885&gt;=10000,INT(MOD(入力シート!C885,100000)/10000),"")</f>
        <v/>
      </c>
      <c r="D884" s="10" t="str">
        <f>IF(入力シート!C885&gt;=1000,INT(MOD(入力シート!C885,10000)/1000),"")</f>
        <v/>
      </c>
      <c r="E884" s="10" t="str">
        <f>IF(入力シート!C885&gt;=100,INT(MOD(入力シート!C885,1000)/100),"")</f>
        <v/>
      </c>
      <c r="F884" s="10" t="str">
        <f>IF(入力シート!C885&gt;=10,INT(MOD(入力シート!C885,100)/10),"")</f>
        <v/>
      </c>
      <c r="G884" s="22" t="str">
        <f>IF(入力シート!C885&gt;=1,INT(MOD(入力シート!C885,10)/1),"")</f>
        <v/>
      </c>
      <c r="H884" s="22" t="str">
        <f>IF(入力シート!D885&gt;"",入力シート!D885,"")</f>
        <v/>
      </c>
      <c r="I884" s="22" t="str">
        <f>IF(入力シート!E885&gt;"",入力シート!E885,"")</f>
        <v/>
      </c>
      <c r="J884" s="37" t="str">
        <f>IF(入力シート!F885&gt;0,IF(入力シート!W885=6,MID(入力シート!F885,入力シート!W885-5,1),"0"),"")</f>
        <v/>
      </c>
      <c r="K884" s="37" t="str">
        <f>IF(入力シート!F885&gt;0,MID(入力シート!F885,入力シート!W885-4,1),"")</f>
        <v/>
      </c>
      <c r="L884" s="37" t="str">
        <f>IF(入力シート!F885&gt;0,MID(入力シート!F885,入力シート!W885-3,1),"")</f>
        <v/>
      </c>
      <c r="M884" s="37" t="str">
        <f>IF(入力シート!F885&gt;0,MID(入力シート!F885,入力シート!W885-2,1),"")</f>
        <v/>
      </c>
      <c r="N884" s="37" t="str">
        <f>IF(入力シート!F885&gt;0,MID(入力シート!F885,入力シート!W885-1,1),"")</f>
        <v/>
      </c>
      <c r="O884" s="39" t="str">
        <f>IF(入力シート!F885&gt;0,MID(入力シート!F885,入力シート!W885,1),"")</f>
        <v/>
      </c>
      <c r="P884" s="22" t="str">
        <f>IF(入力シート!G885&gt;"",入力シート!G885,"")</f>
        <v/>
      </c>
      <c r="Q884" s="37" t="str">
        <f>IF(入力シート!H885&gt;0,IF(入力シート!X885=4,MID(入力シート!H885,入力シート!X885-3,1),"0"),"")</f>
        <v/>
      </c>
      <c r="R884" s="37" t="str">
        <f>IF(入力シート!H885&gt;0,MID(入力シート!H885,入力シート!X885-2,1),"")</f>
        <v/>
      </c>
      <c r="S884" s="37" t="str">
        <f>IF(入力シート!H885&gt;0,MID(入力シート!H885,入力シート!X885-1,1),"")</f>
        <v/>
      </c>
      <c r="T884" s="39" t="str">
        <f>IF(入力シート!H885&gt;0,MID(入力シート!H885,入力シート!X885,1),"")</f>
        <v/>
      </c>
      <c r="U884" s="62" t="str">
        <f>IF(入力シート!I885&gt;0,入力シート!I885,"")</f>
        <v/>
      </c>
      <c r="V884" s="50" t="str">
        <f>IF(入力シート!J885&gt;0,入力シート!J885,"")</f>
        <v/>
      </c>
      <c r="W884" s="50" t="str">
        <f>IF(入力シート!K885&gt;=10,INT(MOD(入力シート!K885,100)/10),"")</f>
        <v/>
      </c>
      <c r="X884" s="40" t="str">
        <f>IF(入力シート!K885&gt;=1,INT(MOD(入力シート!K885,10)/1),"")</f>
        <v/>
      </c>
      <c r="Y884" s="51" t="str">
        <f>IF(入力シート!L885&gt;=100000,INT(MOD(入力シート!L885,1000000)/100000),"")</f>
        <v/>
      </c>
      <c r="Z884" s="51" t="str">
        <f>IF(入力シート!L885&gt;=10000,INT(MOD(入力シート!L885,100000)/10000),"")</f>
        <v/>
      </c>
      <c r="AA884" s="51" t="str">
        <f>IF(入力シート!L885&gt;=1000,INT(MOD(入力シート!L885,10000)/1000),"")</f>
        <v/>
      </c>
      <c r="AB884" s="51" t="str">
        <f>IF(入力シート!L885&gt;=100,INT(MOD(入力シート!L885,1000)/100),"")</f>
        <v/>
      </c>
      <c r="AC884" s="51" t="str">
        <f>IF(入力シート!L885&gt;=10,INT(MOD(入力シート!L885,100)/10),"")</f>
        <v/>
      </c>
      <c r="AD884" s="40" t="str">
        <f>IF(入力シート!L885&gt;=1,INT(MOD(入力シート!L885,10)/1),"")</f>
        <v/>
      </c>
      <c r="AE884" s="51" t="str">
        <f>IF(入力シート!M885&gt;=10000,INT(MOD(入力シート!M885,100000)/10000),"")</f>
        <v/>
      </c>
      <c r="AF884" s="51" t="str">
        <f>IF(入力シート!M885&gt;=1000,INT(MOD(入力シート!M885,10000)/1000),"")</f>
        <v/>
      </c>
      <c r="AG884" s="51" t="str">
        <f>IF(入力シート!M885&gt;=100,INT(MOD(入力シート!M885,1000)/100),"")</f>
        <v/>
      </c>
      <c r="AH884" s="51" t="str">
        <f>IF(入力シート!M885&gt;=10,INT(MOD(入力シート!M885,100)/10),"")</f>
        <v/>
      </c>
      <c r="AI884" s="40" t="str">
        <f>IF(入力シート!M885&gt;=1,INT(MOD(入力シート!M885,10)/1),"")</f>
        <v/>
      </c>
      <c r="AJ884" s="51" t="str">
        <f>IF(入力シート!N885&gt;=10000,INT(MOD(入力シート!N885,100000)/10000),"")</f>
        <v/>
      </c>
      <c r="AK884" s="51" t="str">
        <f>IF(入力シート!N885&gt;=1000,INT(MOD(入力シート!N885,10000)/1000),"")</f>
        <v/>
      </c>
      <c r="AL884" s="51" t="str">
        <f>IF(入力シート!N885&gt;=100,INT(MOD(入力シート!N885,1000)/100),"")</f>
        <v/>
      </c>
      <c r="AM884" s="51" t="str">
        <f>IF(入力シート!N885&gt;=10,INT(MOD(入力シート!N885,100)/10),"")</f>
        <v/>
      </c>
      <c r="AN884" s="40" t="str">
        <f>IF(入力シート!N885&gt;=1,INT(MOD(入力シート!N885,10)/1),"")</f>
        <v/>
      </c>
      <c r="AO884" s="51" t="str">
        <f>IF(入力シート!O885&gt;=10000,INT(MOD(入力シート!O885,100000)/10000),"")</f>
        <v/>
      </c>
      <c r="AP884" s="51" t="str">
        <f>IF(入力シート!O885&gt;=1000,INT(MOD(入力シート!O885,10000)/1000),"")</f>
        <v/>
      </c>
      <c r="AQ884" s="51" t="str">
        <f>IF(入力シート!O885&gt;=100,INT(MOD(入力シート!O885,1000)/100),"")</f>
        <v/>
      </c>
      <c r="AR884" s="51" t="str">
        <f>IF(入力シート!O885&gt;=10,INT(MOD(入力シート!O885,100)/10),"")</f>
        <v/>
      </c>
      <c r="AS884" s="40" t="str">
        <f>IF(入力シート!O885&gt;=1,INT(MOD(入力シート!O885,10)/1),"")</f>
        <v/>
      </c>
      <c r="AT884" s="51" t="str">
        <f>IF(入力シート!P885&gt;=1000000,INT(MOD(入力シート!P885,10000000)/1000000),"")</f>
        <v/>
      </c>
      <c r="AU884" s="51" t="str">
        <f>IF(入力シート!P885&gt;=100000,INT(MOD(入力シート!P885,1000000)/100000),"")</f>
        <v/>
      </c>
      <c r="AV884" s="51" t="str">
        <f>IF(入力シート!P885&gt;=10000,INT(MOD(入力シート!P885,100000)/10000),"")</f>
        <v/>
      </c>
      <c r="AW884" s="51" t="str">
        <f>IF(入力シート!P885&gt;=1000,INT(MOD(入力シート!P885,10000)/1000),"")</f>
        <v/>
      </c>
      <c r="AX884" s="51" t="str">
        <f>IF(入力シート!P885&gt;=100,INT(MOD(入力シート!P885,1000)/100),"")</f>
        <v/>
      </c>
      <c r="AY884" s="51" t="str">
        <f>IF(入力シート!P885&gt;=10,INT(MOD(入力シート!P885,100)/10),"")</f>
        <v/>
      </c>
      <c r="AZ884" s="40" t="str">
        <f>IF(入力シート!P885&gt;=1,INT(MOD(入力シート!P885,10)/1),"")</f>
        <v/>
      </c>
      <c r="BA884" s="51" t="str">
        <f>IF(入力シート!Q885&gt;=10,INT(MOD(入力シート!Q885,100)/10),"")</f>
        <v/>
      </c>
      <c r="BB884" s="40" t="str">
        <f>IF(入力シート!Q885&gt;=1,INT(MOD(入力シート!Q885,10)/1),"")</f>
        <v/>
      </c>
      <c r="BC884" s="51" t="str">
        <f>IF(入力シート!R885&gt;=10000,INT(MOD(入力シート!R885,100000)/10000),"")</f>
        <v/>
      </c>
      <c r="BD884" s="51" t="str">
        <f>IF(入力シート!R885&gt;=1000,INT(MOD(入力シート!R885,10000)/1000),"")</f>
        <v/>
      </c>
      <c r="BE884" s="51" t="str">
        <f>IF(入力シート!R885&gt;=100,INT(MOD(入力シート!R885,1000)/100),"")</f>
        <v/>
      </c>
      <c r="BF884" s="51" t="str">
        <f>IF(入力シート!R885&gt;=10,INT(MOD(入力シート!R885,100)/10),"")</f>
        <v/>
      </c>
      <c r="BG884" s="40" t="str">
        <f>IF(入力シート!R885&gt;=1,INT(MOD(入力シート!R885,10)/1),"")</f>
        <v/>
      </c>
    </row>
    <row r="885" spans="1:79" x14ac:dyDescent="0.15">
      <c r="B885" s="22">
        <v>883</v>
      </c>
      <c r="C885" s="10" t="str">
        <f>IF(入力シート!C886&gt;=10000,INT(MOD(入力シート!C886,100000)/10000),"")</f>
        <v/>
      </c>
      <c r="D885" s="10" t="str">
        <f>IF(入力シート!C886&gt;=1000,INT(MOD(入力シート!C886,10000)/1000),"")</f>
        <v/>
      </c>
      <c r="E885" s="10" t="str">
        <f>IF(入力シート!C886&gt;=100,INT(MOD(入力シート!C886,1000)/100),"")</f>
        <v/>
      </c>
      <c r="F885" s="10" t="str">
        <f>IF(入力シート!C886&gt;=10,INT(MOD(入力シート!C886,100)/10),"")</f>
        <v/>
      </c>
      <c r="G885" s="22" t="str">
        <f>IF(入力シート!C886&gt;=1,INT(MOD(入力シート!C886,10)/1),"")</f>
        <v/>
      </c>
      <c r="H885" s="22" t="str">
        <f>IF(入力シート!D886&gt;"",入力シート!D886,"")</f>
        <v/>
      </c>
      <c r="I885" s="22" t="str">
        <f>IF(入力シート!E886&gt;"",入力シート!E886,"")</f>
        <v/>
      </c>
      <c r="J885" s="37" t="str">
        <f>IF(入力シート!F886&gt;0,IF(入力シート!W886=6,MID(入力シート!F886,入力シート!W886-5,1),"0"),"")</f>
        <v/>
      </c>
      <c r="K885" s="37" t="str">
        <f>IF(入力シート!F886&gt;0,MID(入力シート!F886,入力シート!W886-4,1),"")</f>
        <v/>
      </c>
      <c r="L885" s="37" t="str">
        <f>IF(入力シート!F886&gt;0,MID(入力シート!F886,入力シート!W886-3,1),"")</f>
        <v/>
      </c>
      <c r="M885" s="37" t="str">
        <f>IF(入力シート!F886&gt;0,MID(入力シート!F886,入力シート!W886-2,1),"")</f>
        <v/>
      </c>
      <c r="N885" s="37" t="str">
        <f>IF(入力シート!F886&gt;0,MID(入力シート!F886,入力シート!W886-1,1),"")</f>
        <v/>
      </c>
      <c r="O885" s="39" t="str">
        <f>IF(入力シート!F886&gt;0,MID(入力シート!F886,入力シート!W886,1),"")</f>
        <v/>
      </c>
      <c r="P885" s="22" t="str">
        <f>IF(入力シート!G886&gt;"",入力シート!G886,"")</f>
        <v/>
      </c>
      <c r="Q885" s="37" t="str">
        <f>IF(入力シート!H886&gt;0,IF(入力シート!X886=4,MID(入力シート!H886,入力シート!X886-3,1),"0"),"")</f>
        <v/>
      </c>
      <c r="R885" s="37" t="str">
        <f>IF(入力シート!H886&gt;0,MID(入力シート!H886,入力シート!X886-2,1),"")</f>
        <v/>
      </c>
      <c r="S885" s="37" t="str">
        <f>IF(入力シート!H886&gt;0,MID(入力シート!H886,入力シート!X886-1,1),"")</f>
        <v/>
      </c>
      <c r="T885" s="39" t="str">
        <f>IF(入力シート!H886&gt;0,MID(入力シート!H886,入力シート!X886,1),"")</f>
        <v/>
      </c>
      <c r="U885" s="62" t="str">
        <f>IF(入力シート!I886&gt;0,入力シート!I886,"")</f>
        <v/>
      </c>
      <c r="V885" s="50" t="str">
        <f>IF(入力シート!J886&gt;0,入力シート!J886,"")</f>
        <v/>
      </c>
      <c r="W885" s="50" t="str">
        <f>IF(入力シート!K886&gt;=10,INT(MOD(入力シート!K886,100)/10),"")</f>
        <v/>
      </c>
      <c r="X885" s="40" t="str">
        <f>IF(入力シート!K886&gt;=1,INT(MOD(入力シート!K886,10)/1),"")</f>
        <v/>
      </c>
      <c r="Y885" s="51" t="str">
        <f>IF(入力シート!L886&gt;=100000,INT(MOD(入力シート!L886,1000000)/100000),"")</f>
        <v/>
      </c>
      <c r="Z885" s="51" t="str">
        <f>IF(入力シート!L886&gt;=10000,INT(MOD(入力シート!L886,100000)/10000),"")</f>
        <v/>
      </c>
      <c r="AA885" s="51" t="str">
        <f>IF(入力シート!L886&gt;=1000,INT(MOD(入力シート!L886,10000)/1000),"")</f>
        <v/>
      </c>
      <c r="AB885" s="51" t="str">
        <f>IF(入力シート!L886&gt;=100,INT(MOD(入力シート!L886,1000)/100),"")</f>
        <v/>
      </c>
      <c r="AC885" s="51" t="str">
        <f>IF(入力シート!L886&gt;=10,INT(MOD(入力シート!L886,100)/10),"")</f>
        <v/>
      </c>
      <c r="AD885" s="40" t="str">
        <f>IF(入力シート!L886&gt;=1,INT(MOD(入力シート!L886,10)/1),"")</f>
        <v/>
      </c>
      <c r="AE885" s="51" t="str">
        <f>IF(入力シート!M886&gt;=10000,INT(MOD(入力シート!M886,100000)/10000),"")</f>
        <v/>
      </c>
      <c r="AF885" s="51" t="str">
        <f>IF(入力シート!M886&gt;=1000,INT(MOD(入力シート!M886,10000)/1000),"")</f>
        <v/>
      </c>
      <c r="AG885" s="51" t="str">
        <f>IF(入力シート!M886&gt;=100,INT(MOD(入力シート!M886,1000)/100),"")</f>
        <v/>
      </c>
      <c r="AH885" s="51" t="str">
        <f>IF(入力シート!M886&gt;=10,INT(MOD(入力シート!M886,100)/10),"")</f>
        <v/>
      </c>
      <c r="AI885" s="40" t="str">
        <f>IF(入力シート!M886&gt;=1,INT(MOD(入力シート!M886,10)/1),"")</f>
        <v/>
      </c>
      <c r="AJ885" s="51" t="str">
        <f>IF(入力シート!N886&gt;=10000,INT(MOD(入力シート!N886,100000)/10000),"")</f>
        <v/>
      </c>
      <c r="AK885" s="51" t="str">
        <f>IF(入力シート!N886&gt;=1000,INT(MOD(入力シート!N886,10000)/1000),"")</f>
        <v/>
      </c>
      <c r="AL885" s="51" t="str">
        <f>IF(入力シート!N886&gt;=100,INT(MOD(入力シート!N886,1000)/100),"")</f>
        <v/>
      </c>
      <c r="AM885" s="51" t="str">
        <f>IF(入力シート!N886&gt;=10,INT(MOD(入力シート!N886,100)/10),"")</f>
        <v/>
      </c>
      <c r="AN885" s="40" t="str">
        <f>IF(入力シート!N886&gt;=1,INT(MOD(入力シート!N886,10)/1),"")</f>
        <v/>
      </c>
      <c r="AO885" s="51" t="str">
        <f>IF(入力シート!O886&gt;=10000,INT(MOD(入力シート!O886,100000)/10000),"")</f>
        <v/>
      </c>
      <c r="AP885" s="51" t="str">
        <f>IF(入力シート!O886&gt;=1000,INT(MOD(入力シート!O886,10000)/1000),"")</f>
        <v/>
      </c>
      <c r="AQ885" s="51" t="str">
        <f>IF(入力シート!O886&gt;=100,INT(MOD(入力シート!O886,1000)/100),"")</f>
        <v/>
      </c>
      <c r="AR885" s="51" t="str">
        <f>IF(入力シート!O886&gt;=10,INT(MOD(入力シート!O886,100)/10),"")</f>
        <v/>
      </c>
      <c r="AS885" s="40" t="str">
        <f>IF(入力シート!O886&gt;=1,INT(MOD(入力シート!O886,10)/1),"")</f>
        <v/>
      </c>
      <c r="AT885" s="51" t="str">
        <f>IF(入力シート!P886&gt;=1000000,INT(MOD(入力シート!P886,10000000)/1000000),"")</f>
        <v/>
      </c>
      <c r="AU885" s="51" t="str">
        <f>IF(入力シート!P886&gt;=100000,INT(MOD(入力シート!P886,1000000)/100000),"")</f>
        <v/>
      </c>
      <c r="AV885" s="51" t="str">
        <f>IF(入力シート!P886&gt;=10000,INT(MOD(入力シート!P886,100000)/10000),"")</f>
        <v/>
      </c>
      <c r="AW885" s="51" t="str">
        <f>IF(入力シート!P886&gt;=1000,INT(MOD(入力シート!P886,10000)/1000),"")</f>
        <v/>
      </c>
      <c r="AX885" s="51" t="str">
        <f>IF(入力シート!P886&gt;=100,INT(MOD(入力シート!P886,1000)/100),"")</f>
        <v/>
      </c>
      <c r="AY885" s="51" t="str">
        <f>IF(入力シート!P886&gt;=10,INT(MOD(入力シート!P886,100)/10),"")</f>
        <v/>
      </c>
      <c r="AZ885" s="40" t="str">
        <f>IF(入力シート!P886&gt;=1,INT(MOD(入力シート!P886,10)/1),"")</f>
        <v/>
      </c>
      <c r="BA885" s="51" t="str">
        <f>IF(入力シート!Q886&gt;=10,INT(MOD(入力シート!Q886,100)/10),"")</f>
        <v/>
      </c>
      <c r="BB885" s="40" t="str">
        <f>IF(入力シート!Q886&gt;=1,INT(MOD(入力シート!Q886,10)/1),"")</f>
        <v/>
      </c>
      <c r="BC885" s="51" t="str">
        <f>IF(入力シート!R886&gt;=10000,INT(MOD(入力シート!R886,100000)/10000),"")</f>
        <v/>
      </c>
      <c r="BD885" s="51" t="str">
        <f>IF(入力シート!R886&gt;=1000,INT(MOD(入力シート!R886,10000)/1000),"")</f>
        <v/>
      </c>
      <c r="BE885" s="51" t="str">
        <f>IF(入力シート!R886&gt;=100,INT(MOD(入力シート!R886,1000)/100),"")</f>
        <v/>
      </c>
      <c r="BF885" s="51" t="str">
        <f>IF(入力シート!R886&gt;=10,INT(MOD(入力シート!R886,100)/10),"")</f>
        <v/>
      </c>
      <c r="BG885" s="40" t="str">
        <f>IF(入力シート!R886&gt;=1,INT(MOD(入力シート!R886,10)/1),"")</f>
        <v/>
      </c>
    </row>
    <row r="886" spans="1:79" x14ac:dyDescent="0.15">
      <c r="B886" s="22">
        <v>884</v>
      </c>
      <c r="C886" s="10" t="str">
        <f>IF(入力シート!C887&gt;=10000,INT(MOD(入力シート!C887,100000)/10000),"")</f>
        <v/>
      </c>
      <c r="D886" s="10" t="str">
        <f>IF(入力シート!C887&gt;=1000,INT(MOD(入力シート!C887,10000)/1000),"")</f>
        <v/>
      </c>
      <c r="E886" s="10" t="str">
        <f>IF(入力シート!C887&gt;=100,INT(MOD(入力シート!C887,1000)/100),"")</f>
        <v/>
      </c>
      <c r="F886" s="10" t="str">
        <f>IF(入力シート!C887&gt;=10,INT(MOD(入力シート!C887,100)/10),"")</f>
        <v/>
      </c>
      <c r="G886" s="22" t="str">
        <f>IF(入力シート!C887&gt;=1,INT(MOD(入力シート!C887,10)/1),"")</f>
        <v/>
      </c>
      <c r="H886" s="22" t="str">
        <f>IF(入力シート!D887&gt;"",入力シート!D887,"")</f>
        <v/>
      </c>
      <c r="I886" s="22" t="str">
        <f>IF(入力シート!E887&gt;"",入力シート!E887,"")</f>
        <v/>
      </c>
      <c r="J886" s="37" t="str">
        <f>IF(入力シート!F887&gt;0,IF(入力シート!W887=6,MID(入力シート!F887,入力シート!W887-5,1),"0"),"")</f>
        <v/>
      </c>
      <c r="K886" s="37" t="str">
        <f>IF(入力シート!F887&gt;0,MID(入力シート!F887,入力シート!W887-4,1),"")</f>
        <v/>
      </c>
      <c r="L886" s="37" t="str">
        <f>IF(入力シート!F887&gt;0,MID(入力シート!F887,入力シート!W887-3,1),"")</f>
        <v/>
      </c>
      <c r="M886" s="37" t="str">
        <f>IF(入力シート!F887&gt;0,MID(入力シート!F887,入力シート!W887-2,1),"")</f>
        <v/>
      </c>
      <c r="N886" s="37" t="str">
        <f>IF(入力シート!F887&gt;0,MID(入力シート!F887,入力シート!W887-1,1),"")</f>
        <v/>
      </c>
      <c r="O886" s="39" t="str">
        <f>IF(入力シート!F887&gt;0,MID(入力シート!F887,入力シート!W887,1),"")</f>
        <v/>
      </c>
      <c r="P886" s="22" t="str">
        <f>IF(入力シート!G887&gt;"",入力シート!G887,"")</f>
        <v/>
      </c>
      <c r="Q886" s="37" t="str">
        <f>IF(入力シート!H887&gt;0,IF(入力シート!X887=4,MID(入力シート!H887,入力シート!X887-3,1),"0"),"")</f>
        <v/>
      </c>
      <c r="R886" s="37" t="str">
        <f>IF(入力シート!H887&gt;0,MID(入力シート!H887,入力シート!X887-2,1),"")</f>
        <v/>
      </c>
      <c r="S886" s="37" t="str">
        <f>IF(入力シート!H887&gt;0,MID(入力シート!H887,入力シート!X887-1,1),"")</f>
        <v/>
      </c>
      <c r="T886" s="39" t="str">
        <f>IF(入力シート!H887&gt;0,MID(入力シート!H887,入力シート!X887,1),"")</f>
        <v/>
      </c>
      <c r="U886" s="62" t="str">
        <f>IF(入力シート!I887&gt;0,入力シート!I887,"")</f>
        <v/>
      </c>
      <c r="V886" s="50" t="str">
        <f>IF(入力シート!J887&gt;0,入力シート!J887,"")</f>
        <v/>
      </c>
      <c r="W886" s="50" t="str">
        <f>IF(入力シート!K887&gt;=10,INT(MOD(入力シート!K887,100)/10),"")</f>
        <v/>
      </c>
      <c r="X886" s="40" t="str">
        <f>IF(入力シート!K887&gt;=1,INT(MOD(入力シート!K887,10)/1),"")</f>
        <v/>
      </c>
      <c r="Y886" s="51" t="str">
        <f>IF(入力シート!L887&gt;=100000,INT(MOD(入力シート!L887,1000000)/100000),"")</f>
        <v/>
      </c>
      <c r="Z886" s="51" t="str">
        <f>IF(入力シート!L887&gt;=10000,INT(MOD(入力シート!L887,100000)/10000),"")</f>
        <v/>
      </c>
      <c r="AA886" s="51" t="str">
        <f>IF(入力シート!L887&gt;=1000,INT(MOD(入力シート!L887,10000)/1000),"")</f>
        <v/>
      </c>
      <c r="AB886" s="51" t="str">
        <f>IF(入力シート!L887&gt;=100,INT(MOD(入力シート!L887,1000)/100),"")</f>
        <v/>
      </c>
      <c r="AC886" s="51" t="str">
        <f>IF(入力シート!L887&gt;=10,INT(MOD(入力シート!L887,100)/10),"")</f>
        <v/>
      </c>
      <c r="AD886" s="40" t="str">
        <f>IF(入力シート!L887&gt;=1,INT(MOD(入力シート!L887,10)/1),"")</f>
        <v/>
      </c>
      <c r="AE886" s="51" t="str">
        <f>IF(入力シート!M887&gt;=10000,INT(MOD(入力シート!M887,100000)/10000),"")</f>
        <v/>
      </c>
      <c r="AF886" s="51" t="str">
        <f>IF(入力シート!M887&gt;=1000,INT(MOD(入力シート!M887,10000)/1000),"")</f>
        <v/>
      </c>
      <c r="AG886" s="51" t="str">
        <f>IF(入力シート!M887&gt;=100,INT(MOD(入力シート!M887,1000)/100),"")</f>
        <v/>
      </c>
      <c r="AH886" s="51" t="str">
        <f>IF(入力シート!M887&gt;=10,INT(MOD(入力シート!M887,100)/10),"")</f>
        <v/>
      </c>
      <c r="AI886" s="40" t="str">
        <f>IF(入力シート!M887&gt;=1,INT(MOD(入力シート!M887,10)/1),"")</f>
        <v/>
      </c>
      <c r="AJ886" s="51" t="str">
        <f>IF(入力シート!N887&gt;=10000,INT(MOD(入力シート!N887,100000)/10000),"")</f>
        <v/>
      </c>
      <c r="AK886" s="51" t="str">
        <f>IF(入力シート!N887&gt;=1000,INT(MOD(入力シート!N887,10000)/1000),"")</f>
        <v/>
      </c>
      <c r="AL886" s="51" t="str">
        <f>IF(入力シート!N887&gt;=100,INT(MOD(入力シート!N887,1000)/100),"")</f>
        <v/>
      </c>
      <c r="AM886" s="51" t="str">
        <f>IF(入力シート!N887&gt;=10,INT(MOD(入力シート!N887,100)/10),"")</f>
        <v/>
      </c>
      <c r="AN886" s="40" t="str">
        <f>IF(入力シート!N887&gt;=1,INT(MOD(入力シート!N887,10)/1),"")</f>
        <v/>
      </c>
      <c r="AO886" s="51" t="str">
        <f>IF(入力シート!O887&gt;=10000,INT(MOD(入力シート!O887,100000)/10000),"")</f>
        <v/>
      </c>
      <c r="AP886" s="51" t="str">
        <f>IF(入力シート!O887&gt;=1000,INT(MOD(入力シート!O887,10000)/1000),"")</f>
        <v/>
      </c>
      <c r="AQ886" s="51" t="str">
        <f>IF(入力シート!O887&gt;=100,INT(MOD(入力シート!O887,1000)/100),"")</f>
        <v/>
      </c>
      <c r="AR886" s="51" t="str">
        <f>IF(入力シート!O887&gt;=10,INT(MOD(入力シート!O887,100)/10),"")</f>
        <v/>
      </c>
      <c r="AS886" s="40" t="str">
        <f>IF(入力シート!O887&gt;=1,INT(MOD(入力シート!O887,10)/1),"")</f>
        <v/>
      </c>
      <c r="AT886" s="51" t="str">
        <f>IF(入力シート!P887&gt;=1000000,INT(MOD(入力シート!P887,10000000)/1000000),"")</f>
        <v/>
      </c>
      <c r="AU886" s="51" t="str">
        <f>IF(入力シート!P887&gt;=100000,INT(MOD(入力シート!P887,1000000)/100000),"")</f>
        <v/>
      </c>
      <c r="AV886" s="51" t="str">
        <f>IF(入力シート!P887&gt;=10000,INT(MOD(入力シート!P887,100000)/10000),"")</f>
        <v/>
      </c>
      <c r="AW886" s="51" t="str">
        <f>IF(入力シート!P887&gt;=1000,INT(MOD(入力シート!P887,10000)/1000),"")</f>
        <v/>
      </c>
      <c r="AX886" s="51" t="str">
        <f>IF(入力シート!P887&gt;=100,INT(MOD(入力シート!P887,1000)/100),"")</f>
        <v/>
      </c>
      <c r="AY886" s="51" t="str">
        <f>IF(入力シート!P887&gt;=10,INT(MOD(入力シート!P887,100)/10),"")</f>
        <v/>
      </c>
      <c r="AZ886" s="40" t="str">
        <f>IF(入力シート!P887&gt;=1,INT(MOD(入力シート!P887,10)/1),"")</f>
        <v/>
      </c>
      <c r="BA886" s="51" t="str">
        <f>IF(入力シート!Q887&gt;=10,INT(MOD(入力シート!Q887,100)/10),"")</f>
        <v/>
      </c>
      <c r="BB886" s="40" t="str">
        <f>IF(入力シート!Q887&gt;=1,INT(MOD(入力シート!Q887,10)/1),"")</f>
        <v/>
      </c>
      <c r="BC886" s="51" t="str">
        <f>IF(入力シート!R887&gt;=10000,INT(MOD(入力シート!R887,100000)/10000),"")</f>
        <v/>
      </c>
      <c r="BD886" s="51" t="str">
        <f>IF(入力シート!R887&gt;=1000,INT(MOD(入力シート!R887,10000)/1000),"")</f>
        <v/>
      </c>
      <c r="BE886" s="51" t="str">
        <f>IF(入力シート!R887&gt;=100,INT(MOD(入力シート!R887,1000)/100),"")</f>
        <v/>
      </c>
      <c r="BF886" s="51" t="str">
        <f>IF(入力シート!R887&gt;=10,INT(MOD(入力シート!R887,100)/10),"")</f>
        <v/>
      </c>
      <c r="BG886" s="40" t="str">
        <f>IF(入力シート!R887&gt;=1,INT(MOD(入力シート!R887,10)/1),"")</f>
        <v/>
      </c>
    </row>
    <row r="887" spans="1:79" x14ac:dyDescent="0.15">
      <c r="B887" s="22">
        <v>885</v>
      </c>
      <c r="C887" s="10" t="str">
        <f>IF(入力シート!C888&gt;=10000,INT(MOD(入力シート!C888,100000)/10000),"")</f>
        <v/>
      </c>
      <c r="D887" s="10" t="str">
        <f>IF(入力シート!C888&gt;=1000,INT(MOD(入力シート!C888,10000)/1000),"")</f>
        <v/>
      </c>
      <c r="E887" s="10" t="str">
        <f>IF(入力シート!C888&gt;=100,INT(MOD(入力シート!C888,1000)/100),"")</f>
        <v/>
      </c>
      <c r="F887" s="10" t="str">
        <f>IF(入力シート!C888&gt;=10,INT(MOD(入力シート!C888,100)/10),"")</f>
        <v/>
      </c>
      <c r="G887" s="22" t="str">
        <f>IF(入力シート!C888&gt;=1,INT(MOD(入力シート!C888,10)/1),"")</f>
        <v/>
      </c>
      <c r="H887" s="22" t="str">
        <f>IF(入力シート!D888&gt;"",入力シート!D888,"")</f>
        <v/>
      </c>
      <c r="I887" s="22" t="str">
        <f>IF(入力シート!E888&gt;"",入力シート!E888,"")</f>
        <v/>
      </c>
      <c r="J887" s="37" t="str">
        <f>IF(入力シート!F888&gt;0,IF(入力シート!W888=6,MID(入力シート!F888,入力シート!W888-5,1),"0"),"")</f>
        <v/>
      </c>
      <c r="K887" s="37" t="str">
        <f>IF(入力シート!F888&gt;0,MID(入力シート!F888,入力シート!W888-4,1),"")</f>
        <v/>
      </c>
      <c r="L887" s="37" t="str">
        <f>IF(入力シート!F888&gt;0,MID(入力シート!F888,入力シート!W888-3,1),"")</f>
        <v/>
      </c>
      <c r="M887" s="37" t="str">
        <f>IF(入力シート!F888&gt;0,MID(入力シート!F888,入力シート!W888-2,1),"")</f>
        <v/>
      </c>
      <c r="N887" s="37" t="str">
        <f>IF(入力シート!F888&gt;0,MID(入力シート!F888,入力シート!W888-1,1),"")</f>
        <v/>
      </c>
      <c r="O887" s="39" t="str">
        <f>IF(入力シート!F888&gt;0,MID(入力シート!F888,入力シート!W888,1),"")</f>
        <v/>
      </c>
      <c r="P887" s="22" t="str">
        <f>IF(入力シート!G888&gt;"",入力シート!G888,"")</f>
        <v/>
      </c>
      <c r="Q887" s="37" t="str">
        <f>IF(入力シート!H888&gt;0,IF(入力シート!X888=4,MID(入力シート!H888,入力シート!X888-3,1),"0"),"")</f>
        <v/>
      </c>
      <c r="R887" s="37" t="str">
        <f>IF(入力シート!H888&gt;0,MID(入力シート!H888,入力シート!X888-2,1),"")</f>
        <v/>
      </c>
      <c r="S887" s="37" t="str">
        <f>IF(入力シート!H888&gt;0,MID(入力シート!H888,入力シート!X888-1,1),"")</f>
        <v/>
      </c>
      <c r="T887" s="39" t="str">
        <f>IF(入力シート!H888&gt;0,MID(入力シート!H888,入力シート!X888,1),"")</f>
        <v/>
      </c>
      <c r="U887" s="62" t="str">
        <f>IF(入力シート!I888&gt;0,入力シート!I888,"")</f>
        <v/>
      </c>
      <c r="V887" s="50" t="str">
        <f>IF(入力シート!J888&gt;0,入力シート!J888,"")</f>
        <v/>
      </c>
      <c r="W887" s="50" t="str">
        <f>IF(入力シート!K888&gt;=10,INT(MOD(入力シート!K888,100)/10),"")</f>
        <v/>
      </c>
      <c r="X887" s="40" t="str">
        <f>IF(入力シート!K888&gt;=1,INT(MOD(入力シート!K888,10)/1),"")</f>
        <v/>
      </c>
      <c r="Y887" s="51" t="str">
        <f>IF(入力シート!L888&gt;=100000,INT(MOD(入力シート!L888,1000000)/100000),"")</f>
        <v/>
      </c>
      <c r="Z887" s="51" t="str">
        <f>IF(入力シート!L888&gt;=10000,INT(MOD(入力シート!L888,100000)/10000),"")</f>
        <v/>
      </c>
      <c r="AA887" s="51" t="str">
        <f>IF(入力シート!L888&gt;=1000,INT(MOD(入力シート!L888,10000)/1000),"")</f>
        <v/>
      </c>
      <c r="AB887" s="51" t="str">
        <f>IF(入力シート!L888&gt;=100,INT(MOD(入力シート!L888,1000)/100),"")</f>
        <v/>
      </c>
      <c r="AC887" s="51" t="str">
        <f>IF(入力シート!L888&gt;=10,INT(MOD(入力シート!L888,100)/10),"")</f>
        <v/>
      </c>
      <c r="AD887" s="40" t="str">
        <f>IF(入力シート!L888&gt;=1,INT(MOD(入力シート!L888,10)/1),"")</f>
        <v/>
      </c>
      <c r="AE887" s="51" t="str">
        <f>IF(入力シート!M888&gt;=10000,INT(MOD(入力シート!M888,100000)/10000),"")</f>
        <v/>
      </c>
      <c r="AF887" s="51" t="str">
        <f>IF(入力シート!M888&gt;=1000,INT(MOD(入力シート!M888,10000)/1000),"")</f>
        <v/>
      </c>
      <c r="AG887" s="51" t="str">
        <f>IF(入力シート!M888&gt;=100,INT(MOD(入力シート!M888,1000)/100),"")</f>
        <v/>
      </c>
      <c r="AH887" s="51" t="str">
        <f>IF(入力シート!M888&gt;=10,INT(MOD(入力シート!M888,100)/10),"")</f>
        <v/>
      </c>
      <c r="AI887" s="40" t="str">
        <f>IF(入力シート!M888&gt;=1,INT(MOD(入力シート!M888,10)/1),"")</f>
        <v/>
      </c>
      <c r="AJ887" s="51" t="str">
        <f>IF(入力シート!N888&gt;=10000,INT(MOD(入力シート!N888,100000)/10000),"")</f>
        <v/>
      </c>
      <c r="AK887" s="51" t="str">
        <f>IF(入力シート!N888&gt;=1000,INT(MOD(入力シート!N888,10000)/1000),"")</f>
        <v/>
      </c>
      <c r="AL887" s="51" t="str">
        <f>IF(入力シート!N888&gt;=100,INT(MOD(入力シート!N888,1000)/100),"")</f>
        <v/>
      </c>
      <c r="AM887" s="51" t="str">
        <f>IF(入力シート!N888&gt;=10,INT(MOD(入力シート!N888,100)/10),"")</f>
        <v/>
      </c>
      <c r="AN887" s="40" t="str">
        <f>IF(入力シート!N888&gt;=1,INT(MOD(入力シート!N888,10)/1),"")</f>
        <v/>
      </c>
      <c r="AO887" s="51" t="str">
        <f>IF(入力シート!O888&gt;=10000,INT(MOD(入力シート!O888,100000)/10000),"")</f>
        <v/>
      </c>
      <c r="AP887" s="51" t="str">
        <f>IF(入力シート!O888&gt;=1000,INT(MOD(入力シート!O888,10000)/1000),"")</f>
        <v/>
      </c>
      <c r="AQ887" s="51" t="str">
        <f>IF(入力シート!O888&gt;=100,INT(MOD(入力シート!O888,1000)/100),"")</f>
        <v/>
      </c>
      <c r="AR887" s="51" t="str">
        <f>IF(入力シート!O888&gt;=10,INT(MOD(入力シート!O888,100)/10),"")</f>
        <v/>
      </c>
      <c r="AS887" s="40" t="str">
        <f>IF(入力シート!O888&gt;=1,INT(MOD(入力シート!O888,10)/1),"")</f>
        <v/>
      </c>
      <c r="AT887" s="51" t="str">
        <f>IF(入力シート!P888&gt;=1000000,INT(MOD(入力シート!P888,10000000)/1000000),"")</f>
        <v/>
      </c>
      <c r="AU887" s="51" t="str">
        <f>IF(入力シート!P888&gt;=100000,INT(MOD(入力シート!P888,1000000)/100000),"")</f>
        <v/>
      </c>
      <c r="AV887" s="51" t="str">
        <f>IF(入力シート!P888&gt;=10000,INT(MOD(入力シート!P888,100000)/10000),"")</f>
        <v/>
      </c>
      <c r="AW887" s="51" t="str">
        <f>IF(入力シート!P888&gt;=1000,INT(MOD(入力シート!P888,10000)/1000),"")</f>
        <v/>
      </c>
      <c r="AX887" s="51" t="str">
        <f>IF(入力シート!P888&gt;=100,INT(MOD(入力シート!P888,1000)/100),"")</f>
        <v/>
      </c>
      <c r="AY887" s="51" t="str">
        <f>IF(入力シート!P888&gt;=10,INT(MOD(入力シート!P888,100)/10),"")</f>
        <v/>
      </c>
      <c r="AZ887" s="40" t="str">
        <f>IF(入力シート!P888&gt;=1,INT(MOD(入力シート!P888,10)/1),"")</f>
        <v/>
      </c>
      <c r="BA887" s="51" t="str">
        <f>IF(入力シート!Q888&gt;=10,INT(MOD(入力シート!Q888,100)/10),"")</f>
        <v/>
      </c>
      <c r="BB887" s="40" t="str">
        <f>IF(入力シート!Q888&gt;=1,INT(MOD(入力シート!Q888,10)/1),"")</f>
        <v/>
      </c>
      <c r="BC887" s="51" t="str">
        <f>IF(入力シート!R888&gt;=10000,INT(MOD(入力シート!R888,100000)/10000),"")</f>
        <v/>
      </c>
      <c r="BD887" s="51" t="str">
        <f>IF(入力シート!R888&gt;=1000,INT(MOD(入力シート!R888,10000)/1000),"")</f>
        <v/>
      </c>
      <c r="BE887" s="51" t="str">
        <f>IF(入力シート!R888&gt;=100,INT(MOD(入力シート!R888,1000)/100),"")</f>
        <v/>
      </c>
      <c r="BF887" s="51" t="str">
        <f>IF(入力シート!R888&gt;=10,INT(MOD(入力シート!R888,100)/10),"")</f>
        <v/>
      </c>
      <c r="BG887" s="40" t="str">
        <f>IF(入力シート!R888&gt;=1,INT(MOD(入力シート!R888,10)/1),"")</f>
        <v/>
      </c>
    </row>
    <row r="888" spans="1:79" x14ac:dyDescent="0.15">
      <c r="B888" s="22">
        <v>886</v>
      </c>
      <c r="C888" s="10" t="str">
        <f>IF(入力シート!C889&gt;=10000,INT(MOD(入力シート!C889,100000)/10000),"")</f>
        <v/>
      </c>
      <c r="D888" s="10" t="str">
        <f>IF(入力シート!C889&gt;=1000,INT(MOD(入力シート!C889,10000)/1000),"")</f>
        <v/>
      </c>
      <c r="E888" s="10" t="str">
        <f>IF(入力シート!C889&gt;=100,INT(MOD(入力シート!C889,1000)/100),"")</f>
        <v/>
      </c>
      <c r="F888" s="10" t="str">
        <f>IF(入力シート!C889&gt;=10,INT(MOD(入力シート!C889,100)/10),"")</f>
        <v/>
      </c>
      <c r="G888" s="22" t="str">
        <f>IF(入力シート!C889&gt;=1,INT(MOD(入力シート!C889,10)/1),"")</f>
        <v/>
      </c>
      <c r="H888" s="22" t="str">
        <f>IF(入力シート!D889&gt;"",入力シート!D889,"")</f>
        <v/>
      </c>
      <c r="I888" s="22" t="str">
        <f>IF(入力シート!E889&gt;"",入力シート!E889,"")</f>
        <v/>
      </c>
      <c r="J888" s="37" t="str">
        <f>IF(入力シート!F889&gt;0,IF(入力シート!W889=6,MID(入力シート!F889,入力シート!W889-5,1),"0"),"")</f>
        <v/>
      </c>
      <c r="K888" s="37" t="str">
        <f>IF(入力シート!F889&gt;0,MID(入力シート!F889,入力シート!W889-4,1),"")</f>
        <v/>
      </c>
      <c r="L888" s="37" t="str">
        <f>IF(入力シート!F889&gt;0,MID(入力シート!F889,入力シート!W889-3,1),"")</f>
        <v/>
      </c>
      <c r="M888" s="37" t="str">
        <f>IF(入力シート!F889&gt;0,MID(入力シート!F889,入力シート!W889-2,1),"")</f>
        <v/>
      </c>
      <c r="N888" s="37" t="str">
        <f>IF(入力シート!F889&gt;0,MID(入力シート!F889,入力シート!W889-1,1),"")</f>
        <v/>
      </c>
      <c r="O888" s="39" t="str">
        <f>IF(入力シート!F889&gt;0,MID(入力シート!F889,入力シート!W889,1),"")</f>
        <v/>
      </c>
      <c r="P888" s="22" t="str">
        <f>IF(入力シート!G889&gt;"",入力シート!G889,"")</f>
        <v/>
      </c>
      <c r="Q888" s="37" t="str">
        <f>IF(入力シート!H889&gt;0,IF(入力シート!X889=4,MID(入力シート!H889,入力シート!X889-3,1),"0"),"")</f>
        <v/>
      </c>
      <c r="R888" s="37" t="str">
        <f>IF(入力シート!H889&gt;0,MID(入力シート!H889,入力シート!X889-2,1),"")</f>
        <v/>
      </c>
      <c r="S888" s="37" t="str">
        <f>IF(入力シート!H889&gt;0,MID(入力シート!H889,入力シート!X889-1,1),"")</f>
        <v/>
      </c>
      <c r="T888" s="39" t="str">
        <f>IF(入力シート!H889&gt;0,MID(入力シート!H889,入力シート!X889,1),"")</f>
        <v/>
      </c>
      <c r="U888" s="62" t="str">
        <f>IF(入力シート!I889&gt;0,入力シート!I889,"")</f>
        <v/>
      </c>
      <c r="V888" s="50" t="str">
        <f>IF(入力シート!J889&gt;0,入力シート!J889,"")</f>
        <v/>
      </c>
      <c r="W888" s="50" t="str">
        <f>IF(入力シート!K889&gt;=10,INT(MOD(入力シート!K889,100)/10),"")</f>
        <v/>
      </c>
      <c r="X888" s="40" t="str">
        <f>IF(入力シート!K889&gt;=1,INT(MOD(入力シート!K889,10)/1),"")</f>
        <v/>
      </c>
      <c r="Y888" s="51" t="str">
        <f>IF(入力シート!L889&gt;=100000,INT(MOD(入力シート!L889,1000000)/100000),"")</f>
        <v/>
      </c>
      <c r="Z888" s="51" t="str">
        <f>IF(入力シート!L889&gt;=10000,INT(MOD(入力シート!L889,100000)/10000),"")</f>
        <v/>
      </c>
      <c r="AA888" s="51" t="str">
        <f>IF(入力シート!L889&gt;=1000,INT(MOD(入力シート!L889,10000)/1000),"")</f>
        <v/>
      </c>
      <c r="AB888" s="51" t="str">
        <f>IF(入力シート!L889&gt;=100,INT(MOD(入力シート!L889,1000)/100),"")</f>
        <v/>
      </c>
      <c r="AC888" s="51" t="str">
        <f>IF(入力シート!L889&gt;=10,INT(MOD(入力シート!L889,100)/10),"")</f>
        <v/>
      </c>
      <c r="AD888" s="40" t="str">
        <f>IF(入力シート!L889&gt;=1,INT(MOD(入力シート!L889,10)/1),"")</f>
        <v/>
      </c>
      <c r="AE888" s="51" t="str">
        <f>IF(入力シート!M889&gt;=10000,INT(MOD(入力シート!M889,100000)/10000),"")</f>
        <v/>
      </c>
      <c r="AF888" s="51" t="str">
        <f>IF(入力シート!M889&gt;=1000,INT(MOD(入力シート!M889,10000)/1000),"")</f>
        <v/>
      </c>
      <c r="AG888" s="51" t="str">
        <f>IF(入力シート!M889&gt;=100,INT(MOD(入力シート!M889,1000)/100),"")</f>
        <v/>
      </c>
      <c r="AH888" s="51" t="str">
        <f>IF(入力シート!M889&gt;=10,INT(MOD(入力シート!M889,100)/10),"")</f>
        <v/>
      </c>
      <c r="AI888" s="40" t="str">
        <f>IF(入力シート!M889&gt;=1,INT(MOD(入力シート!M889,10)/1),"")</f>
        <v/>
      </c>
      <c r="AJ888" s="51" t="str">
        <f>IF(入力シート!N889&gt;=10000,INT(MOD(入力シート!N889,100000)/10000),"")</f>
        <v/>
      </c>
      <c r="AK888" s="51" t="str">
        <f>IF(入力シート!N889&gt;=1000,INT(MOD(入力シート!N889,10000)/1000),"")</f>
        <v/>
      </c>
      <c r="AL888" s="51" t="str">
        <f>IF(入力シート!N889&gt;=100,INT(MOD(入力シート!N889,1000)/100),"")</f>
        <v/>
      </c>
      <c r="AM888" s="51" t="str">
        <f>IF(入力シート!N889&gt;=10,INT(MOD(入力シート!N889,100)/10),"")</f>
        <v/>
      </c>
      <c r="AN888" s="40" t="str">
        <f>IF(入力シート!N889&gt;=1,INT(MOD(入力シート!N889,10)/1),"")</f>
        <v/>
      </c>
      <c r="AO888" s="51" t="str">
        <f>IF(入力シート!O889&gt;=10000,INT(MOD(入力シート!O889,100000)/10000),"")</f>
        <v/>
      </c>
      <c r="AP888" s="51" t="str">
        <f>IF(入力シート!O889&gt;=1000,INT(MOD(入力シート!O889,10000)/1000),"")</f>
        <v/>
      </c>
      <c r="AQ888" s="51" t="str">
        <f>IF(入力シート!O889&gt;=100,INT(MOD(入力シート!O889,1000)/100),"")</f>
        <v/>
      </c>
      <c r="AR888" s="51" t="str">
        <f>IF(入力シート!O889&gt;=10,INT(MOD(入力シート!O889,100)/10),"")</f>
        <v/>
      </c>
      <c r="AS888" s="40" t="str">
        <f>IF(入力シート!O889&gt;=1,INT(MOD(入力シート!O889,10)/1),"")</f>
        <v/>
      </c>
      <c r="AT888" s="51" t="str">
        <f>IF(入力シート!P889&gt;=1000000,INT(MOD(入力シート!P889,10000000)/1000000),"")</f>
        <v/>
      </c>
      <c r="AU888" s="51" t="str">
        <f>IF(入力シート!P889&gt;=100000,INT(MOD(入力シート!P889,1000000)/100000),"")</f>
        <v/>
      </c>
      <c r="AV888" s="51" t="str">
        <f>IF(入力シート!P889&gt;=10000,INT(MOD(入力シート!P889,100000)/10000),"")</f>
        <v/>
      </c>
      <c r="AW888" s="51" t="str">
        <f>IF(入力シート!P889&gt;=1000,INT(MOD(入力シート!P889,10000)/1000),"")</f>
        <v/>
      </c>
      <c r="AX888" s="51" t="str">
        <f>IF(入力シート!P889&gt;=100,INT(MOD(入力シート!P889,1000)/100),"")</f>
        <v/>
      </c>
      <c r="AY888" s="51" t="str">
        <f>IF(入力シート!P889&gt;=10,INT(MOD(入力シート!P889,100)/10),"")</f>
        <v/>
      </c>
      <c r="AZ888" s="40" t="str">
        <f>IF(入力シート!P889&gt;=1,INT(MOD(入力シート!P889,10)/1),"")</f>
        <v/>
      </c>
      <c r="BA888" s="51" t="str">
        <f>IF(入力シート!Q889&gt;=10,INT(MOD(入力シート!Q889,100)/10),"")</f>
        <v/>
      </c>
      <c r="BB888" s="40" t="str">
        <f>IF(入力シート!Q889&gt;=1,INT(MOD(入力シート!Q889,10)/1),"")</f>
        <v/>
      </c>
      <c r="BC888" s="51" t="str">
        <f>IF(入力シート!R889&gt;=10000,INT(MOD(入力シート!R889,100000)/10000),"")</f>
        <v/>
      </c>
      <c r="BD888" s="51" t="str">
        <f>IF(入力シート!R889&gt;=1000,INT(MOD(入力シート!R889,10000)/1000),"")</f>
        <v/>
      </c>
      <c r="BE888" s="51" t="str">
        <f>IF(入力シート!R889&gt;=100,INT(MOD(入力シート!R889,1000)/100),"")</f>
        <v/>
      </c>
      <c r="BF888" s="51" t="str">
        <f>IF(入力シート!R889&gt;=10,INT(MOD(入力シート!R889,100)/10),"")</f>
        <v/>
      </c>
      <c r="BG888" s="40" t="str">
        <f>IF(入力シート!R889&gt;=1,INT(MOD(入力シート!R889,10)/1),"")</f>
        <v/>
      </c>
    </row>
    <row r="889" spans="1:79" x14ac:dyDescent="0.15">
      <c r="B889" s="22">
        <v>887</v>
      </c>
      <c r="C889" s="10" t="str">
        <f>IF(入力シート!C890&gt;=10000,INT(MOD(入力シート!C890,100000)/10000),"")</f>
        <v/>
      </c>
      <c r="D889" s="10" t="str">
        <f>IF(入力シート!C890&gt;=1000,INT(MOD(入力シート!C890,10000)/1000),"")</f>
        <v/>
      </c>
      <c r="E889" s="10" t="str">
        <f>IF(入力シート!C890&gt;=100,INT(MOD(入力シート!C890,1000)/100),"")</f>
        <v/>
      </c>
      <c r="F889" s="10" t="str">
        <f>IF(入力シート!C890&gt;=10,INT(MOD(入力シート!C890,100)/10),"")</f>
        <v/>
      </c>
      <c r="G889" s="22" t="str">
        <f>IF(入力シート!C890&gt;=1,INT(MOD(入力シート!C890,10)/1),"")</f>
        <v/>
      </c>
      <c r="H889" s="22" t="str">
        <f>IF(入力シート!D890&gt;"",入力シート!D890,"")</f>
        <v/>
      </c>
      <c r="I889" s="22" t="str">
        <f>IF(入力シート!E890&gt;"",入力シート!E890,"")</f>
        <v/>
      </c>
      <c r="J889" s="37" t="str">
        <f>IF(入力シート!F890&gt;0,IF(入力シート!W890=6,MID(入力シート!F890,入力シート!W890-5,1),"0"),"")</f>
        <v/>
      </c>
      <c r="K889" s="37" t="str">
        <f>IF(入力シート!F890&gt;0,MID(入力シート!F890,入力シート!W890-4,1),"")</f>
        <v/>
      </c>
      <c r="L889" s="37" t="str">
        <f>IF(入力シート!F890&gt;0,MID(入力シート!F890,入力シート!W890-3,1),"")</f>
        <v/>
      </c>
      <c r="M889" s="37" t="str">
        <f>IF(入力シート!F890&gt;0,MID(入力シート!F890,入力シート!W890-2,1),"")</f>
        <v/>
      </c>
      <c r="N889" s="37" t="str">
        <f>IF(入力シート!F890&gt;0,MID(入力シート!F890,入力シート!W890-1,1),"")</f>
        <v/>
      </c>
      <c r="O889" s="39" t="str">
        <f>IF(入力シート!F890&gt;0,MID(入力シート!F890,入力シート!W890,1),"")</f>
        <v/>
      </c>
      <c r="P889" s="22" t="str">
        <f>IF(入力シート!G890&gt;"",入力シート!G890,"")</f>
        <v/>
      </c>
      <c r="Q889" s="37" t="str">
        <f>IF(入力シート!H890&gt;0,IF(入力シート!X890=4,MID(入力シート!H890,入力シート!X890-3,1),"0"),"")</f>
        <v/>
      </c>
      <c r="R889" s="37" t="str">
        <f>IF(入力シート!H890&gt;0,MID(入力シート!H890,入力シート!X890-2,1),"")</f>
        <v/>
      </c>
      <c r="S889" s="37" t="str">
        <f>IF(入力シート!H890&gt;0,MID(入力シート!H890,入力シート!X890-1,1),"")</f>
        <v/>
      </c>
      <c r="T889" s="39" t="str">
        <f>IF(入力シート!H890&gt;0,MID(入力シート!H890,入力シート!X890,1),"")</f>
        <v/>
      </c>
      <c r="U889" s="62" t="str">
        <f>IF(入力シート!I890&gt;0,入力シート!I890,"")</f>
        <v/>
      </c>
      <c r="V889" s="50" t="str">
        <f>IF(入力シート!J890&gt;0,入力シート!J890,"")</f>
        <v/>
      </c>
      <c r="W889" s="50" t="str">
        <f>IF(入力シート!K890&gt;=10,INT(MOD(入力シート!K890,100)/10),"")</f>
        <v/>
      </c>
      <c r="X889" s="40" t="str">
        <f>IF(入力シート!K890&gt;=1,INT(MOD(入力シート!K890,10)/1),"")</f>
        <v/>
      </c>
      <c r="Y889" s="51" t="str">
        <f>IF(入力シート!L890&gt;=100000,INT(MOD(入力シート!L890,1000000)/100000),"")</f>
        <v/>
      </c>
      <c r="Z889" s="51" t="str">
        <f>IF(入力シート!L890&gt;=10000,INT(MOD(入力シート!L890,100000)/10000),"")</f>
        <v/>
      </c>
      <c r="AA889" s="51" t="str">
        <f>IF(入力シート!L890&gt;=1000,INT(MOD(入力シート!L890,10000)/1000),"")</f>
        <v/>
      </c>
      <c r="AB889" s="51" t="str">
        <f>IF(入力シート!L890&gt;=100,INT(MOD(入力シート!L890,1000)/100),"")</f>
        <v/>
      </c>
      <c r="AC889" s="51" t="str">
        <f>IF(入力シート!L890&gt;=10,INT(MOD(入力シート!L890,100)/10),"")</f>
        <v/>
      </c>
      <c r="AD889" s="40" t="str">
        <f>IF(入力シート!L890&gt;=1,INT(MOD(入力シート!L890,10)/1),"")</f>
        <v/>
      </c>
      <c r="AE889" s="51" t="str">
        <f>IF(入力シート!M890&gt;=10000,INT(MOD(入力シート!M890,100000)/10000),"")</f>
        <v/>
      </c>
      <c r="AF889" s="51" t="str">
        <f>IF(入力シート!M890&gt;=1000,INT(MOD(入力シート!M890,10000)/1000),"")</f>
        <v/>
      </c>
      <c r="AG889" s="51" t="str">
        <f>IF(入力シート!M890&gt;=100,INT(MOD(入力シート!M890,1000)/100),"")</f>
        <v/>
      </c>
      <c r="AH889" s="51" t="str">
        <f>IF(入力シート!M890&gt;=10,INT(MOD(入力シート!M890,100)/10),"")</f>
        <v/>
      </c>
      <c r="AI889" s="40" t="str">
        <f>IF(入力シート!M890&gt;=1,INT(MOD(入力シート!M890,10)/1),"")</f>
        <v/>
      </c>
      <c r="AJ889" s="51" t="str">
        <f>IF(入力シート!N890&gt;=10000,INT(MOD(入力シート!N890,100000)/10000),"")</f>
        <v/>
      </c>
      <c r="AK889" s="51" t="str">
        <f>IF(入力シート!N890&gt;=1000,INT(MOD(入力シート!N890,10000)/1000),"")</f>
        <v/>
      </c>
      <c r="AL889" s="51" t="str">
        <f>IF(入力シート!N890&gt;=100,INT(MOD(入力シート!N890,1000)/100),"")</f>
        <v/>
      </c>
      <c r="AM889" s="51" t="str">
        <f>IF(入力シート!N890&gt;=10,INT(MOD(入力シート!N890,100)/10),"")</f>
        <v/>
      </c>
      <c r="AN889" s="40" t="str">
        <f>IF(入力シート!N890&gt;=1,INT(MOD(入力シート!N890,10)/1),"")</f>
        <v/>
      </c>
      <c r="AO889" s="51" t="str">
        <f>IF(入力シート!O890&gt;=10000,INT(MOD(入力シート!O890,100000)/10000),"")</f>
        <v/>
      </c>
      <c r="AP889" s="51" t="str">
        <f>IF(入力シート!O890&gt;=1000,INT(MOD(入力シート!O890,10000)/1000),"")</f>
        <v/>
      </c>
      <c r="AQ889" s="51" t="str">
        <f>IF(入力シート!O890&gt;=100,INT(MOD(入力シート!O890,1000)/100),"")</f>
        <v/>
      </c>
      <c r="AR889" s="51" t="str">
        <f>IF(入力シート!O890&gt;=10,INT(MOD(入力シート!O890,100)/10),"")</f>
        <v/>
      </c>
      <c r="AS889" s="40" t="str">
        <f>IF(入力シート!O890&gt;=1,INT(MOD(入力シート!O890,10)/1),"")</f>
        <v/>
      </c>
      <c r="AT889" s="51" t="str">
        <f>IF(入力シート!P890&gt;=1000000,INT(MOD(入力シート!P890,10000000)/1000000),"")</f>
        <v/>
      </c>
      <c r="AU889" s="51" t="str">
        <f>IF(入力シート!P890&gt;=100000,INT(MOD(入力シート!P890,1000000)/100000),"")</f>
        <v/>
      </c>
      <c r="AV889" s="51" t="str">
        <f>IF(入力シート!P890&gt;=10000,INT(MOD(入力シート!P890,100000)/10000),"")</f>
        <v/>
      </c>
      <c r="AW889" s="51" t="str">
        <f>IF(入力シート!P890&gt;=1000,INT(MOD(入力シート!P890,10000)/1000),"")</f>
        <v/>
      </c>
      <c r="AX889" s="51" t="str">
        <f>IF(入力シート!P890&gt;=100,INT(MOD(入力シート!P890,1000)/100),"")</f>
        <v/>
      </c>
      <c r="AY889" s="51" t="str">
        <f>IF(入力シート!P890&gt;=10,INT(MOD(入力シート!P890,100)/10),"")</f>
        <v/>
      </c>
      <c r="AZ889" s="40" t="str">
        <f>IF(入力シート!P890&gt;=1,INT(MOD(入力シート!P890,10)/1),"")</f>
        <v/>
      </c>
      <c r="BA889" s="51" t="str">
        <f>IF(入力シート!Q890&gt;=10,INT(MOD(入力シート!Q890,100)/10),"")</f>
        <v/>
      </c>
      <c r="BB889" s="40" t="str">
        <f>IF(入力シート!Q890&gt;=1,INT(MOD(入力シート!Q890,10)/1),"")</f>
        <v/>
      </c>
      <c r="BC889" s="51" t="str">
        <f>IF(入力シート!R890&gt;=10000,INT(MOD(入力シート!R890,100000)/10000),"")</f>
        <v/>
      </c>
      <c r="BD889" s="51" t="str">
        <f>IF(入力シート!R890&gt;=1000,INT(MOD(入力シート!R890,10000)/1000),"")</f>
        <v/>
      </c>
      <c r="BE889" s="51" t="str">
        <f>IF(入力シート!R890&gt;=100,INT(MOD(入力シート!R890,1000)/100),"")</f>
        <v/>
      </c>
      <c r="BF889" s="51" t="str">
        <f>IF(入力シート!R890&gt;=10,INT(MOD(入力シート!R890,100)/10),"")</f>
        <v/>
      </c>
      <c r="BG889" s="40" t="str">
        <f>IF(入力シート!R890&gt;=1,INT(MOD(入力シート!R890,10)/1),"")</f>
        <v/>
      </c>
    </row>
    <row r="890" spans="1:79" x14ac:dyDescent="0.15">
      <c r="B890" s="22">
        <v>888</v>
      </c>
      <c r="C890" s="10" t="str">
        <f>IF(入力シート!C891&gt;=10000,INT(MOD(入力シート!C891,100000)/10000),"")</f>
        <v/>
      </c>
      <c r="D890" s="10" t="str">
        <f>IF(入力シート!C891&gt;=1000,INT(MOD(入力シート!C891,10000)/1000),"")</f>
        <v/>
      </c>
      <c r="E890" s="10" t="str">
        <f>IF(入力シート!C891&gt;=100,INT(MOD(入力シート!C891,1000)/100),"")</f>
        <v/>
      </c>
      <c r="F890" s="10" t="str">
        <f>IF(入力シート!C891&gt;=10,INT(MOD(入力シート!C891,100)/10),"")</f>
        <v/>
      </c>
      <c r="G890" s="22" t="str">
        <f>IF(入力シート!C891&gt;=1,INT(MOD(入力シート!C891,10)/1),"")</f>
        <v/>
      </c>
      <c r="H890" s="22" t="str">
        <f>IF(入力シート!D891&gt;"",入力シート!D891,"")</f>
        <v/>
      </c>
      <c r="I890" s="22" t="str">
        <f>IF(入力シート!E891&gt;"",入力シート!E891,"")</f>
        <v/>
      </c>
      <c r="J890" s="37" t="str">
        <f>IF(入力シート!F891&gt;0,IF(入力シート!W891=6,MID(入力シート!F891,入力シート!W891-5,1),"0"),"")</f>
        <v/>
      </c>
      <c r="K890" s="37" t="str">
        <f>IF(入力シート!F891&gt;0,MID(入力シート!F891,入力シート!W891-4,1),"")</f>
        <v/>
      </c>
      <c r="L890" s="37" t="str">
        <f>IF(入力シート!F891&gt;0,MID(入力シート!F891,入力シート!W891-3,1),"")</f>
        <v/>
      </c>
      <c r="M890" s="37" t="str">
        <f>IF(入力シート!F891&gt;0,MID(入力シート!F891,入力シート!W891-2,1),"")</f>
        <v/>
      </c>
      <c r="N890" s="37" t="str">
        <f>IF(入力シート!F891&gt;0,MID(入力シート!F891,入力シート!W891-1,1),"")</f>
        <v/>
      </c>
      <c r="O890" s="39" t="str">
        <f>IF(入力シート!F891&gt;0,MID(入力シート!F891,入力シート!W891,1),"")</f>
        <v/>
      </c>
      <c r="P890" s="22" t="str">
        <f>IF(入力シート!G891&gt;"",入力シート!G891,"")</f>
        <v/>
      </c>
      <c r="Q890" s="37" t="str">
        <f>IF(入力シート!H891&gt;0,IF(入力シート!X891=4,MID(入力シート!H891,入力シート!X891-3,1),"0"),"")</f>
        <v/>
      </c>
      <c r="R890" s="37" t="str">
        <f>IF(入力シート!H891&gt;0,MID(入力シート!H891,入力シート!X891-2,1),"")</f>
        <v/>
      </c>
      <c r="S890" s="37" t="str">
        <f>IF(入力シート!H891&gt;0,MID(入力シート!H891,入力シート!X891-1,1),"")</f>
        <v/>
      </c>
      <c r="T890" s="39" t="str">
        <f>IF(入力シート!H891&gt;0,MID(入力シート!H891,入力シート!X891,1),"")</f>
        <v/>
      </c>
      <c r="U890" s="62" t="str">
        <f>IF(入力シート!I891&gt;0,入力シート!I891,"")</f>
        <v/>
      </c>
      <c r="V890" s="50" t="str">
        <f>IF(入力シート!J891&gt;0,入力シート!J891,"")</f>
        <v/>
      </c>
      <c r="W890" s="50" t="str">
        <f>IF(入力シート!K891&gt;=10,INT(MOD(入力シート!K891,100)/10),"")</f>
        <v/>
      </c>
      <c r="X890" s="40" t="str">
        <f>IF(入力シート!K891&gt;=1,INT(MOD(入力シート!K891,10)/1),"")</f>
        <v/>
      </c>
      <c r="Y890" s="51" t="str">
        <f>IF(入力シート!L891&gt;=100000,INT(MOD(入力シート!L891,1000000)/100000),"")</f>
        <v/>
      </c>
      <c r="Z890" s="51" t="str">
        <f>IF(入力シート!L891&gt;=10000,INT(MOD(入力シート!L891,100000)/10000),"")</f>
        <v/>
      </c>
      <c r="AA890" s="51" t="str">
        <f>IF(入力シート!L891&gt;=1000,INT(MOD(入力シート!L891,10000)/1000),"")</f>
        <v/>
      </c>
      <c r="AB890" s="51" t="str">
        <f>IF(入力シート!L891&gt;=100,INT(MOD(入力シート!L891,1000)/100),"")</f>
        <v/>
      </c>
      <c r="AC890" s="51" t="str">
        <f>IF(入力シート!L891&gt;=10,INT(MOD(入力シート!L891,100)/10),"")</f>
        <v/>
      </c>
      <c r="AD890" s="40" t="str">
        <f>IF(入力シート!L891&gt;=1,INT(MOD(入力シート!L891,10)/1),"")</f>
        <v/>
      </c>
      <c r="AE890" s="51" t="str">
        <f>IF(入力シート!M891&gt;=10000,INT(MOD(入力シート!M891,100000)/10000),"")</f>
        <v/>
      </c>
      <c r="AF890" s="51" t="str">
        <f>IF(入力シート!M891&gt;=1000,INT(MOD(入力シート!M891,10000)/1000),"")</f>
        <v/>
      </c>
      <c r="AG890" s="51" t="str">
        <f>IF(入力シート!M891&gt;=100,INT(MOD(入力シート!M891,1000)/100),"")</f>
        <v/>
      </c>
      <c r="AH890" s="51" t="str">
        <f>IF(入力シート!M891&gt;=10,INT(MOD(入力シート!M891,100)/10),"")</f>
        <v/>
      </c>
      <c r="AI890" s="40" t="str">
        <f>IF(入力シート!M891&gt;=1,INT(MOD(入力シート!M891,10)/1),"")</f>
        <v/>
      </c>
      <c r="AJ890" s="51" t="str">
        <f>IF(入力シート!N891&gt;=10000,INT(MOD(入力シート!N891,100000)/10000),"")</f>
        <v/>
      </c>
      <c r="AK890" s="51" t="str">
        <f>IF(入力シート!N891&gt;=1000,INT(MOD(入力シート!N891,10000)/1000),"")</f>
        <v/>
      </c>
      <c r="AL890" s="51" t="str">
        <f>IF(入力シート!N891&gt;=100,INT(MOD(入力シート!N891,1000)/100),"")</f>
        <v/>
      </c>
      <c r="AM890" s="51" t="str">
        <f>IF(入力シート!N891&gt;=10,INT(MOD(入力シート!N891,100)/10),"")</f>
        <v/>
      </c>
      <c r="AN890" s="40" t="str">
        <f>IF(入力シート!N891&gt;=1,INT(MOD(入力シート!N891,10)/1),"")</f>
        <v/>
      </c>
      <c r="AO890" s="51" t="str">
        <f>IF(入力シート!O891&gt;=10000,INT(MOD(入力シート!O891,100000)/10000),"")</f>
        <v/>
      </c>
      <c r="AP890" s="51" t="str">
        <f>IF(入力シート!O891&gt;=1000,INT(MOD(入力シート!O891,10000)/1000),"")</f>
        <v/>
      </c>
      <c r="AQ890" s="51" t="str">
        <f>IF(入力シート!O891&gt;=100,INT(MOD(入力シート!O891,1000)/100),"")</f>
        <v/>
      </c>
      <c r="AR890" s="51" t="str">
        <f>IF(入力シート!O891&gt;=10,INT(MOD(入力シート!O891,100)/10),"")</f>
        <v/>
      </c>
      <c r="AS890" s="40" t="str">
        <f>IF(入力シート!O891&gt;=1,INT(MOD(入力シート!O891,10)/1),"")</f>
        <v/>
      </c>
      <c r="AT890" s="51" t="str">
        <f>IF(入力シート!P891&gt;=1000000,INT(MOD(入力シート!P891,10000000)/1000000),"")</f>
        <v/>
      </c>
      <c r="AU890" s="51" t="str">
        <f>IF(入力シート!P891&gt;=100000,INT(MOD(入力シート!P891,1000000)/100000),"")</f>
        <v/>
      </c>
      <c r="AV890" s="51" t="str">
        <f>IF(入力シート!P891&gt;=10000,INT(MOD(入力シート!P891,100000)/10000),"")</f>
        <v/>
      </c>
      <c r="AW890" s="51" t="str">
        <f>IF(入力シート!P891&gt;=1000,INT(MOD(入力シート!P891,10000)/1000),"")</f>
        <v/>
      </c>
      <c r="AX890" s="51" t="str">
        <f>IF(入力シート!P891&gt;=100,INT(MOD(入力シート!P891,1000)/100),"")</f>
        <v/>
      </c>
      <c r="AY890" s="51" t="str">
        <f>IF(入力シート!P891&gt;=10,INT(MOD(入力シート!P891,100)/10),"")</f>
        <v/>
      </c>
      <c r="AZ890" s="40" t="str">
        <f>IF(入力シート!P891&gt;=1,INT(MOD(入力シート!P891,10)/1),"")</f>
        <v/>
      </c>
      <c r="BA890" s="51" t="str">
        <f>IF(入力シート!Q891&gt;=10,INT(MOD(入力シート!Q891,100)/10),"")</f>
        <v/>
      </c>
      <c r="BB890" s="40" t="str">
        <f>IF(入力シート!Q891&gt;=1,INT(MOD(入力シート!Q891,10)/1),"")</f>
        <v/>
      </c>
      <c r="BC890" s="51" t="str">
        <f>IF(入力シート!R891&gt;=10000,INT(MOD(入力シート!R891,100000)/10000),"")</f>
        <v/>
      </c>
      <c r="BD890" s="51" t="str">
        <f>IF(入力シート!R891&gt;=1000,INT(MOD(入力シート!R891,10000)/1000),"")</f>
        <v/>
      </c>
      <c r="BE890" s="51" t="str">
        <f>IF(入力シート!R891&gt;=100,INT(MOD(入力シート!R891,1000)/100),"")</f>
        <v/>
      </c>
      <c r="BF890" s="51" t="str">
        <f>IF(入力シート!R891&gt;=10,INT(MOD(入力シート!R891,100)/10),"")</f>
        <v/>
      </c>
      <c r="BG890" s="40" t="str">
        <f>IF(入力シート!R891&gt;=1,INT(MOD(入力シート!R891,10)/1),"")</f>
        <v/>
      </c>
    </row>
    <row r="891" spans="1:79" x14ac:dyDescent="0.15">
      <c r="B891" s="22">
        <v>889</v>
      </c>
      <c r="C891" s="10" t="str">
        <f>IF(入力シート!C892&gt;=10000,INT(MOD(入力シート!C892,100000)/10000),"")</f>
        <v/>
      </c>
      <c r="D891" s="10" t="str">
        <f>IF(入力シート!C892&gt;=1000,INT(MOD(入力シート!C892,10000)/1000),"")</f>
        <v/>
      </c>
      <c r="E891" s="10" t="str">
        <f>IF(入力シート!C892&gt;=100,INT(MOD(入力シート!C892,1000)/100),"")</f>
        <v/>
      </c>
      <c r="F891" s="10" t="str">
        <f>IF(入力シート!C892&gt;=10,INT(MOD(入力シート!C892,100)/10),"")</f>
        <v/>
      </c>
      <c r="G891" s="22" t="str">
        <f>IF(入力シート!C892&gt;=1,INT(MOD(入力シート!C892,10)/1),"")</f>
        <v/>
      </c>
      <c r="H891" s="22" t="str">
        <f>IF(入力シート!D892&gt;"",入力シート!D892,"")</f>
        <v/>
      </c>
      <c r="I891" s="22" t="str">
        <f>IF(入力シート!E892&gt;"",入力シート!E892,"")</f>
        <v/>
      </c>
      <c r="J891" s="37" t="str">
        <f>IF(入力シート!F892&gt;0,IF(入力シート!W892=6,MID(入力シート!F892,入力シート!W892-5,1),"0"),"")</f>
        <v/>
      </c>
      <c r="K891" s="37" t="str">
        <f>IF(入力シート!F892&gt;0,MID(入力シート!F892,入力シート!W892-4,1),"")</f>
        <v/>
      </c>
      <c r="L891" s="37" t="str">
        <f>IF(入力シート!F892&gt;0,MID(入力シート!F892,入力シート!W892-3,1),"")</f>
        <v/>
      </c>
      <c r="M891" s="37" t="str">
        <f>IF(入力シート!F892&gt;0,MID(入力シート!F892,入力シート!W892-2,1),"")</f>
        <v/>
      </c>
      <c r="N891" s="37" t="str">
        <f>IF(入力シート!F892&gt;0,MID(入力シート!F892,入力シート!W892-1,1),"")</f>
        <v/>
      </c>
      <c r="O891" s="39" t="str">
        <f>IF(入力シート!F892&gt;0,MID(入力シート!F892,入力シート!W892,1),"")</f>
        <v/>
      </c>
      <c r="P891" s="22" t="str">
        <f>IF(入力シート!G892&gt;"",入力シート!G892,"")</f>
        <v/>
      </c>
      <c r="Q891" s="37" t="str">
        <f>IF(入力シート!H892&gt;0,IF(入力シート!X892=4,MID(入力シート!H892,入力シート!X892-3,1),"0"),"")</f>
        <v/>
      </c>
      <c r="R891" s="37" t="str">
        <f>IF(入力シート!H892&gt;0,MID(入力シート!H892,入力シート!X892-2,1),"")</f>
        <v/>
      </c>
      <c r="S891" s="37" t="str">
        <f>IF(入力シート!H892&gt;0,MID(入力シート!H892,入力シート!X892-1,1),"")</f>
        <v/>
      </c>
      <c r="T891" s="39" t="str">
        <f>IF(入力シート!H892&gt;0,MID(入力シート!H892,入力シート!X892,1),"")</f>
        <v/>
      </c>
      <c r="U891" s="62" t="str">
        <f>IF(入力シート!I892&gt;0,入力シート!I892,"")</f>
        <v/>
      </c>
      <c r="V891" s="50" t="str">
        <f>IF(入力シート!J892&gt;0,入力シート!J892,"")</f>
        <v/>
      </c>
      <c r="W891" s="50" t="str">
        <f>IF(入力シート!K892&gt;=10,INT(MOD(入力シート!K892,100)/10),"")</f>
        <v/>
      </c>
      <c r="X891" s="40" t="str">
        <f>IF(入力シート!K892&gt;=1,INT(MOD(入力シート!K892,10)/1),"")</f>
        <v/>
      </c>
      <c r="Y891" s="51" t="str">
        <f>IF(入力シート!L892&gt;=100000,INT(MOD(入力シート!L892,1000000)/100000),"")</f>
        <v/>
      </c>
      <c r="Z891" s="51" t="str">
        <f>IF(入力シート!L892&gt;=10000,INT(MOD(入力シート!L892,100000)/10000),"")</f>
        <v/>
      </c>
      <c r="AA891" s="51" t="str">
        <f>IF(入力シート!L892&gt;=1000,INT(MOD(入力シート!L892,10000)/1000),"")</f>
        <v/>
      </c>
      <c r="AB891" s="51" t="str">
        <f>IF(入力シート!L892&gt;=100,INT(MOD(入力シート!L892,1000)/100),"")</f>
        <v/>
      </c>
      <c r="AC891" s="51" t="str">
        <f>IF(入力シート!L892&gt;=10,INT(MOD(入力シート!L892,100)/10),"")</f>
        <v/>
      </c>
      <c r="AD891" s="40" t="str">
        <f>IF(入力シート!L892&gt;=1,INT(MOD(入力シート!L892,10)/1),"")</f>
        <v/>
      </c>
      <c r="AE891" s="51" t="str">
        <f>IF(入力シート!M892&gt;=10000,INT(MOD(入力シート!M892,100000)/10000),"")</f>
        <v/>
      </c>
      <c r="AF891" s="51" t="str">
        <f>IF(入力シート!M892&gt;=1000,INT(MOD(入力シート!M892,10000)/1000),"")</f>
        <v/>
      </c>
      <c r="AG891" s="51" t="str">
        <f>IF(入力シート!M892&gt;=100,INT(MOD(入力シート!M892,1000)/100),"")</f>
        <v/>
      </c>
      <c r="AH891" s="51" t="str">
        <f>IF(入力シート!M892&gt;=10,INT(MOD(入力シート!M892,100)/10),"")</f>
        <v/>
      </c>
      <c r="AI891" s="40" t="str">
        <f>IF(入力シート!M892&gt;=1,INT(MOD(入力シート!M892,10)/1),"")</f>
        <v/>
      </c>
      <c r="AJ891" s="51" t="str">
        <f>IF(入力シート!N892&gt;=10000,INT(MOD(入力シート!N892,100000)/10000),"")</f>
        <v/>
      </c>
      <c r="AK891" s="51" t="str">
        <f>IF(入力シート!N892&gt;=1000,INT(MOD(入力シート!N892,10000)/1000),"")</f>
        <v/>
      </c>
      <c r="AL891" s="51" t="str">
        <f>IF(入力シート!N892&gt;=100,INT(MOD(入力シート!N892,1000)/100),"")</f>
        <v/>
      </c>
      <c r="AM891" s="51" t="str">
        <f>IF(入力シート!N892&gt;=10,INT(MOD(入力シート!N892,100)/10),"")</f>
        <v/>
      </c>
      <c r="AN891" s="40" t="str">
        <f>IF(入力シート!N892&gt;=1,INT(MOD(入力シート!N892,10)/1),"")</f>
        <v/>
      </c>
      <c r="AO891" s="51" t="str">
        <f>IF(入力シート!O892&gt;=10000,INT(MOD(入力シート!O892,100000)/10000),"")</f>
        <v/>
      </c>
      <c r="AP891" s="51" t="str">
        <f>IF(入力シート!O892&gt;=1000,INT(MOD(入力シート!O892,10000)/1000),"")</f>
        <v/>
      </c>
      <c r="AQ891" s="51" t="str">
        <f>IF(入力シート!O892&gt;=100,INT(MOD(入力シート!O892,1000)/100),"")</f>
        <v/>
      </c>
      <c r="AR891" s="51" t="str">
        <f>IF(入力シート!O892&gt;=10,INT(MOD(入力シート!O892,100)/10),"")</f>
        <v/>
      </c>
      <c r="AS891" s="40" t="str">
        <f>IF(入力シート!O892&gt;=1,INT(MOD(入力シート!O892,10)/1),"")</f>
        <v/>
      </c>
      <c r="AT891" s="51" t="str">
        <f>IF(入力シート!P892&gt;=1000000,INT(MOD(入力シート!P892,10000000)/1000000),"")</f>
        <v/>
      </c>
      <c r="AU891" s="51" t="str">
        <f>IF(入力シート!P892&gt;=100000,INT(MOD(入力シート!P892,1000000)/100000),"")</f>
        <v/>
      </c>
      <c r="AV891" s="51" t="str">
        <f>IF(入力シート!P892&gt;=10000,INT(MOD(入力シート!P892,100000)/10000),"")</f>
        <v/>
      </c>
      <c r="AW891" s="51" t="str">
        <f>IF(入力シート!P892&gt;=1000,INT(MOD(入力シート!P892,10000)/1000),"")</f>
        <v/>
      </c>
      <c r="AX891" s="51" t="str">
        <f>IF(入力シート!P892&gt;=100,INT(MOD(入力シート!P892,1000)/100),"")</f>
        <v/>
      </c>
      <c r="AY891" s="51" t="str">
        <f>IF(入力シート!P892&gt;=10,INT(MOD(入力シート!P892,100)/10),"")</f>
        <v/>
      </c>
      <c r="AZ891" s="40" t="str">
        <f>IF(入力シート!P892&gt;=1,INT(MOD(入力シート!P892,10)/1),"")</f>
        <v/>
      </c>
      <c r="BA891" s="51" t="str">
        <f>IF(入力シート!Q892&gt;=10,INT(MOD(入力シート!Q892,100)/10),"")</f>
        <v/>
      </c>
      <c r="BB891" s="40" t="str">
        <f>IF(入力シート!Q892&gt;=1,INT(MOD(入力シート!Q892,10)/1),"")</f>
        <v/>
      </c>
      <c r="BC891" s="51" t="str">
        <f>IF(入力シート!R892&gt;=10000,INT(MOD(入力シート!R892,100000)/10000),"")</f>
        <v/>
      </c>
      <c r="BD891" s="51" t="str">
        <f>IF(入力シート!R892&gt;=1000,INT(MOD(入力シート!R892,10000)/1000),"")</f>
        <v/>
      </c>
      <c r="BE891" s="51" t="str">
        <f>IF(入力シート!R892&gt;=100,INT(MOD(入力シート!R892,1000)/100),"")</f>
        <v/>
      </c>
      <c r="BF891" s="51" t="str">
        <f>IF(入力シート!R892&gt;=10,INT(MOD(入力シート!R892,100)/10),"")</f>
        <v/>
      </c>
      <c r="BG891" s="40" t="str">
        <f>IF(入力シート!R892&gt;=1,INT(MOD(入力シート!R892,10)/1),"")</f>
        <v/>
      </c>
    </row>
    <row r="892" spans="1:79" x14ac:dyDescent="0.15">
      <c r="A892" s="46"/>
      <c r="B892" s="12">
        <v>890</v>
      </c>
      <c r="C892" s="3" t="str">
        <f>IF(入力シート!C893&gt;=10000,INT(MOD(入力シート!C893,100000)/10000),"")</f>
        <v/>
      </c>
      <c r="D892" s="3" t="str">
        <f>IF(入力シート!C893&gt;=1000,INT(MOD(入力シート!C893,10000)/1000),"")</f>
        <v/>
      </c>
      <c r="E892" s="3" t="str">
        <f>IF(入力シート!C893&gt;=100,INT(MOD(入力シート!C893,1000)/100),"")</f>
        <v/>
      </c>
      <c r="F892" s="3" t="str">
        <f>IF(入力シート!C893&gt;=10,INT(MOD(入力シート!C893,100)/10),"")</f>
        <v/>
      </c>
      <c r="G892" s="12" t="str">
        <f>IF(入力シート!C893&gt;=1,INT(MOD(入力シート!C893,10)/1),"")</f>
        <v/>
      </c>
      <c r="H892" s="12" t="str">
        <f>IF(入力シート!D893&gt;"",入力シート!D893,"")</f>
        <v/>
      </c>
      <c r="I892" s="146" t="str">
        <f>IF(入力シート!E893&gt;"",入力シート!E893,"")</f>
        <v/>
      </c>
      <c r="J892" s="162" t="str">
        <f>IF(入力シート!F893&gt;0,IF(入力シート!W893=6,MID(入力シート!F893,入力シート!W893-5,1),"0"),"")</f>
        <v/>
      </c>
      <c r="K892" s="63" t="str">
        <f>IF(入力シート!F893&gt;0,MID(入力シート!F893,入力シート!W893-4,1),"")</f>
        <v/>
      </c>
      <c r="L892" s="63" t="str">
        <f>IF(入力シート!F893&gt;0,MID(入力シート!F893,入力シート!W893-3,1),"")</f>
        <v/>
      </c>
      <c r="M892" s="63" t="str">
        <f>IF(入力シート!F893&gt;0,MID(入力シート!F893,入力シート!W893-2,1),"")</f>
        <v/>
      </c>
      <c r="N892" s="63" t="str">
        <f>IF(入力シート!F893&gt;0,MID(入力シート!F893,入力シート!W893-1,1),"")</f>
        <v/>
      </c>
      <c r="O892" s="64" t="str">
        <f>IF(入力シート!F893&gt;0,MID(入力シート!F893,入力シート!W893,1),"")</f>
        <v/>
      </c>
      <c r="P892" s="146" t="str">
        <f>IF(入力シート!G893&gt;"",入力シート!G893,"")</f>
        <v/>
      </c>
      <c r="Q892" s="162" t="str">
        <f>IF(入力シート!H893&gt;0,IF(入力シート!X893=4,MID(入力シート!H893,入力シート!X893-3,1),"0"),"")</f>
        <v/>
      </c>
      <c r="R892" s="63" t="str">
        <f>IF(入力シート!H893&gt;0,MID(入力シート!H893,入力シート!X893-2,1),"")</f>
        <v/>
      </c>
      <c r="S892" s="63" t="str">
        <f>IF(入力シート!H893&gt;0,MID(入力シート!H893,入力シート!X893-1,1),"")</f>
        <v/>
      </c>
      <c r="T892" s="64" t="str">
        <f>IF(入力シート!H893&gt;0,MID(入力シート!H893,入力シート!X893,1),"")</f>
        <v/>
      </c>
      <c r="U892" s="65" t="str">
        <f>IF(入力シート!I893&gt;0,入力シート!I893,"")</f>
        <v/>
      </c>
      <c r="V892" s="47" t="str">
        <f>IF(入力シート!J893&gt;0,入力シート!J893,"")</f>
        <v/>
      </c>
      <c r="W892" s="47" t="str">
        <f>IF(入力シート!K893&gt;=10,INT(MOD(入力シート!K893,100)/10),"")</f>
        <v/>
      </c>
      <c r="X892" s="48" t="str">
        <f>IF(入力シート!K893&gt;=1,INT(MOD(入力シート!K893,10)/1),"")</f>
        <v/>
      </c>
      <c r="Y892" s="49" t="str">
        <f>IF(入力シート!L893&gt;=100000,INT(MOD(入力シート!L893,1000000)/100000),"")</f>
        <v/>
      </c>
      <c r="Z892" s="49" t="str">
        <f>IF(入力シート!L893&gt;=10000,INT(MOD(入力シート!L893,100000)/10000),"")</f>
        <v/>
      </c>
      <c r="AA892" s="49" t="str">
        <f>IF(入力シート!L893&gt;=1000,INT(MOD(入力シート!L893,10000)/1000),"")</f>
        <v/>
      </c>
      <c r="AB892" s="49" t="str">
        <f>IF(入力シート!L893&gt;=100,INT(MOD(入力シート!L893,1000)/100),"")</f>
        <v/>
      </c>
      <c r="AC892" s="49" t="str">
        <f>IF(入力シート!L893&gt;=10,INT(MOD(入力シート!L893,100)/10),"")</f>
        <v/>
      </c>
      <c r="AD892" s="48" t="str">
        <f>IF(入力シート!L893&gt;=1,INT(MOD(入力シート!L893,10)/1),"")</f>
        <v/>
      </c>
      <c r="AE892" s="49" t="str">
        <f>IF(入力シート!M893&gt;=10000,INT(MOD(入力シート!M893,100000)/10000),"")</f>
        <v/>
      </c>
      <c r="AF892" s="49" t="str">
        <f>IF(入力シート!M893&gt;=1000,INT(MOD(入力シート!M893,10000)/1000),"")</f>
        <v/>
      </c>
      <c r="AG892" s="49" t="str">
        <f>IF(入力シート!M893&gt;=100,INT(MOD(入力シート!M893,1000)/100),"")</f>
        <v/>
      </c>
      <c r="AH892" s="49" t="str">
        <f>IF(入力シート!M893&gt;=10,INT(MOD(入力シート!M893,100)/10),"")</f>
        <v/>
      </c>
      <c r="AI892" s="48" t="str">
        <f>IF(入力シート!M893&gt;=1,INT(MOD(入力シート!M893,10)/1),"")</f>
        <v/>
      </c>
      <c r="AJ892" s="49" t="str">
        <f>IF(入力シート!N893&gt;=10000,INT(MOD(入力シート!N893,100000)/10000),"")</f>
        <v/>
      </c>
      <c r="AK892" s="49" t="str">
        <f>IF(入力シート!N893&gt;=1000,INT(MOD(入力シート!N893,10000)/1000),"")</f>
        <v/>
      </c>
      <c r="AL892" s="49" t="str">
        <f>IF(入力シート!N893&gt;=100,INT(MOD(入力シート!N893,1000)/100),"")</f>
        <v/>
      </c>
      <c r="AM892" s="49" t="str">
        <f>IF(入力シート!N893&gt;=10,INT(MOD(入力シート!N893,100)/10),"")</f>
        <v/>
      </c>
      <c r="AN892" s="48" t="str">
        <f>IF(入力シート!N893&gt;=1,INT(MOD(入力シート!N893,10)/1),"")</f>
        <v/>
      </c>
      <c r="AO892" s="49" t="str">
        <f>IF(入力シート!O893&gt;=10000,INT(MOD(入力シート!O893,100000)/10000),"")</f>
        <v/>
      </c>
      <c r="AP892" s="49" t="str">
        <f>IF(入力シート!O893&gt;=1000,INT(MOD(入力シート!O893,10000)/1000),"")</f>
        <v/>
      </c>
      <c r="AQ892" s="49" t="str">
        <f>IF(入力シート!O893&gt;=100,INT(MOD(入力シート!O893,1000)/100),"")</f>
        <v/>
      </c>
      <c r="AR892" s="49" t="str">
        <f>IF(入力シート!O893&gt;=10,INT(MOD(入力シート!O893,100)/10),"")</f>
        <v/>
      </c>
      <c r="AS892" s="48" t="str">
        <f>IF(入力シート!O893&gt;=1,INT(MOD(入力シート!O893,10)/1),"")</f>
        <v/>
      </c>
      <c r="AT892" s="49" t="str">
        <f>IF(入力シート!P893&gt;=1000000,INT(MOD(入力シート!P893,10000000)/1000000),"")</f>
        <v/>
      </c>
      <c r="AU892" s="49" t="str">
        <f>IF(入力シート!P893&gt;=100000,INT(MOD(入力シート!P893,1000000)/100000),"")</f>
        <v/>
      </c>
      <c r="AV892" s="49" t="str">
        <f>IF(入力シート!P893&gt;=10000,INT(MOD(入力シート!P893,100000)/10000),"")</f>
        <v/>
      </c>
      <c r="AW892" s="49" t="str">
        <f>IF(入力シート!P893&gt;=1000,INT(MOD(入力シート!P893,10000)/1000),"")</f>
        <v/>
      </c>
      <c r="AX892" s="49" t="str">
        <f>IF(入力シート!P893&gt;=100,INT(MOD(入力シート!P893,1000)/100),"")</f>
        <v/>
      </c>
      <c r="AY892" s="49" t="str">
        <f>IF(入力シート!P893&gt;=10,INT(MOD(入力シート!P893,100)/10),"")</f>
        <v/>
      </c>
      <c r="AZ892" s="48" t="str">
        <f>IF(入力シート!P893&gt;=1,INT(MOD(入力シート!P893,10)/1),"")</f>
        <v/>
      </c>
      <c r="BA892" s="49" t="str">
        <f>IF(入力シート!Q893&gt;=10,INT(MOD(入力シート!Q893,100)/10),"")</f>
        <v/>
      </c>
      <c r="BB892" s="48" t="str">
        <f>IF(入力シート!Q893&gt;=1,INT(MOD(入力シート!Q893,10)/1),"")</f>
        <v/>
      </c>
      <c r="BC892" s="49" t="str">
        <f>IF(入力シート!R893&gt;=10000,INT(MOD(入力シート!R893,100000)/10000),"")</f>
        <v/>
      </c>
      <c r="BD892" s="49" t="str">
        <f>IF(入力シート!R893&gt;=1000,INT(MOD(入力シート!R893,10000)/1000),"")</f>
        <v/>
      </c>
      <c r="BE892" s="49" t="str">
        <f>IF(入力シート!R893&gt;=100,INT(MOD(入力シート!R893,1000)/100),"")</f>
        <v/>
      </c>
      <c r="BF892" s="49" t="str">
        <f>IF(入力シート!R893&gt;=10,INT(MOD(入力シート!R893,100)/10),"")</f>
        <v/>
      </c>
      <c r="BG892" s="48" t="str">
        <f>IF(入力シート!R893&gt;=1,INT(MOD(入力シート!R893,10)/1),"")</f>
        <v/>
      </c>
      <c r="BH892" s="58" t="str">
        <f>IF(入力シート!S893&gt;=10,INT(MOD(入力シート!S893,100)/10),"")</f>
        <v/>
      </c>
      <c r="BI892" s="69" t="str">
        <f>IF(入力シート!S893&gt;=1,INT(MOD(入力シート!S893,10)/1),"")</f>
        <v/>
      </c>
      <c r="BJ892" s="58" t="str">
        <f>IF(入力シート!T893&gt;=1000000,INT(MOD(入力シート!T893,10000000)/1000000),"")</f>
        <v/>
      </c>
      <c r="BK892" s="58" t="str">
        <f>IF(入力シート!T893&gt;=100000,INT(MOD(入力シート!T893,1000000)/100000),"")</f>
        <v/>
      </c>
      <c r="BL892" s="58" t="str">
        <f>IF(入力シート!T893&gt;=10000,INT(MOD(入力シート!T893,100000)/10000),"")</f>
        <v/>
      </c>
      <c r="BM892" s="58" t="str">
        <f>IF(入力シート!T893&gt;=1000,INT(MOD(入力シート!T893,10000)/1000),"")</f>
        <v/>
      </c>
      <c r="BN892" s="58" t="str">
        <f>IF(入力シート!T893&gt;=100,INT(MOD(入力シート!T893,1000)/100),"")</f>
        <v/>
      </c>
      <c r="BO892" s="58" t="str">
        <f>IF(入力シート!T893&gt;=10,INT(MOD(入力シート!T893,100)/10),"")</f>
        <v/>
      </c>
      <c r="BP892" s="69" t="str">
        <f>IF(入力シート!T893&gt;=1,INT(MOD(入力シート!T893,10)/1),"")</f>
        <v/>
      </c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</row>
    <row r="893" spans="1:79" x14ac:dyDescent="0.15">
      <c r="A893" s="70">
        <f t="shared" si="19"/>
        <v>90</v>
      </c>
      <c r="B893" s="22">
        <v>891</v>
      </c>
      <c r="C893" s="10" t="str">
        <f>IF(入力シート!C894&gt;=10000,INT(MOD(入力シート!C894,100000)/10000),"")</f>
        <v/>
      </c>
      <c r="D893" s="10" t="str">
        <f>IF(入力シート!C894&gt;=1000,INT(MOD(入力シート!C894,10000)/1000),"")</f>
        <v/>
      </c>
      <c r="E893" s="10" t="str">
        <f>IF(入力シート!C894&gt;=100,INT(MOD(入力シート!C894,1000)/100),"")</f>
        <v/>
      </c>
      <c r="F893" s="10" t="str">
        <f>IF(入力シート!C894&gt;=10,INT(MOD(入力シート!C894,100)/10),"")</f>
        <v/>
      </c>
      <c r="G893" s="22" t="str">
        <f>IF(入力シート!C894&gt;=1,INT(MOD(入力シート!C894,10)/1),"")</f>
        <v/>
      </c>
      <c r="H893" s="22" t="str">
        <f>IF(入力シート!D894&gt;"",入力シート!D894,"")</f>
        <v/>
      </c>
      <c r="I893" s="22" t="str">
        <f>IF(入力シート!E894&gt;"",入力シート!E894,"")</f>
        <v/>
      </c>
      <c r="J893" s="37" t="str">
        <f>IF(入力シート!F894&gt;0,IF(入力シート!W894=6,MID(入力シート!F894,入力シート!W894-5,1),"0"),"")</f>
        <v/>
      </c>
      <c r="K893" s="37" t="str">
        <f>IF(入力シート!F894&gt;0,MID(入力シート!F894,入力シート!W894-4,1),"")</f>
        <v/>
      </c>
      <c r="L893" s="37" t="str">
        <f>IF(入力シート!F894&gt;0,MID(入力シート!F894,入力シート!W894-3,1),"")</f>
        <v/>
      </c>
      <c r="M893" s="37" t="str">
        <f>IF(入力シート!F894&gt;0,MID(入力シート!F894,入力シート!W894-2,1),"")</f>
        <v/>
      </c>
      <c r="N893" s="37" t="str">
        <f>IF(入力シート!F894&gt;0,MID(入力シート!F894,入力シート!W894-1,1),"")</f>
        <v/>
      </c>
      <c r="O893" s="39" t="str">
        <f>IF(入力シート!F894&gt;0,MID(入力シート!F894,入力シート!W894,1),"")</f>
        <v/>
      </c>
      <c r="P893" s="22" t="str">
        <f>IF(入力シート!G894&gt;"",入力シート!G894,"")</f>
        <v/>
      </c>
      <c r="Q893" s="37" t="str">
        <f>IF(入力シート!H894&gt;0,IF(入力シート!X894=4,MID(入力シート!H894,入力シート!X894-3,1),"0"),"")</f>
        <v/>
      </c>
      <c r="R893" s="37" t="str">
        <f>IF(入力シート!H894&gt;0,MID(入力シート!H894,入力シート!X894-2,1),"")</f>
        <v/>
      </c>
      <c r="S893" s="37" t="str">
        <f>IF(入力シート!H894&gt;0,MID(入力シート!H894,入力シート!X894-1,1),"")</f>
        <v/>
      </c>
      <c r="T893" s="39" t="str">
        <f>IF(入力シート!H894&gt;0,MID(入力シート!H894,入力シート!X894,1),"")</f>
        <v/>
      </c>
      <c r="U893" s="62" t="str">
        <f>IF(入力シート!I894&gt;0,入力シート!I894,"")</f>
        <v/>
      </c>
      <c r="V893" s="50" t="str">
        <f>IF(入力シート!J894&gt;0,入力シート!J894,"")</f>
        <v/>
      </c>
      <c r="W893" s="50" t="str">
        <f>IF(入力シート!K894&gt;=10,INT(MOD(入力シート!K894,100)/10),"")</f>
        <v/>
      </c>
      <c r="X893" s="40" t="str">
        <f>IF(入力シート!K894&gt;=1,INT(MOD(入力シート!K894,10)/1),"")</f>
        <v/>
      </c>
      <c r="Y893" s="51" t="str">
        <f>IF(入力シート!L894&gt;=100000,INT(MOD(入力シート!L894,1000000)/100000),"")</f>
        <v/>
      </c>
      <c r="Z893" s="51" t="str">
        <f>IF(入力シート!L894&gt;=10000,INT(MOD(入力シート!L894,100000)/10000),"")</f>
        <v/>
      </c>
      <c r="AA893" s="51" t="str">
        <f>IF(入力シート!L894&gt;=1000,INT(MOD(入力シート!L894,10000)/1000),"")</f>
        <v/>
      </c>
      <c r="AB893" s="51" t="str">
        <f>IF(入力シート!L894&gt;=100,INT(MOD(入力シート!L894,1000)/100),"")</f>
        <v/>
      </c>
      <c r="AC893" s="51" t="str">
        <f>IF(入力シート!L894&gt;=10,INT(MOD(入力シート!L894,100)/10),"")</f>
        <v/>
      </c>
      <c r="AD893" s="40" t="str">
        <f>IF(入力シート!L894&gt;=1,INT(MOD(入力シート!L894,10)/1),"")</f>
        <v/>
      </c>
      <c r="AE893" s="51" t="str">
        <f>IF(入力シート!M894&gt;=10000,INT(MOD(入力シート!M894,100000)/10000),"")</f>
        <v/>
      </c>
      <c r="AF893" s="51" t="str">
        <f>IF(入力シート!M894&gt;=1000,INT(MOD(入力シート!M894,10000)/1000),"")</f>
        <v/>
      </c>
      <c r="AG893" s="51" t="str">
        <f>IF(入力シート!M894&gt;=100,INT(MOD(入力シート!M894,1000)/100),"")</f>
        <v/>
      </c>
      <c r="AH893" s="51" t="str">
        <f>IF(入力シート!M894&gt;=10,INT(MOD(入力シート!M894,100)/10),"")</f>
        <v/>
      </c>
      <c r="AI893" s="40" t="str">
        <f>IF(入力シート!M894&gt;=1,INT(MOD(入力シート!M894,10)/1),"")</f>
        <v/>
      </c>
      <c r="AJ893" s="51" t="str">
        <f>IF(入力シート!N894&gt;=10000,INT(MOD(入力シート!N894,100000)/10000),"")</f>
        <v/>
      </c>
      <c r="AK893" s="51" t="str">
        <f>IF(入力シート!N894&gt;=1000,INT(MOD(入力シート!N894,10000)/1000),"")</f>
        <v/>
      </c>
      <c r="AL893" s="51" t="str">
        <f>IF(入力シート!N894&gt;=100,INT(MOD(入力シート!N894,1000)/100),"")</f>
        <v/>
      </c>
      <c r="AM893" s="51" t="str">
        <f>IF(入力シート!N894&gt;=10,INT(MOD(入力シート!N894,100)/10),"")</f>
        <v/>
      </c>
      <c r="AN893" s="40" t="str">
        <f>IF(入力シート!N894&gt;=1,INT(MOD(入力シート!N894,10)/1),"")</f>
        <v/>
      </c>
      <c r="AO893" s="51" t="str">
        <f>IF(入力シート!O894&gt;=10000,INT(MOD(入力シート!O894,100000)/10000),"")</f>
        <v/>
      </c>
      <c r="AP893" s="51" t="str">
        <f>IF(入力シート!O894&gt;=1000,INT(MOD(入力シート!O894,10000)/1000),"")</f>
        <v/>
      </c>
      <c r="AQ893" s="51" t="str">
        <f>IF(入力シート!O894&gt;=100,INT(MOD(入力シート!O894,1000)/100),"")</f>
        <v/>
      </c>
      <c r="AR893" s="51" t="str">
        <f>IF(入力シート!O894&gt;=10,INT(MOD(入力シート!O894,100)/10),"")</f>
        <v/>
      </c>
      <c r="AS893" s="40" t="str">
        <f>IF(入力シート!O894&gt;=1,INT(MOD(入力シート!O894,10)/1),"")</f>
        <v/>
      </c>
      <c r="AT893" s="51" t="str">
        <f>IF(入力シート!P894&gt;=1000000,INT(MOD(入力シート!P894,10000000)/1000000),"")</f>
        <v/>
      </c>
      <c r="AU893" s="51" t="str">
        <f>IF(入力シート!P894&gt;=100000,INT(MOD(入力シート!P894,1000000)/100000),"")</f>
        <v/>
      </c>
      <c r="AV893" s="51" t="str">
        <f>IF(入力シート!P894&gt;=10000,INT(MOD(入力シート!P894,100000)/10000),"")</f>
        <v/>
      </c>
      <c r="AW893" s="51" t="str">
        <f>IF(入力シート!P894&gt;=1000,INT(MOD(入力シート!P894,10000)/1000),"")</f>
        <v/>
      </c>
      <c r="AX893" s="51" t="str">
        <f>IF(入力シート!P894&gt;=100,INT(MOD(入力シート!P894,1000)/100),"")</f>
        <v/>
      </c>
      <c r="AY893" s="51" t="str">
        <f>IF(入力シート!P894&gt;=10,INT(MOD(入力シート!P894,100)/10),"")</f>
        <v/>
      </c>
      <c r="AZ893" s="40" t="str">
        <f>IF(入力シート!P894&gt;=1,INT(MOD(入力シート!P894,10)/1),"")</f>
        <v/>
      </c>
      <c r="BA893" s="51" t="str">
        <f>IF(入力シート!Q894&gt;=10,INT(MOD(入力シート!Q894,100)/10),"")</f>
        <v/>
      </c>
      <c r="BB893" s="40" t="str">
        <f>IF(入力シート!Q894&gt;=1,INT(MOD(入力シート!Q894,10)/1),"")</f>
        <v/>
      </c>
      <c r="BC893" s="51" t="str">
        <f>IF(入力シート!R894&gt;=10000,INT(MOD(入力シート!R894,100000)/10000),"")</f>
        <v/>
      </c>
      <c r="BD893" s="51" t="str">
        <f>IF(入力シート!R894&gt;=1000,INT(MOD(入力シート!R894,10000)/1000),"")</f>
        <v/>
      </c>
      <c r="BE893" s="51" t="str">
        <f>IF(入力シート!R894&gt;=100,INT(MOD(入力シート!R894,1000)/100),"")</f>
        <v/>
      </c>
      <c r="BF893" s="51" t="str">
        <f>IF(入力シート!R894&gt;=10,INT(MOD(入力シート!R894,100)/10),"")</f>
        <v/>
      </c>
      <c r="BG893" s="40" t="str">
        <f>IF(入力シート!R894&gt;=1,INT(MOD(入力シート!R894,10)/1),"")</f>
        <v/>
      </c>
      <c r="BP893" s="11"/>
    </row>
    <row r="894" spans="1:79" x14ac:dyDescent="0.15">
      <c r="B894" s="22">
        <v>892</v>
      </c>
      <c r="C894" s="10" t="str">
        <f>IF(入力シート!C895&gt;=10000,INT(MOD(入力シート!C895,100000)/10000),"")</f>
        <v/>
      </c>
      <c r="D894" s="10" t="str">
        <f>IF(入力シート!C895&gt;=1000,INT(MOD(入力シート!C895,10000)/1000),"")</f>
        <v/>
      </c>
      <c r="E894" s="10" t="str">
        <f>IF(入力シート!C895&gt;=100,INT(MOD(入力シート!C895,1000)/100),"")</f>
        <v/>
      </c>
      <c r="F894" s="10" t="str">
        <f>IF(入力シート!C895&gt;=10,INT(MOD(入力シート!C895,100)/10),"")</f>
        <v/>
      </c>
      <c r="G894" s="22" t="str">
        <f>IF(入力シート!C895&gt;=1,INT(MOD(入力シート!C895,10)/1),"")</f>
        <v/>
      </c>
      <c r="H894" s="22" t="str">
        <f>IF(入力シート!D895&gt;"",入力シート!D895,"")</f>
        <v/>
      </c>
      <c r="I894" s="22" t="str">
        <f>IF(入力シート!E895&gt;"",入力シート!E895,"")</f>
        <v/>
      </c>
      <c r="J894" s="37" t="str">
        <f>IF(入力シート!F895&gt;0,IF(入力シート!W895=6,MID(入力シート!F895,入力シート!W895-5,1),"0"),"")</f>
        <v/>
      </c>
      <c r="K894" s="37" t="str">
        <f>IF(入力シート!F895&gt;0,MID(入力シート!F895,入力シート!W895-4,1),"")</f>
        <v/>
      </c>
      <c r="L894" s="37" t="str">
        <f>IF(入力シート!F895&gt;0,MID(入力シート!F895,入力シート!W895-3,1),"")</f>
        <v/>
      </c>
      <c r="M894" s="37" t="str">
        <f>IF(入力シート!F895&gt;0,MID(入力シート!F895,入力シート!W895-2,1),"")</f>
        <v/>
      </c>
      <c r="N894" s="37" t="str">
        <f>IF(入力シート!F895&gt;0,MID(入力シート!F895,入力シート!W895-1,1),"")</f>
        <v/>
      </c>
      <c r="O894" s="39" t="str">
        <f>IF(入力シート!F895&gt;0,MID(入力シート!F895,入力シート!W895,1),"")</f>
        <v/>
      </c>
      <c r="P894" s="22" t="str">
        <f>IF(入力シート!G895&gt;"",入力シート!G895,"")</f>
        <v/>
      </c>
      <c r="Q894" s="37" t="str">
        <f>IF(入力シート!H895&gt;0,IF(入力シート!X895=4,MID(入力シート!H895,入力シート!X895-3,1),"0"),"")</f>
        <v/>
      </c>
      <c r="R894" s="37" t="str">
        <f>IF(入力シート!H895&gt;0,MID(入力シート!H895,入力シート!X895-2,1),"")</f>
        <v/>
      </c>
      <c r="S894" s="37" t="str">
        <f>IF(入力シート!H895&gt;0,MID(入力シート!H895,入力シート!X895-1,1),"")</f>
        <v/>
      </c>
      <c r="T894" s="39" t="str">
        <f>IF(入力シート!H895&gt;0,MID(入力シート!H895,入力シート!X895,1),"")</f>
        <v/>
      </c>
      <c r="U894" s="62" t="str">
        <f>IF(入力シート!I895&gt;0,入力シート!I895,"")</f>
        <v/>
      </c>
      <c r="V894" s="50" t="str">
        <f>IF(入力シート!J895&gt;0,入力シート!J895,"")</f>
        <v/>
      </c>
      <c r="W894" s="50" t="str">
        <f>IF(入力シート!K895&gt;=10,INT(MOD(入力シート!K895,100)/10),"")</f>
        <v/>
      </c>
      <c r="X894" s="40" t="str">
        <f>IF(入力シート!K895&gt;=1,INT(MOD(入力シート!K895,10)/1),"")</f>
        <v/>
      </c>
      <c r="Y894" s="51" t="str">
        <f>IF(入力シート!L895&gt;=100000,INT(MOD(入力シート!L895,1000000)/100000),"")</f>
        <v/>
      </c>
      <c r="Z894" s="51" t="str">
        <f>IF(入力シート!L895&gt;=10000,INT(MOD(入力シート!L895,100000)/10000),"")</f>
        <v/>
      </c>
      <c r="AA894" s="51" t="str">
        <f>IF(入力シート!L895&gt;=1000,INT(MOD(入力シート!L895,10000)/1000),"")</f>
        <v/>
      </c>
      <c r="AB894" s="51" t="str">
        <f>IF(入力シート!L895&gt;=100,INT(MOD(入力シート!L895,1000)/100),"")</f>
        <v/>
      </c>
      <c r="AC894" s="51" t="str">
        <f>IF(入力シート!L895&gt;=10,INT(MOD(入力シート!L895,100)/10),"")</f>
        <v/>
      </c>
      <c r="AD894" s="40" t="str">
        <f>IF(入力シート!L895&gt;=1,INT(MOD(入力シート!L895,10)/1),"")</f>
        <v/>
      </c>
      <c r="AE894" s="51" t="str">
        <f>IF(入力シート!M895&gt;=10000,INT(MOD(入力シート!M895,100000)/10000),"")</f>
        <v/>
      </c>
      <c r="AF894" s="51" t="str">
        <f>IF(入力シート!M895&gt;=1000,INT(MOD(入力シート!M895,10000)/1000),"")</f>
        <v/>
      </c>
      <c r="AG894" s="51" t="str">
        <f>IF(入力シート!M895&gt;=100,INT(MOD(入力シート!M895,1000)/100),"")</f>
        <v/>
      </c>
      <c r="AH894" s="51" t="str">
        <f>IF(入力シート!M895&gt;=10,INT(MOD(入力シート!M895,100)/10),"")</f>
        <v/>
      </c>
      <c r="AI894" s="40" t="str">
        <f>IF(入力シート!M895&gt;=1,INT(MOD(入力シート!M895,10)/1),"")</f>
        <v/>
      </c>
      <c r="AJ894" s="51" t="str">
        <f>IF(入力シート!N895&gt;=10000,INT(MOD(入力シート!N895,100000)/10000),"")</f>
        <v/>
      </c>
      <c r="AK894" s="51" t="str">
        <f>IF(入力シート!N895&gt;=1000,INT(MOD(入力シート!N895,10000)/1000),"")</f>
        <v/>
      </c>
      <c r="AL894" s="51" t="str">
        <f>IF(入力シート!N895&gt;=100,INT(MOD(入力シート!N895,1000)/100),"")</f>
        <v/>
      </c>
      <c r="AM894" s="51" t="str">
        <f>IF(入力シート!N895&gt;=10,INT(MOD(入力シート!N895,100)/10),"")</f>
        <v/>
      </c>
      <c r="AN894" s="40" t="str">
        <f>IF(入力シート!N895&gt;=1,INT(MOD(入力シート!N895,10)/1),"")</f>
        <v/>
      </c>
      <c r="AO894" s="51" t="str">
        <f>IF(入力シート!O895&gt;=10000,INT(MOD(入力シート!O895,100000)/10000),"")</f>
        <v/>
      </c>
      <c r="AP894" s="51" t="str">
        <f>IF(入力シート!O895&gt;=1000,INT(MOD(入力シート!O895,10000)/1000),"")</f>
        <v/>
      </c>
      <c r="AQ894" s="51" t="str">
        <f>IF(入力シート!O895&gt;=100,INT(MOD(入力シート!O895,1000)/100),"")</f>
        <v/>
      </c>
      <c r="AR894" s="51" t="str">
        <f>IF(入力シート!O895&gt;=10,INT(MOD(入力シート!O895,100)/10),"")</f>
        <v/>
      </c>
      <c r="AS894" s="40" t="str">
        <f>IF(入力シート!O895&gt;=1,INT(MOD(入力シート!O895,10)/1),"")</f>
        <v/>
      </c>
      <c r="AT894" s="51" t="str">
        <f>IF(入力シート!P895&gt;=1000000,INT(MOD(入力シート!P895,10000000)/1000000),"")</f>
        <v/>
      </c>
      <c r="AU894" s="51" t="str">
        <f>IF(入力シート!P895&gt;=100000,INT(MOD(入力シート!P895,1000000)/100000),"")</f>
        <v/>
      </c>
      <c r="AV894" s="51" t="str">
        <f>IF(入力シート!P895&gt;=10000,INT(MOD(入力シート!P895,100000)/10000),"")</f>
        <v/>
      </c>
      <c r="AW894" s="51" t="str">
        <f>IF(入力シート!P895&gt;=1000,INT(MOD(入力シート!P895,10000)/1000),"")</f>
        <v/>
      </c>
      <c r="AX894" s="51" t="str">
        <f>IF(入力シート!P895&gt;=100,INT(MOD(入力シート!P895,1000)/100),"")</f>
        <v/>
      </c>
      <c r="AY894" s="51" t="str">
        <f>IF(入力シート!P895&gt;=10,INT(MOD(入力シート!P895,100)/10),"")</f>
        <v/>
      </c>
      <c r="AZ894" s="40" t="str">
        <f>IF(入力シート!P895&gt;=1,INT(MOD(入力シート!P895,10)/1),"")</f>
        <v/>
      </c>
      <c r="BA894" s="51" t="str">
        <f>IF(入力シート!Q895&gt;=10,INT(MOD(入力シート!Q895,100)/10),"")</f>
        <v/>
      </c>
      <c r="BB894" s="40" t="str">
        <f>IF(入力シート!Q895&gt;=1,INT(MOD(入力シート!Q895,10)/1),"")</f>
        <v/>
      </c>
      <c r="BC894" s="51" t="str">
        <f>IF(入力シート!R895&gt;=10000,INT(MOD(入力シート!R895,100000)/10000),"")</f>
        <v/>
      </c>
      <c r="BD894" s="51" t="str">
        <f>IF(入力シート!R895&gt;=1000,INT(MOD(入力シート!R895,10000)/1000),"")</f>
        <v/>
      </c>
      <c r="BE894" s="51" t="str">
        <f>IF(入力シート!R895&gt;=100,INT(MOD(入力シート!R895,1000)/100),"")</f>
        <v/>
      </c>
      <c r="BF894" s="51" t="str">
        <f>IF(入力シート!R895&gt;=10,INT(MOD(入力シート!R895,100)/10),"")</f>
        <v/>
      </c>
      <c r="BG894" s="40" t="str">
        <f>IF(入力シート!R895&gt;=1,INT(MOD(入力シート!R895,10)/1),"")</f>
        <v/>
      </c>
    </row>
    <row r="895" spans="1:79" x14ac:dyDescent="0.15">
      <c r="B895" s="22">
        <v>893</v>
      </c>
      <c r="C895" s="10" t="str">
        <f>IF(入力シート!C896&gt;=10000,INT(MOD(入力シート!C896,100000)/10000),"")</f>
        <v/>
      </c>
      <c r="D895" s="10" t="str">
        <f>IF(入力シート!C896&gt;=1000,INT(MOD(入力シート!C896,10000)/1000),"")</f>
        <v/>
      </c>
      <c r="E895" s="10" t="str">
        <f>IF(入力シート!C896&gt;=100,INT(MOD(入力シート!C896,1000)/100),"")</f>
        <v/>
      </c>
      <c r="F895" s="10" t="str">
        <f>IF(入力シート!C896&gt;=10,INT(MOD(入力シート!C896,100)/10),"")</f>
        <v/>
      </c>
      <c r="G895" s="22" t="str">
        <f>IF(入力シート!C896&gt;=1,INT(MOD(入力シート!C896,10)/1),"")</f>
        <v/>
      </c>
      <c r="H895" s="22" t="str">
        <f>IF(入力シート!D896&gt;"",入力シート!D896,"")</f>
        <v/>
      </c>
      <c r="I895" s="22" t="str">
        <f>IF(入力シート!E896&gt;"",入力シート!E896,"")</f>
        <v/>
      </c>
      <c r="J895" s="37" t="str">
        <f>IF(入力シート!F896&gt;0,IF(入力シート!W896=6,MID(入力シート!F896,入力シート!W896-5,1),"0"),"")</f>
        <v/>
      </c>
      <c r="K895" s="37" t="str">
        <f>IF(入力シート!F896&gt;0,MID(入力シート!F896,入力シート!W896-4,1),"")</f>
        <v/>
      </c>
      <c r="L895" s="37" t="str">
        <f>IF(入力シート!F896&gt;0,MID(入力シート!F896,入力シート!W896-3,1),"")</f>
        <v/>
      </c>
      <c r="M895" s="37" t="str">
        <f>IF(入力シート!F896&gt;0,MID(入力シート!F896,入力シート!W896-2,1),"")</f>
        <v/>
      </c>
      <c r="N895" s="37" t="str">
        <f>IF(入力シート!F896&gt;0,MID(入力シート!F896,入力シート!W896-1,1),"")</f>
        <v/>
      </c>
      <c r="O895" s="39" t="str">
        <f>IF(入力シート!F896&gt;0,MID(入力シート!F896,入力シート!W896,1),"")</f>
        <v/>
      </c>
      <c r="P895" s="22" t="str">
        <f>IF(入力シート!G896&gt;"",入力シート!G896,"")</f>
        <v/>
      </c>
      <c r="Q895" s="37" t="str">
        <f>IF(入力シート!H896&gt;0,IF(入力シート!X896=4,MID(入力シート!H896,入力シート!X896-3,1),"0"),"")</f>
        <v/>
      </c>
      <c r="R895" s="37" t="str">
        <f>IF(入力シート!H896&gt;0,MID(入力シート!H896,入力シート!X896-2,1),"")</f>
        <v/>
      </c>
      <c r="S895" s="37" t="str">
        <f>IF(入力シート!H896&gt;0,MID(入力シート!H896,入力シート!X896-1,1),"")</f>
        <v/>
      </c>
      <c r="T895" s="39" t="str">
        <f>IF(入力シート!H896&gt;0,MID(入力シート!H896,入力シート!X896,1),"")</f>
        <v/>
      </c>
      <c r="U895" s="62" t="str">
        <f>IF(入力シート!I896&gt;0,入力シート!I896,"")</f>
        <v/>
      </c>
      <c r="V895" s="50" t="str">
        <f>IF(入力シート!J896&gt;0,入力シート!J896,"")</f>
        <v/>
      </c>
      <c r="W895" s="50" t="str">
        <f>IF(入力シート!K896&gt;=10,INT(MOD(入力シート!K896,100)/10),"")</f>
        <v/>
      </c>
      <c r="X895" s="40" t="str">
        <f>IF(入力シート!K896&gt;=1,INT(MOD(入力シート!K896,10)/1),"")</f>
        <v/>
      </c>
      <c r="Y895" s="51" t="str">
        <f>IF(入力シート!L896&gt;=100000,INT(MOD(入力シート!L896,1000000)/100000),"")</f>
        <v/>
      </c>
      <c r="Z895" s="51" t="str">
        <f>IF(入力シート!L896&gt;=10000,INT(MOD(入力シート!L896,100000)/10000),"")</f>
        <v/>
      </c>
      <c r="AA895" s="51" t="str">
        <f>IF(入力シート!L896&gt;=1000,INT(MOD(入力シート!L896,10000)/1000),"")</f>
        <v/>
      </c>
      <c r="AB895" s="51" t="str">
        <f>IF(入力シート!L896&gt;=100,INT(MOD(入力シート!L896,1000)/100),"")</f>
        <v/>
      </c>
      <c r="AC895" s="51" t="str">
        <f>IF(入力シート!L896&gt;=10,INT(MOD(入力シート!L896,100)/10),"")</f>
        <v/>
      </c>
      <c r="AD895" s="40" t="str">
        <f>IF(入力シート!L896&gt;=1,INT(MOD(入力シート!L896,10)/1),"")</f>
        <v/>
      </c>
      <c r="AE895" s="51" t="str">
        <f>IF(入力シート!M896&gt;=10000,INT(MOD(入力シート!M896,100000)/10000),"")</f>
        <v/>
      </c>
      <c r="AF895" s="51" t="str">
        <f>IF(入力シート!M896&gt;=1000,INT(MOD(入力シート!M896,10000)/1000),"")</f>
        <v/>
      </c>
      <c r="AG895" s="51" t="str">
        <f>IF(入力シート!M896&gt;=100,INT(MOD(入力シート!M896,1000)/100),"")</f>
        <v/>
      </c>
      <c r="AH895" s="51" t="str">
        <f>IF(入力シート!M896&gt;=10,INT(MOD(入力シート!M896,100)/10),"")</f>
        <v/>
      </c>
      <c r="AI895" s="40" t="str">
        <f>IF(入力シート!M896&gt;=1,INT(MOD(入力シート!M896,10)/1),"")</f>
        <v/>
      </c>
      <c r="AJ895" s="51" t="str">
        <f>IF(入力シート!N896&gt;=10000,INT(MOD(入力シート!N896,100000)/10000),"")</f>
        <v/>
      </c>
      <c r="AK895" s="51" t="str">
        <f>IF(入力シート!N896&gt;=1000,INT(MOD(入力シート!N896,10000)/1000),"")</f>
        <v/>
      </c>
      <c r="AL895" s="51" t="str">
        <f>IF(入力シート!N896&gt;=100,INT(MOD(入力シート!N896,1000)/100),"")</f>
        <v/>
      </c>
      <c r="AM895" s="51" t="str">
        <f>IF(入力シート!N896&gt;=10,INT(MOD(入力シート!N896,100)/10),"")</f>
        <v/>
      </c>
      <c r="AN895" s="40" t="str">
        <f>IF(入力シート!N896&gt;=1,INT(MOD(入力シート!N896,10)/1),"")</f>
        <v/>
      </c>
      <c r="AO895" s="51" t="str">
        <f>IF(入力シート!O896&gt;=10000,INT(MOD(入力シート!O896,100000)/10000),"")</f>
        <v/>
      </c>
      <c r="AP895" s="51" t="str">
        <f>IF(入力シート!O896&gt;=1000,INT(MOD(入力シート!O896,10000)/1000),"")</f>
        <v/>
      </c>
      <c r="AQ895" s="51" t="str">
        <f>IF(入力シート!O896&gt;=100,INT(MOD(入力シート!O896,1000)/100),"")</f>
        <v/>
      </c>
      <c r="AR895" s="51" t="str">
        <f>IF(入力シート!O896&gt;=10,INT(MOD(入力シート!O896,100)/10),"")</f>
        <v/>
      </c>
      <c r="AS895" s="40" t="str">
        <f>IF(入力シート!O896&gt;=1,INT(MOD(入力シート!O896,10)/1),"")</f>
        <v/>
      </c>
      <c r="AT895" s="51" t="str">
        <f>IF(入力シート!P896&gt;=1000000,INT(MOD(入力シート!P896,10000000)/1000000),"")</f>
        <v/>
      </c>
      <c r="AU895" s="51" t="str">
        <f>IF(入力シート!P896&gt;=100000,INT(MOD(入力シート!P896,1000000)/100000),"")</f>
        <v/>
      </c>
      <c r="AV895" s="51" t="str">
        <f>IF(入力シート!P896&gt;=10000,INT(MOD(入力シート!P896,100000)/10000),"")</f>
        <v/>
      </c>
      <c r="AW895" s="51" t="str">
        <f>IF(入力シート!P896&gt;=1000,INT(MOD(入力シート!P896,10000)/1000),"")</f>
        <v/>
      </c>
      <c r="AX895" s="51" t="str">
        <f>IF(入力シート!P896&gt;=100,INT(MOD(入力シート!P896,1000)/100),"")</f>
        <v/>
      </c>
      <c r="AY895" s="51" t="str">
        <f>IF(入力シート!P896&gt;=10,INT(MOD(入力シート!P896,100)/10),"")</f>
        <v/>
      </c>
      <c r="AZ895" s="40" t="str">
        <f>IF(入力シート!P896&gt;=1,INT(MOD(入力シート!P896,10)/1),"")</f>
        <v/>
      </c>
      <c r="BA895" s="51" t="str">
        <f>IF(入力シート!Q896&gt;=10,INT(MOD(入力シート!Q896,100)/10),"")</f>
        <v/>
      </c>
      <c r="BB895" s="40" t="str">
        <f>IF(入力シート!Q896&gt;=1,INT(MOD(入力シート!Q896,10)/1),"")</f>
        <v/>
      </c>
      <c r="BC895" s="51" t="str">
        <f>IF(入力シート!R896&gt;=10000,INT(MOD(入力シート!R896,100000)/10000),"")</f>
        <v/>
      </c>
      <c r="BD895" s="51" t="str">
        <f>IF(入力シート!R896&gt;=1000,INT(MOD(入力シート!R896,10000)/1000),"")</f>
        <v/>
      </c>
      <c r="BE895" s="51" t="str">
        <f>IF(入力シート!R896&gt;=100,INT(MOD(入力シート!R896,1000)/100),"")</f>
        <v/>
      </c>
      <c r="BF895" s="51" t="str">
        <f>IF(入力シート!R896&gt;=10,INT(MOD(入力シート!R896,100)/10),"")</f>
        <v/>
      </c>
      <c r="BG895" s="40" t="str">
        <f>IF(入力シート!R896&gt;=1,INT(MOD(入力シート!R896,10)/1),"")</f>
        <v/>
      </c>
    </row>
    <row r="896" spans="1:79" x14ac:dyDescent="0.15">
      <c r="B896" s="22">
        <v>894</v>
      </c>
      <c r="C896" s="10" t="str">
        <f>IF(入力シート!C897&gt;=10000,INT(MOD(入力シート!C897,100000)/10000),"")</f>
        <v/>
      </c>
      <c r="D896" s="10" t="str">
        <f>IF(入力シート!C897&gt;=1000,INT(MOD(入力シート!C897,10000)/1000),"")</f>
        <v/>
      </c>
      <c r="E896" s="10" t="str">
        <f>IF(入力シート!C897&gt;=100,INT(MOD(入力シート!C897,1000)/100),"")</f>
        <v/>
      </c>
      <c r="F896" s="10" t="str">
        <f>IF(入力シート!C897&gt;=10,INT(MOD(入力シート!C897,100)/10),"")</f>
        <v/>
      </c>
      <c r="G896" s="22" t="str">
        <f>IF(入力シート!C897&gt;=1,INT(MOD(入力シート!C897,10)/1),"")</f>
        <v/>
      </c>
      <c r="H896" s="22" t="str">
        <f>IF(入力シート!D897&gt;"",入力シート!D897,"")</f>
        <v/>
      </c>
      <c r="I896" s="22" t="str">
        <f>IF(入力シート!E897&gt;"",入力シート!E897,"")</f>
        <v/>
      </c>
      <c r="J896" s="37" t="str">
        <f>IF(入力シート!F897&gt;0,IF(入力シート!W897=6,MID(入力シート!F897,入力シート!W897-5,1),"0"),"")</f>
        <v/>
      </c>
      <c r="K896" s="37" t="str">
        <f>IF(入力シート!F897&gt;0,MID(入力シート!F897,入力シート!W897-4,1),"")</f>
        <v/>
      </c>
      <c r="L896" s="37" t="str">
        <f>IF(入力シート!F897&gt;0,MID(入力シート!F897,入力シート!W897-3,1),"")</f>
        <v/>
      </c>
      <c r="M896" s="37" t="str">
        <f>IF(入力シート!F897&gt;0,MID(入力シート!F897,入力シート!W897-2,1),"")</f>
        <v/>
      </c>
      <c r="N896" s="37" t="str">
        <f>IF(入力シート!F897&gt;0,MID(入力シート!F897,入力シート!W897-1,1),"")</f>
        <v/>
      </c>
      <c r="O896" s="39" t="str">
        <f>IF(入力シート!F897&gt;0,MID(入力シート!F897,入力シート!W897,1),"")</f>
        <v/>
      </c>
      <c r="P896" s="22" t="str">
        <f>IF(入力シート!G897&gt;"",入力シート!G897,"")</f>
        <v/>
      </c>
      <c r="Q896" s="37" t="str">
        <f>IF(入力シート!H897&gt;0,IF(入力シート!X897=4,MID(入力シート!H897,入力シート!X897-3,1),"0"),"")</f>
        <v/>
      </c>
      <c r="R896" s="37" t="str">
        <f>IF(入力シート!H897&gt;0,MID(入力シート!H897,入力シート!X897-2,1),"")</f>
        <v/>
      </c>
      <c r="S896" s="37" t="str">
        <f>IF(入力シート!H897&gt;0,MID(入力シート!H897,入力シート!X897-1,1),"")</f>
        <v/>
      </c>
      <c r="T896" s="39" t="str">
        <f>IF(入力シート!H897&gt;0,MID(入力シート!H897,入力シート!X897,1),"")</f>
        <v/>
      </c>
      <c r="U896" s="62" t="str">
        <f>IF(入力シート!I897&gt;0,入力シート!I897,"")</f>
        <v/>
      </c>
      <c r="V896" s="50" t="str">
        <f>IF(入力シート!J897&gt;0,入力シート!J897,"")</f>
        <v/>
      </c>
      <c r="W896" s="50" t="str">
        <f>IF(入力シート!K897&gt;=10,INT(MOD(入力シート!K897,100)/10),"")</f>
        <v/>
      </c>
      <c r="X896" s="40" t="str">
        <f>IF(入力シート!K897&gt;=1,INT(MOD(入力シート!K897,10)/1),"")</f>
        <v/>
      </c>
      <c r="Y896" s="51" t="str">
        <f>IF(入力シート!L897&gt;=100000,INT(MOD(入力シート!L897,1000000)/100000),"")</f>
        <v/>
      </c>
      <c r="Z896" s="51" t="str">
        <f>IF(入力シート!L897&gt;=10000,INT(MOD(入力シート!L897,100000)/10000),"")</f>
        <v/>
      </c>
      <c r="AA896" s="51" t="str">
        <f>IF(入力シート!L897&gt;=1000,INT(MOD(入力シート!L897,10000)/1000),"")</f>
        <v/>
      </c>
      <c r="AB896" s="51" t="str">
        <f>IF(入力シート!L897&gt;=100,INT(MOD(入力シート!L897,1000)/100),"")</f>
        <v/>
      </c>
      <c r="AC896" s="51" t="str">
        <f>IF(入力シート!L897&gt;=10,INT(MOD(入力シート!L897,100)/10),"")</f>
        <v/>
      </c>
      <c r="AD896" s="40" t="str">
        <f>IF(入力シート!L897&gt;=1,INT(MOD(入力シート!L897,10)/1),"")</f>
        <v/>
      </c>
      <c r="AE896" s="51" t="str">
        <f>IF(入力シート!M897&gt;=10000,INT(MOD(入力シート!M897,100000)/10000),"")</f>
        <v/>
      </c>
      <c r="AF896" s="51" t="str">
        <f>IF(入力シート!M897&gt;=1000,INT(MOD(入力シート!M897,10000)/1000),"")</f>
        <v/>
      </c>
      <c r="AG896" s="51" t="str">
        <f>IF(入力シート!M897&gt;=100,INT(MOD(入力シート!M897,1000)/100),"")</f>
        <v/>
      </c>
      <c r="AH896" s="51" t="str">
        <f>IF(入力シート!M897&gt;=10,INT(MOD(入力シート!M897,100)/10),"")</f>
        <v/>
      </c>
      <c r="AI896" s="40" t="str">
        <f>IF(入力シート!M897&gt;=1,INT(MOD(入力シート!M897,10)/1),"")</f>
        <v/>
      </c>
      <c r="AJ896" s="51" t="str">
        <f>IF(入力シート!N897&gt;=10000,INT(MOD(入力シート!N897,100000)/10000),"")</f>
        <v/>
      </c>
      <c r="AK896" s="51" t="str">
        <f>IF(入力シート!N897&gt;=1000,INT(MOD(入力シート!N897,10000)/1000),"")</f>
        <v/>
      </c>
      <c r="AL896" s="51" t="str">
        <f>IF(入力シート!N897&gt;=100,INT(MOD(入力シート!N897,1000)/100),"")</f>
        <v/>
      </c>
      <c r="AM896" s="51" t="str">
        <f>IF(入力シート!N897&gt;=10,INT(MOD(入力シート!N897,100)/10),"")</f>
        <v/>
      </c>
      <c r="AN896" s="40" t="str">
        <f>IF(入力シート!N897&gt;=1,INT(MOD(入力シート!N897,10)/1),"")</f>
        <v/>
      </c>
      <c r="AO896" s="51" t="str">
        <f>IF(入力シート!O897&gt;=10000,INT(MOD(入力シート!O897,100000)/10000),"")</f>
        <v/>
      </c>
      <c r="AP896" s="51" t="str">
        <f>IF(入力シート!O897&gt;=1000,INT(MOD(入力シート!O897,10000)/1000),"")</f>
        <v/>
      </c>
      <c r="AQ896" s="51" t="str">
        <f>IF(入力シート!O897&gt;=100,INT(MOD(入力シート!O897,1000)/100),"")</f>
        <v/>
      </c>
      <c r="AR896" s="51" t="str">
        <f>IF(入力シート!O897&gt;=10,INT(MOD(入力シート!O897,100)/10),"")</f>
        <v/>
      </c>
      <c r="AS896" s="40" t="str">
        <f>IF(入力シート!O897&gt;=1,INT(MOD(入力シート!O897,10)/1),"")</f>
        <v/>
      </c>
      <c r="AT896" s="51" t="str">
        <f>IF(入力シート!P897&gt;=1000000,INT(MOD(入力シート!P897,10000000)/1000000),"")</f>
        <v/>
      </c>
      <c r="AU896" s="51" t="str">
        <f>IF(入力シート!P897&gt;=100000,INT(MOD(入力シート!P897,1000000)/100000),"")</f>
        <v/>
      </c>
      <c r="AV896" s="51" t="str">
        <f>IF(入力シート!P897&gt;=10000,INT(MOD(入力シート!P897,100000)/10000),"")</f>
        <v/>
      </c>
      <c r="AW896" s="51" t="str">
        <f>IF(入力シート!P897&gt;=1000,INT(MOD(入力シート!P897,10000)/1000),"")</f>
        <v/>
      </c>
      <c r="AX896" s="51" t="str">
        <f>IF(入力シート!P897&gt;=100,INT(MOD(入力シート!P897,1000)/100),"")</f>
        <v/>
      </c>
      <c r="AY896" s="51" t="str">
        <f>IF(入力シート!P897&gt;=10,INT(MOD(入力シート!P897,100)/10),"")</f>
        <v/>
      </c>
      <c r="AZ896" s="40" t="str">
        <f>IF(入力シート!P897&gt;=1,INT(MOD(入力シート!P897,10)/1),"")</f>
        <v/>
      </c>
      <c r="BA896" s="51" t="str">
        <f>IF(入力シート!Q897&gt;=10,INT(MOD(入力シート!Q897,100)/10),"")</f>
        <v/>
      </c>
      <c r="BB896" s="40" t="str">
        <f>IF(入力シート!Q897&gt;=1,INT(MOD(入力シート!Q897,10)/1),"")</f>
        <v/>
      </c>
      <c r="BC896" s="51" t="str">
        <f>IF(入力シート!R897&gt;=10000,INT(MOD(入力シート!R897,100000)/10000),"")</f>
        <v/>
      </c>
      <c r="BD896" s="51" t="str">
        <f>IF(入力シート!R897&gt;=1000,INT(MOD(入力シート!R897,10000)/1000),"")</f>
        <v/>
      </c>
      <c r="BE896" s="51" t="str">
        <f>IF(入力シート!R897&gt;=100,INT(MOD(入力シート!R897,1000)/100),"")</f>
        <v/>
      </c>
      <c r="BF896" s="51" t="str">
        <f>IF(入力シート!R897&gt;=10,INT(MOD(入力シート!R897,100)/10),"")</f>
        <v/>
      </c>
      <c r="BG896" s="40" t="str">
        <f>IF(入力シート!R897&gt;=1,INT(MOD(入力シート!R897,10)/1),"")</f>
        <v/>
      </c>
    </row>
    <row r="897" spans="1:79" x14ac:dyDescent="0.15">
      <c r="B897" s="22">
        <v>895</v>
      </c>
      <c r="C897" s="10" t="str">
        <f>IF(入力シート!C898&gt;=10000,INT(MOD(入力シート!C898,100000)/10000),"")</f>
        <v/>
      </c>
      <c r="D897" s="10" t="str">
        <f>IF(入力シート!C898&gt;=1000,INT(MOD(入力シート!C898,10000)/1000),"")</f>
        <v/>
      </c>
      <c r="E897" s="10" t="str">
        <f>IF(入力シート!C898&gt;=100,INT(MOD(入力シート!C898,1000)/100),"")</f>
        <v/>
      </c>
      <c r="F897" s="10" t="str">
        <f>IF(入力シート!C898&gt;=10,INT(MOD(入力シート!C898,100)/10),"")</f>
        <v/>
      </c>
      <c r="G897" s="22" t="str">
        <f>IF(入力シート!C898&gt;=1,INT(MOD(入力シート!C898,10)/1),"")</f>
        <v/>
      </c>
      <c r="H897" s="22" t="str">
        <f>IF(入力シート!D898&gt;"",入力シート!D898,"")</f>
        <v/>
      </c>
      <c r="I897" s="22" t="str">
        <f>IF(入力シート!E898&gt;"",入力シート!E898,"")</f>
        <v/>
      </c>
      <c r="J897" s="37" t="str">
        <f>IF(入力シート!F898&gt;0,IF(入力シート!W898=6,MID(入力シート!F898,入力シート!W898-5,1),"0"),"")</f>
        <v/>
      </c>
      <c r="K897" s="37" t="str">
        <f>IF(入力シート!F898&gt;0,MID(入力シート!F898,入力シート!W898-4,1),"")</f>
        <v/>
      </c>
      <c r="L897" s="37" t="str">
        <f>IF(入力シート!F898&gt;0,MID(入力シート!F898,入力シート!W898-3,1),"")</f>
        <v/>
      </c>
      <c r="M897" s="37" t="str">
        <f>IF(入力シート!F898&gt;0,MID(入力シート!F898,入力シート!W898-2,1),"")</f>
        <v/>
      </c>
      <c r="N897" s="37" t="str">
        <f>IF(入力シート!F898&gt;0,MID(入力シート!F898,入力シート!W898-1,1),"")</f>
        <v/>
      </c>
      <c r="O897" s="39" t="str">
        <f>IF(入力シート!F898&gt;0,MID(入力シート!F898,入力シート!W898,1),"")</f>
        <v/>
      </c>
      <c r="P897" s="22" t="str">
        <f>IF(入力シート!G898&gt;"",入力シート!G898,"")</f>
        <v/>
      </c>
      <c r="Q897" s="37" t="str">
        <f>IF(入力シート!H898&gt;0,IF(入力シート!X898=4,MID(入力シート!H898,入力シート!X898-3,1),"0"),"")</f>
        <v/>
      </c>
      <c r="R897" s="37" t="str">
        <f>IF(入力シート!H898&gt;0,MID(入力シート!H898,入力シート!X898-2,1),"")</f>
        <v/>
      </c>
      <c r="S897" s="37" t="str">
        <f>IF(入力シート!H898&gt;0,MID(入力シート!H898,入力シート!X898-1,1),"")</f>
        <v/>
      </c>
      <c r="T897" s="39" t="str">
        <f>IF(入力シート!H898&gt;0,MID(入力シート!H898,入力シート!X898,1),"")</f>
        <v/>
      </c>
      <c r="U897" s="62" t="str">
        <f>IF(入力シート!I898&gt;0,入力シート!I898,"")</f>
        <v/>
      </c>
      <c r="V897" s="50" t="str">
        <f>IF(入力シート!J898&gt;0,入力シート!J898,"")</f>
        <v/>
      </c>
      <c r="W897" s="50" t="str">
        <f>IF(入力シート!K898&gt;=10,INT(MOD(入力シート!K898,100)/10),"")</f>
        <v/>
      </c>
      <c r="X897" s="40" t="str">
        <f>IF(入力シート!K898&gt;=1,INT(MOD(入力シート!K898,10)/1),"")</f>
        <v/>
      </c>
      <c r="Y897" s="51" t="str">
        <f>IF(入力シート!L898&gt;=100000,INT(MOD(入力シート!L898,1000000)/100000),"")</f>
        <v/>
      </c>
      <c r="Z897" s="51" t="str">
        <f>IF(入力シート!L898&gt;=10000,INT(MOD(入力シート!L898,100000)/10000),"")</f>
        <v/>
      </c>
      <c r="AA897" s="51" t="str">
        <f>IF(入力シート!L898&gt;=1000,INT(MOD(入力シート!L898,10000)/1000),"")</f>
        <v/>
      </c>
      <c r="AB897" s="51" t="str">
        <f>IF(入力シート!L898&gt;=100,INT(MOD(入力シート!L898,1000)/100),"")</f>
        <v/>
      </c>
      <c r="AC897" s="51" t="str">
        <f>IF(入力シート!L898&gt;=10,INT(MOD(入力シート!L898,100)/10),"")</f>
        <v/>
      </c>
      <c r="AD897" s="40" t="str">
        <f>IF(入力シート!L898&gt;=1,INT(MOD(入力シート!L898,10)/1),"")</f>
        <v/>
      </c>
      <c r="AE897" s="51" t="str">
        <f>IF(入力シート!M898&gt;=10000,INT(MOD(入力シート!M898,100000)/10000),"")</f>
        <v/>
      </c>
      <c r="AF897" s="51" t="str">
        <f>IF(入力シート!M898&gt;=1000,INT(MOD(入力シート!M898,10000)/1000),"")</f>
        <v/>
      </c>
      <c r="AG897" s="51" t="str">
        <f>IF(入力シート!M898&gt;=100,INT(MOD(入力シート!M898,1000)/100),"")</f>
        <v/>
      </c>
      <c r="AH897" s="51" t="str">
        <f>IF(入力シート!M898&gt;=10,INT(MOD(入力シート!M898,100)/10),"")</f>
        <v/>
      </c>
      <c r="AI897" s="40" t="str">
        <f>IF(入力シート!M898&gt;=1,INT(MOD(入力シート!M898,10)/1),"")</f>
        <v/>
      </c>
      <c r="AJ897" s="51" t="str">
        <f>IF(入力シート!N898&gt;=10000,INT(MOD(入力シート!N898,100000)/10000),"")</f>
        <v/>
      </c>
      <c r="AK897" s="51" t="str">
        <f>IF(入力シート!N898&gt;=1000,INT(MOD(入力シート!N898,10000)/1000),"")</f>
        <v/>
      </c>
      <c r="AL897" s="51" t="str">
        <f>IF(入力シート!N898&gt;=100,INT(MOD(入力シート!N898,1000)/100),"")</f>
        <v/>
      </c>
      <c r="AM897" s="51" t="str">
        <f>IF(入力シート!N898&gt;=10,INT(MOD(入力シート!N898,100)/10),"")</f>
        <v/>
      </c>
      <c r="AN897" s="40" t="str">
        <f>IF(入力シート!N898&gt;=1,INT(MOD(入力シート!N898,10)/1),"")</f>
        <v/>
      </c>
      <c r="AO897" s="51" t="str">
        <f>IF(入力シート!O898&gt;=10000,INT(MOD(入力シート!O898,100000)/10000),"")</f>
        <v/>
      </c>
      <c r="AP897" s="51" t="str">
        <f>IF(入力シート!O898&gt;=1000,INT(MOD(入力シート!O898,10000)/1000),"")</f>
        <v/>
      </c>
      <c r="AQ897" s="51" t="str">
        <f>IF(入力シート!O898&gt;=100,INT(MOD(入力シート!O898,1000)/100),"")</f>
        <v/>
      </c>
      <c r="AR897" s="51" t="str">
        <f>IF(入力シート!O898&gt;=10,INT(MOD(入力シート!O898,100)/10),"")</f>
        <v/>
      </c>
      <c r="AS897" s="40" t="str">
        <f>IF(入力シート!O898&gt;=1,INT(MOD(入力シート!O898,10)/1),"")</f>
        <v/>
      </c>
      <c r="AT897" s="51" t="str">
        <f>IF(入力シート!P898&gt;=1000000,INT(MOD(入力シート!P898,10000000)/1000000),"")</f>
        <v/>
      </c>
      <c r="AU897" s="51" t="str">
        <f>IF(入力シート!P898&gt;=100000,INT(MOD(入力シート!P898,1000000)/100000),"")</f>
        <v/>
      </c>
      <c r="AV897" s="51" t="str">
        <f>IF(入力シート!P898&gt;=10000,INT(MOD(入力シート!P898,100000)/10000),"")</f>
        <v/>
      </c>
      <c r="AW897" s="51" t="str">
        <f>IF(入力シート!P898&gt;=1000,INT(MOD(入力シート!P898,10000)/1000),"")</f>
        <v/>
      </c>
      <c r="AX897" s="51" t="str">
        <f>IF(入力シート!P898&gt;=100,INT(MOD(入力シート!P898,1000)/100),"")</f>
        <v/>
      </c>
      <c r="AY897" s="51" t="str">
        <f>IF(入力シート!P898&gt;=10,INT(MOD(入力シート!P898,100)/10),"")</f>
        <v/>
      </c>
      <c r="AZ897" s="40" t="str">
        <f>IF(入力シート!P898&gt;=1,INT(MOD(入力シート!P898,10)/1),"")</f>
        <v/>
      </c>
      <c r="BA897" s="51" t="str">
        <f>IF(入力シート!Q898&gt;=10,INT(MOD(入力シート!Q898,100)/10),"")</f>
        <v/>
      </c>
      <c r="BB897" s="40" t="str">
        <f>IF(入力シート!Q898&gt;=1,INT(MOD(入力シート!Q898,10)/1),"")</f>
        <v/>
      </c>
      <c r="BC897" s="51" t="str">
        <f>IF(入力シート!R898&gt;=10000,INT(MOD(入力シート!R898,100000)/10000),"")</f>
        <v/>
      </c>
      <c r="BD897" s="51" t="str">
        <f>IF(入力シート!R898&gt;=1000,INT(MOD(入力シート!R898,10000)/1000),"")</f>
        <v/>
      </c>
      <c r="BE897" s="51" t="str">
        <f>IF(入力シート!R898&gt;=100,INT(MOD(入力シート!R898,1000)/100),"")</f>
        <v/>
      </c>
      <c r="BF897" s="51" t="str">
        <f>IF(入力シート!R898&gt;=10,INT(MOD(入力シート!R898,100)/10),"")</f>
        <v/>
      </c>
      <c r="BG897" s="40" t="str">
        <f>IF(入力シート!R898&gt;=1,INT(MOD(入力シート!R898,10)/1),"")</f>
        <v/>
      </c>
    </row>
    <row r="898" spans="1:79" x14ac:dyDescent="0.15">
      <c r="B898" s="22">
        <v>896</v>
      </c>
      <c r="C898" s="10" t="str">
        <f>IF(入力シート!C899&gt;=10000,INT(MOD(入力シート!C899,100000)/10000),"")</f>
        <v/>
      </c>
      <c r="D898" s="10" t="str">
        <f>IF(入力シート!C899&gt;=1000,INT(MOD(入力シート!C899,10000)/1000),"")</f>
        <v/>
      </c>
      <c r="E898" s="10" t="str">
        <f>IF(入力シート!C899&gt;=100,INT(MOD(入力シート!C899,1000)/100),"")</f>
        <v/>
      </c>
      <c r="F898" s="10" t="str">
        <f>IF(入力シート!C899&gt;=10,INT(MOD(入力シート!C899,100)/10),"")</f>
        <v/>
      </c>
      <c r="G898" s="22" t="str">
        <f>IF(入力シート!C899&gt;=1,INT(MOD(入力シート!C899,10)/1),"")</f>
        <v/>
      </c>
      <c r="H898" s="22" t="str">
        <f>IF(入力シート!D899&gt;"",入力シート!D899,"")</f>
        <v/>
      </c>
      <c r="I898" s="22" t="str">
        <f>IF(入力シート!E899&gt;"",入力シート!E899,"")</f>
        <v/>
      </c>
      <c r="J898" s="37" t="str">
        <f>IF(入力シート!F899&gt;0,IF(入力シート!W899=6,MID(入力シート!F899,入力シート!W899-5,1),"0"),"")</f>
        <v/>
      </c>
      <c r="K898" s="37" t="str">
        <f>IF(入力シート!F899&gt;0,MID(入力シート!F899,入力シート!W899-4,1),"")</f>
        <v/>
      </c>
      <c r="L898" s="37" t="str">
        <f>IF(入力シート!F899&gt;0,MID(入力シート!F899,入力シート!W899-3,1),"")</f>
        <v/>
      </c>
      <c r="M898" s="37" t="str">
        <f>IF(入力シート!F899&gt;0,MID(入力シート!F899,入力シート!W899-2,1),"")</f>
        <v/>
      </c>
      <c r="N898" s="37" t="str">
        <f>IF(入力シート!F899&gt;0,MID(入力シート!F899,入力シート!W899-1,1),"")</f>
        <v/>
      </c>
      <c r="O898" s="39" t="str">
        <f>IF(入力シート!F899&gt;0,MID(入力シート!F899,入力シート!W899,1),"")</f>
        <v/>
      </c>
      <c r="P898" s="22" t="str">
        <f>IF(入力シート!G899&gt;"",入力シート!G899,"")</f>
        <v/>
      </c>
      <c r="Q898" s="37" t="str">
        <f>IF(入力シート!H899&gt;0,IF(入力シート!X899=4,MID(入力シート!H899,入力シート!X899-3,1),"0"),"")</f>
        <v/>
      </c>
      <c r="R898" s="37" t="str">
        <f>IF(入力シート!H899&gt;0,MID(入力シート!H899,入力シート!X899-2,1),"")</f>
        <v/>
      </c>
      <c r="S898" s="37" t="str">
        <f>IF(入力シート!H899&gt;0,MID(入力シート!H899,入力シート!X899-1,1),"")</f>
        <v/>
      </c>
      <c r="T898" s="39" t="str">
        <f>IF(入力シート!H899&gt;0,MID(入力シート!H899,入力シート!X899,1),"")</f>
        <v/>
      </c>
      <c r="U898" s="62" t="str">
        <f>IF(入力シート!I899&gt;0,入力シート!I899,"")</f>
        <v/>
      </c>
      <c r="V898" s="50" t="str">
        <f>IF(入力シート!J899&gt;0,入力シート!J899,"")</f>
        <v/>
      </c>
      <c r="W898" s="50" t="str">
        <f>IF(入力シート!K899&gt;=10,INT(MOD(入力シート!K899,100)/10),"")</f>
        <v/>
      </c>
      <c r="X898" s="40" t="str">
        <f>IF(入力シート!K899&gt;=1,INT(MOD(入力シート!K899,10)/1),"")</f>
        <v/>
      </c>
      <c r="Y898" s="51" t="str">
        <f>IF(入力シート!L899&gt;=100000,INT(MOD(入力シート!L899,1000000)/100000),"")</f>
        <v/>
      </c>
      <c r="Z898" s="51" t="str">
        <f>IF(入力シート!L899&gt;=10000,INT(MOD(入力シート!L899,100000)/10000),"")</f>
        <v/>
      </c>
      <c r="AA898" s="51" t="str">
        <f>IF(入力シート!L899&gt;=1000,INT(MOD(入力シート!L899,10000)/1000),"")</f>
        <v/>
      </c>
      <c r="AB898" s="51" t="str">
        <f>IF(入力シート!L899&gt;=100,INT(MOD(入力シート!L899,1000)/100),"")</f>
        <v/>
      </c>
      <c r="AC898" s="51" t="str">
        <f>IF(入力シート!L899&gt;=10,INT(MOD(入力シート!L899,100)/10),"")</f>
        <v/>
      </c>
      <c r="AD898" s="40" t="str">
        <f>IF(入力シート!L899&gt;=1,INT(MOD(入力シート!L899,10)/1),"")</f>
        <v/>
      </c>
      <c r="AE898" s="51" t="str">
        <f>IF(入力シート!M899&gt;=10000,INT(MOD(入力シート!M899,100000)/10000),"")</f>
        <v/>
      </c>
      <c r="AF898" s="51" t="str">
        <f>IF(入力シート!M899&gt;=1000,INT(MOD(入力シート!M899,10000)/1000),"")</f>
        <v/>
      </c>
      <c r="AG898" s="51" t="str">
        <f>IF(入力シート!M899&gt;=100,INT(MOD(入力シート!M899,1000)/100),"")</f>
        <v/>
      </c>
      <c r="AH898" s="51" t="str">
        <f>IF(入力シート!M899&gt;=10,INT(MOD(入力シート!M899,100)/10),"")</f>
        <v/>
      </c>
      <c r="AI898" s="40" t="str">
        <f>IF(入力シート!M899&gt;=1,INT(MOD(入力シート!M899,10)/1),"")</f>
        <v/>
      </c>
      <c r="AJ898" s="51" t="str">
        <f>IF(入力シート!N899&gt;=10000,INT(MOD(入力シート!N899,100000)/10000),"")</f>
        <v/>
      </c>
      <c r="AK898" s="51" t="str">
        <f>IF(入力シート!N899&gt;=1000,INT(MOD(入力シート!N899,10000)/1000),"")</f>
        <v/>
      </c>
      <c r="AL898" s="51" t="str">
        <f>IF(入力シート!N899&gt;=100,INT(MOD(入力シート!N899,1000)/100),"")</f>
        <v/>
      </c>
      <c r="AM898" s="51" t="str">
        <f>IF(入力シート!N899&gt;=10,INT(MOD(入力シート!N899,100)/10),"")</f>
        <v/>
      </c>
      <c r="AN898" s="40" t="str">
        <f>IF(入力シート!N899&gt;=1,INT(MOD(入力シート!N899,10)/1),"")</f>
        <v/>
      </c>
      <c r="AO898" s="51" t="str">
        <f>IF(入力シート!O899&gt;=10000,INT(MOD(入力シート!O899,100000)/10000),"")</f>
        <v/>
      </c>
      <c r="AP898" s="51" t="str">
        <f>IF(入力シート!O899&gt;=1000,INT(MOD(入力シート!O899,10000)/1000),"")</f>
        <v/>
      </c>
      <c r="AQ898" s="51" t="str">
        <f>IF(入力シート!O899&gt;=100,INT(MOD(入力シート!O899,1000)/100),"")</f>
        <v/>
      </c>
      <c r="AR898" s="51" t="str">
        <f>IF(入力シート!O899&gt;=10,INT(MOD(入力シート!O899,100)/10),"")</f>
        <v/>
      </c>
      <c r="AS898" s="40" t="str">
        <f>IF(入力シート!O899&gt;=1,INT(MOD(入力シート!O899,10)/1),"")</f>
        <v/>
      </c>
      <c r="AT898" s="51" t="str">
        <f>IF(入力シート!P899&gt;=1000000,INT(MOD(入力シート!P899,10000000)/1000000),"")</f>
        <v/>
      </c>
      <c r="AU898" s="51" t="str">
        <f>IF(入力シート!P899&gt;=100000,INT(MOD(入力シート!P899,1000000)/100000),"")</f>
        <v/>
      </c>
      <c r="AV898" s="51" t="str">
        <f>IF(入力シート!P899&gt;=10000,INT(MOD(入力シート!P899,100000)/10000),"")</f>
        <v/>
      </c>
      <c r="AW898" s="51" t="str">
        <f>IF(入力シート!P899&gt;=1000,INT(MOD(入力シート!P899,10000)/1000),"")</f>
        <v/>
      </c>
      <c r="AX898" s="51" t="str">
        <f>IF(入力シート!P899&gt;=100,INT(MOD(入力シート!P899,1000)/100),"")</f>
        <v/>
      </c>
      <c r="AY898" s="51" t="str">
        <f>IF(入力シート!P899&gt;=10,INT(MOD(入力シート!P899,100)/10),"")</f>
        <v/>
      </c>
      <c r="AZ898" s="40" t="str">
        <f>IF(入力シート!P899&gt;=1,INT(MOD(入力シート!P899,10)/1),"")</f>
        <v/>
      </c>
      <c r="BA898" s="51" t="str">
        <f>IF(入力シート!Q899&gt;=10,INT(MOD(入力シート!Q899,100)/10),"")</f>
        <v/>
      </c>
      <c r="BB898" s="40" t="str">
        <f>IF(入力シート!Q899&gt;=1,INT(MOD(入力シート!Q899,10)/1),"")</f>
        <v/>
      </c>
      <c r="BC898" s="51" t="str">
        <f>IF(入力シート!R899&gt;=10000,INT(MOD(入力シート!R899,100000)/10000),"")</f>
        <v/>
      </c>
      <c r="BD898" s="51" t="str">
        <f>IF(入力シート!R899&gt;=1000,INT(MOD(入力シート!R899,10000)/1000),"")</f>
        <v/>
      </c>
      <c r="BE898" s="51" t="str">
        <f>IF(入力シート!R899&gt;=100,INT(MOD(入力シート!R899,1000)/100),"")</f>
        <v/>
      </c>
      <c r="BF898" s="51" t="str">
        <f>IF(入力シート!R899&gt;=10,INT(MOD(入力シート!R899,100)/10),"")</f>
        <v/>
      </c>
      <c r="BG898" s="40" t="str">
        <f>IF(入力シート!R899&gt;=1,INT(MOD(入力シート!R899,10)/1),"")</f>
        <v/>
      </c>
    </row>
    <row r="899" spans="1:79" x14ac:dyDescent="0.15">
      <c r="B899" s="22">
        <v>897</v>
      </c>
      <c r="C899" s="10" t="str">
        <f>IF(入力シート!C900&gt;=10000,INT(MOD(入力シート!C900,100000)/10000),"")</f>
        <v/>
      </c>
      <c r="D899" s="10" t="str">
        <f>IF(入力シート!C900&gt;=1000,INT(MOD(入力シート!C900,10000)/1000),"")</f>
        <v/>
      </c>
      <c r="E899" s="10" t="str">
        <f>IF(入力シート!C900&gt;=100,INT(MOD(入力シート!C900,1000)/100),"")</f>
        <v/>
      </c>
      <c r="F899" s="10" t="str">
        <f>IF(入力シート!C900&gt;=10,INT(MOD(入力シート!C900,100)/10),"")</f>
        <v/>
      </c>
      <c r="G899" s="22" t="str">
        <f>IF(入力シート!C900&gt;=1,INT(MOD(入力シート!C900,10)/1),"")</f>
        <v/>
      </c>
      <c r="H899" s="22" t="str">
        <f>IF(入力シート!D900&gt;"",入力シート!D900,"")</f>
        <v/>
      </c>
      <c r="I899" s="22" t="str">
        <f>IF(入力シート!E900&gt;"",入力シート!E900,"")</f>
        <v/>
      </c>
      <c r="J899" s="37" t="str">
        <f>IF(入力シート!F900&gt;0,IF(入力シート!W900=6,MID(入力シート!F900,入力シート!W900-5,1),"0"),"")</f>
        <v/>
      </c>
      <c r="K899" s="37" t="str">
        <f>IF(入力シート!F900&gt;0,MID(入力シート!F900,入力シート!W900-4,1),"")</f>
        <v/>
      </c>
      <c r="L899" s="37" t="str">
        <f>IF(入力シート!F900&gt;0,MID(入力シート!F900,入力シート!W900-3,1),"")</f>
        <v/>
      </c>
      <c r="M899" s="37" t="str">
        <f>IF(入力シート!F900&gt;0,MID(入力シート!F900,入力シート!W900-2,1),"")</f>
        <v/>
      </c>
      <c r="N899" s="37" t="str">
        <f>IF(入力シート!F900&gt;0,MID(入力シート!F900,入力シート!W900-1,1),"")</f>
        <v/>
      </c>
      <c r="O899" s="39" t="str">
        <f>IF(入力シート!F900&gt;0,MID(入力シート!F900,入力シート!W900,1),"")</f>
        <v/>
      </c>
      <c r="P899" s="22" t="str">
        <f>IF(入力シート!G900&gt;"",入力シート!G900,"")</f>
        <v/>
      </c>
      <c r="Q899" s="37" t="str">
        <f>IF(入力シート!H900&gt;0,IF(入力シート!X900=4,MID(入力シート!H900,入力シート!X900-3,1),"0"),"")</f>
        <v/>
      </c>
      <c r="R899" s="37" t="str">
        <f>IF(入力シート!H900&gt;0,MID(入力シート!H900,入力シート!X900-2,1),"")</f>
        <v/>
      </c>
      <c r="S899" s="37" t="str">
        <f>IF(入力シート!H900&gt;0,MID(入力シート!H900,入力シート!X900-1,1),"")</f>
        <v/>
      </c>
      <c r="T899" s="39" t="str">
        <f>IF(入力シート!H900&gt;0,MID(入力シート!H900,入力シート!X900,1),"")</f>
        <v/>
      </c>
      <c r="U899" s="62" t="str">
        <f>IF(入力シート!I900&gt;0,入力シート!I900,"")</f>
        <v/>
      </c>
      <c r="V899" s="50" t="str">
        <f>IF(入力シート!J900&gt;0,入力シート!J900,"")</f>
        <v/>
      </c>
      <c r="W899" s="50" t="str">
        <f>IF(入力シート!K900&gt;=10,INT(MOD(入力シート!K900,100)/10),"")</f>
        <v/>
      </c>
      <c r="X899" s="40" t="str">
        <f>IF(入力シート!K900&gt;=1,INT(MOD(入力シート!K900,10)/1),"")</f>
        <v/>
      </c>
      <c r="Y899" s="51" t="str">
        <f>IF(入力シート!L900&gt;=100000,INT(MOD(入力シート!L900,1000000)/100000),"")</f>
        <v/>
      </c>
      <c r="Z899" s="51" t="str">
        <f>IF(入力シート!L900&gt;=10000,INT(MOD(入力シート!L900,100000)/10000),"")</f>
        <v/>
      </c>
      <c r="AA899" s="51" t="str">
        <f>IF(入力シート!L900&gt;=1000,INT(MOD(入力シート!L900,10000)/1000),"")</f>
        <v/>
      </c>
      <c r="AB899" s="51" t="str">
        <f>IF(入力シート!L900&gt;=100,INT(MOD(入力シート!L900,1000)/100),"")</f>
        <v/>
      </c>
      <c r="AC899" s="51" t="str">
        <f>IF(入力シート!L900&gt;=10,INT(MOD(入力シート!L900,100)/10),"")</f>
        <v/>
      </c>
      <c r="AD899" s="40" t="str">
        <f>IF(入力シート!L900&gt;=1,INT(MOD(入力シート!L900,10)/1),"")</f>
        <v/>
      </c>
      <c r="AE899" s="51" t="str">
        <f>IF(入力シート!M900&gt;=10000,INT(MOD(入力シート!M900,100000)/10000),"")</f>
        <v/>
      </c>
      <c r="AF899" s="51" t="str">
        <f>IF(入力シート!M900&gt;=1000,INT(MOD(入力シート!M900,10000)/1000),"")</f>
        <v/>
      </c>
      <c r="AG899" s="51" t="str">
        <f>IF(入力シート!M900&gt;=100,INT(MOD(入力シート!M900,1000)/100),"")</f>
        <v/>
      </c>
      <c r="AH899" s="51" t="str">
        <f>IF(入力シート!M900&gt;=10,INT(MOD(入力シート!M900,100)/10),"")</f>
        <v/>
      </c>
      <c r="AI899" s="40" t="str">
        <f>IF(入力シート!M900&gt;=1,INT(MOD(入力シート!M900,10)/1),"")</f>
        <v/>
      </c>
      <c r="AJ899" s="51" t="str">
        <f>IF(入力シート!N900&gt;=10000,INT(MOD(入力シート!N900,100000)/10000),"")</f>
        <v/>
      </c>
      <c r="AK899" s="51" t="str">
        <f>IF(入力シート!N900&gt;=1000,INT(MOD(入力シート!N900,10000)/1000),"")</f>
        <v/>
      </c>
      <c r="AL899" s="51" t="str">
        <f>IF(入力シート!N900&gt;=100,INT(MOD(入力シート!N900,1000)/100),"")</f>
        <v/>
      </c>
      <c r="AM899" s="51" t="str">
        <f>IF(入力シート!N900&gt;=10,INT(MOD(入力シート!N900,100)/10),"")</f>
        <v/>
      </c>
      <c r="AN899" s="40" t="str">
        <f>IF(入力シート!N900&gt;=1,INT(MOD(入力シート!N900,10)/1),"")</f>
        <v/>
      </c>
      <c r="AO899" s="51" t="str">
        <f>IF(入力シート!O900&gt;=10000,INT(MOD(入力シート!O900,100000)/10000),"")</f>
        <v/>
      </c>
      <c r="AP899" s="51" t="str">
        <f>IF(入力シート!O900&gt;=1000,INT(MOD(入力シート!O900,10000)/1000),"")</f>
        <v/>
      </c>
      <c r="AQ899" s="51" t="str">
        <f>IF(入力シート!O900&gt;=100,INT(MOD(入力シート!O900,1000)/100),"")</f>
        <v/>
      </c>
      <c r="AR899" s="51" t="str">
        <f>IF(入力シート!O900&gt;=10,INT(MOD(入力シート!O900,100)/10),"")</f>
        <v/>
      </c>
      <c r="AS899" s="40" t="str">
        <f>IF(入力シート!O900&gt;=1,INT(MOD(入力シート!O900,10)/1),"")</f>
        <v/>
      </c>
      <c r="AT899" s="51" t="str">
        <f>IF(入力シート!P900&gt;=1000000,INT(MOD(入力シート!P900,10000000)/1000000),"")</f>
        <v/>
      </c>
      <c r="AU899" s="51" t="str">
        <f>IF(入力シート!P900&gt;=100000,INT(MOD(入力シート!P900,1000000)/100000),"")</f>
        <v/>
      </c>
      <c r="AV899" s="51" t="str">
        <f>IF(入力シート!P900&gt;=10000,INT(MOD(入力シート!P900,100000)/10000),"")</f>
        <v/>
      </c>
      <c r="AW899" s="51" t="str">
        <f>IF(入力シート!P900&gt;=1000,INT(MOD(入力シート!P900,10000)/1000),"")</f>
        <v/>
      </c>
      <c r="AX899" s="51" t="str">
        <f>IF(入力シート!P900&gt;=100,INT(MOD(入力シート!P900,1000)/100),"")</f>
        <v/>
      </c>
      <c r="AY899" s="51" t="str">
        <f>IF(入力シート!P900&gt;=10,INT(MOD(入力シート!P900,100)/10),"")</f>
        <v/>
      </c>
      <c r="AZ899" s="40" t="str">
        <f>IF(入力シート!P900&gt;=1,INT(MOD(入力シート!P900,10)/1),"")</f>
        <v/>
      </c>
      <c r="BA899" s="51" t="str">
        <f>IF(入力シート!Q900&gt;=10,INT(MOD(入力シート!Q900,100)/10),"")</f>
        <v/>
      </c>
      <c r="BB899" s="40" t="str">
        <f>IF(入力シート!Q900&gt;=1,INT(MOD(入力シート!Q900,10)/1),"")</f>
        <v/>
      </c>
      <c r="BC899" s="51" t="str">
        <f>IF(入力シート!R900&gt;=10000,INT(MOD(入力シート!R900,100000)/10000),"")</f>
        <v/>
      </c>
      <c r="BD899" s="51" t="str">
        <f>IF(入力シート!R900&gt;=1000,INT(MOD(入力シート!R900,10000)/1000),"")</f>
        <v/>
      </c>
      <c r="BE899" s="51" t="str">
        <f>IF(入力シート!R900&gt;=100,INT(MOD(入力シート!R900,1000)/100),"")</f>
        <v/>
      </c>
      <c r="BF899" s="51" t="str">
        <f>IF(入力シート!R900&gt;=10,INT(MOD(入力シート!R900,100)/10),"")</f>
        <v/>
      </c>
      <c r="BG899" s="40" t="str">
        <f>IF(入力シート!R900&gt;=1,INT(MOD(入力シート!R900,10)/1),"")</f>
        <v/>
      </c>
    </row>
    <row r="900" spans="1:79" x14ac:dyDescent="0.15">
      <c r="B900" s="22">
        <v>898</v>
      </c>
      <c r="C900" s="10" t="str">
        <f>IF(入力シート!C901&gt;=10000,INT(MOD(入力シート!C901,100000)/10000),"")</f>
        <v/>
      </c>
      <c r="D900" s="10" t="str">
        <f>IF(入力シート!C901&gt;=1000,INT(MOD(入力シート!C901,10000)/1000),"")</f>
        <v/>
      </c>
      <c r="E900" s="10" t="str">
        <f>IF(入力シート!C901&gt;=100,INT(MOD(入力シート!C901,1000)/100),"")</f>
        <v/>
      </c>
      <c r="F900" s="10" t="str">
        <f>IF(入力シート!C901&gt;=10,INT(MOD(入力シート!C901,100)/10),"")</f>
        <v/>
      </c>
      <c r="G900" s="22" t="str">
        <f>IF(入力シート!C901&gt;=1,INT(MOD(入力シート!C901,10)/1),"")</f>
        <v/>
      </c>
      <c r="H900" s="22" t="str">
        <f>IF(入力シート!D901&gt;"",入力シート!D901,"")</f>
        <v/>
      </c>
      <c r="I900" s="22" t="str">
        <f>IF(入力シート!E901&gt;"",入力シート!E901,"")</f>
        <v/>
      </c>
      <c r="J900" s="37" t="str">
        <f>IF(入力シート!F901&gt;0,IF(入力シート!W901=6,MID(入力シート!F901,入力シート!W901-5,1),"0"),"")</f>
        <v/>
      </c>
      <c r="K900" s="37" t="str">
        <f>IF(入力シート!F901&gt;0,MID(入力シート!F901,入力シート!W901-4,1),"")</f>
        <v/>
      </c>
      <c r="L900" s="37" t="str">
        <f>IF(入力シート!F901&gt;0,MID(入力シート!F901,入力シート!W901-3,1),"")</f>
        <v/>
      </c>
      <c r="M900" s="37" t="str">
        <f>IF(入力シート!F901&gt;0,MID(入力シート!F901,入力シート!W901-2,1),"")</f>
        <v/>
      </c>
      <c r="N900" s="37" t="str">
        <f>IF(入力シート!F901&gt;0,MID(入力シート!F901,入力シート!W901-1,1),"")</f>
        <v/>
      </c>
      <c r="O900" s="39" t="str">
        <f>IF(入力シート!F901&gt;0,MID(入力シート!F901,入力シート!W901,1),"")</f>
        <v/>
      </c>
      <c r="P900" s="22" t="str">
        <f>IF(入力シート!G901&gt;"",入力シート!G901,"")</f>
        <v/>
      </c>
      <c r="Q900" s="37" t="str">
        <f>IF(入力シート!H901&gt;0,IF(入力シート!X901=4,MID(入力シート!H901,入力シート!X901-3,1),"0"),"")</f>
        <v/>
      </c>
      <c r="R900" s="37" t="str">
        <f>IF(入力シート!H901&gt;0,MID(入力シート!H901,入力シート!X901-2,1),"")</f>
        <v/>
      </c>
      <c r="S900" s="37" t="str">
        <f>IF(入力シート!H901&gt;0,MID(入力シート!H901,入力シート!X901-1,1),"")</f>
        <v/>
      </c>
      <c r="T900" s="39" t="str">
        <f>IF(入力シート!H901&gt;0,MID(入力シート!H901,入力シート!X901,1),"")</f>
        <v/>
      </c>
      <c r="U900" s="62" t="str">
        <f>IF(入力シート!I901&gt;0,入力シート!I901,"")</f>
        <v/>
      </c>
      <c r="V900" s="50" t="str">
        <f>IF(入力シート!J901&gt;0,入力シート!J901,"")</f>
        <v/>
      </c>
      <c r="W900" s="50" t="str">
        <f>IF(入力シート!K901&gt;=10,INT(MOD(入力シート!K901,100)/10),"")</f>
        <v/>
      </c>
      <c r="X900" s="40" t="str">
        <f>IF(入力シート!K901&gt;=1,INT(MOD(入力シート!K901,10)/1),"")</f>
        <v/>
      </c>
      <c r="Y900" s="51" t="str">
        <f>IF(入力シート!L901&gt;=100000,INT(MOD(入力シート!L901,1000000)/100000),"")</f>
        <v/>
      </c>
      <c r="Z900" s="51" t="str">
        <f>IF(入力シート!L901&gt;=10000,INT(MOD(入力シート!L901,100000)/10000),"")</f>
        <v/>
      </c>
      <c r="AA900" s="51" t="str">
        <f>IF(入力シート!L901&gt;=1000,INT(MOD(入力シート!L901,10000)/1000),"")</f>
        <v/>
      </c>
      <c r="AB900" s="51" t="str">
        <f>IF(入力シート!L901&gt;=100,INT(MOD(入力シート!L901,1000)/100),"")</f>
        <v/>
      </c>
      <c r="AC900" s="51" t="str">
        <f>IF(入力シート!L901&gt;=10,INT(MOD(入力シート!L901,100)/10),"")</f>
        <v/>
      </c>
      <c r="AD900" s="40" t="str">
        <f>IF(入力シート!L901&gt;=1,INT(MOD(入力シート!L901,10)/1),"")</f>
        <v/>
      </c>
      <c r="AE900" s="51" t="str">
        <f>IF(入力シート!M901&gt;=10000,INT(MOD(入力シート!M901,100000)/10000),"")</f>
        <v/>
      </c>
      <c r="AF900" s="51" t="str">
        <f>IF(入力シート!M901&gt;=1000,INT(MOD(入力シート!M901,10000)/1000),"")</f>
        <v/>
      </c>
      <c r="AG900" s="51" t="str">
        <f>IF(入力シート!M901&gt;=100,INT(MOD(入力シート!M901,1000)/100),"")</f>
        <v/>
      </c>
      <c r="AH900" s="51" t="str">
        <f>IF(入力シート!M901&gt;=10,INT(MOD(入力シート!M901,100)/10),"")</f>
        <v/>
      </c>
      <c r="AI900" s="40" t="str">
        <f>IF(入力シート!M901&gt;=1,INT(MOD(入力シート!M901,10)/1),"")</f>
        <v/>
      </c>
      <c r="AJ900" s="51" t="str">
        <f>IF(入力シート!N901&gt;=10000,INT(MOD(入力シート!N901,100000)/10000),"")</f>
        <v/>
      </c>
      <c r="AK900" s="51" t="str">
        <f>IF(入力シート!N901&gt;=1000,INT(MOD(入力シート!N901,10000)/1000),"")</f>
        <v/>
      </c>
      <c r="AL900" s="51" t="str">
        <f>IF(入力シート!N901&gt;=100,INT(MOD(入力シート!N901,1000)/100),"")</f>
        <v/>
      </c>
      <c r="AM900" s="51" t="str">
        <f>IF(入力シート!N901&gt;=10,INT(MOD(入力シート!N901,100)/10),"")</f>
        <v/>
      </c>
      <c r="AN900" s="40" t="str">
        <f>IF(入力シート!N901&gt;=1,INT(MOD(入力シート!N901,10)/1),"")</f>
        <v/>
      </c>
      <c r="AO900" s="51" t="str">
        <f>IF(入力シート!O901&gt;=10000,INT(MOD(入力シート!O901,100000)/10000),"")</f>
        <v/>
      </c>
      <c r="AP900" s="51" t="str">
        <f>IF(入力シート!O901&gt;=1000,INT(MOD(入力シート!O901,10000)/1000),"")</f>
        <v/>
      </c>
      <c r="AQ900" s="51" t="str">
        <f>IF(入力シート!O901&gt;=100,INT(MOD(入力シート!O901,1000)/100),"")</f>
        <v/>
      </c>
      <c r="AR900" s="51" t="str">
        <f>IF(入力シート!O901&gt;=10,INT(MOD(入力シート!O901,100)/10),"")</f>
        <v/>
      </c>
      <c r="AS900" s="40" t="str">
        <f>IF(入力シート!O901&gt;=1,INT(MOD(入力シート!O901,10)/1),"")</f>
        <v/>
      </c>
      <c r="AT900" s="51" t="str">
        <f>IF(入力シート!P901&gt;=1000000,INT(MOD(入力シート!P901,10000000)/1000000),"")</f>
        <v/>
      </c>
      <c r="AU900" s="51" t="str">
        <f>IF(入力シート!P901&gt;=100000,INT(MOD(入力シート!P901,1000000)/100000),"")</f>
        <v/>
      </c>
      <c r="AV900" s="51" t="str">
        <f>IF(入力シート!P901&gt;=10000,INT(MOD(入力シート!P901,100000)/10000),"")</f>
        <v/>
      </c>
      <c r="AW900" s="51" t="str">
        <f>IF(入力シート!P901&gt;=1000,INT(MOD(入力シート!P901,10000)/1000),"")</f>
        <v/>
      </c>
      <c r="AX900" s="51" t="str">
        <f>IF(入力シート!P901&gt;=100,INT(MOD(入力シート!P901,1000)/100),"")</f>
        <v/>
      </c>
      <c r="AY900" s="51" t="str">
        <f>IF(入力シート!P901&gt;=10,INT(MOD(入力シート!P901,100)/10),"")</f>
        <v/>
      </c>
      <c r="AZ900" s="40" t="str">
        <f>IF(入力シート!P901&gt;=1,INT(MOD(入力シート!P901,10)/1),"")</f>
        <v/>
      </c>
      <c r="BA900" s="51" t="str">
        <f>IF(入力シート!Q901&gt;=10,INT(MOD(入力シート!Q901,100)/10),"")</f>
        <v/>
      </c>
      <c r="BB900" s="40" t="str">
        <f>IF(入力シート!Q901&gt;=1,INT(MOD(入力シート!Q901,10)/1),"")</f>
        <v/>
      </c>
      <c r="BC900" s="51" t="str">
        <f>IF(入力シート!R901&gt;=10000,INT(MOD(入力シート!R901,100000)/10000),"")</f>
        <v/>
      </c>
      <c r="BD900" s="51" t="str">
        <f>IF(入力シート!R901&gt;=1000,INT(MOD(入力シート!R901,10000)/1000),"")</f>
        <v/>
      </c>
      <c r="BE900" s="51" t="str">
        <f>IF(入力シート!R901&gt;=100,INT(MOD(入力シート!R901,1000)/100),"")</f>
        <v/>
      </c>
      <c r="BF900" s="51" t="str">
        <f>IF(入力シート!R901&gt;=10,INT(MOD(入力シート!R901,100)/10),"")</f>
        <v/>
      </c>
      <c r="BG900" s="40" t="str">
        <f>IF(入力シート!R901&gt;=1,INT(MOD(入力シート!R901,10)/1),"")</f>
        <v/>
      </c>
    </row>
    <row r="901" spans="1:79" x14ac:dyDescent="0.15">
      <c r="B901" s="22">
        <v>899</v>
      </c>
      <c r="C901" s="10" t="str">
        <f>IF(入力シート!C902&gt;=10000,INT(MOD(入力シート!C902,100000)/10000),"")</f>
        <v/>
      </c>
      <c r="D901" s="10" t="str">
        <f>IF(入力シート!C902&gt;=1000,INT(MOD(入力シート!C902,10000)/1000),"")</f>
        <v/>
      </c>
      <c r="E901" s="10" t="str">
        <f>IF(入力シート!C902&gt;=100,INT(MOD(入力シート!C902,1000)/100),"")</f>
        <v/>
      </c>
      <c r="F901" s="10" t="str">
        <f>IF(入力シート!C902&gt;=10,INT(MOD(入力シート!C902,100)/10),"")</f>
        <v/>
      </c>
      <c r="G901" s="22" t="str">
        <f>IF(入力シート!C902&gt;=1,INT(MOD(入力シート!C902,10)/1),"")</f>
        <v/>
      </c>
      <c r="H901" s="22" t="str">
        <f>IF(入力シート!D902&gt;"",入力シート!D902,"")</f>
        <v/>
      </c>
      <c r="I901" s="22" t="str">
        <f>IF(入力シート!E902&gt;"",入力シート!E902,"")</f>
        <v/>
      </c>
      <c r="J901" s="37" t="str">
        <f>IF(入力シート!F902&gt;0,IF(入力シート!W902=6,MID(入力シート!F902,入力シート!W902-5,1),"0"),"")</f>
        <v/>
      </c>
      <c r="K901" s="37" t="str">
        <f>IF(入力シート!F902&gt;0,MID(入力シート!F902,入力シート!W902-4,1),"")</f>
        <v/>
      </c>
      <c r="L901" s="37" t="str">
        <f>IF(入力シート!F902&gt;0,MID(入力シート!F902,入力シート!W902-3,1),"")</f>
        <v/>
      </c>
      <c r="M901" s="37" t="str">
        <f>IF(入力シート!F902&gt;0,MID(入力シート!F902,入力シート!W902-2,1),"")</f>
        <v/>
      </c>
      <c r="N901" s="37" t="str">
        <f>IF(入力シート!F902&gt;0,MID(入力シート!F902,入力シート!W902-1,1),"")</f>
        <v/>
      </c>
      <c r="O901" s="39" t="str">
        <f>IF(入力シート!F902&gt;0,MID(入力シート!F902,入力シート!W902,1),"")</f>
        <v/>
      </c>
      <c r="P901" s="22" t="str">
        <f>IF(入力シート!G902&gt;"",入力シート!G902,"")</f>
        <v/>
      </c>
      <c r="Q901" s="37" t="str">
        <f>IF(入力シート!H902&gt;0,IF(入力シート!X902=4,MID(入力シート!H902,入力シート!X902-3,1),"0"),"")</f>
        <v/>
      </c>
      <c r="R901" s="37" t="str">
        <f>IF(入力シート!H902&gt;0,MID(入力シート!H902,入力シート!X902-2,1),"")</f>
        <v/>
      </c>
      <c r="S901" s="37" t="str">
        <f>IF(入力シート!H902&gt;0,MID(入力シート!H902,入力シート!X902-1,1),"")</f>
        <v/>
      </c>
      <c r="T901" s="39" t="str">
        <f>IF(入力シート!H902&gt;0,MID(入力シート!H902,入力シート!X902,1),"")</f>
        <v/>
      </c>
      <c r="U901" s="62" t="str">
        <f>IF(入力シート!I902&gt;0,入力シート!I902,"")</f>
        <v/>
      </c>
      <c r="V901" s="50" t="str">
        <f>IF(入力シート!J902&gt;0,入力シート!J902,"")</f>
        <v/>
      </c>
      <c r="W901" s="50" t="str">
        <f>IF(入力シート!K902&gt;=10,INT(MOD(入力シート!K902,100)/10),"")</f>
        <v/>
      </c>
      <c r="X901" s="40" t="str">
        <f>IF(入力シート!K902&gt;=1,INT(MOD(入力シート!K902,10)/1),"")</f>
        <v/>
      </c>
      <c r="Y901" s="51" t="str">
        <f>IF(入力シート!L902&gt;=100000,INT(MOD(入力シート!L902,1000000)/100000),"")</f>
        <v/>
      </c>
      <c r="Z901" s="51" t="str">
        <f>IF(入力シート!L902&gt;=10000,INT(MOD(入力シート!L902,100000)/10000),"")</f>
        <v/>
      </c>
      <c r="AA901" s="51" t="str">
        <f>IF(入力シート!L902&gt;=1000,INT(MOD(入力シート!L902,10000)/1000),"")</f>
        <v/>
      </c>
      <c r="AB901" s="51" t="str">
        <f>IF(入力シート!L902&gt;=100,INT(MOD(入力シート!L902,1000)/100),"")</f>
        <v/>
      </c>
      <c r="AC901" s="51" t="str">
        <f>IF(入力シート!L902&gt;=10,INT(MOD(入力シート!L902,100)/10),"")</f>
        <v/>
      </c>
      <c r="AD901" s="40" t="str">
        <f>IF(入力シート!L902&gt;=1,INT(MOD(入力シート!L902,10)/1),"")</f>
        <v/>
      </c>
      <c r="AE901" s="51" t="str">
        <f>IF(入力シート!M902&gt;=10000,INT(MOD(入力シート!M902,100000)/10000),"")</f>
        <v/>
      </c>
      <c r="AF901" s="51" t="str">
        <f>IF(入力シート!M902&gt;=1000,INT(MOD(入力シート!M902,10000)/1000),"")</f>
        <v/>
      </c>
      <c r="AG901" s="51" t="str">
        <f>IF(入力シート!M902&gt;=100,INT(MOD(入力シート!M902,1000)/100),"")</f>
        <v/>
      </c>
      <c r="AH901" s="51" t="str">
        <f>IF(入力シート!M902&gt;=10,INT(MOD(入力シート!M902,100)/10),"")</f>
        <v/>
      </c>
      <c r="AI901" s="40" t="str">
        <f>IF(入力シート!M902&gt;=1,INT(MOD(入力シート!M902,10)/1),"")</f>
        <v/>
      </c>
      <c r="AJ901" s="51" t="str">
        <f>IF(入力シート!N902&gt;=10000,INT(MOD(入力シート!N902,100000)/10000),"")</f>
        <v/>
      </c>
      <c r="AK901" s="51" t="str">
        <f>IF(入力シート!N902&gt;=1000,INT(MOD(入力シート!N902,10000)/1000),"")</f>
        <v/>
      </c>
      <c r="AL901" s="51" t="str">
        <f>IF(入力シート!N902&gt;=100,INT(MOD(入力シート!N902,1000)/100),"")</f>
        <v/>
      </c>
      <c r="AM901" s="51" t="str">
        <f>IF(入力シート!N902&gt;=10,INT(MOD(入力シート!N902,100)/10),"")</f>
        <v/>
      </c>
      <c r="AN901" s="40" t="str">
        <f>IF(入力シート!N902&gt;=1,INT(MOD(入力シート!N902,10)/1),"")</f>
        <v/>
      </c>
      <c r="AO901" s="51" t="str">
        <f>IF(入力シート!O902&gt;=10000,INT(MOD(入力シート!O902,100000)/10000),"")</f>
        <v/>
      </c>
      <c r="AP901" s="51" t="str">
        <f>IF(入力シート!O902&gt;=1000,INT(MOD(入力シート!O902,10000)/1000),"")</f>
        <v/>
      </c>
      <c r="AQ901" s="51" t="str">
        <f>IF(入力シート!O902&gt;=100,INT(MOD(入力シート!O902,1000)/100),"")</f>
        <v/>
      </c>
      <c r="AR901" s="51" t="str">
        <f>IF(入力シート!O902&gt;=10,INT(MOD(入力シート!O902,100)/10),"")</f>
        <v/>
      </c>
      <c r="AS901" s="40" t="str">
        <f>IF(入力シート!O902&gt;=1,INT(MOD(入力シート!O902,10)/1),"")</f>
        <v/>
      </c>
      <c r="AT901" s="51" t="str">
        <f>IF(入力シート!P902&gt;=1000000,INT(MOD(入力シート!P902,10000000)/1000000),"")</f>
        <v/>
      </c>
      <c r="AU901" s="51" t="str">
        <f>IF(入力シート!P902&gt;=100000,INT(MOD(入力シート!P902,1000000)/100000),"")</f>
        <v/>
      </c>
      <c r="AV901" s="51" t="str">
        <f>IF(入力シート!P902&gt;=10000,INT(MOD(入力シート!P902,100000)/10000),"")</f>
        <v/>
      </c>
      <c r="AW901" s="51" t="str">
        <f>IF(入力シート!P902&gt;=1000,INT(MOD(入力シート!P902,10000)/1000),"")</f>
        <v/>
      </c>
      <c r="AX901" s="51" t="str">
        <f>IF(入力シート!P902&gt;=100,INT(MOD(入力シート!P902,1000)/100),"")</f>
        <v/>
      </c>
      <c r="AY901" s="51" t="str">
        <f>IF(入力シート!P902&gt;=10,INT(MOD(入力シート!P902,100)/10),"")</f>
        <v/>
      </c>
      <c r="AZ901" s="40" t="str">
        <f>IF(入力シート!P902&gt;=1,INT(MOD(入力シート!P902,10)/1),"")</f>
        <v/>
      </c>
      <c r="BA901" s="51" t="str">
        <f>IF(入力シート!Q902&gt;=10,INT(MOD(入力シート!Q902,100)/10),"")</f>
        <v/>
      </c>
      <c r="BB901" s="40" t="str">
        <f>IF(入力シート!Q902&gt;=1,INT(MOD(入力シート!Q902,10)/1),"")</f>
        <v/>
      </c>
      <c r="BC901" s="51" t="str">
        <f>IF(入力シート!R902&gt;=10000,INT(MOD(入力シート!R902,100000)/10000),"")</f>
        <v/>
      </c>
      <c r="BD901" s="51" t="str">
        <f>IF(入力シート!R902&gt;=1000,INT(MOD(入力シート!R902,10000)/1000),"")</f>
        <v/>
      </c>
      <c r="BE901" s="51" t="str">
        <f>IF(入力シート!R902&gt;=100,INT(MOD(入力シート!R902,1000)/100),"")</f>
        <v/>
      </c>
      <c r="BF901" s="51" t="str">
        <f>IF(入力シート!R902&gt;=10,INT(MOD(入力シート!R902,100)/10),"")</f>
        <v/>
      </c>
      <c r="BG901" s="40" t="str">
        <f>IF(入力シート!R902&gt;=1,INT(MOD(入力シート!R902,10)/1),"")</f>
        <v/>
      </c>
    </row>
    <row r="902" spans="1:79" x14ac:dyDescent="0.15">
      <c r="A902" s="46"/>
      <c r="B902" s="12">
        <v>900</v>
      </c>
      <c r="C902" s="3" t="str">
        <f>IF(入力シート!C903&gt;=10000,INT(MOD(入力シート!C903,100000)/10000),"")</f>
        <v/>
      </c>
      <c r="D902" s="3" t="str">
        <f>IF(入力シート!C903&gt;=1000,INT(MOD(入力シート!C903,10000)/1000),"")</f>
        <v/>
      </c>
      <c r="E902" s="3" t="str">
        <f>IF(入力シート!C903&gt;=100,INT(MOD(入力シート!C903,1000)/100),"")</f>
        <v/>
      </c>
      <c r="F902" s="3" t="str">
        <f>IF(入力シート!C903&gt;=10,INT(MOD(入力シート!C903,100)/10),"")</f>
        <v/>
      </c>
      <c r="G902" s="12" t="str">
        <f>IF(入力シート!C903&gt;=1,INT(MOD(入力シート!C903,10)/1),"")</f>
        <v/>
      </c>
      <c r="H902" s="12" t="str">
        <f>IF(入力シート!D903&gt;"",入力シート!D903,"")</f>
        <v/>
      </c>
      <c r="I902" s="146" t="str">
        <f>IF(入力シート!E903&gt;"",入力シート!E903,"")</f>
        <v/>
      </c>
      <c r="J902" s="162" t="str">
        <f>IF(入力シート!F903&gt;0,IF(入力シート!W903=6,MID(入力シート!F903,入力シート!W903-5,1),"0"),"")</f>
        <v/>
      </c>
      <c r="K902" s="63" t="str">
        <f>IF(入力シート!F903&gt;0,MID(入力シート!F903,入力シート!W903-4,1),"")</f>
        <v/>
      </c>
      <c r="L902" s="63" t="str">
        <f>IF(入力シート!F903&gt;0,MID(入力シート!F903,入力シート!W903-3,1),"")</f>
        <v/>
      </c>
      <c r="M902" s="63" t="str">
        <f>IF(入力シート!F903&gt;0,MID(入力シート!F903,入力シート!W903-2,1),"")</f>
        <v/>
      </c>
      <c r="N902" s="63" t="str">
        <f>IF(入力シート!F903&gt;0,MID(入力シート!F903,入力シート!W903-1,1),"")</f>
        <v/>
      </c>
      <c r="O902" s="64" t="str">
        <f>IF(入力シート!F903&gt;0,MID(入力シート!F903,入力シート!W903,1),"")</f>
        <v/>
      </c>
      <c r="P902" s="146" t="str">
        <f>IF(入力シート!G903&gt;"",入力シート!G903,"")</f>
        <v/>
      </c>
      <c r="Q902" s="162" t="str">
        <f>IF(入力シート!H903&gt;0,IF(入力シート!X903=4,MID(入力シート!H903,入力シート!X903-3,1),"0"),"")</f>
        <v/>
      </c>
      <c r="R902" s="63" t="str">
        <f>IF(入力シート!H903&gt;0,MID(入力シート!H903,入力シート!X903-2,1),"")</f>
        <v/>
      </c>
      <c r="S902" s="63" t="str">
        <f>IF(入力シート!H903&gt;0,MID(入力シート!H903,入力シート!X903-1,1),"")</f>
        <v/>
      </c>
      <c r="T902" s="64" t="str">
        <f>IF(入力シート!H903&gt;0,MID(入力シート!H903,入力シート!X903,1),"")</f>
        <v/>
      </c>
      <c r="U902" s="65" t="str">
        <f>IF(入力シート!I903&gt;0,入力シート!I903,"")</f>
        <v/>
      </c>
      <c r="V902" s="47" t="str">
        <f>IF(入力シート!J903&gt;0,入力シート!J903,"")</f>
        <v/>
      </c>
      <c r="W902" s="47" t="str">
        <f>IF(入力シート!K903&gt;=10,INT(MOD(入力シート!K903,100)/10),"")</f>
        <v/>
      </c>
      <c r="X902" s="48" t="str">
        <f>IF(入力シート!K903&gt;=1,INT(MOD(入力シート!K903,10)/1),"")</f>
        <v/>
      </c>
      <c r="Y902" s="49" t="str">
        <f>IF(入力シート!L903&gt;=100000,INT(MOD(入力シート!L903,1000000)/100000),"")</f>
        <v/>
      </c>
      <c r="Z902" s="49" t="str">
        <f>IF(入力シート!L903&gt;=10000,INT(MOD(入力シート!L903,100000)/10000),"")</f>
        <v/>
      </c>
      <c r="AA902" s="49" t="str">
        <f>IF(入力シート!L903&gt;=1000,INT(MOD(入力シート!L903,10000)/1000),"")</f>
        <v/>
      </c>
      <c r="AB902" s="49" t="str">
        <f>IF(入力シート!L903&gt;=100,INT(MOD(入力シート!L903,1000)/100),"")</f>
        <v/>
      </c>
      <c r="AC902" s="49" t="str">
        <f>IF(入力シート!L903&gt;=10,INT(MOD(入力シート!L903,100)/10),"")</f>
        <v/>
      </c>
      <c r="AD902" s="48" t="str">
        <f>IF(入力シート!L903&gt;=1,INT(MOD(入力シート!L903,10)/1),"")</f>
        <v/>
      </c>
      <c r="AE902" s="49" t="str">
        <f>IF(入力シート!M903&gt;=10000,INT(MOD(入力シート!M903,100000)/10000),"")</f>
        <v/>
      </c>
      <c r="AF902" s="49" t="str">
        <f>IF(入力シート!M903&gt;=1000,INT(MOD(入力シート!M903,10000)/1000),"")</f>
        <v/>
      </c>
      <c r="AG902" s="49" t="str">
        <f>IF(入力シート!M903&gt;=100,INT(MOD(入力シート!M903,1000)/100),"")</f>
        <v/>
      </c>
      <c r="AH902" s="49" t="str">
        <f>IF(入力シート!M903&gt;=10,INT(MOD(入力シート!M903,100)/10),"")</f>
        <v/>
      </c>
      <c r="AI902" s="48" t="str">
        <f>IF(入力シート!M903&gt;=1,INT(MOD(入力シート!M903,10)/1),"")</f>
        <v/>
      </c>
      <c r="AJ902" s="49" t="str">
        <f>IF(入力シート!N903&gt;=10000,INT(MOD(入力シート!N903,100000)/10000),"")</f>
        <v/>
      </c>
      <c r="AK902" s="49" t="str">
        <f>IF(入力シート!N903&gt;=1000,INT(MOD(入力シート!N903,10000)/1000),"")</f>
        <v/>
      </c>
      <c r="AL902" s="49" t="str">
        <f>IF(入力シート!N903&gt;=100,INT(MOD(入力シート!N903,1000)/100),"")</f>
        <v/>
      </c>
      <c r="AM902" s="49" t="str">
        <f>IF(入力シート!N903&gt;=10,INT(MOD(入力シート!N903,100)/10),"")</f>
        <v/>
      </c>
      <c r="AN902" s="48" t="str">
        <f>IF(入力シート!N903&gt;=1,INT(MOD(入力シート!N903,10)/1),"")</f>
        <v/>
      </c>
      <c r="AO902" s="49" t="str">
        <f>IF(入力シート!O903&gt;=10000,INT(MOD(入力シート!O903,100000)/10000),"")</f>
        <v/>
      </c>
      <c r="AP902" s="49" t="str">
        <f>IF(入力シート!O903&gt;=1000,INT(MOD(入力シート!O903,10000)/1000),"")</f>
        <v/>
      </c>
      <c r="AQ902" s="49" t="str">
        <f>IF(入力シート!O903&gt;=100,INT(MOD(入力シート!O903,1000)/100),"")</f>
        <v/>
      </c>
      <c r="AR902" s="49" t="str">
        <f>IF(入力シート!O903&gt;=10,INT(MOD(入力シート!O903,100)/10),"")</f>
        <v/>
      </c>
      <c r="AS902" s="48" t="str">
        <f>IF(入力シート!O903&gt;=1,INT(MOD(入力シート!O903,10)/1),"")</f>
        <v/>
      </c>
      <c r="AT902" s="49" t="str">
        <f>IF(入力シート!P903&gt;=1000000,INT(MOD(入力シート!P903,10000000)/1000000),"")</f>
        <v/>
      </c>
      <c r="AU902" s="49" t="str">
        <f>IF(入力シート!P903&gt;=100000,INT(MOD(入力シート!P903,1000000)/100000),"")</f>
        <v/>
      </c>
      <c r="AV902" s="49" t="str">
        <f>IF(入力シート!P903&gt;=10000,INT(MOD(入力シート!P903,100000)/10000),"")</f>
        <v/>
      </c>
      <c r="AW902" s="49" t="str">
        <f>IF(入力シート!P903&gt;=1000,INT(MOD(入力シート!P903,10000)/1000),"")</f>
        <v/>
      </c>
      <c r="AX902" s="49" t="str">
        <f>IF(入力シート!P903&gt;=100,INT(MOD(入力シート!P903,1000)/100),"")</f>
        <v/>
      </c>
      <c r="AY902" s="49" t="str">
        <f>IF(入力シート!P903&gt;=10,INT(MOD(入力シート!P903,100)/10),"")</f>
        <v/>
      </c>
      <c r="AZ902" s="48" t="str">
        <f>IF(入力シート!P903&gt;=1,INT(MOD(入力シート!P903,10)/1),"")</f>
        <v/>
      </c>
      <c r="BA902" s="49" t="str">
        <f>IF(入力シート!Q903&gt;=10,INT(MOD(入力シート!Q903,100)/10),"")</f>
        <v/>
      </c>
      <c r="BB902" s="48" t="str">
        <f>IF(入力シート!Q903&gt;=1,INT(MOD(入力シート!Q903,10)/1),"")</f>
        <v/>
      </c>
      <c r="BC902" s="49" t="str">
        <f>IF(入力シート!R903&gt;=10000,INT(MOD(入力シート!R903,100000)/10000),"")</f>
        <v/>
      </c>
      <c r="BD902" s="49" t="str">
        <f>IF(入力シート!R903&gt;=1000,INT(MOD(入力シート!R903,10000)/1000),"")</f>
        <v/>
      </c>
      <c r="BE902" s="49" t="str">
        <f>IF(入力シート!R903&gt;=100,INT(MOD(入力シート!R903,1000)/100),"")</f>
        <v/>
      </c>
      <c r="BF902" s="49" t="str">
        <f>IF(入力シート!R903&gt;=10,INT(MOD(入力シート!R903,100)/10),"")</f>
        <v/>
      </c>
      <c r="BG902" s="48" t="str">
        <f>IF(入力シート!R903&gt;=1,INT(MOD(入力シート!R903,10)/1),"")</f>
        <v/>
      </c>
      <c r="BH902" s="58" t="str">
        <f>IF(入力シート!S903&gt;=10,INT(MOD(入力シート!S903,100)/10),"")</f>
        <v/>
      </c>
      <c r="BI902" s="69" t="str">
        <f>IF(入力シート!S903&gt;=1,INT(MOD(入力シート!S903,10)/1),"")</f>
        <v/>
      </c>
      <c r="BJ902" s="58" t="str">
        <f>IF(入力シート!T903&gt;=1000000,INT(MOD(入力シート!T903,10000000)/1000000),"")</f>
        <v/>
      </c>
      <c r="BK902" s="58" t="str">
        <f>IF(入力シート!T903&gt;=100000,INT(MOD(入力シート!T903,1000000)/100000),"")</f>
        <v/>
      </c>
      <c r="BL902" s="58" t="str">
        <f>IF(入力シート!T903&gt;=10000,INT(MOD(入力シート!T903,100000)/10000),"")</f>
        <v/>
      </c>
      <c r="BM902" s="58" t="str">
        <f>IF(入力シート!T903&gt;=1000,INT(MOD(入力シート!T903,10000)/1000),"")</f>
        <v/>
      </c>
      <c r="BN902" s="58" t="str">
        <f>IF(入力シート!T903&gt;=100,INT(MOD(入力シート!T903,1000)/100),"")</f>
        <v/>
      </c>
      <c r="BO902" s="58" t="str">
        <f>IF(入力シート!T903&gt;=10,INT(MOD(入力シート!T903,100)/10),"")</f>
        <v/>
      </c>
      <c r="BP902" s="69" t="str">
        <f>IF(入力シート!T903&gt;=1,INT(MOD(入力シート!T903,10)/1),"")</f>
        <v/>
      </c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</row>
    <row r="903" spans="1:79" x14ac:dyDescent="0.15">
      <c r="A903" s="70">
        <f t="shared" si="19"/>
        <v>91</v>
      </c>
      <c r="B903" s="22">
        <v>901</v>
      </c>
      <c r="C903" s="10" t="str">
        <f>IF(入力シート!C904&gt;=10000,INT(MOD(入力シート!C904,100000)/10000),"")</f>
        <v/>
      </c>
      <c r="D903" s="10" t="str">
        <f>IF(入力シート!C904&gt;=1000,INT(MOD(入力シート!C904,10000)/1000),"")</f>
        <v/>
      </c>
      <c r="E903" s="10" t="str">
        <f>IF(入力シート!C904&gt;=100,INT(MOD(入力シート!C904,1000)/100),"")</f>
        <v/>
      </c>
      <c r="F903" s="10" t="str">
        <f>IF(入力シート!C904&gt;=10,INT(MOD(入力シート!C904,100)/10),"")</f>
        <v/>
      </c>
      <c r="G903" s="22" t="str">
        <f>IF(入力シート!C904&gt;=1,INT(MOD(入力シート!C904,10)/1),"")</f>
        <v/>
      </c>
      <c r="H903" s="22" t="str">
        <f>IF(入力シート!D904&gt;"",入力シート!D904,"")</f>
        <v/>
      </c>
      <c r="I903" s="22" t="str">
        <f>IF(入力シート!E904&gt;"",入力シート!E904,"")</f>
        <v/>
      </c>
      <c r="J903" s="37" t="str">
        <f>IF(入力シート!F904&gt;0,IF(入力シート!W904=6,MID(入力シート!F904,入力シート!W904-5,1),"0"),"")</f>
        <v/>
      </c>
      <c r="K903" s="37" t="str">
        <f>IF(入力シート!F904&gt;0,MID(入力シート!F904,入力シート!W904-4,1),"")</f>
        <v/>
      </c>
      <c r="L903" s="37" t="str">
        <f>IF(入力シート!F904&gt;0,MID(入力シート!F904,入力シート!W904-3,1),"")</f>
        <v/>
      </c>
      <c r="M903" s="37" t="str">
        <f>IF(入力シート!F904&gt;0,MID(入力シート!F904,入力シート!W904-2,1),"")</f>
        <v/>
      </c>
      <c r="N903" s="37" t="str">
        <f>IF(入力シート!F904&gt;0,MID(入力シート!F904,入力シート!W904-1,1),"")</f>
        <v/>
      </c>
      <c r="O903" s="39" t="str">
        <f>IF(入力シート!F904&gt;0,MID(入力シート!F904,入力シート!W904,1),"")</f>
        <v/>
      </c>
      <c r="P903" s="22" t="str">
        <f>IF(入力シート!G904&gt;"",入力シート!G904,"")</f>
        <v/>
      </c>
      <c r="Q903" s="37" t="str">
        <f>IF(入力シート!H904&gt;0,IF(入力シート!X904=4,MID(入力シート!H904,入力シート!X904-3,1),"0"),"")</f>
        <v/>
      </c>
      <c r="R903" s="37" t="str">
        <f>IF(入力シート!H904&gt;0,MID(入力シート!H904,入力シート!X904-2,1),"")</f>
        <v/>
      </c>
      <c r="S903" s="37" t="str">
        <f>IF(入力シート!H904&gt;0,MID(入力シート!H904,入力シート!X904-1,1),"")</f>
        <v/>
      </c>
      <c r="T903" s="39" t="str">
        <f>IF(入力シート!H904&gt;0,MID(入力シート!H904,入力シート!X904,1),"")</f>
        <v/>
      </c>
      <c r="U903" s="62" t="str">
        <f>IF(入力シート!I904&gt;0,入力シート!I904,"")</f>
        <v/>
      </c>
      <c r="V903" s="50" t="str">
        <f>IF(入力シート!J904&gt;0,入力シート!J904,"")</f>
        <v/>
      </c>
      <c r="W903" s="50" t="str">
        <f>IF(入力シート!K904&gt;=10,INT(MOD(入力シート!K904,100)/10),"")</f>
        <v/>
      </c>
      <c r="X903" s="40" t="str">
        <f>IF(入力シート!K904&gt;=1,INT(MOD(入力シート!K904,10)/1),"")</f>
        <v/>
      </c>
      <c r="Y903" s="51" t="str">
        <f>IF(入力シート!L904&gt;=100000,INT(MOD(入力シート!L904,1000000)/100000),"")</f>
        <v/>
      </c>
      <c r="Z903" s="51" t="str">
        <f>IF(入力シート!L904&gt;=10000,INT(MOD(入力シート!L904,100000)/10000),"")</f>
        <v/>
      </c>
      <c r="AA903" s="51" t="str">
        <f>IF(入力シート!L904&gt;=1000,INT(MOD(入力シート!L904,10000)/1000),"")</f>
        <v/>
      </c>
      <c r="AB903" s="51" t="str">
        <f>IF(入力シート!L904&gt;=100,INT(MOD(入力シート!L904,1000)/100),"")</f>
        <v/>
      </c>
      <c r="AC903" s="51" t="str">
        <f>IF(入力シート!L904&gt;=10,INT(MOD(入力シート!L904,100)/10),"")</f>
        <v/>
      </c>
      <c r="AD903" s="40" t="str">
        <f>IF(入力シート!L904&gt;=1,INT(MOD(入力シート!L904,10)/1),"")</f>
        <v/>
      </c>
      <c r="AE903" s="51" t="str">
        <f>IF(入力シート!M904&gt;=10000,INT(MOD(入力シート!M904,100000)/10000),"")</f>
        <v/>
      </c>
      <c r="AF903" s="51" t="str">
        <f>IF(入力シート!M904&gt;=1000,INT(MOD(入力シート!M904,10000)/1000),"")</f>
        <v/>
      </c>
      <c r="AG903" s="51" t="str">
        <f>IF(入力シート!M904&gt;=100,INT(MOD(入力シート!M904,1000)/100),"")</f>
        <v/>
      </c>
      <c r="AH903" s="51" t="str">
        <f>IF(入力シート!M904&gt;=10,INT(MOD(入力シート!M904,100)/10),"")</f>
        <v/>
      </c>
      <c r="AI903" s="40" t="str">
        <f>IF(入力シート!M904&gt;=1,INT(MOD(入力シート!M904,10)/1),"")</f>
        <v/>
      </c>
      <c r="AJ903" s="51" t="str">
        <f>IF(入力シート!N904&gt;=10000,INT(MOD(入力シート!N904,100000)/10000),"")</f>
        <v/>
      </c>
      <c r="AK903" s="51" t="str">
        <f>IF(入力シート!N904&gt;=1000,INT(MOD(入力シート!N904,10000)/1000),"")</f>
        <v/>
      </c>
      <c r="AL903" s="51" t="str">
        <f>IF(入力シート!N904&gt;=100,INT(MOD(入力シート!N904,1000)/100),"")</f>
        <v/>
      </c>
      <c r="AM903" s="51" t="str">
        <f>IF(入力シート!N904&gt;=10,INT(MOD(入力シート!N904,100)/10),"")</f>
        <v/>
      </c>
      <c r="AN903" s="40" t="str">
        <f>IF(入力シート!N904&gt;=1,INT(MOD(入力シート!N904,10)/1),"")</f>
        <v/>
      </c>
      <c r="AO903" s="51" t="str">
        <f>IF(入力シート!O904&gt;=10000,INT(MOD(入力シート!O904,100000)/10000),"")</f>
        <v/>
      </c>
      <c r="AP903" s="51" t="str">
        <f>IF(入力シート!O904&gt;=1000,INT(MOD(入力シート!O904,10000)/1000),"")</f>
        <v/>
      </c>
      <c r="AQ903" s="51" t="str">
        <f>IF(入力シート!O904&gt;=100,INT(MOD(入力シート!O904,1000)/100),"")</f>
        <v/>
      </c>
      <c r="AR903" s="51" t="str">
        <f>IF(入力シート!O904&gt;=10,INT(MOD(入力シート!O904,100)/10),"")</f>
        <v/>
      </c>
      <c r="AS903" s="40" t="str">
        <f>IF(入力シート!O904&gt;=1,INT(MOD(入力シート!O904,10)/1),"")</f>
        <v/>
      </c>
      <c r="AT903" s="51" t="str">
        <f>IF(入力シート!P904&gt;=1000000,INT(MOD(入力シート!P904,10000000)/1000000),"")</f>
        <v/>
      </c>
      <c r="AU903" s="51" t="str">
        <f>IF(入力シート!P904&gt;=100000,INT(MOD(入力シート!P904,1000000)/100000),"")</f>
        <v/>
      </c>
      <c r="AV903" s="51" t="str">
        <f>IF(入力シート!P904&gt;=10000,INT(MOD(入力シート!P904,100000)/10000),"")</f>
        <v/>
      </c>
      <c r="AW903" s="51" t="str">
        <f>IF(入力シート!P904&gt;=1000,INT(MOD(入力シート!P904,10000)/1000),"")</f>
        <v/>
      </c>
      <c r="AX903" s="51" t="str">
        <f>IF(入力シート!P904&gt;=100,INT(MOD(入力シート!P904,1000)/100),"")</f>
        <v/>
      </c>
      <c r="AY903" s="51" t="str">
        <f>IF(入力シート!P904&gt;=10,INT(MOD(入力シート!P904,100)/10),"")</f>
        <v/>
      </c>
      <c r="AZ903" s="40" t="str">
        <f>IF(入力シート!P904&gt;=1,INT(MOD(入力シート!P904,10)/1),"")</f>
        <v/>
      </c>
      <c r="BA903" s="51" t="str">
        <f>IF(入力シート!Q904&gt;=10,INT(MOD(入力シート!Q904,100)/10),"")</f>
        <v/>
      </c>
      <c r="BB903" s="40" t="str">
        <f>IF(入力シート!Q904&gt;=1,INT(MOD(入力シート!Q904,10)/1),"")</f>
        <v/>
      </c>
      <c r="BC903" s="51" t="str">
        <f>IF(入力シート!R904&gt;=10000,INT(MOD(入力シート!R904,100000)/10000),"")</f>
        <v/>
      </c>
      <c r="BD903" s="51" t="str">
        <f>IF(入力シート!R904&gt;=1000,INT(MOD(入力シート!R904,10000)/1000),"")</f>
        <v/>
      </c>
      <c r="BE903" s="51" t="str">
        <f>IF(入力シート!R904&gt;=100,INT(MOD(入力シート!R904,1000)/100),"")</f>
        <v/>
      </c>
      <c r="BF903" s="51" t="str">
        <f>IF(入力シート!R904&gt;=10,INT(MOD(入力シート!R904,100)/10),"")</f>
        <v/>
      </c>
      <c r="BG903" s="40" t="str">
        <f>IF(入力シート!R904&gt;=1,INT(MOD(入力シート!R904,10)/1),"")</f>
        <v/>
      </c>
      <c r="BP903" s="11"/>
    </row>
    <row r="904" spans="1:79" x14ac:dyDescent="0.15">
      <c r="B904" s="22">
        <v>902</v>
      </c>
      <c r="C904" s="10" t="str">
        <f>IF(入力シート!C905&gt;=10000,INT(MOD(入力シート!C905,100000)/10000),"")</f>
        <v/>
      </c>
      <c r="D904" s="10" t="str">
        <f>IF(入力シート!C905&gt;=1000,INT(MOD(入力シート!C905,10000)/1000),"")</f>
        <v/>
      </c>
      <c r="E904" s="10" t="str">
        <f>IF(入力シート!C905&gt;=100,INT(MOD(入力シート!C905,1000)/100),"")</f>
        <v/>
      </c>
      <c r="F904" s="10" t="str">
        <f>IF(入力シート!C905&gt;=10,INT(MOD(入力シート!C905,100)/10),"")</f>
        <v/>
      </c>
      <c r="G904" s="22" t="str">
        <f>IF(入力シート!C905&gt;=1,INT(MOD(入力シート!C905,10)/1),"")</f>
        <v/>
      </c>
      <c r="H904" s="22" t="str">
        <f>IF(入力シート!D905&gt;"",入力シート!D905,"")</f>
        <v/>
      </c>
      <c r="I904" s="22" t="str">
        <f>IF(入力シート!E905&gt;"",入力シート!E905,"")</f>
        <v/>
      </c>
      <c r="J904" s="37" t="str">
        <f>IF(入力シート!F905&gt;0,IF(入力シート!W905=6,MID(入力シート!F905,入力シート!W905-5,1),"0"),"")</f>
        <v/>
      </c>
      <c r="K904" s="37" t="str">
        <f>IF(入力シート!F905&gt;0,MID(入力シート!F905,入力シート!W905-4,1),"")</f>
        <v/>
      </c>
      <c r="L904" s="37" t="str">
        <f>IF(入力シート!F905&gt;0,MID(入力シート!F905,入力シート!W905-3,1),"")</f>
        <v/>
      </c>
      <c r="M904" s="37" t="str">
        <f>IF(入力シート!F905&gt;0,MID(入力シート!F905,入力シート!W905-2,1),"")</f>
        <v/>
      </c>
      <c r="N904" s="37" t="str">
        <f>IF(入力シート!F905&gt;0,MID(入力シート!F905,入力シート!W905-1,1),"")</f>
        <v/>
      </c>
      <c r="O904" s="39" t="str">
        <f>IF(入力シート!F905&gt;0,MID(入力シート!F905,入力シート!W905,1),"")</f>
        <v/>
      </c>
      <c r="P904" s="22" t="str">
        <f>IF(入力シート!G905&gt;"",入力シート!G905,"")</f>
        <v/>
      </c>
      <c r="Q904" s="37" t="str">
        <f>IF(入力シート!H905&gt;0,IF(入力シート!X905=4,MID(入力シート!H905,入力シート!X905-3,1),"0"),"")</f>
        <v/>
      </c>
      <c r="R904" s="37" t="str">
        <f>IF(入力シート!H905&gt;0,MID(入力シート!H905,入力シート!X905-2,1),"")</f>
        <v/>
      </c>
      <c r="S904" s="37" t="str">
        <f>IF(入力シート!H905&gt;0,MID(入力シート!H905,入力シート!X905-1,1),"")</f>
        <v/>
      </c>
      <c r="T904" s="39" t="str">
        <f>IF(入力シート!H905&gt;0,MID(入力シート!H905,入力シート!X905,1),"")</f>
        <v/>
      </c>
      <c r="U904" s="62" t="str">
        <f>IF(入力シート!I905&gt;0,入力シート!I905,"")</f>
        <v/>
      </c>
      <c r="V904" s="50" t="str">
        <f>IF(入力シート!J905&gt;0,入力シート!J905,"")</f>
        <v/>
      </c>
      <c r="W904" s="50" t="str">
        <f>IF(入力シート!K905&gt;=10,INT(MOD(入力シート!K905,100)/10),"")</f>
        <v/>
      </c>
      <c r="X904" s="40" t="str">
        <f>IF(入力シート!K905&gt;=1,INT(MOD(入力シート!K905,10)/1),"")</f>
        <v/>
      </c>
      <c r="Y904" s="51" t="str">
        <f>IF(入力シート!L905&gt;=100000,INT(MOD(入力シート!L905,1000000)/100000),"")</f>
        <v/>
      </c>
      <c r="Z904" s="51" t="str">
        <f>IF(入力シート!L905&gt;=10000,INT(MOD(入力シート!L905,100000)/10000),"")</f>
        <v/>
      </c>
      <c r="AA904" s="51" t="str">
        <f>IF(入力シート!L905&gt;=1000,INT(MOD(入力シート!L905,10000)/1000),"")</f>
        <v/>
      </c>
      <c r="AB904" s="51" t="str">
        <f>IF(入力シート!L905&gt;=100,INT(MOD(入力シート!L905,1000)/100),"")</f>
        <v/>
      </c>
      <c r="AC904" s="51" t="str">
        <f>IF(入力シート!L905&gt;=10,INT(MOD(入力シート!L905,100)/10),"")</f>
        <v/>
      </c>
      <c r="AD904" s="40" t="str">
        <f>IF(入力シート!L905&gt;=1,INT(MOD(入力シート!L905,10)/1),"")</f>
        <v/>
      </c>
      <c r="AE904" s="51" t="str">
        <f>IF(入力シート!M905&gt;=10000,INT(MOD(入力シート!M905,100000)/10000),"")</f>
        <v/>
      </c>
      <c r="AF904" s="51" t="str">
        <f>IF(入力シート!M905&gt;=1000,INT(MOD(入力シート!M905,10000)/1000),"")</f>
        <v/>
      </c>
      <c r="AG904" s="51" t="str">
        <f>IF(入力シート!M905&gt;=100,INT(MOD(入力シート!M905,1000)/100),"")</f>
        <v/>
      </c>
      <c r="AH904" s="51" t="str">
        <f>IF(入力シート!M905&gt;=10,INT(MOD(入力シート!M905,100)/10),"")</f>
        <v/>
      </c>
      <c r="AI904" s="40" t="str">
        <f>IF(入力シート!M905&gt;=1,INT(MOD(入力シート!M905,10)/1),"")</f>
        <v/>
      </c>
      <c r="AJ904" s="51" t="str">
        <f>IF(入力シート!N905&gt;=10000,INT(MOD(入力シート!N905,100000)/10000),"")</f>
        <v/>
      </c>
      <c r="AK904" s="51" t="str">
        <f>IF(入力シート!N905&gt;=1000,INT(MOD(入力シート!N905,10000)/1000),"")</f>
        <v/>
      </c>
      <c r="AL904" s="51" t="str">
        <f>IF(入力シート!N905&gt;=100,INT(MOD(入力シート!N905,1000)/100),"")</f>
        <v/>
      </c>
      <c r="AM904" s="51" t="str">
        <f>IF(入力シート!N905&gt;=10,INT(MOD(入力シート!N905,100)/10),"")</f>
        <v/>
      </c>
      <c r="AN904" s="40" t="str">
        <f>IF(入力シート!N905&gt;=1,INT(MOD(入力シート!N905,10)/1),"")</f>
        <v/>
      </c>
      <c r="AO904" s="51" t="str">
        <f>IF(入力シート!O905&gt;=10000,INT(MOD(入力シート!O905,100000)/10000),"")</f>
        <v/>
      </c>
      <c r="AP904" s="51" t="str">
        <f>IF(入力シート!O905&gt;=1000,INT(MOD(入力シート!O905,10000)/1000),"")</f>
        <v/>
      </c>
      <c r="AQ904" s="51" t="str">
        <f>IF(入力シート!O905&gt;=100,INT(MOD(入力シート!O905,1000)/100),"")</f>
        <v/>
      </c>
      <c r="AR904" s="51" t="str">
        <f>IF(入力シート!O905&gt;=10,INT(MOD(入力シート!O905,100)/10),"")</f>
        <v/>
      </c>
      <c r="AS904" s="40" t="str">
        <f>IF(入力シート!O905&gt;=1,INT(MOD(入力シート!O905,10)/1),"")</f>
        <v/>
      </c>
      <c r="AT904" s="51" t="str">
        <f>IF(入力シート!P905&gt;=1000000,INT(MOD(入力シート!P905,10000000)/1000000),"")</f>
        <v/>
      </c>
      <c r="AU904" s="51" t="str">
        <f>IF(入力シート!P905&gt;=100000,INT(MOD(入力シート!P905,1000000)/100000),"")</f>
        <v/>
      </c>
      <c r="AV904" s="51" t="str">
        <f>IF(入力シート!P905&gt;=10000,INT(MOD(入力シート!P905,100000)/10000),"")</f>
        <v/>
      </c>
      <c r="AW904" s="51" t="str">
        <f>IF(入力シート!P905&gt;=1000,INT(MOD(入力シート!P905,10000)/1000),"")</f>
        <v/>
      </c>
      <c r="AX904" s="51" t="str">
        <f>IF(入力シート!P905&gt;=100,INT(MOD(入力シート!P905,1000)/100),"")</f>
        <v/>
      </c>
      <c r="AY904" s="51" t="str">
        <f>IF(入力シート!P905&gt;=10,INT(MOD(入力シート!P905,100)/10),"")</f>
        <v/>
      </c>
      <c r="AZ904" s="40" t="str">
        <f>IF(入力シート!P905&gt;=1,INT(MOD(入力シート!P905,10)/1),"")</f>
        <v/>
      </c>
      <c r="BA904" s="51" t="str">
        <f>IF(入力シート!Q905&gt;=10,INT(MOD(入力シート!Q905,100)/10),"")</f>
        <v/>
      </c>
      <c r="BB904" s="40" t="str">
        <f>IF(入力シート!Q905&gt;=1,INT(MOD(入力シート!Q905,10)/1),"")</f>
        <v/>
      </c>
      <c r="BC904" s="51" t="str">
        <f>IF(入力シート!R905&gt;=10000,INT(MOD(入力シート!R905,100000)/10000),"")</f>
        <v/>
      </c>
      <c r="BD904" s="51" t="str">
        <f>IF(入力シート!R905&gt;=1000,INT(MOD(入力シート!R905,10000)/1000),"")</f>
        <v/>
      </c>
      <c r="BE904" s="51" t="str">
        <f>IF(入力シート!R905&gt;=100,INT(MOD(入力シート!R905,1000)/100),"")</f>
        <v/>
      </c>
      <c r="BF904" s="51" t="str">
        <f>IF(入力シート!R905&gt;=10,INT(MOD(入力シート!R905,100)/10),"")</f>
        <v/>
      </c>
      <c r="BG904" s="40" t="str">
        <f>IF(入力シート!R905&gt;=1,INT(MOD(入力シート!R905,10)/1),"")</f>
        <v/>
      </c>
    </row>
    <row r="905" spans="1:79" x14ac:dyDescent="0.15">
      <c r="B905" s="22">
        <v>903</v>
      </c>
      <c r="C905" s="10" t="str">
        <f>IF(入力シート!C906&gt;=10000,INT(MOD(入力シート!C906,100000)/10000),"")</f>
        <v/>
      </c>
      <c r="D905" s="10" t="str">
        <f>IF(入力シート!C906&gt;=1000,INT(MOD(入力シート!C906,10000)/1000),"")</f>
        <v/>
      </c>
      <c r="E905" s="10" t="str">
        <f>IF(入力シート!C906&gt;=100,INT(MOD(入力シート!C906,1000)/100),"")</f>
        <v/>
      </c>
      <c r="F905" s="10" t="str">
        <f>IF(入力シート!C906&gt;=10,INT(MOD(入力シート!C906,100)/10),"")</f>
        <v/>
      </c>
      <c r="G905" s="22" t="str">
        <f>IF(入力シート!C906&gt;=1,INT(MOD(入力シート!C906,10)/1),"")</f>
        <v/>
      </c>
      <c r="H905" s="22" t="str">
        <f>IF(入力シート!D906&gt;"",入力シート!D906,"")</f>
        <v/>
      </c>
      <c r="I905" s="22" t="str">
        <f>IF(入力シート!E906&gt;"",入力シート!E906,"")</f>
        <v/>
      </c>
      <c r="J905" s="37" t="str">
        <f>IF(入力シート!F906&gt;0,IF(入力シート!W906=6,MID(入力シート!F906,入力シート!W906-5,1),"0"),"")</f>
        <v/>
      </c>
      <c r="K905" s="37" t="str">
        <f>IF(入力シート!F906&gt;0,MID(入力シート!F906,入力シート!W906-4,1),"")</f>
        <v/>
      </c>
      <c r="L905" s="37" t="str">
        <f>IF(入力シート!F906&gt;0,MID(入力シート!F906,入力シート!W906-3,1),"")</f>
        <v/>
      </c>
      <c r="M905" s="37" t="str">
        <f>IF(入力シート!F906&gt;0,MID(入力シート!F906,入力シート!W906-2,1),"")</f>
        <v/>
      </c>
      <c r="N905" s="37" t="str">
        <f>IF(入力シート!F906&gt;0,MID(入力シート!F906,入力シート!W906-1,1),"")</f>
        <v/>
      </c>
      <c r="O905" s="39" t="str">
        <f>IF(入力シート!F906&gt;0,MID(入力シート!F906,入力シート!W906,1),"")</f>
        <v/>
      </c>
      <c r="P905" s="22" t="str">
        <f>IF(入力シート!G906&gt;"",入力シート!G906,"")</f>
        <v/>
      </c>
      <c r="Q905" s="37" t="str">
        <f>IF(入力シート!H906&gt;0,IF(入力シート!X906=4,MID(入力シート!H906,入力シート!X906-3,1),"0"),"")</f>
        <v/>
      </c>
      <c r="R905" s="37" t="str">
        <f>IF(入力シート!H906&gt;0,MID(入力シート!H906,入力シート!X906-2,1),"")</f>
        <v/>
      </c>
      <c r="S905" s="37" t="str">
        <f>IF(入力シート!H906&gt;0,MID(入力シート!H906,入力シート!X906-1,1),"")</f>
        <v/>
      </c>
      <c r="T905" s="39" t="str">
        <f>IF(入力シート!H906&gt;0,MID(入力シート!H906,入力シート!X906,1),"")</f>
        <v/>
      </c>
      <c r="U905" s="62" t="str">
        <f>IF(入力シート!I906&gt;0,入力シート!I906,"")</f>
        <v/>
      </c>
      <c r="V905" s="50" t="str">
        <f>IF(入力シート!J906&gt;0,入力シート!J906,"")</f>
        <v/>
      </c>
      <c r="W905" s="50" t="str">
        <f>IF(入力シート!K906&gt;=10,INT(MOD(入力シート!K906,100)/10),"")</f>
        <v/>
      </c>
      <c r="X905" s="40" t="str">
        <f>IF(入力シート!K906&gt;=1,INT(MOD(入力シート!K906,10)/1),"")</f>
        <v/>
      </c>
      <c r="Y905" s="51" t="str">
        <f>IF(入力シート!L906&gt;=100000,INT(MOD(入力シート!L906,1000000)/100000),"")</f>
        <v/>
      </c>
      <c r="Z905" s="51" t="str">
        <f>IF(入力シート!L906&gt;=10000,INT(MOD(入力シート!L906,100000)/10000),"")</f>
        <v/>
      </c>
      <c r="AA905" s="51" t="str">
        <f>IF(入力シート!L906&gt;=1000,INT(MOD(入力シート!L906,10000)/1000),"")</f>
        <v/>
      </c>
      <c r="AB905" s="51" t="str">
        <f>IF(入力シート!L906&gt;=100,INT(MOD(入力シート!L906,1000)/100),"")</f>
        <v/>
      </c>
      <c r="AC905" s="51" t="str">
        <f>IF(入力シート!L906&gt;=10,INT(MOD(入力シート!L906,100)/10),"")</f>
        <v/>
      </c>
      <c r="AD905" s="40" t="str">
        <f>IF(入力シート!L906&gt;=1,INT(MOD(入力シート!L906,10)/1),"")</f>
        <v/>
      </c>
      <c r="AE905" s="51" t="str">
        <f>IF(入力シート!M906&gt;=10000,INT(MOD(入力シート!M906,100000)/10000),"")</f>
        <v/>
      </c>
      <c r="AF905" s="51" t="str">
        <f>IF(入力シート!M906&gt;=1000,INT(MOD(入力シート!M906,10000)/1000),"")</f>
        <v/>
      </c>
      <c r="AG905" s="51" t="str">
        <f>IF(入力シート!M906&gt;=100,INT(MOD(入力シート!M906,1000)/100),"")</f>
        <v/>
      </c>
      <c r="AH905" s="51" t="str">
        <f>IF(入力シート!M906&gt;=10,INT(MOD(入力シート!M906,100)/10),"")</f>
        <v/>
      </c>
      <c r="AI905" s="40" t="str">
        <f>IF(入力シート!M906&gt;=1,INT(MOD(入力シート!M906,10)/1),"")</f>
        <v/>
      </c>
      <c r="AJ905" s="51" t="str">
        <f>IF(入力シート!N906&gt;=10000,INT(MOD(入力シート!N906,100000)/10000),"")</f>
        <v/>
      </c>
      <c r="AK905" s="51" t="str">
        <f>IF(入力シート!N906&gt;=1000,INT(MOD(入力シート!N906,10000)/1000),"")</f>
        <v/>
      </c>
      <c r="AL905" s="51" t="str">
        <f>IF(入力シート!N906&gt;=100,INT(MOD(入力シート!N906,1000)/100),"")</f>
        <v/>
      </c>
      <c r="AM905" s="51" t="str">
        <f>IF(入力シート!N906&gt;=10,INT(MOD(入力シート!N906,100)/10),"")</f>
        <v/>
      </c>
      <c r="AN905" s="40" t="str">
        <f>IF(入力シート!N906&gt;=1,INT(MOD(入力シート!N906,10)/1),"")</f>
        <v/>
      </c>
      <c r="AO905" s="51" t="str">
        <f>IF(入力シート!O906&gt;=10000,INT(MOD(入力シート!O906,100000)/10000),"")</f>
        <v/>
      </c>
      <c r="AP905" s="51" t="str">
        <f>IF(入力シート!O906&gt;=1000,INT(MOD(入力シート!O906,10000)/1000),"")</f>
        <v/>
      </c>
      <c r="AQ905" s="51" t="str">
        <f>IF(入力シート!O906&gt;=100,INT(MOD(入力シート!O906,1000)/100),"")</f>
        <v/>
      </c>
      <c r="AR905" s="51" t="str">
        <f>IF(入力シート!O906&gt;=10,INT(MOD(入力シート!O906,100)/10),"")</f>
        <v/>
      </c>
      <c r="AS905" s="40" t="str">
        <f>IF(入力シート!O906&gt;=1,INT(MOD(入力シート!O906,10)/1),"")</f>
        <v/>
      </c>
      <c r="AT905" s="51" t="str">
        <f>IF(入力シート!P906&gt;=1000000,INT(MOD(入力シート!P906,10000000)/1000000),"")</f>
        <v/>
      </c>
      <c r="AU905" s="51" t="str">
        <f>IF(入力シート!P906&gt;=100000,INT(MOD(入力シート!P906,1000000)/100000),"")</f>
        <v/>
      </c>
      <c r="AV905" s="51" t="str">
        <f>IF(入力シート!P906&gt;=10000,INT(MOD(入力シート!P906,100000)/10000),"")</f>
        <v/>
      </c>
      <c r="AW905" s="51" t="str">
        <f>IF(入力シート!P906&gt;=1000,INT(MOD(入力シート!P906,10000)/1000),"")</f>
        <v/>
      </c>
      <c r="AX905" s="51" t="str">
        <f>IF(入力シート!P906&gt;=100,INT(MOD(入力シート!P906,1000)/100),"")</f>
        <v/>
      </c>
      <c r="AY905" s="51" t="str">
        <f>IF(入力シート!P906&gt;=10,INT(MOD(入力シート!P906,100)/10),"")</f>
        <v/>
      </c>
      <c r="AZ905" s="40" t="str">
        <f>IF(入力シート!P906&gt;=1,INT(MOD(入力シート!P906,10)/1),"")</f>
        <v/>
      </c>
      <c r="BA905" s="51" t="str">
        <f>IF(入力シート!Q906&gt;=10,INT(MOD(入力シート!Q906,100)/10),"")</f>
        <v/>
      </c>
      <c r="BB905" s="40" t="str">
        <f>IF(入力シート!Q906&gt;=1,INT(MOD(入力シート!Q906,10)/1),"")</f>
        <v/>
      </c>
      <c r="BC905" s="51" t="str">
        <f>IF(入力シート!R906&gt;=10000,INT(MOD(入力シート!R906,100000)/10000),"")</f>
        <v/>
      </c>
      <c r="BD905" s="51" t="str">
        <f>IF(入力シート!R906&gt;=1000,INT(MOD(入力シート!R906,10000)/1000),"")</f>
        <v/>
      </c>
      <c r="BE905" s="51" t="str">
        <f>IF(入力シート!R906&gt;=100,INT(MOD(入力シート!R906,1000)/100),"")</f>
        <v/>
      </c>
      <c r="BF905" s="51" t="str">
        <f>IF(入力シート!R906&gt;=10,INT(MOD(入力シート!R906,100)/10),"")</f>
        <v/>
      </c>
      <c r="BG905" s="40" t="str">
        <f>IF(入力シート!R906&gt;=1,INT(MOD(入力シート!R906,10)/1),"")</f>
        <v/>
      </c>
    </row>
    <row r="906" spans="1:79" x14ac:dyDescent="0.15">
      <c r="B906" s="22">
        <v>904</v>
      </c>
      <c r="C906" s="10" t="str">
        <f>IF(入力シート!C907&gt;=10000,INT(MOD(入力シート!C907,100000)/10000),"")</f>
        <v/>
      </c>
      <c r="D906" s="10" t="str">
        <f>IF(入力シート!C907&gt;=1000,INT(MOD(入力シート!C907,10000)/1000),"")</f>
        <v/>
      </c>
      <c r="E906" s="10" t="str">
        <f>IF(入力シート!C907&gt;=100,INT(MOD(入力シート!C907,1000)/100),"")</f>
        <v/>
      </c>
      <c r="F906" s="10" t="str">
        <f>IF(入力シート!C907&gt;=10,INT(MOD(入力シート!C907,100)/10),"")</f>
        <v/>
      </c>
      <c r="G906" s="22" t="str">
        <f>IF(入力シート!C907&gt;=1,INT(MOD(入力シート!C907,10)/1),"")</f>
        <v/>
      </c>
      <c r="H906" s="22" t="str">
        <f>IF(入力シート!D907&gt;"",入力シート!D907,"")</f>
        <v/>
      </c>
      <c r="I906" s="22" t="str">
        <f>IF(入力シート!E907&gt;"",入力シート!E907,"")</f>
        <v/>
      </c>
      <c r="J906" s="37" t="str">
        <f>IF(入力シート!F907&gt;0,IF(入力シート!W907=6,MID(入力シート!F907,入力シート!W907-5,1),"0"),"")</f>
        <v/>
      </c>
      <c r="K906" s="37" t="str">
        <f>IF(入力シート!F907&gt;0,MID(入力シート!F907,入力シート!W907-4,1),"")</f>
        <v/>
      </c>
      <c r="L906" s="37" t="str">
        <f>IF(入力シート!F907&gt;0,MID(入力シート!F907,入力シート!W907-3,1),"")</f>
        <v/>
      </c>
      <c r="M906" s="37" t="str">
        <f>IF(入力シート!F907&gt;0,MID(入力シート!F907,入力シート!W907-2,1),"")</f>
        <v/>
      </c>
      <c r="N906" s="37" t="str">
        <f>IF(入力シート!F907&gt;0,MID(入力シート!F907,入力シート!W907-1,1),"")</f>
        <v/>
      </c>
      <c r="O906" s="39" t="str">
        <f>IF(入力シート!F907&gt;0,MID(入力シート!F907,入力シート!W907,1),"")</f>
        <v/>
      </c>
      <c r="P906" s="22" t="str">
        <f>IF(入力シート!G907&gt;"",入力シート!G907,"")</f>
        <v/>
      </c>
      <c r="Q906" s="37" t="str">
        <f>IF(入力シート!H907&gt;0,IF(入力シート!X907=4,MID(入力シート!H907,入力シート!X907-3,1),"0"),"")</f>
        <v/>
      </c>
      <c r="R906" s="37" t="str">
        <f>IF(入力シート!H907&gt;0,MID(入力シート!H907,入力シート!X907-2,1),"")</f>
        <v/>
      </c>
      <c r="S906" s="37" t="str">
        <f>IF(入力シート!H907&gt;0,MID(入力シート!H907,入力シート!X907-1,1),"")</f>
        <v/>
      </c>
      <c r="T906" s="39" t="str">
        <f>IF(入力シート!H907&gt;0,MID(入力シート!H907,入力シート!X907,1),"")</f>
        <v/>
      </c>
      <c r="U906" s="62" t="str">
        <f>IF(入力シート!I907&gt;0,入力シート!I907,"")</f>
        <v/>
      </c>
      <c r="V906" s="50" t="str">
        <f>IF(入力シート!J907&gt;0,入力シート!J907,"")</f>
        <v/>
      </c>
      <c r="W906" s="50" t="str">
        <f>IF(入力シート!K907&gt;=10,INT(MOD(入力シート!K907,100)/10),"")</f>
        <v/>
      </c>
      <c r="X906" s="40" t="str">
        <f>IF(入力シート!K907&gt;=1,INT(MOD(入力シート!K907,10)/1),"")</f>
        <v/>
      </c>
      <c r="Y906" s="51" t="str">
        <f>IF(入力シート!L907&gt;=100000,INT(MOD(入力シート!L907,1000000)/100000),"")</f>
        <v/>
      </c>
      <c r="Z906" s="51" t="str">
        <f>IF(入力シート!L907&gt;=10000,INT(MOD(入力シート!L907,100000)/10000),"")</f>
        <v/>
      </c>
      <c r="AA906" s="51" t="str">
        <f>IF(入力シート!L907&gt;=1000,INT(MOD(入力シート!L907,10000)/1000),"")</f>
        <v/>
      </c>
      <c r="AB906" s="51" t="str">
        <f>IF(入力シート!L907&gt;=100,INT(MOD(入力シート!L907,1000)/100),"")</f>
        <v/>
      </c>
      <c r="AC906" s="51" t="str">
        <f>IF(入力シート!L907&gt;=10,INT(MOD(入力シート!L907,100)/10),"")</f>
        <v/>
      </c>
      <c r="AD906" s="40" t="str">
        <f>IF(入力シート!L907&gt;=1,INT(MOD(入力シート!L907,10)/1),"")</f>
        <v/>
      </c>
      <c r="AE906" s="51" t="str">
        <f>IF(入力シート!M907&gt;=10000,INT(MOD(入力シート!M907,100000)/10000),"")</f>
        <v/>
      </c>
      <c r="AF906" s="51" t="str">
        <f>IF(入力シート!M907&gt;=1000,INT(MOD(入力シート!M907,10000)/1000),"")</f>
        <v/>
      </c>
      <c r="AG906" s="51" t="str">
        <f>IF(入力シート!M907&gt;=100,INT(MOD(入力シート!M907,1000)/100),"")</f>
        <v/>
      </c>
      <c r="AH906" s="51" t="str">
        <f>IF(入力シート!M907&gt;=10,INT(MOD(入力シート!M907,100)/10),"")</f>
        <v/>
      </c>
      <c r="AI906" s="40" t="str">
        <f>IF(入力シート!M907&gt;=1,INT(MOD(入力シート!M907,10)/1),"")</f>
        <v/>
      </c>
      <c r="AJ906" s="51" t="str">
        <f>IF(入力シート!N907&gt;=10000,INT(MOD(入力シート!N907,100000)/10000),"")</f>
        <v/>
      </c>
      <c r="AK906" s="51" t="str">
        <f>IF(入力シート!N907&gt;=1000,INT(MOD(入力シート!N907,10000)/1000),"")</f>
        <v/>
      </c>
      <c r="AL906" s="51" t="str">
        <f>IF(入力シート!N907&gt;=100,INT(MOD(入力シート!N907,1000)/100),"")</f>
        <v/>
      </c>
      <c r="AM906" s="51" t="str">
        <f>IF(入力シート!N907&gt;=10,INT(MOD(入力シート!N907,100)/10),"")</f>
        <v/>
      </c>
      <c r="AN906" s="40" t="str">
        <f>IF(入力シート!N907&gt;=1,INT(MOD(入力シート!N907,10)/1),"")</f>
        <v/>
      </c>
      <c r="AO906" s="51" t="str">
        <f>IF(入力シート!O907&gt;=10000,INT(MOD(入力シート!O907,100000)/10000),"")</f>
        <v/>
      </c>
      <c r="AP906" s="51" t="str">
        <f>IF(入力シート!O907&gt;=1000,INT(MOD(入力シート!O907,10000)/1000),"")</f>
        <v/>
      </c>
      <c r="AQ906" s="51" t="str">
        <f>IF(入力シート!O907&gt;=100,INT(MOD(入力シート!O907,1000)/100),"")</f>
        <v/>
      </c>
      <c r="AR906" s="51" t="str">
        <f>IF(入力シート!O907&gt;=10,INT(MOD(入力シート!O907,100)/10),"")</f>
        <v/>
      </c>
      <c r="AS906" s="40" t="str">
        <f>IF(入力シート!O907&gt;=1,INT(MOD(入力シート!O907,10)/1),"")</f>
        <v/>
      </c>
      <c r="AT906" s="51" t="str">
        <f>IF(入力シート!P907&gt;=1000000,INT(MOD(入力シート!P907,10000000)/1000000),"")</f>
        <v/>
      </c>
      <c r="AU906" s="51" t="str">
        <f>IF(入力シート!P907&gt;=100000,INT(MOD(入力シート!P907,1000000)/100000),"")</f>
        <v/>
      </c>
      <c r="AV906" s="51" t="str">
        <f>IF(入力シート!P907&gt;=10000,INT(MOD(入力シート!P907,100000)/10000),"")</f>
        <v/>
      </c>
      <c r="AW906" s="51" t="str">
        <f>IF(入力シート!P907&gt;=1000,INT(MOD(入力シート!P907,10000)/1000),"")</f>
        <v/>
      </c>
      <c r="AX906" s="51" t="str">
        <f>IF(入力シート!P907&gt;=100,INT(MOD(入力シート!P907,1000)/100),"")</f>
        <v/>
      </c>
      <c r="AY906" s="51" t="str">
        <f>IF(入力シート!P907&gt;=10,INT(MOD(入力シート!P907,100)/10),"")</f>
        <v/>
      </c>
      <c r="AZ906" s="40" t="str">
        <f>IF(入力シート!P907&gt;=1,INT(MOD(入力シート!P907,10)/1),"")</f>
        <v/>
      </c>
      <c r="BA906" s="51" t="str">
        <f>IF(入力シート!Q907&gt;=10,INT(MOD(入力シート!Q907,100)/10),"")</f>
        <v/>
      </c>
      <c r="BB906" s="40" t="str">
        <f>IF(入力シート!Q907&gt;=1,INT(MOD(入力シート!Q907,10)/1),"")</f>
        <v/>
      </c>
      <c r="BC906" s="51" t="str">
        <f>IF(入力シート!R907&gt;=10000,INT(MOD(入力シート!R907,100000)/10000),"")</f>
        <v/>
      </c>
      <c r="BD906" s="51" t="str">
        <f>IF(入力シート!R907&gt;=1000,INT(MOD(入力シート!R907,10000)/1000),"")</f>
        <v/>
      </c>
      <c r="BE906" s="51" t="str">
        <f>IF(入力シート!R907&gt;=100,INT(MOD(入力シート!R907,1000)/100),"")</f>
        <v/>
      </c>
      <c r="BF906" s="51" t="str">
        <f>IF(入力シート!R907&gt;=10,INT(MOD(入力シート!R907,100)/10),"")</f>
        <v/>
      </c>
      <c r="BG906" s="40" t="str">
        <f>IF(入力シート!R907&gt;=1,INT(MOD(入力シート!R907,10)/1),"")</f>
        <v/>
      </c>
    </row>
    <row r="907" spans="1:79" x14ac:dyDescent="0.15">
      <c r="B907" s="22">
        <v>905</v>
      </c>
      <c r="C907" s="10" t="str">
        <f>IF(入力シート!C908&gt;=10000,INT(MOD(入力シート!C908,100000)/10000),"")</f>
        <v/>
      </c>
      <c r="D907" s="10" t="str">
        <f>IF(入力シート!C908&gt;=1000,INT(MOD(入力シート!C908,10000)/1000),"")</f>
        <v/>
      </c>
      <c r="E907" s="10" t="str">
        <f>IF(入力シート!C908&gt;=100,INT(MOD(入力シート!C908,1000)/100),"")</f>
        <v/>
      </c>
      <c r="F907" s="10" t="str">
        <f>IF(入力シート!C908&gt;=10,INT(MOD(入力シート!C908,100)/10),"")</f>
        <v/>
      </c>
      <c r="G907" s="22" t="str">
        <f>IF(入力シート!C908&gt;=1,INT(MOD(入力シート!C908,10)/1),"")</f>
        <v/>
      </c>
      <c r="H907" s="22" t="str">
        <f>IF(入力シート!D908&gt;"",入力シート!D908,"")</f>
        <v/>
      </c>
      <c r="I907" s="22" t="str">
        <f>IF(入力シート!E908&gt;"",入力シート!E908,"")</f>
        <v/>
      </c>
      <c r="J907" s="37" t="str">
        <f>IF(入力シート!F908&gt;0,IF(入力シート!W908=6,MID(入力シート!F908,入力シート!W908-5,1),"0"),"")</f>
        <v/>
      </c>
      <c r="K907" s="37" t="str">
        <f>IF(入力シート!F908&gt;0,MID(入力シート!F908,入力シート!W908-4,1),"")</f>
        <v/>
      </c>
      <c r="L907" s="37" t="str">
        <f>IF(入力シート!F908&gt;0,MID(入力シート!F908,入力シート!W908-3,1),"")</f>
        <v/>
      </c>
      <c r="M907" s="37" t="str">
        <f>IF(入力シート!F908&gt;0,MID(入力シート!F908,入力シート!W908-2,1),"")</f>
        <v/>
      </c>
      <c r="N907" s="37" t="str">
        <f>IF(入力シート!F908&gt;0,MID(入力シート!F908,入力シート!W908-1,1),"")</f>
        <v/>
      </c>
      <c r="O907" s="39" t="str">
        <f>IF(入力シート!F908&gt;0,MID(入力シート!F908,入力シート!W908,1),"")</f>
        <v/>
      </c>
      <c r="P907" s="22" t="str">
        <f>IF(入力シート!G908&gt;"",入力シート!G908,"")</f>
        <v/>
      </c>
      <c r="Q907" s="37" t="str">
        <f>IF(入力シート!H908&gt;0,IF(入力シート!X908=4,MID(入力シート!H908,入力シート!X908-3,1),"0"),"")</f>
        <v/>
      </c>
      <c r="R907" s="37" t="str">
        <f>IF(入力シート!H908&gt;0,MID(入力シート!H908,入力シート!X908-2,1),"")</f>
        <v/>
      </c>
      <c r="S907" s="37" t="str">
        <f>IF(入力シート!H908&gt;0,MID(入力シート!H908,入力シート!X908-1,1),"")</f>
        <v/>
      </c>
      <c r="T907" s="39" t="str">
        <f>IF(入力シート!H908&gt;0,MID(入力シート!H908,入力シート!X908,1),"")</f>
        <v/>
      </c>
      <c r="U907" s="62" t="str">
        <f>IF(入力シート!I908&gt;0,入力シート!I908,"")</f>
        <v/>
      </c>
      <c r="V907" s="50" t="str">
        <f>IF(入力シート!J908&gt;0,入力シート!J908,"")</f>
        <v/>
      </c>
      <c r="W907" s="50" t="str">
        <f>IF(入力シート!K908&gt;=10,INT(MOD(入力シート!K908,100)/10),"")</f>
        <v/>
      </c>
      <c r="X907" s="40" t="str">
        <f>IF(入力シート!K908&gt;=1,INT(MOD(入力シート!K908,10)/1),"")</f>
        <v/>
      </c>
      <c r="Y907" s="51" t="str">
        <f>IF(入力シート!L908&gt;=100000,INT(MOD(入力シート!L908,1000000)/100000),"")</f>
        <v/>
      </c>
      <c r="Z907" s="51" t="str">
        <f>IF(入力シート!L908&gt;=10000,INT(MOD(入力シート!L908,100000)/10000),"")</f>
        <v/>
      </c>
      <c r="AA907" s="51" t="str">
        <f>IF(入力シート!L908&gt;=1000,INT(MOD(入力シート!L908,10000)/1000),"")</f>
        <v/>
      </c>
      <c r="AB907" s="51" t="str">
        <f>IF(入力シート!L908&gt;=100,INT(MOD(入力シート!L908,1000)/100),"")</f>
        <v/>
      </c>
      <c r="AC907" s="51" t="str">
        <f>IF(入力シート!L908&gt;=10,INT(MOD(入力シート!L908,100)/10),"")</f>
        <v/>
      </c>
      <c r="AD907" s="40" t="str">
        <f>IF(入力シート!L908&gt;=1,INT(MOD(入力シート!L908,10)/1),"")</f>
        <v/>
      </c>
      <c r="AE907" s="51" t="str">
        <f>IF(入力シート!M908&gt;=10000,INT(MOD(入力シート!M908,100000)/10000),"")</f>
        <v/>
      </c>
      <c r="AF907" s="51" t="str">
        <f>IF(入力シート!M908&gt;=1000,INT(MOD(入力シート!M908,10000)/1000),"")</f>
        <v/>
      </c>
      <c r="AG907" s="51" t="str">
        <f>IF(入力シート!M908&gt;=100,INT(MOD(入力シート!M908,1000)/100),"")</f>
        <v/>
      </c>
      <c r="AH907" s="51" t="str">
        <f>IF(入力シート!M908&gt;=10,INT(MOD(入力シート!M908,100)/10),"")</f>
        <v/>
      </c>
      <c r="AI907" s="40" t="str">
        <f>IF(入力シート!M908&gt;=1,INT(MOD(入力シート!M908,10)/1),"")</f>
        <v/>
      </c>
      <c r="AJ907" s="51" t="str">
        <f>IF(入力シート!N908&gt;=10000,INT(MOD(入力シート!N908,100000)/10000),"")</f>
        <v/>
      </c>
      <c r="AK907" s="51" t="str">
        <f>IF(入力シート!N908&gt;=1000,INT(MOD(入力シート!N908,10000)/1000),"")</f>
        <v/>
      </c>
      <c r="AL907" s="51" t="str">
        <f>IF(入力シート!N908&gt;=100,INT(MOD(入力シート!N908,1000)/100),"")</f>
        <v/>
      </c>
      <c r="AM907" s="51" t="str">
        <f>IF(入力シート!N908&gt;=10,INT(MOD(入力シート!N908,100)/10),"")</f>
        <v/>
      </c>
      <c r="AN907" s="40" t="str">
        <f>IF(入力シート!N908&gt;=1,INT(MOD(入力シート!N908,10)/1),"")</f>
        <v/>
      </c>
      <c r="AO907" s="51" t="str">
        <f>IF(入力シート!O908&gt;=10000,INT(MOD(入力シート!O908,100000)/10000),"")</f>
        <v/>
      </c>
      <c r="AP907" s="51" t="str">
        <f>IF(入力シート!O908&gt;=1000,INT(MOD(入力シート!O908,10000)/1000),"")</f>
        <v/>
      </c>
      <c r="AQ907" s="51" t="str">
        <f>IF(入力シート!O908&gt;=100,INT(MOD(入力シート!O908,1000)/100),"")</f>
        <v/>
      </c>
      <c r="AR907" s="51" t="str">
        <f>IF(入力シート!O908&gt;=10,INT(MOD(入力シート!O908,100)/10),"")</f>
        <v/>
      </c>
      <c r="AS907" s="40" t="str">
        <f>IF(入力シート!O908&gt;=1,INT(MOD(入力シート!O908,10)/1),"")</f>
        <v/>
      </c>
      <c r="AT907" s="51" t="str">
        <f>IF(入力シート!P908&gt;=1000000,INT(MOD(入力シート!P908,10000000)/1000000),"")</f>
        <v/>
      </c>
      <c r="AU907" s="51" t="str">
        <f>IF(入力シート!P908&gt;=100000,INT(MOD(入力シート!P908,1000000)/100000),"")</f>
        <v/>
      </c>
      <c r="AV907" s="51" t="str">
        <f>IF(入力シート!P908&gt;=10000,INT(MOD(入力シート!P908,100000)/10000),"")</f>
        <v/>
      </c>
      <c r="AW907" s="51" t="str">
        <f>IF(入力シート!P908&gt;=1000,INT(MOD(入力シート!P908,10000)/1000),"")</f>
        <v/>
      </c>
      <c r="AX907" s="51" t="str">
        <f>IF(入力シート!P908&gt;=100,INT(MOD(入力シート!P908,1000)/100),"")</f>
        <v/>
      </c>
      <c r="AY907" s="51" t="str">
        <f>IF(入力シート!P908&gt;=10,INT(MOD(入力シート!P908,100)/10),"")</f>
        <v/>
      </c>
      <c r="AZ907" s="40" t="str">
        <f>IF(入力シート!P908&gt;=1,INT(MOD(入力シート!P908,10)/1),"")</f>
        <v/>
      </c>
      <c r="BA907" s="51" t="str">
        <f>IF(入力シート!Q908&gt;=10,INT(MOD(入力シート!Q908,100)/10),"")</f>
        <v/>
      </c>
      <c r="BB907" s="40" t="str">
        <f>IF(入力シート!Q908&gt;=1,INT(MOD(入力シート!Q908,10)/1),"")</f>
        <v/>
      </c>
      <c r="BC907" s="51" t="str">
        <f>IF(入力シート!R908&gt;=10000,INT(MOD(入力シート!R908,100000)/10000),"")</f>
        <v/>
      </c>
      <c r="BD907" s="51" t="str">
        <f>IF(入力シート!R908&gt;=1000,INT(MOD(入力シート!R908,10000)/1000),"")</f>
        <v/>
      </c>
      <c r="BE907" s="51" t="str">
        <f>IF(入力シート!R908&gt;=100,INT(MOD(入力シート!R908,1000)/100),"")</f>
        <v/>
      </c>
      <c r="BF907" s="51" t="str">
        <f>IF(入力シート!R908&gt;=10,INT(MOD(入力シート!R908,100)/10),"")</f>
        <v/>
      </c>
      <c r="BG907" s="40" t="str">
        <f>IF(入力シート!R908&gt;=1,INT(MOD(入力シート!R908,10)/1),"")</f>
        <v/>
      </c>
    </row>
    <row r="908" spans="1:79" x14ac:dyDescent="0.15">
      <c r="B908" s="22">
        <v>906</v>
      </c>
      <c r="C908" s="10" t="str">
        <f>IF(入力シート!C909&gt;=10000,INT(MOD(入力シート!C909,100000)/10000),"")</f>
        <v/>
      </c>
      <c r="D908" s="10" t="str">
        <f>IF(入力シート!C909&gt;=1000,INT(MOD(入力シート!C909,10000)/1000),"")</f>
        <v/>
      </c>
      <c r="E908" s="10" t="str">
        <f>IF(入力シート!C909&gt;=100,INT(MOD(入力シート!C909,1000)/100),"")</f>
        <v/>
      </c>
      <c r="F908" s="10" t="str">
        <f>IF(入力シート!C909&gt;=10,INT(MOD(入力シート!C909,100)/10),"")</f>
        <v/>
      </c>
      <c r="G908" s="22" t="str">
        <f>IF(入力シート!C909&gt;=1,INT(MOD(入力シート!C909,10)/1),"")</f>
        <v/>
      </c>
      <c r="H908" s="22" t="str">
        <f>IF(入力シート!D909&gt;"",入力シート!D909,"")</f>
        <v/>
      </c>
      <c r="I908" s="22" t="str">
        <f>IF(入力シート!E909&gt;"",入力シート!E909,"")</f>
        <v/>
      </c>
      <c r="J908" s="37" t="str">
        <f>IF(入力シート!F909&gt;0,IF(入力シート!W909=6,MID(入力シート!F909,入力シート!W909-5,1),"0"),"")</f>
        <v/>
      </c>
      <c r="K908" s="37" t="str">
        <f>IF(入力シート!F909&gt;0,MID(入力シート!F909,入力シート!W909-4,1),"")</f>
        <v/>
      </c>
      <c r="L908" s="37" t="str">
        <f>IF(入力シート!F909&gt;0,MID(入力シート!F909,入力シート!W909-3,1),"")</f>
        <v/>
      </c>
      <c r="M908" s="37" t="str">
        <f>IF(入力シート!F909&gt;0,MID(入力シート!F909,入力シート!W909-2,1),"")</f>
        <v/>
      </c>
      <c r="N908" s="37" t="str">
        <f>IF(入力シート!F909&gt;0,MID(入力シート!F909,入力シート!W909-1,1),"")</f>
        <v/>
      </c>
      <c r="O908" s="39" t="str">
        <f>IF(入力シート!F909&gt;0,MID(入力シート!F909,入力シート!W909,1),"")</f>
        <v/>
      </c>
      <c r="P908" s="22" t="str">
        <f>IF(入力シート!G909&gt;"",入力シート!G909,"")</f>
        <v/>
      </c>
      <c r="Q908" s="37" t="str">
        <f>IF(入力シート!H909&gt;0,IF(入力シート!X909=4,MID(入力シート!H909,入力シート!X909-3,1),"0"),"")</f>
        <v/>
      </c>
      <c r="R908" s="37" t="str">
        <f>IF(入力シート!H909&gt;0,MID(入力シート!H909,入力シート!X909-2,1),"")</f>
        <v/>
      </c>
      <c r="S908" s="37" t="str">
        <f>IF(入力シート!H909&gt;0,MID(入力シート!H909,入力シート!X909-1,1),"")</f>
        <v/>
      </c>
      <c r="T908" s="39" t="str">
        <f>IF(入力シート!H909&gt;0,MID(入力シート!H909,入力シート!X909,1),"")</f>
        <v/>
      </c>
      <c r="U908" s="62" t="str">
        <f>IF(入力シート!I909&gt;0,入力シート!I909,"")</f>
        <v/>
      </c>
      <c r="V908" s="50" t="str">
        <f>IF(入力シート!J909&gt;0,入力シート!J909,"")</f>
        <v/>
      </c>
      <c r="W908" s="50" t="str">
        <f>IF(入力シート!K909&gt;=10,INT(MOD(入力シート!K909,100)/10),"")</f>
        <v/>
      </c>
      <c r="X908" s="40" t="str">
        <f>IF(入力シート!K909&gt;=1,INT(MOD(入力シート!K909,10)/1),"")</f>
        <v/>
      </c>
      <c r="Y908" s="51" t="str">
        <f>IF(入力シート!L909&gt;=100000,INT(MOD(入力シート!L909,1000000)/100000),"")</f>
        <v/>
      </c>
      <c r="Z908" s="51" t="str">
        <f>IF(入力シート!L909&gt;=10000,INT(MOD(入力シート!L909,100000)/10000),"")</f>
        <v/>
      </c>
      <c r="AA908" s="51" t="str">
        <f>IF(入力シート!L909&gt;=1000,INT(MOD(入力シート!L909,10000)/1000),"")</f>
        <v/>
      </c>
      <c r="AB908" s="51" t="str">
        <f>IF(入力シート!L909&gt;=100,INT(MOD(入力シート!L909,1000)/100),"")</f>
        <v/>
      </c>
      <c r="AC908" s="51" t="str">
        <f>IF(入力シート!L909&gt;=10,INT(MOD(入力シート!L909,100)/10),"")</f>
        <v/>
      </c>
      <c r="AD908" s="40" t="str">
        <f>IF(入力シート!L909&gt;=1,INT(MOD(入力シート!L909,10)/1),"")</f>
        <v/>
      </c>
      <c r="AE908" s="51" t="str">
        <f>IF(入力シート!M909&gt;=10000,INT(MOD(入力シート!M909,100000)/10000),"")</f>
        <v/>
      </c>
      <c r="AF908" s="51" t="str">
        <f>IF(入力シート!M909&gt;=1000,INT(MOD(入力シート!M909,10000)/1000),"")</f>
        <v/>
      </c>
      <c r="AG908" s="51" t="str">
        <f>IF(入力シート!M909&gt;=100,INT(MOD(入力シート!M909,1000)/100),"")</f>
        <v/>
      </c>
      <c r="AH908" s="51" t="str">
        <f>IF(入力シート!M909&gt;=10,INT(MOD(入力シート!M909,100)/10),"")</f>
        <v/>
      </c>
      <c r="AI908" s="40" t="str">
        <f>IF(入力シート!M909&gt;=1,INT(MOD(入力シート!M909,10)/1),"")</f>
        <v/>
      </c>
      <c r="AJ908" s="51" t="str">
        <f>IF(入力シート!N909&gt;=10000,INT(MOD(入力シート!N909,100000)/10000),"")</f>
        <v/>
      </c>
      <c r="AK908" s="51" t="str">
        <f>IF(入力シート!N909&gt;=1000,INT(MOD(入力シート!N909,10000)/1000),"")</f>
        <v/>
      </c>
      <c r="AL908" s="51" t="str">
        <f>IF(入力シート!N909&gt;=100,INT(MOD(入力シート!N909,1000)/100),"")</f>
        <v/>
      </c>
      <c r="AM908" s="51" t="str">
        <f>IF(入力シート!N909&gt;=10,INT(MOD(入力シート!N909,100)/10),"")</f>
        <v/>
      </c>
      <c r="AN908" s="40" t="str">
        <f>IF(入力シート!N909&gt;=1,INT(MOD(入力シート!N909,10)/1),"")</f>
        <v/>
      </c>
      <c r="AO908" s="51" t="str">
        <f>IF(入力シート!O909&gt;=10000,INT(MOD(入力シート!O909,100000)/10000),"")</f>
        <v/>
      </c>
      <c r="AP908" s="51" t="str">
        <f>IF(入力シート!O909&gt;=1000,INT(MOD(入力シート!O909,10000)/1000),"")</f>
        <v/>
      </c>
      <c r="AQ908" s="51" t="str">
        <f>IF(入力シート!O909&gt;=100,INT(MOD(入力シート!O909,1000)/100),"")</f>
        <v/>
      </c>
      <c r="AR908" s="51" t="str">
        <f>IF(入力シート!O909&gt;=10,INT(MOD(入力シート!O909,100)/10),"")</f>
        <v/>
      </c>
      <c r="AS908" s="40" t="str">
        <f>IF(入力シート!O909&gt;=1,INT(MOD(入力シート!O909,10)/1),"")</f>
        <v/>
      </c>
      <c r="AT908" s="51" t="str">
        <f>IF(入力シート!P909&gt;=1000000,INT(MOD(入力シート!P909,10000000)/1000000),"")</f>
        <v/>
      </c>
      <c r="AU908" s="51" t="str">
        <f>IF(入力シート!P909&gt;=100000,INT(MOD(入力シート!P909,1000000)/100000),"")</f>
        <v/>
      </c>
      <c r="AV908" s="51" t="str">
        <f>IF(入力シート!P909&gt;=10000,INT(MOD(入力シート!P909,100000)/10000),"")</f>
        <v/>
      </c>
      <c r="AW908" s="51" t="str">
        <f>IF(入力シート!P909&gt;=1000,INT(MOD(入力シート!P909,10000)/1000),"")</f>
        <v/>
      </c>
      <c r="AX908" s="51" t="str">
        <f>IF(入力シート!P909&gt;=100,INT(MOD(入力シート!P909,1000)/100),"")</f>
        <v/>
      </c>
      <c r="AY908" s="51" t="str">
        <f>IF(入力シート!P909&gt;=10,INT(MOD(入力シート!P909,100)/10),"")</f>
        <v/>
      </c>
      <c r="AZ908" s="40" t="str">
        <f>IF(入力シート!P909&gt;=1,INT(MOD(入力シート!P909,10)/1),"")</f>
        <v/>
      </c>
      <c r="BA908" s="51" t="str">
        <f>IF(入力シート!Q909&gt;=10,INT(MOD(入力シート!Q909,100)/10),"")</f>
        <v/>
      </c>
      <c r="BB908" s="40" t="str">
        <f>IF(入力シート!Q909&gt;=1,INT(MOD(入力シート!Q909,10)/1),"")</f>
        <v/>
      </c>
      <c r="BC908" s="51" t="str">
        <f>IF(入力シート!R909&gt;=10000,INT(MOD(入力シート!R909,100000)/10000),"")</f>
        <v/>
      </c>
      <c r="BD908" s="51" t="str">
        <f>IF(入力シート!R909&gt;=1000,INT(MOD(入力シート!R909,10000)/1000),"")</f>
        <v/>
      </c>
      <c r="BE908" s="51" t="str">
        <f>IF(入力シート!R909&gt;=100,INT(MOD(入力シート!R909,1000)/100),"")</f>
        <v/>
      </c>
      <c r="BF908" s="51" t="str">
        <f>IF(入力シート!R909&gt;=10,INT(MOD(入力シート!R909,100)/10),"")</f>
        <v/>
      </c>
      <c r="BG908" s="40" t="str">
        <f>IF(入力シート!R909&gt;=1,INT(MOD(入力シート!R909,10)/1),"")</f>
        <v/>
      </c>
    </row>
    <row r="909" spans="1:79" x14ac:dyDescent="0.15">
      <c r="B909" s="22">
        <v>907</v>
      </c>
      <c r="C909" s="10" t="str">
        <f>IF(入力シート!C910&gt;=10000,INT(MOD(入力シート!C910,100000)/10000),"")</f>
        <v/>
      </c>
      <c r="D909" s="10" t="str">
        <f>IF(入力シート!C910&gt;=1000,INT(MOD(入力シート!C910,10000)/1000),"")</f>
        <v/>
      </c>
      <c r="E909" s="10" t="str">
        <f>IF(入力シート!C910&gt;=100,INT(MOD(入力シート!C910,1000)/100),"")</f>
        <v/>
      </c>
      <c r="F909" s="10" t="str">
        <f>IF(入力シート!C910&gt;=10,INT(MOD(入力シート!C910,100)/10),"")</f>
        <v/>
      </c>
      <c r="G909" s="22" t="str">
        <f>IF(入力シート!C910&gt;=1,INT(MOD(入力シート!C910,10)/1),"")</f>
        <v/>
      </c>
      <c r="H909" s="22" t="str">
        <f>IF(入力シート!D910&gt;"",入力シート!D910,"")</f>
        <v/>
      </c>
      <c r="I909" s="22" t="str">
        <f>IF(入力シート!E910&gt;"",入力シート!E910,"")</f>
        <v/>
      </c>
      <c r="J909" s="37" t="str">
        <f>IF(入力シート!F910&gt;0,IF(入力シート!W910=6,MID(入力シート!F910,入力シート!W910-5,1),"0"),"")</f>
        <v/>
      </c>
      <c r="K909" s="37" t="str">
        <f>IF(入力シート!F910&gt;0,MID(入力シート!F910,入力シート!W910-4,1),"")</f>
        <v/>
      </c>
      <c r="L909" s="37" t="str">
        <f>IF(入力シート!F910&gt;0,MID(入力シート!F910,入力シート!W910-3,1),"")</f>
        <v/>
      </c>
      <c r="M909" s="37" t="str">
        <f>IF(入力シート!F910&gt;0,MID(入力シート!F910,入力シート!W910-2,1),"")</f>
        <v/>
      </c>
      <c r="N909" s="37" t="str">
        <f>IF(入力シート!F910&gt;0,MID(入力シート!F910,入力シート!W910-1,1),"")</f>
        <v/>
      </c>
      <c r="O909" s="39" t="str">
        <f>IF(入力シート!F910&gt;0,MID(入力シート!F910,入力シート!W910,1),"")</f>
        <v/>
      </c>
      <c r="P909" s="22" t="str">
        <f>IF(入力シート!G910&gt;"",入力シート!G910,"")</f>
        <v/>
      </c>
      <c r="Q909" s="37" t="str">
        <f>IF(入力シート!H910&gt;0,IF(入力シート!X910=4,MID(入力シート!H910,入力シート!X910-3,1),"0"),"")</f>
        <v/>
      </c>
      <c r="R909" s="37" t="str">
        <f>IF(入力シート!H910&gt;0,MID(入力シート!H910,入力シート!X910-2,1),"")</f>
        <v/>
      </c>
      <c r="S909" s="37" t="str">
        <f>IF(入力シート!H910&gt;0,MID(入力シート!H910,入力シート!X910-1,1),"")</f>
        <v/>
      </c>
      <c r="T909" s="39" t="str">
        <f>IF(入力シート!H910&gt;0,MID(入力シート!H910,入力シート!X910,1),"")</f>
        <v/>
      </c>
      <c r="U909" s="62" t="str">
        <f>IF(入力シート!I910&gt;0,入力シート!I910,"")</f>
        <v/>
      </c>
      <c r="V909" s="50" t="str">
        <f>IF(入力シート!J910&gt;0,入力シート!J910,"")</f>
        <v/>
      </c>
      <c r="W909" s="50" t="str">
        <f>IF(入力シート!K910&gt;=10,INT(MOD(入力シート!K910,100)/10),"")</f>
        <v/>
      </c>
      <c r="X909" s="40" t="str">
        <f>IF(入力シート!K910&gt;=1,INT(MOD(入力シート!K910,10)/1),"")</f>
        <v/>
      </c>
      <c r="Y909" s="51" t="str">
        <f>IF(入力シート!L910&gt;=100000,INT(MOD(入力シート!L910,1000000)/100000),"")</f>
        <v/>
      </c>
      <c r="Z909" s="51" t="str">
        <f>IF(入力シート!L910&gt;=10000,INT(MOD(入力シート!L910,100000)/10000),"")</f>
        <v/>
      </c>
      <c r="AA909" s="51" t="str">
        <f>IF(入力シート!L910&gt;=1000,INT(MOD(入力シート!L910,10000)/1000),"")</f>
        <v/>
      </c>
      <c r="AB909" s="51" t="str">
        <f>IF(入力シート!L910&gt;=100,INT(MOD(入力シート!L910,1000)/100),"")</f>
        <v/>
      </c>
      <c r="AC909" s="51" t="str">
        <f>IF(入力シート!L910&gt;=10,INT(MOD(入力シート!L910,100)/10),"")</f>
        <v/>
      </c>
      <c r="AD909" s="40" t="str">
        <f>IF(入力シート!L910&gt;=1,INT(MOD(入力シート!L910,10)/1),"")</f>
        <v/>
      </c>
      <c r="AE909" s="51" t="str">
        <f>IF(入力シート!M910&gt;=10000,INT(MOD(入力シート!M910,100000)/10000),"")</f>
        <v/>
      </c>
      <c r="AF909" s="51" t="str">
        <f>IF(入力シート!M910&gt;=1000,INT(MOD(入力シート!M910,10000)/1000),"")</f>
        <v/>
      </c>
      <c r="AG909" s="51" t="str">
        <f>IF(入力シート!M910&gt;=100,INT(MOD(入力シート!M910,1000)/100),"")</f>
        <v/>
      </c>
      <c r="AH909" s="51" t="str">
        <f>IF(入力シート!M910&gt;=10,INT(MOD(入力シート!M910,100)/10),"")</f>
        <v/>
      </c>
      <c r="AI909" s="40" t="str">
        <f>IF(入力シート!M910&gt;=1,INT(MOD(入力シート!M910,10)/1),"")</f>
        <v/>
      </c>
      <c r="AJ909" s="51" t="str">
        <f>IF(入力シート!N910&gt;=10000,INT(MOD(入力シート!N910,100000)/10000),"")</f>
        <v/>
      </c>
      <c r="AK909" s="51" t="str">
        <f>IF(入力シート!N910&gt;=1000,INT(MOD(入力シート!N910,10000)/1000),"")</f>
        <v/>
      </c>
      <c r="AL909" s="51" t="str">
        <f>IF(入力シート!N910&gt;=100,INT(MOD(入力シート!N910,1000)/100),"")</f>
        <v/>
      </c>
      <c r="AM909" s="51" t="str">
        <f>IF(入力シート!N910&gt;=10,INT(MOD(入力シート!N910,100)/10),"")</f>
        <v/>
      </c>
      <c r="AN909" s="40" t="str">
        <f>IF(入力シート!N910&gt;=1,INT(MOD(入力シート!N910,10)/1),"")</f>
        <v/>
      </c>
      <c r="AO909" s="51" t="str">
        <f>IF(入力シート!O910&gt;=10000,INT(MOD(入力シート!O910,100000)/10000),"")</f>
        <v/>
      </c>
      <c r="AP909" s="51" t="str">
        <f>IF(入力シート!O910&gt;=1000,INT(MOD(入力シート!O910,10000)/1000),"")</f>
        <v/>
      </c>
      <c r="AQ909" s="51" t="str">
        <f>IF(入力シート!O910&gt;=100,INT(MOD(入力シート!O910,1000)/100),"")</f>
        <v/>
      </c>
      <c r="AR909" s="51" t="str">
        <f>IF(入力シート!O910&gt;=10,INT(MOD(入力シート!O910,100)/10),"")</f>
        <v/>
      </c>
      <c r="AS909" s="40" t="str">
        <f>IF(入力シート!O910&gt;=1,INT(MOD(入力シート!O910,10)/1),"")</f>
        <v/>
      </c>
      <c r="AT909" s="51" t="str">
        <f>IF(入力シート!P910&gt;=1000000,INT(MOD(入力シート!P910,10000000)/1000000),"")</f>
        <v/>
      </c>
      <c r="AU909" s="51" t="str">
        <f>IF(入力シート!P910&gt;=100000,INT(MOD(入力シート!P910,1000000)/100000),"")</f>
        <v/>
      </c>
      <c r="AV909" s="51" t="str">
        <f>IF(入力シート!P910&gt;=10000,INT(MOD(入力シート!P910,100000)/10000),"")</f>
        <v/>
      </c>
      <c r="AW909" s="51" t="str">
        <f>IF(入力シート!P910&gt;=1000,INT(MOD(入力シート!P910,10000)/1000),"")</f>
        <v/>
      </c>
      <c r="AX909" s="51" t="str">
        <f>IF(入力シート!P910&gt;=100,INT(MOD(入力シート!P910,1000)/100),"")</f>
        <v/>
      </c>
      <c r="AY909" s="51" t="str">
        <f>IF(入力シート!P910&gt;=10,INT(MOD(入力シート!P910,100)/10),"")</f>
        <v/>
      </c>
      <c r="AZ909" s="40" t="str">
        <f>IF(入力シート!P910&gt;=1,INT(MOD(入力シート!P910,10)/1),"")</f>
        <v/>
      </c>
      <c r="BA909" s="51" t="str">
        <f>IF(入力シート!Q910&gt;=10,INT(MOD(入力シート!Q910,100)/10),"")</f>
        <v/>
      </c>
      <c r="BB909" s="40" t="str">
        <f>IF(入力シート!Q910&gt;=1,INT(MOD(入力シート!Q910,10)/1),"")</f>
        <v/>
      </c>
      <c r="BC909" s="51" t="str">
        <f>IF(入力シート!R910&gt;=10000,INT(MOD(入力シート!R910,100000)/10000),"")</f>
        <v/>
      </c>
      <c r="BD909" s="51" t="str">
        <f>IF(入力シート!R910&gt;=1000,INT(MOD(入力シート!R910,10000)/1000),"")</f>
        <v/>
      </c>
      <c r="BE909" s="51" t="str">
        <f>IF(入力シート!R910&gt;=100,INT(MOD(入力シート!R910,1000)/100),"")</f>
        <v/>
      </c>
      <c r="BF909" s="51" t="str">
        <f>IF(入力シート!R910&gt;=10,INT(MOD(入力シート!R910,100)/10),"")</f>
        <v/>
      </c>
      <c r="BG909" s="40" t="str">
        <f>IF(入力シート!R910&gt;=1,INT(MOD(入力シート!R910,10)/1),"")</f>
        <v/>
      </c>
    </row>
    <row r="910" spans="1:79" x14ac:dyDescent="0.15">
      <c r="B910" s="22">
        <v>908</v>
      </c>
      <c r="C910" s="10" t="str">
        <f>IF(入力シート!C911&gt;=10000,INT(MOD(入力シート!C911,100000)/10000),"")</f>
        <v/>
      </c>
      <c r="D910" s="10" t="str">
        <f>IF(入力シート!C911&gt;=1000,INT(MOD(入力シート!C911,10000)/1000),"")</f>
        <v/>
      </c>
      <c r="E910" s="10" t="str">
        <f>IF(入力シート!C911&gt;=100,INT(MOD(入力シート!C911,1000)/100),"")</f>
        <v/>
      </c>
      <c r="F910" s="10" t="str">
        <f>IF(入力シート!C911&gt;=10,INT(MOD(入力シート!C911,100)/10),"")</f>
        <v/>
      </c>
      <c r="G910" s="22" t="str">
        <f>IF(入力シート!C911&gt;=1,INT(MOD(入力シート!C911,10)/1),"")</f>
        <v/>
      </c>
      <c r="H910" s="22" t="str">
        <f>IF(入力シート!D911&gt;"",入力シート!D911,"")</f>
        <v/>
      </c>
      <c r="I910" s="22" t="str">
        <f>IF(入力シート!E911&gt;"",入力シート!E911,"")</f>
        <v/>
      </c>
      <c r="J910" s="37" t="str">
        <f>IF(入力シート!F911&gt;0,IF(入力シート!W911=6,MID(入力シート!F911,入力シート!W911-5,1),"0"),"")</f>
        <v/>
      </c>
      <c r="K910" s="37" t="str">
        <f>IF(入力シート!F911&gt;0,MID(入力シート!F911,入力シート!W911-4,1),"")</f>
        <v/>
      </c>
      <c r="L910" s="37" t="str">
        <f>IF(入力シート!F911&gt;0,MID(入力シート!F911,入力シート!W911-3,1),"")</f>
        <v/>
      </c>
      <c r="M910" s="37" t="str">
        <f>IF(入力シート!F911&gt;0,MID(入力シート!F911,入力シート!W911-2,1),"")</f>
        <v/>
      </c>
      <c r="N910" s="37" t="str">
        <f>IF(入力シート!F911&gt;0,MID(入力シート!F911,入力シート!W911-1,1),"")</f>
        <v/>
      </c>
      <c r="O910" s="39" t="str">
        <f>IF(入力シート!F911&gt;0,MID(入力シート!F911,入力シート!W911,1),"")</f>
        <v/>
      </c>
      <c r="P910" s="22" t="str">
        <f>IF(入力シート!G911&gt;"",入力シート!G911,"")</f>
        <v/>
      </c>
      <c r="Q910" s="37" t="str">
        <f>IF(入力シート!H911&gt;0,IF(入力シート!X911=4,MID(入力シート!H911,入力シート!X911-3,1),"0"),"")</f>
        <v/>
      </c>
      <c r="R910" s="37" t="str">
        <f>IF(入力シート!H911&gt;0,MID(入力シート!H911,入力シート!X911-2,1),"")</f>
        <v/>
      </c>
      <c r="S910" s="37" t="str">
        <f>IF(入力シート!H911&gt;0,MID(入力シート!H911,入力シート!X911-1,1),"")</f>
        <v/>
      </c>
      <c r="T910" s="39" t="str">
        <f>IF(入力シート!H911&gt;0,MID(入力シート!H911,入力シート!X911,1),"")</f>
        <v/>
      </c>
      <c r="U910" s="62" t="str">
        <f>IF(入力シート!I911&gt;0,入力シート!I911,"")</f>
        <v/>
      </c>
      <c r="V910" s="50" t="str">
        <f>IF(入力シート!J911&gt;0,入力シート!J911,"")</f>
        <v/>
      </c>
      <c r="W910" s="50" t="str">
        <f>IF(入力シート!K911&gt;=10,INT(MOD(入力シート!K911,100)/10),"")</f>
        <v/>
      </c>
      <c r="X910" s="40" t="str">
        <f>IF(入力シート!K911&gt;=1,INT(MOD(入力シート!K911,10)/1),"")</f>
        <v/>
      </c>
      <c r="Y910" s="51" t="str">
        <f>IF(入力シート!L911&gt;=100000,INT(MOD(入力シート!L911,1000000)/100000),"")</f>
        <v/>
      </c>
      <c r="Z910" s="51" t="str">
        <f>IF(入力シート!L911&gt;=10000,INT(MOD(入力シート!L911,100000)/10000),"")</f>
        <v/>
      </c>
      <c r="AA910" s="51" t="str">
        <f>IF(入力シート!L911&gt;=1000,INT(MOD(入力シート!L911,10000)/1000),"")</f>
        <v/>
      </c>
      <c r="AB910" s="51" t="str">
        <f>IF(入力シート!L911&gt;=100,INT(MOD(入力シート!L911,1000)/100),"")</f>
        <v/>
      </c>
      <c r="AC910" s="51" t="str">
        <f>IF(入力シート!L911&gt;=10,INT(MOD(入力シート!L911,100)/10),"")</f>
        <v/>
      </c>
      <c r="AD910" s="40" t="str">
        <f>IF(入力シート!L911&gt;=1,INT(MOD(入力シート!L911,10)/1),"")</f>
        <v/>
      </c>
      <c r="AE910" s="51" t="str">
        <f>IF(入力シート!M911&gt;=10000,INT(MOD(入力シート!M911,100000)/10000),"")</f>
        <v/>
      </c>
      <c r="AF910" s="51" t="str">
        <f>IF(入力シート!M911&gt;=1000,INT(MOD(入力シート!M911,10000)/1000),"")</f>
        <v/>
      </c>
      <c r="AG910" s="51" t="str">
        <f>IF(入力シート!M911&gt;=100,INT(MOD(入力シート!M911,1000)/100),"")</f>
        <v/>
      </c>
      <c r="AH910" s="51" t="str">
        <f>IF(入力シート!M911&gt;=10,INT(MOD(入力シート!M911,100)/10),"")</f>
        <v/>
      </c>
      <c r="AI910" s="40" t="str">
        <f>IF(入力シート!M911&gt;=1,INT(MOD(入力シート!M911,10)/1),"")</f>
        <v/>
      </c>
      <c r="AJ910" s="51" t="str">
        <f>IF(入力シート!N911&gt;=10000,INT(MOD(入力シート!N911,100000)/10000),"")</f>
        <v/>
      </c>
      <c r="AK910" s="51" t="str">
        <f>IF(入力シート!N911&gt;=1000,INT(MOD(入力シート!N911,10000)/1000),"")</f>
        <v/>
      </c>
      <c r="AL910" s="51" t="str">
        <f>IF(入力シート!N911&gt;=100,INT(MOD(入力シート!N911,1000)/100),"")</f>
        <v/>
      </c>
      <c r="AM910" s="51" t="str">
        <f>IF(入力シート!N911&gt;=10,INT(MOD(入力シート!N911,100)/10),"")</f>
        <v/>
      </c>
      <c r="AN910" s="40" t="str">
        <f>IF(入力シート!N911&gt;=1,INT(MOD(入力シート!N911,10)/1),"")</f>
        <v/>
      </c>
      <c r="AO910" s="51" t="str">
        <f>IF(入力シート!O911&gt;=10000,INT(MOD(入力シート!O911,100000)/10000),"")</f>
        <v/>
      </c>
      <c r="AP910" s="51" t="str">
        <f>IF(入力シート!O911&gt;=1000,INT(MOD(入力シート!O911,10000)/1000),"")</f>
        <v/>
      </c>
      <c r="AQ910" s="51" t="str">
        <f>IF(入力シート!O911&gt;=100,INT(MOD(入力シート!O911,1000)/100),"")</f>
        <v/>
      </c>
      <c r="AR910" s="51" t="str">
        <f>IF(入力シート!O911&gt;=10,INT(MOD(入力シート!O911,100)/10),"")</f>
        <v/>
      </c>
      <c r="AS910" s="40" t="str">
        <f>IF(入力シート!O911&gt;=1,INT(MOD(入力シート!O911,10)/1),"")</f>
        <v/>
      </c>
      <c r="AT910" s="51" t="str">
        <f>IF(入力シート!P911&gt;=1000000,INT(MOD(入力シート!P911,10000000)/1000000),"")</f>
        <v/>
      </c>
      <c r="AU910" s="51" t="str">
        <f>IF(入力シート!P911&gt;=100000,INT(MOD(入力シート!P911,1000000)/100000),"")</f>
        <v/>
      </c>
      <c r="AV910" s="51" t="str">
        <f>IF(入力シート!P911&gt;=10000,INT(MOD(入力シート!P911,100000)/10000),"")</f>
        <v/>
      </c>
      <c r="AW910" s="51" t="str">
        <f>IF(入力シート!P911&gt;=1000,INT(MOD(入力シート!P911,10000)/1000),"")</f>
        <v/>
      </c>
      <c r="AX910" s="51" t="str">
        <f>IF(入力シート!P911&gt;=100,INT(MOD(入力シート!P911,1000)/100),"")</f>
        <v/>
      </c>
      <c r="AY910" s="51" t="str">
        <f>IF(入力シート!P911&gt;=10,INT(MOD(入力シート!P911,100)/10),"")</f>
        <v/>
      </c>
      <c r="AZ910" s="40" t="str">
        <f>IF(入力シート!P911&gt;=1,INT(MOD(入力シート!P911,10)/1),"")</f>
        <v/>
      </c>
      <c r="BA910" s="51" t="str">
        <f>IF(入力シート!Q911&gt;=10,INT(MOD(入力シート!Q911,100)/10),"")</f>
        <v/>
      </c>
      <c r="BB910" s="40" t="str">
        <f>IF(入力シート!Q911&gt;=1,INT(MOD(入力シート!Q911,10)/1),"")</f>
        <v/>
      </c>
      <c r="BC910" s="51" t="str">
        <f>IF(入力シート!R911&gt;=10000,INT(MOD(入力シート!R911,100000)/10000),"")</f>
        <v/>
      </c>
      <c r="BD910" s="51" t="str">
        <f>IF(入力シート!R911&gt;=1000,INT(MOD(入力シート!R911,10000)/1000),"")</f>
        <v/>
      </c>
      <c r="BE910" s="51" t="str">
        <f>IF(入力シート!R911&gt;=100,INT(MOD(入力シート!R911,1000)/100),"")</f>
        <v/>
      </c>
      <c r="BF910" s="51" t="str">
        <f>IF(入力シート!R911&gt;=10,INT(MOD(入力シート!R911,100)/10),"")</f>
        <v/>
      </c>
      <c r="BG910" s="40" t="str">
        <f>IF(入力シート!R911&gt;=1,INT(MOD(入力シート!R911,10)/1),"")</f>
        <v/>
      </c>
    </row>
    <row r="911" spans="1:79" x14ac:dyDescent="0.15">
      <c r="B911" s="22">
        <v>909</v>
      </c>
      <c r="C911" s="10" t="str">
        <f>IF(入力シート!C912&gt;=10000,INT(MOD(入力シート!C912,100000)/10000),"")</f>
        <v/>
      </c>
      <c r="D911" s="10" t="str">
        <f>IF(入力シート!C912&gt;=1000,INT(MOD(入力シート!C912,10000)/1000),"")</f>
        <v/>
      </c>
      <c r="E911" s="10" t="str">
        <f>IF(入力シート!C912&gt;=100,INT(MOD(入力シート!C912,1000)/100),"")</f>
        <v/>
      </c>
      <c r="F911" s="10" t="str">
        <f>IF(入力シート!C912&gt;=10,INT(MOD(入力シート!C912,100)/10),"")</f>
        <v/>
      </c>
      <c r="G911" s="22" t="str">
        <f>IF(入力シート!C912&gt;=1,INT(MOD(入力シート!C912,10)/1),"")</f>
        <v/>
      </c>
      <c r="H911" s="22" t="str">
        <f>IF(入力シート!D912&gt;"",入力シート!D912,"")</f>
        <v/>
      </c>
      <c r="I911" s="22" t="str">
        <f>IF(入力シート!E912&gt;"",入力シート!E912,"")</f>
        <v/>
      </c>
      <c r="J911" s="37" t="str">
        <f>IF(入力シート!F912&gt;0,IF(入力シート!W912=6,MID(入力シート!F912,入力シート!W912-5,1),"0"),"")</f>
        <v/>
      </c>
      <c r="K911" s="37" t="str">
        <f>IF(入力シート!F912&gt;0,MID(入力シート!F912,入力シート!W912-4,1),"")</f>
        <v/>
      </c>
      <c r="L911" s="37" t="str">
        <f>IF(入力シート!F912&gt;0,MID(入力シート!F912,入力シート!W912-3,1),"")</f>
        <v/>
      </c>
      <c r="M911" s="37" t="str">
        <f>IF(入力シート!F912&gt;0,MID(入力シート!F912,入力シート!W912-2,1),"")</f>
        <v/>
      </c>
      <c r="N911" s="37" t="str">
        <f>IF(入力シート!F912&gt;0,MID(入力シート!F912,入力シート!W912-1,1),"")</f>
        <v/>
      </c>
      <c r="O911" s="39" t="str">
        <f>IF(入力シート!F912&gt;0,MID(入力シート!F912,入力シート!W912,1),"")</f>
        <v/>
      </c>
      <c r="P911" s="22" t="str">
        <f>IF(入力シート!G912&gt;"",入力シート!G912,"")</f>
        <v/>
      </c>
      <c r="Q911" s="37" t="str">
        <f>IF(入力シート!H912&gt;0,IF(入力シート!X912=4,MID(入力シート!H912,入力シート!X912-3,1),"0"),"")</f>
        <v/>
      </c>
      <c r="R911" s="37" t="str">
        <f>IF(入力シート!H912&gt;0,MID(入力シート!H912,入力シート!X912-2,1),"")</f>
        <v/>
      </c>
      <c r="S911" s="37" t="str">
        <f>IF(入力シート!H912&gt;0,MID(入力シート!H912,入力シート!X912-1,1),"")</f>
        <v/>
      </c>
      <c r="T911" s="39" t="str">
        <f>IF(入力シート!H912&gt;0,MID(入力シート!H912,入力シート!X912,1),"")</f>
        <v/>
      </c>
      <c r="U911" s="62" t="str">
        <f>IF(入力シート!I912&gt;0,入力シート!I912,"")</f>
        <v/>
      </c>
      <c r="V911" s="50" t="str">
        <f>IF(入力シート!J912&gt;0,入力シート!J912,"")</f>
        <v/>
      </c>
      <c r="W911" s="50" t="str">
        <f>IF(入力シート!K912&gt;=10,INT(MOD(入力シート!K912,100)/10),"")</f>
        <v/>
      </c>
      <c r="X911" s="40" t="str">
        <f>IF(入力シート!K912&gt;=1,INT(MOD(入力シート!K912,10)/1),"")</f>
        <v/>
      </c>
      <c r="Y911" s="51" t="str">
        <f>IF(入力シート!L912&gt;=100000,INT(MOD(入力シート!L912,1000000)/100000),"")</f>
        <v/>
      </c>
      <c r="Z911" s="51" t="str">
        <f>IF(入力シート!L912&gt;=10000,INT(MOD(入力シート!L912,100000)/10000),"")</f>
        <v/>
      </c>
      <c r="AA911" s="51" t="str">
        <f>IF(入力シート!L912&gt;=1000,INT(MOD(入力シート!L912,10000)/1000),"")</f>
        <v/>
      </c>
      <c r="AB911" s="51" t="str">
        <f>IF(入力シート!L912&gt;=100,INT(MOD(入力シート!L912,1000)/100),"")</f>
        <v/>
      </c>
      <c r="AC911" s="51" t="str">
        <f>IF(入力シート!L912&gt;=10,INT(MOD(入力シート!L912,100)/10),"")</f>
        <v/>
      </c>
      <c r="AD911" s="40" t="str">
        <f>IF(入力シート!L912&gt;=1,INT(MOD(入力シート!L912,10)/1),"")</f>
        <v/>
      </c>
      <c r="AE911" s="51" t="str">
        <f>IF(入力シート!M912&gt;=10000,INT(MOD(入力シート!M912,100000)/10000),"")</f>
        <v/>
      </c>
      <c r="AF911" s="51" t="str">
        <f>IF(入力シート!M912&gt;=1000,INT(MOD(入力シート!M912,10000)/1000),"")</f>
        <v/>
      </c>
      <c r="AG911" s="51" t="str">
        <f>IF(入力シート!M912&gt;=100,INT(MOD(入力シート!M912,1000)/100),"")</f>
        <v/>
      </c>
      <c r="AH911" s="51" t="str">
        <f>IF(入力シート!M912&gt;=10,INT(MOD(入力シート!M912,100)/10),"")</f>
        <v/>
      </c>
      <c r="AI911" s="40" t="str">
        <f>IF(入力シート!M912&gt;=1,INT(MOD(入力シート!M912,10)/1),"")</f>
        <v/>
      </c>
      <c r="AJ911" s="51" t="str">
        <f>IF(入力シート!N912&gt;=10000,INT(MOD(入力シート!N912,100000)/10000),"")</f>
        <v/>
      </c>
      <c r="AK911" s="51" t="str">
        <f>IF(入力シート!N912&gt;=1000,INT(MOD(入力シート!N912,10000)/1000),"")</f>
        <v/>
      </c>
      <c r="AL911" s="51" t="str">
        <f>IF(入力シート!N912&gt;=100,INT(MOD(入力シート!N912,1000)/100),"")</f>
        <v/>
      </c>
      <c r="AM911" s="51" t="str">
        <f>IF(入力シート!N912&gt;=10,INT(MOD(入力シート!N912,100)/10),"")</f>
        <v/>
      </c>
      <c r="AN911" s="40" t="str">
        <f>IF(入力シート!N912&gt;=1,INT(MOD(入力シート!N912,10)/1),"")</f>
        <v/>
      </c>
      <c r="AO911" s="51" t="str">
        <f>IF(入力シート!O912&gt;=10000,INT(MOD(入力シート!O912,100000)/10000),"")</f>
        <v/>
      </c>
      <c r="AP911" s="51" t="str">
        <f>IF(入力シート!O912&gt;=1000,INT(MOD(入力シート!O912,10000)/1000),"")</f>
        <v/>
      </c>
      <c r="AQ911" s="51" t="str">
        <f>IF(入力シート!O912&gt;=100,INT(MOD(入力シート!O912,1000)/100),"")</f>
        <v/>
      </c>
      <c r="AR911" s="51" t="str">
        <f>IF(入力シート!O912&gt;=10,INT(MOD(入力シート!O912,100)/10),"")</f>
        <v/>
      </c>
      <c r="AS911" s="40" t="str">
        <f>IF(入力シート!O912&gt;=1,INT(MOD(入力シート!O912,10)/1),"")</f>
        <v/>
      </c>
      <c r="AT911" s="51" t="str">
        <f>IF(入力シート!P912&gt;=1000000,INT(MOD(入力シート!P912,10000000)/1000000),"")</f>
        <v/>
      </c>
      <c r="AU911" s="51" t="str">
        <f>IF(入力シート!P912&gt;=100000,INT(MOD(入力シート!P912,1000000)/100000),"")</f>
        <v/>
      </c>
      <c r="AV911" s="51" t="str">
        <f>IF(入力シート!P912&gt;=10000,INT(MOD(入力シート!P912,100000)/10000),"")</f>
        <v/>
      </c>
      <c r="AW911" s="51" t="str">
        <f>IF(入力シート!P912&gt;=1000,INT(MOD(入力シート!P912,10000)/1000),"")</f>
        <v/>
      </c>
      <c r="AX911" s="51" t="str">
        <f>IF(入力シート!P912&gt;=100,INT(MOD(入力シート!P912,1000)/100),"")</f>
        <v/>
      </c>
      <c r="AY911" s="51" t="str">
        <f>IF(入力シート!P912&gt;=10,INT(MOD(入力シート!P912,100)/10),"")</f>
        <v/>
      </c>
      <c r="AZ911" s="40" t="str">
        <f>IF(入力シート!P912&gt;=1,INT(MOD(入力シート!P912,10)/1),"")</f>
        <v/>
      </c>
      <c r="BA911" s="51" t="str">
        <f>IF(入力シート!Q912&gt;=10,INT(MOD(入力シート!Q912,100)/10),"")</f>
        <v/>
      </c>
      <c r="BB911" s="40" t="str">
        <f>IF(入力シート!Q912&gt;=1,INT(MOD(入力シート!Q912,10)/1),"")</f>
        <v/>
      </c>
      <c r="BC911" s="51" t="str">
        <f>IF(入力シート!R912&gt;=10000,INT(MOD(入力シート!R912,100000)/10000),"")</f>
        <v/>
      </c>
      <c r="BD911" s="51" t="str">
        <f>IF(入力シート!R912&gt;=1000,INT(MOD(入力シート!R912,10000)/1000),"")</f>
        <v/>
      </c>
      <c r="BE911" s="51" t="str">
        <f>IF(入力シート!R912&gt;=100,INT(MOD(入力シート!R912,1000)/100),"")</f>
        <v/>
      </c>
      <c r="BF911" s="51" t="str">
        <f>IF(入力シート!R912&gt;=10,INT(MOD(入力シート!R912,100)/10),"")</f>
        <v/>
      </c>
      <c r="BG911" s="40" t="str">
        <f>IF(入力シート!R912&gt;=1,INT(MOD(入力シート!R912,10)/1),"")</f>
        <v/>
      </c>
    </row>
    <row r="912" spans="1:79" x14ac:dyDescent="0.15">
      <c r="A912" s="46"/>
      <c r="B912" s="12">
        <v>910</v>
      </c>
      <c r="C912" s="3" t="str">
        <f>IF(入力シート!C913&gt;=10000,INT(MOD(入力シート!C913,100000)/10000),"")</f>
        <v/>
      </c>
      <c r="D912" s="3" t="str">
        <f>IF(入力シート!C913&gt;=1000,INT(MOD(入力シート!C913,10000)/1000),"")</f>
        <v/>
      </c>
      <c r="E912" s="3" t="str">
        <f>IF(入力シート!C913&gt;=100,INT(MOD(入力シート!C913,1000)/100),"")</f>
        <v/>
      </c>
      <c r="F912" s="3" t="str">
        <f>IF(入力シート!C913&gt;=10,INT(MOD(入力シート!C913,100)/10),"")</f>
        <v/>
      </c>
      <c r="G912" s="12" t="str">
        <f>IF(入力シート!C913&gt;=1,INT(MOD(入力シート!C913,10)/1),"")</f>
        <v/>
      </c>
      <c r="H912" s="12" t="str">
        <f>IF(入力シート!D913&gt;"",入力シート!D913,"")</f>
        <v/>
      </c>
      <c r="I912" s="146" t="str">
        <f>IF(入力シート!E913&gt;"",入力シート!E913,"")</f>
        <v/>
      </c>
      <c r="J912" s="162" t="str">
        <f>IF(入力シート!F913&gt;0,IF(入力シート!W913=6,MID(入力シート!F913,入力シート!W913-5,1),"0"),"")</f>
        <v/>
      </c>
      <c r="K912" s="63" t="str">
        <f>IF(入力シート!F913&gt;0,MID(入力シート!F913,入力シート!W913-4,1),"")</f>
        <v/>
      </c>
      <c r="L912" s="63" t="str">
        <f>IF(入力シート!F913&gt;0,MID(入力シート!F913,入力シート!W913-3,1),"")</f>
        <v/>
      </c>
      <c r="M912" s="63" t="str">
        <f>IF(入力シート!F913&gt;0,MID(入力シート!F913,入力シート!W913-2,1),"")</f>
        <v/>
      </c>
      <c r="N912" s="63" t="str">
        <f>IF(入力シート!F913&gt;0,MID(入力シート!F913,入力シート!W913-1,1),"")</f>
        <v/>
      </c>
      <c r="O912" s="64" t="str">
        <f>IF(入力シート!F913&gt;0,MID(入力シート!F913,入力シート!W913,1),"")</f>
        <v/>
      </c>
      <c r="P912" s="146" t="str">
        <f>IF(入力シート!G913&gt;"",入力シート!G913,"")</f>
        <v/>
      </c>
      <c r="Q912" s="162" t="str">
        <f>IF(入力シート!H913&gt;0,IF(入力シート!X913=4,MID(入力シート!H913,入力シート!X913-3,1),"0"),"")</f>
        <v/>
      </c>
      <c r="R912" s="63" t="str">
        <f>IF(入力シート!H913&gt;0,MID(入力シート!H913,入力シート!X913-2,1),"")</f>
        <v/>
      </c>
      <c r="S912" s="63" t="str">
        <f>IF(入力シート!H913&gt;0,MID(入力シート!H913,入力シート!X913-1,1),"")</f>
        <v/>
      </c>
      <c r="T912" s="64" t="str">
        <f>IF(入力シート!H913&gt;0,MID(入力シート!H913,入力シート!X913,1),"")</f>
        <v/>
      </c>
      <c r="U912" s="65" t="str">
        <f>IF(入力シート!I913&gt;0,入力シート!I913,"")</f>
        <v/>
      </c>
      <c r="V912" s="47" t="str">
        <f>IF(入力シート!J913&gt;0,入力シート!J913,"")</f>
        <v/>
      </c>
      <c r="W912" s="47" t="str">
        <f>IF(入力シート!K913&gt;=10,INT(MOD(入力シート!K913,100)/10),"")</f>
        <v/>
      </c>
      <c r="X912" s="48" t="str">
        <f>IF(入力シート!K913&gt;=1,INT(MOD(入力シート!K913,10)/1),"")</f>
        <v/>
      </c>
      <c r="Y912" s="49" t="str">
        <f>IF(入力シート!L913&gt;=100000,INT(MOD(入力シート!L913,1000000)/100000),"")</f>
        <v/>
      </c>
      <c r="Z912" s="49" t="str">
        <f>IF(入力シート!L913&gt;=10000,INT(MOD(入力シート!L913,100000)/10000),"")</f>
        <v/>
      </c>
      <c r="AA912" s="49" t="str">
        <f>IF(入力シート!L913&gt;=1000,INT(MOD(入力シート!L913,10000)/1000),"")</f>
        <v/>
      </c>
      <c r="AB912" s="49" t="str">
        <f>IF(入力シート!L913&gt;=100,INT(MOD(入力シート!L913,1000)/100),"")</f>
        <v/>
      </c>
      <c r="AC912" s="49" t="str">
        <f>IF(入力シート!L913&gt;=10,INT(MOD(入力シート!L913,100)/10),"")</f>
        <v/>
      </c>
      <c r="AD912" s="48" t="str">
        <f>IF(入力シート!L913&gt;=1,INT(MOD(入力シート!L913,10)/1),"")</f>
        <v/>
      </c>
      <c r="AE912" s="49" t="str">
        <f>IF(入力シート!M913&gt;=10000,INT(MOD(入力シート!M913,100000)/10000),"")</f>
        <v/>
      </c>
      <c r="AF912" s="49" t="str">
        <f>IF(入力シート!M913&gt;=1000,INT(MOD(入力シート!M913,10000)/1000),"")</f>
        <v/>
      </c>
      <c r="AG912" s="49" t="str">
        <f>IF(入力シート!M913&gt;=100,INT(MOD(入力シート!M913,1000)/100),"")</f>
        <v/>
      </c>
      <c r="AH912" s="49" t="str">
        <f>IF(入力シート!M913&gt;=10,INT(MOD(入力シート!M913,100)/10),"")</f>
        <v/>
      </c>
      <c r="AI912" s="48" t="str">
        <f>IF(入力シート!M913&gt;=1,INT(MOD(入力シート!M913,10)/1),"")</f>
        <v/>
      </c>
      <c r="AJ912" s="49" t="str">
        <f>IF(入力シート!N913&gt;=10000,INT(MOD(入力シート!N913,100000)/10000),"")</f>
        <v/>
      </c>
      <c r="AK912" s="49" t="str">
        <f>IF(入力シート!N913&gt;=1000,INT(MOD(入力シート!N913,10000)/1000),"")</f>
        <v/>
      </c>
      <c r="AL912" s="49" t="str">
        <f>IF(入力シート!N913&gt;=100,INT(MOD(入力シート!N913,1000)/100),"")</f>
        <v/>
      </c>
      <c r="AM912" s="49" t="str">
        <f>IF(入力シート!N913&gt;=10,INT(MOD(入力シート!N913,100)/10),"")</f>
        <v/>
      </c>
      <c r="AN912" s="48" t="str">
        <f>IF(入力シート!N913&gt;=1,INT(MOD(入力シート!N913,10)/1),"")</f>
        <v/>
      </c>
      <c r="AO912" s="49" t="str">
        <f>IF(入力シート!O913&gt;=10000,INT(MOD(入力シート!O913,100000)/10000),"")</f>
        <v/>
      </c>
      <c r="AP912" s="49" t="str">
        <f>IF(入力シート!O913&gt;=1000,INT(MOD(入力シート!O913,10000)/1000),"")</f>
        <v/>
      </c>
      <c r="AQ912" s="49" t="str">
        <f>IF(入力シート!O913&gt;=100,INT(MOD(入力シート!O913,1000)/100),"")</f>
        <v/>
      </c>
      <c r="AR912" s="49" t="str">
        <f>IF(入力シート!O913&gt;=10,INT(MOD(入力シート!O913,100)/10),"")</f>
        <v/>
      </c>
      <c r="AS912" s="48" t="str">
        <f>IF(入力シート!O913&gt;=1,INT(MOD(入力シート!O913,10)/1),"")</f>
        <v/>
      </c>
      <c r="AT912" s="49" t="str">
        <f>IF(入力シート!P913&gt;=1000000,INT(MOD(入力シート!P913,10000000)/1000000),"")</f>
        <v/>
      </c>
      <c r="AU912" s="49" t="str">
        <f>IF(入力シート!P913&gt;=100000,INT(MOD(入力シート!P913,1000000)/100000),"")</f>
        <v/>
      </c>
      <c r="AV912" s="49" t="str">
        <f>IF(入力シート!P913&gt;=10000,INT(MOD(入力シート!P913,100000)/10000),"")</f>
        <v/>
      </c>
      <c r="AW912" s="49" t="str">
        <f>IF(入力シート!P913&gt;=1000,INT(MOD(入力シート!P913,10000)/1000),"")</f>
        <v/>
      </c>
      <c r="AX912" s="49" t="str">
        <f>IF(入力シート!P913&gt;=100,INT(MOD(入力シート!P913,1000)/100),"")</f>
        <v/>
      </c>
      <c r="AY912" s="49" t="str">
        <f>IF(入力シート!P913&gt;=10,INT(MOD(入力シート!P913,100)/10),"")</f>
        <v/>
      </c>
      <c r="AZ912" s="48" t="str">
        <f>IF(入力シート!P913&gt;=1,INT(MOD(入力シート!P913,10)/1),"")</f>
        <v/>
      </c>
      <c r="BA912" s="49" t="str">
        <f>IF(入力シート!Q913&gt;=10,INT(MOD(入力シート!Q913,100)/10),"")</f>
        <v/>
      </c>
      <c r="BB912" s="48" t="str">
        <f>IF(入力シート!Q913&gt;=1,INT(MOD(入力シート!Q913,10)/1),"")</f>
        <v/>
      </c>
      <c r="BC912" s="49" t="str">
        <f>IF(入力シート!R913&gt;=10000,INT(MOD(入力シート!R913,100000)/10000),"")</f>
        <v/>
      </c>
      <c r="BD912" s="49" t="str">
        <f>IF(入力シート!R913&gt;=1000,INT(MOD(入力シート!R913,10000)/1000),"")</f>
        <v/>
      </c>
      <c r="BE912" s="49" t="str">
        <f>IF(入力シート!R913&gt;=100,INT(MOD(入力シート!R913,1000)/100),"")</f>
        <v/>
      </c>
      <c r="BF912" s="49" t="str">
        <f>IF(入力シート!R913&gt;=10,INT(MOD(入力シート!R913,100)/10),"")</f>
        <v/>
      </c>
      <c r="BG912" s="48" t="str">
        <f>IF(入力シート!R913&gt;=1,INT(MOD(入力シート!R913,10)/1),"")</f>
        <v/>
      </c>
      <c r="BH912" s="58" t="str">
        <f>IF(入力シート!S913&gt;=10,INT(MOD(入力シート!S913,100)/10),"")</f>
        <v/>
      </c>
      <c r="BI912" s="69" t="str">
        <f>IF(入力シート!S913&gt;=1,INT(MOD(入力シート!S913,10)/1),"")</f>
        <v/>
      </c>
      <c r="BJ912" s="58" t="str">
        <f>IF(入力シート!T913&gt;=1000000,INT(MOD(入力シート!T913,10000000)/1000000),"")</f>
        <v/>
      </c>
      <c r="BK912" s="58" t="str">
        <f>IF(入力シート!T913&gt;=100000,INT(MOD(入力シート!T913,1000000)/100000),"")</f>
        <v/>
      </c>
      <c r="BL912" s="58" t="str">
        <f>IF(入力シート!T913&gt;=10000,INT(MOD(入力シート!T913,100000)/10000),"")</f>
        <v/>
      </c>
      <c r="BM912" s="58" t="str">
        <f>IF(入力シート!T913&gt;=1000,INT(MOD(入力シート!T913,10000)/1000),"")</f>
        <v/>
      </c>
      <c r="BN912" s="58" t="str">
        <f>IF(入力シート!T913&gt;=100,INT(MOD(入力シート!T913,1000)/100),"")</f>
        <v/>
      </c>
      <c r="BO912" s="58" t="str">
        <f>IF(入力シート!T913&gt;=10,INT(MOD(入力シート!T913,100)/10),"")</f>
        <v/>
      </c>
      <c r="BP912" s="69" t="str">
        <f>IF(入力シート!T913&gt;=1,INT(MOD(入力シート!T913,10)/1),"")</f>
        <v/>
      </c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</row>
    <row r="913" spans="1:79" x14ac:dyDescent="0.15">
      <c r="A913" s="70">
        <f t="shared" si="19"/>
        <v>92</v>
      </c>
      <c r="B913" s="22">
        <v>911</v>
      </c>
      <c r="C913" s="10" t="str">
        <f>IF(入力シート!C914&gt;=10000,INT(MOD(入力シート!C914,100000)/10000),"")</f>
        <v/>
      </c>
      <c r="D913" s="10" t="str">
        <f>IF(入力シート!C914&gt;=1000,INT(MOD(入力シート!C914,10000)/1000),"")</f>
        <v/>
      </c>
      <c r="E913" s="10" t="str">
        <f>IF(入力シート!C914&gt;=100,INT(MOD(入力シート!C914,1000)/100),"")</f>
        <v/>
      </c>
      <c r="F913" s="10" t="str">
        <f>IF(入力シート!C914&gt;=10,INT(MOD(入力シート!C914,100)/10),"")</f>
        <v/>
      </c>
      <c r="G913" s="22" t="str">
        <f>IF(入力シート!C914&gt;=1,INT(MOD(入力シート!C914,10)/1),"")</f>
        <v/>
      </c>
      <c r="H913" s="22" t="str">
        <f>IF(入力シート!D914&gt;"",入力シート!D914,"")</f>
        <v/>
      </c>
      <c r="I913" s="22" t="str">
        <f>IF(入力シート!E914&gt;"",入力シート!E914,"")</f>
        <v/>
      </c>
      <c r="J913" s="37" t="str">
        <f>IF(入力シート!F914&gt;0,IF(入力シート!W914=6,MID(入力シート!F914,入力シート!W914-5,1),"0"),"")</f>
        <v/>
      </c>
      <c r="K913" s="37" t="str">
        <f>IF(入力シート!F914&gt;0,MID(入力シート!F914,入力シート!W914-4,1),"")</f>
        <v/>
      </c>
      <c r="L913" s="37" t="str">
        <f>IF(入力シート!F914&gt;0,MID(入力シート!F914,入力シート!W914-3,1),"")</f>
        <v/>
      </c>
      <c r="M913" s="37" t="str">
        <f>IF(入力シート!F914&gt;0,MID(入力シート!F914,入力シート!W914-2,1),"")</f>
        <v/>
      </c>
      <c r="N913" s="37" t="str">
        <f>IF(入力シート!F914&gt;0,MID(入力シート!F914,入力シート!W914-1,1),"")</f>
        <v/>
      </c>
      <c r="O913" s="39" t="str">
        <f>IF(入力シート!F914&gt;0,MID(入力シート!F914,入力シート!W914,1),"")</f>
        <v/>
      </c>
      <c r="P913" s="22" t="str">
        <f>IF(入力シート!G914&gt;"",入力シート!G914,"")</f>
        <v/>
      </c>
      <c r="Q913" s="37" t="str">
        <f>IF(入力シート!H914&gt;0,IF(入力シート!X914=4,MID(入力シート!H914,入力シート!X914-3,1),"0"),"")</f>
        <v/>
      </c>
      <c r="R913" s="37" t="str">
        <f>IF(入力シート!H914&gt;0,MID(入力シート!H914,入力シート!X914-2,1),"")</f>
        <v/>
      </c>
      <c r="S913" s="37" t="str">
        <f>IF(入力シート!H914&gt;0,MID(入力シート!H914,入力シート!X914-1,1),"")</f>
        <v/>
      </c>
      <c r="T913" s="39" t="str">
        <f>IF(入力シート!H914&gt;0,MID(入力シート!H914,入力シート!X914,1),"")</f>
        <v/>
      </c>
      <c r="U913" s="62" t="str">
        <f>IF(入力シート!I914&gt;0,入力シート!I914,"")</f>
        <v/>
      </c>
      <c r="V913" s="50" t="str">
        <f>IF(入力シート!J914&gt;0,入力シート!J914,"")</f>
        <v/>
      </c>
      <c r="W913" s="50" t="str">
        <f>IF(入力シート!K914&gt;=10,INT(MOD(入力シート!K914,100)/10),"")</f>
        <v/>
      </c>
      <c r="X913" s="40" t="str">
        <f>IF(入力シート!K914&gt;=1,INT(MOD(入力シート!K914,10)/1),"")</f>
        <v/>
      </c>
      <c r="Y913" s="51" t="str">
        <f>IF(入力シート!L914&gt;=100000,INT(MOD(入力シート!L914,1000000)/100000),"")</f>
        <v/>
      </c>
      <c r="Z913" s="51" t="str">
        <f>IF(入力シート!L914&gt;=10000,INT(MOD(入力シート!L914,100000)/10000),"")</f>
        <v/>
      </c>
      <c r="AA913" s="51" t="str">
        <f>IF(入力シート!L914&gt;=1000,INT(MOD(入力シート!L914,10000)/1000),"")</f>
        <v/>
      </c>
      <c r="AB913" s="51" t="str">
        <f>IF(入力シート!L914&gt;=100,INT(MOD(入力シート!L914,1000)/100),"")</f>
        <v/>
      </c>
      <c r="AC913" s="51" t="str">
        <f>IF(入力シート!L914&gt;=10,INT(MOD(入力シート!L914,100)/10),"")</f>
        <v/>
      </c>
      <c r="AD913" s="40" t="str">
        <f>IF(入力シート!L914&gt;=1,INT(MOD(入力シート!L914,10)/1),"")</f>
        <v/>
      </c>
      <c r="AE913" s="51" t="str">
        <f>IF(入力シート!M914&gt;=10000,INT(MOD(入力シート!M914,100000)/10000),"")</f>
        <v/>
      </c>
      <c r="AF913" s="51" t="str">
        <f>IF(入力シート!M914&gt;=1000,INT(MOD(入力シート!M914,10000)/1000),"")</f>
        <v/>
      </c>
      <c r="AG913" s="51" t="str">
        <f>IF(入力シート!M914&gt;=100,INT(MOD(入力シート!M914,1000)/100),"")</f>
        <v/>
      </c>
      <c r="AH913" s="51" t="str">
        <f>IF(入力シート!M914&gt;=10,INT(MOD(入力シート!M914,100)/10),"")</f>
        <v/>
      </c>
      <c r="AI913" s="40" t="str">
        <f>IF(入力シート!M914&gt;=1,INT(MOD(入力シート!M914,10)/1),"")</f>
        <v/>
      </c>
      <c r="AJ913" s="51" t="str">
        <f>IF(入力シート!N914&gt;=10000,INT(MOD(入力シート!N914,100000)/10000),"")</f>
        <v/>
      </c>
      <c r="AK913" s="51" t="str">
        <f>IF(入力シート!N914&gt;=1000,INT(MOD(入力シート!N914,10000)/1000),"")</f>
        <v/>
      </c>
      <c r="AL913" s="51" t="str">
        <f>IF(入力シート!N914&gt;=100,INT(MOD(入力シート!N914,1000)/100),"")</f>
        <v/>
      </c>
      <c r="AM913" s="51" t="str">
        <f>IF(入力シート!N914&gt;=10,INT(MOD(入力シート!N914,100)/10),"")</f>
        <v/>
      </c>
      <c r="AN913" s="40" t="str">
        <f>IF(入力シート!N914&gt;=1,INT(MOD(入力シート!N914,10)/1),"")</f>
        <v/>
      </c>
      <c r="AO913" s="51" t="str">
        <f>IF(入力シート!O914&gt;=10000,INT(MOD(入力シート!O914,100000)/10000),"")</f>
        <v/>
      </c>
      <c r="AP913" s="51" t="str">
        <f>IF(入力シート!O914&gt;=1000,INT(MOD(入力シート!O914,10000)/1000),"")</f>
        <v/>
      </c>
      <c r="AQ913" s="51" t="str">
        <f>IF(入力シート!O914&gt;=100,INT(MOD(入力シート!O914,1000)/100),"")</f>
        <v/>
      </c>
      <c r="AR913" s="51" t="str">
        <f>IF(入力シート!O914&gt;=10,INT(MOD(入力シート!O914,100)/10),"")</f>
        <v/>
      </c>
      <c r="AS913" s="40" t="str">
        <f>IF(入力シート!O914&gt;=1,INT(MOD(入力シート!O914,10)/1),"")</f>
        <v/>
      </c>
      <c r="AT913" s="51" t="str">
        <f>IF(入力シート!P914&gt;=1000000,INT(MOD(入力シート!P914,10000000)/1000000),"")</f>
        <v/>
      </c>
      <c r="AU913" s="51" t="str">
        <f>IF(入力シート!P914&gt;=100000,INT(MOD(入力シート!P914,1000000)/100000),"")</f>
        <v/>
      </c>
      <c r="AV913" s="51" t="str">
        <f>IF(入力シート!P914&gt;=10000,INT(MOD(入力シート!P914,100000)/10000),"")</f>
        <v/>
      </c>
      <c r="AW913" s="51" t="str">
        <f>IF(入力シート!P914&gt;=1000,INT(MOD(入力シート!P914,10000)/1000),"")</f>
        <v/>
      </c>
      <c r="AX913" s="51" t="str">
        <f>IF(入力シート!P914&gt;=100,INT(MOD(入力シート!P914,1000)/100),"")</f>
        <v/>
      </c>
      <c r="AY913" s="51" t="str">
        <f>IF(入力シート!P914&gt;=10,INT(MOD(入力シート!P914,100)/10),"")</f>
        <v/>
      </c>
      <c r="AZ913" s="40" t="str">
        <f>IF(入力シート!P914&gt;=1,INT(MOD(入力シート!P914,10)/1),"")</f>
        <v/>
      </c>
      <c r="BA913" s="51" t="str">
        <f>IF(入力シート!Q914&gt;=10,INT(MOD(入力シート!Q914,100)/10),"")</f>
        <v/>
      </c>
      <c r="BB913" s="40" t="str">
        <f>IF(入力シート!Q914&gt;=1,INT(MOD(入力シート!Q914,10)/1),"")</f>
        <v/>
      </c>
      <c r="BC913" s="51" t="str">
        <f>IF(入力シート!R914&gt;=10000,INT(MOD(入力シート!R914,100000)/10000),"")</f>
        <v/>
      </c>
      <c r="BD913" s="51" t="str">
        <f>IF(入力シート!R914&gt;=1000,INT(MOD(入力シート!R914,10000)/1000),"")</f>
        <v/>
      </c>
      <c r="BE913" s="51" t="str">
        <f>IF(入力シート!R914&gt;=100,INT(MOD(入力シート!R914,1000)/100),"")</f>
        <v/>
      </c>
      <c r="BF913" s="51" t="str">
        <f>IF(入力シート!R914&gt;=10,INT(MOD(入力シート!R914,100)/10),"")</f>
        <v/>
      </c>
      <c r="BG913" s="40" t="str">
        <f>IF(入力シート!R914&gt;=1,INT(MOD(入力シート!R914,10)/1),"")</f>
        <v/>
      </c>
      <c r="BP913" s="11"/>
    </row>
    <row r="914" spans="1:79" x14ac:dyDescent="0.15">
      <c r="B914" s="22">
        <v>912</v>
      </c>
      <c r="C914" s="10" t="str">
        <f>IF(入力シート!C915&gt;=10000,INT(MOD(入力シート!C915,100000)/10000),"")</f>
        <v/>
      </c>
      <c r="D914" s="10" t="str">
        <f>IF(入力シート!C915&gt;=1000,INT(MOD(入力シート!C915,10000)/1000),"")</f>
        <v/>
      </c>
      <c r="E914" s="10" t="str">
        <f>IF(入力シート!C915&gt;=100,INT(MOD(入力シート!C915,1000)/100),"")</f>
        <v/>
      </c>
      <c r="F914" s="10" t="str">
        <f>IF(入力シート!C915&gt;=10,INT(MOD(入力シート!C915,100)/10),"")</f>
        <v/>
      </c>
      <c r="G914" s="22" t="str">
        <f>IF(入力シート!C915&gt;=1,INT(MOD(入力シート!C915,10)/1),"")</f>
        <v/>
      </c>
      <c r="H914" s="22" t="str">
        <f>IF(入力シート!D915&gt;"",入力シート!D915,"")</f>
        <v/>
      </c>
      <c r="I914" s="22" t="str">
        <f>IF(入力シート!E915&gt;"",入力シート!E915,"")</f>
        <v/>
      </c>
      <c r="J914" s="37" t="str">
        <f>IF(入力シート!F915&gt;0,IF(入力シート!W915=6,MID(入力シート!F915,入力シート!W915-5,1),"0"),"")</f>
        <v/>
      </c>
      <c r="K914" s="37" t="str">
        <f>IF(入力シート!F915&gt;0,MID(入力シート!F915,入力シート!W915-4,1),"")</f>
        <v/>
      </c>
      <c r="L914" s="37" t="str">
        <f>IF(入力シート!F915&gt;0,MID(入力シート!F915,入力シート!W915-3,1),"")</f>
        <v/>
      </c>
      <c r="M914" s="37" t="str">
        <f>IF(入力シート!F915&gt;0,MID(入力シート!F915,入力シート!W915-2,1),"")</f>
        <v/>
      </c>
      <c r="N914" s="37" t="str">
        <f>IF(入力シート!F915&gt;0,MID(入力シート!F915,入力シート!W915-1,1),"")</f>
        <v/>
      </c>
      <c r="O914" s="39" t="str">
        <f>IF(入力シート!F915&gt;0,MID(入力シート!F915,入力シート!W915,1),"")</f>
        <v/>
      </c>
      <c r="P914" s="22" t="str">
        <f>IF(入力シート!G915&gt;"",入力シート!G915,"")</f>
        <v/>
      </c>
      <c r="Q914" s="37" t="str">
        <f>IF(入力シート!H915&gt;0,IF(入力シート!X915=4,MID(入力シート!H915,入力シート!X915-3,1),"0"),"")</f>
        <v/>
      </c>
      <c r="R914" s="37" t="str">
        <f>IF(入力シート!H915&gt;0,MID(入力シート!H915,入力シート!X915-2,1),"")</f>
        <v/>
      </c>
      <c r="S914" s="37" t="str">
        <f>IF(入力シート!H915&gt;0,MID(入力シート!H915,入力シート!X915-1,1),"")</f>
        <v/>
      </c>
      <c r="T914" s="39" t="str">
        <f>IF(入力シート!H915&gt;0,MID(入力シート!H915,入力シート!X915,1),"")</f>
        <v/>
      </c>
      <c r="U914" s="62" t="str">
        <f>IF(入力シート!I915&gt;0,入力シート!I915,"")</f>
        <v/>
      </c>
      <c r="V914" s="50" t="str">
        <f>IF(入力シート!J915&gt;0,入力シート!J915,"")</f>
        <v/>
      </c>
      <c r="W914" s="50" t="str">
        <f>IF(入力シート!K915&gt;=10,INT(MOD(入力シート!K915,100)/10),"")</f>
        <v/>
      </c>
      <c r="X914" s="40" t="str">
        <f>IF(入力シート!K915&gt;=1,INT(MOD(入力シート!K915,10)/1),"")</f>
        <v/>
      </c>
      <c r="Y914" s="51" t="str">
        <f>IF(入力シート!L915&gt;=100000,INT(MOD(入力シート!L915,1000000)/100000),"")</f>
        <v/>
      </c>
      <c r="Z914" s="51" t="str">
        <f>IF(入力シート!L915&gt;=10000,INT(MOD(入力シート!L915,100000)/10000),"")</f>
        <v/>
      </c>
      <c r="AA914" s="51" t="str">
        <f>IF(入力シート!L915&gt;=1000,INT(MOD(入力シート!L915,10000)/1000),"")</f>
        <v/>
      </c>
      <c r="AB914" s="51" t="str">
        <f>IF(入力シート!L915&gt;=100,INT(MOD(入力シート!L915,1000)/100),"")</f>
        <v/>
      </c>
      <c r="AC914" s="51" t="str">
        <f>IF(入力シート!L915&gt;=10,INT(MOD(入力シート!L915,100)/10),"")</f>
        <v/>
      </c>
      <c r="AD914" s="40" t="str">
        <f>IF(入力シート!L915&gt;=1,INT(MOD(入力シート!L915,10)/1),"")</f>
        <v/>
      </c>
      <c r="AE914" s="51" t="str">
        <f>IF(入力シート!M915&gt;=10000,INT(MOD(入力シート!M915,100000)/10000),"")</f>
        <v/>
      </c>
      <c r="AF914" s="51" t="str">
        <f>IF(入力シート!M915&gt;=1000,INT(MOD(入力シート!M915,10000)/1000),"")</f>
        <v/>
      </c>
      <c r="AG914" s="51" t="str">
        <f>IF(入力シート!M915&gt;=100,INT(MOD(入力シート!M915,1000)/100),"")</f>
        <v/>
      </c>
      <c r="AH914" s="51" t="str">
        <f>IF(入力シート!M915&gt;=10,INT(MOD(入力シート!M915,100)/10),"")</f>
        <v/>
      </c>
      <c r="AI914" s="40" t="str">
        <f>IF(入力シート!M915&gt;=1,INT(MOD(入力シート!M915,10)/1),"")</f>
        <v/>
      </c>
      <c r="AJ914" s="51" t="str">
        <f>IF(入力シート!N915&gt;=10000,INT(MOD(入力シート!N915,100000)/10000),"")</f>
        <v/>
      </c>
      <c r="AK914" s="51" t="str">
        <f>IF(入力シート!N915&gt;=1000,INT(MOD(入力シート!N915,10000)/1000),"")</f>
        <v/>
      </c>
      <c r="AL914" s="51" t="str">
        <f>IF(入力シート!N915&gt;=100,INT(MOD(入力シート!N915,1000)/100),"")</f>
        <v/>
      </c>
      <c r="AM914" s="51" t="str">
        <f>IF(入力シート!N915&gt;=10,INT(MOD(入力シート!N915,100)/10),"")</f>
        <v/>
      </c>
      <c r="AN914" s="40" t="str">
        <f>IF(入力シート!N915&gt;=1,INT(MOD(入力シート!N915,10)/1),"")</f>
        <v/>
      </c>
      <c r="AO914" s="51" t="str">
        <f>IF(入力シート!O915&gt;=10000,INT(MOD(入力シート!O915,100000)/10000),"")</f>
        <v/>
      </c>
      <c r="AP914" s="51" t="str">
        <f>IF(入力シート!O915&gt;=1000,INT(MOD(入力シート!O915,10000)/1000),"")</f>
        <v/>
      </c>
      <c r="AQ914" s="51" t="str">
        <f>IF(入力シート!O915&gt;=100,INT(MOD(入力シート!O915,1000)/100),"")</f>
        <v/>
      </c>
      <c r="AR914" s="51" t="str">
        <f>IF(入力シート!O915&gt;=10,INT(MOD(入力シート!O915,100)/10),"")</f>
        <v/>
      </c>
      <c r="AS914" s="40" t="str">
        <f>IF(入力シート!O915&gt;=1,INT(MOD(入力シート!O915,10)/1),"")</f>
        <v/>
      </c>
      <c r="AT914" s="51" t="str">
        <f>IF(入力シート!P915&gt;=1000000,INT(MOD(入力シート!P915,10000000)/1000000),"")</f>
        <v/>
      </c>
      <c r="AU914" s="51" t="str">
        <f>IF(入力シート!P915&gt;=100000,INT(MOD(入力シート!P915,1000000)/100000),"")</f>
        <v/>
      </c>
      <c r="AV914" s="51" t="str">
        <f>IF(入力シート!P915&gt;=10000,INT(MOD(入力シート!P915,100000)/10000),"")</f>
        <v/>
      </c>
      <c r="AW914" s="51" t="str">
        <f>IF(入力シート!P915&gt;=1000,INT(MOD(入力シート!P915,10000)/1000),"")</f>
        <v/>
      </c>
      <c r="AX914" s="51" t="str">
        <f>IF(入力シート!P915&gt;=100,INT(MOD(入力シート!P915,1000)/100),"")</f>
        <v/>
      </c>
      <c r="AY914" s="51" t="str">
        <f>IF(入力シート!P915&gt;=10,INT(MOD(入力シート!P915,100)/10),"")</f>
        <v/>
      </c>
      <c r="AZ914" s="40" t="str">
        <f>IF(入力シート!P915&gt;=1,INT(MOD(入力シート!P915,10)/1),"")</f>
        <v/>
      </c>
      <c r="BA914" s="51" t="str">
        <f>IF(入力シート!Q915&gt;=10,INT(MOD(入力シート!Q915,100)/10),"")</f>
        <v/>
      </c>
      <c r="BB914" s="40" t="str">
        <f>IF(入力シート!Q915&gt;=1,INT(MOD(入力シート!Q915,10)/1),"")</f>
        <v/>
      </c>
      <c r="BC914" s="51" t="str">
        <f>IF(入力シート!R915&gt;=10000,INT(MOD(入力シート!R915,100000)/10000),"")</f>
        <v/>
      </c>
      <c r="BD914" s="51" t="str">
        <f>IF(入力シート!R915&gt;=1000,INT(MOD(入力シート!R915,10000)/1000),"")</f>
        <v/>
      </c>
      <c r="BE914" s="51" t="str">
        <f>IF(入力シート!R915&gt;=100,INT(MOD(入力シート!R915,1000)/100),"")</f>
        <v/>
      </c>
      <c r="BF914" s="51" t="str">
        <f>IF(入力シート!R915&gt;=10,INT(MOD(入力シート!R915,100)/10),"")</f>
        <v/>
      </c>
      <c r="BG914" s="40" t="str">
        <f>IF(入力シート!R915&gt;=1,INT(MOD(入力シート!R915,10)/1),"")</f>
        <v/>
      </c>
    </row>
    <row r="915" spans="1:79" x14ac:dyDescent="0.15">
      <c r="B915" s="22">
        <v>913</v>
      </c>
      <c r="C915" s="10" t="str">
        <f>IF(入力シート!C916&gt;=10000,INT(MOD(入力シート!C916,100000)/10000),"")</f>
        <v/>
      </c>
      <c r="D915" s="10" t="str">
        <f>IF(入力シート!C916&gt;=1000,INT(MOD(入力シート!C916,10000)/1000),"")</f>
        <v/>
      </c>
      <c r="E915" s="10" t="str">
        <f>IF(入力シート!C916&gt;=100,INT(MOD(入力シート!C916,1000)/100),"")</f>
        <v/>
      </c>
      <c r="F915" s="10" t="str">
        <f>IF(入力シート!C916&gt;=10,INT(MOD(入力シート!C916,100)/10),"")</f>
        <v/>
      </c>
      <c r="G915" s="22" t="str">
        <f>IF(入力シート!C916&gt;=1,INT(MOD(入力シート!C916,10)/1),"")</f>
        <v/>
      </c>
      <c r="H915" s="22" t="str">
        <f>IF(入力シート!D916&gt;"",入力シート!D916,"")</f>
        <v/>
      </c>
      <c r="I915" s="22" t="str">
        <f>IF(入力シート!E916&gt;"",入力シート!E916,"")</f>
        <v/>
      </c>
      <c r="J915" s="37" t="str">
        <f>IF(入力シート!F916&gt;0,IF(入力シート!W916=6,MID(入力シート!F916,入力シート!W916-5,1),"0"),"")</f>
        <v/>
      </c>
      <c r="K915" s="37" t="str">
        <f>IF(入力シート!F916&gt;0,MID(入力シート!F916,入力シート!W916-4,1),"")</f>
        <v/>
      </c>
      <c r="L915" s="37" t="str">
        <f>IF(入力シート!F916&gt;0,MID(入力シート!F916,入力シート!W916-3,1),"")</f>
        <v/>
      </c>
      <c r="M915" s="37" t="str">
        <f>IF(入力シート!F916&gt;0,MID(入力シート!F916,入力シート!W916-2,1),"")</f>
        <v/>
      </c>
      <c r="N915" s="37" t="str">
        <f>IF(入力シート!F916&gt;0,MID(入力シート!F916,入力シート!W916-1,1),"")</f>
        <v/>
      </c>
      <c r="O915" s="39" t="str">
        <f>IF(入力シート!F916&gt;0,MID(入力シート!F916,入力シート!W916,1),"")</f>
        <v/>
      </c>
      <c r="P915" s="22" t="str">
        <f>IF(入力シート!G916&gt;"",入力シート!G916,"")</f>
        <v/>
      </c>
      <c r="Q915" s="37" t="str">
        <f>IF(入力シート!H916&gt;0,IF(入力シート!X916=4,MID(入力シート!H916,入力シート!X916-3,1),"0"),"")</f>
        <v/>
      </c>
      <c r="R915" s="37" t="str">
        <f>IF(入力シート!H916&gt;0,MID(入力シート!H916,入力シート!X916-2,1),"")</f>
        <v/>
      </c>
      <c r="S915" s="37" t="str">
        <f>IF(入力シート!H916&gt;0,MID(入力シート!H916,入力シート!X916-1,1),"")</f>
        <v/>
      </c>
      <c r="T915" s="39" t="str">
        <f>IF(入力シート!H916&gt;0,MID(入力シート!H916,入力シート!X916,1),"")</f>
        <v/>
      </c>
      <c r="U915" s="62" t="str">
        <f>IF(入力シート!I916&gt;0,入力シート!I916,"")</f>
        <v/>
      </c>
      <c r="V915" s="50" t="str">
        <f>IF(入力シート!J916&gt;0,入力シート!J916,"")</f>
        <v/>
      </c>
      <c r="W915" s="50" t="str">
        <f>IF(入力シート!K916&gt;=10,INT(MOD(入力シート!K916,100)/10),"")</f>
        <v/>
      </c>
      <c r="X915" s="40" t="str">
        <f>IF(入力シート!K916&gt;=1,INT(MOD(入力シート!K916,10)/1),"")</f>
        <v/>
      </c>
      <c r="Y915" s="51" t="str">
        <f>IF(入力シート!L916&gt;=100000,INT(MOD(入力シート!L916,1000000)/100000),"")</f>
        <v/>
      </c>
      <c r="Z915" s="51" t="str">
        <f>IF(入力シート!L916&gt;=10000,INT(MOD(入力シート!L916,100000)/10000),"")</f>
        <v/>
      </c>
      <c r="AA915" s="51" t="str">
        <f>IF(入力シート!L916&gt;=1000,INT(MOD(入力シート!L916,10000)/1000),"")</f>
        <v/>
      </c>
      <c r="AB915" s="51" t="str">
        <f>IF(入力シート!L916&gt;=100,INT(MOD(入力シート!L916,1000)/100),"")</f>
        <v/>
      </c>
      <c r="AC915" s="51" t="str">
        <f>IF(入力シート!L916&gt;=10,INT(MOD(入力シート!L916,100)/10),"")</f>
        <v/>
      </c>
      <c r="AD915" s="40" t="str">
        <f>IF(入力シート!L916&gt;=1,INT(MOD(入力シート!L916,10)/1),"")</f>
        <v/>
      </c>
      <c r="AE915" s="51" t="str">
        <f>IF(入力シート!M916&gt;=10000,INT(MOD(入力シート!M916,100000)/10000),"")</f>
        <v/>
      </c>
      <c r="AF915" s="51" t="str">
        <f>IF(入力シート!M916&gt;=1000,INT(MOD(入力シート!M916,10000)/1000),"")</f>
        <v/>
      </c>
      <c r="AG915" s="51" t="str">
        <f>IF(入力シート!M916&gt;=100,INT(MOD(入力シート!M916,1000)/100),"")</f>
        <v/>
      </c>
      <c r="AH915" s="51" t="str">
        <f>IF(入力シート!M916&gt;=10,INT(MOD(入力シート!M916,100)/10),"")</f>
        <v/>
      </c>
      <c r="AI915" s="40" t="str">
        <f>IF(入力シート!M916&gt;=1,INT(MOD(入力シート!M916,10)/1),"")</f>
        <v/>
      </c>
      <c r="AJ915" s="51" t="str">
        <f>IF(入力シート!N916&gt;=10000,INT(MOD(入力シート!N916,100000)/10000),"")</f>
        <v/>
      </c>
      <c r="AK915" s="51" t="str">
        <f>IF(入力シート!N916&gt;=1000,INT(MOD(入力シート!N916,10000)/1000),"")</f>
        <v/>
      </c>
      <c r="AL915" s="51" t="str">
        <f>IF(入力シート!N916&gt;=100,INT(MOD(入力シート!N916,1000)/100),"")</f>
        <v/>
      </c>
      <c r="AM915" s="51" t="str">
        <f>IF(入力シート!N916&gt;=10,INT(MOD(入力シート!N916,100)/10),"")</f>
        <v/>
      </c>
      <c r="AN915" s="40" t="str">
        <f>IF(入力シート!N916&gt;=1,INT(MOD(入力シート!N916,10)/1),"")</f>
        <v/>
      </c>
      <c r="AO915" s="51" t="str">
        <f>IF(入力シート!O916&gt;=10000,INT(MOD(入力シート!O916,100000)/10000),"")</f>
        <v/>
      </c>
      <c r="AP915" s="51" t="str">
        <f>IF(入力シート!O916&gt;=1000,INT(MOD(入力シート!O916,10000)/1000),"")</f>
        <v/>
      </c>
      <c r="AQ915" s="51" t="str">
        <f>IF(入力シート!O916&gt;=100,INT(MOD(入力シート!O916,1000)/100),"")</f>
        <v/>
      </c>
      <c r="AR915" s="51" t="str">
        <f>IF(入力シート!O916&gt;=10,INT(MOD(入力シート!O916,100)/10),"")</f>
        <v/>
      </c>
      <c r="AS915" s="40" t="str">
        <f>IF(入力シート!O916&gt;=1,INT(MOD(入力シート!O916,10)/1),"")</f>
        <v/>
      </c>
      <c r="AT915" s="51" t="str">
        <f>IF(入力シート!P916&gt;=1000000,INT(MOD(入力シート!P916,10000000)/1000000),"")</f>
        <v/>
      </c>
      <c r="AU915" s="51" t="str">
        <f>IF(入力シート!P916&gt;=100000,INT(MOD(入力シート!P916,1000000)/100000),"")</f>
        <v/>
      </c>
      <c r="AV915" s="51" t="str">
        <f>IF(入力シート!P916&gt;=10000,INT(MOD(入力シート!P916,100000)/10000),"")</f>
        <v/>
      </c>
      <c r="AW915" s="51" t="str">
        <f>IF(入力シート!P916&gt;=1000,INT(MOD(入力シート!P916,10000)/1000),"")</f>
        <v/>
      </c>
      <c r="AX915" s="51" t="str">
        <f>IF(入力シート!P916&gt;=100,INT(MOD(入力シート!P916,1000)/100),"")</f>
        <v/>
      </c>
      <c r="AY915" s="51" t="str">
        <f>IF(入力シート!P916&gt;=10,INT(MOD(入力シート!P916,100)/10),"")</f>
        <v/>
      </c>
      <c r="AZ915" s="40" t="str">
        <f>IF(入力シート!P916&gt;=1,INT(MOD(入力シート!P916,10)/1),"")</f>
        <v/>
      </c>
      <c r="BA915" s="51" t="str">
        <f>IF(入力シート!Q916&gt;=10,INT(MOD(入力シート!Q916,100)/10),"")</f>
        <v/>
      </c>
      <c r="BB915" s="40" t="str">
        <f>IF(入力シート!Q916&gt;=1,INT(MOD(入力シート!Q916,10)/1),"")</f>
        <v/>
      </c>
      <c r="BC915" s="51" t="str">
        <f>IF(入力シート!R916&gt;=10000,INT(MOD(入力シート!R916,100000)/10000),"")</f>
        <v/>
      </c>
      <c r="BD915" s="51" t="str">
        <f>IF(入力シート!R916&gt;=1000,INT(MOD(入力シート!R916,10000)/1000),"")</f>
        <v/>
      </c>
      <c r="BE915" s="51" t="str">
        <f>IF(入力シート!R916&gt;=100,INT(MOD(入力シート!R916,1000)/100),"")</f>
        <v/>
      </c>
      <c r="BF915" s="51" t="str">
        <f>IF(入力シート!R916&gt;=10,INT(MOD(入力シート!R916,100)/10),"")</f>
        <v/>
      </c>
      <c r="BG915" s="40" t="str">
        <f>IF(入力シート!R916&gt;=1,INT(MOD(入力シート!R916,10)/1),"")</f>
        <v/>
      </c>
    </row>
    <row r="916" spans="1:79" x14ac:dyDescent="0.15">
      <c r="B916" s="22">
        <v>914</v>
      </c>
      <c r="C916" s="10" t="str">
        <f>IF(入力シート!C917&gt;=10000,INT(MOD(入力シート!C917,100000)/10000),"")</f>
        <v/>
      </c>
      <c r="D916" s="10" t="str">
        <f>IF(入力シート!C917&gt;=1000,INT(MOD(入力シート!C917,10000)/1000),"")</f>
        <v/>
      </c>
      <c r="E916" s="10" t="str">
        <f>IF(入力シート!C917&gt;=100,INT(MOD(入力シート!C917,1000)/100),"")</f>
        <v/>
      </c>
      <c r="F916" s="10" t="str">
        <f>IF(入力シート!C917&gt;=10,INT(MOD(入力シート!C917,100)/10),"")</f>
        <v/>
      </c>
      <c r="G916" s="22" t="str">
        <f>IF(入力シート!C917&gt;=1,INT(MOD(入力シート!C917,10)/1),"")</f>
        <v/>
      </c>
      <c r="H916" s="22" t="str">
        <f>IF(入力シート!D917&gt;"",入力シート!D917,"")</f>
        <v/>
      </c>
      <c r="I916" s="22" t="str">
        <f>IF(入力シート!E917&gt;"",入力シート!E917,"")</f>
        <v/>
      </c>
      <c r="J916" s="37" t="str">
        <f>IF(入力シート!F917&gt;0,IF(入力シート!W917=6,MID(入力シート!F917,入力シート!W917-5,1),"0"),"")</f>
        <v/>
      </c>
      <c r="K916" s="37" t="str">
        <f>IF(入力シート!F917&gt;0,MID(入力シート!F917,入力シート!W917-4,1),"")</f>
        <v/>
      </c>
      <c r="L916" s="37" t="str">
        <f>IF(入力シート!F917&gt;0,MID(入力シート!F917,入力シート!W917-3,1),"")</f>
        <v/>
      </c>
      <c r="M916" s="37" t="str">
        <f>IF(入力シート!F917&gt;0,MID(入力シート!F917,入力シート!W917-2,1),"")</f>
        <v/>
      </c>
      <c r="N916" s="37" t="str">
        <f>IF(入力シート!F917&gt;0,MID(入力シート!F917,入力シート!W917-1,1),"")</f>
        <v/>
      </c>
      <c r="O916" s="39" t="str">
        <f>IF(入力シート!F917&gt;0,MID(入力シート!F917,入力シート!W917,1),"")</f>
        <v/>
      </c>
      <c r="P916" s="22" t="str">
        <f>IF(入力シート!G917&gt;"",入力シート!G917,"")</f>
        <v/>
      </c>
      <c r="Q916" s="37" t="str">
        <f>IF(入力シート!H917&gt;0,IF(入力シート!X917=4,MID(入力シート!H917,入力シート!X917-3,1),"0"),"")</f>
        <v/>
      </c>
      <c r="R916" s="37" t="str">
        <f>IF(入力シート!H917&gt;0,MID(入力シート!H917,入力シート!X917-2,1),"")</f>
        <v/>
      </c>
      <c r="S916" s="37" t="str">
        <f>IF(入力シート!H917&gt;0,MID(入力シート!H917,入力シート!X917-1,1),"")</f>
        <v/>
      </c>
      <c r="T916" s="39" t="str">
        <f>IF(入力シート!H917&gt;0,MID(入力シート!H917,入力シート!X917,1),"")</f>
        <v/>
      </c>
      <c r="U916" s="62" t="str">
        <f>IF(入力シート!I917&gt;0,入力シート!I917,"")</f>
        <v/>
      </c>
      <c r="V916" s="50" t="str">
        <f>IF(入力シート!J917&gt;0,入力シート!J917,"")</f>
        <v/>
      </c>
      <c r="W916" s="50" t="str">
        <f>IF(入力シート!K917&gt;=10,INT(MOD(入力シート!K917,100)/10),"")</f>
        <v/>
      </c>
      <c r="X916" s="40" t="str">
        <f>IF(入力シート!K917&gt;=1,INT(MOD(入力シート!K917,10)/1),"")</f>
        <v/>
      </c>
      <c r="Y916" s="51" t="str">
        <f>IF(入力シート!L917&gt;=100000,INT(MOD(入力シート!L917,1000000)/100000),"")</f>
        <v/>
      </c>
      <c r="Z916" s="51" t="str">
        <f>IF(入力シート!L917&gt;=10000,INT(MOD(入力シート!L917,100000)/10000),"")</f>
        <v/>
      </c>
      <c r="AA916" s="51" t="str">
        <f>IF(入力シート!L917&gt;=1000,INT(MOD(入力シート!L917,10000)/1000),"")</f>
        <v/>
      </c>
      <c r="AB916" s="51" t="str">
        <f>IF(入力シート!L917&gt;=100,INT(MOD(入力シート!L917,1000)/100),"")</f>
        <v/>
      </c>
      <c r="AC916" s="51" t="str">
        <f>IF(入力シート!L917&gt;=10,INT(MOD(入力シート!L917,100)/10),"")</f>
        <v/>
      </c>
      <c r="AD916" s="40" t="str">
        <f>IF(入力シート!L917&gt;=1,INT(MOD(入力シート!L917,10)/1),"")</f>
        <v/>
      </c>
      <c r="AE916" s="51" t="str">
        <f>IF(入力シート!M917&gt;=10000,INT(MOD(入力シート!M917,100000)/10000),"")</f>
        <v/>
      </c>
      <c r="AF916" s="51" t="str">
        <f>IF(入力シート!M917&gt;=1000,INT(MOD(入力シート!M917,10000)/1000),"")</f>
        <v/>
      </c>
      <c r="AG916" s="51" t="str">
        <f>IF(入力シート!M917&gt;=100,INT(MOD(入力シート!M917,1000)/100),"")</f>
        <v/>
      </c>
      <c r="AH916" s="51" t="str">
        <f>IF(入力シート!M917&gt;=10,INT(MOD(入力シート!M917,100)/10),"")</f>
        <v/>
      </c>
      <c r="AI916" s="40" t="str">
        <f>IF(入力シート!M917&gt;=1,INT(MOD(入力シート!M917,10)/1),"")</f>
        <v/>
      </c>
      <c r="AJ916" s="51" t="str">
        <f>IF(入力シート!N917&gt;=10000,INT(MOD(入力シート!N917,100000)/10000),"")</f>
        <v/>
      </c>
      <c r="AK916" s="51" t="str">
        <f>IF(入力シート!N917&gt;=1000,INT(MOD(入力シート!N917,10000)/1000),"")</f>
        <v/>
      </c>
      <c r="AL916" s="51" t="str">
        <f>IF(入力シート!N917&gt;=100,INT(MOD(入力シート!N917,1000)/100),"")</f>
        <v/>
      </c>
      <c r="AM916" s="51" t="str">
        <f>IF(入力シート!N917&gt;=10,INT(MOD(入力シート!N917,100)/10),"")</f>
        <v/>
      </c>
      <c r="AN916" s="40" t="str">
        <f>IF(入力シート!N917&gt;=1,INT(MOD(入力シート!N917,10)/1),"")</f>
        <v/>
      </c>
      <c r="AO916" s="51" t="str">
        <f>IF(入力シート!O917&gt;=10000,INT(MOD(入力シート!O917,100000)/10000),"")</f>
        <v/>
      </c>
      <c r="AP916" s="51" t="str">
        <f>IF(入力シート!O917&gt;=1000,INT(MOD(入力シート!O917,10000)/1000),"")</f>
        <v/>
      </c>
      <c r="AQ916" s="51" t="str">
        <f>IF(入力シート!O917&gt;=100,INT(MOD(入力シート!O917,1000)/100),"")</f>
        <v/>
      </c>
      <c r="AR916" s="51" t="str">
        <f>IF(入力シート!O917&gt;=10,INT(MOD(入力シート!O917,100)/10),"")</f>
        <v/>
      </c>
      <c r="AS916" s="40" t="str">
        <f>IF(入力シート!O917&gt;=1,INT(MOD(入力シート!O917,10)/1),"")</f>
        <v/>
      </c>
      <c r="AT916" s="51" t="str">
        <f>IF(入力シート!P917&gt;=1000000,INT(MOD(入力シート!P917,10000000)/1000000),"")</f>
        <v/>
      </c>
      <c r="AU916" s="51" t="str">
        <f>IF(入力シート!P917&gt;=100000,INT(MOD(入力シート!P917,1000000)/100000),"")</f>
        <v/>
      </c>
      <c r="AV916" s="51" t="str">
        <f>IF(入力シート!P917&gt;=10000,INT(MOD(入力シート!P917,100000)/10000),"")</f>
        <v/>
      </c>
      <c r="AW916" s="51" t="str">
        <f>IF(入力シート!P917&gt;=1000,INT(MOD(入力シート!P917,10000)/1000),"")</f>
        <v/>
      </c>
      <c r="AX916" s="51" t="str">
        <f>IF(入力シート!P917&gt;=100,INT(MOD(入力シート!P917,1000)/100),"")</f>
        <v/>
      </c>
      <c r="AY916" s="51" t="str">
        <f>IF(入力シート!P917&gt;=10,INT(MOD(入力シート!P917,100)/10),"")</f>
        <v/>
      </c>
      <c r="AZ916" s="40" t="str">
        <f>IF(入力シート!P917&gt;=1,INT(MOD(入力シート!P917,10)/1),"")</f>
        <v/>
      </c>
      <c r="BA916" s="51" t="str">
        <f>IF(入力シート!Q917&gt;=10,INT(MOD(入力シート!Q917,100)/10),"")</f>
        <v/>
      </c>
      <c r="BB916" s="40" t="str">
        <f>IF(入力シート!Q917&gt;=1,INT(MOD(入力シート!Q917,10)/1),"")</f>
        <v/>
      </c>
      <c r="BC916" s="51" t="str">
        <f>IF(入力シート!R917&gt;=10000,INT(MOD(入力シート!R917,100000)/10000),"")</f>
        <v/>
      </c>
      <c r="BD916" s="51" t="str">
        <f>IF(入力シート!R917&gt;=1000,INT(MOD(入力シート!R917,10000)/1000),"")</f>
        <v/>
      </c>
      <c r="BE916" s="51" t="str">
        <f>IF(入力シート!R917&gt;=100,INT(MOD(入力シート!R917,1000)/100),"")</f>
        <v/>
      </c>
      <c r="BF916" s="51" t="str">
        <f>IF(入力シート!R917&gt;=10,INT(MOD(入力シート!R917,100)/10),"")</f>
        <v/>
      </c>
      <c r="BG916" s="40" t="str">
        <f>IF(入力シート!R917&gt;=1,INT(MOD(入力シート!R917,10)/1),"")</f>
        <v/>
      </c>
    </row>
    <row r="917" spans="1:79" x14ac:dyDescent="0.15">
      <c r="B917" s="22">
        <v>915</v>
      </c>
      <c r="C917" s="10" t="str">
        <f>IF(入力シート!C918&gt;=10000,INT(MOD(入力シート!C918,100000)/10000),"")</f>
        <v/>
      </c>
      <c r="D917" s="10" t="str">
        <f>IF(入力シート!C918&gt;=1000,INT(MOD(入力シート!C918,10000)/1000),"")</f>
        <v/>
      </c>
      <c r="E917" s="10" t="str">
        <f>IF(入力シート!C918&gt;=100,INT(MOD(入力シート!C918,1000)/100),"")</f>
        <v/>
      </c>
      <c r="F917" s="10" t="str">
        <f>IF(入力シート!C918&gt;=10,INT(MOD(入力シート!C918,100)/10),"")</f>
        <v/>
      </c>
      <c r="G917" s="22" t="str">
        <f>IF(入力シート!C918&gt;=1,INT(MOD(入力シート!C918,10)/1),"")</f>
        <v/>
      </c>
      <c r="H917" s="22" t="str">
        <f>IF(入力シート!D918&gt;"",入力シート!D918,"")</f>
        <v/>
      </c>
      <c r="I917" s="22" t="str">
        <f>IF(入力シート!E918&gt;"",入力シート!E918,"")</f>
        <v/>
      </c>
      <c r="J917" s="37" t="str">
        <f>IF(入力シート!F918&gt;0,IF(入力シート!W918=6,MID(入力シート!F918,入力シート!W918-5,1),"0"),"")</f>
        <v/>
      </c>
      <c r="K917" s="37" t="str">
        <f>IF(入力シート!F918&gt;0,MID(入力シート!F918,入力シート!W918-4,1),"")</f>
        <v/>
      </c>
      <c r="L917" s="37" t="str">
        <f>IF(入力シート!F918&gt;0,MID(入力シート!F918,入力シート!W918-3,1),"")</f>
        <v/>
      </c>
      <c r="M917" s="37" t="str">
        <f>IF(入力シート!F918&gt;0,MID(入力シート!F918,入力シート!W918-2,1),"")</f>
        <v/>
      </c>
      <c r="N917" s="37" t="str">
        <f>IF(入力シート!F918&gt;0,MID(入力シート!F918,入力シート!W918-1,1),"")</f>
        <v/>
      </c>
      <c r="O917" s="39" t="str">
        <f>IF(入力シート!F918&gt;0,MID(入力シート!F918,入力シート!W918,1),"")</f>
        <v/>
      </c>
      <c r="P917" s="22" t="str">
        <f>IF(入力シート!G918&gt;"",入力シート!G918,"")</f>
        <v/>
      </c>
      <c r="Q917" s="37" t="str">
        <f>IF(入力シート!H918&gt;0,IF(入力シート!X918=4,MID(入力シート!H918,入力シート!X918-3,1),"0"),"")</f>
        <v/>
      </c>
      <c r="R917" s="37" t="str">
        <f>IF(入力シート!H918&gt;0,MID(入力シート!H918,入力シート!X918-2,1),"")</f>
        <v/>
      </c>
      <c r="S917" s="37" t="str">
        <f>IF(入力シート!H918&gt;0,MID(入力シート!H918,入力シート!X918-1,1),"")</f>
        <v/>
      </c>
      <c r="T917" s="39" t="str">
        <f>IF(入力シート!H918&gt;0,MID(入力シート!H918,入力シート!X918,1),"")</f>
        <v/>
      </c>
      <c r="U917" s="62" t="str">
        <f>IF(入力シート!I918&gt;0,入力シート!I918,"")</f>
        <v/>
      </c>
      <c r="V917" s="50" t="str">
        <f>IF(入力シート!J918&gt;0,入力シート!J918,"")</f>
        <v/>
      </c>
      <c r="W917" s="50" t="str">
        <f>IF(入力シート!K918&gt;=10,INT(MOD(入力シート!K918,100)/10),"")</f>
        <v/>
      </c>
      <c r="X917" s="40" t="str">
        <f>IF(入力シート!K918&gt;=1,INT(MOD(入力シート!K918,10)/1),"")</f>
        <v/>
      </c>
      <c r="Y917" s="51" t="str">
        <f>IF(入力シート!L918&gt;=100000,INT(MOD(入力シート!L918,1000000)/100000),"")</f>
        <v/>
      </c>
      <c r="Z917" s="51" t="str">
        <f>IF(入力シート!L918&gt;=10000,INT(MOD(入力シート!L918,100000)/10000),"")</f>
        <v/>
      </c>
      <c r="AA917" s="51" t="str">
        <f>IF(入力シート!L918&gt;=1000,INT(MOD(入力シート!L918,10000)/1000),"")</f>
        <v/>
      </c>
      <c r="AB917" s="51" t="str">
        <f>IF(入力シート!L918&gt;=100,INT(MOD(入力シート!L918,1000)/100),"")</f>
        <v/>
      </c>
      <c r="AC917" s="51" t="str">
        <f>IF(入力シート!L918&gt;=10,INT(MOD(入力シート!L918,100)/10),"")</f>
        <v/>
      </c>
      <c r="AD917" s="40" t="str">
        <f>IF(入力シート!L918&gt;=1,INT(MOD(入力シート!L918,10)/1),"")</f>
        <v/>
      </c>
      <c r="AE917" s="51" t="str">
        <f>IF(入力シート!M918&gt;=10000,INT(MOD(入力シート!M918,100000)/10000),"")</f>
        <v/>
      </c>
      <c r="AF917" s="51" t="str">
        <f>IF(入力シート!M918&gt;=1000,INT(MOD(入力シート!M918,10000)/1000),"")</f>
        <v/>
      </c>
      <c r="AG917" s="51" t="str">
        <f>IF(入力シート!M918&gt;=100,INT(MOD(入力シート!M918,1000)/100),"")</f>
        <v/>
      </c>
      <c r="AH917" s="51" t="str">
        <f>IF(入力シート!M918&gt;=10,INT(MOD(入力シート!M918,100)/10),"")</f>
        <v/>
      </c>
      <c r="AI917" s="40" t="str">
        <f>IF(入力シート!M918&gt;=1,INT(MOD(入力シート!M918,10)/1),"")</f>
        <v/>
      </c>
      <c r="AJ917" s="51" t="str">
        <f>IF(入力シート!N918&gt;=10000,INT(MOD(入力シート!N918,100000)/10000),"")</f>
        <v/>
      </c>
      <c r="AK917" s="51" t="str">
        <f>IF(入力シート!N918&gt;=1000,INT(MOD(入力シート!N918,10000)/1000),"")</f>
        <v/>
      </c>
      <c r="AL917" s="51" t="str">
        <f>IF(入力シート!N918&gt;=100,INT(MOD(入力シート!N918,1000)/100),"")</f>
        <v/>
      </c>
      <c r="AM917" s="51" t="str">
        <f>IF(入力シート!N918&gt;=10,INT(MOD(入力シート!N918,100)/10),"")</f>
        <v/>
      </c>
      <c r="AN917" s="40" t="str">
        <f>IF(入力シート!N918&gt;=1,INT(MOD(入力シート!N918,10)/1),"")</f>
        <v/>
      </c>
      <c r="AO917" s="51" t="str">
        <f>IF(入力シート!O918&gt;=10000,INT(MOD(入力シート!O918,100000)/10000),"")</f>
        <v/>
      </c>
      <c r="AP917" s="51" t="str">
        <f>IF(入力シート!O918&gt;=1000,INT(MOD(入力シート!O918,10000)/1000),"")</f>
        <v/>
      </c>
      <c r="AQ917" s="51" t="str">
        <f>IF(入力シート!O918&gt;=100,INT(MOD(入力シート!O918,1000)/100),"")</f>
        <v/>
      </c>
      <c r="AR917" s="51" t="str">
        <f>IF(入力シート!O918&gt;=10,INT(MOD(入力シート!O918,100)/10),"")</f>
        <v/>
      </c>
      <c r="AS917" s="40" t="str">
        <f>IF(入力シート!O918&gt;=1,INT(MOD(入力シート!O918,10)/1),"")</f>
        <v/>
      </c>
      <c r="AT917" s="51" t="str">
        <f>IF(入力シート!P918&gt;=1000000,INT(MOD(入力シート!P918,10000000)/1000000),"")</f>
        <v/>
      </c>
      <c r="AU917" s="51" t="str">
        <f>IF(入力シート!P918&gt;=100000,INT(MOD(入力シート!P918,1000000)/100000),"")</f>
        <v/>
      </c>
      <c r="AV917" s="51" t="str">
        <f>IF(入力シート!P918&gt;=10000,INT(MOD(入力シート!P918,100000)/10000),"")</f>
        <v/>
      </c>
      <c r="AW917" s="51" t="str">
        <f>IF(入力シート!P918&gt;=1000,INT(MOD(入力シート!P918,10000)/1000),"")</f>
        <v/>
      </c>
      <c r="AX917" s="51" t="str">
        <f>IF(入力シート!P918&gt;=100,INT(MOD(入力シート!P918,1000)/100),"")</f>
        <v/>
      </c>
      <c r="AY917" s="51" t="str">
        <f>IF(入力シート!P918&gt;=10,INT(MOD(入力シート!P918,100)/10),"")</f>
        <v/>
      </c>
      <c r="AZ917" s="40" t="str">
        <f>IF(入力シート!P918&gt;=1,INT(MOD(入力シート!P918,10)/1),"")</f>
        <v/>
      </c>
      <c r="BA917" s="51" t="str">
        <f>IF(入力シート!Q918&gt;=10,INT(MOD(入力シート!Q918,100)/10),"")</f>
        <v/>
      </c>
      <c r="BB917" s="40" t="str">
        <f>IF(入力シート!Q918&gt;=1,INT(MOD(入力シート!Q918,10)/1),"")</f>
        <v/>
      </c>
      <c r="BC917" s="51" t="str">
        <f>IF(入力シート!R918&gt;=10000,INT(MOD(入力シート!R918,100000)/10000),"")</f>
        <v/>
      </c>
      <c r="BD917" s="51" t="str">
        <f>IF(入力シート!R918&gt;=1000,INT(MOD(入力シート!R918,10000)/1000),"")</f>
        <v/>
      </c>
      <c r="BE917" s="51" t="str">
        <f>IF(入力シート!R918&gt;=100,INT(MOD(入力シート!R918,1000)/100),"")</f>
        <v/>
      </c>
      <c r="BF917" s="51" t="str">
        <f>IF(入力シート!R918&gt;=10,INT(MOD(入力シート!R918,100)/10),"")</f>
        <v/>
      </c>
      <c r="BG917" s="40" t="str">
        <f>IF(入力シート!R918&gt;=1,INT(MOD(入力シート!R918,10)/1),"")</f>
        <v/>
      </c>
    </row>
    <row r="918" spans="1:79" x14ac:dyDescent="0.15">
      <c r="B918" s="22">
        <v>916</v>
      </c>
      <c r="C918" s="10" t="str">
        <f>IF(入力シート!C919&gt;=10000,INT(MOD(入力シート!C919,100000)/10000),"")</f>
        <v/>
      </c>
      <c r="D918" s="10" t="str">
        <f>IF(入力シート!C919&gt;=1000,INT(MOD(入力シート!C919,10000)/1000),"")</f>
        <v/>
      </c>
      <c r="E918" s="10" t="str">
        <f>IF(入力シート!C919&gt;=100,INT(MOD(入力シート!C919,1000)/100),"")</f>
        <v/>
      </c>
      <c r="F918" s="10" t="str">
        <f>IF(入力シート!C919&gt;=10,INT(MOD(入力シート!C919,100)/10),"")</f>
        <v/>
      </c>
      <c r="G918" s="22" t="str">
        <f>IF(入力シート!C919&gt;=1,INT(MOD(入力シート!C919,10)/1),"")</f>
        <v/>
      </c>
      <c r="H918" s="22" t="str">
        <f>IF(入力シート!D919&gt;"",入力シート!D919,"")</f>
        <v/>
      </c>
      <c r="I918" s="22" t="str">
        <f>IF(入力シート!E919&gt;"",入力シート!E919,"")</f>
        <v/>
      </c>
      <c r="J918" s="37" t="str">
        <f>IF(入力シート!F919&gt;0,IF(入力シート!W919=6,MID(入力シート!F919,入力シート!W919-5,1),"0"),"")</f>
        <v/>
      </c>
      <c r="K918" s="37" t="str">
        <f>IF(入力シート!F919&gt;0,MID(入力シート!F919,入力シート!W919-4,1),"")</f>
        <v/>
      </c>
      <c r="L918" s="37" t="str">
        <f>IF(入力シート!F919&gt;0,MID(入力シート!F919,入力シート!W919-3,1),"")</f>
        <v/>
      </c>
      <c r="M918" s="37" t="str">
        <f>IF(入力シート!F919&gt;0,MID(入力シート!F919,入力シート!W919-2,1),"")</f>
        <v/>
      </c>
      <c r="N918" s="37" t="str">
        <f>IF(入力シート!F919&gt;0,MID(入力シート!F919,入力シート!W919-1,1),"")</f>
        <v/>
      </c>
      <c r="O918" s="39" t="str">
        <f>IF(入力シート!F919&gt;0,MID(入力シート!F919,入力シート!W919,1),"")</f>
        <v/>
      </c>
      <c r="P918" s="22" t="str">
        <f>IF(入力シート!G919&gt;"",入力シート!G919,"")</f>
        <v/>
      </c>
      <c r="Q918" s="37" t="str">
        <f>IF(入力シート!H919&gt;0,IF(入力シート!X919=4,MID(入力シート!H919,入力シート!X919-3,1),"0"),"")</f>
        <v/>
      </c>
      <c r="R918" s="37" t="str">
        <f>IF(入力シート!H919&gt;0,MID(入力シート!H919,入力シート!X919-2,1),"")</f>
        <v/>
      </c>
      <c r="S918" s="37" t="str">
        <f>IF(入力シート!H919&gt;0,MID(入力シート!H919,入力シート!X919-1,1),"")</f>
        <v/>
      </c>
      <c r="T918" s="39" t="str">
        <f>IF(入力シート!H919&gt;0,MID(入力シート!H919,入力シート!X919,1),"")</f>
        <v/>
      </c>
      <c r="U918" s="62" t="str">
        <f>IF(入力シート!I919&gt;0,入力シート!I919,"")</f>
        <v/>
      </c>
      <c r="V918" s="50" t="str">
        <f>IF(入力シート!J919&gt;0,入力シート!J919,"")</f>
        <v/>
      </c>
      <c r="W918" s="50" t="str">
        <f>IF(入力シート!K919&gt;=10,INT(MOD(入力シート!K919,100)/10),"")</f>
        <v/>
      </c>
      <c r="X918" s="40" t="str">
        <f>IF(入力シート!K919&gt;=1,INT(MOD(入力シート!K919,10)/1),"")</f>
        <v/>
      </c>
      <c r="Y918" s="51" t="str">
        <f>IF(入力シート!L919&gt;=100000,INT(MOD(入力シート!L919,1000000)/100000),"")</f>
        <v/>
      </c>
      <c r="Z918" s="51" t="str">
        <f>IF(入力シート!L919&gt;=10000,INT(MOD(入力シート!L919,100000)/10000),"")</f>
        <v/>
      </c>
      <c r="AA918" s="51" t="str">
        <f>IF(入力シート!L919&gt;=1000,INT(MOD(入力シート!L919,10000)/1000),"")</f>
        <v/>
      </c>
      <c r="AB918" s="51" t="str">
        <f>IF(入力シート!L919&gt;=100,INT(MOD(入力シート!L919,1000)/100),"")</f>
        <v/>
      </c>
      <c r="AC918" s="51" t="str">
        <f>IF(入力シート!L919&gt;=10,INT(MOD(入力シート!L919,100)/10),"")</f>
        <v/>
      </c>
      <c r="AD918" s="40" t="str">
        <f>IF(入力シート!L919&gt;=1,INT(MOD(入力シート!L919,10)/1),"")</f>
        <v/>
      </c>
      <c r="AE918" s="51" t="str">
        <f>IF(入力シート!M919&gt;=10000,INT(MOD(入力シート!M919,100000)/10000),"")</f>
        <v/>
      </c>
      <c r="AF918" s="51" t="str">
        <f>IF(入力シート!M919&gt;=1000,INT(MOD(入力シート!M919,10000)/1000),"")</f>
        <v/>
      </c>
      <c r="AG918" s="51" t="str">
        <f>IF(入力シート!M919&gt;=100,INT(MOD(入力シート!M919,1000)/100),"")</f>
        <v/>
      </c>
      <c r="AH918" s="51" t="str">
        <f>IF(入力シート!M919&gt;=10,INT(MOD(入力シート!M919,100)/10),"")</f>
        <v/>
      </c>
      <c r="AI918" s="40" t="str">
        <f>IF(入力シート!M919&gt;=1,INT(MOD(入力シート!M919,10)/1),"")</f>
        <v/>
      </c>
      <c r="AJ918" s="51" t="str">
        <f>IF(入力シート!N919&gt;=10000,INT(MOD(入力シート!N919,100000)/10000),"")</f>
        <v/>
      </c>
      <c r="AK918" s="51" t="str">
        <f>IF(入力シート!N919&gt;=1000,INT(MOD(入力シート!N919,10000)/1000),"")</f>
        <v/>
      </c>
      <c r="AL918" s="51" t="str">
        <f>IF(入力シート!N919&gt;=100,INT(MOD(入力シート!N919,1000)/100),"")</f>
        <v/>
      </c>
      <c r="AM918" s="51" t="str">
        <f>IF(入力シート!N919&gt;=10,INT(MOD(入力シート!N919,100)/10),"")</f>
        <v/>
      </c>
      <c r="AN918" s="40" t="str">
        <f>IF(入力シート!N919&gt;=1,INT(MOD(入力シート!N919,10)/1),"")</f>
        <v/>
      </c>
      <c r="AO918" s="51" t="str">
        <f>IF(入力シート!O919&gt;=10000,INT(MOD(入力シート!O919,100000)/10000),"")</f>
        <v/>
      </c>
      <c r="AP918" s="51" t="str">
        <f>IF(入力シート!O919&gt;=1000,INT(MOD(入力シート!O919,10000)/1000),"")</f>
        <v/>
      </c>
      <c r="AQ918" s="51" t="str">
        <f>IF(入力シート!O919&gt;=100,INT(MOD(入力シート!O919,1000)/100),"")</f>
        <v/>
      </c>
      <c r="AR918" s="51" t="str">
        <f>IF(入力シート!O919&gt;=10,INT(MOD(入力シート!O919,100)/10),"")</f>
        <v/>
      </c>
      <c r="AS918" s="40" t="str">
        <f>IF(入力シート!O919&gt;=1,INT(MOD(入力シート!O919,10)/1),"")</f>
        <v/>
      </c>
      <c r="AT918" s="51" t="str">
        <f>IF(入力シート!P919&gt;=1000000,INT(MOD(入力シート!P919,10000000)/1000000),"")</f>
        <v/>
      </c>
      <c r="AU918" s="51" t="str">
        <f>IF(入力シート!P919&gt;=100000,INT(MOD(入力シート!P919,1000000)/100000),"")</f>
        <v/>
      </c>
      <c r="AV918" s="51" t="str">
        <f>IF(入力シート!P919&gt;=10000,INT(MOD(入力シート!P919,100000)/10000),"")</f>
        <v/>
      </c>
      <c r="AW918" s="51" t="str">
        <f>IF(入力シート!P919&gt;=1000,INT(MOD(入力シート!P919,10000)/1000),"")</f>
        <v/>
      </c>
      <c r="AX918" s="51" t="str">
        <f>IF(入力シート!P919&gt;=100,INT(MOD(入力シート!P919,1000)/100),"")</f>
        <v/>
      </c>
      <c r="AY918" s="51" t="str">
        <f>IF(入力シート!P919&gt;=10,INT(MOD(入力シート!P919,100)/10),"")</f>
        <v/>
      </c>
      <c r="AZ918" s="40" t="str">
        <f>IF(入力シート!P919&gt;=1,INT(MOD(入力シート!P919,10)/1),"")</f>
        <v/>
      </c>
      <c r="BA918" s="51" t="str">
        <f>IF(入力シート!Q919&gt;=10,INT(MOD(入力シート!Q919,100)/10),"")</f>
        <v/>
      </c>
      <c r="BB918" s="40" t="str">
        <f>IF(入力シート!Q919&gt;=1,INT(MOD(入力シート!Q919,10)/1),"")</f>
        <v/>
      </c>
      <c r="BC918" s="51" t="str">
        <f>IF(入力シート!R919&gt;=10000,INT(MOD(入力シート!R919,100000)/10000),"")</f>
        <v/>
      </c>
      <c r="BD918" s="51" t="str">
        <f>IF(入力シート!R919&gt;=1000,INT(MOD(入力シート!R919,10000)/1000),"")</f>
        <v/>
      </c>
      <c r="BE918" s="51" t="str">
        <f>IF(入力シート!R919&gt;=100,INT(MOD(入力シート!R919,1000)/100),"")</f>
        <v/>
      </c>
      <c r="BF918" s="51" t="str">
        <f>IF(入力シート!R919&gt;=10,INT(MOD(入力シート!R919,100)/10),"")</f>
        <v/>
      </c>
      <c r="BG918" s="40" t="str">
        <f>IF(入力シート!R919&gt;=1,INT(MOD(入力シート!R919,10)/1),"")</f>
        <v/>
      </c>
    </row>
    <row r="919" spans="1:79" x14ac:dyDescent="0.15">
      <c r="B919" s="22">
        <v>917</v>
      </c>
      <c r="C919" s="10" t="str">
        <f>IF(入力シート!C920&gt;=10000,INT(MOD(入力シート!C920,100000)/10000),"")</f>
        <v/>
      </c>
      <c r="D919" s="10" t="str">
        <f>IF(入力シート!C920&gt;=1000,INT(MOD(入力シート!C920,10000)/1000),"")</f>
        <v/>
      </c>
      <c r="E919" s="10" t="str">
        <f>IF(入力シート!C920&gt;=100,INT(MOD(入力シート!C920,1000)/100),"")</f>
        <v/>
      </c>
      <c r="F919" s="10" t="str">
        <f>IF(入力シート!C920&gt;=10,INT(MOD(入力シート!C920,100)/10),"")</f>
        <v/>
      </c>
      <c r="G919" s="22" t="str">
        <f>IF(入力シート!C920&gt;=1,INT(MOD(入力シート!C920,10)/1),"")</f>
        <v/>
      </c>
      <c r="H919" s="22" t="str">
        <f>IF(入力シート!D920&gt;"",入力シート!D920,"")</f>
        <v/>
      </c>
      <c r="I919" s="22" t="str">
        <f>IF(入力シート!E920&gt;"",入力シート!E920,"")</f>
        <v/>
      </c>
      <c r="J919" s="37" t="str">
        <f>IF(入力シート!F920&gt;0,IF(入力シート!W920=6,MID(入力シート!F920,入力シート!W920-5,1),"0"),"")</f>
        <v/>
      </c>
      <c r="K919" s="37" t="str">
        <f>IF(入力シート!F920&gt;0,MID(入力シート!F920,入力シート!W920-4,1),"")</f>
        <v/>
      </c>
      <c r="L919" s="37" t="str">
        <f>IF(入力シート!F920&gt;0,MID(入力シート!F920,入力シート!W920-3,1),"")</f>
        <v/>
      </c>
      <c r="M919" s="37" t="str">
        <f>IF(入力シート!F920&gt;0,MID(入力シート!F920,入力シート!W920-2,1),"")</f>
        <v/>
      </c>
      <c r="N919" s="37" t="str">
        <f>IF(入力シート!F920&gt;0,MID(入力シート!F920,入力シート!W920-1,1),"")</f>
        <v/>
      </c>
      <c r="O919" s="39" t="str">
        <f>IF(入力シート!F920&gt;0,MID(入力シート!F920,入力シート!W920,1),"")</f>
        <v/>
      </c>
      <c r="P919" s="22" t="str">
        <f>IF(入力シート!G920&gt;"",入力シート!G920,"")</f>
        <v/>
      </c>
      <c r="Q919" s="37" t="str">
        <f>IF(入力シート!H920&gt;0,IF(入力シート!X920=4,MID(入力シート!H920,入力シート!X920-3,1),"0"),"")</f>
        <v/>
      </c>
      <c r="R919" s="37" t="str">
        <f>IF(入力シート!H920&gt;0,MID(入力シート!H920,入力シート!X920-2,1),"")</f>
        <v/>
      </c>
      <c r="S919" s="37" t="str">
        <f>IF(入力シート!H920&gt;0,MID(入力シート!H920,入力シート!X920-1,1),"")</f>
        <v/>
      </c>
      <c r="T919" s="39" t="str">
        <f>IF(入力シート!H920&gt;0,MID(入力シート!H920,入力シート!X920,1),"")</f>
        <v/>
      </c>
      <c r="U919" s="62" t="str">
        <f>IF(入力シート!I920&gt;0,入力シート!I920,"")</f>
        <v/>
      </c>
      <c r="V919" s="50" t="str">
        <f>IF(入力シート!J920&gt;0,入力シート!J920,"")</f>
        <v/>
      </c>
      <c r="W919" s="50" t="str">
        <f>IF(入力シート!K920&gt;=10,INT(MOD(入力シート!K920,100)/10),"")</f>
        <v/>
      </c>
      <c r="X919" s="40" t="str">
        <f>IF(入力シート!K920&gt;=1,INT(MOD(入力シート!K920,10)/1),"")</f>
        <v/>
      </c>
      <c r="Y919" s="51" t="str">
        <f>IF(入力シート!L920&gt;=100000,INT(MOD(入力シート!L920,1000000)/100000),"")</f>
        <v/>
      </c>
      <c r="Z919" s="51" t="str">
        <f>IF(入力シート!L920&gt;=10000,INT(MOD(入力シート!L920,100000)/10000),"")</f>
        <v/>
      </c>
      <c r="AA919" s="51" t="str">
        <f>IF(入力シート!L920&gt;=1000,INT(MOD(入力シート!L920,10000)/1000),"")</f>
        <v/>
      </c>
      <c r="AB919" s="51" t="str">
        <f>IF(入力シート!L920&gt;=100,INT(MOD(入力シート!L920,1000)/100),"")</f>
        <v/>
      </c>
      <c r="AC919" s="51" t="str">
        <f>IF(入力シート!L920&gt;=10,INT(MOD(入力シート!L920,100)/10),"")</f>
        <v/>
      </c>
      <c r="AD919" s="40" t="str">
        <f>IF(入力シート!L920&gt;=1,INT(MOD(入力シート!L920,10)/1),"")</f>
        <v/>
      </c>
      <c r="AE919" s="51" t="str">
        <f>IF(入力シート!M920&gt;=10000,INT(MOD(入力シート!M920,100000)/10000),"")</f>
        <v/>
      </c>
      <c r="AF919" s="51" t="str">
        <f>IF(入力シート!M920&gt;=1000,INT(MOD(入力シート!M920,10000)/1000),"")</f>
        <v/>
      </c>
      <c r="AG919" s="51" t="str">
        <f>IF(入力シート!M920&gt;=100,INT(MOD(入力シート!M920,1000)/100),"")</f>
        <v/>
      </c>
      <c r="AH919" s="51" t="str">
        <f>IF(入力シート!M920&gt;=10,INT(MOD(入力シート!M920,100)/10),"")</f>
        <v/>
      </c>
      <c r="AI919" s="40" t="str">
        <f>IF(入力シート!M920&gt;=1,INT(MOD(入力シート!M920,10)/1),"")</f>
        <v/>
      </c>
      <c r="AJ919" s="51" t="str">
        <f>IF(入力シート!N920&gt;=10000,INT(MOD(入力シート!N920,100000)/10000),"")</f>
        <v/>
      </c>
      <c r="AK919" s="51" t="str">
        <f>IF(入力シート!N920&gt;=1000,INT(MOD(入力シート!N920,10000)/1000),"")</f>
        <v/>
      </c>
      <c r="AL919" s="51" t="str">
        <f>IF(入力シート!N920&gt;=100,INT(MOD(入力シート!N920,1000)/100),"")</f>
        <v/>
      </c>
      <c r="AM919" s="51" t="str">
        <f>IF(入力シート!N920&gt;=10,INT(MOD(入力シート!N920,100)/10),"")</f>
        <v/>
      </c>
      <c r="AN919" s="40" t="str">
        <f>IF(入力シート!N920&gt;=1,INT(MOD(入力シート!N920,10)/1),"")</f>
        <v/>
      </c>
      <c r="AO919" s="51" t="str">
        <f>IF(入力シート!O920&gt;=10000,INT(MOD(入力シート!O920,100000)/10000),"")</f>
        <v/>
      </c>
      <c r="AP919" s="51" t="str">
        <f>IF(入力シート!O920&gt;=1000,INT(MOD(入力シート!O920,10000)/1000),"")</f>
        <v/>
      </c>
      <c r="AQ919" s="51" t="str">
        <f>IF(入力シート!O920&gt;=100,INT(MOD(入力シート!O920,1000)/100),"")</f>
        <v/>
      </c>
      <c r="AR919" s="51" t="str">
        <f>IF(入力シート!O920&gt;=10,INT(MOD(入力シート!O920,100)/10),"")</f>
        <v/>
      </c>
      <c r="AS919" s="40" t="str">
        <f>IF(入力シート!O920&gt;=1,INT(MOD(入力シート!O920,10)/1),"")</f>
        <v/>
      </c>
      <c r="AT919" s="51" t="str">
        <f>IF(入力シート!P920&gt;=1000000,INT(MOD(入力シート!P920,10000000)/1000000),"")</f>
        <v/>
      </c>
      <c r="AU919" s="51" t="str">
        <f>IF(入力シート!P920&gt;=100000,INT(MOD(入力シート!P920,1000000)/100000),"")</f>
        <v/>
      </c>
      <c r="AV919" s="51" t="str">
        <f>IF(入力シート!P920&gt;=10000,INT(MOD(入力シート!P920,100000)/10000),"")</f>
        <v/>
      </c>
      <c r="AW919" s="51" t="str">
        <f>IF(入力シート!P920&gt;=1000,INT(MOD(入力シート!P920,10000)/1000),"")</f>
        <v/>
      </c>
      <c r="AX919" s="51" t="str">
        <f>IF(入力シート!P920&gt;=100,INT(MOD(入力シート!P920,1000)/100),"")</f>
        <v/>
      </c>
      <c r="AY919" s="51" t="str">
        <f>IF(入力シート!P920&gt;=10,INT(MOD(入力シート!P920,100)/10),"")</f>
        <v/>
      </c>
      <c r="AZ919" s="40" t="str">
        <f>IF(入力シート!P920&gt;=1,INT(MOD(入力シート!P920,10)/1),"")</f>
        <v/>
      </c>
      <c r="BA919" s="51" t="str">
        <f>IF(入力シート!Q920&gt;=10,INT(MOD(入力シート!Q920,100)/10),"")</f>
        <v/>
      </c>
      <c r="BB919" s="40" t="str">
        <f>IF(入力シート!Q920&gt;=1,INT(MOD(入力シート!Q920,10)/1),"")</f>
        <v/>
      </c>
      <c r="BC919" s="51" t="str">
        <f>IF(入力シート!R920&gt;=10000,INT(MOD(入力シート!R920,100000)/10000),"")</f>
        <v/>
      </c>
      <c r="BD919" s="51" t="str">
        <f>IF(入力シート!R920&gt;=1000,INT(MOD(入力シート!R920,10000)/1000),"")</f>
        <v/>
      </c>
      <c r="BE919" s="51" t="str">
        <f>IF(入力シート!R920&gt;=100,INT(MOD(入力シート!R920,1000)/100),"")</f>
        <v/>
      </c>
      <c r="BF919" s="51" t="str">
        <f>IF(入力シート!R920&gt;=10,INT(MOD(入力シート!R920,100)/10),"")</f>
        <v/>
      </c>
      <c r="BG919" s="40" t="str">
        <f>IF(入力シート!R920&gt;=1,INT(MOD(入力シート!R920,10)/1),"")</f>
        <v/>
      </c>
    </row>
    <row r="920" spans="1:79" x14ac:dyDescent="0.15">
      <c r="B920" s="22">
        <v>918</v>
      </c>
      <c r="C920" s="10" t="str">
        <f>IF(入力シート!C921&gt;=10000,INT(MOD(入力シート!C921,100000)/10000),"")</f>
        <v/>
      </c>
      <c r="D920" s="10" t="str">
        <f>IF(入力シート!C921&gt;=1000,INT(MOD(入力シート!C921,10000)/1000),"")</f>
        <v/>
      </c>
      <c r="E920" s="10" t="str">
        <f>IF(入力シート!C921&gt;=100,INT(MOD(入力シート!C921,1000)/100),"")</f>
        <v/>
      </c>
      <c r="F920" s="10" t="str">
        <f>IF(入力シート!C921&gt;=10,INT(MOD(入力シート!C921,100)/10),"")</f>
        <v/>
      </c>
      <c r="G920" s="22" t="str">
        <f>IF(入力シート!C921&gt;=1,INT(MOD(入力シート!C921,10)/1),"")</f>
        <v/>
      </c>
      <c r="H920" s="22" t="str">
        <f>IF(入力シート!D921&gt;"",入力シート!D921,"")</f>
        <v/>
      </c>
      <c r="I920" s="22" t="str">
        <f>IF(入力シート!E921&gt;"",入力シート!E921,"")</f>
        <v/>
      </c>
      <c r="J920" s="37" t="str">
        <f>IF(入力シート!F921&gt;0,IF(入力シート!W921=6,MID(入力シート!F921,入力シート!W921-5,1),"0"),"")</f>
        <v/>
      </c>
      <c r="K920" s="37" t="str">
        <f>IF(入力シート!F921&gt;0,MID(入力シート!F921,入力シート!W921-4,1),"")</f>
        <v/>
      </c>
      <c r="L920" s="37" t="str">
        <f>IF(入力シート!F921&gt;0,MID(入力シート!F921,入力シート!W921-3,1),"")</f>
        <v/>
      </c>
      <c r="M920" s="37" t="str">
        <f>IF(入力シート!F921&gt;0,MID(入力シート!F921,入力シート!W921-2,1),"")</f>
        <v/>
      </c>
      <c r="N920" s="37" t="str">
        <f>IF(入力シート!F921&gt;0,MID(入力シート!F921,入力シート!W921-1,1),"")</f>
        <v/>
      </c>
      <c r="O920" s="39" t="str">
        <f>IF(入力シート!F921&gt;0,MID(入力シート!F921,入力シート!W921,1),"")</f>
        <v/>
      </c>
      <c r="P920" s="22" t="str">
        <f>IF(入力シート!G921&gt;"",入力シート!G921,"")</f>
        <v/>
      </c>
      <c r="Q920" s="37" t="str">
        <f>IF(入力シート!H921&gt;0,IF(入力シート!X921=4,MID(入力シート!H921,入力シート!X921-3,1),"0"),"")</f>
        <v/>
      </c>
      <c r="R920" s="37" t="str">
        <f>IF(入力シート!H921&gt;0,MID(入力シート!H921,入力シート!X921-2,1),"")</f>
        <v/>
      </c>
      <c r="S920" s="37" t="str">
        <f>IF(入力シート!H921&gt;0,MID(入力シート!H921,入力シート!X921-1,1),"")</f>
        <v/>
      </c>
      <c r="T920" s="39" t="str">
        <f>IF(入力シート!H921&gt;0,MID(入力シート!H921,入力シート!X921,1),"")</f>
        <v/>
      </c>
      <c r="U920" s="62" t="str">
        <f>IF(入力シート!I921&gt;0,入力シート!I921,"")</f>
        <v/>
      </c>
      <c r="V920" s="50" t="str">
        <f>IF(入力シート!J921&gt;0,入力シート!J921,"")</f>
        <v/>
      </c>
      <c r="W920" s="50" t="str">
        <f>IF(入力シート!K921&gt;=10,INT(MOD(入力シート!K921,100)/10),"")</f>
        <v/>
      </c>
      <c r="X920" s="40" t="str">
        <f>IF(入力シート!K921&gt;=1,INT(MOD(入力シート!K921,10)/1),"")</f>
        <v/>
      </c>
      <c r="Y920" s="51" t="str">
        <f>IF(入力シート!L921&gt;=100000,INT(MOD(入力シート!L921,1000000)/100000),"")</f>
        <v/>
      </c>
      <c r="Z920" s="51" t="str">
        <f>IF(入力シート!L921&gt;=10000,INT(MOD(入力シート!L921,100000)/10000),"")</f>
        <v/>
      </c>
      <c r="AA920" s="51" t="str">
        <f>IF(入力シート!L921&gt;=1000,INT(MOD(入力シート!L921,10000)/1000),"")</f>
        <v/>
      </c>
      <c r="AB920" s="51" t="str">
        <f>IF(入力シート!L921&gt;=100,INT(MOD(入力シート!L921,1000)/100),"")</f>
        <v/>
      </c>
      <c r="AC920" s="51" t="str">
        <f>IF(入力シート!L921&gt;=10,INT(MOD(入力シート!L921,100)/10),"")</f>
        <v/>
      </c>
      <c r="AD920" s="40" t="str">
        <f>IF(入力シート!L921&gt;=1,INT(MOD(入力シート!L921,10)/1),"")</f>
        <v/>
      </c>
      <c r="AE920" s="51" t="str">
        <f>IF(入力シート!M921&gt;=10000,INT(MOD(入力シート!M921,100000)/10000),"")</f>
        <v/>
      </c>
      <c r="AF920" s="51" t="str">
        <f>IF(入力シート!M921&gt;=1000,INT(MOD(入力シート!M921,10000)/1000),"")</f>
        <v/>
      </c>
      <c r="AG920" s="51" t="str">
        <f>IF(入力シート!M921&gt;=100,INT(MOD(入力シート!M921,1000)/100),"")</f>
        <v/>
      </c>
      <c r="AH920" s="51" t="str">
        <f>IF(入力シート!M921&gt;=10,INT(MOD(入力シート!M921,100)/10),"")</f>
        <v/>
      </c>
      <c r="AI920" s="40" t="str">
        <f>IF(入力シート!M921&gt;=1,INT(MOD(入力シート!M921,10)/1),"")</f>
        <v/>
      </c>
      <c r="AJ920" s="51" t="str">
        <f>IF(入力シート!N921&gt;=10000,INT(MOD(入力シート!N921,100000)/10000),"")</f>
        <v/>
      </c>
      <c r="AK920" s="51" t="str">
        <f>IF(入力シート!N921&gt;=1000,INT(MOD(入力シート!N921,10000)/1000),"")</f>
        <v/>
      </c>
      <c r="AL920" s="51" t="str">
        <f>IF(入力シート!N921&gt;=100,INT(MOD(入力シート!N921,1000)/100),"")</f>
        <v/>
      </c>
      <c r="AM920" s="51" t="str">
        <f>IF(入力シート!N921&gt;=10,INT(MOD(入力シート!N921,100)/10),"")</f>
        <v/>
      </c>
      <c r="AN920" s="40" t="str">
        <f>IF(入力シート!N921&gt;=1,INT(MOD(入力シート!N921,10)/1),"")</f>
        <v/>
      </c>
      <c r="AO920" s="51" t="str">
        <f>IF(入力シート!O921&gt;=10000,INT(MOD(入力シート!O921,100000)/10000),"")</f>
        <v/>
      </c>
      <c r="AP920" s="51" t="str">
        <f>IF(入力シート!O921&gt;=1000,INT(MOD(入力シート!O921,10000)/1000),"")</f>
        <v/>
      </c>
      <c r="AQ920" s="51" t="str">
        <f>IF(入力シート!O921&gt;=100,INT(MOD(入力シート!O921,1000)/100),"")</f>
        <v/>
      </c>
      <c r="AR920" s="51" t="str">
        <f>IF(入力シート!O921&gt;=10,INT(MOD(入力シート!O921,100)/10),"")</f>
        <v/>
      </c>
      <c r="AS920" s="40" t="str">
        <f>IF(入力シート!O921&gt;=1,INT(MOD(入力シート!O921,10)/1),"")</f>
        <v/>
      </c>
      <c r="AT920" s="51" t="str">
        <f>IF(入力シート!P921&gt;=1000000,INT(MOD(入力シート!P921,10000000)/1000000),"")</f>
        <v/>
      </c>
      <c r="AU920" s="51" t="str">
        <f>IF(入力シート!P921&gt;=100000,INT(MOD(入力シート!P921,1000000)/100000),"")</f>
        <v/>
      </c>
      <c r="AV920" s="51" t="str">
        <f>IF(入力シート!P921&gt;=10000,INT(MOD(入力シート!P921,100000)/10000),"")</f>
        <v/>
      </c>
      <c r="AW920" s="51" t="str">
        <f>IF(入力シート!P921&gt;=1000,INT(MOD(入力シート!P921,10000)/1000),"")</f>
        <v/>
      </c>
      <c r="AX920" s="51" t="str">
        <f>IF(入力シート!P921&gt;=100,INT(MOD(入力シート!P921,1000)/100),"")</f>
        <v/>
      </c>
      <c r="AY920" s="51" t="str">
        <f>IF(入力シート!P921&gt;=10,INT(MOD(入力シート!P921,100)/10),"")</f>
        <v/>
      </c>
      <c r="AZ920" s="40" t="str">
        <f>IF(入力シート!P921&gt;=1,INT(MOD(入力シート!P921,10)/1),"")</f>
        <v/>
      </c>
      <c r="BA920" s="51" t="str">
        <f>IF(入力シート!Q921&gt;=10,INT(MOD(入力シート!Q921,100)/10),"")</f>
        <v/>
      </c>
      <c r="BB920" s="40" t="str">
        <f>IF(入力シート!Q921&gt;=1,INT(MOD(入力シート!Q921,10)/1),"")</f>
        <v/>
      </c>
      <c r="BC920" s="51" t="str">
        <f>IF(入力シート!R921&gt;=10000,INT(MOD(入力シート!R921,100000)/10000),"")</f>
        <v/>
      </c>
      <c r="BD920" s="51" t="str">
        <f>IF(入力シート!R921&gt;=1000,INT(MOD(入力シート!R921,10000)/1000),"")</f>
        <v/>
      </c>
      <c r="BE920" s="51" t="str">
        <f>IF(入力シート!R921&gt;=100,INT(MOD(入力シート!R921,1000)/100),"")</f>
        <v/>
      </c>
      <c r="BF920" s="51" t="str">
        <f>IF(入力シート!R921&gt;=10,INT(MOD(入力シート!R921,100)/10),"")</f>
        <v/>
      </c>
      <c r="BG920" s="40" t="str">
        <f>IF(入力シート!R921&gt;=1,INT(MOD(入力シート!R921,10)/1),"")</f>
        <v/>
      </c>
    </row>
    <row r="921" spans="1:79" x14ac:dyDescent="0.15">
      <c r="B921" s="22">
        <v>919</v>
      </c>
      <c r="C921" s="10" t="str">
        <f>IF(入力シート!C922&gt;=10000,INT(MOD(入力シート!C922,100000)/10000),"")</f>
        <v/>
      </c>
      <c r="D921" s="10" t="str">
        <f>IF(入力シート!C922&gt;=1000,INT(MOD(入力シート!C922,10000)/1000),"")</f>
        <v/>
      </c>
      <c r="E921" s="10" t="str">
        <f>IF(入力シート!C922&gt;=100,INT(MOD(入力シート!C922,1000)/100),"")</f>
        <v/>
      </c>
      <c r="F921" s="10" t="str">
        <f>IF(入力シート!C922&gt;=10,INT(MOD(入力シート!C922,100)/10),"")</f>
        <v/>
      </c>
      <c r="G921" s="22" t="str">
        <f>IF(入力シート!C922&gt;=1,INT(MOD(入力シート!C922,10)/1),"")</f>
        <v/>
      </c>
      <c r="H921" s="22" t="str">
        <f>IF(入力シート!D922&gt;"",入力シート!D922,"")</f>
        <v/>
      </c>
      <c r="I921" s="22" t="str">
        <f>IF(入力シート!E922&gt;"",入力シート!E922,"")</f>
        <v/>
      </c>
      <c r="J921" s="37" t="str">
        <f>IF(入力シート!F922&gt;0,IF(入力シート!W922=6,MID(入力シート!F922,入力シート!W922-5,1),"0"),"")</f>
        <v/>
      </c>
      <c r="K921" s="37" t="str">
        <f>IF(入力シート!F922&gt;0,MID(入力シート!F922,入力シート!W922-4,1),"")</f>
        <v/>
      </c>
      <c r="L921" s="37" t="str">
        <f>IF(入力シート!F922&gt;0,MID(入力シート!F922,入力シート!W922-3,1),"")</f>
        <v/>
      </c>
      <c r="M921" s="37" t="str">
        <f>IF(入力シート!F922&gt;0,MID(入力シート!F922,入力シート!W922-2,1),"")</f>
        <v/>
      </c>
      <c r="N921" s="37" t="str">
        <f>IF(入力シート!F922&gt;0,MID(入力シート!F922,入力シート!W922-1,1),"")</f>
        <v/>
      </c>
      <c r="O921" s="39" t="str">
        <f>IF(入力シート!F922&gt;0,MID(入力シート!F922,入力シート!W922,1),"")</f>
        <v/>
      </c>
      <c r="P921" s="22" t="str">
        <f>IF(入力シート!G922&gt;"",入力シート!G922,"")</f>
        <v/>
      </c>
      <c r="Q921" s="37" t="str">
        <f>IF(入力シート!H922&gt;0,IF(入力シート!X922=4,MID(入力シート!H922,入力シート!X922-3,1),"0"),"")</f>
        <v/>
      </c>
      <c r="R921" s="37" t="str">
        <f>IF(入力シート!H922&gt;0,MID(入力シート!H922,入力シート!X922-2,1),"")</f>
        <v/>
      </c>
      <c r="S921" s="37" t="str">
        <f>IF(入力シート!H922&gt;0,MID(入力シート!H922,入力シート!X922-1,1),"")</f>
        <v/>
      </c>
      <c r="T921" s="39" t="str">
        <f>IF(入力シート!H922&gt;0,MID(入力シート!H922,入力シート!X922,1),"")</f>
        <v/>
      </c>
      <c r="U921" s="62" t="str">
        <f>IF(入力シート!I922&gt;0,入力シート!I922,"")</f>
        <v/>
      </c>
      <c r="V921" s="50" t="str">
        <f>IF(入力シート!J922&gt;0,入力シート!J922,"")</f>
        <v/>
      </c>
      <c r="W921" s="50" t="str">
        <f>IF(入力シート!K922&gt;=10,INT(MOD(入力シート!K922,100)/10),"")</f>
        <v/>
      </c>
      <c r="X921" s="40" t="str">
        <f>IF(入力シート!K922&gt;=1,INT(MOD(入力シート!K922,10)/1),"")</f>
        <v/>
      </c>
      <c r="Y921" s="51" t="str">
        <f>IF(入力シート!L922&gt;=100000,INT(MOD(入力シート!L922,1000000)/100000),"")</f>
        <v/>
      </c>
      <c r="Z921" s="51" t="str">
        <f>IF(入力シート!L922&gt;=10000,INT(MOD(入力シート!L922,100000)/10000),"")</f>
        <v/>
      </c>
      <c r="AA921" s="51" t="str">
        <f>IF(入力シート!L922&gt;=1000,INT(MOD(入力シート!L922,10000)/1000),"")</f>
        <v/>
      </c>
      <c r="AB921" s="51" t="str">
        <f>IF(入力シート!L922&gt;=100,INT(MOD(入力シート!L922,1000)/100),"")</f>
        <v/>
      </c>
      <c r="AC921" s="51" t="str">
        <f>IF(入力シート!L922&gt;=10,INT(MOD(入力シート!L922,100)/10),"")</f>
        <v/>
      </c>
      <c r="AD921" s="40" t="str">
        <f>IF(入力シート!L922&gt;=1,INT(MOD(入力シート!L922,10)/1),"")</f>
        <v/>
      </c>
      <c r="AE921" s="51" t="str">
        <f>IF(入力シート!M922&gt;=10000,INT(MOD(入力シート!M922,100000)/10000),"")</f>
        <v/>
      </c>
      <c r="AF921" s="51" t="str">
        <f>IF(入力シート!M922&gt;=1000,INT(MOD(入力シート!M922,10000)/1000),"")</f>
        <v/>
      </c>
      <c r="AG921" s="51" t="str">
        <f>IF(入力シート!M922&gt;=100,INT(MOD(入力シート!M922,1000)/100),"")</f>
        <v/>
      </c>
      <c r="AH921" s="51" t="str">
        <f>IF(入力シート!M922&gt;=10,INT(MOD(入力シート!M922,100)/10),"")</f>
        <v/>
      </c>
      <c r="AI921" s="40" t="str">
        <f>IF(入力シート!M922&gt;=1,INT(MOD(入力シート!M922,10)/1),"")</f>
        <v/>
      </c>
      <c r="AJ921" s="51" t="str">
        <f>IF(入力シート!N922&gt;=10000,INT(MOD(入力シート!N922,100000)/10000),"")</f>
        <v/>
      </c>
      <c r="AK921" s="51" t="str">
        <f>IF(入力シート!N922&gt;=1000,INT(MOD(入力シート!N922,10000)/1000),"")</f>
        <v/>
      </c>
      <c r="AL921" s="51" t="str">
        <f>IF(入力シート!N922&gt;=100,INT(MOD(入力シート!N922,1000)/100),"")</f>
        <v/>
      </c>
      <c r="AM921" s="51" t="str">
        <f>IF(入力シート!N922&gt;=10,INT(MOD(入力シート!N922,100)/10),"")</f>
        <v/>
      </c>
      <c r="AN921" s="40" t="str">
        <f>IF(入力シート!N922&gt;=1,INT(MOD(入力シート!N922,10)/1),"")</f>
        <v/>
      </c>
      <c r="AO921" s="51" t="str">
        <f>IF(入力シート!O922&gt;=10000,INT(MOD(入力シート!O922,100000)/10000),"")</f>
        <v/>
      </c>
      <c r="AP921" s="51" t="str">
        <f>IF(入力シート!O922&gt;=1000,INT(MOD(入力シート!O922,10000)/1000),"")</f>
        <v/>
      </c>
      <c r="AQ921" s="51" t="str">
        <f>IF(入力シート!O922&gt;=100,INT(MOD(入力シート!O922,1000)/100),"")</f>
        <v/>
      </c>
      <c r="AR921" s="51" t="str">
        <f>IF(入力シート!O922&gt;=10,INT(MOD(入力シート!O922,100)/10),"")</f>
        <v/>
      </c>
      <c r="AS921" s="40" t="str">
        <f>IF(入力シート!O922&gt;=1,INT(MOD(入力シート!O922,10)/1),"")</f>
        <v/>
      </c>
      <c r="AT921" s="51" t="str">
        <f>IF(入力シート!P922&gt;=1000000,INT(MOD(入力シート!P922,10000000)/1000000),"")</f>
        <v/>
      </c>
      <c r="AU921" s="51" t="str">
        <f>IF(入力シート!P922&gt;=100000,INT(MOD(入力シート!P922,1000000)/100000),"")</f>
        <v/>
      </c>
      <c r="AV921" s="51" t="str">
        <f>IF(入力シート!P922&gt;=10000,INT(MOD(入力シート!P922,100000)/10000),"")</f>
        <v/>
      </c>
      <c r="AW921" s="51" t="str">
        <f>IF(入力シート!P922&gt;=1000,INT(MOD(入力シート!P922,10000)/1000),"")</f>
        <v/>
      </c>
      <c r="AX921" s="51" t="str">
        <f>IF(入力シート!P922&gt;=100,INT(MOD(入力シート!P922,1000)/100),"")</f>
        <v/>
      </c>
      <c r="AY921" s="51" t="str">
        <f>IF(入力シート!P922&gt;=10,INT(MOD(入力シート!P922,100)/10),"")</f>
        <v/>
      </c>
      <c r="AZ921" s="40" t="str">
        <f>IF(入力シート!P922&gt;=1,INT(MOD(入力シート!P922,10)/1),"")</f>
        <v/>
      </c>
      <c r="BA921" s="51" t="str">
        <f>IF(入力シート!Q922&gt;=10,INT(MOD(入力シート!Q922,100)/10),"")</f>
        <v/>
      </c>
      <c r="BB921" s="40" t="str">
        <f>IF(入力シート!Q922&gt;=1,INT(MOD(入力シート!Q922,10)/1),"")</f>
        <v/>
      </c>
      <c r="BC921" s="51" t="str">
        <f>IF(入力シート!R922&gt;=10000,INT(MOD(入力シート!R922,100000)/10000),"")</f>
        <v/>
      </c>
      <c r="BD921" s="51" t="str">
        <f>IF(入力シート!R922&gt;=1000,INT(MOD(入力シート!R922,10000)/1000),"")</f>
        <v/>
      </c>
      <c r="BE921" s="51" t="str">
        <f>IF(入力シート!R922&gt;=100,INT(MOD(入力シート!R922,1000)/100),"")</f>
        <v/>
      </c>
      <c r="BF921" s="51" t="str">
        <f>IF(入力シート!R922&gt;=10,INT(MOD(入力シート!R922,100)/10),"")</f>
        <v/>
      </c>
      <c r="BG921" s="40" t="str">
        <f>IF(入力シート!R922&gt;=1,INT(MOD(入力シート!R922,10)/1),"")</f>
        <v/>
      </c>
    </row>
    <row r="922" spans="1:79" x14ac:dyDescent="0.15">
      <c r="A922" s="46"/>
      <c r="B922" s="12">
        <v>920</v>
      </c>
      <c r="C922" s="3" t="str">
        <f>IF(入力シート!C923&gt;=10000,INT(MOD(入力シート!C923,100000)/10000),"")</f>
        <v/>
      </c>
      <c r="D922" s="3" t="str">
        <f>IF(入力シート!C923&gt;=1000,INT(MOD(入力シート!C923,10000)/1000),"")</f>
        <v/>
      </c>
      <c r="E922" s="3" t="str">
        <f>IF(入力シート!C923&gt;=100,INT(MOD(入力シート!C923,1000)/100),"")</f>
        <v/>
      </c>
      <c r="F922" s="3" t="str">
        <f>IF(入力シート!C923&gt;=10,INT(MOD(入力シート!C923,100)/10),"")</f>
        <v/>
      </c>
      <c r="G922" s="12" t="str">
        <f>IF(入力シート!C923&gt;=1,INT(MOD(入力シート!C923,10)/1),"")</f>
        <v/>
      </c>
      <c r="H922" s="12" t="str">
        <f>IF(入力シート!D923&gt;"",入力シート!D923,"")</f>
        <v/>
      </c>
      <c r="I922" s="146" t="str">
        <f>IF(入力シート!E923&gt;"",入力シート!E923,"")</f>
        <v/>
      </c>
      <c r="J922" s="162" t="str">
        <f>IF(入力シート!F923&gt;0,IF(入力シート!W923=6,MID(入力シート!F923,入力シート!W923-5,1),"0"),"")</f>
        <v/>
      </c>
      <c r="K922" s="63" t="str">
        <f>IF(入力シート!F923&gt;0,MID(入力シート!F923,入力シート!W923-4,1),"")</f>
        <v/>
      </c>
      <c r="L922" s="63" t="str">
        <f>IF(入力シート!F923&gt;0,MID(入力シート!F923,入力シート!W923-3,1),"")</f>
        <v/>
      </c>
      <c r="M922" s="63" t="str">
        <f>IF(入力シート!F923&gt;0,MID(入力シート!F923,入力シート!W923-2,1),"")</f>
        <v/>
      </c>
      <c r="N922" s="63" t="str">
        <f>IF(入力シート!F923&gt;0,MID(入力シート!F923,入力シート!W923-1,1),"")</f>
        <v/>
      </c>
      <c r="O922" s="64" t="str">
        <f>IF(入力シート!F923&gt;0,MID(入力シート!F923,入力シート!W923,1),"")</f>
        <v/>
      </c>
      <c r="P922" s="146" t="str">
        <f>IF(入力シート!G923&gt;"",入力シート!G923,"")</f>
        <v/>
      </c>
      <c r="Q922" s="162" t="str">
        <f>IF(入力シート!H923&gt;0,IF(入力シート!X923=4,MID(入力シート!H923,入力シート!X923-3,1),"0"),"")</f>
        <v/>
      </c>
      <c r="R922" s="63" t="str">
        <f>IF(入力シート!H923&gt;0,MID(入力シート!H923,入力シート!X923-2,1),"")</f>
        <v/>
      </c>
      <c r="S922" s="63" t="str">
        <f>IF(入力シート!H923&gt;0,MID(入力シート!H923,入力シート!X923-1,1),"")</f>
        <v/>
      </c>
      <c r="T922" s="64" t="str">
        <f>IF(入力シート!H923&gt;0,MID(入力シート!H923,入力シート!X923,1),"")</f>
        <v/>
      </c>
      <c r="U922" s="65" t="str">
        <f>IF(入力シート!I923&gt;0,入力シート!I923,"")</f>
        <v/>
      </c>
      <c r="V922" s="47" t="str">
        <f>IF(入力シート!J923&gt;0,入力シート!J923,"")</f>
        <v/>
      </c>
      <c r="W922" s="47" t="str">
        <f>IF(入力シート!K923&gt;=10,INT(MOD(入力シート!K923,100)/10),"")</f>
        <v/>
      </c>
      <c r="X922" s="48" t="str">
        <f>IF(入力シート!K923&gt;=1,INT(MOD(入力シート!K923,10)/1),"")</f>
        <v/>
      </c>
      <c r="Y922" s="49" t="str">
        <f>IF(入力シート!L923&gt;=100000,INT(MOD(入力シート!L923,1000000)/100000),"")</f>
        <v/>
      </c>
      <c r="Z922" s="49" t="str">
        <f>IF(入力シート!L923&gt;=10000,INT(MOD(入力シート!L923,100000)/10000),"")</f>
        <v/>
      </c>
      <c r="AA922" s="49" t="str">
        <f>IF(入力シート!L923&gt;=1000,INT(MOD(入力シート!L923,10000)/1000),"")</f>
        <v/>
      </c>
      <c r="AB922" s="49" t="str">
        <f>IF(入力シート!L923&gt;=100,INT(MOD(入力シート!L923,1000)/100),"")</f>
        <v/>
      </c>
      <c r="AC922" s="49" t="str">
        <f>IF(入力シート!L923&gt;=10,INT(MOD(入力シート!L923,100)/10),"")</f>
        <v/>
      </c>
      <c r="AD922" s="48" t="str">
        <f>IF(入力シート!L923&gt;=1,INT(MOD(入力シート!L923,10)/1),"")</f>
        <v/>
      </c>
      <c r="AE922" s="49" t="str">
        <f>IF(入力シート!M923&gt;=10000,INT(MOD(入力シート!M923,100000)/10000),"")</f>
        <v/>
      </c>
      <c r="AF922" s="49" t="str">
        <f>IF(入力シート!M923&gt;=1000,INT(MOD(入力シート!M923,10000)/1000),"")</f>
        <v/>
      </c>
      <c r="AG922" s="49" t="str">
        <f>IF(入力シート!M923&gt;=100,INT(MOD(入力シート!M923,1000)/100),"")</f>
        <v/>
      </c>
      <c r="AH922" s="49" t="str">
        <f>IF(入力シート!M923&gt;=10,INT(MOD(入力シート!M923,100)/10),"")</f>
        <v/>
      </c>
      <c r="AI922" s="48" t="str">
        <f>IF(入力シート!M923&gt;=1,INT(MOD(入力シート!M923,10)/1),"")</f>
        <v/>
      </c>
      <c r="AJ922" s="49" t="str">
        <f>IF(入力シート!N923&gt;=10000,INT(MOD(入力シート!N923,100000)/10000),"")</f>
        <v/>
      </c>
      <c r="AK922" s="49" t="str">
        <f>IF(入力シート!N923&gt;=1000,INT(MOD(入力シート!N923,10000)/1000),"")</f>
        <v/>
      </c>
      <c r="AL922" s="49" t="str">
        <f>IF(入力シート!N923&gt;=100,INT(MOD(入力シート!N923,1000)/100),"")</f>
        <v/>
      </c>
      <c r="AM922" s="49" t="str">
        <f>IF(入力シート!N923&gt;=10,INT(MOD(入力シート!N923,100)/10),"")</f>
        <v/>
      </c>
      <c r="AN922" s="48" t="str">
        <f>IF(入力シート!N923&gt;=1,INT(MOD(入力シート!N923,10)/1),"")</f>
        <v/>
      </c>
      <c r="AO922" s="49" t="str">
        <f>IF(入力シート!O923&gt;=10000,INT(MOD(入力シート!O923,100000)/10000),"")</f>
        <v/>
      </c>
      <c r="AP922" s="49" t="str">
        <f>IF(入力シート!O923&gt;=1000,INT(MOD(入力シート!O923,10000)/1000),"")</f>
        <v/>
      </c>
      <c r="AQ922" s="49" t="str">
        <f>IF(入力シート!O923&gt;=100,INT(MOD(入力シート!O923,1000)/100),"")</f>
        <v/>
      </c>
      <c r="AR922" s="49" t="str">
        <f>IF(入力シート!O923&gt;=10,INT(MOD(入力シート!O923,100)/10),"")</f>
        <v/>
      </c>
      <c r="AS922" s="48" t="str">
        <f>IF(入力シート!O923&gt;=1,INT(MOD(入力シート!O923,10)/1),"")</f>
        <v/>
      </c>
      <c r="AT922" s="49" t="str">
        <f>IF(入力シート!P923&gt;=1000000,INT(MOD(入力シート!P923,10000000)/1000000),"")</f>
        <v/>
      </c>
      <c r="AU922" s="49" t="str">
        <f>IF(入力シート!P923&gt;=100000,INT(MOD(入力シート!P923,1000000)/100000),"")</f>
        <v/>
      </c>
      <c r="AV922" s="49" t="str">
        <f>IF(入力シート!P923&gt;=10000,INT(MOD(入力シート!P923,100000)/10000),"")</f>
        <v/>
      </c>
      <c r="AW922" s="49" t="str">
        <f>IF(入力シート!P923&gt;=1000,INT(MOD(入力シート!P923,10000)/1000),"")</f>
        <v/>
      </c>
      <c r="AX922" s="49" t="str">
        <f>IF(入力シート!P923&gt;=100,INT(MOD(入力シート!P923,1000)/100),"")</f>
        <v/>
      </c>
      <c r="AY922" s="49" t="str">
        <f>IF(入力シート!P923&gt;=10,INT(MOD(入力シート!P923,100)/10),"")</f>
        <v/>
      </c>
      <c r="AZ922" s="48" t="str">
        <f>IF(入力シート!P923&gt;=1,INT(MOD(入力シート!P923,10)/1),"")</f>
        <v/>
      </c>
      <c r="BA922" s="49" t="str">
        <f>IF(入力シート!Q923&gt;=10,INT(MOD(入力シート!Q923,100)/10),"")</f>
        <v/>
      </c>
      <c r="BB922" s="48" t="str">
        <f>IF(入力シート!Q923&gt;=1,INT(MOD(入力シート!Q923,10)/1),"")</f>
        <v/>
      </c>
      <c r="BC922" s="49" t="str">
        <f>IF(入力シート!R923&gt;=10000,INT(MOD(入力シート!R923,100000)/10000),"")</f>
        <v/>
      </c>
      <c r="BD922" s="49" t="str">
        <f>IF(入力シート!R923&gt;=1000,INT(MOD(入力シート!R923,10000)/1000),"")</f>
        <v/>
      </c>
      <c r="BE922" s="49" t="str">
        <f>IF(入力シート!R923&gt;=100,INT(MOD(入力シート!R923,1000)/100),"")</f>
        <v/>
      </c>
      <c r="BF922" s="49" t="str">
        <f>IF(入力シート!R923&gt;=10,INT(MOD(入力シート!R923,100)/10),"")</f>
        <v/>
      </c>
      <c r="BG922" s="48" t="str">
        <f>IF(入力シート!R923&gt;=1,INT(MOD(入力シート!R923,10)/1),"")</f>
        <v/>
      </c>
      <c r="BH922" s="58" t="str">
        <f>IF(入力シート!S923&gt;=10,INT(MOD(入力シート!S923,100)/10),"")</f>
        <v/>
      </c>
      <c r="BI922" s="69" t="str">
        <f>IF(入力シート!S923&gt;=1,INT(MOD(入力シート!S923,10)/1),"")</f>
        <v/>
      </c>
      <c r="BJ922" s="58" t="str">
        <f>IF(入力シート!T923&gt;=1000000,INT(MOD(入力シート!T923,10000000)/1000000),"")</f>
        <v/>
      </c>
      <c r="BK922" s="58" t="str">
        <f>IF(入力シート!T923&gt;=100000,INT(MOD(入力シート!T923,1000000)/100000),"")</f>
        <v/>
      </c>
      <c r="BL922" s="58" t="str">
        <f>IF(入力シート!T923&gt;=10000,INT(MOD(入力シート!T923,100000)/10000),"")</f>
        <v/>
      </c>
      <c r="BM922" s="58" t="str">
        <f>IF(入力シート!T923&gt;=1000,INT(MOD(入力シート!T923,10000)/1000),"")</f>
        <v/>
      </c>
      <c r="BN922" s="58" t="str">
        <f>IF(入力シート!T923&gt;=100,INT(MOD(入力シート!T923,1000)/100),"")</f>
        <v/>
      </c>
      <c r="BO922" s="58" t="str">
        <f>IF(入力シート!T923&gt;=10,INT(MOD(入力シート!T923,100)/10),"")</f>
        <v/>
      </c>
      <c r="BP922" s="69" t="str">
        <f>IF(入力シート!T923&gt;=1,INT(MOD(入力シート!T923,10)/1),"")</f>
        <v/>
      </c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</row>
    <row r="923" spans="1:79" x14ac:dyDescent="0.15">
      <c r="A923" s="70">
        <f t="shared" si="19"/>
        <v>93</v>
      </c>
      <c r="B923" s="22">
        <v>921</v>
      </c>
      <c r="C923" s="10" t="str">
        <f>IF(入力シート!C924&gt;=10000,INT(MOD(入力シート!C924,100000)/10000),"")</f>
        <v/>
      </c>
      <c r="D923" s="10" t="str">
        <f>IF(入力シート!C924&gt;=1000,INT(MOD(入力シート!C924,10000)/1000),"")</f>
        <v/>
      </c>
      <c r="E923" s="10" t="str">
        <f>IF(入力シート!C924&gt;=100,INT(MOD(入力シート!C924,1000)/100),"")</f>
        <v/>
      </c>
      <c r="F923" s="10" t="str">
        <f>IF(入力シート!C924&gt;=10,INT(MOD(入力シート!C924,100)/10),"")</f>
        <v/>
      </c>
      <c r="G923" s="22" t="str">
        <f>IF(入力シート!C924&gt;=1,INT(MOD(入力シート!C924,10)/1),"")</f>
        <v/>
      </c>
      <c r="H923" s="22" t="str">
        <f>IF(入力シート!D924&gt;"",入力シート!D924,"")</f>
        <v/>
      </c>
      <c r="I923" s="22" t="str">
        <f>IF(入力シート!E924&gt;"",入力シート!E924,"")</f>
        <v/>
      </c>
      <c r="J923" s="37" t="str">
        <f>IF(入力シート!F924&gt;0,IF(入力シート!W924=6,MID(入力シート!F924,入力シート!W924-5,1),"0"),"")</f>
        <v/>
      </c>
      <c r="K923" s="37" t="str">
        <f>IF(入力シート!F924&gt;0,MID(入力シート!F924,入力シート!W924-4,1),"")</f>
        <v/>
      </c>
      <c r="L923" s="37" t="str">
        <f>IF(入力シート!F924&gt;0,MID(入力シート!F924,入力シート!W924-3,1),"")</f>
        <v/>
      </c>
      <c r="M923" s="37" t="str">
        <f>IF(入力シート!F924&gt;0,MID(入力シート!F924,入力シート!W924-2,1),"")</f>
        <v/>
      </c>
      <c r="N923" s="37" t="str">
        <f>IF(入力シート!F924&gt;0,MID(入力シート!F924,入力シート!W924-1,1),"")</f>
        <v/>
      </c>
      <c r="O923" s="39" t="str">
        <f>IF(入力シート!F924&gt;0,MID(入力シート!F924,入力シート!W924,1),"")</f>
        <v/>
      </c>
      <c r="P923" s="22" t="str">
        <f>IF(入力シート!G924&gt;"",入力シート!G924,"")</f>
        <v/>
      </c>
      <c r="Q923" s="37" t="str">
        <f>IF(入力シート!H924&gt;0,IF(入力シート!X924=4,MID(入力シート!H924,入力シート!X924-3,1),"0"),"")</f>
        <v/>
      </c>
      <c r="R923" s="37" t="str">
        <f>IF(入力シート!H924&gt;0,MID(入力シート!H924,入力シート!X924-2,1),"")</f>
        <v/>
      </c>
      <c r="S923" s="37" t="str">
        <f>IF(入力シート!H924&gt;0,MID(入力シート!H924,入力シート!X924-1,1),"")</f>
        <v/>
      </c>
      <c r="T923" s="39" t="str">
        <f>IF(入力シート!H924&gt;0,MID(入力シート!H924,入力シート!X924,1),"")</f>
        <v/>
      </c>
      <c r="U923" s="62" t="str">
        <f>IF(入力シート!I924&gt;0,入力シート!I924,"")</f>
        <v/>
      </c>
      <c r="V923" s="50" t="str">
        <f>IF(入力シート!J924&gt;0,入力シート!J924,"")</f>
        <v/>
      </c>
      <c r="W923" s="50" t="str">
        <f>IF(入力シート!K924&gt;=10,INT(MOD(入力シート!K924,100)/10),"")</f>
        <v/>
      </c>
      <c r="X923" s="40" t="str">
        <f>IF(入力シート!K924&gt;=1,INT(MOD(入力シート!K924,10)/1),"")</f>
        <v/>
      </c>
      <c r="Y923" s="51" t="str">
        <f>IF(入力シート!L924&gt;=100000,INT(MOD(入力シート!L924,1000000)/100000),"")</f>
        <v/>
      </c>
      <c r="Z923" s="51" t="str">
        <f>IF(入力シート!L924&gt;=10000,INT(MOD(入力シート!L924,100000)/10000),"")</f>
        <v/>
      </c>
      <c r="AA923" s="51" t="str">
        <f>IF(入力シート!L924&gt;=1000,INT(MOD(入力シート!L924,10000)/1000),"")</f>
        <v/>
      </c>
      <c r="AB923" s="51" t="str">
        <f>IF(入力シート!L924&gt;=100,INT(MOD(入力シート!L924,1000)/100),"")</f>
        <v/>
      </c>
      <c r="AC923" s="51" t="str">
        <f>IF(入力シート!L924&gt;=10,INT(MOD(入力シート!L924,100)/10),"")</f>
        <v/>
      </c>
      <c r="AD923" s="40" t="str">
        <f>IF(入力シート!L924&gt;=1,INT(MOD(入力シート!L924,10)/1),"")</f>
        <v/>
      </c>
      <c r="AE923" s="51" t="str">
        <f>IF(入力シート!M924&gt;=10000,INT(MOD(入力シート!M924,100000)/10000),"")</f>
        <v/>
      </c>
      <c r="AF923" s="51" t="str">
        <f>IF(入力シート!M924&gt;=1000,INT(MOD(入力シート!M924,10000)/1000),"")</f>
        <v/>
      </c>
      <c r="AG923" s="51" t="str">
        <f>IF(入力シート!M924&gt;=100,INT(MOD(入力シート!M924,1000)/100),"")</f>
        <v/>
      </c>
      <c r="AH923" s="51" t="str">
        <f>IF(入力シート!M924&gt;=10,INT(MOD(入力シート!M924,100)/10),"")</f>
        <v/>
      </c>
      <c r="AI923" s="40" t="str">
        <f>IF(入力シート!M924&gt;=1,INT(MOD(入力シート!M924,10)/1),"")</f>
        <v/>
      </c>
      <c r="AJ923" s="51" t="str">
        <f>IF(入力シート!N924&gt;=10000,INT(MOD(入力シート!N924,100000)/10000),"")</f>
        <v/>
      </c>
      <c r="AK923" s="51" t="str">
        <f>IF(入力シート!N924&gt;=1000,INT(MOD(入力シート!N924,10000)/1000),"")</f>
        <v/>
      </c>
      <c r="AL923" s="51" t="str">
        <f>IF(入力シート!N924&gt;=100,INT(MOD(入力シート!N924,1000)/100),"")</f>
        <v/>
      </c>
      <c r="AM923" s="51" t="str">
        <f>IF(入力シート!N924&gt;=10,INT(MOD(入力シート!N924,100)/10),"")</f>
        <v/>
      </c>
      <c r="AN923" s="40" t="str">
        <f>IF(入力シート!N924&gt;=1,INT(MOD(入力シート!N924,10)/1),"")</f>
        <v/>
      </c>
      <c r="AO923" s="51" t="str">
        <f>IF(入力シート!O924&gt;=10000,INT(MOD(入力シート!O924,100000)/10000),"")</f>
        <v/>
      </c>
      <c r="AP923" s="51" t="str">
        <f>IF(入力シート!O924&gt;=1000,INT(MOD(入力シート!O924,10000)/1000),"")</f>
        <v/>
      </c>
      <c r="AQ923" s="51" t="str">
        <f>IF(入力シート!O924&gt;=100,INT(MOD(入力シート!O924,1000)/100),"")</f>
        <v/>
      </c>
      <c r="AR923" s="51" t="str">
        <f>IF(入力シート!O924&gt;=10,INT(MOD(入力シート!O924,100)/10),"")</f>
        <v/>
      </c>
      <c r="AS923" s="40" t="str">
        <f>IF(入力シート!O924&gt;=1,INT(MOD(入力シート!O924,10)/1),"")</f>
        <v/>
      </c>
      <c r="AT923" s="51" t="str">
        <f>IF(入力シート!P924&gt;=1000000,INT(MOD(入力シート!P924,10000000)/1000000),"")</f>
        <v/>
      </c>
      <c r="AU923" s="51" t="str">
        <f>IF(入力シート!P924&gt;=100000,INT(MOD(入力シート!P924,1000000)/100000),"")</f>
        <v/>
      </c>
      <c r="AV923" s="51" t="str">
        <f>IF(入力シート!P924&gt;=10000,INT(MOD(入力シート!P924,100000)/10000),"")</f>
        <v/>
      </c>
      <c r="AW923" s="51" t="str">
        <f>IF(入力シート!P924&gt;=1000,INT(MOD(入力シート!P924,10000)/1000),"")</f>
        <v/>
      </c>
      <c r="AX923" s="51" t="str">
        <f>IF(入力シート!P924&gt;=100,INT(MOD(入力シート!P924,1000)/100),"")</f>
        <v/>
      </c>
      <c r="AY923" s="51" t="str">
        <f>IF(入力シート!P924&gt;=10,INT(MOD(入力シート!P924,100)/10),"")</f>
        <v/>
      </c>
      <c r="AZ923" s="40" t="str">
        <f>IF(入力シート!P924&gt;=1,INT(MOD(入力シート!P924,10)/1),"")</f>
        <v/>
      </c>
      <c r="BA923" s="51" t="str">
        <f>IF(入力シート!Q924&gt;=10,INT(MOD(入力シート!Q924,100)/10),"")</f>
        <v/>
      </c>
      <c r="BB923" s="40" t="str">
        <f>IF(入力シート!Q924&gt;=1,INT(MOD(入力シート!Q924,10)/1),"")</f>
        <v/>
      </c>
      <c r="BC923" s="51" t="str">
        <f>IF(入力シート!R924&gt;=10000,INT(MOD(入力シート!R924,100000)/10000),"")</f>
        <v/>
      </c>
      <c r="BD923" s="51" t="str">
        <f>IF(入力シート!R924&gt;=1000,INT(MOD(入力シート!R924,10000)/1000),"")</f>
        <v/>
      </c>
      <c r="BE923" s="51" t="str">
        <f>IF(入力シート!R924&gt;=100,INT(MOD(入力シート!R924,1000)/100),"")</f>
        <v/>
      </c>
      <c r="BF923" s="51" t="str">
        <f>IF(入力シート!R924&gt;=10,INT(MOD(入力シート!R924,100)/10),"")</f>
        <v/>
      </c>
      <c r="BG923" s="40" t="str">
        <f>IF(入力シート!R924&gt;=1,INT(MOD(入力シート!R924,10)/1),"")</f>
        <v/>
      </c>
      <c r="BP923" s="11"/>
    </row>
    <row r="924" spans="1:79" x14ac:dyDescent="0.15">
      <c r="B924" s="22">
        <v>922</v>
      </c>
      <c r="C924" s="10" t="str">
        <f>IF(入力シート!C925&gt;=10000,INT(MOD(入力シート!C925,100000)/10000),"")</f>
        <v/>
      </c>
      <c r="D924" s="10" t="str">
        <f>IF(入力シート!C925&gt;=1000,INT(MOD(入力シート!C925,10000)/1000),"")</f>
        <v/>
      </c>
      <c r="E924" s="10" t="str">
        <f>IF(入力シート!C925&gt;=100,INT(MOD(入力シート!C925,1000)/100),"")</f>
        <v/>
      </c>
      <c r="F924" s="10" t="str">
        <f>IF(入力シート!C925&gt;=10,INT(MOD(入力シート!C925,100)/10),"")</f>
        <v/>
      </c>
      <c r="G924" s="22" t="str">
        <f>IF(入力シート!C925&gt;=1,INT(MOD(入力シート!C925,10)/1),"")</f>
        <v/>
      </c>
      <c r="H924" s="22" t="str">
        <f>IF(入力シート!D925&gt;"",入力シート!D925,"")</f>
        <v/>
      </c>
      <c r="I924" s="22" t="str">
        <f>IF(入力シート!E925&gt;"",入力シート!E925,"")</f>
        <v/>
      </c>
      <c r="J924" s="37" t="str">
        <f>IF(入力シート!F925&gt;0,IF(入力シート!W925=6,MID(入力シート!F925,入力シート!W925-5,1),"0"),"")</f>
        <v/>
      </c>
      <c r="K924" s="37" t="str">
        <f>IF(入力シート!F925&gt;0,MID(入力シート!F925,入力シート!W925-4,1),"")</f>
        <v/>
      </c>
      <c r="L924" s="37" t="str">
        <f>IF(入力シート!F925&gt;0,MID(入力シート!F925,入力シート!W925-3,1),"")</f>
        <v/>
      </c>
      <c r="M924" s="37" t="str">
        <f>IF(入力シート!F925&gt;0,MID(入力シート!F925,入力シート!W925-2,1),"")</f>
        <v/>
      </c>
      <c r="N924" s="37" t="str">
        <f>IF(入力シート!F925&gt;0,MID(入力シート!F925,入力シート!W925-1,1),"")</f>
        <v/>
      </c>
      <c r="O924" s="39" t="str">
        <f>IF(入力シート!F925&gt;0,MID(入力シート!F925,入力シート!W925,1),"")</f>
        <v/>
      </c>
      <c r="P924" s="22" t="str">
        <f>IF(入力シート!G925&gt;"",入力シート!G925,"")</f>
        <v/>
      </c>
      <c r="Q924" s="37" t="str">
        <f>IF(入力シート!H925&gt;0,IF(入力シート!X925=4,MID(入力シート!H925,入力シート!X925-3,1),"0"),"")</f>
        <v/>
      </c>
      <c r="R924" s="37" t="str">
        <f>IF(入力シート!H925&gt;0,MID(入力シート!H925,入力シート!X925-2,1),"")</f>
        <v/>
      </c>
      <c r="S924" s="37" t="str">
        <f>IF(入力シート!H925&gt;0,MID(入力シート!H925,入力シート!X925-1,1),"")</f>
        <v/>
      </c>
      <c r="T924" s="39" t="str">
        <f>IF(入力シート!H925&gt;0,MID(入力シート!H925,入力シート!X925,1),"")</f>
        <v/>
      </c>
      <c r="U924" s="62" t="str">
        <f>IF(入力シート!I925&gt;0,入力シート!I925,"")</f>
        <v/>
      </c>
      <c r="V924" s="50" t="str">
        <f>IF(入力シート!J925&gt;0,入力シート!J925,"")</f>
        <v/>
      </c>
      <c r="W924" s="50" t="str">
        <f>IF(入力シート!K925&gt;=10,INT(MOD(入力シート!K925,100)/10),"")</f>
        <v/>
      </c>
      <c r="X924" s="40" t="str">
        <f>IF(入力シート!K925&gt;=1,INT(MOD(入力シート!K925,10)/1),"")</f>
        <v/>
      </c>
      <c r="Y924" s="51" t="str">
        <f>IF(入力シート!L925&gt;=100000,INT(MOD(入力シート!L925,1000000)/100000),"")</f>
        <v/>
      </c>
      <c r="Z924" s="51" t="str">
        <f>IF(入力シート!L925&gt;=10000,INT(MOD(入力シート!L925,100000)/10000),"")</f>
        <v/>
      </c>
      <c r="AA924" s="51" t="str">
        <f>IF(入力シート!L925&gt;=1000,INT(MOD(入力シート!L925,10000)/1000),"")</f>
        <v/>
      </c>
      <c r="AB924" s="51" t="str">
        <f>IF(入力シート!L925&gt;=100,INT(MOD(入力シート!L925,1000)/100),"")</f>
        <v/>
      </c>
      <c r="AC924" s="51" t="str">
        <f>IF(入力シート!L925&gt;=10,INT(MOD(入力シート!L925,100)/10),"")</f>
        <v/>
      </c>
      <c r="AD924" s="40" t="str">
        <f>IF(入力シート!L925&gt;=1,INT(MOD(入力シート!L925,10)/1),"")</f>
        <v/>
      </c>
      <c r="AE924" s="51" t="str">
        <f>IF(入力シート!M925&gt;=10000,INT(MOD(入力シート!M925,100000)/10000),"")</f>
        <v/>
      </c>
      <c r="AF924" s="51" t="str">
        <f>IF(入力シート!M925&gt;=1000,INT(MOD(入力シート!M925,10000)/1000),"")</f>
        <v/>
      </c>
      <c r="AG924" s="51" t="str">
        <f>IF(入力シート!M925&gt;=100,INT(MOD(入力シート!M925,1000)/100),"")</f>
        <v/>
      </c>
      <c r="AH924" s="51" t="str">
        <f>IF(入力シート!M925&gt;=10,INT(MOD(入力シート!M925,100)/10),"")</f>
        <v/>
      </c>
      <c r="AI924" s="40" t="str">
        <f>IF(入力シート!M925&gt;=1,INT(MOD(入力シート!M925,10)/1),"")</f>
        <v/>
      </c>
      <c r="AJ924" s="51" t="str">
        <f>IF(入力シート!N925&gt;=10000,INT(MOD(入力シート!N925,100000)/10000),"")</f>
        <v/>
      </c>
      <c r="AK924" s="51" t="str">
        <f>IF(入力シート!N925&gt;=1000,INT(MOD(入力シート!N925,10000)/1000),"")</f>
        <v/>
      </c>
      <c r="AL924" s="51" t="str">
        <f>IF(入力シート!N925&gt;=100,INT(MOD(入力シート!N925,1000)/100),"")</f>
        <v/>
      </c>
      <c r="AM924" s="51" t="str">
        <f>IF(入力シート!N925&gt;=10,INT(MOD(入力シート!N925,100)/10),"")</f>
        <v/>
      </c>
      <c r="AN924" s="40" t="str">
        <f>IF(入力シート!N925&gt;=1,INT(MOD(入力シート!N925,10)/1),"")</f>
        <v/>
      </c>
      <c r="AO924" s="51" t="str">
        <f>IF(入力シート!O925&gt;=10000,INT(MOD(入力シート!O925,100000)/10000),"")</f>
        <v/>
      </c>
      <c r="AP924" s="51" t="str">
        <f>IF(入力シート!O925&gt;=1000,INT(MOD(入力シート!O925,10000)/1000),"")</f>
        <v/>
      </c>
      <c r="AQ924" s="51" t="str">
        <f>IF(入力シート!O925&gt;=100,INT(MOD(入力シート!O925,1000)/100),"")</f>
        <v/>
      </c>
      <c r="AR924" s="51" t="str">
        <f>IF(入力シート!O925&gt;=10,INT(MOD(入力シート!O925,100)/10),"")</f>
        <v/>
      </c>
      <c r="AS924" s="40" t="str">
        <f>IF(入力シート!O925&gt;=1,INT(MOD(入力シート!O925,10)/1),"")</f>
        <v/>
      </c>
      <c r="AT924" s="51" t="str">
        <f>IF(入力シート!P925&gt;=1000000,INT(MOD(入力シート!P925,10000000)/1000000),"")</f>
        <v/>
      </c>
      <c r="AU924" s="51" t="str">
        <f>IF(入力シート!P925&gt;=100000,INT(MOD(入力シート!P925,1000000)/100000),"")</f>
        <v/>
      </c>
      <c r="AV924" s="51" t="str">
        <f>IF(入力シート!P925&gt;=10000,INT(MOD(入力シート!P925,100000)/10000),"")</f>
        <v/>
      </c>
      <c r="AW924" s="51" t="str">
        <f>IF(入力シート!P925&gt;=1000,INT(MOD(入力シート!P925,10000)/1000),"")</f>
        <v/>
      </c>
      <c r="AX924" s="51" t="str">
        <f>IF(入力シート!P925&gt;=100,INT(MOD(入力シート!P925,1000)/100),"")</f>
        <v/>
      </c>
      <c r="AY924" s="51" t="str">
        <f>IF(入力シート!P925&gt;=10,INT(MOD(入力シート!P925,100)/10),"")</f>
        <v/>
      </c>
      <c r="AZ924" s="40" t="str">
        <f>IF(入力シート!P925&gt;=1,INT(MOD(入力シート!P925,10)/1),"")</f>
        <v/>
      </c>
      <c r="BA924" s="51" t="str">
        <f>IF(入力シート!Q925&gt;=10,INT(MOD(入力シート!Q925,100)/10),"")</f>
        <v/>
      </c>
      <c r="BB924" s="40" t="str">
        <f>IF(入力シート!Q925&gt;=1,INT(MOD(入力シート!Q925,10)/1),"")</f>
        <v/>
      </c>
      <c r="BC924" s="51" t="str">
        <f>IF(入力シート!R925&gt;=10000,INT(MOD(入力シート!R925,100000)/10000),"")</f>
        <v/>
      </c>
      <c r="BD924" s="51" t="str">
        <f>IF(入力シート!R925&gt;=1000,INT(MOD(入力シート!R925,10000)/1000),"")</f>
        <v/>
      </c>
      <c r="BE924" s="51" t="str">
        <f>IF(入力シート!R925&gt;=100,INT(MOD(入力シート!R925,1000)/100),"")</f>
        <v/>
      </c>
      <c r="BF924" s="51" t="str">
        <f>IF(入力シート!R925&gt;=10,INT(MOD(入力シート!R925,100)/10),"")</f>
        <v/>
      </c>
      <c r="BG924" s="40" t="str">
        <f>IF(入力シート!R925&gt;=1,INT(MOD(入力シート!R925,10)/1),"")</f>
        <v/>
      </c>
    </row>
    <row r="925" spans="1:79" x14ac:dyDescent="0.15">
      <c r="B925" s="22">
        <v>923</v>
      </c>
      <c r="C925" s="10" t="str">
        <f>IF(入力シート!C926&gt;=10000,INT(MOD(入力シート!C926,100000)/10000),"")</f>
        <v/>
      </c>
      <c r="D925" s="10" t="str">
        <f>IF(入力シート!C926&gt;=1000,INT(MOD(入力シート!C926,10000)/1000),"")</f>
        <v/>
      </c>
      <c r="E925" s="10" t="str">
        <f>IF(入力シート!C926&gt;=100,INT(MOD(入力シート!C926,1000)/100),"")</f>
        <v/>
      </c>
      <c r="F925" s="10" t="str">
        <f>IF(入力シート!C926&gt;=10,INT(MOD(入力シート!C926,100)/10),"")</f>
        <v/>
      </c>
      <c r="G925" s="22" t="str">
        <f>IF(入力シート!C926&gt;=1,INT(MOD(入力シート!C926,10)/1),"")</f>
        <v/>
      </c>
      <c r="H925" s="22" t="str">
        <f>IF(入力シート!D926&gt;"",入力シート!D926,"")</f>
        <v/>
      </c>
      <c r="I925" s="22" t="str">
        <f>IF(入力シート!E926&gt;"",入力シート!E926,"")</f>
        <v/>
      </c>
      <c r="J925" s="37" t="str">
        <f>IF(入力シート!F926&gt;0,IF(入力シート!W926=6,MID(入力シート!F926,入力シート!W926-5,1),"0"),"")</f>
        <v/>
      </c>
      <c r="K925" s="37" t="str">
        <f>IF(入力シート!F926&gt;0,MID(入力シート!F926,入力シート!W926-4,1),"")</f>
        <v/>
      </c>
      <c r="L925" s="37" t="str">
        <f>IF(入力シート!F926&gt;0,MID(入力シート!F926,入力シート!W926-3,1),"")</f>
        <v/>
      </c>
      <c r="M925" s="37" t="str">
        <f>IF(入力シート!F926&gt;0,MID(入力シート!F926,入力シート!W926-2,1),"")</f>
        <v/>
      </c>
      <c r="N925" s="37" t="str">
        <f>IF(入力シート!F926&gt;0,MID(入力シート!F926,入力シート!W926-1,1),"")</f>
        <v/>
      </c>
      <c r="O925" s="39" t="str">
        <f>IF(入力シート!F926&gt;0,MID(入力シート!F926,入力シート!W926,1),"")</f>
        <v/>
      </c>
      <c r="P925" s="22" t="str">
        <f>IF(入力シート!G926&gt;"",入力シート!G926,"")</f>
        <v/>
      </c>
      <c r="Q925" s="37" t="str">
        <f>IF(入力シート!H926&gt;0,IF(入力シート!X926=4,MID(入力シート!H926,入力シート!X926-3,1),"0"),"")</f>
        <v/>
      </c>
      <c r="R925" s="37" t="str">
        <f>IF(入力シート!H926&gt;0,MID(入力シート!H926,入力シート!X926-2,1),"")</f>
        <v/>
      </c>
      <c r="S925" s="37" t="str">
        <f>IF(入力シート!H926&gt;0,MID(入力シート!H926,入力シート!X926-1,1),"")</f>
        <v/>
      </c>
      <c r="T925" s="39" t="str">
        <f>IF(入力シート!H926&gt;0,MID(入力シート!H926,入力シート!X926,1),"")</f>
        <v/>
      </c>
      <c r="U925" s="62" t="str">
        <f>IF(入力シート!I926&gt;0,入力シート!I926,"")</f>
        <v/>
      </c>
      <c r="V925" s="50" t="str">
        <f>IF(入力シート!J926&gt;0,入力シート!J926,"")</f>
        <v/>
      </c>
      <c r="W925" s="50" t="str">
        <f>IF(入力シート!K926&gt;=10,INT(MOD(入力シート!K926,100)/10),"")</f>
        <v/>
      </c>
      <c r="X925" s="40" t="str">
        <f>IF(入力シート!K926&gt;=1,INT(MOD(入力シート!K926,10)/1),"")</f>
        <v/>
      </c>
      <c r="Y925" s="51" t="str">
        <f>IF(入力シート!L926&gt;=100000,INT(MOD(入力シート!L926,1000000)/100000),"")</f>
        <v/>
      </c>
      <c r="Z925" s="51" t="str">
        <f>IF(入力シート!L926&gt;=10000,INT(MOD(入力シート!L926,100000)/10000),"")</f>
        <v/>
      </c>
      <c r="AA925" s="51" t="str">
        <f>IF(入力シート!L926&gt;=1000,INT(MOD(入力シート!L926,10000)/1000),"")</f>
        <v/>
      </c>
      <c r="AB925" s="51" t="str">
        <f>IF(入力シート!L926&gt;=100,INT(MOD(入力シート!L926,1000)/100),"")</f>
        <v/>
      </c>
      <c r="AC925" s="51" t="str">
        <f>IF(入力シート!L926&gt;=10,INT(MOD(入力シート!L926,100)/10),"")</f>
        <v/>
      </c>
      <c r="AD925" s="40" t="str">
        <f>IF(入力シート!L926&gt;=1,INT(MOD(入力シート!L926,10)/1),"")</f>
        <v/>
      </c>
      <c r="AE925" s="51" t="str">
        <f>IF(入力シート!M926&gt;=10000,INT(MOD(入力シート!M926,100000)/10000),"")</f>
        <v/>
      </c>
      <c r="AF925" s="51" t="str">
        <f>IF(入力シート!M926&gt;=1000,INT(MOD(入力シート!M926,10000)/1000),"")</f>
        <v/>
      </c>
      <c r="AG925" s="51" t="str">
        <f>IF(入力シート!M926&gt;=100,INT(MOD(入力シート!M926,1000)/100),"")</f>
        <v/>
      </c>
      <c r="AH925" s="51" t="str">
        <f>IF(入力シート!M926&gt;=10,INT(MOD(入力シート!M926,100)/10),"")</f>
        <v/>
      </c>
      <c r="AI925" s="40" t="str">
        <f>IF(入力シート!M926&gt;=1,INT(MOD(入力シート!M926,10)/1),"")</f>
        <v/>
      </c>
      <c r="AJ925" s="51" t="str">
        <f>IF(入力シート!N926&gt;=10000,INT(MOD(入力シート!N926,100000)/10000),"")</f>
        <v/>
      </c>
      <c r="AK925" s="51" t="str">
        <f>IF(入力シート!N926&gt;=1000,INT(MOD(入力シート!N926,10000)/1000),"")</f>
        <v/>
      </c>
      <c r="AL925" s="51" t="str">
        <f>IF(入力シート!N926&gt;=100,INT(MOD(入力シート!N926,1000)/100),"")</f>
        <v/>
      </c>
      <c r="AM925" s="51" t="str">
        <f>IF(入力シート!N926&gt;=10,INT(MOD(入力シート!N926,100)/10),"")</f>
        <v/>
      </c>
      <c r="AN925" s="40" t="str">
        <f>IF(入力シート!N926&gt;=1,INT(MOD(入力シート!N926,10)/1),"")</f>
        <v/>
      </c>
      <c r="AO925" s="51" t="str">
        <f>IF(入力シート!O926&gt;=10000,INT(MOD(入力シート!O926,100000)/10000),"")</f>
        <v/>
      </c>
      <c r="AP925" s="51" t="str">
        <f>IF(入力シート!O926&gt;=1000,INT(MOD(入力シート!O926,10000)/1000),"")</f>
        <v/>
      </c>
      <c r="AQ925" s="51" t="str">
        <f>IF(入力シート!O926&gt;=100,INT(MOD(入力シート!O926,1000)/100),"")</f>
        <v/>
      </c>
      <c r="AR925" s="51" t="str">
        <f>IF(入力シート!O926&gt;=10,INT(MOD(入力シート!O926,100)/10),"")</f>
        <v/>
      </c>
      <c r="AS925" s="40" t="str">
        <f>IF(入力シート!O926&gt;=1,INT(MOD(入力シート!O926,10)/1),"")</f>
        <v/>
      </c>
      <c r="AT925" s="51" t="str">
        <f>IF(入力シート!P926&gt;=1000000,INT(MOD(入力シート!P926,10000000)/1000000),"")</f>
        <v/>
      </c>
      <c r="AU925" s="51" t="str">
        <f>IF(入力シート!P926&gt;=100000,INT(MOD(入力シート!P926,1000000)/100000),"")</f>
        <v/>
      </c>
      <c r="AV925" s="51" t="str">
        <f>IF(入力シート!P926&gt;=10000,INT(MOD(入力シート!P926,100000)/10000),"")</f>
        <v/>
      </c>
      <c r="AW925" s="51" t="str">
        <f>IF(入力シート!P926&gt;=1000,INT(MOD(入力シート!P926,10000)/1000),"")</f>
        <v/>
      </c>
      <c r="AX925" s="51" t="str">
        <f>IF(入力シート!P926&gt;=100,INT(MOD(入力シート!P926,1000)/100),"")</f>
        <v/>
      </c>
      <c r="AY925" s="51" t="str">
        <f>IF(入力シート!P926&gt;=10,INT(MOD(入力シート!P926,100)/10),"")</f>
        <v/>
      </c>
      <c r="AZ925" s="40" t="str">
        <f>IF(入力シート!P926&gt;=1,INT(MOD(入力シート!P926,10)/1),"")</f>
        <v/>
      </c>
      <c r="BA925" s="51" t="str">
        <f>IF(入力シート!Q926&gt;=10,INT(MOD(入力シート!Q926,100)/10),"")</f>
        <v/>
      </c>
      <c r="BB925" s="40" t="str">
        <f>IF(入力シート!Q926&gt;=1,INT(MOD(入力シート!Q926,10)/1),"")</f>
        <v/>
      </c>
      <c r="BC925" s="51" t="str">
        <f>IF(入力シート!R926&gt;=10000,INT(MOD(入力シート!R926,100000)/10000),"")</f>
        <v/>
      </c>
      <c r="BD925" s="51" t="str">
        <f>IF(入力シート!R926&gt;=1000,INT(MOD(入力シート!R926,10000)/1000),"")</f>
        <v/>
      </c>
      <c r="BE925" s="51" t="str">
        <f>IF(入力シート!R926&gt;=100,INT(MOD(入力シート!R926,1000)/100),"")</f>
        <v/>
      </c>
      <c r="BF925" s="51" t="str">
        <f>IF(入力シート!R926&gt;=10,INT(MOD(入力シート!R926,100)/10),"")</f>
        <v/>
      </c>
      <c r="BG925" s="40" t="str">
        <f>IF(入力シート!R926&gt;=1,INT(MOD(入力シート!R926,10)/1),"")</f>
        <v/>
      </c>
    </row>
    <row r="926" spans="1:79" x14ac:dyDescent="0.15">
      <c r="B926" s="22">
        <v>924</v>
      </c>
      <c r="C926" s="10" t="str">
        <f>IF(入力シート!C927&gt;=10000,INT(MOD(入力シート!C927,100000)/10000),"")</f>
        <v/>
      </c>
      <c r="D926" s="10" t="str">
        <f>IF(入力シート!C927&gt;=1000,INT(MOD(入力シート!C927,10000)/1000),"")</f>
        <v/>
      </c>
      <c r="E926" s="10" t="str">
        <f>IF(入力シート!C927&gt;=100,INT(MOD(入力シート!C927,1000)/100),"")</f>
        <v/>
      </c>
      <c r="F926" s="10" t="str">
        <f>IF(入力シート!C927&gt;=10,INT(MOD(入力シート!C927,100)/10),"")</f>
        <v/>
      </c>
      <c r="G926" s="22" t="str">
        <f>IF(入力シート!C927&gt;=1,INT(MOD(入力シート!C927,10)/1),"")</f>
        <v/>
      </c>
      <c r="H926" s="22" t="str">
        <f>IF(入力シート!D927&gt;"",入力シート!D927,"")</f>
        <v/>
      </c>
      <c r="I926" s="22" t="str">
        <f>IF(入力シート!E927&gt;"",入力シート!E927,"")</f>
        <v/>
      </c>
      <c r="J926" s="37" t="str">
        <f>IF(入力シート!F927&gt;0,IF(入力シート!W927=6,MID(入力シート!F927,入力シート!W927-5,1),"0"),"")</f>
        <v/>
      </c>
      <c r="K926" s="37" t="str">
        <f>IF(入力シート!F927&gt;0,MID(入力シート!F927,入力シート!W927-4,1),"")</f>
        <v/>
      </c>
      <c r="L926" s="37" t="str">
        <f>IF(入力シート!F927&gt;0,MID(入力シート!F927,入力シート!W927-3,1),"")</f>
        <v/>
      </c>
      <c r="M926" s="37" t="str">
        <f>IF(入力シート!F927&gt;0,MID(入力シート!F927,入力シート!W927-2,1),"")</f>
        <v/>
      </c>
      <c r="N926" s="37" t="str">
        <f>IF(入力シート!F927&gt;0,MID(入力シート!F927,入力シート!W927-1,1),"")</f>
        <v/>
      </c>
      <c r="O926" s="39" t="str">
        <f>IF(入力シート!F927&gt;0,MID(入力シート!F927,入力シート!W927,1),"")</f>
        <v/>
      </c>
      <c r="P926" s="22" t="str">
        <f>IF(入力シート!G927&gt;"",入力シート!G927,"")</f>
        <v/>
      </c>
      <c r="Q926" s="37" t="str">
        <f>IF(入力シート!H927&gt;0,IF(入力シート!X927=4,MID(入力シート!H927,入力シート!X927-3,1),"0"),"")</f>
        <v/>
      </c>
      <c r="R926" s="37" t="str">
        <f>IF(入力シート!H927&gt;0,MID(入力シート!H927,入力シート!X927-2,1),"")</f>
        <v/>
      </c>
      <c r="S926" s="37" t="str">
        <f>IF(入力シート!H927&gt;0,MID(入力シート!H927,入力シート!X927-1,1),"")</f>
        <v/>
      </c>
      <c r="T926" s="39" t="str">
        <f>IF(入力シート!H927&gt;0,MID(入力シート!H927,入力シート!X927,1),"")</f>
        <v/>
      </c>
      <c r="U926" s="62" t="str">
        <f>IF(入力シート!I927&gt;0,入力シート!I927,"")</f>
        <v/>
      </c>
      <c r="V926" s="50" t="str">
        <f>IF(入力シート!J927&gt;0,入力シート!J927,"")</f>
        <v/>
      </c>
      <c r="W926" s="50" t="str">
        <f>IF(入力シート!K927&gt;=10,INT(MOD(入力シート!K927,100)/10),"")</f>
        <v/>
      </c>
      <c r="X926" s="40" t="str">
        <f>IF(入力シート!K927&gt;=1,INT(MOD(入力シート!K927,10)/1),"")</f>
        <v/>
      </c>
      <c r="Y926" s="51" t="str">
        <f>IF(入力シート!L927&gt;=100000,INT(MOD(入力シート!L927,1000000)/100000),"")</f>
        <v/>
      </c>
      <c r="Z926" s="51" t="str">
        <f>IF(入力シート!L927&gt;=10000,INT(MOD(入力シート!L927,100000)/10000),"")</f>
        <v/>
      </c>
      <c r="AA926" s="51" t="str">
        <f>IF(入力シート!L927&gt;=1000,INT(MOD(入力シート!L927,10000)/1000),"")</f>
        <v/>
      </c>
      <c r="AB926" s="51" t="str">
        <f>IF(入力シート!L927&gt;=100,INT(MOD(入力シート!L927,1000)/100),"")</f>
        <v/>
      </c>
      <c r="AC926" s="51" t="str">
        <f>IF(入力シート!L927&gt;=10,INT(MOD(入力シート!L927,100)/10),"")</f>
        <v/>
      </c>
      <c r="AD926" s="40" t="str">
        <f>IF(入力シート!L927&gt;=1,INT(MOD(入力シート!L927,10)/1),"")</f>
        <v/>
      </c>
      <c r="AE926" s="51" t="str">
        <f>IF(入力シート!M927&gt;=10000,INT(MOD(入力シート!M927,100000)/10000),"")</f>
        <v/>
      </c>
      <c r="AF926" s="51" t="str">
        <f>IF(入力シート!M927&gt;=1000,INT(MOD(入力シート!M927,10000)/1000),"")</f>
        <v/>
      </c>
      <c r="AG926" s="51" t="str">
        <f>IF(入力シート!M927&gt;=100,INT(MOD(入力シート!M927,1000)/100),"")</f>
        <v/>
      </c>
      <c r="AH926" s="51" t="str">
        <f>IF(入力シート!M927&gt;=10,INT(MOD(入力シート!M927,100)/10),"")</f>
        <v/>
      </c>
      <c r="AI926" s="40" t="str">
        <f>IF(入力シート!M927&gt;=1,INT(MOD(入力シート!M927,10)/1),"")</f>
        <v/>
      </c>
      <c r="AJ926" s="51" t="str">
        <f>IF(入力シート!N927&gt;=10000,INT(MOD(入力シート!N927,100000)/10000),"")</f>
        <v/>
      </c>
      <c r="AK926" s="51" t="str">
        <f>IF(入力シート!N927&gt;=1000,INT(MOD(入力シート!N927,10000)/1000),"")</f>
        <v/>
      </c>
      <c r="AL926" s="51" t="str">
        <f>IF(入力シート!N927&gt;=100,INT(MOD(入力シート!N927,1000)/100),"")</f>
        <v/>
      </c>
      <c r="AM926" s="51" t="str">
        <f>IF(入力シート!N927&gt;=10,INT(MOD(入力シート!N927,100)/10),"")</f>
        <v/>
      </c>
      <c r="AN926" s="40" t="str">
        <f>IF(入力シート!N927&gt;=1,INT(MOD(入力シート!N927,10)/1),"")</f>
        <v/>
      </c>
      <c r="AO926" s="51" t="str">
        <f>IF(入力シート!O927&gt;=10000,INT(MOD(入力シート!O927,100000)/10000),"")</f>
        <v/>
      </c>
      <c r="AP926" s="51" t="str">
        <f>IF(入力シート!O927&gt;=1000,INT(MOD(入力シート!O927,10000)/1000),"")</f>
        <v/>
      </c>
      <c r="AQ926" s="51" t="str">
        <f>IF(入力シート!O927&gt;=100,INT(MOD(入力シート!O927,1000)/100),"")</f>
        <v/>
      </c>
      <c r="AR926" s="51" t="str">
        <f>IF(入力シート!O927&gt;=10,INT(MOD(入力シート!O927,100)/10),"")</f>
        <v/>
      </c>
      <c r="AS926" s="40" t="str">
        <f>IF(入力シート!O927&gt;=1,INT(MOD(入力シート!O927,10)/1),"")</f>
        <v/>
      </c>
      <c r="AT926" s="51" t="str">
        <f>IF(入力シート!P927&gt;=1000000,INT(MOD(入力シート!P927,10000000)/1000000),"")</f>
        <v/>
      </c>
      <c r="AU926" s="51" t="str">
        <f>IF(入力シート!P927&gt;=100000,INT(MOD(入力シート!P927,1000000)/100000),"")</f>
        <v/>
      </c>
      <c r="AV926" s="51" t="str">
        <f>IF(入力シート!P927&gt;=10000,INT(MOD(入力シート!P927,100000)/10000),"")</f>
        <v/>
      </c>
      <c r="AW926" s="51" t="str">
        <f>IF(入力シート!P927&gt;=1000,INT(MOD(入力シート!P927,10000)/1000),"")</f>
        <v/>
      </c>
      <c r="AX926" s="51" t="str">
        <f>IF(入力シート!P927&gt;=100,INT(MOD(入力シート!P927,1000)/100),"")</f>
        <v/>
      </c>
      <c r="AY926" s="51" t="str">
        <f>IF(入力シート!P927&gt;=10,INT(MOD(入力シート!P927,100)/10),"")</f>
        <v/>
      </c>
      <c r="AZ926" s="40" t="str">
        <f>IF(入力シート!P927&gt;=1,INT(MOD(入力シート!P927,10)/1),"")</f>
        <v/>
      </c>
      <c r="BA926" s="51" t="str">
        <f>IF(入力シート!Q927&gt;=10,INT(MOD(入力シート!Q927,100)/10),"")</f>
        <v/>
      </c>
      <c r="BB926" s="40" t="str">
        <f>IF(入力シート!Q927&gt;=1,INT(MOD(入力シート!Q927,10)/1),"")</f>
        <v/>
      </c>
      <c r="BC926" s="51" t="str">
        <f>IF(入力シート!R927&gt;=10000,INT(MOD(入力シート!R927,100000)/10000),"")</f>
        <v/>
      </c>
      <c r="BD926" s="51" t="str">
        <f>IF(入力シート!R927&gt;=1000,INT(MOD(入力シート!R927,10000)/1000),"")</f>
        <v/>
      </c>
      <c r="BE926" s="51" t="str">
        <f>IF(入力シート!R927&gt;=100,INT(MOD(入力シート!R927,1000)/100),"")</f>
        <v/>
      </c>
      <c r="BF926" s="51" t="str">
        <f>IF(入力シート!R927&gt;=10,INT(MOD(入力シート!R927,100)/10),"")</f>
        <v/>
      </c>
      <c r="BG926" s="40" t="str">
        <f>IF(入力シート!R927&gt;=1,INT(MOD(入力シート!R927,10)/1),"")</f>
        <v/>
      </c>
    </row>
    <row r="927" spans="1:79" x14ac:dyDescent="0.15">
      <c r="B927" s="22">
        <v>925</v>
      </c>
      <c r="C927" s="10" t="str">
        <f>IF(入力シート!C928&gt;=10000,INT(MOD(入力シート!C928,100000)/10000),"")</f>
        <v/>
      </c>
      <c r="D927" s="10" t="str">
        <f>IF(入力シート!C928&gt;=1000,INT(MOD(入力シート!C928,10000)/1000),"")</f>
        <v/>
      </c>
      <c r="E927" s="10" t="str">
        <f>IF(入力シート!C928&gt;=100,INT(MOD(入力シート!C928,1000)/100),"")</f>
        <v/>
      </c>
      <c r="F927" s="10" t="str">
        <f>IF(入力シート!C928&gt;=10,INT(MOD(入力シート!C928,100)/10),"")</f>
        <v/>
      </c>
      <c r="G927" s="22" t="str">
        <f>IF(入力シート!C928&gt;=1,INT(MOD(入力シート!C928,10)/1),"")</f>
        <v/>
      </c>
      <c r="H927" s="22" t="str">
        <f>IF(入力シート!D928&gt;"",入力シート!D928,"")</f>
        <v/>
      </c>
      <c r="I927" s="22" t="str">
        <f>IF(入力シート!E928&gt;"",入力シート!E928,"")</f>
        <v/>
      </c>
      <c r="J927" s="37" t="str">
        <f>IF(入力シート!F928&gt;0,IF(入力シート!W928=6,MID(入力シート!F928,入力シート!W928-5,1),"0"),"")</f>
        <v/>
      </c>
      <c r="K927" s="37" t="str">
        <f>IF(入力シート!F928&gt;0,MID(入力シート!F928,入力シート!W928-4,1),"")</f>
        <v/>
      </c>
      <c r="L927" s="37" t="str">
        <f>IF(入力シート!F928&gt;0,MID(入力シート!F928,入力シート!W928-3,1),"")</f>
        <v/>
      </c>
      <c r="M927" s="37" t="str">
        <f>IF(入力シート!F928&gt;0,MID(入力シート!F928,入力シート!W928-2,1),"")</f>
        <v/>
      </c>
      <c r="N927" s="37" t="str">
        <f>IF(入力シート!F928&gt;0,MID(入力シート!F928,入力シート!W928-1,1),"")</f>
        <v/>
      </c>
      <c r="O927" s="39" t="str">
        <f>IF(入力シート!F928&gt;0,MID(入力シート!F928,入力シート!W928,1),"")</f>
        <v/>
      </c>
      <c r="P927" s="22" t="str">
        <f>IF(入力シート!G928&gt;"",入力シート!G928,"")</f>
        <v/>
      </c>
      <c r="Q927" s="37" t="str">
        <f>IF(入力シート!H928&gt;0,IF(入力シート!X928=4,MID(入力シート!H928,入力シート!X928-3,1),"0"),"")</f>
        <v/>
      </c>
      <c r="R927" s="37" t="str">
        <f>IF(入力シート!H928&gt;0,MID(入力シート!H928,入力シート!X928-2,1),"")</f>
        <v/>
      </c>
      <c r="S927" s="37" t="str">
        <f>IF(入力シート!H928&gt;0,MID(入力シート!H928,入力シート!X928-1,1),"")</f>
        <v/>
      </c>
      <c r="T927" s="39" t="str">
        <f>IF(入力シート!H928&gt;0,MID(入力シート!H928,入力シート!X928,1),"")</f>
        <v/>
      </c>
      <c r="U927" s="62" t="str">
        <f>IF(入力シート!I928&gt;0,入力シート!I928,"")</f>
        <v/>
      </c>
      <c r="V927" s="50" t="str">
        <f>IF(入力シート!J928&gt;0,入力シート!J928,"")</f>
        <v/>
      </c>
      <c r="W927" s="50" t="str">
        <f>IF(入力シート!K928&gt;=10,INT(MOD(入力シート!K928,100)/10),"")</f>
        <v/>
      </c>
      <c r="X927" s="40" t="str">
        <f>IF(入力シート!K928&gt;=1,INT(MOD(入力シート!K928,10)/1),"")</f>
        <v/>
      </c>
      <c r="Y927" s="51" t="str">
        <f>IF(入力シート!L928&gt;=100000,INT(MOD(入力シート!L928,1000000)/100000),"")</f>
        <v/>
      </c>
      <c r="Z927" s="51" t="str">
        <f>IF(入力シート!L928&gt;=10000,INT(MOD(入力シート!L928,100000)/10000),"")</f>
        <v/>
      </c>
      <c r="AA927" s="51" t="str">
        <f>IF(入力シート!L928&gt;=1000,INT(MOD(入力シート!L928,10000)/1000),"")</f>
        <v/>
      </c>
      <c r="AB927" s="51" t="str">
        <f>IF(入力シート!L928&gt;=100,INT(MOD(入力シート!L928,1000)/100),"")</f>
        <v/>
      </c>
      <c r="AC927" s="51" t="str">
        <f>IF(入力シート!L928&gt;=10,INT(MOD(入力シート!L928,100)/10),"")</f>
        <v/>
      </c>
      <c r="AD927" s="40" t="str">
        <f>IF(入力シート!L928&gt;=1,INT(MOD(入力シート!L928,10)/1),"")</f>
        <v/>
      </c>
      <c r="AE927" s="51" t="str">
        <f>IF(入力シート!M928&gt;=10000,INT(MOD(入力シート!M928,100000)/10000),"")</f>
        <v/>
      </c>
      <c r="AF927" s="51" t="str">
        <f>IF(入力シート!M928&gt;=1000,INT(MOD(入力シート!M928,10000)/1000),"")</f>
        <v/>
      </c>
      <c r="AG927" s="51" t="str">
        <f>IF(入力シート!M928&gt;=100,INT(MOD(入力シート!M928,1000)/100),"")</f>
        <v/>
      </c>
      <c r="AH927" s="51" t="str">
        <f>IF(入力シート!M928&gt;=10,INT(MOD(入力シート!M928,100)/10),"")</f>
        <v/>
      </c>
      <c r="AI927" s="40" t="str">
        <f>IF(入力シート!M928&gt;=1,INT(MOD(入力シート!M928,10)/1),"")</f>
        <v/>
      </c>
      <c r="AJ927" s="51" t="str">
        <f>IF(入力シート!N928&gt;=10000,INT(MOD(入力シート!N928,100000)/10000),"")</f>
        <v/>
      </c>
      <c r="AK927" s="51" t="str">
        <f>IF(入力シート!N928&gt;=1000,INT(MOD(入力シート!N928,10000)/1000),"")</f>
        <v/>
      </c>
      <c r="AL927" s="51" t="str">
        <f>IF(入力シート!N928&gt;=100,INT(MOD(入力シート!N928,1000)/100),"")</f>
        <v/>
      </c>
      <c r="AM927" s="51" t="str">
        <f>IF(入力シート!N928&gt;=10,INT(MOD(入力シート!N928,100)/10),"")</f>
        <v/>
      </c>
      <c r="AN927" s="40" t="str">
        <f>IF(入力シート!N928&gt;=1,INT(MOD(入力シート!N928,10)/1),"")</f>
        <v/>
      </c>
      <c r="AO927" s="51" t="str">
        <f>IF(入力シート!O928&gt;=10000,INT(MOD(入力シート!O928,100000)/10000),"")</f>
        <v/>
      </c>
      <c r="AP927" s="51" t="str">
        <f>IF(入力シート!O928&gt;=1000,INT(MOD(入力シート!O928,10000)/1000),"")</f>
        <v/>
      </c>
      <c r="AQ927" s="51" t="str">
        <f>IF(入力シート!O928&gt;=100,INT(MOD(入力シート!O928,1000)/100),"")</f>
        <v/>
      </c>
      <c r="AR927" s="51" t="str">
        <f>IF(入力シート!O928&gt;=10,INT(MOD(入力シート!O928,100)/10),"")</f>
        <v/>
      </c>
      <c r="AS927" s="40" t="str">
        <f>IF(入力シート!O928&gt;=1,INT(MOD(入力シート!O928,10)/1),"")</f>
        <v/>
      </c>
      <c r="AT927" s="51" t="str">
        <f>IF(入力シート!P928&gt;=1000000,INT(MOD(入力シート!P928,10000000)/1000000),"")</f>
        <v/>
      </c>
      <c r="AU927" s="51" t="str">
        <f>IF(入力シート!P928&gt;=100000,INT(MOD(入力シート!P928,1000000)/100000),"")</f>
        <v/>
      </c>
      <c r="AV927" s="51" t="str">
        <f>IF(入力シート!P928&gt;=10000,INT(MOD(入力シート!P928,100000)/10000),"")</f>
        <v/>
      </c>
      <c r="AW927" s="51" t="str">
        <f>IF(入力シート!P928&gt;=1000,INT(MOD(入力シート!P928,10000)/1000),"")</f>
        <v/>
      </c>
      <c r="AX927" s="51" t="str">
        <f>IF(入力シート!P928&gt;=100,INT(MOD(入力シート!P928,1000)/100),"")</f>
        <v/>
      </c>
      <c r="AY927" s="51" t="str">
        <f>IF(入力シート!P928&gt;=10,INT(MOD(入力シート!P928,100)/10),"")</f>
        <v/>
      </c>
      <c r="AZ927" s="40" t="str">
        <f>IF(入力シート!P928&gt;=1,INT(MOD(入力シート!P928,10)/1),"")</f>
        <v/>
      </c>
      <c r="BA927" s="51" t="str">
        <f>IF(入力シート!Q928&gt;=10,INT(MOD(入力シート!Q928,100)/10),"")</f>
        <v/>
      </c>
      <c r="BB927" s="40" t="str">
        <f>IF(入力シート!Q928&gt;=1,INT(MOD(入力シート!Q928,10)/1),"")</f>
        <v/>
      </c>
      <c r="BC927" s="51" t="str">
        <f>IF(入力シート!R928&gt;=10000,INT(MOD(入力シート!R928,100000)/10000),"")</f>
        <v/>
      </c>
      <c r="BD927" s="51" t="str">
        <f>IF(入力シート!R928&gt;=1000,INT(MOD(入力シート!R928,10000)/1000),"")</f>
        <v/>
      </c>
      <c r="BE927" s="51" t="str">
        <f>IF(入力シート!R928&gt;=100,INT(MOD(入力シート!R928,1000)/100),"")</f>
        <v/>
      </c>
      <c r="BF927" s="51" t="str">
        <f>IF(入力シート!R928&gt;=10,INT(MOD(入力シート!R928,100)/10),"")</f>
        <v/>
      </c>
      <c r="BG927" s="40" t="str">
        <f>IF(入力シート!R928&gt;=1,INT(MOD(入力シート!R928,10)/1),"")</f>
        <v/>
      </c>
    </row>
    <row r="928" spans="1:79" x14ac:dyDescent="0.15">
      <c r="B928" s="22">
        <v>926</v>
      </c>
      <c r="C928" s="10" t="str">
        <f>IF(入力シート!C929&gt;=10000,INT(MOD(入力シート!C929,100000)/10000),"")</f>
        <v/>
      </c>
      <c r="D928" s="10" t="str">
        <f>IF(入力シート!C929&gt;=1000,INT(MOD(入力シート!C929,10000)/1000),"")</f>
        <v/>
      </c>
      <c r="E928" s="10" t="str">
        <f>IF(入力シート!C929&gt;=100,INT(MOD(入力シート!C929,1000)/100),"")</f>
        <v/>
      </c>
      <c r="F928" s="10" t="str">
        <f>IF(入力シート!C929&gt;=10,INT(MOD(入力シート!C929,100)/10),"")</f>
        <v/>
      </c>
      <c r="G928" s="22" t="str">
        <f>IF(入力シート!C929&gt;=1,INT(MOD(入力シート!C929,10)/1),"")</f>
        <v/>
      </c>
      <c r="H928" s="22" t="str">
        <f>IF(入力シート!D929&gt;"",入力シート!D929,"")</f>
        <v/>
      </c>
      <c r="I928" s="22" t="str">
        <f>IF(入力シート!E929&gt;"",入力シート!E929,"")</f>
        <v/>
      </c>
      <c r="J928" s="37" t="str">
        <f>IF(入力シート!F929&gt;0,IF(入力シート!W929=6,MID(入力シート!F929,入力シート!W929-5,1),"0"),"")</f>
        <v/>
      </c>
      <c r="K928" s="37" t="str">
        <f>IF(入力シート!F929&gt;0,MID(入力シート!F929,入力シート!W929-4,1),"")</f>
        <v/>
      </c>
      <c r="L928" s="37" t="str">
        <f>IF(入力シート!F929&gt;0,MID(入力シート!F929,入力シート!W929-3,1),"")</f>
        <v/>
      </c>
      <c r="M928" s="37" t="str">
        <f>IF(入力シート!F929&gt;0,MID(入力シート!F929,入力シート!W929-2,1),"")</f>
        <v/>
      </c>
      <c r="N928" s="37" t="str">
        <f>IF(入力シート!F929&gt;0,MID(入力シート!F929,入力シート!W929-1,1),"")</f>
        <v/>
      </c>
      <c r="O928" s="39" t="str">
        <f>IF(入力シート!F929&gt;0,MID(入力シート!F929,入力シート!W929,1),"")</f>
        <v/>
      </c>
      <c r="P928" s="22" t="str">
        <f>IF(入力シート!G929&gt;"",入力シート!G929,"")</f>
        <v/>
      </c>
      <c r="Q928" s="37" t="str">
        <f>IF(入力シート!H929&gt;0,IF(入力シート!X929=4,MID(入力シート!H929,入力シート!X929-3,1),"0"),"")</f>
        <v/>
      </c>
      <c r="R928" s="37" t="str">
        <f>IF(入力シート!H929&gt;0,MID(入力シート!H929,入力シート!X929-2,1),"")</f>
        <v/>
      </c>
      <c r="S928" s="37" t="str">
        <f>IF(入力シート!H929&gt;0,MID(入力シート!H929,入力シート!X929-1,1),"")</f>
        <v/>
      </c>
      <c r="T928" s="39" t="str">
        <f>IF(入力シート!H929&gt;0,MID(入力シート!H929,入力シート!X929,1),"")</f>
        <v/>
      </c>
      <c r="U928" s="62" t="str">
        <f>IF(入力シート!I929&gt;0,入力シート!I929,"")</f>
        <v/>
      </c>
      <c r="V928" s="50" t="str">
        <f>IF(入力シート!J929&gt;0,入力シート!J929,"")</f>
        <v/>
      </c>
      <c r="W928" s="50" t="str">
        <f>IF(入力シート!K929&gt;=10,INT(MOD(入力シート!K929,100)/10),"")</f>
        <v/>
      </c>
      <c r="X928" s="40" t="str">
        <f>IF(入力シート!K929&gt;=1,INT(MOD(入力シート!K929,10)/1),"")</f>
        <v/>
      </c>
      <c r="Y928" s="51" t="str">
        <f>IF(入力シート!L929&gt;=100000,INT(MOD(入力シート!L929,1000000)/100000),"")</f>
        <v/>
      </c>
      <c r="Z928" s="51" t="str">
        <f>IF(入力シート!L929&gt;=10000,INT(MOD(入力シート!L929,100000)/10000),"")</f>
        <v/>
      </c>
      <c r="AA928" s="51" t="str">
        <f>IF(入力シート!L929&gt;=1000,INT(MOD(入力シート!L929,10000)/1000),"")</f>
        <v/>
      </c>
      <c r="AB928" s="51" t="str">
        <f>IF(入力シート!L929&gt;=100,INT(MOD(入力シート!L929,1000)/100),"")</f>
        <v/>
      </c>
      <c r="AC928" s="51" t="str">
        <f>IF(入力シート!L929&gt;=10,INT(MOD(入力シート!L929,100)/10),"")</f>
        <v/>
      </c>
      <c r="AD928" s="40" t="str">
        <f>IF(入力シート!L929&gt;=1,INT(MOD(入力シート!L929,10)/1),"")</f>
        <v/>
      </c>
      <c r="AE928" s="51" t="str">
        <f>IF(入力シート!M929&gt;=10000,INT(MOD(入力シート!M929,100000)/10000),"")</f>
        <v/>
      </c>
      <c r="AF928" s="51" t="str">
        <f>IF(入力シート!M929&gt;=1000,INT(MOD(入力シート!M929,10000)/1000),"")</f>
        <v/>
      </c>
      <c r="AG928" s="51" t="str">
        <f>IF(入力シート!M929&gt;=100,INT(MOD(入力シート!M929,1000)/100),"")</f>
        <v/>
      </c>
      <c r="AH928" s="51" t="str">
        <f>IF(入力シート!M929&gt;=10,INT(MOD(入力シート!M929,100)/10),"")</f>
        <v/>
      </c>
      <c r="AI928" s="40" t="str">
        <f>IF(入力シート!M929&gt;=1,INT(MOD(入力シート!M929,10)/1),"")</f>
        <v/>
      </c>
      <c r="AJ928" s="51" t="str">
        <f>IF(入力シート!N929&gt;=10000,INT(MOD(入力シート!N929,100000)/10000),"")</f>
        <v/>
      </c>
      <c r="AK928" s="51" t="str">
        <f>IF(入力シート!N929&gt;=1000,INT(MOD(入力シート!N929,10000)/1000),"")</f>
        <v/>
      </c>
      <c r="AL928" s="51" t="str">
        <f>IF(入力シート!N929&gt;=100,INT(MOD(入力シート!N929,1000)/100),"")</f>
        <v/>
      </c>
      <c r="AM928" s="51" t="str">
        <f>IF(入力シート!N929&gt;=10,INT(MOD(入力シート!N929,100)/10),"")</f>
        <v/>
      </c>
      <c r="AN928" s="40" t="str">
        <f>IF(入力シート!N929&gt;=1,INT(MOD(入力シート!N929,10)/1),"")</f>
        <v/>
      </c>
      <c r="AO928" s="51" t="str">
        <f>IF(入力シート!O929&gt;=10000,INT(MOD(入力シート!O929,100000)/10000),"")</f>
        <v/>
      </c>
      <c r="AP928" s="51" t="str">
        <f>IF(入力シート!O929&gt;=1000,INT(MOD(入力シート!O929,10000)/1000),"")</f>
        <v/>
      </c>
      <c r="AQ928" s="51" t="str">
        <f>IF(入力シート!O929&gt;=100,INT(MOD(入力シート!O929,1000)/100),"")</f>
        <v/>
      </c>
      <c r="AR928" s="51" t="str">
        <f>IF(入力シート!O929&gt;=10,INT(MOD(入力シート!O929,100)/10),"")</f>
        <v/>
      </c>
      <c r="AS928" s="40" t="str">
        <f>IF(入力シート!O929&gt;=1,INT(MOD(入力シート!O929,10)/1),"")</f>
        <v/>
      </c>
      <c r="AT928" s="51" t="str">
        <f>IF(入力シート!P929&gt;=1000000,INT(MOD(入力シート!P929,10000000)/1000000),"")</f>
        <v/>
      </c>
      <c r="AU928" s="51" t="str">
        <f>IF(入力シート!P929&gt;=100000,INT(MOD(入力シート!P929,1000000)/100000),"")</f>
        <v/>
      </c>
      <c r="AV928" s="51" t="str">
        <f>IF(入力シート!P929&gt;=10000,INT(MOD(入力シート!P929,100000)/10000),"")</f>
        <v/>
      </c>
      <c r="AW928" s="51" t="str">
        <f>IF(入力シート!P929&gt;=1000,INT(MOD(入力シート!P929,10000)/1000),"")</f>
        <v/>
      </c>
      <c r="AX928" s="51" t="str">
        <f>IF(入力シート!P929&gt;=100,INT(MOD(入力シート!P929,1000)/100),"")</f>
        <v/>
      </c>
      <c r="AY928" s="51" t="str">
        <f>IF(入力シート!P929&gt;=10,INT(MOD(入力シート!P929,100)/10),"")</f>
        <v/>
      </c>
      <c r="AZ928" s="40" t="str">
        <f>IF(入力シート!P929&gt;=1,INT(MOD(入力シート!P929,10)/1),"")</f>
        <v/>
      </c>
      <c r="BA928" s="51" t="str">
        <f>IF(入力シート!Q929&gt;=10,INT(MOD(入力シート!Q929,100)/10),"")</f>
        <v/>
      </c>
      <c r="BB928" s="40" t="str">
        <f>IF(入力シート!Q929&gt;=1,INT(MOD(入力シート!Q929,10)/1),"")</f>
        <v/>
      </c>
      <c r="BC928" s="51" t="str">
        <f>IF(入力シート!R929&gt;=10000,INT(MOD(入力シート!R929,100000)/10000),"")</f>
        <v/>
      </c>
      <c r="BD928" s="51" t="str">
        <f>IF(入力シート!R929&gt;=1000,INT(MOD(入力シート!R929,10000)/1000),"")</f>
        <v/>
      </c>
      <c r="BE928" s="51" t="str">
        <f>IF(入力シート!R929&gt;=100,INT(MOD(入力シート!R929,1000)/100),"")</f>
        <v/>
      </c>
      <c r="BF928" s="51" t="str">
        <f>IF(入力シート!R929&gt;=10,INT(MOD(入力シート!R929,100)/10),"")</f>
        <v/>
      </c>
      <c r="BG928" s="40" t="str">
        <f>IF(入力シート!R929&gt;=1,INT(MOD(入力シート!R929,10)/1),"")</f>
        <v/>
      </c>
    </row>
    <row r="929" spans="1:79" x14ac:dyDescent="0.15">
      <c r="B929" s="22">
        <v>927</v>
      </c>
      <c r="C929" s="10" t="str">
        <f>IF(入力シート!C930&gt;=10000,INT(MOD(入力シート!C930,100000)/10000),"")</f>
        <v/>
      </c>
      <c r="D929" s="10" t="str">
        <f>IF(入力シート!C930&gt;=1000,INT(MOD(入力シート!C930,10000)/1000),"")</f>
        <v/>
      </c>
      <c r="E929" s="10" t="str">
        <f>IF(入力シート!C930&gt;=100,INT(MOD(入力シート!C930,1000)/100),"")</f>
        <v/>
      </c>
      <c r="F929" s="10" t="str">
        <f>IF(入力シート!C930&gt;=10,INT(MOD(入力シート!C930,100)/10),"")</f>
        <v/>
      </c>
      <c r="G929" s="22" t="str">
        <f>IF(入力シート!C930&gt;=1,INT(MOD(入力シート!C930,10)/1),"")</f>
        <v/>
      </c>
      <c r="H929" s="22" t="str">
        <f>IF(入力シート!D930&gt;"",入力シート!D930,"")</f>
        <v/>
      </c>
      <c r="I929" s="22" t="str">
        <f>IF(入力シート!E930&gt;"",入力シート!E930,"")</f>
        <v/>
      </c>
      <c r="J929" s="37" t="str">
        <f>IF(入力シート!F930&gt;0,IF(入力シート!W930=6,MID(入力シート!F930,入力シート!W930-5,1),"0"),"")</f>
        <v/>
      </c>
      <c r="K929" s="37" t="str">
        <f>IF(入力シート!F930&gt;0,MID(入力シート!F930,入力シート!W930-4,1),"")</f>
        <v/>
      </c>
      <c r="L929" s="37" t="str">
        <f>IF(入力シート!F930&gt;0,MID(入力シート!F930,入力シート!W930-3,1),"")</f>
        <v/>
      </c>
      <c r="M929" s="37" t="str">
        <f>IF(入力シート!F930&gt;0,MID(入力シート!F930,入力シート!W930-2,1),"")</f>
        <v/>
      </c>
      <c r="N929" s="37" t="str">
        <f>IF(入力シート!F930&gt;0,MID(入力シート!F930,入力シート!W930-1,1),"")</f>
        <v/>
      </c>
      <c r="O929" s="39" t="str">
        <f>IF(入力シート!F930&gt;0,MID(入力シート!F930,入力シート!W930,1),"")</f>
        <v/>
      </c>
      <c r="P929" s="22" t="str">
        <f>IF(入力シート!G930&gt;"",入力シート!G930,"")</f>
        <v/>
      </c>
      <c r="Q929" s="37" t="str">
        <f>IF(入力シート!H930&gt;0,IF(入力シート!X930=4,MID(入力シート!H930,入力シート!X930-3,1),"0"),"")</f>
        <v/>
      </c>
      <c r="R929" s="37" t="str">
        <f>IF(入力シート!H930&gt;0,MID(入力シート!H930,入力シート!X930-2,1),"")</f>
        <v/>
      </c>
      <c r="S929" s="37" t="str">
        <f>IF(入力シート!H930&gt;0,MID(入力シート!H930,入力シート!X930-1,1),"")</f>
        <v/>
      </c>
      <c r="T929" s="39" t="str">
        <f>IF(入力シート!H930&gt;0,MID(入力シート!H930,入力シート!X930,1),"")</f>
        <v/>
      </c>
      <c r="U929" s="62" t="str">
        <f>IF(入力シート!I930&gt;0,入力シート!I930,"")</f>
        <v/>
      </c>
      <c r="V929" s="50" t="str">
        <f>IF(入力シート!J930&gt;0,入力シート!J930,"")</f>
        <v/>
      </c>
      <c r="W929" s="50" t="str">
        <f>IF(入力シート!K930&gt;=10,INT(MOD(入力シート!K930,100)/10),"")</f>
        <v/>
      </c>
      <c r="X929" s="40" t="str">
        <f>IF(入力シート!K930&gt;=1,INT(MOD(入力シート!K930,10)/1),"")</f>
        <v/>
      </c>
      <c r="Y929" s="51" t="str">
        <f>IF(入力シート!L930&gt;=100000,INT(MOD(入力シート!L930,1000000)/100000),"")</f>
        <v/>
      </c>
      <c r="Z929" s="51" t="str">
        <f>IF(入力シート!L930&gt;=10000,INT(MOD(入力シート!L930,100000)/10000),"")</f>
        <v/>
      </c>
      <c r="AA929" s="51" t="str">
        <f>IF(入力シート!L930&gt;=1000,INT(MOD(入力シート!L930,10000)/1000),"")</f>
        <v/>
      </c>
      <c r="AB929" s="51" t="str">
        <f>IF(入力シート!L930&gt;=100,INT(MOD(入力シート!L930,1000)/100),"")</f>
        <v/>
      </c>
      <c r="AC929" s="51" t="str">
        <f>IF(入力シート!L930&gt;=10,INT(MOD(入力シート!L930,100)/10),"")</f>
        <v/>
      </c>
      <c r="AD929" s="40" t="str">
        <f>IF(入力シート!L930&gt;=1,INT(MOD(入力シート!L930,10)/1),"")</f>
        <v/>
      </c>
      <c r="AE929" s="51" t="str">
        <f>IF(入力シート!M930&gt;=10000,INT(MOD(入力シート!M930,100000)/10000),"")</f>
        <v/>
      </c>
      <c r="AF929" s="51" t="str">
        <f>IF(入力シート!M930&gt;=1000,INT(MOD(入力シート!M930,10000)/1000),"")</f>
        <v/>
      </c>
      <c r="AG929" s="51" t="str">
        <f>IF(入力シート!M930&gt;=100,INT(MOD(入力シート!M930,1000)/100),"")</f>
        <v/>
      </c>
      <c r="AH929" s="51" t="str">
        <f>IF(入力シート!M930&gt;=10,INT(MOD(入力シート!M930,100)/10),"")</f>
        <v/>
      </c>
      <c r="AI929" s="40" t="str">
        <f>IF(入力シート!M930&gt;=1,INT(MOD(入力シート!M930,10)/1),"")</f>
        <v/>
      </c>
      <c r="AJ929" s="51" t="str">
        <f>IF(入力シート!N930&gt;=10000,INT(MOD(入力シート!N930,100000)/10000),"")</f>
        <v/>
      </c>
      <c r="AK929" s="51" t="str">
        <f>IF(入力シート!N930&gt;=1000,INT(MOD(入力シート!N930,10000)/1000),"")</f>
        <v/>
      </c>
      <c r="AL929" s="51" t="str">
        <f>IF(入力シート!N930&gt;=100,INT(MOD(入力シート!N930,1000)/100),"")</f>
        <v/>
      </c>
      <c r="AM929" s="51" t="str">
        <f>IF(入力シート!N930&gt;=10,INT(MOD(入力シート!N930,100)/10),"")</f>
        <v/>
      </c>
      <c r="AN929" s="40" t="str">
        <f>IF(入力シート!N930&gt;=1,INT(MOD(入力シート!N930,10)/1),"")</f>
        <v/>
      </c>
      <c r="AO929" s="51" t="str">
        <f>IF(入力シート!O930&gt;=10000,INT(MOD(入力シート!O930,100000)/10000),"")</f>
        <v/>
      </c>
      <c r="AP929" s="51" t="str">
        <f>IF(入力シート!O930&gt;=1000,INT(MOD(入力シート!O930,10000)/1000),"")</f>
        <v/>
      </c>
      <c r="AQ929" s="51" t="str">
        <f>IF(入力シート!O930&gt;=100,INT(MOD(入力シート!O930,1000)/100),"")</f>
        <v/>
      </c>
      <c r="AR929" s="51" t="str">
        <f>IF(入力シート!O930&gt;=10,INT(MOD(入力シート!O930,100)/10),"")</f>
        <v/>
      </c>
      <c r="AS929" s="40" t="str">
        <f>IF(入力シート!O930&gt;=1,INT(MOD(入力シート!O930,10)/1),"")</f>
        <v/>
      </c>
      <c r="AT929" s="51" t="str">
        <f>IF(入力シート!P930&gt;=1000000,INT(MOD(入力シート!P930,10000000)/1000000),"")</f>
        <v/>
      </c>
      <c r="AU929" s="51" t="str">
        <f>IF(入力シート!P930&gt;=100000,INT(MOD(入力シート!P930,1000000)/100000),"")</f>
        <v/>
      </c>
      <c r="AV929" s="51" t="str">
        <f>IF(入力シート!P930&gt;=10000,INT(MOD(入力シート!P930,100000)/10000),"")</f>
        <v/>
      </c>
      <c r="AW929" s="51" t="str">
        <f>IF(入力シート!P930&gt;=1000,INT(MOD(入力シート!P930,10000)/1000),"")</f>
        <v/>
      </c>
      <c r="AX929" s="51" t="str">
        <f>IF(入力シート!P930&gt;=100,INT(MOD(入力シート!P930,1000)/100),"")</f>
        <v/>
      </c>
      <c r="AY929" s="51" t="str">
        <f>IF(入力シート!P930&gt;=10,INT(MOD(入力シート!P930,100)/10),"")</f>
        <v/>
      </c>
      <c r="AZ929" s="40" t="str">
        <f>IF(入力シート!P930&gt;=1,INT(MOD(入力シート!P930,10)/1),"")</f>
        <v/>
      </c>
      <c r="BA929" s="51" t="str">
        <f>IF(入力シート!Q930&gt;=10,INT(MOD(入力シート!Q930,100)/10),"")</f>
        <v/>
      </c>
      <c r="BB929" s="40" t="str">
        <f>IF(入力シート!Q930&gt;=1,INT(MOD(入力シート!Q930,10)/1),"")</f>
        <v/>
      </c>
      <c r="BC929" s="51" t="str">
        <f>IF(入力シート!R930&gt;=10000,INT(MOD(入力シート!R930,100000)/10000),"")</f>
        <v/>
      </c>
      <c r="BD929" s="51" t="str">
        <f>IF(入力シート!R930&gt;=1000,INT(MOD(入力シート!R930,10000)/1000),"")</f>
        <v/>
      </c>
      <c r="BE929" s="51" t="str">
        <f>IF(入力シート!R930&gt;=100,INT(MOD(入力シート!R930,1000)/100),"")</f>
        <v/>
      </c>
      <c r="BF929" s="51" t="str">
        <f>IF(入力シート!R930&gt;=10,INT(MOD(入力シート!R930,100)/10),"")</f>
        <v/>
      </c>
      <c r="BG929" s="40" t="str">
        <f>IF(入力シート!R930&gt;=1,INT(MOD(入力シート!R930,10)/1),"")</f>
        <v/>
      </c>
    </row>
    <row r="930" spans="1:79" x14ac:dyDescent="0.15">
      <c r="B930" s="22">
        <v>928</v>
      </c>
      <c r="C930" s="10" t="str">
        <f>IF(入力シート!C931&gt;=10000,INT(MOD(入力シート!C931,100000)/10000),"")</f>
        <v/>
      </c>
      <c r="D930" s="10" t="str">
        <f>IF(入力シート!C931&gt;=1000,INT(MOD(入力シート!C931,10000)/1000),"")</f>
        <v/>
      </c>
      <c r="E930" s="10" t="str">
        <f>IF(入力シート!C931&gt;=100,INT(MOD(入力シート!C931,1000)/100),"")</f>
        <v/>
      </c>
      <c r="F930" s="10" t="str">
        <f>IF(入力シート!C931&gt;=10,INT(MOD(入力シート!C931,100)/10),"")</f>
        <v/>
      </c>
      <c r="G930" s="22" t="str">
        <f>IF(入力シート!C931&gt;=1,INT(MOD(入力シート!C931,10)/1),"")</f>
        <v/>
      </c>
      <c r="H930" s="22" t="str">
        <f>IF(入力シート!D931&gt;"",入力シート!D931,"")</f>
        <v/>
      </c>
      <c r="I930" s="22" t="str">
        <f>IF(入力シート!E931&gt;"",入力シート!E931,"")</f>
        <v/>
      </c>
      <c r="J930" s="37" t="str">
        <f>IF(入力シート!F931&gt;0,IF(入力シート!W931=6,MID(入力シート!F931,入力シート!W931-5,1),"0"),"")</f>
        <v/>
      </c>
      <c r="K930" s="37" t="str">
        <f>IF(入力シート!F931&gt;0,MID(入力シート!F931,入力シート!W931-4,1),"")</f>
        <v/>
      </c>
      <c r="L930" s="37" t="str">
        <f>IF(入力シート!F931&gt;0,MID(入力シート!F931,入力シート!W931-3,1),"")</f>
        <v/>
      </c>
      <c r="M930" s="37" t="str">
        <f>IF(入力シート!F931&gt;0,MID(入力シート!F931,入力シート!W931-2,1),"")</f>
        <v/>
      </c>
      <c r="N930" s="37" t="str">
        <f>IF(入力シート!F931&gt;0,MID(入力シート!F931,入力シート!W931-1,1),"")</f>
        <v/>
      </c>
      <c r="O930" s="39" t="str">
        <f>IF(入力シート!F931&gt;0,MID(入力シート!F931,入力シート!W931,1),"")</f>
        <v/>
      </c>
      <c r="P930" s="22" t="str">
        <f>IF(入力シート!G931&gt;"",入力シート!G931,"")</f>
        <v/>
      </c>
      <c r="Q930" s="37" t="str">
        <f>IF(入力シート!H931&gt;0,IF(入力シート!X931=4,MID(入力シート!H931,入力シート!X931-3,1),"0"),"")</f>
        <v/>
      </c>
      <c r="R930" s="37" t="str">
        <f>IF(入力シート!H931&gt;0,MID(入力シート!H931,入力シート!X931-2,1),"")</f>
        <v/>
      </c>
      <c r="S930" s="37" t="str">
        <f>IF(入力シート!H931&gt;0,MID(入力シート!H931,入力シート!X931-1,1),"")</f>
        <v/>
      </c>
      <c r="T930" s="39" t="str">
        <f>IF(入力シート!H931&gt;0,MID(入力シート!H931,入力シート!X931,1),"")</f>
        <v/>
      </c>
      <c r="U930" s="62" t="str">
        <f>IF(入力シート!I931&gt;0,入力シート!I931,"")</f>
        <v/>
      </c>
      <c r="V930" s="50" t="str">
        <f>IF(入力シート!J931&gt;0,入力シート!J931,"")</f>
        <v/>
      </c>
      <c r="W930" s="50" t="str">
        <f>IF(入力シート!K931&gt;=10,INT(MOD(入力シート!K931,100)/10),"")</f>
        <v/>
      </c>
      <c r="X930" s="40" t="str">
        <f>IF(入力シート!K931&gt;=1,INT(MOD(入力シート!K931,10)/1),"")</f>
        <v/>
      </c>
      <c r="Y930" s="51" t="str">
        <f>IF(入力シート!L931&gt;=100000,INT(MOD(入力シート!L931,1000000)/100000),"")</f>
        <v/>
      </c>
      <c r="Z930" s="51" t="str">
        <f>IF(入力シート!L931&gt;=10000,INT(MOD(入力シート!L931,100000)/10000),"")</f>
        <v/>
      </c>
      <c r="AA930" s="51" t="str">
        <f>IF(入力シート!L931&gt;=1000,INT(MOD(入力シート!L931,10000)/1000),"")</f>
        <v/>
      </c>
      <c r="AB930" s="51" t="str">
        <f>IF(入力シート!L931&gt;=100,INT(MOD(入力シート!L931,1000)/100),"")</f>
        <v/>
      </c>
      <c r="AC930" s="51" t="str">
        <f>IF(入力シート!L931&gt;=10,INT(MOD(入力シート!L931,100)/10),"")</f>
        <v/>
      </c>
      <c r="AD930" s="40" t="str">
        <f>IF(入力シート!L931&gt;=1,INT(MOD(入力シート!L931,10)/1),"")</f>
        <v/>
      </c>
      <c r="AE930" s="51" t="str">
        <f>IF(入力シート!M931&gt;=10000,INT(MOD(入力シート!M931,100000)/10000),"")</f>
        <v/>
      </c>
      <c r="AF930" s="51" t="str">
        <f>IF(入力シート!M931&gt;=1000,INT(MOD(入力シート!M931,10000)/1000),"")</f>
        <v/>
      </c>
      <c r="AG930" s="51" t="str">
        <f>IF(入力シート!M931&gt;=100,INT(MOD(入力シート!M931,1000)/100),"")</f>
        <v/>
      </c>
      <c r="AH930" s="51" t="str">
        <f>IF(入力シート!M931&gt;=10,INT(MOD(入力シート!M931,100)/10),"")</f>
        <v/>
      </c>
      <c r="AI930" s="40" t="str">
        <f>IF(入力シート!M931&gt;=1,INT(MOD(入力シート!M931,10)/1),"")</f>
        <v/>
      </c>
      <c r="AJ930" s="51" t="str">
        <f>IF(入力シート!N931&gt;=10000,INT(MOD(入力シート!N931,100000)/10000),"")</f>
        <v/>
      </c>
      <c r="AK930" s="51" t="str">
        <f>IF(入力シート!N931&gt;=1000,INT(MOD(入力シート!N931,10000)/1000),"")</f>
        <v/>
      </c>
      <c r="AL930" s="51" t="str">
        <f>IF(入力シート!N931&gt;=100,INT(MOD(入力シート!N931,1000)/100),"")</f>
        <v/>
      </c>
      <c r="AM930" s="51" t="str">
        <f>IF(入力シート!N931&gt;=10,INT(MOD(入力シート!N931,100)/10),"")</f>
        <v/>
      </c>
      <c r="AN930" s="40" t="str">
        <f>IF(入力シート!N931&gt;=1,INT(MOD(入力シート!N931,10)/1),"")</f>
        <v/>
      </c>
      <c r="AO930" s="51" t="str">
        <f>IF(入力シート!O931&gt;=10000,INT(MOD(入力シート!O931,100000)/10000),"")</f>
        <v/>
      </c>
      <c r="AP930" s="51" t="str">
        <f>IF(入力シート!O931&gt;=1000,INT(MOD(入力シート!O931,10000)/1000),"")</f>
        <v/>
      </c>
      <c r="AQ930" s="51" t="str">
        <f>IF(入力シート!O931&gt;=100,INT(MOD(入力シート!O931,1000)/100),"")</f>
        <v/>
      </c>
      <c r="AR930" s="51" t="str">
        <f>IF(入力シート!O931&gt;=10,INT(MOD(入力シート!O931,100)/10),"")</f>
        <v/>
      </c>
      <c r="AS930" s="40" t="str">
        <f>IF(入力シート!O931&gt;=1,INT(MOD(入力シート!O931,10)/1),"")</f>
        <v/>
      </c>
      <c r="AT930" s="51" t="str">
        <f>IF(入力シート!P931&gt;=1000000,INT(MOD(入力シート!P931,10000000)/1000000),"")</f>
        <v/>
      </c>
      <c r="AU930" s="51" t="str">
        <f>IF(入力シート!P931&gt;=100000,INT(MOD(入力シート!P931,1000000)/100000),"")</f>
        <v/>
      </c>
      <c r="AV930" s="51" t="str">
        <f>IF(入力シート!P931&gt;=10000,INT(MOD(入力シート!P931,100000)/10000),"")</f>
        <v/>
      </c>
      <c r="AW930" s="51" t="str">
        <f>IF(入力シート!P931&gt;=1000,INT(MOD(入力シート!P931,10000)/1000),"")</f>
        <v/>
      </c>
      <c r="AX930" s="51" t="str">
        <f>IF(入力シート!P931&gt;=100,INT(MOD(入力シート!P931,1000)/100),"")</f>
        <v/>
      </c>
      <c r="AY930" s="51" t="str">
        <f>IF(入力シート!P931&gt;=10,INT(MOD(入力シート!P931,100)/10),"")</f>
        <v/>
      </c>
      <c r="AZ930" s="40" t="str">
        <f>IF(入力シート!P931&gt;=1,INT(MOD(入力シート!P931,10)/1),"")</f>
        <v/>
      </c>
      <c r="BA930" s="51" t="str">
        <f>IF(入力シート!Q931&gt;=10,INT(MOD(入力シート!Q931,100)/10),"")</f>
        <v/>
      </c>
      <c r="BB930" s="40" t="str">
        <f>IF(入力シート!Q931&gt;=1,INT(MOD(入力シート!Q931,10)/1),"")</f>
        <v/>
      </c>
      <c r="BC930" s="51" t="str">
        <f>IF(入力シート!R931&gt;=10000,INT(MOD(入力シート!R931,100000)/10000),"")</f>
        <v/>
      </c>
      <c r="BD930" s="51" t="str">
        <f>IF(入力シート!R931&gt;=1000,INT(MOD(入力シート!R931,10000)/1000),"")</f>
        <v/>
      </c>
      <c r="BE930" s="51" t="str">
        <f>IF(入力シート!R931&gt;=100,INT(MOD(入力シート!R931,1000)/100),"")</f>
        <v/>
      </c>
      <c r="BF930" s="51" t="str">
        <f>IF(入力シート!R931&gt;=10,INT(MOD(入力シート!R931,100)/10),"")</f>
        <v/>
      </c>
      <c r="BG930" s="40" t="str">
        <f>IF(入力シート!R931&gt;=1,INT(MOD(入力シート!R931,10)/1),"")</f>
        <v/>
      </c>
    </row>
    <row r="931" spans="1:79" x14ac:dyDescent="0.15">
      <c r="B931" s="22">
        <v>929</v>
      </c>
      <c r="C931" s="10" t="str">
        <f>IF(入力シート!C932&gt;=10000,INT(MOD(入力シート!C932,100000)/10000),"")</f>
        <v/>
      </c>
      <c r="D931" s="10" t="str">
        <f>IF(入力シート!C932&gt;=1000,INT(MOD(入力シート!C932,10000)/1000),"")</f>
        <v/>
      </c>
      <c r="E931" s="10" t="str">
        <f>IF(入力シート!C932&gt;=100,INT(MOD(入力シート!C932,1000)/100),"")</f>
        <v/>
      </c>
      <c r="F931" s="10" t="str">
        <f>IF(入力シート!C932&gt;=10,INT(MOD(入力シート!C932,100)/10),"")</f>
        <v/>
      </c>
      <c r="G931" s="22" t="str">
        <f>IF(入力シート!C932&gt;=1,INT(MOD(入力シート!C932,10)/1),"")</f>
        <v/>
      </c>
      <c r="H931" s="22" t="str">
        <f>IF(入力シート!D932&gt;"",入力シート!D932,"")</f>
        <v/>
      </c>
      <c r="I931" s="22" t="str">
        <f>IF(入力シート!E932&gt;"",入力シート!E932,"")</f>
        <v/>
      </c>
      <c r="J931" s="37" t="str">
        <f>IF(入力シート!F932&gt;0,IF(入力シート!W932=6,MID(入力シート!F932,入力シート!W932-5,1),"0"),"")</f>
        <v/>
      </c>
      <c r="K931" s="37" t="str">
        <f>IF(入力シート!F932&gt;0,MID(入力シート!F932,入力シート!W932-4,1),"")</f>
        <v/>
      </c>
      <c r="L931" s="37" t="str">
        <f>IF(入力シート!F932&gt;0,MID(入力シート!F932,入力シート!W932-3,1),"")</f>
        <v/>
      </c>
      <c r="M931" s="37" t="str">
        <f>IF(入力シート!F932&gt;0,MID(入力シート!F932,入力シート!W932-2,1),"")</f>
        <v/>
      </c>
      <c r="N931" s="37" t="str">
        <f>IF(入力シート!F932&gt;0,MID(入力シート!F932,入力シート!W932-1,1),"")</f>
        <v/>
      </c>
      <c r="O931" s="39" t="str">
        <f>IF(入力シート!F932&gt;0,MID(入力シート!F932,入力シート!W932,1),"")</f>
        <v/>
      </c>
      <c r="P931" s="22" t="str">
        <f>IF(入力シート!G932&gt;"",入力シート!G932,"")</f>
        <v/>
      </c>
      <c r="Q931" s="37" t="str">
        <f>IF(入力シート!H932&gt;0,IF(入力シート!X932=4,MID(入力シート!H932,入力シート!X932-3,1),"0"),"")</f>
        <v/>
      </c>
      <c r="R931" s="37" t="str">
        <f>IF(入力シート!H932&gt;0,MID(入力シート!H932,入力シート!X932-2,1),"")</f>
        <v/>
      </c>
      <c r="S931" s="37" t="str">
        <f>IF(入力シート!H932&gt;0,MID(入力シート!H932,入力シート!X932-1,1),"")</f>
        <v/>
      </c>
      <c r="T931" s="39" t="str">
        <f>IF(入力シート!H932&gt;0,MID(入力シート!H932,入力シート!X932,1),"")</f>
        <v/>
      </c>
      <c r="U931" s="62" t="str">
        <f>IF(入力シート!I932&gt;0,入力シート!I932,"")</f>
        <v/>
      </c>
      <c r="V931" s="50" t="str">
        <f>IF(入力シート!J932&gt;0,入力シート!J932,"")</f>
        <v/>
      </c>
      <c r="W931" s="50" t="str">
        <f>IF(入力シート!K932&gt;=10,INT(MOD(入力シート!K932,100)/10),"")</f>
        <v/>
      </c>
      <c r="X931" s="40" t="str">
        <f>IF(入力シート!K932&gt;=1,INT(MOD(入力シート!K932,10)/1),"")</f>
        <v/>
      </c>
      <c r="Y931" s="51" t="str">
        <f>IF(入力シート!L932&gt;=100000,INT(MOD(入力シート!L932,1000000)/100000),"")</f>
        <v/>
      </c>
      <c r="Z931" s="51" t="str">
        <f>IF(入力シート!L932&gt;=10000,INT(MOD(入力シート!L932,100000)/10000),"")</f>
        <v/>
      </c>
      <c r="AA931" s="51" t="str">
        <f>IF(入力シート!L932&gt;=1000,INT(MOD(入力シート!L932,10000)/1000),"")</f>
        <v/>
      </c>
      <c r="AB931" s="51" t="str">
        <f>IF(入力シート!L932&gt;=100,INT(MOD(入力シート!L932,1000)/100),"")</f>
        <v/>
      </c>
      <c r="AC931" s="51" t="str">
        <f>IF(入力シート!L932&gt;=10,INT(MOD(入力シート!L932,100)/10),"")</f>
        <v/>
      </c>
      <c r="AD931" s="40" t="str">
        <f>IF(入力シート!L932&gt;=1,INT(MOD(入力シート!L932,10)/1),"")</f>
        <v/>
      </c>
      <c r="AE931" s="51" t="str">
        <f>IF(入力シート!M932&gt;=10000,INT(MOD(入力シート!M932,100000)/10000),"")</f>
        <v/>
      </c>
      <c r="AF931" s="51" t="str">
        <f>IF(入力シート!M932&gt;=1000,INT(MOD(入力シート!M932,10000)/1000),"")</f>
        <v/>
      </c>
      <c r="AG931" s="51" t="str">
        <f>IF(入力シート!M932&gt;=100,INT(MOD(入力シート!M932,1000)/100),"")</f>
        <v/>
      </c>
      <c r="AH931" s="51" t="str">
        <f>IF(入力シート!M932&gt;=10,INT(MOD(入力シート!M932,100)/10),"")</f>
        <v/>
      </c>
      <c r="AI931" s="40" t="str">
        <f>IF(入力シート!M932&gt;=1,INT(MOD(入力シート!M932,10)/1),"")</f>
        <v/>
      </c>
      <c r="AJ931" s="51" t="str">
        <f>IF(入力シート!N932&gt;=10000,INT(MOD(入力シート!N932,100000)/10000),"")</f>
        <v/>
      </c>
      <c r="AK931" s="51" t="str">
        <f>IF(入力シート!N932&gt;=1000,INT(MOD(入力シート!N932,10000)/1000),"")</f>
        <v/>
      </c>
      <c r="AL931" s="51" t="str">
        <f>IF(入力シート!N932&gt;=100,INT(MOD(入力シート!N932,1000)/100),"")</f>
        <v/>
      </c>
      <c r="AM931" s="51" t="str">
        <f>IF(入力シート!N932&gt;=10,INT(MOD(入力シート!N932,100)/10),"")</f>
        <v/>
      </c>
      <c r="AN931" s="40" t="str">
        <f>IF(入力シート!N932&gt;=1,INT(MOD(入力シート!N932,10)/1),"")</f>
        <v/>
      </c>
      <c r="AO931" s="51" t="str">
        <f>IF(入力シート!O932&gt;=10000,INT(MOD(入力シート!O932,100000)/10000),"")</f>
        <v/>
      </c>
      <c r="AP931" s="51" t="str">
        <f>IF(入力シート!O932&gt;=1000,INT(MOD(入力シート!O932,10000)/1000),"")</f>
        <v/>
      </c>
      <c r="AQ931" s="51" t="str">
        <f>IF(入力シート!O932&gt;=100,INT(MOD(入力シート!O932,1000)/100),"")</f>
        <v/>
      </c>
      <c r="AR931" s="51" t="str">
        <f>IF(入力シート!O932&gt;=10,INT(MOD(入力シート!O932,100)/10),"")</f>
        <v/>
      </c>
      <c r="AS931" s="40" t="str">
        <f>IF(入力シート!O932&gt;=1,INT(MOD(入力シート!O932,10)/1),"")</f>
        <v/>
      </c>
      <c r="AT931" s="51" t="str">
        <f>IF(入力シート!P932&gt;=1000000,INT(MOD(入力シート!P932,10000000)/1000000),"")</f>
        <v/>
      </c>
      <c r="AU931" s="51" t="str">
        <f>IF(入力シート!P932&gt;=100000,INT(MOD(入力シート!P932,1000000)/100000),"")</f>
        <v/>
      </c>
      <c r="AV931" s="51" t="str">
        <f>IF(入力シート!P932&gt;=10000,INT(MOD(入力シート!P932,100000)/10000),"")</f>
        <v/>
      </c>
      <c r="AW931" s="51" t="str">
        <f>IF(入力シート!P932&gt;=1000,INT(MOD(入力シート!P932,10000)/1000),"")</f>
        <v/>
      </c>
      <c r="AX931" s="51" t="str">
        <f>IF(入力シート!P932&gt;=100,INT(MOD(入力シート!P932,1000)/100),"")</f>
        <v/>
      </c>
      <c r="AY931" s="51" t="str">
        <f>IF(入力シート!P932&gt;=10,INT(MOD(入力シート!P932,100)/10),"")</f>
        <v/>
      </c>
      <c r="AZ931" s="40" t="str">
        <f>IF(入力シート!P932&gt;=1,INT(MOD(入力シート!P932,10)/1),"")</f>
        <v/>
      </c>
      <c r="BA931" s="51" t="str">
        <f>IF(入力シート!Q932&gt;=10,INT(MOD(入力シート!Q932,100)/10),"")</f>
        <v/>
      </c>
      <c r="BB931" s="40" t="str">
        <f>IF(入力シート!Q932&gt;=1,INT(MOD(入力シート!Q932,10)/1),"")</f>
        <v/>
      </c>
      <c r="BC931" s="51" t="str">
        <f>IF(入力シート!R932&gt;=10000,INT(MOD(入力シート!R932,100000)/10000),"")</f>
        <v/>
      </c>
      <c r="BD931" s="51" t="str">
        <f>IF(入力シート!R932&gt;=1000,INT(MOD(入力シート!R932,10000)/1000),"")</f>
        <v/>
      </c>
      <c r="BE931" s="51" t="str">
        <f>IF(入力シート!R932&gt;=100,INT(MOD(入力シート!R932,1000)/100),"")</f>
        <v/>
      </c>
      <c r="BF931" s="51" t="str">
        <f>IF(入力シート!R932&gt;=10,INT(MOD(入力シート!R932,100)/10),"")</f>
        <v/>
      </c>
      <c r="BG931" s="40" t="str">
        <f>IF(入力シート!R932&gt;=1,INT(MOD(入力シート!R932,10)/1),"")</f>
        <v/>
      </c>
    </row>
    <row r="932" spans="1:79" x14ac:dyDescent="0.15">
      <c r="A932" s="46"/>
      <c r="B932" s="12">
        <v>930</v>
      </c>
      <c r="C932" s="3" t="str">
        <f>IF(入力シート!C933&gt;=10000,INT(MOD(入力シート!C933,100000)/10000),"")</f>
        <v/>
      </c>
      <c r="D932" s="3" t="str">
        <f>IF(入力シート!C933&gt;=1000,INT(MOD(入力シート!C933,10000)/1000),"")</f>
        <v/>
      </c>
      <c r="E932" s="3" t="str">
        <f>IF(入力シート!C933&gt;=100,INT(MOD(入力シート!C933,1000)/100),"")</f>
        <v/>
      </c>
      <c r="F932" s="3" t="str">
        <f>IF(入力シート!C933&gt;=10,INT(MOD(入力シート!C933,100)/10),"")</f>
        <v/>
      </c>
      <c r="G932" s="12" t="str">
        <f>IF(入力シート!C933&gt;=1,INT(MOD(入力シート!C933,10)/1),"")</f>
        <v/>
      </c>
      <c r="H932" s="12" t="str">
        <f>IF(入力シート!D933&gt;"",入力シート!D933,"")</f>
        <v/>
      </c>
      <c r="I932" s="146" t="str">
        <f>IF(入力シート!E933&gt;"",入力シート!E933,"")</f>
        <v/>
      </c>
      <c r="J932" s="162" t="str">
        <f>IF(入力シート!F933&gt;0,IF(入力シート!W933=6,MID(入力シート!F933,入力シート!W933-5,1),"0"),"")</f>
        <v/>
      </c>
      <c r="K932" s="63" t="str">
        <f>IF(入力シート!F933&gt;0,MID(入力シート!F933,入力シート!W933-4,1),"")</f>
        <v/>
      </c>
      <c r="L932" s="63" t="str">
        <f>IF(入力シート!F933&gt;0,MID(入力シート!F933,入力シート!W933-3,1),"")</f>
        <v/>
      </c>
      <c r="M932" s="63" t="str">
        <f>IF(入力シート!F933&gt;0,MID(入力シート!F933,入力シート!W933-2,1),"")</f>
        <v/>
      </c>
      <c r="N932" s="63" t="str">
        <f>IF(入力シート!F933&gt;0,MID(入力シート!F933,入力シート!W933-1,1),"")</f>
        <v/>
      </c>
      <c r="O932" s="64" t="str">
        <f>IF(入力シート!F933&gt;0,MID(入力シート!F933,入力シート!W933,1),"")</f>
        <v/>
      </c>
      <c r="P932" s="146" t="str">
        <f>IF(入力シート!G933&gt;"",入力シート!G933,"")</f>
        <v/>
      </c>
      <c r="Q932" s="162" t="str">
        <f>IF(入力シート!H933&gt;0,IF(入力シート!X933=4,MID(入力シート!H933,入力シート!X933-3,1),"0"),"")</f>
        <v/>
      </c>
      <c r="R932" s="63" t="str">
        <f>IF(入力シート!H933&gt;0,MID(入力シート!H933,入力シート!X933-2,1),"")</f>
        <v/>
      </c>
      <c r="S932" s="63" t="str">
        <f>IF(入力シート!H933&gt;0,MID(入力シート!H933,入力シート!X933-1,1),"")</f>
        <v/>
      </c>
      <c r="T932" s="64" t="str">
        <f>IF(入力シート!H933&gt;0,MID(入力シート!H933,入力シート!X933,1),"")</f>
        <v/>
      </c>
      <c r="U932" s="65" t="str">
        <f>IF(入力シート!I933&gt;0,入力シート!I933,"")</f>
        <v/>
      </c>
      <c r="V932" s="47" t="str">
        <f>IF(入力シート!J933&gt;0,入力シート!J933,"")</f>
        <v/>
      </c>
      <c r="W932" s="47" t="str">
        <f>IF(入力シート!K933&gt;=10,INT(MOD(入力シート!K933,100)/10),"")</f>
        <v/>
      </c>
      <c r="X932" s="48" t="str">
        <f>IF(入力シート!K933&gt;=1,INT(MOD(入力シート!K933,10)/1),"")</f>
        <v/>
      </c>
      <c r="Y932" s="49" t="str">
        <f>IF(入力シート!L933&gt;=100000,INT(MOD(入力シート!L933,1000000)/100000),"")</f>
        <v/>
      </c>
      <c r="Z932" s="49" t="str">
        <f>IF(入力シート!L933&gt;=10000,INT(MOD(入力シート!L933,100000)/10000),"")</f>
        <v/>
      </c>
      <c r="AA932" s="49" t="str">
        <f>IF(入力シート!L933&gt;=1000,INT(MOD(入力シート!L933,10000)/1000),"")</f>
        <v/>
      </c>
      <c r="AB932" s="49" t="str">
        <f>IF(入力シート!L933&gt;=100,INT(MOD(入力シート!L933,1000)/100),"")</f>
        <v/>
      </c>
      <c r="AC932" s="49" t="str">
        <f>IF(入力シート!L933&gt;=10,INT(MOD(入力シート!L933,100)/10),"")</f>
        <v/>
      </c>
      <c r="AD932" s="48" t="str">
        <f>IF(入力シート!L933&gt;=1,INT(MOD(入力シート!L933,10)/1),"")</f>
        <v/>
      </c>
      <c r="AE932" s="49" t="str">
        <f>IF(入力シート!M933&gt;=10000,INT(MOD(入力シート!M933,100000)/10000),"")</f>
        <v/>
      </c>
      <c r="AF932" s="49" t="str">
        <f>IF(入力シート!M933&gt;=1000,INT(MOD(入力シート!M933,10000)/1000),"")</f>
        <v/>
      </c>
      <c r="AG932" s="49" t="str">
        <f>IF(入力シート!M933&gt;=100,INT(MOD(入力シート!M933,1000)/100),"")</f>
        <v/>
      </c>
      <c r="AH932" s="49" t="str">
        <f>IF(入力シート!M933&gt;=10,INT(MOD(入力シート!M933,100)/10),"")</f>
        <v/>
      </c>
      <c r="AI932" s="48" t="str">
        <f>IF(入力シート!M933&gt;=1,INT(MOD(入力シート!M933,10)/1),"")</f>
        <v/>
      </c>
      <c r="AJ932" s="49" t="str">
        <f>IF(入力シート!N933&gt;=10000,INT(MOD(入力シート!N933,100000)/10000),"")</f>
        <v/>
      </c>
      <c r="AK932" s="49" t="str">
        <f>IF(入力シート!N933&gt;=1000,INT(MOD(入力シート!N933,10000)/1000),"")</f>
        <v/>
      </c>
      <c r="AL932" s="49" t="str">
        <f>IF(入力シート!N933&gt;=100,INT(MOD(入力シート!N933,1000)/100),"")</f>
        <v/>
      </c>
      <c r="AM932" s="49" t="str">
        <f>IF(入力シート!N933&gt;=10,INT(MOD(入力シート!N933,100)/10),"")</f>
        <v/>
      </c>
      <c r="AN932" s="48" t="str">
        <f>IF(入力シート!N933&gt;=1,INT(MOD(入力シート!N933,10)/1),"")</f>
        <v/>
      </c>
      <c r="AO932" s="49" t="str">
        <f>IF(入力シート!O933&gt;=10000,INT(MOD(入力シート!O933,100000)/10000),"")</f>
        <v/>
      </c>
      <c r="AP932" s="49" t="str">
        <f>IF(入力シート!O933&gt;=1000,INT(MOD(入力シート!O933,10000)/1000),"")</f>
        <v/>
      </c>
      <c r="AQ932" s="49" t="str">
        <f>IF(入力シート!O933&gt;=100,INT(MOD(入力シート!O933,1000)/100),"")</f>
        <v/>
      </c>
      <c r="AR932" s="49" t="str">
        <f>IF(入力シート!O933&gt;=10,INT(MOD(入力シート!O933,100)/10),"")</f>
        <v/>
      </c>
      <c r="AS932" s="48" t="str">
        <f>IF(入力シート!O933&gt;=1,INT(MOD(入力シート!O933,10)/1),"")</f>
        <v/>
      </c>
      <c r="AT932" s="49" t="str">
        <f>IF(入力シート!P933&gt;=1000000,INT(MOD(入力シート!P933,10000000)/1000000),"")</f>
        <v/>
      </c>
      <c r="AU932" s="49" t="str">
        <f>IF(入力シート!P933&gt;=100000,INT(MOD(入力シート!P933,1000000)/100000),"")</f>
        <v/>
      </c>
      <c r="AV932" s="49" t="str">
        <f>IF(入力シート!P933&gt;=10000,INT(MOD(入力シート!P933,100000)/10000),"")</f>
        <v/>
      </c>
      <c r="AW932" s="49" t="str">
        <f>IF(入力シート!P933&gt;=1000,INT(MOD(入力シート!P933,10000)/1000),"")</f>
        <v/>
      </c>
      <c r="AX932" s="49" t="str">
        <f>IF(入力シート!P933&gt;=100,INT(MOD(入力シート!P933,1000)/100),"")</f>
        <v/>
      </c>
      <c r="AY932" s="49" t="str">
        <f>IF(入力シート!P933&gt;=10,INT(MOD(入力シート!P933,100)/10),"")</f>
        <v/>
      </c>
      <c r="AZ932" s="48" t="str">
        <f>IF(入力シート!P933&gt;=1,INT(MOD(入力シート!P933,10)/1),"")</f>
        <v/>
      </c>
      <c r="BA932" s="49" t="str">
        <f>IF(入力シート!Q933&gt;=10,INT(MOD(入力シート!Q933,100)/10),"")</f>
        <v/>
      </c>
      <c r="BB932" s="48" t="str">
        <f>IF(入力シート!Q933&gt;=1,INT(MOD(入力シート!Q933,10)/1),"")</f>
        <v/>
      </c>
      <c r="BC932" s="49" t="str">
        <f>IF(入力シート!R933&gt;=10000,INT(MOD(入力シート!R933,100000)/10000),"")</f>
        <v/>
      </c>
      <c r="BD932" s="49" t="str">
        <f>IF(入力シート!R933&gt;=1000,INT(MOD(入力シート!R933,10000)/1000),"")</f>
        <v/>
      </c>
      <c r="BE932" s="49" t="str">
        <f>IF(入力シート!R933&gt;=100,INT(MOD(入力シート!R933,1000)/100),"")</f>
        <v/>
      </c>
      <c r="BF932" s="49" t="str">
        <f>IF(入力シート!R933&gt;=10,INT(MOD(入力シート!R933,100)/10),"")</f>
        <v/>
      </c>
      <c r="BG932" s="48" t="str">
        <f>IF(入力シート!R933&gt;=1,INT(MOD(入力シート!R933,10)/1),"")</f>
        <v/>
      </c>
      <c r="BH932" s="58" t="str">
        <f>IF(入力シート!S933&gt;=10,INT(MOD(入力シート!S933,100)/10),"")</f>
        <v/>
      </c>
      <c r="BI932" s="69" t="str">
        <f>IF(入力シート!S933&gt;=1,INT(MOD(入力シート!S933,10)/1),"")</f>
        <v/>
      </c>
      <c r="BJ932" s="58" t="str">
        <f>IF(入力シート!T933&gt;=1000000,INT(MOD(入力シート!T933,10000000)/1000000),"")</f>
        <v/>
      </c>
      <c r="BK932" s="58" t="str">
        <f>IF(入力シート!T933&gt;=100000,INT(MOD(入力シート!T933,1000000)/100000),"")</f>
        <v/>
      </c>
      <c r="BL932" s="58" t="str">
        <f>IF(入力シート!T933&gt;=10000,INT(MOD(入力シート!T933,100000)/10000),"")</f>
        <v/>
      </c>
      <c r="BM932" s="58" t="str">
        <f>IF(入力シート!T933&gt;=1000,INT(MOD(入力シート!T933,10000)/1000),"")</f>
        <v/>
      </c>
      <c r="BN932" s="58" t="str">
        <f>IF(入力シート!T933&gt;=100,INT(MOD(入力シート!T933,1000)/100),"")</f>
        <v/>
      </c>
      <c r="BO932" s="58" t="str">
        <f>IF(入力シート!T933&gt;=10,INT(MOD(入力シート!T933,100)/10),"")</f>
        <v/>
      </c>
      <c r="BP932" s="69" t="str">
        <f>IF(入力シート!T933&gt;=1,INT(MOD(入力シート!T933,10)/1),"")</f>
        <v/>
      </c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</row>
    <row r="933" spans="1:79" x14ac:dyDescent="0.15">
      <c r="A933" s="70">
        <f t="shared" si="19"/>
        <v>94</v>
      </c>
      <c r="B933" s="22">
        <v>931</v>
      </c>
      <c r="C933" s="10" t="str">
        <f>IF(入力シート!C934&gt;=10000,INT(MOD(入力シート!C934,100000)/10000),"")</f>
        <v/>
      </c>
      <c r="D933" s="10" t="str">
        <f>IF(入力シート!C934&gt;=1000,INT(MOD(入力シート!C934,10000)/1000),"")</f>
        <v/>
      </c>
      <c r="E933" s="10" t="str">
        <f>IF(入力シート!C934&gt;=100,INT(MOD(入力シート!C934,1000)/100),"")</f>
        <v/>
      </c>
      <c r="F933" s="10" t="str">
        <f>IF(入力シート!C934&gt;=10,INT(MOD(入力シート!C934,100)/10),"")</f>
        <v/>
      </c>
      <c r="G933" s="22" t="str">
        <f>IF(入力シート!C934&gt;=1,INT(MOD(入力シート!C934,10)/1),"")</f>
        <v/>
      </c>
      <c r="H933" s="22" t="str">
        <f>IF(入力シート!D934&gt;"",入力シート!D934,"")</f>
        <v/>
      </c>
      <c r="I933" s="22" t="str">
        <f>IF(入力シート!E934&gt;"",入力シート!E934,"")</f>
        <v/>
      </c>
      <c r="J933" s="37" t="str">
        <f>IF(入力シート!F934&gt;0,IF(入力シート!W934=6,MID(入力シート!F934,入力シート!W934-5,1),"0"),"")</f>
        <v/>
      </c>
      <c r="K933" s="37" t="str">
        <f>IF(入力シート!F934&gt;0,MID(入力シート!F934,入力シート!W934-4,1),"")</f>
        <v/>
      </c>
      <c r="L933" s="37" t="str">
        <f>IF(入力シート!F934&gt;0,MID(入力シート!F934,入力シート!W934-3,1),"")</f>
        <v/>
      </c>
      <c r="M933" s="37" t="str">
        <f>IF(入力シート!F934&gt;0,MID(入力シート!F934,入力シート!W934-2,1),"")</f>
        <v/>
      </c>
      <c r="N933" s="37" t="str">
        <f>IF(入力シート!F934&gt;0,MID(入力シート!F934,入力シート!W934-1,1),"")</f>
        <v/>
      </c>
      <c r="O933" s="39" t="str">
        <f>IF(入力シート!F934&gt;0,MID(入力シート!F934,入力シート!W934,1),"")</f>
        <v/>
      </c>
      <c r="P933" s="22" t="str">
        <f>IF(入力シート!G934&gt;"",入力シート!G934,"")</f>
        <v/>
      </c>
      <c r="Q933" s="37" t="str">
        <f>IF(入力シート!H934&gt;0,IF(入力シート!X934=4,MID(入力シート!H934,入力シート!X934-3,1),"0"),"")</f>
        <v/>
      </c>
      <c r="R933" s="37" t="str">
        <f>IF(入力シート!H934&gt;0,MID(入力シート!H934,入力シート!X934-2,1),"")</f>
        <v/>
      </c>
      <c r="S933" s="37" t="str">
        <f>IF(入力シート!H934&gt;0,MID(入力シート!H934,入力シート!X934-1,1),"")</f>
        <v/>
      </c>
      <c r="T933" s="39" t="str">
        <f>IF(入力シート!H934&gt;0,MID(入力シート!H934,入力シート!X934,1),"")</f>
        <v/>
      </c>
      <c r="U933" s="62" t="str">
        <f>IF(入力シート!I934&gt;0,入力シート!I934,"")</f>
        <v/>
      </c>
      <c r="V933" s="50" t="str">
        <f>IF(入力シート!J934&gt;0,入力シート!J934,"")</f>
        <v/>
      </c>
      <c r="W933" s="50" t="str">
        <f>IF(入力シート!K934&gt;=10,INT(MOD(入力シート!K934,100)/10),"")</f>
        <v/>
      </c>
      <c r="X933" s="40" t="str">
        <f>IF(入力シート!K934&gt;=1,INT(MOD(入力シート!K934,10)/1),"")</f>
        <v/>
      </c>
      <c r="Y933" s="51" t="str">
        <f>IF(入力シート!L934&gt;=100000,INT(MOD(入力シート!L934,1000000)/100000),"")</f>
        <v/>
      </c>
      <c r="Z933" s="51" t="str">
        <f>IF(入力シート!L934&gt;=10000,INT(MOD(入力シート!L934,100000)/10000),"")</f>
        <v/>
      </c>
      <c r="AA933" s="51" t="str">
        <f>IF(入力シート!L934&gt;=1000,INT(MOD(入力シート!L934,10000)/1000),"")</f>
        <v/>
      </c>
      <c r="AB933" s="51" t="str">
        <f>IF(入力シート!L934&gt;=100,INT(MOD(入力シート!L934,1000)/100),"")</f>
        <v/>
      </c>
      <c r="AC933" s="51" t="str">
        <f>IF(入力シート!L934&gt;=10,INT(MOD(入力シート!L934,100)/10),"")</f>
        <v/>
      </c>
      <c r="AD933" s="40" t="str">
        <f>IF(入力シート!L934&gt;=1,INT(MOD(入力シート!L934,10)/1),"")</f>
        <v/>
      </c>
      <c r="AE933" s="51" t="str">
        <f>IF(入力シート!M934&gt;=10000,INT(MOD(入力シート!M934,100000)/10000),"")</f>
        <v/>
      </c>
      <c r="AF933" s="51" t="str">
        <f>IF(入力シート!M934&gt;=1000,INT(MOD(入力シート!M934,10000)/1000),"")</f>
        <v/>
      </c>
      <c r="AG933" s="51" t="str">
        <f>IF(入力シート!M934&gt;=100,INT(MOD(入力シート!M934,1000)/100),"")</f>
        <v/>
      </c>
      <c r="AH933" s="51" t="str">
        <f>IF(入力シート!M934&gt;=10,INT(MOD(入力シート!M934,100)/10),"")</f>
        <v/>
      </c>
      <c r="AI933" s="40" t="str">
        <f>IF(入力シート!M934&gt;=1,INT(MOD(入力シート!M934,10)/1),"")</f>
        <v/>
      </c>
      <c r="AJ933" s="51" t="str">
        <f>IF(入力シート!N934&gt;=10000,INT(MOD(入力シート!N934,100000)/10000),"")</f>
        <v/>
      </c>
      <c r="AK933" s="51" t="str">
        <f>IF(入力シート!N934&gt;=1000,INT(MOD(入力シート!N934,10000)/1000),"")</f>
        <v/>
      </c>
      <c r="AL933" s="51" t="str">
        <f>IF(入力シート!N934&gt;=100,INT(MOD(入力シート!N934,1000)/100),"")</f>
        <v/>
      </c>
      <c r="AM933" s="51" t="str">
        <f>IF(入力シート!N934&gt;=10,INT(MOD(入力シート!N934,100)/10),"")</f>
        <v/>
      </c>
      <c r="AN933" s="40" t="str">
        <f>IF(入力シート!N934&gt;=1,INT(MOD(入力シート!N934,10)/1),"")</f>
        <v/>
      </c>
      <c r="AO933" s="51" t="str">
        <f>IF(入力シート!O934&gt;=10000,INT(MOD(入力シート!O934,100000)/10000),"")</f>
        <v/>
      </c>
      <c r="AP933" s="51" t="str">
        <f>IF(入力シート!O934&gt;=1000,INT(MOD(入力シート!O934,10000)/1000),"")</f>
        <v/>
      </c>
      <c r="AQ933" s="51" t="str">
        <f>IF(入力シート!O934&gt;=100,INT(MOD(入力シート!O934,1000)/100),"")</f>
        <v/>
      </c>
      <c r="AR933" s="51" t="str">
        <f>IF(入力シート!O934&gt;=10,INT(MOD(入力シート!O934,100)/10),"")</f>
        <v/>
      </c>
      <c r="AS933" s="40" t="str">
        <f>IF(入力シート!O934&gt;=1,INT(MOD(入力シート!O934,10)/1),"")</f>
        <v/>
      </c>
      <c r="AT933" s="51" t="str">
        <f>IF(入力シート!P934&gt;=1000000,INT(MOD(入力シート!P934,10000000)/1000000),"")</f>
        <v/>
      </c>
      <c r="AU933" s="51" t="str">
        <f>IF(入力シート!P934&gt;=100000,INT(MOD(入力シート!P934,1000000)/100000),"")</f>
        <v/>
      </c>
      <c r="AV933" s="51" t="str">
        <f>IF(入力シート!P934&gt;=10000,INT(MOD(入力シート!P934,100000)/10000),"")</f>
        <v/>
      </c>
      <c r="AW933" s="51" t="str">
        <f>IF(入力シート!P934&gt;=1000,INT(MOD(入力シート!P934,10000)/1000),"")</f>
        <v/>
      </c>
      <c r="AX933" s="51" t="str">
        <f>IF(入力シート!P934&gt;=100,INT(MOD(入力シート!P934,1000)/100),"")</f>
        <v/>
      </c>
      <c r="AY933" s="51" t="str">
        <f>IF(入力シート!P934&gt;=10,INT(MOD(入力シート!P934,100)/10),"")</f>
        <v/>
      </c>
      <c r="AZ933" s="40" t="str">
        <f>IF(入力シート!P934&gt;=1,INT(MOD(入力シート!P934,10)/1),"")</f>
        <v/>
      </c>
      <c r="BA933" s="51" t="str">
        <f>IF(入力シート!Q934&gt;=10,INT(MOD(入力シート!Q934,100)/10),"")</f>
        <v/>
      </c>
      <c r="BB933" s="40" t="str">
        <f>IF(入力シート!Q934&gt;=1,INT(MOD(入力シート!Q934,10)/1),"")</f>
        <v/>
      </c>
      <c r="BC933" s="51" t="str">
        <f>IF(入力シート!R934&gt;=10000,INT(MOD(入力シート!R934,100000)/10000),"")</f>
        <v/>
      </c>
      <c r="BD933" s="51" t="str">
        <f>IF(入力シート!R934&gt;=1000,INT(MOD(入力シート!R934,10000)/1000),"")</f>
        <v/>
      </c>
      <c r="BE933" s="51" t="str">
        <f>IF(入力シート!R934&gt;=100,INT(MOD(入力シート!R934,1000)/100),"")</f>
        <v/>
      </c>
      <c r="BF933" s="51" t="str">
        <f>IF(入力シート!R934&gt;=10,INT(MOD(入力シート!R934,100)/10),"")</f>
        <v/>
      </c>
      <c r="BG933" s="40" t="str">
        <f>IF(入力シート!R934&gt;=1,INT(MOD(入力シート!R934,10)/1),"")</f>
        <v/>
      </c>
      <c r="BP933" s="11"/>
    </row>
    <row r="934" spans="1:79" x14ac:dyDescent="0.15">
      <c r="B934" s="22">
        <v>932</v>
      </c>
      <c r="C934" s="10" t="str">
        <f>IF(入力シート!C935&gt;=10000,INT(MOD(入力シート!C935,100000)/10000),"")</f>
        <v/>
      </c>
      <c r="D934" s="10" t="str">
        <f>IF(入力シート!C935&gt;=1000,INT(MOD(入力シート!C935,10000)/1000),"")</f>
        <v/>
      </c>
      <c r="E934" s="10" t="str">
        <f>IF(入力シート!C935&gt;=100,INT(MOD(入力シート!C935,1000)/100),"")</f>
        <v/>
      </c>
      <c r="F934" s="10" t="str">
        <f>IF(入力シート!C935&gt;=10,INT(MOD(入力シート!C935,100)/10),"")</f>
        <v/>
      </c>
      <c r="G934" s="22" t="str">
        <f>IF(入力シート!C935&gt;=1,INT(MOD(入力シート!C935,10)/1),"")</f>
        <v/>
      </c>
      <c r="H934" s="22" t="str">
        <f>IF(入力シート!D935&gt;"",入力シート!D935,"")</f>
        <v/>
      </c>
      <c r="I934" s="22" t="str">
        <f>IF(入力シート!E935&gt;"",入力シート!E935,"")</f>
        <v/>
      </c>
      <c r="J934" s="37" t="str">
        <f>IF(入力シート!F935&gt;0,IF(入力シート!W935=6,MID(入力シート!F935,入力シート!W935-5,1),"0"),"")</f>
        <v/>
      </c>
      <c r="K934" s="37" t="str">
        <f>IF(入力シート!F935&gt;0,MID(入力シート!F935,入力シート!W935-4,1),"")</f>
        <v/>
      </c>
      <c r="L934" s="37" t="str">
        <f>IF(入力シート!F935&gt;0,MID(入力シート!F935,入力シート!W935-3,1),"")</f>
        <v/>
      </c>
      <c r="M934" s="37" t="str">
        <f>IF(入力シート!F935&gt;0,MID(入力シート!F935,入力シート!W935-2,1),"")</f>
        <v/>
      </c>
      <c r="N934" s="37" t="str">
        <f>IF(入力シート!F935&gt;0,MID(入力シート!F935,入力シート!W935-1,1),"")</f>
        <v/>
      </c>
      <c r="O934" s="39" t="str">
        <f>IF(入力シート!F935&gt;0,MID(入力シート!F935,入力シート!W935,1),"")</f>
        <v/>
      </c>
      <c r="P934" s="22" t="str">
        <f>IF(入力シート!G935&gt;"",入力シート!G935,"")</f>
        <v/>
      </c>
      <c r="Q934" s="37" t="str">
        <f>IF(入力シート!H935&gt;0,IF(入力シート!X935=4,MID(入力シート!H935,入力シート!X935-3,1),"0"),"")</f>
        <v/>
      </c>
      <c r="R934" s="37" t="str">
        <f>IF(入力シート!H935&gt;0,MID(入力シート!H935,入力シート!X935-2,1),"")</f>
        <v/>
      </c>
      <c r="S934" s="37" t="str">
        <f>IF(入力シート!H935&gt;0,MID(入力シート!H935,入力シート!X935-1,1),"")</f>
        <v/>
      </c>
      <c r="T934" s="39" t="str">
        <f>IF(入力シート!H935&gt;0,MID(入力シート!H935,入力シート!X935,1),"")</f>
        <v/>
      </c>
      <c r="U934" s="62" t="str">
        <f>IF(入力シート!I935&gt;0,入力シート!I935,"")</f>
        <v/>
      </c>
      <c r="V934" s="50" t="str">
        <f>IF(入力シート!J935&gt;0,入力シート!J935,"")</f>
        <v/>
      </c>
      <c r="W934" s="50" t="str">
        <f>IF(入力シート!K935&gt;=10,INT(MOD(入力シート!K935,100)/10),"")</f>
        <v/>
      </c>
      <c r="X934" s="40" t="str">
        <f>IF(入力シート!K935&gt;=1,INT(MOD(入力シート!K935,10)/1),"")</f>
        <v/>
      </c>
      <c r="Y934" s="51" t="str">
        <f>IF(入力シート!L935&gt;=100000,INT(MOD(入力シート!L935,1000000)/100000),"")</f>
        <v/>
      </c>
      <c r="Z934" s="51" t="str">
        <f>IF(入力シート!L935&gt;=10000,INT(MOD(入力シート!L935,100000)/10000),"")</f>
        <v/>
      </c>
      <c r="AA934" s="51" t="str">
        <f>IF(入力シート!L935&gt;=1000,INT(MOD(入力シート!L935,10000)/1000),"")</f>
        <v/>
      </c>
      <c r="AB934" s="51" t="str">
        <f>IF(入力シート!L935&gt;=100,INT(MOD(入力シート!L935,1000)/100),"")</f>
        <v/>
      </c>
      <c r="AC934" s="51" t="str">
        <f>IF(入力シート!L935&gt;=10,INT(MOD(入力シート!L935,100)/10),"")</f>
        <v/>
      </c>
      <c r="AD934" s="40" t="str">
        <f>IF(入力シート!L935&gt;=1,INT(MOD(入力シート!L935,10)/1),"")</f>
        <v/>
      </c>
      <c r="AE934" s="51" t="str">
        <f>IF(入力シート!M935&gt;=10000,INT(MOD(入力シート!M935,100000)/10000),"")</f>
        <v/>
      </c>
      <c r="AF934" s="51" t="str">
        <f>IF(入力シート!M935&gt;=1000,INT(MOD(入力シート!M935,10000)/1000),"")</f>
        <v/>
      </c>
      <c r="AG934" s="51" t="str">
        <f>IF(入力シート!M935&gt;=100,INT(MOD(入力シート!M935,1000)/100),"")</f>
        <v/>
      </c>
      <c r="AH934" s="51" t="str">
        <f>IF(入力シート!M935&gt;=10,INT(MOD(入力シート!M935,100)/10),"")</f>
        <v/>
      </c>
      <c r="AI934" s="40" t="str">
        <f>IF(入力シート!M935&gt;=1,INT(MOD(入力シート!M935,10)/1),"")</f>
        <v/>
      </c>
      <c r="AJ934" s="51" t="str">
        <f>IF(入力シート!N935&gt;=10000,INT(MOD(入力シート!N935,100000)/10000),"")</f>
        <v/>
      </c>
      <c r="AK934" s="51" t="str">
        <f>IF(入力シート!N935&gt;=1000,INT(MOD(入力シート!N935,10000)/1000),"")</f>
        <v/>
      </c>
      <c r="AL934" s="51" t="str">
        <f>IF(入力シート!N935&gt;=100,INT(MOD(入力シート!N935,1000)/100),"")</f>
        <v/>
      </c>
      <c r="AM934" s="51" t="str">
        <f>IF(入力シート!N935&gt;=10,INT(MOD(入力シート!N935,100)/10),"")</f>
        <v/>
      </c>
      <c r="AN934" s="40" t="str">
        <f>IF(入力シート!N935&gt;=1,INT(MOD(入力シート!N935,10)/1),"")</f>
        <v/>
      </c>
      <c r="AO934" s="51" t="str">
        <f>IF(入力シート!O935&gt;=10000,INT(MOD(入力シート!O935,100000)/10000),"")</f>
        <v/>
      </c>
      <c r="AP934" s="51" t="str">
        <f>IF(入力シート!O935&gt;=1000,INT(MOD(入力シート!O935,10000)/1000),"")</f>
        <v/>
      </c>
      <c r="AQ934" s="51" t="str">
        <f>IF(入力シート!O935&gt;=100,INT(MOD(入力シート!O935,1000)/100),"")</f>
        <v/>
      </c>
      <c r="AR934" s="51" t="str">
        <f>IF(入力シート!O935&gt;=10,INT(MOD(入力シート!O935,100)/10),"")</f>
        <v/>
      </c>
      <c r="AS934" s="40" t="str">
        <f>IF(入力シート!O935&gt;=1,INT(MOD(入力シート!O935,10)/1),"")</f>
        <v/>
      </c>
      <c r="AT934" s="51" t="str">
        <f>IF(入力シート!P935&gt;=1000000,INT(MOD(入力シート!P935,10000000)/1000000),"")</f>
        <v/>
      </c>
      <c r="AU934" s="51" t="str">
        <f>IF(入力シート!P935&gt;=100000,INT(MOD(入力シート!P935,1000000)/100000),"")</f>
        <v/>
      </c>
      <c r="AV934" s="51" t="str">
        <f>IF(入力シート!P935&gt;=10000,INT(MOD(入力シート!P935,100000)/10000),"")</f>
        <v/>
      </c>
      <c r="AW934" s="51" t="str">
        <f>IF(入力シート!P935&gt;=1000,INT(MOD(入力シート!P935,10000)/1000),"")</f>
        <v/>
      </c>
      <c r="AX934" s="51" t="str">
        <f>IF(入力シート!P935&gt;=100,INT(MOD(入力シート!P935,1000)/100),"")</f>
        <v/>
      </c>
      <c r="AY934" s="51" t="str">
        <f>IF(入力シート!P935&gt;=10,INT(MOD(入力シート!P935,100)/10),"")</f>
        <v/>
      </c>
      <c r="AZ934" s="40" t="str">
        <f>IF(入力シート!P935&gt;=1,INT(MOD(入力シート!P935,10)/1),"")</f>
        <v/>
      </c>
      <c r="BA934" s="51" t="str">
        <f>IF(入力シート!Q935&gt;=10,INT(MOD(入力シート!Q935,100)/10),"")</f>
        <v/>
      </c>
      <c r="BB934" s="40" t="str">
        <f>IF(入力シート!Q935&gt;=1,INT(MOD(入力シート!Q935,10)/1),"")</f>
        <v/>
      </c>
      <c r="BC934" s="51" t="str">
        <f>IF(入力シート!R935&gt;=10000,INT(MOD(入力シート!R935,100000)/10000),"")</f>
        <v/>
      </c>
      <c r="BD934" s="51" t="str">
        <f>IF(入力シート!R935&gt;=1000,INT(MOD(入力シート!R935,10000)/1000),"")</f>
        <v/>
      </c>
      <c r="BE934" s="51" t="str">
        <f>IF(入力シート!R935&gt;=100,INT(MOD(入力シート!R935,1000)/100),"")</f>
        <v/>
      </c>
      <c r="BF934" s="51" t="str">
        <f>IF(入力シート!R935&gt;=10,INT(MOD(入力シート!R935,100)/10),"")</f>
        <v/>
      </c>
      <c r="BG934" s="40" t="str">
        <f>IF(入力シート!R935&gt;=1,INT(MOD(入力シート!R935,10)/1),"")</f>
        <v/>
      </c>
    </row>
    <row r="935" spans="1:79" x14ac:dyDescent="0.15">
      <c r="B935" s="22">
        <v>933</v>
      </c>
      <c r="C935" s="10" t="str">
        <f>IF(入力シート!C936&gt;=10000,INT(MOD(入力シート!C936,100000)/10000),"")</f>
        <v/>
      </c>
      <c r="D935" s="10" t="str">
        <f>IF(入力シート!C936&gt;=1000,INT(MOD(入力シート!C936,10000)/1000),"")</f>
        <v/>
      </c>
      <c r="E935" s="10" t="str">
        <f>IF(入力シート!C936&gt;=100,INT(MOD(入力シート!C936,1000)/100),"")</f>
        <v/>
      </c>
      <c r="F935" s="10" t="str">
        <f>IF(入力シート!C936&gt;=10,INT(MOD(入力シート!C936,100)/10),"")</f>
        <v/>
      </c>
      <c r="G935" s="22" t="str">
        <f>IF(入力シート!C936&gt;=1,INT(MOD(入力シート!C936,10)/1),"")</f>
        <v/>
      </c>
      <c r="H935" s="22" t="str">
        <f>IF(入力シート!D936&gt;"",入力シート!D936,"")</f>
        <v/>
      </c>
      <c r="I935" s="22" t="str">
        <f>IF(入力シート!E936&gt;"",入力シート!E936,"")</f>
        <v/>
      </c>
      <c r="J935" s="37" t="str">
        <f>IF(入力シート!F936&gt;0,IF(入力シート!W936=6,MID(入力シート!F936,入力シート!W936-5,1),"0"),"")</f>
        <v/>
      </c>
      <c r="K935" s="37" t="str">
        <f>IF(入力シート!F936&gt;0,MID(入力シート!F936,入力シート!W936-4,1),"")</f>
        <v/>
      </c>
      <c r="L935" s="37" t="str">
        <f>IF(入力シート!F936&gt;0,MID(入力シート!F936,入力シート!W936-3,1),"")</f>
        <v/>
      </c>
      <c r="M935" s="37" t="str">
        <f>IF(入力シート!F936&gt;0,MID(入力シート!F936,入力シート!W936-2,1),"")</f>
        <v/>
      </c>
      <c r="N935" s="37" t="str">
        <f>IF(入力シート!F936&gt;0,MID(入力シート!F936,入力シート!W936-1,1),"")</f>
        <v/>
      </c>
      <c r="O935" s="39" t="str">
        <f>IF(入力シート!F936&gt;0,MID(入力シート!F936,入力シート!W936,1),"")</f>
        <v/>
      </c>
      <c r="P935" s="22" t="str">
        <f>IF(入力シート!G936&gt;"",入力シート!G936,"")</f>
        <v/>
      </c>
      <c r="Q935" s="37" t="str">
        <f>IF(入力シート!H936&gt;0,IF(入力シート!X936=4,MID(入力シート!H936,入力シート!X936-3,1),"0"),"")</f>
        <v/>
      </c>
      <c r="R935" s="37" t="str">
        <f>IF(入力シート!H936&gt;0,MID(入力シート!H936,入力シート!X936-2,1),"")</f>
        <v/>
      </c>
      <c r="S935" s="37" t="str">
        <f>IF(入力シート!H936&gt;0,MID(入力シート!H936,入力シート!X936-1,1),"")</f>
        <v/>
      </c>
      <c r="T935" s="39" t="str">
        <f>IF(入力シート!H936&gt;0,MID(入力シート!H936,入力シート!X936,1),"")</f>
        <v/>
      </c>
      <c r="U935" s="62" t="str">
        <f>IF(入力シート!I936&gt;0,入力シート!I936,"")</f>
        <v/>
      </c>
      <c r="V935" s="50" t="str">
        <f>IF(入力シート!J936&gt;0,入力シート!J936,"")</f>
        <v/>
      </c>
      <c r="W935" s="50" t="str">
        <f>IF(入力シート!K936&gt;=10,INT(MOD(入力シート!K936,100)/10),"")</f>
        <v/>
      </c>
      <c r="X935" s="40" t="str">
        <f>IF(入力シート!K936&gt;=1,INT(MOD(入力シート!K936,10)/1),"")</f>
        <v/>
      </c>
      <c r="Y935" s="51" t="str">
        <f>IF(入力シート!L936&gt;=100000,INT(MOD(入力シート!L936,1000000)/100000),"")</f>
        <v/>
      </c>
      <c r="Z935" s="51" t="str">
        <f>IF(入力シート!L936&gt;=10000,INT(MOD(入力シート!L936,100000)/10000),"")</f>
        <v/>
      </c>
      <c r="AA935" s="51" t="str">
        <f>IF(入力シート!L936&gt;=1000,INT(MOD(入力シート!L936,10000)/1000),"")</f>
        <v/>
      </c>
      <c r="AB935" s="51" t="str">
        <f>IF(入力シート!L936&gt;=100,INT(MOD(入力シート!L936,1000)/100),"")</f>
        <v/>
      </c>
      <c r="AC935" s="51" t="str">
        <f>IF(入力シート!L936&gt;=10,INT(MOD(入力シート!L936,100)/10),"")</f>
        <v/>
      </c>
      <c r="AD935" s="40" t="str">
        <f>IF(入力シート!L936&gt;=1,INT(MOD(入力シート!L936,10)/1),"")</f>
        <v/>
      </c>
      <c r="AE935" s="51" t="str">
        <f>IF(入力シート!M936&gt;=10000,INT(MOD(入力シート!M936,100000)/10000),"")</f>
        <v/>
      </c>
      <c r="AF935" s="51" t="str">
        <f>IF(入力シート!M936&gt;=1000,INT(MOD(入力シート!M936,10000)/1000),"")</f>
        <v/>
      </c>
      <c r="AG935" s="51" t="str">
        <f>IF(入力シート!M936&gt;=100,INT(MOD(入力シート!M936,1000)/100),"")</f>
        <v/>
      </c>
      <c r="AH935" s="51" t="str">
        <f>IF(入力シート!M936&gt;=10,INT(MOD(入力シート!M936,100)/10),"")</f>
        <v/>
      </c>
      <c r="AI935" s="40" t="str">
        <f>IF(入力シート!M936&gt;=1,INT(MOD(入力シート!M936,10)/1),"")</f>
        <v/>
      </c>
      <c r="AJ935" s="51" t="str">
        <f>IF(入力シート!N936&gt;=10000,INT(MOD(入力シート!N936,100000)/10000),"")</f>
        <v/>
      </c>
      <c r="AK935" s="51" t="str">
        <f>IF(入力シート!N936&gt;=1000,INT(MOD(入力シート!N936,10000)/1000),"")</f>
        <v/>
      </c>
      <c r="AL935" s="51" t="str">
        <f>IF(入力シート!N936&gt;=100,INT(MOD(入力シート!N936,1000)/100),"")</f>
        <v/>
      </c>
      <c r="AM935" s="51" t="str">
        <f>IF(入力シート!N936&gt;=10,INT(MOD(入力シート!N936,100)/10),"")</f>
        <v/>
      </c>
      <c r="AN935" s="40" t="str">
        <f>IF(入力シート!N936&gt;=1,INT(MOD(入力シート!N936,10)/1),"")</f>
        <v/>
      </c>
      <c r="AO935" s="51" t="str">
        <f>IF(入力シート!O936&gt;=10000,INT(MOD(入力シート!O936,100000)/10000),"")</f>
        <v/>
      </c>
      <c r="AP935" s="51" t="str">
        <f>IF(入力シート!O936&gt;=1000,INT(MOD(入力シート!O936,10000)/1000),"")</f>
        <v/>
      </c>
      <c r="AQ935" s="51" t="str">
        <f>IF(入力シート!O936&gt;=100,INT(MOD(入力シート!O936,1000)/100),"")</f>
        <v/>
      </c>
      <c r="AR935" s="51" t="str">
        <f>IF(入力シート!O936&gt;=10,INT(MOD(入力シート!O936,100)/10),"")</f>
        <v/>
      </c>
      <c r="AS935" s="40" t="str">
        <f>IF(入力シート!O936&gt;=1,INT(MOD(入力シート!O936,10)/1),"")</f>
        <v/>
      </c>
      <c r="AT935" s="51" t="str">
        <f>IF(入力シート!P936&gt;=1000000,INT(MOD(入力シート!P936,10000000)/1000000),"")</f>
        <v/>
      </c>
      <c r="AU935" s="51" t="str">
        <f>IF(入力シート!P936&gt;=100000,INT(MOD(入力シート!P936,1000000)/100000),"")</f>
        <v/>
      </c>
      <c r="AV935" s="51" t="str">
        <f>IF(入力シート!P936&gt;=10000,INT(MOD(入力シート!P936,100000)/10000),"")</f>
        <v/>
      </c>
      <c r="AW935" s="51" t="str">
        <f>IF(入力シート!P936&gt;=1000,INT(MOD(入力シート!P936,10000)/1000),"")</f>
        <v/>
      </c>
      <c r="AX935" s="51" t="str">
        <f>IF(入力シート!P936&gt;=100,INT(MOD(入力シート!P936,1000)/100),"")</f>
        <v/>
      </c>
      <c r="AY935" s="51" t="str">
        <f>IF(入力シート!P936&gt;=10,INT(MOD(入力シート!P936,100)/10),"")</f>
        <v/>
      </c>
      <c r="AZ935" s="40" t="str">
        <f>IF(入力シート!P936&gt;=1,INT(MOD(入力シート!P936,10)/1),"")</f>
        <v/>
      </c>
      <c r="BA935" s="51" t="str">
        <f>IF(入力シート!Q936&gt;=10,INT(MOD(入力シート!Q936,100)/10),"")</f>
        <v/>
      </c>
      <c r="BB935" s="40" t="str">
        <f>IF(入力シート!Q936&gt;=1,INT(MOD(入力シート!Q936,10)/1),"")</f>
        <v/>
      </c>
      <c r="BC935" s="51" t="str">
        <f>IF(入力シート!R936&gt;=10000,INT(MOD(入力シート!R936,100000)/10000),"")</f>
        <v/>
      </c>
      <c r="BD935" s="51" t="str">
        <f>IF(入力シート!R936&gt;=1000,INT(MOD(入力シート!R936,10000)/1000),"")</f>
        <v/>
      </c>
      <c r="BE935" s="51" t="str">
        <f>IF(入力シート!R936&gt;=100,INT(MOD(入力シート!R936,1000)/100),"")</f>
        <v/>
      </c>
      <c r="BF935" s="51" t="str">
        <f>IF(入力シート!R936&gt;=10,INT(MOD(入力シート!R936,100)/10),"")</f>
        <v/>
      </c>
      <c r="BG935" s="40" t="str">
        <f>IF(入力シート!R936&gt;=1,INT(MOD(入力シート!R936,10)/1),"")</f>
        <v/>
      </c>
    </row>
    <row r="936" spans="1:79" x14ac:dyDescent="0.15">
      <c r="B936" s="22">
        <v>934</v>
      </c>
      <c r="C936" s="10" t="str">
        <f>IF(入力シート!C937&gt;=10000,INT(MOD(入力シート!C937,100000)/10000),"")</f>
        <v/>
      </c>
      <c r="D936" s="10" t="str">
        <f>IF(入力シート!C937&gt;=1000,INT(MOD(入力シート!C937,10000)/1000),"")</f>
        <v/>
      </c>
      <c r="E936" s="10" t="str">
        <f>IF(入力シート!C937&gt;=100,INT(MOD(入力シート!C937,1000)/100),"")</f>
        <v/>
      </c>
      <c r="F936" s="10" t="str">
        <f>IF(入力シート!C937&gt;=10,INT(MOD(入力シート!C937,100)/10),"")</f>
        <v/>
      </c>
      <c r="G936" s="22" t="str">
        <f>IF(入力シート!C937&gt;=1,INT(MOD(入力シート!C937,10)/1),"")</f>
        <v/>
      </c>
      <c r="H936" s="22" t="str">
        <f>IF(入力シート!D937&gt;"",入力シート!D937,"")</f>
        <v/>
      </c>
      <c r="I936" s="22" t="str">
        <f>IF(入力シート!E937&gt;"",入力シート!E937,"")</f>
        <v/>
      </c>
      <c r="J936" s="37" t="str">
        <f>IF(入力シート!F937&gt;0,IF(入力シート!W937=6,MID(入力シート!F937,入力シート!W937-5,1),"0"),"")</f>
        <v/>
      </c>
      <c r="K936" s="37" t="str">
        <f>IF(入力シート!F937&gt;0,MID(入力シート!F937,入力シート!W937-4,1),"")</f>
        <v/>
      </c>
      <c r="L936" s="37" t="str">
        <f>IF(入力シート!F937&gt;0,MID(入力シート!F937,入力シート!W937-3,1),"")</f>
        <v/>
      </c>
      <c r="M936" s="37" t="str">
        <f>IF(入力シート!F937&gt;0,MID(入力シート!F937,入力シート!W937-2,1),"")</f>
        <v/>
      </c>
      <c r="N936" s="37" t="str">
        <f>IF(入力シート!F937&gt;0,MID(入力シート!F937,入力シート!W937-1,1),"")</f>
        <v/>
      </c>
      <c r="O936" s="39" t="str">
        <f>IF(入力シート!F937&gt;0,MID(入力シート!F937,入力シート!W937,1),"")</f>
        <v/>
      </c>
      <c r="P936" s="22" t="str">
        <f>IF(入力シート!G937&gt;"",入力シート!G937,"")</f>
        <v/>
      </c>
      <c r="Q936" s="37" t="str">
        <f>IF(入力シート!H937&gt;0,IF(入力シート!X937=4,MID(入力シート!H937,入力シート!X937-3,1),"0"),"")</f>
        <v/>
      </c>
      <c r="R936" s="37" t="str">
        <f>IF(入力シート!H937&gt;0,MID(入力シート!H937,入力シート!X937-2,1),"")</f>
        <v/>
      </c>
      <c r="S936" s="37" t="str">
        <f>IF(入力シート!H937&gt;0,MID(入力シート!H937,入力シート!X937-1,1),"")</f>
        <v/>
      </c>
      <c r="T936" s="39" t="str">
        <f>IF(入力シート!H937&gt;0,MID(入力シート!H937,入力シート!X937,1),"")</f>
        <v/>
      </c>
      <c r="U936" s="62" t="str">
        <f>IF(入力シート!I937&gt;0,入力シート!I937,"")</f>
        <v/>
      </c>
      <c r="V936" s="50" t="str">
        <f>IF(入力シート!J937&gt;0,入力シート!J937,"")</f>
        <v/>
      </c>
      <c r="W936" s="50" t="str">
        <f>IF(入力シート!K937&gt;=10,INT(MOD(入力シート!K937,100)/10),"")</f>
        <v/>
      </c>
      <c r="X936" s="40" t="str">
        <f>IF(入力シート!K937&gt;=1,INT(MOD(入力シート!K937,10)/1),"")</f>
        <v/>
      </c>
      <c r="Y936" s="51" t="str">
        <f>IF(入力シート!L937&gt;=100000,INT(MOD(入力シート!L937,1000000)/100000),"")</f>
        <v/>
      </c>
      <c r="Z936" s="51" t="str">
        <f>IF(入力シート!L937&gt;=10000,INT(MOD(入力シート!L937,100000)/10000),"")</f>
        <v/>
      </c>
      <c r="AA936" s="51" t="str">
        <f>IF(入力シート!L937&gt;=1000,INT(MOD(入力シート!L937,10000)/1000),"")</f>
        <v/>
      </c>
      <c r="AB936" s="51" t="str">
        <f>IF(入力シート!L937&gt;=100,INT(MOD(入力シート!L937,1000)/100),"")</f>
        <v/>
      </c>
      <c r="AC936" s="51" t="str">
        <f>IF(入力シート!L937&gt;=10,INT(MOD(入力シート!L937,100)/10),"")</f>
        <v/>
      </c>
      <c r="AD936" s="40" t="str">
        <f>IF(入力シート!L937&gt;=1,INT(MOD(入力シート!L937,10)/1),"")</f>
        <v/>
      </c>
      <c r="AE936" s="51" t="str">
        <f>IF(入力シート!M937&gt;=10000,INT(MOD(入力シート!M937,100000)/10000),"")</f>
        <v/>
      </c>
      <c r="AF936" s="51" t="str">
        <f>IF(入力シート!M937&gt;=1000,INT(MOD(入力シート!M937,10000)/1000),"")</f>
        <v/>
      </c>
      <c r="AG936" s="51" t="str">
        <f>IF(入力シート!M937&gt;=100,INT(MOD(入力シート!M937,1000)/100),"")</f>
        <v/>
      </c>
      <c r="AH936" s="51" t="str">
        <f>IF(入力シート!M937&gt;=10,INT(MOD(入力シート!M937,100)/10),"")</f>
        <v/>
      </c>
      <c r="AI936" s="40" t="str">
        <f>IF(入力シート!M937&gt;=1,INT(MOD(入力シート!M937,10)/1),"")</f>
        <v/>
      </c>
      <c r="AJ936" s="51" t="str">
        <f>IF(入力シート!N937&gt;=10000,INT(MOD(入力シート!N937,100000)/10000),"")</f>
        <v/>
      </c>
      <c r="AK936" s="51" t="str">
        <f>IF(入力シート!N937&gt;=1000,INT(MOD(入力シート!N937,10000)/1000),"")</f>
        <v/>
      </c>
      <c r="AL936" s="51" t="str">
        <f>IF(入力シート!N937&gt;=100,INT(MOD(入力シート!N937,1000)/100),"")</f>
        <v/>
      </c>
      <c r="AM936" s="51" t="str">
        <f>IF(入力シート!N937&gt;=10,INT(MOD(入力シート!N937,100)/10),"")</f>
        <v/>
      </c>
      <c r="AN936" s="40" t="str">
        <f>IF(入力シート!N937&gt;=1,INT(MOD(入力シート!N937,10)/1),"")</f>
        <v/>
      </c>
      <c r="AO936" s="51" t="str">
        <f>IF(入力シート!O937&gt;=10000,INT(MOD(入力シート!O937,100000)/10000),"")</f>
        <v/>
      </c>
      <c r="AP936" s="51" t="str">
        <f>IF(入力シート!O937&gt;=1000,INT(MOD(入力シート!O937,10000)/1000),"")</f>
        <v/>
      </c>
      <c r="AQ936" s="51" t="str">
        <f>IF(入力シート!O937&gt;=100,INT(MOD(入力シート!O937,1000)/100),"")</f>
        <v/>
      </c>
      <c r="AR936" s="51" t="str">
        <f>IF(入力シート!O937&gt;=10,INT(MOD(入力シート!O937,100)/10),"")</f>
        <v/>
      </c>
      <c r="AS936" s="40" t="str">
        <f>IF(入力シート!O937&gt;=1,INT(MOD(入力シート!O937,10)/1),"")</f>
        <v/>
      </c>
      <c r="AT936" s="51" t="str">
        <f>IF(入力シート!P937&gt;=1000000,INT(MOD(入力シート!P937,10000000)/1000000),"")</f>
        <v/>
      </c>
      <c r="AU936" s="51" t="str">
        <f>IF(入力シート!P937&gt;=100000,INT(MOD(入力シート!P937,1000000)/100000),"")</f>
        <v/>
      </c>
      <c r="AV936" s="51" t="str">
        <f>IF(入力シート!P937&gt;=10000,INT(MOD(入力シート!P937,100000)/10000),"")</f>
        <v/>
      </c>
      <c r="AW936" s="51" t="str">
        <f>IF(入力シート!P937&gt;=1000,INT(MOD(入力シート!P937,10000)/1000),"")</f>
        <v/>
      </c>
      <c r="AX936" s="51" t="str">
        <f>IF(入力シート!P937&gt;=100,INT(MOD(入力シート!P937,1000)/100),"")</f>
        <v/>
      </c>
      <c r="AY936" s="51" t="str">
        <f>IF(入力シート!P937&gt;=10,INT(MOD(入力シート!P937,100)/10),"")</f>
        <v/>
      </c>
      <c r="AZ936" s="40" t="str">
        <f>IF(入力シート!P937&gt;=1,INT(MOD(入力シート!P937,10)/1),"")</f>
        <v/>
      </c>
      <c r="BA936" s="51" t="str">
        <f>IF(入力シート!Q937&gt;=10,INT(MOD(入力シート!Q937,100)/10),"")</f>
        <v/>
      </c>
      <c r="BB936" s="40" t="str">
        <f>IF(入力シート!Q937&gt;=1,INT(MOD(入力シート!Q937,10)/1),"")</f>
        <v/>
      </c>
      <c r="BC936" s="51" t="str">
        <f>IF(入力シート!R937&gt;=10000,INT(MOD(入力シート!R937,100000)/10000),"")</f>
        <v/>
      </c>
      <c r="BD936" s="51" t="str">
        <f>IF(入力シート!R937&gt;=1000,INT(MOD(入力シート!R937,10000)/1000),"")</f>
        <v/>
      </c>
      <c r="BE936" s="51" t="str">
        <f>IF(入力シート!R937&gt;=100,INT(MOD(入力シート!R937,1000)/100),"")</f>
        <v/>
      </c>
      <c r="BF936" s="51" t="str">
        <f>IF(入力シート!R937&gt;=10,INT(MOD(入力シート!R937,100)/10),"")</f>
        <v/>
      </c>
      <c r="BG936" s="40" t="str">
        <f>IF(入力シート!R937&gt;=1,INT(MOD(入力シート!R937,10)/1),"")</f>
        <v/>
      </c>
    </row>
    <row r="937" spans="1:79" x14ac:dyDescent="0.15">
      <c r="B937" s="22">
        <v>935</v>
      </c>
      <c r="C937" s="10" t="str">
        <f>IF(入力シート!C938&gt;=10000,INT(MOD(入力シート!C938,100000)/10000),"")</f>
        <v/>
      </c>
      <c r="D937" s="10" t="str">
        <f>IF(入力シート!C938&gt;=1000,INT(MOD(入力シート!C938,10000)/1000),"")</f>
        <v/>
      </c>
      <c r="E937" s="10" t="str">
        <f>IF(入力シート!C938&gt;=100,INT(MOD(入力シート!C938,1000)/100),"")</f>
        <v/>
      </c>
      <c r="F937" s="10" t="str">
        <f>IF(入力シート!C938&gt;=10,INT(MOD(入力シート!C938,100)/10),"")</f>
        <v/>
      </c>
      <c r="G937" s="22" t="str">
        <f>IF(入力シート!C938&gt;=1,INT(MOD(入力シート!C938,10)/1),"")</f>
        <v/>
      </c>
      <c r="H937" s="22" t="str">
        <f>IF(入力シート!D938&gt;"",入力シート!D938,"")</f>
        <v/>
      </c>
      <c r="I937" s="22" t="str">
        <f>IF(入力シート!E938&gt;"",入力シート!E938,"")</f>
        <v/>
      </c>
      <c r="J937" s="37" t="str">
        <f>IF(入力シート!F938&gt;0,IF(入力シート!W938=6,MID(入力シート!F938,入力シート!W938-5,1),"0"),"")</f>
        <v/>
      </c>
      <c r="K937" s="37" t="str">
        <f>IF(入力シート!F938&gt;0,MID(入力シート!F938,入力シート!W938-4,1),"")</f>
        <v/>
      </c>
      <c r="L937" s="37" t="str">
        <f>IF(入力シート!F938&gt;0,MID(入力シート!F938,入力シート!W938-3,1),"")</f>
        <v/>
      </c>
      <c r="M937" s="37" t="str">
        <f>IF(入力シート!F938&gt;0,MID(入力シート!F938,入力シート!W938-2,1),"")</f>
        <v/>
      </c>
      <c r="N937" s="37" t="str">
        <f>IF(入力シート!F938&gt;0,MID(入力シート!F938,入力シート!W938-1,1),"")</f>
        <v/>
      </c>
      <c r="O937" s="39" t="str">
        <f>IF(入力シート!F938&gt;0,MID(入力シート!F938,入力シート!W938,1),"")</f>
        <v/>
      </c>
      <c r="P937" s="22" t="str">
        <f>IF(入力シート!G938&gt;"",入力シート!G938,"")</f>
        <v/>
      </c>
      <c r="Q937" s="37" t="str">
        <f>IF(入力シート!H938&gt;0,IF(入力シート!X938=4,MID(入力シート!H938,入力シート!X938-3,1),"0"),"")</f>
        <v/>
      </c>
      <c r="R937" s="37" t="str">
        <f>IF(入力シート!H938&gt;0,MID(入力シート!H938,入力シート!X938-2,1),"")</f>
        <v/>
      </c>
      <c r="S937" s="37" t="str">
        <f>IF(入力シート!H938&gt;0,MID(入力シート!H938,入力シート!X938-1,1),"")</f>
        <v/>
      </c>
      <c r="T937" s="39" t="str">
        <f>IF(入力シート!H938&gt;0,MID(入力シート!H938,入力シート!X938,1),"")</f>
        <v/>
      </c>
      <c r="U937" s="62" t="str">
        <f>IF(入力シート!I938&gt;0,入力シート!I938,"")</f>
        <v/>
      </c>
      <c r="V937" s="50" t="str">
        <f>IF(入力シート!J938&gt;0,入力シート!J938,"")</f>
        <v/>
      </c>
      <c r="W937" s="50" t="str">
        <f>IF(入力シート!K938&gt;=10,INT(MOD(入力シート!K938,100)/10),"")</f>
        <v/>
      </c>
      <c r="X937" s="40" t="str">
        <f>IF(入力シート!K938&gt;=1,INT(MOD(入力シート!K938,10)/1),"")</f>
        <v/>
      </c>
      <c r="Y937" s="51" t="str">
        <f>IF(入力シート!L938&gt;=100000,INT(MOD(入力シート!L938,1000000)/100000),"")</f>
        <v/>
      </c>
      <c r="Z937" s="51" t="str">
        <f>IF(入力シート!L938&gt;=10000,INT(MOD(入力シート!L938,100000)/10000),"")</f>
        <v/>
      </c>
      <c r="AA937" s="51" t="str">
        <f>IF(入力シート!L938&gt;=1000,INT(MOD(入力シート!L938,10000)/1000),"")</f>
        <v/>
      </c>
      <c r="AB937" s="51" t="str">
        <f>IF(入力シート!L938&gt;=100,INT(MOD(入力シート!L938,1000)/100),"")</f>
        <v/>
      </c>
      <c r="AC937" s="51" t="str">
        <f>IF(入力シート!L938&gt;=10,INT(MOD(入力シート!L938,100)/10),"")</f>
        <v/>
      </c>
      <c r="AD937" s="40" t="str">
        <f>IF(入力シート!L938&gt;=1,INT(MOD(入力シート!L938,10)/1),"")</f>
        <v/>
      </c>
      <c r="AE937" s="51" t="str">
        <f>IF(入力シート!M938&gt;=10000,INT(MOD(入力シート!M938,100000)/10000),"")</f>
        <v/>
      </c>
      <c r="AF937" s="51" t="str">
        <f>IF(入力シート!M938&gt;=1000,INT(MOD(入力シート!M938,10000)/1000),"")</f>
        <v/>
      </c>
      <c r="AG937" s="51" t="str">
        <f>IF(入力シート!M938&gt;=100,INT(MOD(入力シート!M938,1000)/100),"")</f>
        <v/>
      </c>
      <c r="AH937" s="51" t="str">
        <f>IF(入力シート!M938&gt;=10,INT(MOD(入力シート!M938,100)/10),"")</f>
        <v/>
      </c>
      <c r="AI937" s="40" t="str">
        <f>IF(入力シート!M938&gt;=1,INT(MOD(入力シート!M938,10)/1),"")</f>
        <v/>
      </c>
      <c r="AJ937" s="51" t="str">
        <f>IF(入力シート!N938&gt;=10000,INT(MOD(入力シート!N938,100000)/10000),"")</f>
        <v/>
      </c>
      <c r="AK937" s="51" t="str">
        <f>IF(入力シート!N938&gt;=1000,INT(MOD(入力シート!N938,10000)/1000),"")</f>
        <v/>
      </c>
      <c r="AL937" s="51" t="str">
        <f>IF(入力シート!N938&gt;=100,INT(MOD(入力シート!N938,1000)/100),"")</f>
        <v/>
      </c>
      <c r="AM937" s="51" t="str">
        <f>IF(入力シート!N938&gt;=10,INT(MOD(入力シート!N938,100)/10),"")</f>
        <v/>
      </c>
      <c r="AN937" s="40" t="str">
        <f>IF(入力シート!N938&gt;=1,INT(MOD(入力シート!N938,10)/1),"")</f>
        <v/>
      </c>
      <c r="AO937" s="51" t="str">
        <f>IF(入力シート!O938&gt;=10000,INT(MOD(入力シート!O938,100000)/10000),"")</f>
        <v/>
      </c>
      <c r="AP937" s="51" t="str">
        <f>IF(入力シート!O938&gt;=1000,INT(MOD(入力シート!O938,10000)/1000),"")</f>
        <v/>
      </c>
      <c r="AQ937" s="51" t="str">
        <f>IF(入力シート!O938&gt;=100,INT(MOD(入力シート!O938,1000)/100),"")</f>
        <v/>
      </c>
      <c r="AR937" s="51" t="str">
        <f>IF(入力シート!O938&gt;=10,INT(MOD(入力シート!O938,100)/10),"")</f>
        <v/>
      </c>
      <c r="AS937" s="40" t="str">
        <f>IF(入力シート!O938&gt;=1,INT(MOD(入力シート!O938,10)/1),"")</f>
        <v/>
      </c>
      <c r="AT937" s="51" t="str">
        <f>IF(入力シート!P938&gt;=1000000,INT(MOD(入力シート!P938,10000000)/1000000),"")</f>
        <v/>
      </c>
      <c r="AU937" s="51" t="str">
        <f>IF(入力シート!P938&gt;=100000,INT(MOD(入力シート!P938,1000000)/100000),"")</f>
        <v/>
      </c>
      <c r="AV937" s="51" t="str">
        <f>IF(入力シート!P938&gt;=10000,INT(MOD(入力シート!P938,100000)/10000),"")</f>
        <v/>
      </c>
      <c r="AW937" s="51" t="str">
        <f>IF(入力シート!P938&gt;=1000,INT(MOD(入力シート!P938,10000)/1000),"")</f>
        <v/>
      </c>
      <c r="AX937" s="51" t="str">
        <f>IF(入力シート!P938&gt;=100,INT(MOD(入力シート!P938,1000)/100),"")</f>
        <v/>
      </c>
      <c r="AY937" s="51" t="str">
        <f>IF(入力シート!P938&gt;=10,INT(MOD(入力シート!P938,100)/10),"")</f>
        <v/>
      </c>
      <c r="AZ937" s="40" t="str">
        <f>IF(入力シート!P938&gt;=1,INT(MOD(入力シート!P938,10)/1),"")</f>
        <v/>
      </c>
      <c r="BA937" s="51" t="str">
        <f>IF(入力シート!Q938&gt;=10,INT(MOD(入力シート!Q938,100)/10),"")</f>
        <v/>
      </c>
      <c r="BB937" s="40" t="str">
        <f>IF(入力シート!Q938&gt;=1,INT(MOD(入力シート!Q938,10)/1),"")</f>
        <v/>
      </c>
      <c r="BC937" s="51" t="str">
        <f>IF(入力シート!R938&gt;=10000,INT(MOD(入力シート!R938,100000)/10000),"")</f>
        <v/>
      </c>
      <c r="BD937" s="51" t="str">
        <f>IF(入力シート!R938&gt;=1000,INT(MOD(入力シート!R938,10000)/1000),"")</f>
        <v/>
      </c>
      <c r="BE937" s="51" t="str">
        <f>IF(入力シート!R938&gt;=100,INT(MOD(入力シート!R938,1000)/100),"")</f>
        <v/>
      </c>
      <c r="BF937" s="51" t="str">
        <f>IF(入力シート!R938&gt;=10,INT(MOD(入力シート!R938,100)/10),"")</f>
        <v/>
      </c>
      <c r="BG937" s="40" t="str">
        <f>IF(入力シート!R938&gt;=1,INT(MOD(入力シート!R938,10)/1),"")</f>
        <v/>
      </c>
    </row>
    <row r="938" spans="1:79" x14ac:dyDescent="0.15">
      <c r="B938" s="22">
        <v>936</v>
      </c>
      <c r="C938" s="10" t="str">
        <f>IF(入力シート!C939&gt;=10000,INT(MOD(入力シート!C939,100000)/10000),"")</f>
        <v/>
      </c>
      <c r="D938" s="10" t="str">
        <f>IF(入力シート!C939&gt;=1000,INT(MOD(入力シート!C939,10000)/1000),"")</f>
        <v/>
      </c>
      <c r="E938" s="10" t="str">
        <f>IF(入力シート!C939&gt;=100,INT(MOD(入力シート!C939,1000)/100),"")</f>
        <v/>
      </c>
      <c r="F938" s="10" t="str">
        <f>IF(入力シート!C939&gt;=10,INT(MOD(入力シート!C939,100)/10),"")</f>
        <v/>
      </c>
      <c r="G938" s="22" t="str">
        <f>IF(入力シート!C939&gt;=1,INT(MOD(入力シート!C939,10)/1),"")</f>
        <v/>
      </c>
      <c r="H938" s="22" t="str">
        <f>IF(入力シート!D939&gt;"",入力シート!D939,"")</f>
        <v/>
      </c>
      <c r="I938" s="22" t="str">
        <f>IF(入力シート!E939&gt;"",入力シート!E939,"")</f>
        <v/>
      </c>
      <c r="J938" s="37" t="str">
        <f>IF(入力シート!F939&gt;0,IF(入力シート!W939=6,MID(入力シート!F939,入力シート!W939-5,1),"0"),"")</f>
        <v/>
      </c>
      <c r="K938" s="37" t="str">
        <f>IF(入力シート!F939&gt;0,MID(入力シート!F939,入力シート!W939-4,1),"")</f>
        <v/>
      </c>
      <c r="L938" s="37" t="str">
        <f>IF(入力シート!F939&gt;0,MID(入力シート!F939,入力シート!W939-3,1),"")</f>
        <v/>
      </c>
      <c r="M938" s="37" t="str">
        <f>IF(入力シート!F939&gt;0,MID(入力シート!F939,入力シート!W939-2,1),"")</f>
        <v/>
      </c>
      <c r="N938" s="37" t="str">
        <f>IF(入力シート!F939&gt;0,MID(入力シート!F939,入力シート!W939-1,1),"")</f>
        <v/>
      </c>
      <c r="O938" s="39" t="str">
        <f>IF(入力シート!F939&gt;0,MID(入力シート!F939,入力シート!W939,1),"")</f>
        <v/>
      </c>
      <c r="P938" s="22" t="str">
        <f>IF(入力シート!G939&gt;"",入力シート!G939,"")</f>
        <v/>
      </c>
      <c r="Q938" s="37" t="str">
        <f>IF(入力シート!H939&gt;0,IF(入力シート!X939=4,MID(入力シート!H939,入力シート!X939-3,1),"0"),"")</f>
        <v/>
      </c>
      <c r="R938" s="37" t="str">
        <f>IF(入力シート!H939&gt;0,MID(入力シート!H939,入力シート!X939-2,1),"")</f>
        <v/>
      </c>
      <c r="S938" s="37" t="str">
        <f>IF(入力シート!H939&gt;0,MID(入力シート!H939,入力シート!X939-1,1),"")</f>
        <v/>
      </c>
      <c r="T938" s="39" t="str">
        <f>IF(入力シート!H939&gt;0,MID(入力シート!H939,入力シート!X939,1),"")</f>
        <v/>
      </c>
      <c r="U938" s="62" t="str">
        <f>IF(入力シート!I939&gt;0,入力シート!I939,"")</f>
        <v/>
      </c>
      <c r="V938" s="50" t="str">
        <f>IF(入力シート!J939&gt;0,入力シート!J939,"")</f>
        <v/>
      </c>
      <c r="W938" s="50" t="str">
        <f>IF(入力シート!K939&gt;=10,INT(MOD(入力シート!K939,100)/10),"")</f>
        <v/>
      </c>
      <c r="X938" s="40" t="str">
        <f>IF(入力シート!K939&gt;=1,INT(MOD(入力シート!K939,10)/1),"")</f>
        <v/>
      </c>
      <c r="Y938" s="51" t="str">
        <f>IF(入力シート!L939&gt;=100000,INT(MOD(入力シート!L939,1000000)/100000),"")</f>
        <v/>
      </c>
      <c r="Z938" s="51" t="str">
        <f>IF(入力シート!L939&gt;=10000,INT(MOD(入力シート!L939,100000)/10000),"")</f>
        <v/>
      </c>
      <c r="AA938" s="51" t="str">
        <f>IF(入力シート!L939&gt;=1000,INT(MOD(入力シート!L939,10000)/1000),"")</f>
        <v/>
      </c>
      <c r="AB938" s="51" t="str">
        <f>IF(入力シート!L939&gt;=100,INT(MOD(入力シート!L939,1000)/100),"")</f>
        <v/>
      </c>
      <c r="AC938" s="51" t="str">
        <f>IF(入力シート!L939&gt;=10,INT(MOD(入力シート!L939,100)/10),"")</f>
        <v/>
      </c>
      <c r="AD938" s="40" t="str">
        <f>IF(入力シート!L939&gt;=1,INT(MOD(入力シート!L939,10)/1),"")</f>
        <v/>
      </c>
      <c r="AE938" s="51" t="str">
        <f>IF(入力シート!M939&gt;=10000,INT(MOD(入力シート!M939,100000)/10000),"")</f>
        <v/>
      </c>
      <c r="AF938" s="51" t="str">
        <f>IF(入力シート!M939&gt;=1000,INT(MOD(入力シート!M939,10000)/1000),"")</f>
        <v/>
      </c>
      <c r="AG938" s="51" t="str">
        <f>IF(入力シート!M939&gt;=100,INT(MOD(入力シート!M939,1000)/100),"")</f>
        <v/>
      </c>
      <c r="AH938" s="51" t="str">
        <f>IF(入力シート!M939&gt;=10,INT(MOD(入力シート!M939,100)/10),"")</f>
        <v/>
      </c>
      <c r="AI938" s="40" t="str">
        <f>IF(入力シート!M939&gt;=1,INT(MOD(入力シート!M939,10)/1),"")</f>
        <v/>
      </c>
      <c r="AJ938" s="51" t="str">
        <f>IF(入力シート!N939&gt;=10000,INT(MOD(入力シート!N939,100000)/10000),"")</f>
        <v/>
      </c>
      <c r="AK938" s="51" t="str">
        <f>IF(入力シート!N939&gt;=1000,INT(MOD(入力シート!N939,10000)/1000),"")</f>
        <v/>
      </c>
      <c r="AL938" s="51" t="str">
        <f>IF(入力シート!N939&gt;=100,INT(MOD(入力シート!N939,1000)/100),"")</f>
        <v/>
      </c>
      <c r="AM938" s="51" t="str">
        <f>IF(入力シート!N939&gt;=10,INT(MOD(入力シート!N939,100)/10),"")</f>
        <v/>
      </c>
      <c r="AN938" s="40" t="str">
        <f>IF(入力シート!N939&gt;=1,INT(MOD(入力シート!N939,10)/1),"")</f>
        <v/>
      </c>
      <c r="AO938" s="51" t="str">
        <f>IF(入力シート!O939&gt;=10000,INT(MOD(入力シート!O939,100000)/10000),"")</f>
        <v/>
      </c>
      <c r="AP938" s="51" t="str">
        <f>IF(入力シート!O939&gt;=1000,INT(MOD(入力シート!O939,10000)/1000),"")</f>
        <v/>
      </c>
      <c r="AQ938" s="51" t="str">
        <f>IF(入力シート!O939&gt;=100,INT(MOD(入力シート!O939,1000)/100),"")</f>
        <v/>
      </c>
      <c r="AR938" s="51" t="str">
        <f>IF(入力シート!O939&gt;=10,INT(MOD(入力シート!O939,100)/10),"")</f>
        <v/>
      </c>
      <c r="AS938" s="40" t="str">
        <f>IF(入力シート!O939&gt;=1,INT(MOD(入力シート!O939,10)/1),"")</f>
        <v/>
      </c>
      <c r="AT938" s="51" t="str">
        <f>IF(入力シート!P939&gt;=1000000,INT(MOD(入力シート!P939,10000000)/1000000),"")</f>
        <v/>
      </c>
      <c r="AU938" s="51" t="str">
        <f>IF(入力シート!P939&gt;=100000,INT(MOD(入力シート!P939,1000000)/100000),"")</f>
        <v/>
      </c>
      <c r="AV938" s="51" t="str">
        <f>IF(入力シート!P939&gt;=10000,INT(MOD(入力シート!P939,100000)/10000),"")</f>
        <v/>
      </c>
      <c r="AW938" s="51" t="str">
        <f>IF(入力シート!P939&gt;=1000,INT(MOD(入力シート!P939,10000)/1000),"")</f>
        <v/>
      </c>
      <c r="AX938" s="51" t="str">
        <f>IF(入力シート!P939&gt;=100,INT(MOD(入力シート!P939,1000)/100),"")</f>
        <v/>
      </c>
      <c r="AY938" s="51" t="str">
        <f>IF(入力シート!P939&gt;=10,INT(MOD(入力シート!P939,100)/10),"")</f>
        <v/>
      </c>
      <c r="AZ938" s="40" t="str">
        <f>IF(入力シート!P939&gt;=1,INT(MOD(入力シート!P939,10)/1),"")</f>
        <v/>
      </c>
      <c r="BA938" s="51" t="str">
        <f>IF(入力シート!Q939&gt;=10,INT(MOD(入力シート!Q939,100)/10),"")</f>
        <v/>
      </c>
      <c r="BB938" s="40" t="str">
        <f>IF(入力シート!Q939&gt;=1,INT(MOD(入力シート!Q939,10)/1),"")</f>
        <v/>
      </c>
      <c r="BC938" s="51" t="str">
        <f>IF(入力シート!R939&gt;=10000,INT(MOD(入力シート!R939,100000)/10000),"")</f>
        <v/>
      </c>
      <c r="BD938" s="51" t="str">
        <f>IF(入力シート!R939&gt;=1000,INT(MOD(入力シート!R939,10000)/1000),"")</f>
        <v/>
      </c>
      <c r="BE938" s="51" t="str">
        <f>IF(入力シート!R939&gt;=100,INT(MOD(入力シート!R939,1000)/100),"")</f>
        <v/>
      </c>
      <c r="BF938" s="51" t="str">
        <f>IF(入力シート!R939&gt;=10,INT(MOD(入力シート!R939,100)/10),"")</f>
        <v/>
      </c>
      <c r="BG938" s="40" t="str">
        <f>IF(入力シート!R939&gt;=1,INT(MOD(入力シート!R939,10)/1),"")</f>
        <v/>
      </c>
    </row>
    <row r="939" spans="1:79" x14ac:dyDescent="0.15">
      <c r="B939" s="22">
        <v>937</v>
      </c>
      <c r="C939" s="10" t="str">
        <f>IF(入力シート!C940&gt;=10000,INT(MOD(入力シート!C940,100000)/10000),"")</f>
        <v/>
      </c>
      <c r="D939" s="10" t="str">
        <f>IF(入力シート!C940&gt;=1000,INT(MOD(入力シート!C940,10000)/1000),"")</f>
        <v/>
      </c>
      <c r="E939" s="10" t="str">
        <f>IF(入力シート!C940&gt;=100,INT(MOD(入力シート!C940,1000)/100),"")</f>
        <v/>
      </c>
      <c r="F939" s="10" t="str">
        <f>IF(入力シート!C940&gt;=10,INT(MOD(入力シート!C940,100)/10),"")</f>
        <v/>
      </c>
      <c r="G939" s="22" t="str">
        <f>IF(入力シート!C940&gt;=1,INT(MOD(入力シート!C940,10)/1),"")</f>
        <v/>
      </c>
      <c r="H939" s="22" t="str">
        <f>IF(入力シート!D940&gt;"",入力シート!D940,"")</f>
        <v/>
      </c>
      <c r="I939" s="22" t="str">
        <f>IF(入力シート!E940&gt;"",入力シート!E940,"")</f>
        <v/>
      </c>
      <c r="J939" s="37" t="str">
        <f>IF(入力シート!F940&gt;0,IF(入力シート!W940=6,MID(入力シート!F940,入力シート!W940-5,1),"0"),"")</f>
        <v/>
      </c>
      <c r="K939" s="37" t="str">
        <f>IF(入力シート!F940&gt;0,MID(入力シート!F940,入力シート!W940-4,1),"")</f>
        <v/>
      </c>
      <c r="L939" s="37" t="str">
        <f>IF(入力シート!F940&gt;0,MID(入力シート!F940,入力シート!W940-3,1),"")</f>
        <v/>
      </c>
      <c r="M939" s="37" t="str">
        <f>IF(入力シート!F940&gt;0,MID(入力シート!F940,入力シート!W940-2,1),"")</f>
        <v/>
      </c>
      <c r="N939" s="37" t="str">
        <f>IF(入力シート!F940&gt;0,MID(入力シート!F940,入力シート!W940-1,1),"")</f>
        <v/>
      </c>
      <c r="O939" s="39" t="str">
        <f>IF(入力シート!F940&gt;0,MID(入力シート!F940,入力シート!W940,1),"")</f>
        <v/>
      </c>
      <c r="P939" s="22" t="str">
        <f>IF(入力シート!G940&gt;"",入力シート!G940,"")</f>
        <v/>
      </c>
      <c r="Q939" s="37" t="str">
        <f>IF(入力シート!H940&gt;0,IF(入力シート!X940=4,MID(入力シート!H940,入力シート!X940-3,1),"0"),"")</f>
        <v/>
      </c>
      <c r="R939" s="37" t="str">
        <f>IF(入力シート!H940&gt;0,MID(入力シート!H940,入力シート!X940-2,1),"")</f>
        <v/>
      </c>
      <c r="S939" s="37" t="str">
        <f>IF(入力シート!H940&gt;0,MID(入力シート!H940,入力シート!X940-1,1),"")</f>
        <v/>
      </c>
      <c r="T939" s="39" t="str">
        <f>IF(入力シート!H940&gt;0,MID(入力シート!H940,入力シート!X940,1),"")</f>
        <v/>
      </c>
      <c r="U939" s="62" t="str">
        <f>IF(入力シート!I940&gt;0,入力シート!I940,"")</f>
        <v/>
      </c>
      <c r="V939" s="50" t="str">
        <f>IF(入力シート!J940&gt;0,入力シート!J940,"")</f>
        <v/>
      </c>
      <c r="W939" s="50" t="str">
        <f>IF(入力シート!K940&gt;=10,INT(MOD(入力シート!K940,100)/10),"")</f>
        <v/>
      </c>
      <c r="X939" s="40" t="str">
        <f>IF(入力シート!K940&gt;=1,INT(MOD(入力シート!K940,10)/1),"")</f>
        <v/>
      </c>
      <c r="Y939" s="51" t="str">
        <f>IF(入力シート!L940&gt;=100000,INT(MOD(入力シート!L940,1000000)/100000),"")</f>
        <v/>
      </c>
      <c r="Z939" s="51" t="str">
        <f>IF(入力シート!L940&gt;=10000,INT(MOD(入力シート!L940,100000)/10000),"")</f>
        <v/>
      </c>
      <c r="AA939" s="51" t="str">
        <f>IF(入力シート!L940&gt;=1000,INT(MOD(入力シート!L940,10000)/1000),"")</f>
        <v/>
      </c>
      <c r="AB939" s="51" t="str">
        <f>IF(入力シート!L940&gt;=100,INT(MOD(入力シート!L940,1000)/100),"")</f>
        <v/>
      </c>
      <c r="AC939" s="51" t="str">
        <f>IF(入力シート!L940&gt;=10,INT(MOD(入力シート!L940,100)/10),"")</f>
        <v/>
      </c>
      <c r="AD939" s="40" t="str">
        <f>IF(入力シート!L940&gt;=1,INT(MOD(入力シート!L940,10)/1),"")</f>
        <v/>
      </c>
      <c r="AE939" s="51" t="str">
        <f>IF(入力シート!M940&gt;=10000,INT(MOD(入力シート!M940,100000)/10000),"")</f>
        <v/>
      </c>
      <c r="AF939" s="51" t="str">
        <f>IF(入力シート!M940&gt;=1000,INT(MOD(入力シート!M940,10000)/1000),"")</f>
        <v/>
      </c>
      <c r="AG939" s="51" t="str">
        <f>IF(入力シート!M940&gt;=100,INT(MOD(入力シート!M940,1000)/100),"")</f>
        <v/>
      </c>
      <c r="AH939" s="51" t="str">
        <f>IF(入力シート!M940&gt;=10,INT(MOD(入力シート!M940,100)/10),"")</f>
        <v/>
      </c>
      <c r="AI939" s="40" t="str">
        <f>IF(入力シート!M940&gt;=1,INT(MOD(入力シート!M940,10)/1),"")</f>
        <v/>
      </c>
      <c r="AJ939" s="51" t="str">
        <f>IF(入力シート!N940&gt;=10000,INT(MOD(入力シート!N940,100000)/10000),"")</f>
        <v/>
      </c>
      <c r="AK939" s="51" t="str">
        <f>IF(入力シート!N940&gt;=1000,INT(MOD(入力シート!N940,10000)/1000),"")</f>
        <v/>
      </c>
      <c r="AL939" s="51" t="str">
        <f>IF(入力シート!N940&gt;=100,INT(MOD(入力シート!N940,1000)/100),"")</f>
        <v/>
      </c>
      <c r="AM939" s="51" t="str">
        <f>IF(入力シート!N940&gt;=10,INT(MOD(入力シート!N940,100)/10),"")</f>
        <v/>
      </c>
      <c r="AN939" s="40" t="str">
        <f>IF(入力シート!N940&gt;=1,INT(MOD(入力シート!N940,10)/1),"")</f>
        <v/>
      </c>
      <c r="AO939" s="51" t="str">
        <f>IF(入力シート!O940&gt;=10000,INT(MOD(入力シート!O940,100000)/10000),"")</f>
        <v/>
      </c>
      <c r="AP939" s="51" t="str">
        <f>IF(入力シート!O940&gt;=1000,INT(MOD(入力シート!O940,10000)/1000),"")</f>
        <v/>
      </c>
      <c r="AQ939" s="51" t="str">
        <f>IF(入力シート!O940&gt;=100,INT(MOD(入力シート!O940,1000)/100),"")</f>
        <v/>
      </c>
      <c r="AR939" s="51" t="str">
        <f>IF(入力シート!O940&gt;=10,INT(MOD(入力シート!O940,100)/10),"")</f>
        <v/>
      </c>
      <c r="AS939" s="40" t="str">
        <f>IF(入力シート!O940&gt;=1,INT(MOD(入力シート!O940,10)/1),"")</f>
        <v/>
      </c>
      <c r="AT939" s="51" t="str">
        <f>IF(入力シート!P940&gt;=1000000,INT(MOD(入力シート!P940,10000000)/1000000),"")</f>
        <v/>
      </c>
      <c r="AU939" s="51" t="str">
        <f>IF(入力シート!P940&gt;=100000,INT(MOD(入力シート!P940,1000000)/100000),"")</f>
        <v/>
      </c>
      <c r="AV939" s="51" t="str">
        <f>IF(入力シート!P940&gt;=10000,INT(MOD(入力シート!P940,100000)/10000),"")</f>
        <v/>
      </c>
      <c r="AW939" s="51" t="str">
        <f>IF(入力シート!P940&gt;=1000,INT(MOD(入力シート!P940,10000)/1000),"")</f>
        <v/>
      </c>
      <c r="AX939" s="51" t="str">
        <f>IF(入力シート!P940&gt;=100,INT(MOD(入力シート!P940,1000)/100),"")</f>
        <v/>
      </c>
      <c r="AY939" s="51" t="str">
        <f>IF(入力シート!P940&gt;=10,INT(MOD(入力シート!P940,100)/10),"")</f>
        <v/>
      </c>
      <c r="AZ939" s="40" t="str">
        <f>IF(入力シート!P940&gt;=1,INT(MOD(入力シート!P940,10)/1),"")</f>
        <v/>
      </c>
      <c r="BA939" s="51" t="str">
        <f>IF(入力シート!Q940&gt;=10,INT(MOD(入力シート!Q940,100)/10),"")</f>
        <v/>
      </c>
      <c r="BB939" s="40" t="str">
        <f>IF(入力シート!Q940&gt;=1,INT(MOD(入力シート!Q940,10)/1),"")</f>
        <v/>
      </c>
      <c r="BC939" s="51" t="str">
        <f>IF(入力シート!R940&gt;=10000,INT(MOD(入力シート!R940,100000)/10000),"")</f>
        <v/>
      </c>
      <c r="BD939" s="51" t="str">
        <f>IF(入力シート!R940&gt;=1000,INT(MOD(入力シート!R940,10000)/1000),"")</f>
        <v/>
      </c>
      <c r="BE939" s="51" t="str">
        <f>IF(入力シート!R940&gt;=100,INT(MOD(入力シート!R940,1000)/100),"")</f>
        <v/>
      </c>
      <c r="BF939" s="51" t="str">
        <f>IF(入力シート!R940&gt;=10,INT(MOD(入力シート!R940,100)/10),"")</f>
        <v/>
      </c>
      <c r="BG939" s="40" t="str">
        <f>IF(入力シート!R940&gt;=1,INT(MOD(入力シート!R940,10)/1),"")</f>
        <v/>
      </c>
    </row>
    <row r="940" spans="1:79" x14ac:dyDescent="0.15">
      <c r="B940" s="22">
        <v>938</v>
      </c>
      <c r="C940" s="10" t="str">
        <f>IF(入力シート!C941&gt;=10000,INT(MOD(入力シート!C941,100000)/10000),"")</f>
        <v/>
      </c>
      <c r="D940" s="10" t="str">
        <f>IF(入力シート!C941&gt;=1000,INT(MOD(入力シート!C941,10000)/1000),"")</f>
        <v/>
      </c>
      <c r="E940" s="10" t="str">
        <f>IF(入力シート!C941&gt;=100,INT(MOD(入力シート!C941,1000)/100),"")</f>
        <v/>
      </c>
      <c r="F940" s="10" t="str">
        <f>IF(入力シート!C941&gt;=10,INT(MOD(入力シート!C941,100)/10),"")</f>
        <v/>
      </c>
      <c r="G940" s="22" t="str">
        <f>IF(入力シート!C941&gt;=1,INT(MOD(入力シート!C941,10)/1),"")</f>
        <v/>
      </c>
      <c r="H940" s="22" t="str">
        <f>IF(入力シート!D941&gt;"",入力シート!D941,"")</f>
        <v/>
      </c>
      <c r="I940" s="22" t="str">
        <f>IF(入力シート!E941&gt;"",入力シート!E941,"")</f>
        <v/>
      </c>
      <c r="J940" s="37" t="str">
        <f>IF(入力シート!F941&gt;0,IF(入力シート!W941=6,MID(入力シート!F941,入力シート!W941-5,1),"0"),"")</f>
        <v/>
      </c>
      <c r="K940" s="37" t="str">
        <f>IF(入力シート!F941&gt;0,MID(入力シート!F941,入力シート!W941-4,1),"")</f>
        <v/>
      </c>
      <c r="L940" s="37" t="str">
        <f>IF(入力シート!F941&gt;0,MID(入力シート!F941,入力シート!W941-3,1),"")</f>
        <v/>
      </c>
      <c r="M940" s="37" t="str">
        <f>IF(入力シート!F941&gt;0,MID(入力シート!F941,入力シート!W941-2,1),"")</f>
        <v/>
      </c>
      <c r="N940" s="37" t="str">
        <f>IF(入力シート!F941&gt;0,MID(入力シート!F941,入力シート!W941-1,1),"")</f>
        <v/>
      </c>
      <c r="O940" s="39" t="str">
        <f>IF(入力シート!F941&gt;0,MID(入力シート!F941,入力シート!W941,1),"")</f>
        <v/>
      </c>
      <c r="P940" s="22" t="str">
        <f>IF(入力シート!G941&gt;"",入力シート!G941,"")</f>
        <v/>
      </c>
      <c r="Q940" s="37" t="str">
        <f>IF(入力シート!H941&gt;0,IF(入力シート!X941=4,MID(入力シート!H941,入力シート!X941-3,1),"0"),"")</f>
        <v/>
      </c>
      <c r="R940" s="37" t="str">
        <f>IF(入力シート!H941&gt;0,MID(入力シート!H941,入力シート!X941-2,1),"")</f>
        <v/>
      </c>
      <c r="S940" s="37" t="str">
        <f>IF(入力シート!H941&gt;0,MID(入力シート!H941,入力シート!X941-1,1),"")</f>
        <v/>
      </c>
      <c r="T940" s="39" t="str">
        <f>IF(入力シート!H941&gt;0,MID(入力シート!H941,入力シート!X941,1),"")</f>
        <v/>
      </c>
      <c r="U940" s="62" t="str">
        <f>IF(入力シート!I941&gt;0,入力シート!I941,"")</f>
        <v/>
      </c>
      <c r="V940" s="50" t="str">
        <f>IF(入力シート!J941&gt;0,入力シート!J941,"")</f>
        <v/>
      </c>
      <c r="W940" s="50" t="str">
        <f>IF(入力シート!K941&gt;=10,INT(MOD(入力シート!K941,100)/10),"")</f>
        <v/>
      </c>
      <c r="X940" s="40" t="str">
        <f>IF(入力シート!K941&gt;=1,INT(MOD(入力シート!K941,10)/1),"")</f>
        <v/>
      </c>
      <c r="Y940" s="51" t="str">
        <f>IF(入力シート!L941&gt;=100000,INT(MOD(入力シート!L941,1000000)/100000),"")</f>
        <v/>
      </c>
      <c r="Z940" s="51" t="str">
        <f>IF(入力シート!L941&gt;=10000,INT(MOD(入力シート!L941,100000)/10000),"")</f>
        <v/>
      </c>
      <c r="AA940" s="51" t="str">
        <f>IF(入力シート!L941&gt;=1000,INT(MOD(入力シート!L941,10000)/1000),"")</f>
        <v/>
      </c>
      <c r="AB940" s="51" t="str">
        <f>IF(入力シート!L941&gt;=100,INT(MOD(入力シート!L941,1000)/100),"")</f>
        <v/>
      </c>
      <c r="AC940" s="51" t="str">
        <f>IF(入力シート!L941&gt;=10,INT(MOD(入力シート!L941,100)/10),"")</f>
        <v/>
      </c>
      <c r="AD940" s="40" t="str">
        <f>IF(入力シート!L941&gt;=1,INT(MOD(入力シート!L941,10)/1),"")</f>
        <v/>
      </c>
      <c r="AE940" s="51" t="str">
        <f>IF(入力シート!M941&gt;=10000,INT(MOD(入力シート!M941,100000)/10000),"")</f>
        <v/>
      </c>
      <c r="AF940" s="51" t="str">
        <f>IF(入力シート!M941&gt;=1000,INT(MOD(入力シート!M941,10000)/1000),"")</f>
        <v/>
      </c>
      <c r="AG940" s="51" t="str">
        <f>IF(入力シート!M941&gt;=100,INT(MOD(入力シート!M941,1000)/100),"")</f>
        <v/>
      </c>
      <c r="AH940" s="51" t="str">
        <f>IF(入力シート!M941&gt;=10,INT(MOD(入力シート!M941,100)/10),"")</f>
        <v/>
      </c>
      <c r="AI940" s="40" t="str">
        <f>IF(入力シート!M941&gt;=1,INT(MOD(入力シート!M941,10)/1),"")</f>
        <v/>
      </c>
      <c r="AJ940" s="51" t="str">
        <f>IF(入力シート!N941&gt;=10000,INT(MOD(入力シート!N941,100000)/10000),"")</f>
        <v/>
      </c>
      <c r="AK940" s="51" t="str">
        <f>IF(入力シート!N941&gt;=1000,INT(MOD(入力シート!N941,10000)/1000),"")</f>
        <v/>
      </c>
      <c r="AL940" s="51" t="str">
        <f>IF(入力シート!N941&gt;=100,INT(MOD(入力シート!N941,1000)/100),"")</f>
        <v/>
      </c>
      <c r="AM940" s="51" t="str">
        <f>IF(入力シート!N941&gt;=10,INT(MOD(入力シート!N941,100)/10),"")</f>
        <v/>
      </c>
      <c r="AN940" s="40" t="str">
        <f>IF(入力シート!N941&gt;=1,INT(MOD(入力シート!N941,10)/1),"")</f>
        <v/>
      </c>
      <c r="AO940" s="51" t="str">
        <f>IF(入力シート!O941&gt;=10000,INT(MOD(入力シート!O941,100000)/10000),"")</f>
        <v/>
      </c>
      <c r="AP940" s="51" t="str">
        <f>IF(入力シート!O941&gt;=1000,INT(MOD(入力シート!O941,10000)/1000),"")</f>
        <v/>
      </c>
      <c r="AQ940" s="51" t="str">
        <f>IF(入力シート!O941&gt;=100,INT(MOD(入力シート!O941,1000)/100),"")</f>
        <v/>
      </c>
      <c r="AR940" s="51" t="str">
        <f>IF(入力シート!O941&gt;=10,INT(MOD(入力シート!O941,100)/10),"")</f>
        <v/>
      </c>
      <c r="AS940" s="40" t="str">
        <f>IF(入力シート!O941&gt;=1,INT(MOD(入力シート!O941,10)/1),"")</f>
        <v/>
      </c>
      <c r="AT940" s="51" t="str">
        <f>IF(入力シート!P941&gt;=1000000,INT(MOD(入力シート!P941,10000000)/1000000),"")</f>
        <v/>
      </c>
      <c r="AU940" s="51" t="str">
        <f>IF(入力シート!P941&gt;=100000,INT(MOD(入力シート!P941,1000000)/100000),"")</f>
        <v/>
      </c>
      <c r="AV940" s="51" t="str">
        <f>IF(入力シート!P941&gt;=10000,INT(MOD(入力シート!P941,100000)/10000),"")</f>
        <v/>
      </c>
      <c r="AW940" s="51" t="str">
        <f>IF(入力シート!P941&gt;=1000,INT(MOD(入力シート!P941,10000)/1000),"")</f>
        <v/>
      </c>
      <c r="AX940" s="51" t="str">
        <f>IF(入力シート!P941&gt;=100,INT(MOD(入力シート!P941,1000)/100),"")</f>
        <v/>
      </c>
      <c r="AY940" s="51" t="str">
        <f>IF(入力シート!P941&gt;=10,INT(MOD(入力シート!P941,100)/10),"")</f>
        <v/>
      </c>
      <c r="AZ940" s="40" t="str">
        <f>IF(入力シート!P941&gt;=1,INT(MOD(入力シート!P941,10)/1),"")</f>
        <v/>
      </c>
      <c r="BA940" s="51" t="str">
        <f>IF(入力シート!Q941&gt;=10,INT(MOD(入力シート!Q941,100)/10),"")</f>
        <v/>
      </c>
      <c r="BB940" s="40" t="str">
        <f>IF(入力シート!Q941&gt;=1,INT(MOD(入力シート!Q941,10)/1),"")</f>
        <v/>
      </c>
      <c r="BC940" s="51" t="str">
        <f>IF(入力シート!R941&gt;=10000,INT(MOD(入力シート!R941,100000)/10000),"")</f>
        <v/>
      </c>
      <c r="BD940" s="51" t="str">
        <f>IF(入力シート!R941&gt;=1000,INT(MOD(入力シート!R941,10000)/1000),"")</f>
        <v/>
      </c>
      <c r="BE940" s="51" t="str">
        <f>IF(入力シート!R941&gt;=100,INT(MOD(入力シート!R941,1000)/100),"")</f>
        <v/>
      </c>
      <c r="BF940" s="51" t="str">
        <f>IF(入力シート!R941&gt;=10,INT(MOD(入力シート!R941,100)/10),"")</f>
        <v/>
      </c>
      <c r="BG940" s="40" t="str">
        <f>IF(入力シート!R941&gt;=1,INT(MOD(入力シート!R941,10)/1),"")</f>
        <v/>
      </c>
    </row>
    <row r="941" spans="1:79" x14ac:dyDescent="0.15">
      <c r="B941" s="22">
        <v>939</v>
      </c>
      <c r="C941" s="10" t="str">
        <f>IF(入力シート!C942&gt;=10000,INT(MOD(入力シート!C942,100000)/10000),"")</f>
        <v/>
      </c>
      <c r="D941" s="10" t="str">
        <f>IF(入力シート!C942&gt;=1000,INT(MOD(入力シート!C942,10000)/1000),"")</f>
        <v/>
      </c>
      <c r="E941" s="10" t="str">
        <f>IF(入力シート!C942&gt;=100,INT(MOD(入力シート!C942,1000)/100),"")</f>
        <v/>
      </c>
      <c r="F941" s="10" t="str">
        <f>IF(入力シート!C942&gt;=10,INT(MOD(入力シート!C942,100)/10),"")</f>
        <v/>
      </c>
      <c r="G941" s="22" t="str">
        <f>IF(入力シート!C942&gt;=1,INT(MOD(入力シート!C942,10)/1),"")</f>
        <v/>
      </c>
      <c r="H941" s="22" t="str">
        <f>IF(入力シート!D942&gt;"",入力シート!D942,"")</f>
        <v/>
      </c>
      <c r="I941" s="22" t="str">
        <f>IF(入力シート!E942&gt;"",入力シート!E942,"")</f>
        <v/>
      </c>
      <c r="J941" s="37" t="str">
        <f>IF(入力シート!F942&gt;0,IF(入力シート!W942=6,MID(入力シート!F942,入力シート!W942-5,1),"0"),"")</f>
        <v/>
      </c>
      <c r="K941" s="37" t="str">
        <f>IF(入力シート!F942&gt;0,MID(入力シート!F942,入力シート!W942-4,1),"")</f>
        <v/>
      </c>
      <c r="L941" s="37" t="str">
        <f>IF(入力シート!F942&gt;0,MID(入力シート!F942,入力シート!W942-3,1),"")</f>
        <v/>
      </c>
      <c r="M941" s="37" t="str">
        <f>IF(入力シート!F942&gt;0,MID(入力シート!F942,入力シート!W942-2,1),"")</f>
        <v/>
      </c>
      <c r="N941" s="37" t="str">
        <f>IF(入力シート!F942&gt;0,MID(入力シート!F942,入力シート!W942-1,1),"")</f>
        <v/>
      </c>
      <c r="O941" s="39" t="str">
        <f>IF(入力シート!F942&gt;0,MID(入力シート!F942,入力シート!W942,1),"")</f>
        <v/>
      </c>
      <c r="P941" s="22" t="str">
        <f>IF(入力シート!G942&gt;"",入力シート!G942,"")</f>
        <v/>
      </c>
      <c r="Q941" s="37" t="str">
        <f>IF(入力シート!H942&gt;0,IF(入力シート!X942=4,MID(入力シート!H942,入力シート!X942-3,1),"0"),"")</f>
        <v/>
      </c>
      <c r="R941" s="37" t="str">
        <f>IF(入力シート!H942&gt;0,MID(入力シート!H942,入力シート!X942-2,1),"")</f>
        <v/>
      </c>
      <c r="S941" s="37" t="str">
        <f>IF(入力シート!H942&gt;0,MID(入力シート!H942,入力シート!X942-1,1),"")</f>
        <v/>
      </c>
      <c r="T941" s="39" t="str">
        <f>IF(入力シート!H942&gt;0,MID(入力シート!H942,入力シート!X942,1),"")</f>
        <v/>
      </c>
      <c r="U941" s="62" t="str">
        <f>IF(入力シート!I942&gt;0,入力シート!I942,"")</f>
        <v/>
      </c>
      <c r="V941" s="50" t="str">
        <f>IF(入力シート!J942&gt;0,入力シート!J942,"")</f>
        <v/>
      </c>
      <c r="W941" s="50" t="str">
        <f>IF(入力シート!K942&gt;=10,INT(MOD(入力シート!K942,100)/10),"")</f>
        <v/>
      </c>
      <c r="X941" s="40" t="str">
        <f>IF(入力シート!K942&gt;=1,INT(MOD(入力シート!K942,10)/1),"")</f>
        <v/>
      </c>
      <c r="Y941" s="51" t="str">
        <f>IF(入力シート!L942&gt;=100000,INT(MOD(入力シート!L942,1000000)/100000),"")</f>
        <v/>
      </c>
      <c r="Z941" s="51" t="str">
        <f>IF(入力シート!L942&gt;=10000,INT(MOD(入力シート!L942,100000)/10000),"")</f>
        <v/>
      </c>
      <c r="AA941" s="51" t="str">
        <f>IF(入力シート!L942&gt;=1000,INT(MOD(入力シート!L942,10000)/1000),"")</f>
        <v/>
      </c>
      <c r="AB941" s="51" t="str">
        <f>IF(入力シート!L942&gt;=100,INT(MOD(入力シート!L942,1000)/100),"")</f>
        <v/>
      </c>
      <c r="AC941" s="51" t="str">
        <f>IF(入力シート!L942&gt;=10,INT(MOD(入力シート!L942,100)/10),"")</f>
        <v/>
      </c>
      <c r="AD941" s="40" t="str">
        <f>IF(入力シート!L942&gt;=1,INT(MOD(入力シート!L942,10)/1),"")</f>
        <v/>
      </c>
      <c r="AE941" s="51" t="str">
        <f>IF(入力シート!M942&gt;=10000,INT(MOD(入力シート!M942,100000)/10000),"")</f>
        <v/>
      </c>
      <c r="AF941" s="51" t="str">
        <f>IF(入力シート!M942&gt;=1000,INT(MOD(入力シート!M942,10000)/1000),"")</f>
        <v/>
      </c>
      <c r="AG941" s="51" t="str">
        <f>IF(入力シート!M942&gt;=100,INT(MOD(入力シート!M942,1000)/100),"")</f>
        <v/>
      </c>
      <c r="AH941" s="51" t="str">
        <f>IF(入力シート!M942&gt;=10,INT(MOD(入力シート!M942,100)/10),"")</f>
        <v/>
      </c>
      <c r="AI941" s="40" t="str">
        <f>IF(入力シート!M942&gt;=1,INT(MOD(入力シート!M942,10)/1),"")</f>
        <v/>
      </c>
      <c r="AJ941" s="51" t="str">
        <f>IF(入力シート!N942&gt;=10000,INT(MOD(入力シート!N942,100000)/10000),"")</f>
        <v/>
      </c>
      <c r="AK941" s="51" t="str">
        <f>IF(入力シート!N942&gt;=1000,INT(MOD(入力シート!N942,10000)/1000),"")</f>
        <v/>
      </c>
      <c r="AL941" s="51" t="str">
        <f>IF(入力シート!N942&gt;=100,INT(MOD(入力シート!N942,1000)/100),"")</f>
        <v/>
      </c>
      <c r="AM941" s="51" t="str">
        <f>IF(入力シート!N942&gt;=10,INT(MOD(入力シート!N942,100)/10),"")</f>
        <v/>
      </c>
      <c r="AN941" s="40" t="str">
        <f>IF(入力シート!N942&gt;=1,INT(MOD(入力シート!N942,10)/1),"")</f>
        <v/>
      </c>
      <c r="AO941" s="51" t="str">
        <f>IF(入力シート!O942&gt;=10000,INT(MOD(入力シート!O942,100000)/10000),"")</f>
        <v/>
      </c>
      <c r="AP941" s="51" t="str">
        <f>IF(入力シート!O942&gt;=1000,INT(MOD(入力シート!O942,10000)/1000),"")</f>
        <v/>
      </c>
      <c r="AQ941" s="51" t="str">
        <f>IF(入力シート!O942&gt;=100,INT(MOD(入力シート!O942,1000)/100),"")</f>
        <v/>
      </c>
      <c r="AR941" s="51" t="str">
        <f>IF(入力シート!O942&gt;=10,INT(MOD(入力シート!O942,100)/10),"")</f>
        <v/>
      </c>
      <c r="AS941" s="40" t="str">
        <f>IF(入力シート!O942&gt;=1,INT(MOD(入力シート!O942,10)/1),"")</f>
        <v/>
      </c>
      <c r="AT941" s="51" t="str">
        <f>IF(入力シート!P942&gt;=1000000,INT(MOD(入力シート!P942,10000000)/1000000),"")</f>
        <v/>
      </c>
      <c r="AU941" s="51" t="str">
        <f>IF(入力シート!P942&gt;=100000,INT(MOD(入力シート!P942,1000000)/100000),"")</f>
        <v/>
      </c>
      <c r="AV941" s="51" t="str">
        <f>IF(入力シート!P942&gt;=10000,INT(MOD(入力シート!P942,100000)/10000),"")</f>
        <v/>
      </c>
      <c r="AW941" s="51" t="str">
        <f>IF(入力シート!P942&gt;=1000,INT(MOD(入力シート!P942,10000)/1000),"")</f>
        <v/>
      </c>
      <c r="AX941" s="51" t="str">
        <f>IF(入力シート!P942&gt;=100,INT(MOD(入力シート!P942,1000)/100),"")</f>
        <v/>
      </c>
      <c r="AY941" s="51" t="str">
        <f>IF(入力シート!P942&gt;=10,INT(MOD(入力シート!P942,100)/10),"")</f>
        <v/>
      </c>
      <c r="AZ941" s="40" t="str">
        <f>IF(入力シート!P942&gt;=1,INT(MOD(入力シート!P942,10)/1),"")</f>
        <v/>
      </c>
      <c r="BA941" s="51" t="str">
        <f>IF(入力シート!Q942&gt;=10,INT(MOD(入力シート!Q942,100)/10),"")</f>
        <v/>
      </c>
      <c r="BB941" s="40" t="str">
        <f>IF(入力シート!Q942&gt;=1,INT(MOD(入力シート!Q942,10)/1),"")</f>
        <v/>
      </c>
      <c r="BC941" s="51" t="str">
        <f>IF(入力シート!R942&gt;=10000,INT(MOD(入力シート!R942,100000)/10000),"")</f>
        <v/>
      </c>
      <c r="BD941" s="51" t="str">
        <f>IF(入力シート!R942&gt;=1000,INT(MOD(入力シート!R942,10000)/1000),"")</f>
        <v/>
      </c>
      <c r="BE941" s="51" t="str">
        <f>IF(入力シート!R942&gt;=100,INT(MOD(入力シート!R942,1000)/100),"")</f>
        <v/>
      </c>
      <c r="BF941" s="51" t="str">
        <f>IF(入力シート!R942&gt;=10,INT(MOD(入力シート!R942,100)/10),"")</f>
        <v/>
      </c>
      <c r="BG941" s="40" t="str">
        <f>IF(入力シート!R942&gt;=1,INT(MOD(入力シート!R942,10)/1),"")</f>
        <v/>
      </c>
    </row>
    <row r="942" spans="1:79" x14ac:dyDescent="0.15">
      <c r="A942" s="46"/>
      <c r="B942" s="12">
        <v>940</v>
      </c>
      <c r="C942" s="3" t="str">
        <f>IF(入力シート!C943&gt;=10000,INT(MOD(入力シート!C943,100000)/10000),"")</f>
        <v/>
      </c>
      <c r="D942" s="3" t="str">
        <f>IF(入力シート!C943&gt;=1000,INT(MOD(入力シート!C943,10000)/1000),"")</f>
        <v/>
      </c>
      <c r="E942" s="3" t="str">
        <f>IF(入力シート!C943&gt;=100,INT(MOD(入力シート!C943,1000)/100),"")</f>
        <v/>
      </c>
      <c r="F942" s="3" t="str">
        <f>IF(入力シート!C943&gt;=10,INT(MOD(入力シート!C943,100)/10),"")</f>
        <v/>
      </c>
      <c r="G942" s="12" t="str">
        <f>IF(入力シート!C943&gt;=1,INT(MOD(入力シート!C943,10)/1),"")</f>
        <v/>
      </c>
      <c r="H942" s="12" t="str">
        <f>IF(入力シート!D943&gt;"",入力シート!D943,"")</f>
        <v/>
      </c>
      <c r="I942" s="146" t="str">
        <f>IF(入力シート!E943&gt;"",入力シート!E943,"")</f>
        <v/>
      </c>
      <c r="J942" s="162" t="str">
        <f>IF(入力シート!F943&gt;0,IF(入力シート!W943=6,MID(入力シート!F943,入力シート!W943-5,1),"0"),"")</f>
        <v/>
      </c>
      <c r="K942" s="63" t="str">
        <f>IF(入力シート!F943&gt;0,MID(入力シート!F943,入力シート!W943-4,1),"")</f>
        <v/>
      </c>
      <c r="L942" s="63" t="str">
        <f>IF(入力シート!F943&gt;0,MID(入力シート!F943,入力シート!W943-3,1),"")</f>
        <v/>
      </c>
      <c r="M942" s="63" t="str">
        <f>IF(入力シート!F943&gt;0,MID(入力シート!F943,入力シート!W943-2,1),"")</f>
        <v/>
      </c>
      <c r="N942" s="63" t="str">
        <f>IF(入力シート!F943&gt;0,MID(入力シート!F943,入力シート!W943-1,1),"")</f>
        <v/>
      </c>
      <c r="O942" s="64" t="str">
        <f>IF(入力シート!F943&gt;0,MID(入力シート!F943,入力シート!W943,1),"")</f>
        <v/>
      </c>
      <c r="P942" s="146" t="str">
        <f>IF(入力シート!G943&gt;"",入力シート!G943,"")</f>
        <v/>
      </c>
      <c r="Q942" s="162" t="str">
        <f>IF(入力シート!H943&gt;0,IF(入力シート!X943=4,MID(入力シート!H943,入力シート!X943-3,1),"0"),"")</f>
        <v/>
      </c>
      <c r="R942" s="63" t="str">
        <f>IF(入力シート!H943&gt;0,MID(入力シート!H943,入力シート!X943-2,1),"")</f>
        <v/>
      </c>
      <c r="S942" s="63" t="str">
        <f>IF(入力シート!H943&gt;0,MID(入力シート!H943,入力シート!X943-1,1),"")</f>
        <v/>
      </c>
      <c r="T942" s="64" t="str">
        <f>IF(入力シート!H943&gt;0,MID(入力シート!H943,入力シート!X943,1),"")</f>
        <v/>
      </c>
      <c r="U942" s="65" t="str">
        <f>IF(入力シート!I943&gt;0,入力シート!I943,"")</f>
        <v/>
      </c>
      <c r="V942" s="47" t="str">
        <f>IF(入力シート!J943&gt;0,入力シート!J943,"")</f>
        <v/>
      </c>
      <c r="W942" s="47" t="str">
        <f>IF(入力シート!K943&gt;=10,INT(MOD(入力シート!K943,100)/10),"")</f>
        <v/>
      </c>
      <c r="X942" s="48" t="str">
        <f>IF(入力シート!K943&gt;=1,INT(MOD(入力シート!K943,10)/1),"")</f>
        <v/>
      </c>
      <c r="Y942" s="49" t="str">
        <f>IF(入力シート!L943&gt;=100000,INT(MOD(入力シート!L943,1000000)/100000),"")</f>
        <v/>
      </c>
      <c r="Z942" s="49" t="str">
        <f>IF(入力シート!L943&gt;=10000,INT(MOD(入力シート!L943,100000)/10000),"")</f>
        <v/>
      </c>
      <c r="AA942" s="49" t="str">
        <f>IF(入力シート!L943&gt;=1000,INT(MOD(入力シート!L943,10000)/1000),"")</f>
        <v/>
      </c>
      <c r="AB942" s="49" t="str">
        <f>IF(入力シート!L943&gt;=100,INT(MOD(入力シート!L943,1000)/100),"")</f>
        <v/>
      </c>
      <c r="AC942" s="49" t="str">
        <f>IF(入力シート!L943&gt;=10,INT(MOD(入力シート!L943,100)/10),"")</f>
        <v/>
      </c>
      <c r="AD942" s="48" t="str">
        <f>IF(入力シート!L943&gt;=1,INT(MOD(入力シート!L943,10)/1),"")</f>
        <v/>
      </c>
      <c r="AE942" s="49" t="str">
        <f>IF(入力シート!M943&gt;=10000,INT(MOD(入力シート!M943,100000)/10000),"")</f>
        <v/>
      </c>
      <c r="AF942" s="49" t="str">
        <f>IF(入力シート!M943&gt;=1000,INT(MOD(入力シート!M943,10000)/1000),"")</f>
        <v/>
      </c>
      <c r="AG942" s="49" t="str">
        <f>IF(入力シート!M943&gt;=100,INT(MOD(入力シート!M943,1000)/100),"")</f>
        <v/>
      </c>
      <c r="AH942" s="49" t="str">
        <f>IF(入力シート!M943&gt;=10,INT(MOD(入力シート!M943,100)/10),"")</f>
        <v/>
      </c>
      <c r="AI942" s="48" t="str">
        <f>IF(入力シート!M943&gt;=1,INT(MOD(入力シート!M943,10)/1),"")</f>
        <v/>
      </c>
      <c r="AJ942" s="49" t="str">
        <f>IF(入力シート!N943&gt;=10000,INT(MOD(入力シート!N943,100000)/10000),"")</f>
        <v/>
      </c>
      <c r="AK942" s="49" t="str">
        <f>IF(入力シート!N943&gt;=1000,INT(MOD(入力シート!N943,10000)/1000),"")</f>
        <v/>
      </c>
      <c r="AL942" s="49" t="str">
        <f>IF(入力シート!N943&gt;=100,INT(MOD(入力シート!N943,1000)/100),"")</f>
        <v/>
      </c>
      <c r="AM942" s="49" t="str">
        <f>IF(入力シート!N943&gt;=10,INT(MOD(入力シート!N943,100)/10),"")</f>
        <v/>
      </c>
      <c r="AN942" s="48" t="str">
        <f>IF(入力シート!N943&gt;=1,INT(MOD(入力シート!N943,10)/1),"")</f>
        <v/>
      </c>
      <c r="AO942" s="49" t="str">
        <f>IF(入力シート!O943&gt;=10000,INT(MOD(入力シート!O943,100000)/10000),"")</f>
        <v/>
      </c>
      <c r="AP942" s="49" t="str">
        <f>IF(入力シート!O943&gt;=1000,INT(MOD(入力シート!O943,10000)/1000),"")</f>
        <v/>
      </c>
      <c r="AQ942" s="49" t="str">
        <f>IF(入力シート!O943&gt;=100,INT(MOD(入力シート!O943,1000)/100),"")</f>
        <v/>
      </c>
      <c r="AR942" s="49" t="str">
        <f>IF(入力シート!O943&gt;=10,INT(MOD(入力シート!O943,100)/10),"")</f>
        <v/>
      </c>
      <c r="AS942" s="48" t="str">
        <f>IF(入力シート!O943&gt;=1,INT(MOD(入力シート!O943,10)/1),"")</f>
        <v/>
      </c>
      <c r="AT942" s="49" t="str">
        <f>IF(入力シート!P943&gt;=1000000,INT(MOD(入力シート!P943,10000000)/1000000),"")</f>
        <v/>
      </c>
      <c r="AU942" s="49" t="str">
        <f>IF(入力シート!P943&gt;=100000,INT(MOD(入力シート!P943,1000000)/100000),"")</f>
        <v/>
      </c>
      <c r="AV942" s="49" t="str">
        <f>IF(入力シート!P943&gt;=10000,INT(MOD(入力シート!P943,100000)/10000),"")</f>
        <v/>
      </c>
      <c r="AW942" s="49" t="str">
        <f>IF(入力シート!P943&gt;=1000,INT(MOD(入力シート!P943,10000)/1000),"")</f>
        <v/>
      </c>
      <c r="AX942" s="49" t="str">
        <f>IF(入力シート!P943&gt;=100,INT(MOD(入力シート!P943,1000)/100),"")</f>
        <v/>
      </c>
      <c r="AY942" s="49" t="str">
        <f>IF(入力シート!P943&gt;=10,INT(MOD(入力シート!P943,100)/10),"")</f>
        <v/>
      </c>
      <c r="AZ942" s="48" t="str">
        <f>IF(入力シート!P943&gt;=1,INT(MOD(入力シート!P943,10)/1),"")</f>
        <v/>
      </c>
      <c r="BA942" s="49" t="str">
        <f>IF(入力シート!Q943&gt;=10,INT(MOD(入力シート!Q943,100)/10),"")</f>
        <v/>
      </c>
      <c r="BB942" s="48" t="str">
        <f>IF(入力シート!Q943&gt;=1,INT(MOD(入力シート!Q943,10)/1),"")</f>
        <v/>
      </c>
      <c r="BC942" s="49" t="str">
        <f>IF(入力シート!R943&gt;=10000,INT(MOD(入力シート!R943,100000)/10000),"")</f>
        <v/>
      </c>
      <c r="BD942" s="49" t="str">
        <f>IF(入力シート!R943&gt;=1000,INT(MOD(入力シート!R943,10000)/1000),"")</f>
        <v/>
      </c>
      <c r="BE942" s="49" t="str">
        <f>IF(入力シート!R943&gt;=100,INT(MOD(入力シート!R943,1000)/100),"")</f>
        <v/>
      </c>
      <c r="BF942" s="49" t="str">
        <f>IF(入力シート!R943&gt;=10,INT(MOD(入力シート!R943,100)/10),"")</f>
        <v/>
      </c>
      <c r="BG942" s="48" t="str">
        <f>IF(入力シート!R943&gt;=1,INT(MOD(入力シート!R943,10)/1),"")</f>
        <v/>
      </c>
      <c r="BH942" s="58" t="str">
        <f>IF(入力シート!S943&gt;=10,INT(MOD(入力シート!S943,100)/10),"")</f>
        <v/>
      </c>
      <c r="BI942" s="69" t="str">
        <f>IF(入力シート!S943&gt;=1,INT(MOD(入力シート!S943,10)/1),"")</f>
        <v/>
      </c>
      <c r="BJ942" s="58" t="str">
        <f>IF(入力シート!T943&gt;=1000000,INT(MOD(入力シート!T943,10000000)/1000000),"")</f>
        <v/>
      </c>
      <c r="BK942" s="58" t="str">
        <f>IF(入力シート!T943&gt;=100000,INT(MOD(入力シート!T943,1000000)/100000),"")</f>
        <v/>
      </c>
      <c r="BL942" s="58" t="str">
        <f>IF(入力シート!T943&gt;=10000,INT(MOD(入力シート!T943,100000)/10000),"")</f>
        <v/>
      </c>
      <c r="BM942" s="58" t="str">
        <f>IF(入力シート!T943&gt;=1000,INT(MOD(入力シート!T943,10000)/1000),"")</f>
        <v/>
      </c>
      <c r="BN942" s="58" t="str">
        <f>IF(入力シート!T943&gt;=100,INT(MOD(入力シート!T943,1000)/100),"")</f>
        <v/>
      </c>
      <c r="BO942" s="58" t="str">
        <f>IF(入力シート!T943&gt;=10,INT(MOD(入力シート!T943,100)/10),"")</f>
        <v/>
      </c>
      <c r="BP942" s="69" t="str">
        <f>IF(入力シート!T943&gt;=1,INT(MOD(入力シート!T943,10)/1),"")</f>
        <v/>
      </c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</row>
    <row r="943" spans="1:79" x14ac:dyDescent="0.15">
      <c r="A943" s="70">
        <f t="shared" ref="A943:A1003" si="20">A933+1</f>
        <v>95</v>
      </c>
      <c r="B943" s="22">
        <v>941</v>
      </c>
      <c r="C943" s="10" t="str">
        <f>IF(入力シート!C944&gt;=10000,INT(MOD(入力シート!C944,100000)/10000),"")</f>
        <v/>
      </c>
      <c r="D943" s="10" t="str">
        <f>IF(入力シート!C944&gt;=1000,INT(MOD(入力シート!C944,10000)/1000),"")</f>
        <v/>
      </c>
      <c r="E943" s="10" t="str">
        <f>IF(入力シート!C944&gt;=100,INT(MOD(入力シート!C944,1000)/100),"")</f>
        <v/>
      </c>
      <c r="F943" s="10" t="str">
        <f>IF(入力シート!C944&gt;=10,INT(MOD(入力シート!C944,100)/10),"")</f>
        <v/>
      </c>
      <c r="G943" s="22" t="str">
        <f>IF(入力シート!C944&gt;=1,INT(MOD(入力シート!C944,10)/1),"")</f>
        <v/>
      </c>
      <c r="H943" s="22" t="str">
        <f>IF(入力シート!D944&gt;"",入力シート!D944,"")</f>
        <v/>
      </c>
      <c r="I943" s="22" t="str">
        <f>IF(入力シート!E944&gt;"",入力シート!E944,"")</f>
        <v/>
      </c>
      <c r="J943" s="37" t="str">
        <f>IF(入力シート!F944&gt;0,IF(入力シート!W944=6,MID(入力シート!F944,入力シート!W944-5,1),"0"),"")</f>
        <v/>
      </c>
      <c r="K943" s="37" t="str">
        <f>IF(入力シート!F944&gt;0,MID(入力シート!F944,入力シート!W944-4,1),"")</f>
        <v/>
      </c>
      <c r="L943" s="37" t="str">
        <f>IF(入力シート!F944&gt;0,MID(入力シート!F944,入力シート!W944-3,1),"")</f>
        <v/>
      </c>
      <c r="M943" s="37" t="str">
        <f>IF(入力シート!F944&gt;0,MID(入力シート!F944,入力シート!W944-2,1),"")</f>
        <v/>
      </c>
      <c r="N943" s="37" t="str">
        <f>IF(入力シート!F944&gt;0,MID(入力シート!F944,入力シート!W944-1,1),"")</f>
        <v/>
      </c>
      <c r="O943" s="39" t="str">
        <f>IF(入力シート!F944&gt;0,MID(入力シート!F944,入力シート!W944,1),"")</f>
        <v/>
      </c>
      <c r="P943" s="22" t="str">
        <f>IF(入力シート!G944&gt;"",入力シート!G944,"")</f>
        <v/>
      </c>
      <c r="Q943" s="37" t="str">
        <f>IF(入力シート!H944&gt;0,IF(入力シート!X944=4,MID(入力シート!H944,入力シート!X944-3,1),"0"),"")</f>
        <v/>
      </c>
      <c r="R943" s="37" t="str">
        <f>IF(入力シート!H944&gt;0,MID(入力シート!H944,入力シート!X944-2,1),"")</f>
        <v/>
      </c>
      <c r="S943" s="37" t="str">
        <f>IF(入力シート!H944&gt;0,MID(入力シート!H944,入力シート!X944-1,1),"")</f>
        <v/>
      </c>
      <c r="T943" s="39" t="str">
        <f>IF(入力シート!H944&gt;0,MID(入力シート!H944,入力シート!X944,1),"")</f>
        <v/>
      </c>
      <c r="U943" s="62" t="str">
        <f>IF(入力シート!I944&gt;0,入力シート!I944,"")</f>
        <v/>
      </c>
      <c r="V943" s="50" t="str">
        <f>IF(入力シート!J944&gt;0,入力シート!J944,"")</f>
        <v/>
      </c>
      <c r="W943" s="50" t="str">
        <f>IF(入力シート!K944&gt;=10,INT(MOD(入力シート!K944,100)/10),"")</f>
        <v/>
      </c>
      <c r="X943" s="40" t="str">
        <f>IF(入力シート!K944&gt;=1,INT(MOD(入力シート!K944,10)/1),"")</f>
        <v/>
      </c>
      <c r="Y943" s="51" t="str">
        <f>IF(入力シート!L944&gt;=100000,INT(MOD(入力シート!L944,1000000)/100000),"")</f>
        <v/>
      </c>
      <c r="Z943" s="51" t="str">
        <f>IF(入力シート!L944&gt;=10000,INT(MOD(入力シート!L944,100000)/10000),"")</f>
        <v/>
      </c>
      <c r="AA943" s="51" t="str">
        <f>IF(入力シート!L944&gt;=1000,INT(MOD(入力シート!L944,10000)/1000),"")</f>
        <v/>
      </c>
      <c r="AB943" s="51" t="str">
        <f>IF(入力シート!L944&gt;=100,INT(MOD(入力シート!L944,1000)/100),"")</f>
        <v/>
      </c>
      <c r="AC943" s="51" t="str">
        <f>IF(入力シート!L944&gt;=10,INT(MOD(入力シート!L944,100)/10),"")</f>
        <v/>
      </c>
      <c r="AD943" s="40" t="str">
        <f>IF(入力シート!L944&gt;=1,INT(MOD(入力シート!L944,10)/1),"")</f>
        <v/>
      </c>
      <c r="AE943" s="51" t="str">
        <f>IF(入力シート!M944&gt;=10000,INT(MOD(入力シート!M944,100000)/10000),"")</f>
        <v/>
      </c>
      <c r="AF943" s="51" t="str">
        <f>IF(入力シート!M944&gt;=1000,INT(MOD(入力シート!M944,10000)/1000),"")</f>
        <v/>
      </c>
      <c r="AG943" s="51" t="str">
        <f>IF(入力シート!M944&gt;=100,INT(MOD(入力シート!M944,1000)/100),"")</f>
        <v/>
      </c>
      <c r="AH943" s="51" t="str">
        <f>IF(入力シート!M944&gt;=10,INT(MOD(入力シート!M944,100)/10),"")</f>
        <v/>
      </c>
      <c r="AI943" s="40" t="str">
        <f>IF(入力シート!M944&gt;=1,INT(MOD(入力シート!M944,10)/1),"")</f>
        <v/>
      </c>
      <c r="AJ943" s="51" t="str">
        <f>IF(入力シート!N944&gt;=10000,INT(MOD(入力シート!N944,100000)/10000),"")</f>
        <v/>
      </c>
      <c r="AK943" s="51" t="str">
        <f>IF(入力シート!N944&gt;=1000,INT(MOD(入力シート!N944,10000)/1000),"")</f>
        <v/>
      </c>
      <c r="AL943" s="51" t="str">
        <f>IF(入力シート!N944&gt;=100,INT(MOD(入力シート!N944,1000)/100),"")</f>
        <v/>
      </c>
      <c r="AM943" s="51" t="str">
        <f>IF(入力シート!N944&gt;=10,INT(MOD(入力シート!N944,100)/10),"")</f>
        <v/>
      </c>
      <c r="AN943" s="40" t="str">
        <f>IF(入力シート!N944&gt;=1,INT(MOD(入力シート!N944,10)/1),"")</f>
        <v/>
      </c>
      <c r="AO943" s="51" t="str">
        <f>IF(入力シート!O944&gt;=10000,INT(MOD(入力シート!O944,100000)/10000),"")</f>
        <v/>
      </c>
      <c r="AP943" s="51" t="str">
        <f>IF(入力シート!O944&gt;=1000,INT(MOD(入力シート!O944,10000)/1000),"")</f>
        <v/>
      </c>
      <c r="AQ943" s="51" t="str">
        <f>IF(入力シート!O944&gt;=100,INT(MOD(入力シート!O944,1000)/100),"")</f>
        <v/>
      </c>
      <c r="AR943" s="51" t="str">
        <f>IF(入力シート!O944&gt;=10,INT(MOD(入力シート!O944,100)/10),"")</f>
        <v/>
      </c>
      <c r="AS943" s="40" t="str">
        <f>IF(入力シート!O944&gt;=1,INT(MOD(入力シート!O944,10)/1),"")</f>
        <v/>
      </c>
      <c r="AT943" s="51" t="str">
        <f>IF(入力シート!P944&gt;=1000000,INT(MOD(入力シート!P944,10000000)/1000000),"")</f>
        <v/>
      </c>
      <c r="AU943" s="51" t="str">
        <f>IF(入力シート!P944&gt;=100000,INT(MOD(入力シート!P944,1000000)/100000),"")</f>
        <v/>
      </c>
      <c r="AV943" s="51" t="str">
        <f>IF(入力シート!P944&gt;=10000,INT(MOD(入力シート!P944,100000)/10000),"")</f>
        <v/>
      </c>
      <c r="AW943" s="51" t="str">
        <f>IF(入力シート!P944&gt;=1000,INT(MOD(入力シート!P944,10000)/1000),"")</f>
        <v/>
      </c>
      <c r="AX943" s="51" t="str">
        <f>IF(入力シート!P944&gt;=100,INT(MOD(入力シート!P944,1000)/100),"")</f>
        <v/>
      </c>
      <c r="AY943" s="51" t="str">
        <f>IF(入力シート!P944&gt;=10,INT(MOD(入力シート!P944,100)/10),"")</f>
        <v/>
      </c>
      <c r="AZ943" s="40" t="str">
        <f>IF(入力シート!P944&gt;=1,INT(MOD(入力シート!P944,10)/1),"")</f>
        <v/>
      </c>
      <c r="BA943" s="51" t="str">
        <f>IF(入力シート!Q944&gt;=10,INT(MOD(入力シート!Q944,100)/10),"")</f>
        <v/>
      </c>
      <c r="BB943" s="40" t="str">
        <f>IF(入力シート!Q944&gt;=1,INT(MOD(入力シート!Q944,10)/1),"")</f>
        <v/>
      </c>
      <c r="BC943" s="51" t="str">
        <f>IF(入力シート!R944&gt;=10000,INT(MOD(入力シート!R944,100000)/10000),"")</f>
        <v/>
      </c>
      <c r="BD943" s="51" t="str">
        <f>IF(入力シート!R944&gt;=1000,INT(MOD(入力シート!R944,10000)/1000),"")</f>
        <v/>
      </c>
      <c r="BE943" s="51" t="str">
        <f>IF(入力シート!R944&gt;=100,INT(MOD(入力シート!R944,1000)/100),"")</f>
        <v/>
      </c>
      <c r="BF943" s="51" t="str">
        <f>IF(入力シート!R944&gt;=10,INT(MOD(入力シート!R944,100)/10),"")</f>
        <v/>
      </c>
      <c r="BG943" s="40" t="str">
        <f>IF(入力シート!R944&gt;=1,INT(MOD(入力シート!R944,10)/1),"")</f>
        <v/>
      </c>
      <c r="BP943" s="11"/>
    </row>
    <row r="944" spans="1:79" x14ac:dyDescent="0.15">
      <c r="B944" s="22">
        <v>942</v>
      </c>
      <c r="C944" s="10" t="str">
        <f>IF(入力シート!C945&gt;=10000,INT(MOD(入力シート!C945,100000)/10000),"")</f>
        <v/>
      </c>
      <c r="D944" s="10" t="str">
        <f>IF(入力シート!C945&gt;=1000,INT(MOD(入力シート!C945,10000)/1000),"")</f>
        <v/>
      </c>
      <c r="E944" s="10" t="str">
        <f>IF(入力シート!C945&gt;=100,INT(MOD(入力シート!C945,1000)/100),"")</f>
        <v/>
      </c>
      <c r="F944" s="10" t="str">
        <f>IF(入力シート!C945&gt;=10,INT(MOD(入力シート!C945,100)/10),"")</f>
        <v/>
      </c>
      <c r="G944" s="22" t="str">
        <f>IF(入力シート!C945&gt;=1,INT(MOD(入力シート!C945,10)/1),"")</f>
        <v/>
      </c>
      <c r="H944" s="22" t="str">
        <f>IF(入力シート!D945&gt;"",入力シート!D945,"")</f>
        <v/>
      </c>
      <c r="I944" s="22" t="str">
        <f>IF(入力シート!E945&gt;"",入力シート!E945,"")</f>
        <v/>
      </c>
      <c r="J944" s="37" t="str">
        <f>IF(入力シート!F945&gt;0,IF(入力シート!W945=6,MID(入力シート!F945,入力シート!W945-5,1),"0"),"")</f>
        <v/>
      </c>
      <c r="K944" s="37" t="str">
        <f>IF(入力シート!F945&gt;0,MID(入力シート!F945,入力シート!W945-4,1),"")</f>
        <v/>
      </c>
      <c r="L944" s="37" t="str">
        <f>IF(入力シート!F945&gt;0,MID(入力シート!F945,入力シート!W945-3,1),"")</f>
        <v/>
      </c>
      <c r="M944" s="37" t="str">
        <f>IF(入力シート!F945&gt;0,MID(入力シート!F945,入力シート!W945-2,1),"")</f>
        <v/>
      </c>
      <c r="N944" s="37" t="str">
        <f>IF(入力シート!F945&gt;0,MID(入力シート!F945,入力シート!W945-1,1),"")</f>
        <v/>
      </c>
      <c r="O944" s="39" t="str">
        <f>IF(入力シート!F945&gt;0,MID(入力シート!F945,入力シート!W945,1),"")</f>
        <v/>
      </c>
      <c r="P944" s="22" t="str">
        <f>IF(入力シート!G945&gt;"",入力シート!G945,"")</f>
        <v/>
      </c>
      <c r="Q944" s="37" t="str">
        <f>IF(入力シート!H945&gt;0,IF(入力シート!X945=4,MID(入力シート!H945,入力シート!X945-3,1),"0"),"")</f>
        <v/>
      </c>
      <c r="R944" s="37" t="str">
        <f>IF(入力シート!H945&gt;0,MID(入力シート!H945,入力シート!X945-2,1),"")</f>
        <v/>
      </c>
      <c r="S944" s="37" t="str">
        <f>IF(入力シート!H945&gt;0,MID(入力シート!H945,入力シート!X945-1,1),"")</f>
        <v/>
      </c>
      <c r="T944" s="39" t="str">
        <f>IF(入力シート!H945&gt;0,MID(入力シート!H945,入力シート!X945,1),"")</f>
        <v/>
      </c>
      <c r="U944" s="62" t="str">
        <f>IF(入力シート!I945&gt;0,入力シート!I945,"")</f>
        <v/>
      </c>
      <c r="V944" s="50" t="str">
        <f>IF(入力シート!J945&gt;0,入力シート!J945,"")</f>
        <v/>
      </c>
      <c r="W944" s="50" t="str">
        <f>IF(入力シート!K945&gt;=10,INT(MOD(入力シート!K945,100)/10),"")</f>
        <v/>
      </c>
      <c r="X944" s="40" t="str">
        <f>IF(入力シート!K945&gt;=1,INT(MOD(入力シート!K945,10)/1),"")</f>
        <v/>
      </c>
      <c r="Y944" s="51" t="str">
        <f>IF(入力シート!L945&gt;=100000,INT(MOD(入力シート!L945,1000000)/100000),"")</f>
        <v/>
      </c>
      <c r="Z944" s="51" t="str">
        <f>IF(入力シート!L945&gt;=10000,INT(MOD(入力シート!L945,100000)/10000),"")</f>
        <v/>
      </c>
      <c r="AA944" s="51" t="str">
        <f>IF(入力シート!L945&gt;=1000,INT(MOD(入力シート!L945,10000)/1000),"")</f>
        <v/>
      </c>
      <c r="AB944" s="51" t="str">
        <f>IF(入力シート!L945&gt;=100,INT(MOD(入力シート!L945,1000)/100),"")</f>
        <v/>
      </c>
      <c r="AC944" s="51" t="str">
        <f>IF(入力シート!L945&gt;=10,INT(MOD(入力シート!L945,100)/10),"")</f>
        <v/>
      </c>
      <c r="AD944" s="40" t="str">
        <f>IF(入力シート!L945&gt;=1,INT(MOD(入力シート!L945,10)/1),"")</f>
        <v/>
      </c>
      <c r="AE944" s="51" t="str">
        <f>IF(入力シート!M945&gt;=10000,INT(MOD(入力シート!M945,100000)/10000),"")</f>
        <v/>
      </c>
      <c r="AF944" s="51" t="str">
        <f>IF(入力シート!M945&gt;=1000,INT(MOD(入力シート!M945,10000)/1000),"")</f>
        <v/>
      </c>
      <c r="AG944" s="51" t="str">
        <f>IF(入力シート!M945&gt;=100,INT(MOD(入力シート!M945,1000)/100),"")</f>
        <v/>
      </c>
      <c r="AH944" s="51" t="str">
        <f>IF(入力シート!M945&gt;=10,INT(MOD(入力シート!M945,100)/10),"")</f>
        <v/>
      </c>
      <c r="AI944" s="40" t="str">
        <f>IF(入力シート!M945&gt;=1,INT(MOD(入力シート!M945,10)/1),"")</f>
        <v/>
      </c>
      <c r="AJ944" s="51" t="str">
        <f>IF(入力シート!N945&gt;=10000,INT(MOD(入力シート!N945,100000)/10000),"")</f>
        <v/>
      </c>
      <c r="AK944" s="51" t="str">
        <f>IF(入力シート!N945&gt;=1000,INT(MOD(入力シート!N945,10000)/1000),"")</f>
        <v/>
      </c>
      <c r="AL944" s="51" t="str">
        <f>IF(入力シート!N945&gt;=100,INT(MOD(入力シート!N945,1000)/100),"")</f>
        <v/>
      </c>
      <c r="AM944" s="51" t="str">
        <f>IF(入力シート!N945&gt;=10,INT(MOD(入力シート!N945,100)/10),"")</f>
        <v/>
      </c>
      <c r="AN944" s="40" t="str">
        <f>IF(入力シート!N945&gt;=1,INT(MOD(入力シート!N945,10)/1),"")</f>
        <v/>
      </c>
      <c r="AO944" s="51" t="str">
        <f>IF(入力シート!O945&gt;=10000,INT(MOD(入力シート!O945,100000)/10000),"")</f>
        <v/>
      </c>
      <c r="AP944" s="51" t="str">
        <f>IF(入力シート!O945&gt;=1000,INT(MOD(入力シート!O945,10000)/1000),"")</f>
        <v/>
      </c>
      <c r="AQ944" s="51" t="str">
        <f>IF(入力シート!O945&gt;=100,INT(MOD(入力シート!O945,1000)/100),"")</f>
        <v/>
      </c>
      <c r="AR944" s="51" t="str">
        <f>IF(入力シート!O945&gt;=10,INT(MOD(入力シート!O945,100)/10),"")</f>
        <v/>
      </c>
      <c r="AS944" s="40" t="str">
        <f>IF(入力シート!O945&gt;=1,INT(MOD(入力シート!O945,10)/1),"")</f>
        <v/>
      </c>
      <c r="AT944" s="51" t="str">
        <f>IF(入力シート!P945&gt;=1000000,INT(MOD(入力シート!P945,10000000)/1000000),"")</f>
        <v/>
      </c>
      <c r="AU944" s="51" t="str">
        <f>IF(入力シート!P945&gt;=100000,INT(MOD(入力シート!P945,1000000)/100000),"")</f>
        <v/>
      </c>
      <c r="AV944" s="51" t="str">
        <f>IF(入力シート!P945&gt;=10000,INT(MOD(入力シート!P945,100000)/10000),"")</f>
        <v/>
      </c>
      <c r="AW944" s="51" t="str">
        <f>IF(入力シート!P945&gt;=1000,INT(MOD(入力シート!P945,10000)/1000),"")</f>
        <v/>
      </c>
      <c r="AX944" s="51" t="str">
        <f>IF(入力シート!P945&gt;=100,INT(MOD(入力シート!P945,1000)/100),"")</f>
        <v/>
      </c>
      <c r="AY944" s="51" t="str">
        <f>IF(入力シート!P945&gt;=10,INT(MOD(入力シート!P945,100)/10),"")</f>
        <v/>
      </c>
      <c r="AZ944" s="40" t="str">
        <f>IF(入力シート!P945&gt;=1,INT(MOD(入力シート!P945,10)/1),"")</f>
        <v/>
      </c>
      <c r="BA944" s="51" t="str">
        <f>IF(入力シート!Q945&gt;=10,INT(MOD(入力シート!Q945,100)/10),"")</f>
        <v/>
      </c>
      <c r="BB944" s="40" t="str">
        <f>IF(入力シート!Q945&gt;=1,INT(MOD(入力シート!Q945,10)/1),"")</f>
        <v/>
      </c>
      <c r="BC944" s="51" t="str">
        <f>IF(入力シート!R945&gt;=10000,INT(MOD(入力シート!R945,100000)/10000),"")</f>
        <v/>
      </c>
      <c r="BD944" s="51" t="str">
        <f>IF(入力シート!R945&gt;=1000,INT(MOD(入力シート!R945,10000)/1000),"")</f>
        <v/>
      </c>
      <c r="BE944" s="51" t="str">
        <f>IF(入力シート!R945&gt;=100,INT(MOD(入力シート!R945,1000)/100),"")</f>
        <v/>
      </c>
      <c r="BF944" s="51" t="str">
        <f>IF(入力シート!R945&gt;=10,INT(MOD(入力シート!R945,100)/10),"")</f>
        <v/>
      </c>
      <c r="BG944" s="40" t="str">
        <f>IF(入力シート!R945&gt;=1,INT(MOD(入力シート!R945,10)/1),"")</f>
        <v/>
      </c>
    </row>
    <row r="945" spans="1:79" x14ac:dyDescent="0.15">
      <c r="B945" s="22">
        <v>943</v>
      </c>
      <c r="C945" s="10" t="str">
        <f>IF(入力シート!C946&gt;=10000,INT(MOD(入力シート!C946,100000)/10000),"")</f>
        <v/>
      </c>
      <c r="D945" s="10" t="str">
        <f>IF(入力シート!C946&gt;=1000,INT(MOD(入力シート!C946,10000)/1000),"")</f>
        <v/>
      </c>
      <c r="E945" s="10" t="str">
        <f>IF(入力シート!C946&gt;=100,INT(MOD(入力シート!C946,1000)/100),"")</f>
        <v/>
      </c>
      <c r="F945" s="10" t="str">
        <f>IF(入力シート!C946&gt;=10,INT(MOD(入力シート!C946,100)/10),"")</f>
        <v/>
      </c>
      <c r="G945" s="22" t="str">
        <f>IF(入力シート!C946&gt;=1,INT(MOD(入力シート!C946,10)/1),"")</f>
        <v/>
      </c>
      <c r="H945" s="22" t="str">
        <f>IF(入力シート!D946&gt;"",入力シート!D946,"")</f>
        <v/>
      </c>
      <c r="I945" s="22" t="str">
        <f>IF(入力シート!E946&gt;"",入力シート!E946,"")</f>
        <v/>
      </c>
      <c r="J945" s="37" t="str">
        <f>IF(入力シート!F946&gt;0,IF(入力シート!W946=6,MID(入力シート!F946,入力シート!W946-5,1),"0"),"")</f>
        <v/>
      </c>
      <c r="K945" s="37" t="str">
        <f>IF(入力シート!F946&gt;0,MID(入力シート!F946,入力シート!W946-4,1),"")</f>
        <v/>
      </c>
      <c r="L945" s="37" t="str">
        <f>IF(入力シート!F946&gt;0,MID(入力シート!F946,入力シート!W946-3,1),"")</f>
        <v/>
      </c>
      <c r="M945" s="37" t="str">
        <f>IF(入力シート!F946&gt;0,MID(入力シート!F946,入力シート!W946-2,1),"")</f>
        <v/>
      </c>
      <c r="N945" s="37" t="str">
        <f>IF(入力シート!F946&gt;0,MID(入力シート!F946,入力シート!W946-1,1),"")</f>
        <v/>
      </c>
      <c r="O945" s="39" t="str">
        <f>IF(入力シート!F946&gt;0,MID(入力シート!F946,入力シート!W946,1),"")</f>
        <v/>
      </c>
      <c r="P945" s="22" t="str">
        <f>IF(入力シート!G946&gt;"",入力シート!G946,"")</f>
        <v/>
      </c>
      <c r="Q945" s="37" t="str">
        <f>IF(入力シート!H946&gt;0,IF(入力シート!X946=4,MID(入力シート!H946,入力シート!X946-3,1),"0"),"")</f>
        <v/>
      </c>
      <c r="R945" s="37" t="str">
        <f>IF(入力シート!H946&gt;0,MID(入力シート!H946,入力シート!X946-2,1),"")</f>
        <v/>
      </c>
      <c r="S945" s="37" t="str">
        <f>IF(入力シート!H946&gt;0,MID(入力シート!H946,入力シート!X946-1,1),"")</f>
        <v/>
      </c>
      <c r="T945" s="39" t="str">
        <f>IF(入力シート!H946&gt;0,MID(入力シート!H946,入力シート!X946,1),"")</f>
        <v/>
      </c>
      <c r="U945" s="62" t="str">
        <f>IF(入力シート!I946&gt;0,入力シート!I946,"")</f>
        <v/>
      </c>
      <c r="V945" s="50" t="str">
        <f>IF(入力シート!J946&gt;0,入力シート!J946,"")</f>
        <v/>
      </c>
      <c r="W945" s="50" t="str">
        <f>IF(入力シート!K946&gt;=10,INT(MOD(入力シート!K946,100)/10),"")</f>
        <v/>
      </c>
      <c r="X945" s="40" t="str">
        <f>IF(入力シート!K946&gt;=1,INT(MOD(入力シート!K946,10)/1),"")</f>
        <v/>
      </c>
      <c r="Y945" s="51" t="str">
        <f>IF(入力シート!L946&gt;=100000,INT(MOD(入力シート!L946,1000000)/100000),"")</f>
        <v/>
      </c>
      <c r="Z945" s="51" t="str">
        <f>IF(入力シート!L946&gt;=10000,INT(MOD(入力シート!L946,100000)/10000),"")</f>
        <v/>
      </c>
      <c r="AA945" s="51" t="str">
        <f>IF(入力シート!L946&gt;=1000,INT(MOD(入力シート!L946,10000)/1000),"")</f>
        <v/>
      </c>
      <c r="AB945" s="51" t="str">
        <f>IF(入力シート!L946&gt;=100,INT(MOD(入力シート!L946,1000)/100),"")</f>
        <v/>
      </c>
      <c r="AC945" s="51" t="str">
        <f>IF(入力シート!L946&gt;=10,INT(MOD(入力シート!L946,100)/10),"")</f>
        <v/>
      </c>
      <c r="AD945" s="40" t="str">
        <f>IF(入力シート!L946&gt;=1,INT(MOD(入力シート!L946,10)/1),"")</f>
        <v/>
      </c>
      <c r="AE945" s="51" t="str">
        <f>IF(入力シート!M946&gt;=10000,INT(MOD(入力シート!M946,100000)/10000),"")</f>
        <v/>
      </c>
      <c r="AF945" s="51" t="str">
        <f>IF(入力シート!M946&gt;=1000,INT(MOD(入力シート!M946,10000)/1000),"")</f>
        <v/>
      </c>
      <c r="AG945" s="51" t="str">
        <f>IF(入力シート!M946&gt;=100,INT(MOD(入力シート!M946,1000)/100),"")</f>
        <v/>
      </c>
      <c r="AH945" s="51" t="str">
        <f>IF(入力シート!M946&gt;=10,INT(MOD(入力シート!M946,100)/10),"")</f>
        <v/>
      </c>
      <c r="AI945" s="40" t="str">
        <f>IF(入力シート!M946&gt;=1,INT(MOD(入力シート!M946,10)/1),"")</f>
        <v/>
      </c>
      <c r="AJ945" s="51" t="str">
        <f>IF(入力シート!N946&gt;=10000,INT(MOD(入力シート!N946,100000)/10000),"")</f>
        <v/>
      </c>
      <c r="AK945" s="51" t="str">
        <f>IF(入力シート!N946&gt;=1000,INT(MOD(入力シート!N946,10000)/1000),"")</f>
        <v/>
      </c>
      <c r="AL945" s="51" t="str">
        <f>IF(入力シート!N946&gt;=100,INT(MOD(入力シート!N946,1000)/100),"")</f>
        <v/>
      </c>
      <c r="AM945" s="51" t="str">
        <f>IF(入力シート!N946&gt;=10,INT(MOD(入力シート!N946,100)/10),"")</f>
        <v/>
      </c>
      <c r="AN945" s="40" t="str">
        <f>IF(入力シート!N946&gt;=1,INT(MOD(入力シート!N946,10)/1),"")</f>
        <v/>
      </c>
      <c r="AO945" s="51" t="str">
        <f>IF(入力シート!O946&gt;=10000,INT(MOD(入力シート!O946,100000)/10000),"")</f>
        <v/>
      </c>
      <c r="AP945" s="51" t="str">
        <f>IF(入力シート!O946&gt;=1000,INT(MOD(入力シート!O946,10000)/1000),"")</f>
        <v/>
      </c>
      <c r="AQ945" s="51" t="str">
        <f>IF(入力シート!O946&gt;=100,INT(MOD(入力シート!O946,1000)/100),"")</f>
        <v/>
      </c>
      <c r="AR945" s="51" t="str">
        <f>IF(入力シート!O946&gt;=10,INT(MOD(入力シート!O946,100)/10),"")</f>
        <v/>
      </c>
      <c r="AS945" s="40" t="str">
        <f>IF(入力シート!O946&gt;=1,INT(MOD(入力シート!O946,10)/1),"")</f>
        <v/>
      </c>
      <c r="AT945" s="51" t="str">
        <f>IF(入力シート!P946&gt;=1000000,INT(MOD(入力シート!P946,10000000)/1000000),"")</f>
        <v/>
      </c>
      <c r="AU945" s="51" t="str">
        <f>IF(入力シート!P946&gt;=100000,INT(MOD(入力シート!P946,1000000)/100000),"")</f>
        <v/>
      </c>
      <c r="AV945" s="51" t="str">
        <f>IF(入力シート!P946&gt;=10000,INT(MOD(入力シート!P946,100000)/10000),"")</f>
        <v/>
      </c>
      <c r="AW945" s="51" t="str">
        <f>IF(入力シート!P946&gt;=1000,INT(MOD(入力シート!P946,10000)/1000),"")</f>
        <v/>
      </c>
      <c r="AX945" s="51" t="str">
        <f>IF(入力シート!P946&gt;=100,INT(MOD(入力シート!P946,1000)/100),"")</f>
        <v/>
      </c>
      <c r="AY945" s="51" t="str">
        <f>IF(入力シート!P946&gt;=10,INT(MOD(入力シート!P946,100)/10),"")</f>
        <v/>
      </c>
      <c r="AZ945" s="40" t="str">
        <f>IF(入力シート!P946&gt;=1,INT(MOD(入力シート!P946,10)/1),"")</f>
        <v/>
      </c>
      <c r="BA945" s="51" t="str">
        <f>IF(入力シート!Q946&gt;=10,INT(MOD(入力シート!Q946,100)/10),"")</f>
        <v/>
      </c>
      <c r="BB945" s="40" t="str">
        <f>IF(入力シート!Q946&gt;=1,INT(MOD(入力シート!Q946,10)/1),"")</f>
        <v/>
      </c>
      <c r="BC945" s="51" t="str">
        <f>IF(入力シート!R946&gt;=10000,INT(MOD(入力シート!R946,100000)/10000),"")</f>
        <v/>
      </c>
      <c r="BD945" s="51" t="str">
        <f>IF(入力シート!R946&gt;=1000,INT(MOD(入力シート!R946,10000)/1000),"")</f>
        <v/>
      </c>
      <c r="BE945" s="51" t="str">
        <f>IF(入力シート!R946&gt;=100,INT(MOD(入力シート!R946,1000)/100),"")</f>
        <v/>
      </c>
      <c r="BF945" s="51" t="str">
        <f>IF(入力シート!R946&gt;=10,INT(MOD(入力シート!R946,100)/10),"")</f>
        <v/>
      </c>
      <c r="BG945" s="40" t="str">
        <f>IF(入力シート!R946&gt;=1,INT(MOD(入力シート!R946,10)/1),"")</f>
        <v/>
      </c>
    </row>
    <row r="946" spans="1:79" x14ac:dyDescent="0.15">
      <c r="B946" s="22">
        <v>944</v>
      </c>
      <c r="C946" s="10" t="str">
        <f>IF(入力シート!C947&gt;=10000,INT(MOD(入力シート!C947,100000)/10000),"")</f>
        <v/>
      </c>
      <c r="D946" s="10" t="str">
        <f>IF(入力シート!C947&gt;=1000,INT(MOD(入力シート!C947,10000)/1000),"")</f>
        <v/>
      </c>
      <c r="E946" s="10" t="str">
        <f>IF(入力シート!C947&gt;=100,INT(MOD(入力シート!C947,1000)/100),"")</f>
        <v/>
      </c>
      <c r="F946" s="10" t="str">
        <f>IF(入力シート!C947&gt;=10,INT(MOD(入力シート!C947,100)/10),"")</f>
        <v/>
      </c>
      <c r="G946" s="22" t="str">
        <f>IF(入力シート!C947&gt;=1,INT(MOD(入力シート!C947,10)/1),"")</f>
        <v/>
      </c>
      <c r="H946" s="22" t="str">
        <f>IF(入力シート!D947&gt;"",入力シート!D947,"")</f>
        <v/>
      </c>
      <c r="I946" s="22" t="str">
        <f>IF(入力シート!E947&gt;"",入力シート!E947,"")</f>
        <v/>
      </c>
      <c r="J946" s="37" t="str">
        <f>IF(入力シート!F947&gt;0,IF(入力シート!W947=6,MID(入力シート!F947,入力シート!W947-5,1),"0"),"")</f>
        <v/>
      </c>
      <c r="K946" s="37" t="str">
        <f>IF(入力シート!F947&gt;0,MID(入力シート!F947,入力シート!W947-4,1),"")</f>
        <v/>
      </c>
      <c r="L946" s="37" t="str">
        <f>IF(入力シート!F947&gt;0,MID(入力シート!F947,入力シート!W947-3,1),"")</f>
        <v/>
      </c>
      <c r="M946" s="37" t="str">
        <f>IF(入力シート!F947&gt;0,MID(入力シート!F947,入力シート!W947-2,1),"")</f>
        <v/>
      </c>
      <c r="N946" s="37" t="str">
        <f>IF(入力シート!F947&gt;0,MID(入力シート!F947,入力シート!W947-1,1),"")</f>
        <v/>
      </c>
      <c r="O946" s="39" t="str">
        <f>IF(入力シート!F947&gt;0,MID(入力シート!F947,入力シート!W947,1),"")</f>
        <v/>
      </c>
      <c r="P946" s="22" t="str">
        <f>IF(入力シート!G947&gt;"",入力シート!G947,"")</f>
        <v/>
      </c>
      <c r="Q946" s="37" t="str">
        <f>IF(入力シート!H947&gt;0,IF(入力シート!X947=4,MID(入力シート!H947,入力シート!X947-3,1),"0"),"")</f>
        <v/>
      </c>
      <c r="R946" s="37" t="str">
        <f>IF(入力シート!H947&gt;0,MID(入力シート!H947,入力シート!X947-2,1),"")</f>
        <v/>
      </c>
      <c r="S946" s="37" t="str">
        <f>IF(入力シート!H947&gt;0,MID(入力シート!H947,入力シート!X947-1,1),"")</f>
        <v/>
      </c>
      <c r="T946" s="39" t="str">
        <f>IF(入力シート!H947&gt;0,MID(入力シート!H947,入力シート!X947,1),"")</f>
        <v/>
      </c>
      <c r="U946" s="62" t="str">
        <f>IF(入力シート!I947&gt;0,入力シート!I947,"")</f>
        <v/>
      </c>
      <c r="V946" s="50" t="str">
        <f>IF(入力シート!J947&gt;0,入力シート!J947,"")</f>
        <v/>
      </c>
      <c r="W946" s="50" t="str">
        <f>IF(入力シート!K947&gt;=10,INT(MOD(入力シート!K947,100)/10),"")</f>
        <v/>
      </c>
      <c r="X946" s="40" t="str">
        <f>IF(入力シート!K947&gt;=1,INT(MOD(入力シート!K947,10)/1),"")</f>
        <v/>
      </c>
      <c r="Y946" s="51" t="str">
        <f>IF(入力シート!L947&gt;=100000,INT(MOD(入力シート!L947,1000000)/100000),"")</f>
        <v/>
      </c>
      <c r="Z946" s="51" t="str">
        <f>IF(入力シート!L947&gt;=10000,INT(MOD(入力シート!L947,100000)/10000),"")</f>
        <v/>
      </c>
      <c r="AA946" s="51" t="str">
        <f>IF(入力シート!L947&gt;=1000,INT(MOD(入力シート!L947,10000)/1000),"")</f>
        <v/>
      </c>
      <c r="AB946" s="51" t="str">
        <f>IF(入力シート!L947&gt;=100,INT(MOD(入力シート!L947,1000)/100),"")</f>
        <v/>
      </c>
      <c r="AC946" s="51" t="str">
        <f>IF(入力シート!L947&gt;=10,INT(MOD(入力シート!L947,100)/10),"")</f>
        <v/>
      </c>
      <c r="AD946" s="40" t="str">
        <f>IF(入力シート!L947&gt;=1,INT(MOD(入力シート!L947,10)/1),"")</f>
        <v/>
      </c>
      <c r="AE946" s="51" t="str">
        <f>IF(入力シート!M947&gt;=10000,INT(MOD(入力シート!M947,100000)/10000),"")</f>
        <v/>
      </c>
      <c r="AF946" s="51" t="str">
        <f>IF(入力シート!M947&gt;=1000,INT(MOD(入力シート!M947,10000)/1000),"")</f>
        <v/>
      </c>
      <c r="AG946" s="51" t="str">
        <f>IF(入力シート!M947&gt;=100,INT(MOD(入力シート!M947,1000)/100),"")</f>
        <v/>
      </c>
      <c r="AH946" s="51" t="str">
        <f>IF(入力シート!M947&gt;=10,INT(MOD(入力シート!M947,100)/10),"")</f>
        <v/>
      </c>
      <c r="AI946" s="40" t="str">
        <f>IF(入力シート!M947&gt;=1,INT(MOD(入力シート!M947,10)/1),"")</f>
        <v/>
      </c>
      <c r="AJ946" s="51" t="str">
        <f>IF(入力シート!N947&gt;=10000,INT(MOD(入力シート!N947,100000)/10000),"")</f>
        <v/>
      </c>
      <c r="AK946" s="51" t="str">
        <f>IF(入力シート!N947&gt;=1000,INT(MOD(入力シート!N947,10000)/1000),"")</f>
        <v/>
      </c>
      <c r="AL946" s="51" t="str">
        <f>IF(入力シート!N947&gt;=100,INT(MOD(入力シート!N947,1000)/100),"")</f>
        <v/>
      </c>
      <c r="AM946" s="51" t="str">
        <f>IF(入力シート!N947&gt;=10,INT(MOD(入力シート!N947,100)/10),"")</f>
        <v/>
      </c>
      <c r="AN946" s="40" t="str">
        <f>IF(入力シート!N947&gt;=1,INT(MOD(入力シート!N947,10)/1),"")</f>
        <v/>
      </c>
      <c r="AO946" s="51" t="str">
        <f>IF(入力シート!O947&gt;=10000,INT(MOD(入力シート!O947,100000)/10000),"")</f>
        <v/>
      </c>
      <c r="AP946" s="51" t="str">
        <f>IF(入力シート!O947&gt;=1000,INT(MOD(入力シート!O947,10000)/1000),"")</f>
        <v/>
      </c>
      <c r="AQ946" s="51" t="str">
        <f>IF(入力シート!O947&gt;=100,INT(MOD(入力シート!O947,1000)/100),"")</f>
        <v/>
      </c>
      <c r="AR946" s="51" t="str">
        <f>IF(入力シート!O947&gt;=10,INT(MOD(入力シート!O947,100)/10),"")</f>
        <v/>
      </c>
      <c r="AS946" s="40" t="str">
        <f>IF(入力シート!O947&gt;=1,INT(MOD(入力シート!O947,10)/1),"")</f>
        <v/>
      </c>
      <c r="AT946" s="51" t="str">
        <f>IF(入力シート!P947&gt;=1000000,INT(MOD(入力シート!P947,10000000)/1000000),"")</f>
        <v/>
      </c>
      <c r="AU946" s="51" t="str">
        <f>IF(入力シート!P947&gt;=100000,INT(MOD(入力シート!P947,1000000)/100000),"")</f>
        <v/>
      </c>
      <c r="AV946" s="51" t="str">
        <f>IF(入力シート!P947&gt;=10000,INT(MOD(入力シート!P947,100000)/10000),"")</f>
        <v/>
      </c>
      <c r="AW946" s="51" t="str">
        <f>IF(入力シート!P947&gt;=1000,INT(MOD(入力シート!P947,10000)/1000),"")</f>
        <v/>
      </c>
      <c r="AX946" s="51" t="str">
        <f>IF(入力シート!P947&gt;=100,INT(MOD(入力シート!P947,1000)/100),"")</f>
        <v/>
      </c>
      <c r="AY946" s="51" t="str">
        <f>IF(入力シート!P947&gt;=10,INT(MOD(入力シート!P947,100)/10),"")</f>
        <v/>
      </c>
      <c r="AZ946" s="40" t="str">
        <f>IF(入力シート!P947&gt;=1,INT(MOD(入力シート!P947,10)/1),"")</f>
        <v/>
      </c>
      <c r="BA946" s="51" t="str">
        <f>IF(入力シート!Q947&gt;=10,INT(MOD(入力シート!Q947,100)/10),"")</f>
        <v/>
      </c>
      <c r="BB946" s="40" t="str">
        <f>IF(入力シート!Q947&gt;=1,INT(MOD(入力シート!Q947,10)/1),"")</f>
        <v/>
      </c>
      <c r="BC946" s="51" t="str">
        <f>IF(入力シート!R947&gt;=10000,INT(MOD(入力シート!R947,100000)/10000),"")</f>
        <v/>
      </c>
      <c r="BD946" s="51" t="str">
        <f>IF(入力シート!R947&gt;=1000,INT(MOD(入力シート!R947,10000)/1000),"")</f>
        <v/>
      </c>
      <c r="BE946" s="51" t="str">
        <f>IF(入力シート!R947&gt;=100,INT(MOD(入力シート!R947,1000)/100),"")</f>
        <v/>
      </c>
      <c r="BF946" s="51" t="str">
        <f>IF(入力シート!R947&gt;=10,INT(MOD(入力シート!R947,100)/10),"")</f>
        <v/>
      </c>
      <c r="BG946" s="40" t="str">
        <f>IF(入力シート!R947&gt;=1,INT(MOD(入力シート!R947,10)/1),"")</f>
        <v/>
      </c>
    </row>
    <row r="947" spans="1:79" x14ac:dyDescent="0.15">
      <c r="B947" s="22">
        <v>945</v>
      </c>
      <c r="C947" s="10" t="str">
        <f>IF(入力シート!C948&gt;=10000,INT(MOD(入力シート!C948,100000)/10000),"")</f>
        <v/>
      </c>
      <c r="D947" s="10" t="str">
        <f>IF(入力シート!C948&gt;=1000,INT(MOD(入力シート!C948,10000)/1000),"")</f>
        <v/>
      </c>
      <c r="E947" s="10" t="str">
        <f>IF(入力シート!C948&gt;=100,INT(MOD(入力シート!C948,1000)/100),"")</f>
        <v/>
      </c>
      <c r="F947" s="10" t="str">
        <f>IF(入力シート!C948&gt;=10,INT(MOD(入力シート!C948,100)/10),"")</f>
        <v/>
      </c>
      <c r="G947" s="22" t="str">
        <f>IF(入力シート!C948&gt;=1,INT(MOD(入力シート!C948,10)/1),"")</f>
        <v/>
      </c>
      <c r="H947" s="22" t="str">
        <f>IF(入力シート!D948&gt;"",入力シート!D948,"")</f>
        <v/>
      </c>
      <c r="I947" s="22" t="str">
        <f>IF(入力シート!E948&gt;"",入力シート!E948,"")</f>
        <v/>
      </c>
      <c r="J947" s="37" t="str">
        <f>IF(入力シート!F948&gt;0,IF(入力シート!W948=6,MID(入力シート!F948,入力シート!W948-5,1),"0"),"")</f>
        <v/>
      </c>
      <c r="K947" s="37" t="str">
        <f>IF(入力シート!F948&gt;0,MID(入力シート!F948,入力シート!W948-4,1),"")</f>
        <v/>
      </c>
      <c r="L947" s="37" t="str">
        <f>IF(入力シート!F948&gt;0,MID(入力シート!F948,入力シート!W948-3,1),"")</f>
        <v/>
      </c>
      <c r="M947" s="37" t="str">
        <f>IF(入力シート!F948&gt;0,MID(入力シート!F948,入力シート!W948-2,1),"")</f>
        <v/>
      </c>
      <c r="N947" s="37" t="str">
        <f>IF(入力シート!F948&gt;0,MID(入力シート!F948,入力シート!W948-1,1),"")</f>
        <v/>
      </c>
      <c r="O947" s="39" t="str">
        <f>IF(入力シート!F948&gt;0,MID(入力シート!F948,入力シート!W948,1),"")</f>
        <v/>
      </c>
      <c r="P947" s="22" t="str">
        <f>IF(入力シート!G948&gt;"",入力シート!G948,"")</f>
        <v/>
      </c>
      <c r="Q947" s="37" t="str">
        <f>IF(入力シート!H948&gt;0,IF(入力シート!X948=4,MID(入力シート!H948,入力シート!X948-3,1),"0"),"")</f>
        <v/>
      </c>
      <c r="R947" s="37" t="str">
        <f>IF(入力シート!H948&gt;0,MID(入力シート!H948,入力シート!X948-2,1),"")</f>
        <v/>
      </c>
      <c r="S947" s="37" t="str">
        <f>IF(入力シート!H948&gt;0,MID(入力シート!H948,入力シート!X948-1,1),"")</f>
        <v/>
      </c>
      <c r="T947" s="39" t="str">
        <f>IF(入力シート!H948&gt;0,MID(入力シート!H948,入力シート!X948,1),"")</f>
        <v/>
      </c>
      <c r="U947" s="62" t="str">
        <f>IF(入力シート!I948&gt;0,入力シート!I948,"")</f>
        <v/>
      </c>
      <c r="V947" s="50" t="str">
        <f>IF(入力シート!J948&gt;0,入力シート!J948,"")</f>
        <v/>
      </c>
      <c r="W947" s="50" t="str">
        <f>IF(入力シート!K948&gt;=10,INT(MOD(入力シート!K948,100)/10),"")</f>
        <v/>
      </c>
      <c r="X947" s="40" t="str">
        <f>IF(入力シート!K948&gt;=1,INT(MOD(入力シート!K948,10)/1),"")</f>
        <v/>
      </c>
      <c r="Y947" s="51" t="str">
        <f>IF(入力シート!L948&gt;=100000,INT(MOD(入力シート!L948,1000000)/100000),"")</f>
        <v/>
      </c>
      <c r="Z947" s="51" t="str">
        <f>IF(入力シート!L948&gt;=10000,INT(MOD(入力シート!L948,100000)/10000),"")</f>
        <v/>
      </c>
      <c r="AA947" s="51" t="str">
        <f>IF(入力シート!L948&gt;=1000,INT(MOD(入力シート!L948,10000)/1000),"")</f>
        <v/>
      </c>
      <c r="AB947" s="51" t="str">
        <f>IF(入力シート!L948&gt;=100,INT(MOD(入力シート!L948,1000)/100),"")</f>
        <v/>
      </c>
      <c r="AC947" s="51" t="str">
        <f>IF(入力シート!L948&gt;=10,INT(MOD(入力シート!L948,100)/10),"")</f>
        <v/>
      </c>
      <c r="AD947" s="40" t="str">
        <f>IF(入力シート!L948&gt;=1,INT(MOD(入力シート!L948,10)/1),"")</f>
        <v/>
      </c>
      <c r="AE947" s="51" t="str">
        <f>IF(入力シート!M948&gt;=10000,INT(MOD(入力シート!M948,100000)/10000),"")</f>
        <v/>
      </c>
      <c r="AF947" s="51" t="str">
        <f>IF(入力シート!M948&gt;=1000,INT(MOD(入力シート!M948,10000)/1000),"")</f>
        <v/>
      </c>
      <c r="AG947" s="51" t="str">
        <f>IF(入力シート!M948&gt;=100,INT(MOD(入力シート!M948,1000)/100),"")</f>
        <v/>
      </c>
      <c r="AH947" s="51" t="str">
        <f>IF(入力シート!M948&gt;=10,INT(MOD(入力シート!M948,100)/10),"")</f>
        <v/>
      </c>
      <c r="AI947" s="40" t="str">
        <f>IF(入力シート!M948&gt;=1,INT(MOD(入力シート!M948,10)/1),"")</f>
        <v/>
      </c>
      <c r="AJ947" s="51" t="str">
        <f>IF(入力シート!N948&gt;=10000,INT(MOD(入力シート!N948,100000)/10000),"")</f>
        <v/>
      </c>
      <c r="AK947" s="51" t="str">
        <f>IF(入力シート!N948&gt;=1000,INT(MOD(入力シート!N948,10000)/1000),"")</f>
        <v/>
      </c>
      <c r="AL947" s="51" t="str">
        <f>IF(入力シート!N948&gt;=100,INT(MOD(入力シート!N948,1000)/100),"")</f>
        <v/>
      </c>
      <c r="AM947" s="51" t="str">
        <f>IF(入力シート!N948&gt;=10,INT(MOD(入力シート!N948,100)/10),"")</f>
        <v/>
      </c>
      <c r="AN947" s="40" t="str">
        <f>IF(入力シート!N948&gt;=1,INT(MOD(入力シート!N948,10)/1),"")</f>
        <v/>
      </c>
      <c r="AO947" s="51" t="str">
        <f>IF(入力シート!O948&gt;=10000,INT(MOD(入力シート!O948,100000)/10000),"")</f>
        <v/>
      </c>
      <c r="AP947" s="51" t="str">
        <f>IF(入力シート!O948&gt;=1000,INT(MOD(入力シート!O948,10000)/1000),"")</f>
        <v/>
      </c>
      <c r="AQ947" s="51" t="str">
        <f>IF(入力シート!O948&gt;=100,INT(MOD(入力シート!O948,1000)/100),"")</f>
        <v/>
      </c>
      <c r="AR947" s="51" t="str">
        <f>IF(入力シート!O948&gt;=10,INT(MOD(入力シート!O948,100)/10),"")</f>
        <v/>
      </c>
      <c r="AS947" s="40" t="str">
        <f>IF(入力シート!O948&gt;=1,INT(MOD(入力シート!O948,10)/1),"")</f>
        <v/>
      </c>
      <c r="AT947" s="51" t="str">
        <f>IF(入力シート!P948&gt;=1000000,INT(MOD(入力シート!P948,10000000)/1000000),"")</f>
        <v/>
      </c>
      <c r="AU947" s="51" t="str">
        <f>IF(入力シート!P948&gt;=100000,INT(MOD(入力シート!P948,1000000)/100000),"")</f>
        <v/>
      </c>
      <c r="AV947" s="51" t="str">
        <f>IF(入力シート!P948&gt;=10000,INT(MOD(入力シート!P948,100000)/10000),"")</f>
        <v/>
      </c>
      <c r="AW947" s="51" t="str">
        <f>IF(入力シート!P948&gt;=1000,INT(MOD(入力シート!P948,10000)/1000),"")</f>
        <v/>
      </c>
      <c r="AX947" s="51" t="str">
        <f>IF(入力シート!P948&gt;=100,INT(MOD(入力シート!P948,1000)/100),"")</f>
        <v/>
      </c>
      <c r="AY947" s="51" t="str">
        <f>IF(入力シート!P948&gt;=10,INT(MOD(入力シート!P948,100)/10),"")</f>
        <v/>
      </c>
      <c r="AZ947" s="40" t="str">
        <f>IF(入力シート!P948&gt;=1,INT(MOD(入力シート!P948,10)/1),"")</f>
        <v/>
      </c>
      <c r="BA947" s="51" t="str">
        <f>IF(入力シート!Q948&gt;=10,INT(MOD(入力シート!Q948,100)/10),"")</f>
        <v/>
      </c>
      <c r="BB947" s="40" t="str">
        <f>IF(入力シート!Q948&gt;=1,INT(MOD(入力シート!Q948,10)/1),"")</f>
        <v/>
      </c>
      <c r="BC947" s="51" t="str">
        <f>IF(入力シート!R948&gt;=10000,INT(MOD(入力シート!R948,100000)/10000),"")</f>
        <v/>
      </c>
      <c r="BD947" s="51" t="str">
        <f>IF(入力シート!R948&gt;=1000,INT(MOD(入力シート!R948,10000)/1000),"")</f>
        <v/>
      </c>
      <c r="BE947" s="51" t="str">
        <f>IF(入力シート!R948&gt;=100,INT(MOD(入力シート!R948,1000)/100),"")</f>
        <v/>
      </c>
      <c r="BF947" s="51" t="str">
        <f>IF(入力シート!R948&gt;=10,INT(MOD(入力シート!R948,100)/10),"")</f>
        <v/>
      </c>
      <c r="BG947" s="40" t="str">
        <f>IF(入力シート!R948&gt;=1,INT(MOD(入力シート!R948,10)/1),"")</f>
        <v/>
      </c>
    </row>
    <row r="948" spans="1:79" x14ac:dyDescent="0.15">
      <c r="B948" s="22">
        <v>946</v>
      </c>
      <c r="C948" s="10" t="str">
        <f>IF(入力シート!C949&gt;=10000,INT(MOD(入力シート!C949,100000)/10000),"")</f>
        <v/>
      </c>
      <c r="D948" s="10" t="str">
        <f>IF(入力シート!C949&gt;=1000,INT(MOD(入力シート!C949,10000)/1000),"")</f>
        <v/>
      </c>
      <c r="E948" s="10" t="str">
        <f>IF(入力シート!C949&gt;=100,INT(MOD(入力シート!C949,1000)/100),"")</f>
        <v/>
      </c>
      <c r="F948" s="10" t="str">
        <f>IF(入力シート!C949&gt;=10,INT(MOD(入力シート!C949,100)/10),"")</f>
        <v/>
      </c>
      <c r="G948" s="22" t="str">
        <f>IF(入力シート!C949&gt;=1,INT(MOD(入力シート!C949,10)/1),"")</f>
        <v/>
      </c>
      <c r="H948" s="22" t="str">
        <f>IF(入力シート!D949&gt;"",入力シート!D949,"")</f>
        <v/>
      </c>
      <c r="I948" s="22" t="str">
        <f>IF(入力シート!E949&gt;"",入力シート!E949,"")</f>
        <v/>
      </c>
      <c r="J948" s="37" t="str">
        <f>IF(入力シート!F949&gt;0,IF(入力シート!W949=6,MID(入力シート!F949,入力シート!W949-5,1),"0"),"")</f>
        <v/>
      </c>
      <c r="K948" s="37" t="str">
        <f>IF(入力シート!F949&gt;0,MID(入力シート!F949,入力シート!W949-4,1),"")</f>
        <v/>
      </c>
      <c r="L948" s="37" t="str">
        <f>IF(入力シート!F949&gt;0,MID(入力シート!F949,入力シート!W949-3,1),"")</f>
        <v/>
      </c>
      <c r="M948" s="37" t="str">
        <f>IF(入力シート!F949&gt;0,MID(入力シート!F949,入力シート!W949-2,1),"")</f>
        <v/>
      </c>
      <c r="N948" s="37" t="str">
        <f>IF(入力シート!F949&gt;0,MID(入力シート!F949,入力シート!W949-1,1),"")</f>
        <v/>
      </c>
      <c r="O948" s="39" t="str">
        <f>IF(入力シート!F949&gt;0,MID(入力シート!F949,入力シート!W949,1),"")</f>
        <v/>
      </c>
      <c r="P948" s="22" t="str">
        <f>IF(入力シート!G949&gt;"",入力シート!G949,"")</f>
        <v/>
      </c>
      <c r="Q948" s="37" t="str">
        <f>IF(入力シート!H949&gt;0,IF(入力シート!X949=4,MID(入力シート!H949,入力シート!X949-3,1),"0"),"")</f>
        <v/>
      </c>
      <c r="R948" s="37" t="str">
        <f>IF(入力シート!H949&gt;0,MID(入力シート!H949,入力シート!X949-2,1),"")</f>
        <v/>
      </c>
      <c r="S948" s="37" t="str">
        <f>IF(入力シート!H949&gt;0,MID(入力シート!H949,入力シート!X949-1,1),"")</f>
        <v/>
      </c>
      <c r="T948" s="39" t="str">
        <f>IF(入力シート!H949&gt;0,MID(入力シート!H949,入力シート!X949,1),"")</f>
        <v/>
      </c>
      <c r="U948" s="62" t="str">
        <f>IF(入力シート!I949&gt;0,入力シート!I949,"")</f>
        <v/>
      </c>
      <c r="V948" s="50" t="str">
        <f>IF(入力シート!J949&gt;0,入力シート!J949,"")</f>
        <v/>
      </c>
      <c r="W948" s="50" t="str">
        <f>IF(入力シート!K949&gt;=10,INT(MOD(入力シート!K949,100)/10),"")</f>
        <v/>
      </c>
      <c r="X948" s="40" t="str">
        <f>IF(入力シート!K949&gt;=1,INT(MOD(入力シート!K949,10)/1),"")</f>
        <v/>
      </c>
      <c r="Y948" s="51" t="str">
        <f>IF(入力シート!L949&gt;=100000,INT(MOD(入力シート!L949,1000000)/100000),"")</f>
        <v/>
      </c>
      <c r="Z948" s="51" t="str">
        <f>IF(入力シート!L949&gt;=10000,INT(MOD(入力シート!L949,100000)/10000),"")</f>
        <v/>
      </c>
      <c r="AA948" s="51" t="str">
        <f>IF(入力シート!L949&gt;=1000,INT(MOD(入力シート!L949,10000)/1000),"")</f>
        <v/>
      </c>
      <c r="AB948" s="51" t="str">
        <f>IF(入力シート!L949&gt;=100,INT(MOD(入力シート!L949,1000)/100),"")</f>
        <v/>
      </c>
      <c r="AC948" s="51" t="str">
        <f>IF(入力シート!L949&gt;=10,INT(MOD(入力シート!L949,100)/10),"")</f>
        <v/>
      </c>
      <c r="AD948" s="40" t="str">
        <f>IF(入力シート!L949&gt;=1,INT(MOD(入力シート!L949,10)/1),"")</f>
        <v/>
      </c>
      <c r="AE948" s="51" t="str">
        <f>IF(入力シート!M949&gt;=10000,INT(MOD(入力シート!M949,100000)/10000),"")</f>
        <v/>
      </c>
      <c r="AF948" s="51" t="str">
        <f>IF(入力シート!M949&gt;=1000,INT(MOD(入力シート!M949,10000)/1000),"")</f>
        <v/>
      </c>
      <c r="AG948" s="51" t="str">
        <f>IF(入力シート!M949&gt;=100,INT(MOD(入力シート!M949,1000)/100),"")</f>
        <v/>
      </c>
      <c r="AH948" s="51" t="str">
        <f>IF(入力シート!M949&gt;=10,INT(MOD(入力シート!M949,100)/10),"")</f>
        <v/>
      </c>
      <c r="AI948" s="40" t="str">
        <f>IF(入力シート!M949&gt;=1,INT(MOD(入力シート!M949,10)/1),"")</f>
        <v/>
      </c>
      <c r="AJ948" s="51" t="str">
        <f>IF(入力シート!N949&gt;=10000,INT(MOD(入力シート!N949,100000)/10000),"")</f>
        <v/>
      </c>
      <c r="AK948" s="51" t="str">
        <f>IF(入力シート!N949&gt;=1000,INT(MOD(入力シート!N949,10000)/1000),"")</f>
        <v/>
      </c>
      <c r="AL948" s="51" t="str">
        <f>IF(入力シート!N949&gt;=100,INT(MOD(入力シート!N949,1000)/100),"")</f>
        <v/>
      </c>
      <c r="AM948" s="51" t="str">
        <f>IF(入力シート!N949&gt;=10,INT(MOD(入力シート!N949,100)/10),"")</f>
        <v/>
      </c>
      <c r="AN948" s="40" t="str">
        <f>IF(入力シート!N949&gt;=1,INT(MOD(入力シート!N949,10)/1),"")</f>
        <v/>
      </c>
      <c r="AO948" s="51" t="str">
        <f>IF(入力シート!O949&gt;=10000,INT(MOD(入力シート!O949,100000)/10000),"")</f>
        <v/>
      </c>
      <c r="AP948" s="51" t="str">
        <f>IF(入力シート!O949&gt;=1000,INT(MOD(入力シート!O949,10000)/1000),"")</f>
        <v/>
      </c>
      <c r="AQ948" s="51" t="str">
        <f>IF(入力シート!O949&gt;=100,INT(MOD(入力シート!O949,1000)/100),"")</f>
        <v/>
      </c>
      <c r="AR948" s="51" t="str">
        <f>IF(入力シート!O949&gt;=10,INT(MOD(入力シート!O949,100)/10),"")</f>
        <v/>
      </c>
      <c r="AS948" s="40" t="str">
        <f>IF(入力シート!O949&gt;=1,INT(MOD(入力シート!O949,10)/1),"")</f>
        <v/>
      </c>
      <c r="AT948" s="51" t="str">
        <f>IF(入力シート!P949&gt;=1000000,INT(MOD(入力シート!P949,10000000)/1000000),"")</f>
        <v/>
      </c>
      <c r="AU948" s="51" t="str">
        <f>IF(入力シート!P949&gt;=100000,INT(MOD(入力シート!P949,1000000)/100000),"")</f>
        <v/>
      </c>
      <c r="AV948" s="51" t="str">
        <f>IF(入力シート!P949&gt;=10000,INT(MOD(入力シート!P949,100000)/10000),"")</f>
        <v/>
      </c>
      <c r="AW948" s="51" t="str">
        <f>IF(入力シート!P949&gt;=1000,INT(MOD(入力シート!P949,10000)/1000),"")</f>
        <v/>
      </c>
      <c r="AX948" s="51" t="str">
        <f>IF(入力シート!P949&gt;=100,INT(MOD(入力シート!P949,1000)/100),"")</f>
        <v/>
      </c>
      <c r="AY948" s="51" t="str">
        <f>IF(入力シート!P949&gt;=10,INT(MOD(入力シート!P949,100)/10),"")</f>
        <v/>
      </c>
      <c r="AZ948" s="40" t="str">
        <f>IF(入力シート!P949&gt;=1,INT(MOD(入力シート!P949,10)/1),"")</f>
        <v/>
      </c>
      <c r="BA948" s="51" t="str">
        <f>IF(入力シート!Q949&gt;=10,INT(MOD(入力シート!Q949,100)/10),"")</f>
        <v/>
      </c>
      <c r="BB948" s="40" t="str">
        <f>IF(入力シート!Q949&gt;=1,INT(MOD(入力シート!Q949,10)/1),"")</f>
        <v/>
      </c>
      <c r="BC948" s="51" t="str">
        <f>IF(入力シート!R949&gt;=10000,INT(MOD(入力シート!R949,100000)/10000),"")</f>
        <v/>
      </c>
      <c r="BD948" s="51" t="str">
        <f>IF(入力シート!R949&gt;=1000,INT(MOD(入力シート!R949,10000)/1000),"")</f>
        <v/>
      </c>
      <c r="BE948" s="51" t="str">
        <f>IF(入力シート!R949&gt;=100,INT(MOD(入力シート!R949,1000)/100),"")</f>
        <v/>
      </c>
      <c r="BF948" s="51" t="str">
        <f>IF(入力シート!R949&gt;=10,INT(MOD(入力シート!R949,100)/10),"")</f>
        <v/>
      </c>
      <c r="BG948" s="40" t="str">
        <f>IF(入力シート!R949&gt;=1,INT(MOD(入力シート!R949,10)/1),"")</f>
        <v/>
      </c>
    </row>
    <row r="949" spans="1:79" x14ac:dyDescent="0.15">
      <c r="B949" s="22">
        <v>947</v>
      </c>
      <c r="C949" s="10" t="str">
        <f>IF(入力シート!C950&gt;=10000,INT(MOD(入力シート!C950,100000)/10000),"")</f>
        <v/>
      </c>
      <c r="D949" s="10" t="str">
        <f>IF(入力シート!C950&gt;=1000,INT(MOD(入力シート!C950,10000)/1000),"")</f>
        <v/>
      </c>
      <c r="E949" s="10" t="str">
        <f>IF(入力シート!C950&gt;=100,INT(MOD(入力シート!C950,1000)/100),"")</f>
        <v/>
      </c>
      <c r="F949" s="10" t="str">
        <f>IF(入力シート!C950&gt;=10,INT(MOD(入力シート!C950,100)/10),"")</f>
        <v/>
      </c>
      <c r="G949" s="22" t="str">
        <f>IF(入力シート!C950&gt;=1,INT(MOD(入力シート!C950,10)/1),"")</f>
        <v/>
      </c>
      <c r="H949" s="22" t="str">
        <f>IF(入力シート!D950&gt;"",入力シート!D950,"")</f>
        <v/>
      </c>
      <c r="I949" s="22" t="str">
        <f>IF(入力シート!E950&gt;"",入力シート!E950,"")</f>
        <v/>
      </c>
      <c r="J949" s="37" t="str">
        <f>IF(入力シート!F950&gt;0,IF(入力シート!W950=6,MID(入力シート!F950,入力シート!W950-5,1),"0"),"")</f>
        <v/>
      </c>
      <c r="K949" s="37" t="str">
        <f>IF(入力シート!F950&gt;0,MID(入力シート!F950,入力シート!W950-4,1),"")</f>
        <v/>
      </c>
      <c r="L949" s="37" t="str">
        <f>IF(入力シート!F950&gt;0,MID(入力シート!F950,入力シート!W950-3,1),"")</f>
        <v/>
      </c>
      <c r="M949" s="37" t="str">
        <f>IF(入力シート!F950&gt;0,MID(入力シート!F950,入力シート!W950-2,1),"")</f>
        <v/>
      </c>
      <c r="N949" s="37" t="str">
        <f>IF(入力シート!F950&gt;0,MID(入力シート!F950,入力シート!W950-1,1),"")</f>
        <v/>
      </c>
      <c r="O949" s="39" t="str">
        <f>IF(入力シート!F950&gt;0,MID(入力シート!F950,入力シート!W950,1),"")</f>
        <v/>
      </c>
      <c r="P949" s="22" t="str">
        <f>IF(入力シート!G950&gt;"",入力シート!G950,"")</f>
        <v/>
      </c>
      <c r="Q949" s="37" t="str">
        <f>IF(入力シート!H950&gt;0,IF(入力シート!X950=4,MID(入力シート!H950,入力シート!X950-3,1),"0"),"")</f>
        <v/>
      </c>
      <c r="R949" s="37" t="str">
        <f>IF(入力シート!H950&gt;0,MID(入力シート!H950,入力シート!X950-2,1),"")</f>
        <v/>
      </c>
      <c r="S949" s="37" t="str">
        <f>IF(入力シート!H950&gt;0,MID(入力シート!H950,入力シート!X950-1,1),"")</f>
        <v/>
      </c>
      <c r="T949" s="39" t="str">
        <f>IF(入力シート!H950&gt;0,MID(入力シート!H950,入力シート!X950,1),"")</f>
        <v/>
      </c>
      <c r="U949" s="62" t="str">
        <f>IF(入力シート!I950&gt;0,入力シート!I950,"")</f>
        <v/>
      </c>
      <c r="V949" s="50" t="str">
        <f>IF(入力シート!J950&gt;0,入力シート!J950,"")</f>
        <v/>
      </c>
      <c r="W949" s="50" t="str">
        <f>IF(入力シート!K950&gt;=10,INT(MOD(入力シート!K950,100)/10),"")</f>
        <v/>
      </c>
      <c r="X949" s="40" t="str">
        <f>IF(入力シート!K950&gt;=1,INT(MOD(入力シート!K950,10)/1),"")</f>
        <v/>
      </c>
      <c r="Y949" s="51" t="str">
        <f>IF(入力シート!L950&gt;=100000,INT(MOD(入力シート!L950,1000000)/100000),"")</f>
        <v/>
      </c>
      <c r="Z949" s="51" t="str">
        <f>IF(入力シート!L950&gt;=10000,INT(MOD(入力シート!L950,100000)/10000),"")</f>
        <v/>
      </c>
      <c r="AA949" s="51" t="str">
        <f>IF(入力シート!L950&gt;=1000,INT(MOD(入力シート!L950,10000)/1000),"")</f>
        <v/>
      </c>
      <c r="AB949" s="51" t="str">
        <f>IF(入力シート!L950&gt;=100,INT(MOD(入力シート!L950,1000)/100),"")</f>
        <v/>
      </c>
      <c r="AC949" s="51" t="str">
        <f>IF(入力シート!L950&gt;=10,INT(MOD(入力シート!L950,100)/10),"")</f>
        <v/>
      </c>
      <c r="AD949" s="40" t="str">
        <f>IF(入力シート!L950&gt;=1,INT(MOD(入力シート!L950,10)/1),"")</f>
        <v/>
      </c>
      <c r="AE949" s="51" t="str">
        <f>IF(入力シート!M950&gt;=10000,INT(MOD(入力シート!M950,100000)/10000),"")</f>
        <v/>
      </c>
      <c r="AF949" s="51" t="str">
        <f>IF(入力シート!M950&gt;=1000,INT(MOD(入力シート!M950,10000)/1000),"")</f>
        <v/>
      </c>
      <c r="AG949" s="51" t="str">
        <f>IF(入力シート!M950&gt;=100,INT(MOD(入力シート!M950,1000)/100),"")</f>
        <v/>
      </c>
      <c r="AH949" s="51" t="str">
        <f>IF(入力シート!M950&gt;=10,INT(MOD(入力シート!M950,100)/10),"")</f>
        <v/>
      </c>
      <c r="AI949" s="40" t="str">
        <f>IF(入力シート!M950&gt;=1,INT(MOD(入力シート!M950,10)/1),"")</f>
        <v/>
      </c>
      <c r="AJ949" s="51" t="str">
        <f>IF(入力シート!N950&gt;=10000,INT(MOD(入力シート!N950,100000)/10000),"")</f>
        <v/>
      </c>
      <c r="AK949" s="51" t="str">
        <f>IF(入力シート!N950&gt;=1000,INT(MOD(入力シート!N950,10000)/1000),"")</f>
        <v/>
      </c>
      <c r="AL949" s="51" t="str">
        <f>IF(入力シート!N950&gt;=100,INT(MOD(入力シート!N950,1000)/100),"")</f>
        <v/>
      </c>
      <c r="AM949" s="51" t="str">
        <f>IF(入力シート!N950&gt;=10,INT(MOD(入力シート!N950,100)/10),"")</f>
        <v/>
      </c>
      <c r="AN949" s="40" t="str">
        <f>IF(入力シート!N950&gt;=1,INT(MOD(入力シート!N950,10)/1),"")</f>
        <v/>
      </c>
      <c r="AO949" s="51" t="str">
        <f>IF(入力シート!O950&gt;=10000,INT(MOD(入力シート!O950,100000)/10000),"")</f>
        <v/>
      </c>
      <c r="AP949" s="51" t="str">
        <f>IF(入力シート!O950&gt;=1000,INT(MOD(入力シート!O950,10000)/1000),"")</f>
        <v/>
      </c>
      <c r="AQ949" s="51" t="str">
        <f>IF(入力シート!O950&gt;=100,INT(MOD(入力シート!O950,1000)/100),"")</f>
        <v/>
      </c>
      <c r="AR949" s="51" t="str">
        <f>IF(入力シート!O950&gt;=10,INT(MOD(入力シート!O950,100)/10),"")</f>
        <v/>
      </c>
      <c r="AS949" s="40" t="str">
        <f>IF(入力シート!O950&gt;=1,INT(MOD(入力シート!O950,10)/1),"")</f>
        <v/>
      </c>
      <c r="AT949" s="51" t="str">
        <f>IF(入力シート!P950&gt;=1000000,INT(MOD(入力シート!P950,10000000)/1000000),"")</f>
        <v/>
      </c>
      <c r="AU949" s="51" t="str">
        <f>IF(入力シート!P950&gt;=100000,INT(MOD(入力シート!P950,1000000)/100000),"")</f>
        <v/>
      </c>
      <c r="AV949" s="51" t="str">
        <f>IF(入力シート!P950&gt;=10000,INT(MOD(入力シート!P950,100000)/10000),"")</f>
        <v/>
      </c>
      <c r="AW949" s="51" t="str">
        <f>IF(入力シート!P950&gt;=1000,INT(MOD(入力シート!P950,10000)/1000),"")</f>
        <v/>
      </c>
      <c r="AX949" s="51" t="str">
        <f>IF(入力シート!P950&gt;=100,INT(MOD(入力シート!P950,1000)/100),"")</f>
        <v/>
      </c>
      <c r="AY949" s="51" t="str">
        <f>IF(入力シート!P950&gt;=10,INT(MOD(入力シート!P950,100)/10),"")</f>
        <v/>
      </c>
      <c r="AZ949" s="40" t="str">
        <f>IF(入力シート!P950&gt;=1,INT(MOD(入力シート!P950,10)/1),"")</f>
        <v/>
      </c>
      <c r="BA949" s="51" t="str">
        <f>IF(入力シート!Q950&gt;=10,INT(MOD(入力シート!Q950,100)/10),"")</f>
        <v/>
      </c>
      <c r="BB949" s="40" t="str">
        <f>IF(入力シート!Q950&gt;=1,INT(MOD(入力シート!Q950,10)/1),"")</f>
        <v/>
      </c>
      <c r="BC949" s="51" t="str">
        <f>IF(入力シート!R950&gt;=10000,INT(MOD(入力シート!R950,100000)/10000),"")</f>
        <v/>
      </c>
      <c r="BD949" s="51" t="str">
        <f>IF(入力シート!R950&gt;=1000,INT(MOD(入力シート!R950,10000)/1000),"")</f>
        <v/>
      </c>
      <c r="BE949" s="51" t="str">
        <f>IF(入力シート!R950&gt;=100,INT(MOD(入力シート!R950,1000)/100),"")</f>
        <v/>
      </c>
      <c r="BF949" s="51" t="str">
        <f>IF(入力シート!R950&gt;=10,INT(MOD(入力シート!R950,100)/10),"")</f>
        <v/>
      </c>
      <c r="BG949" s="40" t="str">
        <f>IF(入力シート!R950&gt;=1,INT(MOD(入力シート!R950,10)/1),"")</f>
        <v/>
      </c>
    </row>
    <row r="950" spans="1:79" x14ac:dyDescent="0.15">
      <c r="B950" s="22">
        <v>948</v>
      </c>
      <c r="C950" s="10" t="str">
        <f>IF(入力シート!C951&gt;=10000,INT(MOD(入力シート!C951,100000)/10000),"")</f>
        <v/>
      </c>
      <c r="D950" s="10" t="str">
        <f>IF(入力シート!C951&gt;=1000,INT(MOD(入力シート!C951,10000)/1000),"")</f>
        <v/>
      </c>
      <c r="E950" s="10" t="str">
        <f>IF(入力シート!C951&gt;=100,INT(MOD(入力シート!C951,1000)/100),"")</f>
        <v/>
      </c>
      <c r="F950" s="10" t="str">
        <f>IF(入力シート!C951&gt;=10,INT(MOD(入力シート!C951,100)/10),"")</f>
        <v/>
      </c>
      <c r="G950" s="22" t="str">
        <f>IF(入力シート!C951&gt;=1,INT(MOD(入力シート!C951,10)/1),"")</f>
        <v/>
      </c>
      <c r="H950" s="22" t="str">
        <f>IF(入力シート!D951&gt;"",入力シート!D951,"")</f>
        <v/>
      </c>
      <c r="I950" s="22" t="str">
        <f>IF(入力シート!E951&gt;"",入力シート!E951,"")</f>
        <v/>
      </c>
      <c r="J950" s="37" t="str">
        <f>IF(入力シート!F951&gt;0,IF(入力シート!W951=6,MID(入力シート!F951,入力シート!W951-5,1),"0"),"")</f>
        <v/>
      </c>
      <c r="K950" s="37" t="str">
        <f>IF(入力シート!F951&gt;0,MID(入力シート!F951,入力シート!W951-4,1),"")</f>
        <v/>
      </c>
      <c r="L950" s="37" t="str">
        <f>IF(入力シート!F951&gt;0,MID(入力シート!F951,入力シート!W951-3,1),"")</f>
        <v/>
      </c>
      <c r="M950" s="37" t="str">
        <f>IF(入力シート!F951&gt;0,MID(入力シート!F951,入力シート!W951-2,1),"")</f>
        <v/>
      </c>
      <c r="N950" s="37" t="str">
        <f>IF(入力シート!F951&gt;0,MID(入力シート!F951,入力シート!W951-1,1),"")</f>
        <v/>
      </c>
      <c r="O950" s="39" t="str">
        <f>IF(入力シート!F951&gt;0,MID(入力シート!F951,入力シート!W951,1),"")</f>
        <v/>
      </c>
      <c r="P950" s="22" t="str">
        <f>IF(入力シート!G951&gt;"",入力シート!G951,"")</f>
        <v/>
      </c>
      <c r="Q950" s="37" t="str">
        <f>IF(入力シート!H951&gt;0,IF(入力シート!X951=4,MID(入力シート!H951,入力シート!X951-3,1),"0"),"")</f>
        <v/>
      </c>
      <c r="R950" s="37" t="str">
        <f>IF(入力シート!H951&gt;0,MID(入力シート!H951,入力シート!X951-2,1),"")</f>
        <v/>
      </c>
      <c r="S950" s="37" t="str">
        <f>IF(入力シート!H951&gt;0,MID(入力シート!H951,入力シート!X951-1,1),"")</f>
        <v/>
      </c>
      <c r="T950" s="39" t="str">
        <f>IF(入力シート!H951&gt;0,MID(入力シート!H951,入力シート!X951,1),"")</f>
        <v/>
      </c>
      <c r="U950" s="62" t="str">
        <f>IF(入力シート!I951&gt;0,入力シート!I951,"")</f>
        <v/>
      </c>
      <c r="V950" s="50" t="str">
        <f>IF(入力シート!J951&gt;0,入力シート!J951,"")</f>
        <v/>
      </c>
      <c r="W950" s="50" t="str">
        <f>IF(入力シート!K951&gt;=10,INT(MOD(入力シート!K951,100)/10),"")</f>
        <v/>
      </c>
      <c r="X950" s="40" t="str">
        <f>IF(入力シート!K951&gt;=1,INT(MOD(入力シート!K951,10)/1),"")</f>
        <v/>
      </c>
      <c r="Y950" s="51" t="str">
        <f>IF(入力シート!L951&gt;=100000,INT(MOD(入力シート!L951,1000000)/100000),"")</f>
        <v/>
      </c>
      <c r="Z950" s="51" t="str">
        <f>IF(入力シート!L951&gt;=10000,INT(MOD(入力シート!L951,100000)/10000),"")</f>
        <v/>
      </c>
      <c r="AA950" s="51" t="str">
        <f>IF(入力シート!L951&gt;=1000,INT(MOD(入力シート!L951,10000)/1000),"")</f>
        <v/>
      </c>
      <c r="AB950" s="51" t="str">
        <f>IF(入力シート!L951&gt;=100,INT(MOD(入力シート!L951,1000)/100),"")</f>
        <v/>
      </c>
      <c r="AC950" s="51" t="str">
        <f>IF(入力シート!L951&gt;=10,INT(MOD(入力シート!L951,100)/10),"")</f>
        <v/>
      </c>
      <c r="AD950" s="40" t="str">
        <f>IF(入力シート!L951&gt;=1,INT(MOD(入力シート!L951,10)/1),"")</f>
        <v/>
      </c>
      <c r="AE950" s="51" t="str">
        <f>IF(入力シート!M951&gt;=10000,INT(MOD(入力シート!M951,100000)/10000),"")</f>
        <v/>
      </c>
      <c r="AF950" s="51" t="str">
        <f>IF(入力シート!M951&gt;=1000,INT(MOD(入力シート!M951,10000)/1000),"")</f>
        <v/>
      </c>
      <c r="AG950" s="51" t="str">
        <f>IF(入力シート!M951&gt;=100,INT(MOD(入力シート!M951,1000)/100),"")</f>
        <v/>
      </c>
      <c r="AH950" s="51" t="str">
        <f>IF(入力シート!M951&gt;=10,INT(MOD(入力シート!M951,100)/10),"")</f>
        <v/>
      </c>
      <c r="AI950" s="40" t="str">
        <f>IF(入力シート!M951&gt;=1,INT(MOD(入力シート!M951,10)/1),"")</f>
        <v/>
      </c>
      <c r="AJ950" s="51" t="str">
        <f>IF(入力シート!N951&gt;=10000,INT(MOD(入力シート!N951,100000)/10000),"")</f>
        <v/>
      </c>
      <c r="AK950" s="51" t="str">
        <f>IF(入力シート!N951&gt;=1000,INT(MOD(入力シート!N951,10000)/1000),"")</f>
        <v/>
      </c>
      <c r="AL950" s="51" t="str">
        <f>IF(入力シート!N951&gt;=100,INT(MOD(入力シート!N951,1000)/100),"")</f>
        <v/>
      </c>
      <c r="AM950" s="51" t="str">
        <f>IF(入力シート!N951&gt;=10,INT(MOD(入力シート!N951,100)/10),"")</f>
        <v/>
      </c>
      <c r="AN950" s="40" t="str">
        <f>IF(入力シート!N951&gt;=1,INT(MOD(入力シート!N951,10)/1),"")</f>
        <v/>
      </c>
      <c r="AO950" s="51" t="str">
        <f>IF(入力シート!O951&gt;=10000,INT(MOD(入力シート!O951,100000)/10000),"")</f>
        <v/>
      </c>
      <c r="AP950" s="51" t="str">
        <f>IF(入力シート!O951&gt;=1000,INT(MOD(入力シート!O951,10000)/1000),"")</f>
        <v/>
      </c>
      <c r="AQ950" s="51" t="str">
        <f>IF(入力シート!O951&gt;=100,INT(MOD(入力シート!O951,1000)/100),"")</f>
        <v/>
      </c>
      <c r="AR950" s="51" t="str">
        <f>IF(入力シート!O951&gt;=10,INT(MOD(入力シート!O951,100)/10),"")</f>
        <v/>
      </c>
      <c r="AS950" s="40" t="str">
        <f>IF(入力シート!O951&gt;=1,INT(MOD(入力シート!O951,10)/1),"")</f>
        <v/>
      </c>
      <c r="AT950" s="51" t="str">
        <f>IF(入力シート!P951&gt;=1000000,INT(MOD(入力シート!P951,10000000)/1000000),"")</f>
        <v/>
      </c>
      <c r="AU950" s="51" t="str">
        <f>IF(入力シート!P951&gt;=100000,INT(MOD(入力シート!P951,1000000)/100000),"")</f>
        <v/>
      </c>
      <c r="AV950" s="51" t="str">
        <f>IF(入力シート!P951&gt;=10000,INT(MOD(入力シート!P951,100000)/10000),"")</f>
        <v/>
      </c>
      <c r="AW950" s="51" t="str">
        <f>IF(入力シート!P951&gt;=1000,INT(MOD(入力シート!P951,10000)/1000),"")</f>
        <v/>
      </c>
      <c r="AX950" s="51" t="str">
        <f>IF(入力シート!P951&gt;=100,INT(MOD(入力シート!P951,1000)/100),"")</f>
        <v/>
      </c>
      <c r="AY950" s="51" t="str">
        <f>IF(入力シート!P951&gt;=10,INT(MOD(入力シート!P951,100)/10),"")</f>
        <v/>
      </c>
      <c r="AZ950" s="40" t="str">
        <f>IF(入力シート!P951&gt;=1,INT(MOD(入力シート!P951,10)/1),"")</f>
        <v/>
      </c>
      <c r="BA950" s="51" t="str">
        <f>IF(入力シート!Q951&gt;=10,INT(MOD(入力シート!Q951,100)/10),"")</f>
        <v/>
      </c>
      <c r="BB950" s="40" t="str">
        <f>IF(入力シート!Q951&gt;=1,INT(MOD(入力シート!Q951,10)/1),"")</f>
        <v/>
      </c>
      <c r="BC950" s="51" t="str">
        <f>IF(入力シート!R951&gt;=10000,INT(MOD(入力シート!R951,100000)/10000),"")</f>
        <v/>
      </c>
      <c r="BD950" s="51" t="str">
        <f>IF(入力シート!R951&gt;=1000,INT(MOD(入力シート!R951,10000)/1000),"")</f>
        <v/>
      </c>
      <c r="BE950" s="51" t="str">
        <f>IF(入力シート!R951&gt;=100,INT(MOD(入力シート!R951,1000)/100),"")</f>
        <v/>
      </c>
      <c r="BF950" s="51" t="str">
        <f>IF(入力シート!R951&gt;=10,INT(MOD(入力シート!R951,100)/10),"")</f>
        <v/>
      </c>
      <c r="BG950" s="40" t="str">
        <f>IF(入力シート!R951&gt;=1,INT(MOD(入力シート!R951,10)/1),"")</f>
        <v/>
      </c>
    </row>
    <row r="951" spans="1:79" x14ac:dyDescent="0.15">
      <c r="B951" s="22">
        <v>949</v>
      </c>
      <c r="C951" s="10" t="str">
        <f>IF(入力シート!C952&gt;=10000,INT(MOD(入力シート!C952,100000)/10000),"")</f>
        <v/>
      </c>
      <c r="D951" s="10" t="str">
        <f>IF(入力シート!C952&gt;=1000,INT(MOD(入力シート!C952,10000)/1000),"")</f>
        <v/>
      </c>
      <c r="E951" s="10" t="str">
        <f>IF(入力シート!C952&gt;=100,INT(MOD(入力シート!C952,1000)/100),"")</f>
        <v/>
      </c>
      <c r="F951" s="10" t="str">
        <f>IF(入力シート!C952&gt;=10,INT(MOD(入力シート!C952,100)/10),"")</f>
        <v/>
      </c>
      <c r="G951" s="22" t="str">
        <f>IF(入力シート!C952&gt;=1,INT(MOD(入力シート!C952,10)/1),"")</f>
        <v/>
      </c>
      <c r="H951" s="22" t="str">
        <f>IF(入力シート!D952&gt;"",入力シート!D952,"")</f>
        <v/>
      </c>
      <c r="I951" s="22" t="str">
        <f>IF(入力シート!E952&gt;"",入力シート!E952,"")</f>
        <v/>
      </c>
      <c r="J951" s="37" t="str">
        <f>IF(入力シート!F952&gt;0,IF(入力シート!W952=6,MID(入力シート!F952,入力シート!W952-5,1),"0"),"")</f>
        <v/>
      </c>
      <c r="K951" s="37" t="str">
        <f>IF(入力シート!F952&gt;0,MID(入力シート!F952,入力シート!W952-4,1),"")</f>
        <v/>
      </c>
      <c r="L951" s="37" t="str">
        <f>IF(入力シート!F952&gt;0,MID(入力シート!F952,入力シート!W952-3,1),"")</f>
        <v/>
      </c>
      <c r="M951" s="37" t="str">
        <f>IF(入力シート!F952&gt;0,MID(入力シート!F952,入力シート!W952-2,1),"")</f>
        <v/>
      </c>
      <c r="N951" s="37" t="str">
        <f>IF(入力シート!F952&gt;0,MID(入力シート!F952,入力シート!W952-1,1),"")</f>
        <v/>
      </c>
      <c r="O951" s="39" t="str">
        <f>IF(入力シート!F952&gt;0,MID(入力シート!F952,入力シート!W952,1),"")</f>
        <v/>
      </c>
      <c r="P951" s="22" t="str">
        <f>IF(入力シート!G952&gt;"",入力シート!G952,"")</f>
        <v/>
      </c>
      <c r="Q951" s="37" t="str">
        <f>IF(入力シート!H952&gt;0,IF(入力シート!X952=4,MID(入力シート!H952,入力シート!X952-3,1),"0"),"")</f>
        <v/>
      </c>
      <c r="R951" s="37" t="str">
        <f>IF(入力シート!H952&gt;0,MID(入力シート!H952,入力シート!X952-2,1),"")</f>
        <v/>
      </c>
      <c r="S951" s="37" t="str">
        <f>IF(入力シート!H952&gt;0,MID(入力シート!H952,入力シート!X952-1,1),"")</f>
        <v/>
      </c>
      <c r="T951" s="39" t="str">
        <f>IF(入力シート!H952&gt;0,MID(入力シート!H952,入力シート!X952,1),"")</f>
        <v/>
      </c>
      <c r="U951" s="62" t="str">
        <f>IF(入力シート!I952&gt;0,入力シート!I952,"")</f>
        <v/>
      </c>
      <c r="V951" s="50" t="str">
        <f>IF(入力シート!J952&gt;0,入力シート!J952,"")</f>
        <v/>
      </c>
      <c r="W951" s="50" t="str">
        <f>IF(入力シート!K952&gt;=10,INT(MOD(入力シート!K952,100)/10),"")</f>
        <v/>
      </c>
      <c r="X951" s="40" t="str">
        <f>IF(入力シート!K952&gt;=1,INT(MOD(入力シート!K952,10)/1),"")</f>
        <v/>
      </c>
      <c r="Y951" s="51" t="str">
        <f>IF(入力シート!L952&gt;=100000,INT(MOD(入力シート!L952,1000000)/100000),"")</f>
        <v/>
      </c>
      <c r="Z951" s="51" t="str">
        <f>IF(入力シート!L952&gt;=10000,INT(MOD(入力シート!L952,100000)/10000),"")</f>
        <v/>
      </c>
      <c r="AA951" s="51" t="str">
        <f>IF(入力シート!L952&gt;=1000,INT(MOD(入力シート!L952,10000)/1000),"")</f>
        <v/>
      </c>
      <c r="AB951" s="51" t="str">
        <f>IF(入力シート!L952&gt;=100,INT(MOD(入力シート!L952,1000)/100),"")</f>
        <v/>
      </c>
      <c r="AC951" s="51" t="str">
        <f>IF(入力シート!L952&gt;=10,INT(MOD(入力シート!L952,100)/10),"")</f>
        <v/>
      </c>
      <c r="AD951" s="40" t="str">
        <f>IF(入力シート!L952&gt;=1,INT(MOD(入力シート!L952,10)/1),"")</f>
        <v/>
      </c>
      <c r="AE951" s="51" t="str">
        <f>IF(入力シート!M952&gt;=10000,INT(MOD(入力シート!M952,100000)/10000),"")</f>
        <v/>
      </c>
      <c r="AF951" s="51" t="str">
        <f>IF(入力シート!M952&gt;=1000,INT(MOD(入力シート!M952,10000)/1000),"")</f>
        <v/>
      </c>
      <c r="AG951" s="51" t="str">
        <f>IF(入力シート!M952&gt;=100,INT(MOD(入力シート!M952,1000)/100),"")</f>
        <v/>
      </c>
      <c r="AH951" s="51" t="str">
        <f>IF(入力シート!M952&gt;=10,INT(MOD(入力シート!M952,100)/10),"")</f>
        <v/>
      </c>
      <c r="AI951" s="40" t="str">
        <f>IF(入力シート!M952&gt;=1,INT(MOD(入力シート!M952,10)/1),"")</f>
        <v/>
      </c>
      <c r="AJ951" s="51" t="str">
        <f>IF(入力シート!N952&gt;=10000,INT(MOD(入力シート!N952,100000)/10000),"")</f>
        <v/>
      </c>
      <c r="AK951" s="51" t="str">
        <f>IF(入力シート!N952&gt;=1000,INT(MOD(入力シート!N952,10000)/1000),"")</f>
        <v/>
      </c>
      <c r="AL951" s="51" t="str">
        <f>IF(入力シート!N952&gt;=100,INT(MOD(入力シート!N952,1000)/100),"")</f>
        <v/>
      </c>
      <c r="AM951" s="51" t="str">
        <f>IF(入力シート!N952&gt;=10,INT(MOD(入力シート!N952,100)/10),"")</f>
        <v/>
      </c>
      <c r="AN951" s="40" t="str">
        <f>IF(入力シート!N952&gt;=1,INT(MOD(入力シート!N952,10)/1),"")</f>
        <v/>
      </c>
      <c r="AO951" s="51" t="str">
        <f>IF(入力シート!O952&gt;=10000,INT(MOD(入力シート!O952,100000)/10000),"")</f>
        <v/>
      </c>
      <c r="AP951" s="51" t="str">
        <f>IF(入力シート!O952&gt;=1000,INT(MOD(入力シート!O952,10000)/1000),"")</f>
        <v/>
      </c>
      <c r="AQ951" s="51" t="str">
        <f>IF(入力シート!O952&gt;=100,INT(MOD(入力シート!O952,1000)/100),"")</f>
        <v/>
      </c>
      <c r="AR951" s="51" t="str">
        <f>IF(入力シート!O952&gt;=10,INT(MOD(入力シート!O952,100)/10),"")</f>
        <v/>
      </c>
      <c r="AS951" s="40" t="str">
        <f>IF(入力シート!O952&gt;=1,INT(MOD(入力シート!O952,10)/1),"")</f>
        <v/>
      </c>
      <c r="AT951" s="51" t="str">
        <f>IF(入力シート!P952&gt;=1000000,INT(MOD(入力シート!P952,10000000)/1000000),"")</f>
        <v/>
      </c>
      <c r="AU951" s="51" t="str">
        <f>IF(入力シート!P952&gt;=100000,INT(MOD(入力シート!P952,1000000)/100000),"")</f>
        <v/>
      </c>
      <c r="AV951" s="51" t="str">
        <f>IF(入力シート!P952&gt;=10000,INT(MOD(入力シート!P952,100000)/10000),"")</f>
        <v/>
      </c>
      <c r="AW951" s="51" t="str">
        <f>IF(入力シート!P952&gt;=1000,INT(MOD(入力シート!P952,10000)/1000),"")</f>
        <v/>
      </c>
      <c r="AX951" s="51" t="str">
        <f>IF(入力シート!P952&gt;=100,INT(MOD(入力シート!P952,1000)/100),"")</f>
        <v/>
      </c>
      <c r="AY951" s="51" t="str">
        <f>IF(入力シート!P952&gt;=10,INT(MOD(入力シート!P952,100)/10),"")</f>
        <v/>
      </c>
      <c r="AZ951" s="40" t="str">
        <f>IF(入力シート!P952&gt;=1,INT(MOD(入力シート!P952,10)/1),"")</f>
        <v/>
      </c>
      <c r="BA951" s="51" t="str">
        <f>IF(入力シート!Q952&gt;=10,INT(MOD(入力シート!Q952,100)/10),"")</f>
        <v/>
      </c>
      <c r="BB951" s="40" t="str">
        <f>IF(入力シート!Q952&gt;=1,INT(MOD(入力シート!Q952,10)/1),"")</f>
        <v/>
      </c>
      <c r="BC951" s="51" t="str">
        <f>IF(入力シート!R952&gt;=10000,INT(MOD(入力シート!R952,100000)/10000),"")</f>
        <v/>
      </c>
      <c r="BD951" s="51" t="str">
        <f>IF(入力シート!R952&gt;=1000,INT(MOD(入力シート!R952,10000)/1000),"")</f>
        <v/>
      </c>
      <c r="BE951" s="51" t="str">
        <f>IF(入力シート!R952&gt;=100,INT(MOD(入力シート!R952,1000)/100),"")</f>
        <v/>
      </c>
      <c r="BF951" s="51" t="str">
        <f>IF(入力シート!R952&gt;=10,INT(MOD(入力シート!R952,100)/10),"")</f>
        <v/>
      </c>
      <c r="BG951" s="40" t="str">
        <f>IF(入力シート!R952&gt;=1,INT(MOD(入力シート!R952,10)/1),"")</f>
        <v/>
      </c>
    </row>
    <row r="952" spans="1:79" x14ac:dyDescent="0.15">
      <c r="A952" s="46"/>
      <c r="B952" s="12">
        <v>950</v>
      </c>
      <c r="C952" s="3" t="str">
        <f>IF(入力シート!C953&gt;=10000,INT(MOD(入力シート!C953,100000)/10000),"")</f>
        <v/>
      </c>
      <c r="D952" s="3" t="str">
        <f>IF(入力シート!C953&gt;=1000,INT(MOD(入力シート!C953,10000)/1000),"")</f>
        <v/>
      </c>
      <c r="E952" s="3" t="str">
        <f>IF(入力シート!C953&gt;=100,INT(MOD(入力シート!C953,1000)/100),"")</f>
        <v/>
      </c>
      <c r="F952" s="3" t="str">
        <f>IF(入力シート!C953&gt;=10,INT(MOD(入力シート!C953,100)/10),"")</f>
        <v/>
      </c>
      <c r="G952" s="12" t="str">
        <f>IF(入力シート!C953&gt;=1,INT(MOD(入力シート!C953,10)/1),"")</f>
        <v/>
      </c>
      <c r="H952" s="12" t="str">
        <f>IF(入力シート!D953&gt;"",入力シート!D953,"")</f>
        <v/>
      </c>
      <c r="I952" s="146" t="str">
        <f>IF(入力シート!E953&gt;"",入力シート!E953,"")</f>
        <v/>
      </c>
      <c r="J952" s="162" t="str">
        <f>IF(入力シート!F953&gt;0,IF(入力シート!W953=6,MID(入力シート!F953,入力シート!W953-5,1),"0"),"")</f>
        <v/>
      </c>
      <c r="K952" s="63" t="str">
        <f>IF(入力シート!F953&gt;0,MID(入力シート!F953,入力シート!W953-4,1),"")</f>
        <v/>
      </c>
      <c r="L952" s="63" t="str">
        <f>IF(入力シート!F953&gt;0,MID(入力シート!F953,入力シート!W953-3,1),"")</f>
        <v/>
      </c>
      <c r="M952" s="63" t="str">
        <f>IF(入力シート!F953&gt;0,MID(入力シート!F953,入力シート!W953-2,1),"")</f>
        <v/>
      </c>
      <c r="N952" s="63" t="str">
        <f>IF(入力シート!F953&gt;0,MID(入力シート!F953,入力シート!W953-1,1),"")</f>
        <v/>
      </c>
      <c r="O952" s="64" t="str">
        <f>IF(入力シート!F953&gt;0,MID(入力シート!F953,入力シート!W953,1),"")</f>
        <v/>
      </c>
      <c r="P952" s="146" t="str">
        <f>IF(入力シート!G953&gt;"",入力シート!G953,"")</f>
        <v/>
      </c>
      <c r="Q952" s="162" t="str">
        <f>IF(入力シート!H953&gt;0,IF(入力シート!X953=4,MID(入力シート!H953,入力シート!X953-3,1),"0"),"")</f>
        <v/>
      </c>
      <c r="R952" s="63" t="str">
        <f>IF(入力シート!H953&gt;0,MID(入力シート!H953,入力シート!X953-2,1),"")</f>
        <v/>
      </c>
      <c r="S952" s="63" t="str">
        <f>IF(入力シート!H953&gt;0,MID(入力シート!H953,入力シート!X953-1,1),"")</f>
        <v/>
      </c>
      <c r="T952" s="64" t="str">
        <f>IF(入力シート!H953&gt;0,MID(入力シート!H953,入力シート!X953,1),"")</f>
        <v/>
      </c>
      <c r="U952" s="65" t="str">
        <f>IF(入力シート!I953&gt;0,入力シート!I953,"")</f>
        <v/>
      </c>
      <c r="V952" s="47" t="str">
        <f>IF(入力シート!J953&gt;0,入力シート!J953,"")</f>
        <v/>
      </c>
      <c r="W952" s="47" t="str">
        <f>IF(入力シート!K953&gt;=10,INT(MOD(入力シート!K953,100)/10),"")</f>
        <v/>
      </c>
      <c r="X952" s="48" t="str">
        <f>IF(入力シート!K953&gt;=1,INT(MOD(入力シート!K953,10)/1),"")</f>
        <v/>
      </c>
      <c r="Y952" s="49" t="str">
        <f>IF(入力シート!L953&gt;=100000,INT(MOD(入力シート!L953,1000000)/100000),"")</f>
        <v/>
      </c>
      <c r="Z952" s="49" t="str">
        <f>IF(入力シート!L953&gt;=10000,INT(MOD(入力シート!L953,100000)/10000),"")</f>
        <v/>
      </c>
      <c r="AA952" s="49" t="str">
        <f>IF(入力シート!L953&gt;=1000,INT(MOD(入力シート!L953,10000)/1000),"")</f>
        <v/>
      </c>
      <c r="AB952" s="49" t="str">
        <f>IF(入力シート!L953&gt;=100,INT(MOD(入力シート!L953,1000)/100),"")</f>
        <v/>
      </c>
      <c r="AC952" s="49" t="str">
        <f>IF(入力シート!L953&gt;=10,INT(MOD(入力シート!L953,100)/10),"")</f>
        <v/>
      </c>
      <c r="AD952" s="48" t="str">
        <f>IF(入力シート!L953&gt;=1,INT(MOD(入力シート!L953,10)/1),"")</f>
        <v/>
      </c>
      <c r="AE952" s="49" t="str">
        <f>IF(入力シート!M953&gt;=10000,INT(MOD(入力シート!M953,100000)/10000),"")</f>
        <v/>
      </c>
      <c r="AF952" s="49" t="str">
        <f>IF(入力シート!M953&gt;=1000,INT(MOD(入力シート!M953,10000)/1000),"")</f>
        <v/>
      </c>
      <c r="AG952" s="49" t="str">
        <f>IF(入力シート!M953&gt;=100,INT(MOD(入力シート!M953,1000)/100),"")</f>
        <v/>
      </c>
      <c r="AH952" s="49" t="str">
        <f>IF(入力シート!M953&gt;=10,INT(MOD(入力シート!M953,100)/10),"")</f>
        <v/>
      </c>
      <c r="AI952" s="48" t="str">
        <f>IF(入力シート!M953&gt;=1,INT(MOD(入力シート!M953,10)/1),"")</f>
        <v/>
      </c>
      <c r="AJ952" s="49" t="str">
        <f>IF(入力シート!N953&gt;=10000,INT(MOD(入力シート!N953,100000)/10000),"")</f>
        <v/>
      </c>
      <c r="AK952" s="49" t="str">
        <f>IF(入力シート!N953&gt;=1000,INT(MOD(入力シート!N953,10000)/1000),"")</f>
        <v/>
      </c>
      <c r="AL952" s="49" t="str">
        <f>IF(入力シート!N953&gt;=100,INT(MOD(入力シート!N953,1000)/100),"")</f>
        <v/>
      </c>
      <c r="AM952" s="49" t="str">
        <f>IF(入力シート!N953&gt;=10,INT(MOD(入力シート!N953,100)/10),"")</f>
        <v/>
      </c>
      <c r="AN952" s="48" t="str">
        <f>IF(入力シート!N953&gt;=1,INT(MOD(入力シート!N953,10)/1),"")</f>
        <v/>
      </c>
      <c r="AO952" s="49" t="str">
        <f>IF(入力シート!O953&gt;=10000,INT(MOD(入力シート!O953,100000)/10000),"")</f>
        <v/>
      </c>
      <c r="AP952" s="49" t="str">
        <f>IF(入力シート!O953&gt;=1000,INT(MOD(入力シート!O953,10000)/1000),"")</f>
        <v/>
      </c>
      <c r="AQ952" s="49" t="str">
        <f>IF(入力シート!O953&gt;=100,INT(MOD(入力シート!O953,1000)/100),"")</f>
        <v/>
      </c>
      <c r="AR952" s="49" t="str">
        <f>IF(入力シート!O953&gt;=10,INT(MOD(入力シート!O953,100)/10),"")</f>
        <v/>
      </c>
      <c r="AS952" s="48" t="str">
        <f>IF(入力シート!O953&gt;=1,INT(MOD(入力シート!O953,10)/1),"")</f>
        <v/>
      </c>
      <c r="AT952" s="49" t="str">
        <f>IF(入力シート!P953&gt;=1000000,INT(MOD(入力シート!P953,10000000)/1000000),"")</f>
        <v/>
      </c>
      <c r="AU952" s="49" t="str">
        <f>IF(入力シート!P953&gt;=100000,INT(MOD(入力シート!P953,1000000)/100000),"")</f>
        <v/>
      </c>
      <c r="AV952" s="49" t="str">
        <f>IF(入力シート!P953&gt;=10000,INT(MOD(入力シート!P953,100000)/10000),"")</f>
        <v/>
      </c>
      <c r="AW952" s="49" t="str">
        <f>IF(入力シート!P953&gt;=1000,INT(MOD(入力シート!P953,10000)/1000),"")</f>
        <v/>
      </c>
      <c r="AX952" s="49" t="str">
        <f>IF(入力シート!P953&gt;=100,INT(MOD(入力シート!P953,1000)/100),"")</f>
        <v/>
      </c>
      <c r="AY952" s="49" t="str">
        <f>IF(入力シート!P953&gt;=10,INT(MOD(入力シート!P953,100)/10),"")</f>
        <v/>
      </c>
      <c r="AZ952" s="48" t="str">
        <f>IF(入力シート!P953&gt;=1,INT(MOD(入力シート!P953,10)/1),"")</f>
        <v/>
      </c>
      <c r="BA952" s="49" t="str">
        <f>IF(入力シート!Q953&gt;=10,INT(MOD(入力シート!Q953,100)/10),"")</f>
        <v/>
      </c>
      <c r="BB952" s="48" t="str">
        <f>IF(入力シート!Q953&gt;=1,INT(MOD(入力シート!Q953,10)/1),"")</f>
        <v/>
      </c>
      <c r="BC952" s="49" t="str">
        <f>IF(入力シート!R953&gt;=10000,INT(MOD(入力シート!R953,100000)/10000),"")</f>
        <v/>
      </c>
      <c r="BD952" s="49" t="str">
        <f>IF(入力シート!R953&gt;=1000,INT(MOD(入力シート!R953,10000)/1000),"")</f>
        <v/>
      </c>
      <c r="BE952" s="49" t="str">
        <f>IF(入力シート!R953&gt;=100,INT(MOD(入力シート!R953,1000)/100),"")</f>
        <v/>
      </c>
      <c r="BF952" s="49" t="str">
        <f>IF(入力シート!R953&gt;=10,INT(MOD(入力シート!R953,100)/10),"")</f>
        <v/>
      </c>
      <c r="BG952" s="48" t="str">
        <f>IF(入力シート!R953&gt;=1,INT(MOD(入力シート!R953,10)/1),"")</f>
        <v/>
      </c>
      <c r="BH952" s="58" t="str">
        <f>IF(入力シート!S953&gt;=10,INT(MOD(入力シート!S953,100)/10),"")</f>
        <v/>
      </c>
      <c r="BI952" s="69" t="str">
        <f>IF(入力シート!S953&gt;=1,INT(MOD(入力シート!S953,10)/1),"")</f>
        <v/>
      </c>
      <c r="BJ952" s="58" t="str">
        <f>IF(入力シート!T953&gt;=1000000,INT(MOD(入力シート!T953,10000000)/1000000),"")</f>
        <v/>
      </c>
      <c r="BK952" s="58" t="str">
        <f>IF(入力シート!T953&gt;=100000,INT(MOD(入力シート!T953,1000000)/100000),"")</f>
        <v/>
      </c>
      <c r="BL952" s="58" t="str">
        <f>IF(入力シート!T953&gt;=10000,INT(MOD(入力シート!T953,100000)/10000),"")</f>
        <v/>
      </c>
      <c r="BM952" s="58" t="str">
        <f>IF(入力シート!T953&gt;=1000,INT(MOD(入力シート!T953,10000)/1000),"")</f>
        <v/>
      </c>
      <c r="BN952" s="58" t="str">
        <f>IF(入力シート!T953&gt;=100,INT(MOD(入力シート!T953,1000)/100),"")</f>
        <v/>
      </c>
      <c r="BO952" s="58" t="str">
        <f>IF(入力シート!T953&gt;=10,INT(MOD(入力シート!T953,100)/10),"")</f>
        <v/>
      </c>
      <c r="BP952" s="69" t="str">
        <f>IF(入力シート!T953&gt;=1,INT(MOD(入力シート!T953,10)/1),"")</f>
        <v/>
      </c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</row>
    <row r="953" spans="1:79" x14ac:dyDescent="0.15">
      <c r="A953" s="70">
        <f t="shared" si="20"/>
        <v>96</v>
      </c>
      <c r="B953" s="22">
        <v>951</v>
      </c>
      <c r="C953" s="10" t="str">
        <f>IF(入力シート!C954&gt;=10000,INT(MOD(入力シート!C954,100000)/10000),"")</f>
        <v/>
      </c>
      <c r="D953" s="10" t="str">
        <f>IF(入力シート!C954&gt;=1000,INT(MOD(入力シート!C954,10000)/1000),"")</f>
        <v/>
      </c>
      <c r="E953" s="10" t="str">
        <f>IF(入力シート!C954&gt;=100,INT(MOD(入力シート!C954,1000)/100),"")</f>
        <v/>
      </c>
      <c r="F953" s="10" t="str">
        <f>IF(入力シート!C954&gt;=10,INT(MOD(入力シート!C954,100)/10),"")</f>
        <v/>
      </c>
      <c r="G953" s="22" t="str">
        <f>IF(入力シート!C954&gt;=1,INT(MOD(入力シート!C954,10)/1),"")</f>
        <v/>
      </c>
      <c r="H953" s="22" t="str">
        <f>IF(入力シート!D954&gt;"",入力シート!D954,"")</f>
        <v/>
      </c>
      <c r="I953" s="22" t="str">
        <f>IF(入力シート!E954&gt;"",入力シート!E954,"")</f>
        <v/>
      </c>
      <c r="J953" s="37" t="str">
        <f>IF(入力シート!F954&gt;0,IF(入力シート!W954=6,MID(入力シート!F954,入力シート!W954-5,1),"0"),"")</f>
        <v/>
      </c>
      <c r="K953" s="37" t="str">
        <f>IF(入力シート!F954&gt;0,MID(入力シート!F954,入力シート!W954-4,1),"")</f>
        <v/>
      </c>
      <c r="L953" s="37" t="str">
        <f>IF(入力シート!F954&gt;0,MID(入力シート!F954,入力シート!W954-3,1),"")</f>
        <v/>
      </c>
      <c r="M953" s="37" t="str">
        <f>IF(入力シート!F954&gt;0,MID(入力シート!F954,入力シート!W954-2,1),"")</f>
        <v/>
      </c>
      <c r="N953" s="37" t="str">
        <f>IF(入力シート!F954&gt;0,MID(入力シート!F954,入力シート!W954-1,1),"")</f>
        <v/>
      </c>
      <c r="O953" s="39" t="str">
        <f>IF(入力シート!F954&gt;0,MID(入力シート!F954,入力シート!W954,1),"")</f>
        <v/>
      </c>
      <c r="P953" s="22" t="str">
        <f>IF(入力シート!G954&gt;"",入力シート!G954,"")</f>
        <v/>
      </c>
      <c r="Q953" s="37" t="str">
        <f>IF(入力シート!H954&gt;0,IF(入力シート!X954=4,MID(入力シート!H954,入力シート!X954-3,1),"0"),"")</f>
        <v/>
      </c>
      <c r="R953" s="37" t="str">
        <f>IF(入力シート!H954&gt;0,MID(入力シート!H954,入力シート!X954-2,1),"")</f>
        <v/>
      </c>
      <c r="S953" s="37" t="str">
        <f>IF(入力シート!H954&gt;0,MID(入力シート!H954,入力シート!X954-1,1),"")</f>
        <v/>
      </c>
      <c r="T953" s="39" t="str">
        <f>IF(入力シート!H954&gt;0,MID(入力シート!H954,入力シート!X954,1),"")</f>
        <v/>
      </c>
      <c r="U953" s="62" t="str">
        <f>IF(入力シート!I954&gt;0,入力シート!I954,"")</f>
        <v/>
      </c>
      <c r="V953" s="50" t="str">
        <f>IF(入力シート!J954&gt;0,入力シート!J954,"")</f>
        <v/>
      </c>
      <c r="W953" s="50" t="str">
        <f>IF(入力シート!K954&gt;=10,INT(MOD(入力シート!K954,100)/10),"")</f>
        <v/>
      </c>
      <c r="X953" s="40" t="str">
        <f>IF(入力シート!K954&gt;=1,INT(MOD(入力シート!K954,10)/1),"")</f>
        <v/>
      </c>
      <c r="Y953" s="51" t="str">
        <f>IF(入力シート!L954&gt;=100000,INT(MOD(入力シート!L954,1000000)/100000),"")</f>
        <v/>
      </c>
      <c r="Z953" s="51" t="str">
        <f>IF(入力シート!L954&gt;=10000,INT(MOD(入力シート!L954,100000)/10000),"")</f>
        <v/>
      </c>
      <c r="AA953" s="51" t="str">
        <f>IF(入力シート!L954&gt;=1000,INT(MOD(入力シート!L954,10000)/1000),"")</f>
        <v/>
      </c>
      <c r="AB953" s="51" t="str">
        <f>IF(入力シート!L954&gt;=100,INT(MOD(入力シート!L954,1000)/100),"")</f>
        <v/>
      </c>
      <c r="AC953" s="51" t="str">
        <f>IF(入力シート!L954&gt;=10,INT(MOD(入力シート!L954,100)/10),"")</f>
        <v/>
      </c>
      <c r="AD953" s="40" t="str">
        <f>IF(入力シート!L954&gt;=1,INT(MOD(入力シート!L954,10)/1),"")</f>
        <v/>
      </c>
      <c r="AE953" s="51" t="str">
        <f>IF(入力シート!M954&gt;=10000,INT(MOD(入力シート!M954,100000)/10000),"")</f>
        <v/>
      </c>
      <c r="AF953" s="51" t="str">
        <f>IF(入力シート!M954&gt;=1000,INT(MOD(入力シート!M954,10000)/1000),"")</f>
        <v/>
      </c>
      <c r="AG953" s="51" t="str">
        <f>IF(入力シート!M954&gt;=100,INT(MOD(入力シート!M954,1000)/100),"")</f>
        <v/>
      </c>
      <c r="AH953" s="51" t="str">
        <f>IF(入力シート!M954&gt;=10,INT(MOD(入力シート!M954,100)/10),"")</f>
        <v/>
      </c>
      <c r="AI953" s="40" t="str">
        <f>IF(入力シート!M954&gt;=1,INT(MOD(入力シート!M954,10)/1),"")</f>
        <v/>
      </c>
      <c r="AJ953" s="51" t="str">
        <f>IF(入力シート!N954&gt;=10000,INT(MOD(入力シート!N954,100000)/10000),"")</f>
        <v/>
      </c>
      <c r="AK953" s="51" t="str">
        <f>IF(入力シート!N954&gt;=1000,INT(MOD(入力シート!N954,10000)/1000),"")</f>
        <v/>
      </c>
      <c r="AL953" s="51" t="str">
        <f>IF(入力シート!N954&gt;=100,INT(MOD(入力シート!N954,1000)/100),"")</f>
        <v/>
      </c>
      <c r="AM953" s="51" t="str">
        <f>IF(入力シート!N954&gt;=10,INT(MOD(入力シート!N954,100)/10),"")</f>
        <v/>
      </c>
      <c r="AN953" s="40" t="str">
        <f>IF(入力シート!N954&gt;=1,INT(MOD(入力シート!N954,10)/1),"")</f>
        <v/>
      </c>
      <c r="AO953" s="51" t="str">
        <f>IF(入力シート!O954&gt;=10000,INT(MOD(入力シート!O954,100000)/10000),"")</f>
        <v/>
      </c>
      <c r="AP953" s="51" t="str">
        <f>IF(入力シート!O954&gt;=1000,INT(MOD(入力シート!O954,10000)/1000),"")</f>
        <v/>
      </c>
      <c r="AQ953" s="51" t="str">
        <f>IF(入力シート!O954&gt;=100,INT(MOD(入力シート!O954,1000)/100),"")</f>
        <v/>
      </c>
      <c r="AR953" s="51" t="str">
        <f>IF(入力シート!O954&gt;=10,INT(MOD(入力シート!O954,100)/10),"")</f>
        <v/>
      </c>
      <c r="AS953" s="40" t="str">
        <f>IF(入力シート!O954&gt;=1,INT(MOD(入力シート!O954,10)/1),"")</f>
        <v/>
      </c>
      <c r="AT953" s="51" t="str">
        <f>IF(入力シート!P954&gt;=1000000,INT(MOD(入力シート!P954,10000000)/1000000),"")</f>
        <v/>
      </c>
      <c r="AU953" s="51" t="str">
        <f>IF(入力シート!P954&gt;=100000,INT(MOD(入力シート!P954,1000000)/100000),"")</f>
        <v/>
      </c>
      <c r="AV953" s="51" t="str">
        <f>IF(入力シート!P954&gt;=10000,INT(MOD(入力シート!P954,100000)/10000),"")</f>
        <v/>
      </c>
      <c r="AW953" s="51" t="str">
        <f>IF(入力シート!P954&gt;=1000,INT(MOD(入力シート!P954,10000)/1000),"")</f>
        <v/>
      </c>
      <c r="AX953" s="51" t="str">
        <f>IF(入力シート!P954&gt;=100,INT(MOD(入力シート!P954,1000)/100),"")</f>
        <v/>
      </c>
      <c r="AY953" s="51" t="str">
        <f>IF(入力シート!P954&gt;=10,INT(MOD(入力シート!P954,100)/10),"")</f>
        <v/>
      </c>
      <c r="AZ953" s="40" t="str">
        <f>IF(入力シート!P954&gt;=1,INT(MOD(入力シート!P954,10)/1),"")</f>
        <v/>
      </c>
      <c r="BA953" s="51" t="str">
        <f>IF(入力シート!Q954&gt;=10,INT(MOD(入力シート!Q954,100)/10),"")</f>
        <v/>
      </c>
      <c r="BB953" s="40" t="str">
        <f>IF(入力シート!Q954&gt;=1,INT(MOD(入力シート!Q954,10)/1),"")</f>
        <v/>
      </c>
      <c r="BC953" s="51" t="str">
        <f>IF(入力シート!R954&gt;=10000,INT(MOD(入力シート!R954,100000)/10000),"")</f>
        <v/>
      </c>
      <c r="BD953" s="51" t="str">
        <f>IF(入力シート!R954&gt;=1000,INT(MOD(入力シート!R954,10000)/1000),"")</f>
        <v/>
      </c>
      <c r="BE953" s="51" t="str">
        <f>IF(入力シート!R954&gt;=100,INT(MOD(入力シート!R954,1000)/100),"")</f>
        <v/>
      </c>
      <c r="BF953" s="51" t="str">
        <f>IF(入力シート!R954&gt;=10,INT(MOD(入力シート!R954,100)/10),"")</f>
        <v/>
      </c>
      <c r="BG953" s="40" t="str">
        <f>IF(入力シート!R954&gt;=1,INT(MOD(入力シート!R954,10)/1),"")</f>
        <v/>
      </c>
      <c r="BP953" s="11"/>
    </row>
    <row r="954" spans="1:79" x14ac:dyDescent="0.15">
      <c r="B954" s="22">
        <v>952</v>
      </c>
      <c r="C954" s="10" t="str">
        <f>IF(入力シート!C955&gt;=10000,INT(MOD(入力シート!C955,100000)/10000),"")</f>
        <v/>
      </c>
      <c r="D954" s="10" t="str">
        <f>IF(入力シート!C955&gt;=1000,INT(MOD(入力シート!C955,10000)/1000),"")</f>
        <v/>
      </c>
      <c r="E954" s="10" t="str">
        <f>IF(入力シート!C955&gt;=100,INT(MOD(入力シート!C955,1000)/100),"")</f>
        <v/>
      </c>
      <c r="F954" s="10" t="str">
        <f>IF(入力シート!C955&gt;=10,INT(MOD(入力シート!C955,100)/10),"")</f>
        <v/>
      </c>
      <c r="G954" s="22" t="str">
        <f>IF(入力シート!C955&gt;=1,INT(MOD(入力シート!C955,10)/1),"")</f>
        <v/>
      </c>
      <c r="H954" s="22" t="str">
        <f>IF(入力シート!D955&gt;"",入力シート!D955,"")</f>
        <v/>
      </c>
      <c r="I954" s="22" t="str">
        <f>IF(入力シート!E955&gt;"",入力シート!E955,"")</f>
        <v/>
      </c>
      <c r="J954" s="37" t="str">
        <f>IF(入力シート!F955&gt;0,IF(入力シート!W955=6,MID(入力シート!F955,入力シート!W955-5,1),"0"),"")</f>
        <v/>
      </c>
      <c r="K954" s="37" t="str">
        <f>IF(入力シート!F955&gt;0,MID(入力シート!F955,入力シート!W955-4,1),"")</f>
        <v/>
      </c>
      <c r="L954" s="37" t="str">
        <f>IF(入力シート!F955&gt;0,MID(入力シート!F955,入力シート!W955-3,1),"")</f>
        <v/>
      </c>
      <c r="M954" s="37" t="str">
        <f>IF(入力シート!F955&gt;0,MID(入力シート!F955,入力シート!W955-2,1),"")</f>
        <v/>
      </c>
      <c r="N954" s="37" t="str">
        <f>IF(入力シート!F955&gt;0,MID(入力シート!F955,入力シート!W955-1,1),"")</f>
        <v/>
      </c>
      <c r="O954" s="39" t="str">
        <f>IF(入力シート!F955&gt;0,MID(入力シート!F955,入力シート!W955,1),"")</f>
        <v/>
      </c>
      <c r="P954" s="22" t="str">
        <f>IF(入力シート!G955&gt;"",入力シート!G955,"")</f>
        <v/>
      </c>
      <c r="Q954" s="37" t="str">
        <f>IF(入力シート!H955&gt;0,IF(入力シート!X955=4,MID(入力シート!H955,入力シート!X955-3,1),"0"),"")</f>
        <v/>
      </c>
      <c r="R954" s="37" t="str">
        <f>IF(入力シート!H955&gt;0,MID(入力シート!H955,入力シート!X955-2,1),"")</f>
        <v/>
      </c>
      <c r="S954" s="37" t="str">
        <f>IF(入力シート!H955&gt;0,MID(入力シート!H955,入力シート!X955-1,1),"")</f>
        <v/>
      </c>
      <c r="T954" s="39" t="str">
        <f>IF(入力シート!H955&gt;0,MID(入力シート!H955,入力シート!X955,1),"")</f>
        <v/>
      </c>
      <c r="U954" s="62" t="str">
        <f>IF(入力シート!I955&gt;0,入力シート!I955,"")</f>
        <v/>
      </c>
      <c r="V954" s="50" t="str">
        <f>IF(入力シート!J955&gt;0,入力シート!J955,"")</f>
        <v/>
      </c>
      <c r="W954" s="50" t="str">
        <f>IF(入力シート!K955&gt;=10,INT(MOD(入力シート!K955,100)/10),"")</f>
        <v/>
      </c>
      <c r="X954" s="40" t="str">
        <f>IF(入力シート!K955&gt;=1,INT(MOD(入力シート!K955,10)/1),"")</f>
        <v/>
      </c>
      <c r="Y954" s="51" t="str">
        <f>IF(入力シート!L955&gt;=100000,INT(MOD(入力シート!L955,1000000)/100000),"")</f>
        <v/>
      </c>
      <c r="Z954" s="51" t="str">
        <f>IF(入力シート!L955&gt;=10000,INT(MOD(入力シート!L955,100000)/10000),"")</f>
        <v/>
      </c>
      <c r="AA954" s="51" t="str">
        <f>IF(入力シート!L955&gt;=1000,INT(MOD(入力シート!L955,10000)/1000),"")</f>
        <v/>
      </c>
      <c r="AB954" s="51" t="str">
        <f>IF(入力シート!L955&gt;=100,INT(MOD(入力シート!L955,1000)/100),"")</f>
        <v/>
      </c>
      <c r="AC954" s="51" t="str">
        <f>IF(入力シート!L955&gt;=10,INT(MOD(入力シート!L955,100)/10),"")</f>
        <v/>
      </c>
      <c r="AD954" s="40" t="str">
        <f>IF(入力シート!L955&gt;=1,INT(MOD(入力シート!L955,10)/1),"")</f>
        <v/>
      </c>
      <c r="AE954" s="51" t="str">
        <f>IF(入力シート!M955&gt;=10000,INT(MOD(入力シート!M955,100000)/10000),"")</f>
        <v/>
      </c>
      <c r="AF954" s="51" t="str">
        <f>IF(入力シート!M955&gt;=1000,INT(MOD(入力シート!M955,10000)/1000),"")</f>
        <v/>
      </c>
      <c r="AG954" s="51" t="str">
        <f>IF(入力シート!M955&gt;=100,INT(MOD(入力シート!M955,1000)/100),"")</f>
        <v/>
      </c>
      <c r="AH954" s="51" t="str">
        <f>IF(入力シート!M955&gt;=10,INT(MOD(入力シート!M955,100)/10),"")</f>
        <v/>
      </c>
      <c r="AI954" s="40" t="str">
        <f>IF(入力シート!M955&gt;=1,INT(MOD(入力シート!M955,10)/1),"")</f>
        <v/>
      </c>
      <c r="AJ954" s="51" t="str">
        <f>IF(入力シート!N955&gt;=10000,INT(MOD(入力シート!N955,100000)/10000),"")</f>
        <v/>
      </c>
      <c r="AK954" s="51" t="str">
        <f>IF(入力シート!N955&gt;=1000,INT(MOD(入力シート!N955,10000)/1000),"")</f>
        <v/>
      </c>
      <c r="AL954" s="51" t="str">
        <f>IF(入力シート!N955&gt;=100,INT(MOD(入力シート!N955,1000)/100),"")</f>
        <v/>
      </c>
      <c r="AM954" s="51" t="str">
        <f>IF(入力シート!N955&gt;=10,INT(MOD(入力シート!N955,100)/10),"")</f>
        <v/>
      </c>
      <c r="AN954" s="40" t="str">
        <f>IF(入力シート!N955&gt;=1,INT(MOD(入力シート!N955,10)/1),"")</f>
        <v/>
      </c>
      <c r="AO954" s="51" t="str">
        <f>IF(入力シート!O955&gt;=10000,INT(MOD(入力シート!O955,100000)/10000),"")</f>
        <v/>
      </c>
      <c r="AP954" s="51" t="str">
        <f>IF(入力シート!O955&gt;=1000,INT(MOD(入力シート!O955,10000)/1000),"")</f>
        <v/>
      </c>
      <c r="AQ954" s="51" t="str">
        <f>IF(入力シート!O955&gt;=100,INT(MOD(入力シート!O955,1000)/100),"")</f>
        <v/>
      </c>
      <c r="AR954" s="51" t="str">
        <f>IF(入力シート!O955&gt;=10,INT(MOD(入力シート!O955,100)/10),"")</f>
        <v/>
      </c>
      <c r="AS954" s="40" t="str">
        <f>IF(入力シート!O955&gt;=1,INT(MOD(入力シート!O955,10)/1),"")</f>
        <v/>
      </c>
      <c r="AT954" s="51" t="str">
        <f>IF(入力シート!P955&gt;=1000000,INT(MOD(入力シート!P955,10000000)/1000000),"")</f>
        <v/>
      </c>
      <c r="AU954" s="51" t="str">
        <f>IF(入力シート!P955&gt;=100000,INT(MOD(入力シート!P955,1000000)/100000),"")</f>
        <v/>
      </c>
      <c r="AV954" s="51" t="str">
        <f>IF(入力シート!P955&gt;=10000,INT(MOD(入力シート!P955,100000)/10000),"")</f>
        <v/>
      </c>
      <c r="AW954" s="51" t="str">
        <f>IF(入力シート!P955&gt;=1000,INT(MOD(入力シート!P955,10000)/1000),"")</f>
        <v/>
      </c>
      <c r="AX954" s="51" t="str">
        <f>IF(入力シート!P955&gt;=100,INT(MOD(入力シート!P955,1000)/100),"")</f>
        <v/>
      </c>
      <c r="AY954" s="51" t="str">
        <f>IF(入力シート!P955&gt;=10,INT(MOD(入力シート!P955,100)/10),"")</f>
        <v/>
      </c>
      <c r="AZ954" s="40" t="str">
        <f>IF(入力シート!P955&gt;=1,INT(MOD(入力シート!P955,10)/1),"")</f>
        <v/>
      </c>
      <c r="BA954" s="51" t="str">
        <f>IF(入力シート!Q955&gt;=10,INT(MOD(入力シート!Q955,100)/10),"")</f>
        <v/>
      </c>
      <c r="BB954" s="40" t="str">
        <f>IF(入力シート!Q955&gt;=1,INT(MOD(入力シート!Q955,10)/1),"")</f>
        <v/>
      </c>
      <c r="BC954" s="51" t="str">
        <f>IF(入力シート!R955&gt;=10000,INT(MOD(入力シート!R955,100000)/10000),"")</f>
        <v/>
      </c>
      <c r="BD954" s="51" t="str">
        <f>IF(入力シート!R955&gt;=1000,INT(MOD(入力シート!R955,10000)/1000),"")</f>
        <v/>
      </c>
      <c r="BE954" s="51" t="str">
        <f>IF(入力シート!R955&gt;=100,INT(MOD(入力シート!R955,1000)/100),"")</f>
        <v/>
      </c>
      <c r="BF954" s="51" t="str">
        <f>IF(入力シート!R955&gt;=10,INT(MOD(入力シート!R955,100)/10),"")</f>
        <v/>
      </c>
      <c r="BG954" s="40" t="str">
        <f>IF(入力シート!R955&gt;=1,INT(MOD(入力シート!R955,10)/1),"")</f>
        <v/>
      </c>
    </row>
    <row r="955" spans="1:79" x14ac:dyDescent="0.15">
      <c r="B955" s="22">
        <v>953</v>
      </c>
      <c r="C955" s="10" t="str">
        <f>IF(入力シート!C956&gt;=10000,INT(MOD(入力シート!C956,100000)/10000),"")</f>
        <v/>
      </c>
      <c r="D955" s="10" t="str">
        <f>IF(入力シート!C956&gt;=1000,INT(MOD(入力シート!C956,10000)/1000),"")</f>
        <v/>
      </c>
      <c r="E955" s="10" t="str">
        <f>IF(入力シート!C956&gt;=100,INT(MOD(入力シート!C956,1000)/100),"")</f>
        <v/>
      </c>
      <c r="F955" s="10" t="str">
        <f>IF(入力シート!C956&gt;=10,INT(MOD(入力シート!C956,100)/10),"")</f>
        <v/>
      </c>
      <c r="G955" s="22" t="str">
        <f>IF(入力シート!C956&gt;=1,INT(MOD(入力シート!C956,10)/1),"")</f>
        <v/>
      </c>
      <c r="H955" s="22" t="str">
        <f>IF(入力シート!D956&gt;"",入力シート!D956,"")</f>
        <v/>
      </c>
      <c r="I955" s="22" t="str">
        <f>IF(入力シート!E956&gt;"",入力シート!E956,"")</f>
        <v/>
      </c>
      <c r="J955" s="37" t="str">
        <f>IF(入力シート!F956&gt;0,IF(入力シート!W956=6,MID(入力シート!F956,入力シート!W956-5,1),"0"),"")</f>
        <v/>
      </c>
      <c r="K955" s="37" t="str">
        <f>IF(入力シート!F956&gt;0,MID(入力シート!F956,入力シート!W956-4,1),"")</f>
        <v/>
      </c>
      <c r="L955" s="37" t="str">
        <f>IF(入力シート!F956&gt;0,MID(入力シート!F956,入力シート!W956-3,1),"")</f>
        <v/>
      </c>
      <c r="M955" s="37" t="str">
        <f>IF(入力シート!F956&gt;0,MID(入力シート!F956,入力シート!W956-2,1),"")</f>
        <v/>
      </c>
      <c r="N955" s="37" t="str">
        <f>IF(入力シート!F956&gt;0,MID(入力シート!F956,入力シート!W956-1,1),"")</f>
        <v/>
      </c>
      <c r="O955" s="39" t="str">
        <f>IF(入力シート!F956&gt;0,MID(入力シート!F956,入力シート!W956,1),"")</f>
        <v/>
      </c>
      <c r="P955" s="22" t="str">
        <f>IF(入力シート!G956&gt;"",入力シート!G956,"")</f>
        <v/>
      </c>
      <c r="Q955" s="37" t="str">
        <f>IF(入力シート!H956&gt;0,IF(入力シート!X956=4,MID(入力シート!H956,入力シート!X956-3,1),"0"),"")</f>
        <v/>
      </c>
      <c r="R955" s="37" t="str">
        <f>IF(入力シート!H956&gt;0,MID(入力シート!H956,入力シート!X956-2,1),"")</f>
        <v/>
      </c>
      <c r="S955" s="37" t="str">
        <f>IF(入力シート!H956&gt;0,MID(入力シート!H956,入力シート!X956-1,1),"")</f>
        <v/>
      </c>
      <c r="T955" s="39" t="str">
        <f>IF(入力シート!H956&gt;0,MID(入力シート!H956,入力シート!X956,1),"")</f>
        <v/>
      </c>
      <c r="U955" s="62" t="str">
        <f>IF(入力シート!I956&gt;0,入力シート!I956,"")</f>
        <v/>
      </c>
      <c r="V955" s="50" t="str">
        <f>IF(入力シート!J956&gt;0,入力シート!J956,"")</f>
        <v/>
      </c>
      <c r="W955" s="50" t="str">
        <f>IF(入力シート!K956&gt;=10,INT(MOD(入力シート!K956,100)/10),"")</f>
        <v/>
      </c>
      <c r="X955" s="40" t="str">
        <f>IF(入力シート!K956&gt;=1,INT(MOD(入力シート!K956,10)/1),"")</f>
        <v/>
      </c>
      <c r="Y955" s="51" t="str">
        <f>IF(入力シート!L956&gt;=100000,INT(MOD(入力シート!L956,1000000)/100000),"")</f>
        <v/>
      </c>
      <c r="Z955" s="51" t="str">
        <f>IF(入力シート!L956&gt;=10000,INT(MOD(入力シート!L956,100000)/10000),"")</f>
        <v/>
      </c>
      <c r="AA955" s="51" t="str">
        <f>IF(入力シート!L956&gt;=1000,INT(MOD(入力シート!L956,10000)/1000),"")</f>
        <v/>
      </c>
      <c r="AB955" s="51" t="str">
        <f>IF(入力シート!L956&gt;=100,INT(MOD(入力シート!L956,1000)/100),"")</f>
        <v/>
      </c>
      <c r="AC955" s="51" t="str">
        <f>IF(入力シート!L956&gt;=10,INT(MOD(入力シート!L956,100)/10),"")</f>
        <v/>
      </c>
      <c r="AD955" s="40" t="str">
        <f>IF(入力シート!L956&gt;=1,INT(MOD(入力シート!L956,10)/1),"")</f>
        <v/>
      </c>
      <c r="AE955" s="51" t="str">
        <f>IF(入力シート!M956&gt;=10000,INT(MOD(入力シート!M956,100000)/10000),"")</f>
        <v/>
      </c>
      <c r="AF955" s="51" t="str">
        <f>IF(入力シート!M956&gt;=1000,INT(MOD(入力シート!M956,10000)/1000),"")</f>
        <v/>
      </c>
      <c r="AG955" s="51" t="str">
        <f>IF(入力シート!M956&gt;=100,INT(MOD(入力シート!M956,1000)/100),"")</f>
        <v/>
      </c>
      <c r="AH955" s="51" t="str">
        <f>IF(入力シート!M956&gt;=10,INT(MOD(入力シート!M956,100)/10),"")</f>
        <v/>
      </c>
      <c r="AI955" s="40" t="str">
        <f>IF(入力シート!M956&gt;=1,INT(MOD(入力シート!M956,10)/1),"")</f>
        <v/>
      </c>
      <c r="AJ955" s="51" t="str">
        <f>IF(入力シート!N956&gt;=10000,INT(MOD(入力シート!N956,100000)/10000),"")</f>
        <v/>
      </c>
      <c r="AK955" s="51" t="str">
        <f>IF(入力シート!N956&gt;=1000,INT(MOD(入力シート!N956,10000)/1000),"")</f>
        <v/>
      </c>
      <c r="AL955" s="51" t="str">
        <f>IF(入力シート!N956&gt;=100,INT(MOD(入力シート!N956,1000)/100),"")</f>
        <v/>
      </c>
      <c r="AM955" s="51" t="str">
        <f>IF(入力シート!N956&gt;=10,INT(MOD(入力シート!N956,100)/10),"")</f>
        <v/>
      </c>
      <c r="AN955" s="40" t="str">
        <f>IF(入力シート!N956&gt;=1,INT(MOD(入力シート!N956,10)/1),"")</f>
        <v/>
      </c>
      <c r="AO955" s="51" t="str">
        <f>IF(入力シート!O956&gt;=10000,INT(MOD(入力シート!O956,100000)/10000),"")</f>
        <v/>
      </c>
      <c r="AP955" s="51" t="str">
        <f>IF(入力シート!O956&gt;=1000,INT(MOD(入力シート!O956,10000)/1000),"")</f>
        <v/>
      </c>
      <c r="AQ955" s="51" t="str">
        <f>IF(入力シート!O956&gt;=100,INT(MOD(入力シート!O956,1000)/100),"")</f>
        <v/>
      </c>
      <c r="AR955" s="51" t="str">
        <f>IF(入力シート!O956&gt;=10,INT(MOD(入力シート!O956,100)/10),"")</f>
        <v/>
      </c>
      <c r="AS955" s="40" t="str">
        <f>IF(入力シート!O956&gt;=1,INT(MOD(入力シート!O956,10)/1),"")</f>
        <v/>
      </c>
      <c r="AT955" s="51" t="str">
        <f>IF(入力シート!P956&gt;=1000000,INT(MOD(入力シート!P956,10000000)/1000000),"")</f>
        <v/>
      </c>
      <c r="AU955" s="51" t="str">
        <f>IF(入力シート!P956&gt;=100000,INT(MOD(入力シート!P956,1000000)/100000),"")</f>
        <v/>
      </c>
      <c r="AV955" s="51" t="str">
        <f>IF(入力シート!P956&gt;=10000,INT(MOD(入力シート!P956,100000)/10000),"")</f>
        <v/>
      </c>
      <c r="AW955" s="51" t="str">
        <f>IF(入力シート!P956&gt;=1000,INT(MOD(入力シート!P956,10000)/1000),"")</f>
        <v/>
      </c>
      <c r="AX955" s="51" t="str">
        <f>IF(入力シート!P956&gt;=100,INT(MOD(入力シート!P956,1000)/100),"")</f>
        <v/>
      </c>
      <c r="AY955" s="51" t="str">
        <f>IF(入力シート!P956&gt;=10,INT(MOD(入力シート!P956,100)/10),"")</f>
        <v/>
      </c>
      <c r="AZ955" s="40" t="str">
        <f>IF(入力シート!P956&gt;=1,INT(MOD(入力シート!P956,10)/1),"")</f>
        <v/>
      </c>
      <c r="BA955" s="51" t="str">
        <f>IF(入力シート!Q956&gt;=10,INT(MOD(入力シート!Q956,100)/10),"")</f>
        <v/>
      </c>
      <c r="BB955" s="40" t="str">
        <f>IF(入力シート!Q956&gt;=1,INT(MOD(入力シート!Q956,10)/1),"")</f>
        <v/>
      </c>
      <c r="BC955" s="51" t="str">
        <f>IF(入力シート!R956&gt;=10000,INT(MOD(入力シート!R956,100000)/10000),"")</f>
        <v/>
      </c>
      <c r="BD955" s="51" t="str">
        <f>IF(入力シート!R956&gt;=1000,INT(MOD(入力シート!R956,10000)/1000),"")</f>
        <v/>
      </c>
      <c r="BE955" s="51" t="str">
        <f>IF(入力シート!R956&gt;=100,INT(MOD(入力シート!R956,1000)/100),"")</f>
        <v/>
      </c>
      <c r="BF955" s="51" t="str">
        <f>IF(入力シート!R956&gt;=10,INT(MOD(入力シート!R956,100)/10),"")</f>
        <v/>
      </c>
      <c r="BG955" s="40" t="str">
        <f>IF(入力シート!R956&gt;=1,INT(MOD(入力シート!R956,10)/1),"")</f>
        <v/>
      </c>
    </row>
    <row r="956" spans="1:79" x14ac:dyDescent="0.15">
      <c r="B956" s="22">
        <v>954</v>
      </c>
      <c r="C956" s="10" t="str">
        <f>IF(入力シート!C957&gt;=10000,INT(MOD(入力シート!C957,100000)/10000),"")</f>
        <v/>
      </c>
      <c r="D956" s="10" t="str">
        <f>IF(入力シート!C957&gt;=1000,INT(MOD(入力シート!C957,10000)/1000),"")</f>
        <v/>
      </c>
      <c r="E956" s="10" t="str">
        <f>IF(入力シート!C957&gt;=100,INT(MOD(入力シート!C957,1000)/100),"")</f>
        <v/>
      </c>
      <c r="F956" s="10" t="str">
        <f>IF(入力シート!C957&gt;=10,INT(MOD(入力シート!C957,100)/10),"")</f>
        <v/>
      </c>
      <c r="G956" s="22" t="str">
        <f>IF(入力シート!C957&gt;=1,INT(MOD(入力シート!C957,10)/1),"")</f>
        <v/>
      </c>
      <c r="H956" s="22" t="str">
        <f>IF(入力シート!D957&gt;"",入力シート!D957,"")</f>
        <v/>
      </c>
      <c r="I956" s="22" t="str">
        <f>IF(入力シート!E957&gt;"",入力シート!E957,"")</f>
        <v/>
      </c>
      <c r="J956" s="37" t="str">
        <f>IF(入力シート!F957&gt;0,IF(入力シート!W957=6,MID(入力シート!F957,入力シート!W957-5,1),"0"),"")</f>
        <v/>
      </c>
      <c r="K956" s="37" t="str">
        <f>IF(入力シート!F957&gt;0,MID(入力シート!F957,入力シート!W957-4,1),"")</f>
        <v/>
      </c>
      <c r="L956" s="37" t="str">
        <f>IF(入力シート!F957&gt;0,MID(入力シート!F957,入力シート!W957-3,1),"")</f>
        <v/>
      </c>
      <c r="M956" s="37" t="str">
        <f>IF(入力シート!F957&gt;0,MID(入力シート!F957,入力シート!W957-2,1),"")</f>
        <v/>
      </c>
      <c r="N956" s="37" t="str">
        <f>IF(入力シート!F957&gt;0,MID(入力シート!F957,入力シート!W957-1,1),"")</f>
        <v/>
      </c>
      <c r="O956" s="39" t="str">
        <f>IF(入力シート!F957&gt;0,MID(入力シート!F957,入力シート!W957,1),"")</f>
        <v/>
      </c>
      <c r="P956" s="22" t="str">
        <f>IF(入力シート!G957&gt;"",入力シート!G957,"")</f>
        <v/>
      </c>
      <c r="Q956" s="37" t="str">
        <f>IF(入力シート!H957&gt;0,IF(入力シート!X957=4,MID(入力シート!H957,入力シート!X957-3,1),"0"),"")</f>
        <v/>
      </c>
      <c r="R956" s="37" t="str">
        <f>IF(入力シート!H957&gt;0,MID(入力シート!H957,入力シート!X957-2,1),"")</f>
        <v/>
      </c>
      <c r="S956" s="37" t="str">
        <f>IF(入力シート!H957&gt;0,MID(入力シート!H957,入力シート!X957-1,1),"")</f>
        <v/>
      </c>
      <c r="T956" s="39" t="str">
        <f>IF(入力シート!H957&gt;0,MID(入力シート!H957,入力シート!X957,1),"")</f>
        <v/>
      </c>
      <c r="U956" s="62" t="str">
        <f>IF(入力シート!I957&gt;0,入力シート!I957,"")</f>
        <v/>
      </c>
      <c r="V956" s="50" t="str">
        <f>IF(入力シート!J957&gt;0,入力シート!J957,"")</f>
        <v/>
      </c>
      <c r="W956" s="50" t="str">
        <f>IF(入力シート!K957&gt;=10,INT(MOD(入力シート!K957,100)/10),"")</f>
        <v/>
      </c>
      <c r="X956" s="40" t="str">
        <f>IF(入力シート!K957&gt;=1,INT(MOD(入力シート!K957,10)/1),"")</f>
        <v/>
      </c>
      <c r="Y956" s="51" t="str">
        <f>IF(入力シート!L957&gt;=100000,INT(MOD(入力シート!L957,1000000)/100000),"")</f>
        <v/>
      </c>
      <c r="Z956" s="51" t="str">
        <f>IF(入力シート!L957&gt;=10000,INT(MOD(入力シート!L957,100000)/10000),"")</f>
        <v/>
      </c>
      <c r="AA956" s="51" t="str">
        <f>IF(入力シート!L957&gt;=1000,INT(MOD(入力シート!L957,10000)/1000),"")</f>
        <v/>
      </c>
      <c r="AB956" s="51" t="str">
        <f>IF(入力シート!L957&gt;=100,INT(MOD(入力シート!L957,1000)/100),"")</f>
        <v/>
      </c>
      <c r="AC956" s="51" t="str">
        <f>IF(入力シート!L957&gt;=10,INT(MOD(入力シート!L957,100)/10),"")</f>
        <v/>
      </c>
      <c r="AD956" s="40" t="str">
        <f>IF(入力シート!L957&gt;=1,INT(MOD(入力シート!L957,10)/1),"")</f>
        <v/>
      </c>
      <c r="AE956" s="51" t="str">
        <f>IF(入力シート!M957&gt;=10000,INT(MOD(入力シート!M957,100000)/10000),"")</f>
        <v/>
      </c>
      <c r="AF956" s="51" t="str">
        <f>IF(入力シート!M957&gt;=1000,INT(MOD(入力シート!M957,10000)/1000),"")</f>
        <v/>
      </c>
      <c r="AG956" s="51" t="str">
        <f>IF(入力シート!M957&gt;=100,INT(MOD(入力シート!M957,1000)/100),"")</f>
        <v/>
      </c>
      <c r="AH956" s="51" t="str">
        <f>IF(入力シート!M957&gt;=10,INT(MOD(入力シート!M957,100)/10),"")</f>
        <v/>
      </c>
      <c r="AI956" s="40" t="str">
        <f>IF(入力シート!M957&gt;=1,INT(MOD(入力シート!M957,10)/1),"")</f>
        <v/>
      </c>
      <c r="AJ956" s="51" t="str">
        <f>IF(入力シート!N957&gt;=10000,INT(MOD(入力シート!N957,100000)/10000),"")</f>
        <v/>
      </c>
      <c r="AK956" s="51" t="str">
        <f>IF(入力シート!N957&gt;=1000,INT(MOD(入力シート!N957,10000)/1000),"")</f>
        <v/>
      </c>
      <c r="AL956" s="51" t="str">
        <f>IF(入力シート!N957&gt;=100,INT(MOD(入力シート!N957,1000)/100),"")</f>
        <v/>
      </c>
      <c r="AM956" s="51" t="str">
        <f>IF(入力シート!N957&gt;=10,INT(MOD(入力シート!N957,100)/10),"")</f>
        <v/>
      </c>
      <c r="AN956" s="40" t="str">
        <f>IF(入力シート!N957&gt;=1,INT(MOD(入力シート!N957,10)/1),"")</f>
        <v/>
      </c>
      <c r="AO956" s="51" t="str">
        <f>IF(入力シート!O957&gt;=10000,INT(MOD(入力シート!O957,100000)/10000),"")</f>
        <v/>
      </c>
      <c r="AP956" s="51" t="str">
        <f>IF(入力シート!O957&gt;=1000,INT(MOD(入力シート!O957,10000)/1000),"")</f>
        <v/>
      </c>
      <c r="AQ956" s="51" t="str">
        <f>IF(入力シート!O957&gt;=100,INT(MOD(入力シート!O957,1000)/100),"")</f>
        <v/>
      </c>
      <c r="AR956" s="51" t="str">
        <f>IF(入力シート!O957&gt;=10,INT(MOD(入力シート!O957,100)/10),"")</f>
        <v/>
      </c>
      <c r="AS956" s="40" t="str">
        <f>IF(入力シート!O957&gt;=1,INT(MOD(入力シート!O957,10)/1),"")</f>
        <v/>
      </c>
      <c r="AT956" s="51" t="str">
        <f>IF(入力シート!P957&gt;=1000000,INT(MOD(入力シート!P957,10000000)/1000000),"")</f>
        <v/>
      </c>
      <c r="AU956" s="51" t="str">
        <f>IF(入力シート!P957&gt;=100000,INT(MOD(入力シート!P957,1000000)/100000),"")</f>
        <v/>
      </c>
      <c r="AV956" s="51" t="str">
        <f>IF(入力シート!P957&gt;=10000,INT(MOD(入力シート!P957,100000)/10000),"")</f>
        <v/>
      </c>
      <c r="AW956" s="51" t="str">
        <f>IF(入力シート!P957&gt;=1000,INT(MOD(入力シート!P957,10000)/1000),"")</f>
        <v/>
      </c>
      <c r="AX956" s="51" t="str">
        <f>IF(入力シート!P957&gt;=100,INT(MOD(入力シート!P957,1000)/100),"")</f>
        <v/>
      </c>
      <c r="AY956" s="51" t="str">
        <f>IF(入力シート!P957&gt;=10,INT(MOD(入力シート!P957,100)/10),"")</f>
        <v/>
      </c>
      <c r="AZ956" s="40" t="str">
        <f>IF(入力シート!P957&gt;=1,INT(MOD(入力シート!P957,10)/1),"")</f>
        <v/>
      </c>
      <c r="BA956" s="51" t="str">
        <f>IF(入力シート!Q957&gt;=10,INT(MOD(入力シート!Q957,100)/10),"")</f>
        <v/>
      </c>
      <c r="BB956" s="40" t="str">
        <f>IF(入力シート!Q957&gt;=1,INT(MOD(入力シート!Q957,10)/1),"")</f>
        <v/>
      </c>
      <c r="BC956" s="51" t="str">
        <f>IF(入力シート!R957&gt;=10000,INT(MOD(入力シート!R957,100000)/10000),"")</f>
        <v/>
      </c>
      <c r="BD956" s="51" t="str">
        <f>IF(入力シート!R957&gt;=1000,INT(MOD(入力シート!R957,10000)/1000),"")</f>
        <v/>
      </c>
      <c r="BE956" s="51" t="str">
        <f>IF(入力シート!R957&gt;=100,INT(MOD(入力シート!R957,1000)/100),"")</f>
        <v/>
      </c>
      <c r="BF956" s="51" t="str">
        <f>IF(入力シート!R957&gt;=10,INT(MOD(入力シート!R957,100)/10),"")</f>
        <v/>
      </c>
      <c r="BG956" s="40" t="str">
        <f>IF(入力シート!R957&gt;=1,INT(MOD(入力シート!R957,10)/1),"")</f>
        <v/>
      </c>
    </row>
    <row r="957" spans="1:79" x14ac:dyDescent="0.15">
      <c r="B957" s="22">
        <v>955</v>
      </c>
      <c r="C957" s="10" t="str">
        <f>IF(入力シート!C958&gt;=10000,INT(MOD(入力シート!C958,100000)/10000),"")</f>
        <v/>
      </c>
      <c r="D957" s="10" t="str">
        <f>IF(入力シート!C958&gt;=1000,INT(MOD(入力シート!C958,10000)/1000),"")</f>
        <v/>
      </c>
      <c r="E957" s="10" t="str">
        <f>IF(入力シート!C958&gt;=100,INT(MOD(入力シート!C958,1000)/100),"")</f>
        <v/>
      </c>
      <c r="F957" s="10" t="str">
        <f>IF(入力シート!C958&gt;=10,INT(MOD(入力シート!C958,100)/10),"")</f>
        <v/>
      </c>
      <c r="G957" s="22" t="str">
        <f>IF(入力シート!C958&gt;=1,INT(MOD(入力シート!C958,10)/1),"")</f>
        <v/>
      </c>
      <c r="H957" s="22" t="str">
        <f>IF(入力シート!D958&gt;"",入力シート!D958,"")</f>
        <v/>
      </c>
      <c r="I957" s="22" t="str">
        <f>IF(入力シート!E958&gt;"",入力シート!E958,"")</f>
        <v/>
      </c>
      <c r="J957" s="37" t="str">
        <f>IF(入力シート!F958&gt;0,IF(入力シート!W958=6,MID(入力シート!F958,入力シート!W958-5,1),"0"),"")</f>
        <v/>
      </c>
      <c r="K957" s="37" t="str">
        <f>IF(入力シート!F958&gt;0,MID(入力シート!F958,入力シート!W958-4,1),"")</f>
        <v/>
      </c>
      <c r="L957" s="37" t="str">
        <f>IF(入力シート!F958&gt;0,MID(入力シート!F958,入力シート!W958-3,1),"")</f>
        <v/>
      </c>
      <c r="M957" s="37" t="str">
        <f>IF(入力シート!F958&gt;0,MID(入力シート!F958,入力シート!W958-2,1),"")</f>
        <v/>
      </c>
      <c r="N957" s="37" t="str">
        <f>IF(入力シート!F958&gt;0,MID(入力シート!F958,入力シート!W958-1,1),"")</f>
        <v/>
      </c>
      <c r="O957" s="39" t="str">
        <f>IF(入力シート!F958&gt;0,MID(入力シート!F958,入力シート!W958,1),"")</f>
        <v/>
      </c>
      <c r="P957" s="22" t="str">
        <f>IF(入力シート!G958&gt;"",入力シート!G958,"")</f>
        <v/>
      </c>
      <c r="Q957" s="37" t="str">
        <f>IF(入力シート!H958&gt;0,IF(入力シート!X958=4,MID(入力シート!H958,入力シート!X958-3,1),"0"),"")</f>
        <v/>
      </c>
      <c r="R957" s="37" t="str">
        <f>IF(入力シート!H958&gt;0,MID(入力シート!H958,入力シート!X958-2,1),"")</f>
        <v/>
      </c>
      <c r="S957" s="37" t="str">
        <f>IF(入力シート!H958&gt;0,MID(入力シート!H958,入力シート!X958-1,1),"")</f>
        <v/>
      </c>
      <c r="T957" s="39" t="str">
        <f>IF(入力シート!H958&gt;0,MID(入力シート!H958,入力シート!X958,1),"")</f>
        <v/>
      </c>
      <c r="U957" s="62" t="str">
        <f>IF(入力シート!I958&gt;0,入力シート!I958,"")</f>
        <v/>
      </c>
      <c r="V957" s="50" t="str">
        <f>IF(入力シート!J958&gt;0,入力シート!J958,"")</f>
        <v/>
      </c>
      <c r="W957" s="50" t="str">
        <f>IF(入力シート!K958&gt;=10,INT(MOD(入力シート!K958,100)/10),"")</f>
        <v/>
      </c>
      <c r="X957" s="40" t="str">
        <f>IF(入力シート!K958&gt;=1,INT(MOD(入力シート!K958,10)/1),"")</f>
        <v/>
      </c>
      <c r="Y957" s="51" t="str">
        <f>IF(入力シート!L958&gt;=100000,INT(MOD(入力シート!L958,1000000)/100000),"")</f>
        <v/>
      </c>
      <c r="Z957" s="51" t="str">
        <f>IF(入力シート!L958&gt;=10000,INT(MOD(入力シート!L958,100000)/10000),"")</f>
        <v/>
      </c>
      <c r="AA957" s="51" t="str">
        <f>IF(入力シート!L958&gt;=1000,INT(MOD(入力シート!L958,10000)/1000),"")</f>
        <v/>
      </c>
      <c r="AB957" s="51" t="str">
        <f>IF(入力シート!L958&gt;=100,INT(MOD(入力シート!L958,1000)/100),"")</f>
        <v/>
      </c>
      <c r="AC957" s="51" t="str">
        <f>IF(入力シート!L958&gt;=10,INT(MOD(入力シート!L958,100)/10),"")</f>
        <v/>
      </c>
      <c r="AD957" s="40" t="str">
        <f>IF(入力シート!L958&gt;=1,INT(MOD(入力シート!L958,10)/1),"")</f>
        <v/>
      </c>
      <c r="AE957" s="51" t="str">
        <f>IF(入力シート!M958&gt;=10000,INT(MOD(入力シート!M958,100000)/10000),"")</f>
        <v/>
      </c>
      <c r="AF957" s="51" t="str">
        <f>IF(入力シート!M958&gt;=1000,INT(MOD(入力シート!M958,10000)/1000),"")</f>
        <v/>
      </c>
      <c r="AG957" s="51" t="str">
        <f>IF(入力シート!M958&gt;=100,INT(MOD(入力シート!M958,1000)/100),"")</f>
        <v/>
      </c>
      <c r="AH957" s="51" t="str">
        <f>IF(入力シート!M958&gt;=10,INT(MOD(入力シート!M958,100)/10),"")</f>
        <v/>
      </c>
      <c r="AI957" s="40" t="str">
        <f>IF(入力シート!M958&gt;=1,INT(MOD(入力シート!M958,10)/1),"")</f>
        <v/>
      </c>
      <c r="AJ957" s="51" t="str">
        <f>IF(入力シート!N958&gt;=10000,INT(MOD(入力シート!N958,100000)/10000),"")</f>
        <v/>
      </c>
      <c r="AK957" s="51" t="str">
        <f>IF(入力シート!N958&gt;=1000,INT(MOD(入力シート!N958,10000)/1000),"")</f>
        <v/>
      </c>
      <c r="AL957" s="51" t="str">
        <f>IF(入力シート!N958&gt;=100,INT(MOD(入力シート!N958,1000)/100),"")</f>
        <v/>
      </c>
      <c r="AM957" s="51" t="str">
        <f>IF(入力シート!N958&gt;=10,INT(MOD(入力シート!N958,100)/10),"")</f>
        <v/>
      </c>
      <c r="AN957" s="40" t="str">
        <f>IF(入力シート!N958&gt;=1,INT(MOD(入力シート!N958,10)/1),"")</f>
        <v/>
      </c>
      <c r="AO957" s="51" t="str">
        <f>IF(入力シート!O958&gt;=10000,INT(MOD(入力シート!O958,100000)/10000),"")</f>
        <v/>
      </c>
      <c r="AP957" s="51" t="str">
        <f>IF(入力シート!O958&gt;=1000,INT(MOD(入力シート!O958,10000)/1000),"")</f>
        <v/>
      </c>
      <c r="AQ957" s="51" t="str">
        <f>IF(入力シート!O958&gt;=100,INT(MOD(入力シート!O958,1000)/100),"")</f>
        <v/>
      </c>
      <c r="AR957" s="51" t="str">
        <f>IF(入力シート!O958&gt;=10,INT(MOD(入力シート!O958,100)/10),"")</f>
        <v/>
      </c>
      <c r="AS957" s="40" t="str">
        <f>IF(入力シート!O958&gt;=1,INT(MOD(入力シート!O958,10)/1),"")</f>
        <v/>
      </c>
      <c r="AT957" s="51" t="str">
        <f>IF(入力シート!P958&gt;=1000000,INT(MOD(入力シート!P958,10000000)/1000000),"")</f>
        <v/>
      </c>
      <c r="AU957" s="51" t="str">
        <f>IF(入力シート!P958&gt;=100000,INT(MOD(入力シート!P958,1000000)/100000),"")</f>
        <v/>
      </c>
      <c r="AV957" s="51" t="str">
        <f>IF(入力シート!P958&gt;=10000,INT(MOD(入力シート!P958,100000)/10000),"")</f>
        <v/>
      </c>
      <c r="AW957" s="51" t="str">
        <f>IF(入力シート!P958&gt;=1000,INT(MOD(入力シート!P958,10000)/1000),"")</f>
        <v/>
      </c>
      <c r="AX957" s="51" t="str">
        <f>IF(入力シート!P958&gt;=100,INT(MOD(入力シート!P958,1000)/100),"")</f>
        <v/>
      </c>
      <c r="AY957" s="51" t="str">
        <f>IF(入力シート!P958&gt;=10,INT(MOD(入力シート!P958,100)/10),"")</f>
        <v/>
      </c>
      <c r="AZ957" s="40" t="str">
        <f>IF(入力シート!P958&gt;=1,INT(MOD(入力シート!P958,10)/1),"")</f>
        <v/>
      </c>
      <c r="BA957" s="51" t="str">
        <f>IF(入力シート!Q958&gt;=10,INT(MOD(入力シート!Q958,100)/10),"")</f>
        <v/>
      </c>
      <c r="BB957" s="40" t="str">
        <f>IF(入力シート!Q958&gt;=1,INT(MOD(入力シート!Q958,10)/1),"")</f>
        <v/>
      </c>
      <c r="BC957" s="51" t="str">
        <f>IF(入力シート!R958&gt;=10000,INT(MOD(入力シート!R958,100000)/10000),"")</f>
        <v/>
      </c>
      <c r="BD957" s="51" t="str">
        <f>IF(入力シート!R958&gt;=1000,INT(MOD(入力シート!R958,10000)/1000),"")</f>
        <v/>
      </c>
      <c r="BE957" s="51" t="str">
        <f>IF(入力シート!R958&gt;=100,INT(MOD(入力シート!R958,1000)/100),"")</f>
        <v/>
      </c>
      <c r="BF957" s="51" t="str">
        <f>IF(入力シート!R958&gt;=10,INT(MOD(入力シート!R958,100)/10),"")</f>
        <v/>
      </c>
      <c r="BG957" s="40" t="str">
        <f>IF(入力シート!R958&gt;=1,INT(MOD(入力シート!R958,10)/1),"")</f>
        <v/>
      </c>
    </row>
    <row r="958" spans="1:79" x14ac:dyDescent="0.15">
      <c r="B958" s="22">
        <v>956</v>
      </c>
      <c r="C958" s="10" t="str">
        <f>IF(入力シート!C959&gt;=10000,INT(MOD(入力シート!C959,100000)/10000),"")</f>
        <v/>
      </c>
      <c r="D958" s="10" t="str">
        <f>IF(入力シート!C959&gt;=1000,INT(MOD(入力シート!C959,10000)/1000),"")</f>
        <v/>
      </c>
      <c r="E958" s="10" t="str">
        <f>IF(入力シート!C959&gt;=100,INT(MOD(入力シート!C959,1000)/100),"")</f>
        <v/>
      </c>
      <c r="F958" s="10" t="str">
        <f>IF(入力シート!C959&gt;=10,INT(MOD(入力シート!C959,100)/10),"")</f>
        <v/>
      </c>
      <c r="G958" s="22" t="str">
        <f>IF(入力シート!C959&gt;=1,INT(MOD(入力シート!C959,10)/1),"")</f>
        <v/>
      </c>
      <c r="H958" s="22" t="str">
        <f>IF(入力シート!D959&gt;"",入力シート!D959,"")</f>
        <v/>
      </c>
      <c r="I958" s="22" t="str">
        <f>IF(入力シート!E959&gt;"",入力シート!E959,"")</f>
        <v/>
      </c>
      <c r="J958" s="37" t="str">
        <f>IF(入力シート!F959&gt;0,IF(入力シート!W959=6,MID(入力シート!F959,入力シート!W959-5,1),"0"),"")</f>
        <v/>
      </c>
      <c r="K958" s="37" t="str">
        <f>IF(入力シート!F959&gt;0,MID(入力シート!F959,入力シート!W959-4,1),"")</f>
        <v/>
      </c>
      <c r="L958" s="37" t="str">
        <f>IF(入力シート!F959&gt;0,MID(入力シート!F959,入力シート!W959-3,1),"")</f>
        <v/>
      </c>
      <c r="M958" s="37" t="str">
        <f>IF(入力シート!F959&gt;0,MID(入力シート!F959,入力シート!W959-2,1),"")</f>
        <v/>
      </c>
      <c r="N958" s="37" t="str">
        <f>IF(入力シート!F959&gt;0,MID(入力シート!F959,入力シート!W959-1,1),"")</f>
        <v/>
      </c>
      <c r="O958" s="39" t="str">
        <f>IF(入力シート!F959&gt;0,MID(入力シート!F959,入力シート!W959,1),"")</f>
        <v/>
      </c>
      <c r="P958" s="22" t="str">
        <f>IF(入力シート!G959&gt;"",入力シート!G959,"")</f>
        <v/>
      </c>
      <c r="Q958" s="37" t="str">
        <f>IF(入力シート!H959&gt;0,IF(入力シート!X959=4,MID(入力シート!H959,入力シート!X959-3,1),"0"),"")</f>
        <v/>
      </c>
      <c r="R958" s="37" t="str">
        <f>IF(入力シート!H959&gt;0,MID(入力シート!H959,入力シート!X959-2,1),"")</f>
        <v/>
      </c>
      <c r="S958" s="37" t="str">
        <f>IF(入力シート!H959&gt;0,MID(入力シート!H959,入力シート!X959-1,1),"")</f>
        <v/>
      </c>
      <c r="T958" s="39" t="str">
        <f>IF(入力シート!H959&gt;0,MID(入力シート!H959,入力シート!X959,1),"")</f>
        <v/>
      </c>
      <c r="U958" s="62" t="str">
        <f>IF(入力シート!I959&gt;0,入力シート!I959,"")</f>
        <v/>
      </c>
      <c r="V958" s="50" t="str">
        <f>IF(入力シート!J959&gt;0,入力シート!J959,"")</f>
        <v/>
      </c>
      <c r="W958" s="50" t="str">
        <f>IF(入力シート!K959&gt;=10,INT(MOD(入力シート!K959,100)/10),"")</f>
        <v/>
      </c>
      <c r="X958" s="40" t="str">
        <f>IF(入力シート!K959&gt;=1,INT(MOD(入力シート!K959,10)/1),"")</f>
        <v/>
      </c>
      <c r="Y958" s="51" t="str">
        <f>IF(入力シート!L959&gt;=100000,INT(MOD(入力シート!L959,1000000)/100000),"")</f>
        <v/>
      </c>
      <c r="Z958" s="51" t="str">
        <f>IF(入力シート!L959&gt;=10000,INT(MOD(入力シート!L959,100000)/10000),"")</f>
        <v/>
      </c>
      <c r="AA958" s="51" t="str">
        <f>IF(入力シート!L959&gt;=1000,INT(MOD(入力シート!L959,10000)/1000),"")</f>
        <v/>
      </c>
      <c r="AB958" s="51" t="str">
        <f>IF(入力シート!L959&gt;=100,INT(MOD(入力シート!L959,1000)/100),"")</f>
        <v/>
      </c>
      <c r="AC958" s="51" t="str">
        <f>IF(入力シート!L959&gt;=10,INT(MOD(入力シート!L959,100)/10),"")</f>
        <v/>
      </c>
      <c r="AD958" s="40" t="str">
        <f>IF(入力シート!L959&gt;=1,INT(MOD(入力シート!L959,10)/1),"")</f>
        <v/>
      </c>
      <c r="AE958" s="51" t="str">
        <f>IF(入力シート!M959&gt;=10000,INT(MOD(入力シート!M959,100000)/10000),"")</f>
        <v/>
      </c>
      <c r="AF958" s="51" t="str">
        <f>IF(入力シート!M959&gt;=1000,INT(MOD(入力シート!M959,10000)/1000),"")</f>
        <v/>
      </c>
      <c r="AG958" s="51" t="str">
        <f>IF(入力シート!M959&gt;=100,INT(MOD(入力シート!M959,1000)/100),"")</f>
        <v/>
      </c>
      <c r="AH958" s="51" t="str">
        <f>IF(入力シート!M959&gt;=10,INT(MOD(入力シート!M959,100)/10),"")</f>
        <v/>
      </c>
      <c r="AI958" s="40" t="str">
        <f>IF(入力シート!M959&gt;=1,INT(MOD(入力シート!M959,10)/1),"")</f>
        <v/>
      </c>
      <c r="AJ958" s="51" t="str">
        <f>IF(入力シート!N959&gt;=10000,INT(MOD(入力シート!N959,100000)/10000),"")</f>
        <v/>
      </c>
      <c r="AK958" s="51" t="str">
        <f>IF(入力シート!N959&gt;=1000,INT(MOD(入力シート!N959,10000)/1000),"")</f>
        <v/>
      </c>
      <c r="AL958" s="51" t="str">
        <f>IF(入力シート!N959&gt;=100,INT(MOD(入力シート!N959,1000)/100),"")</f>
        <v/>
      </c>
      <c r="AM958" s="51" t="str">
        <f>IF(入力シート!N959&gt;=10,INT(MOD(入力シート!N959,100)/10),"")</f>
        <v/>
      </c>
      <c r="AN958" s="40" t="str">
        <f>IF(入力シート!N959&gt;=1,INT(MOD(入力シート!N959,10)/1),"")</f>
        <v/>
      </c>
      <c r="AO958" s="51" t="str">
        <f>IF(入力シート!O959&gt;=10000,INT(MOD(入力シート!O959,100000)/10000),"")</f>
        <v/>
      </c>
      <c r="AP958" s="51" t="str">
        <f>IF(入力シート!O959&gt;=1000,INT(MOD(入力シート!O959,10000)/1000),"")</f>
        <v/>
      </c>
      <c r="AQ958" s="51" t="str">
        <f>IF(入力シート!O959&gt;=100,INT(MOD(入力シート!O959,1000)/100),"")</f>
        <v/>
      </c>
      <c r="AR958" s="51" t="str">
        <f>IF(入力シート!O959&gt;=10,INT(MOD(入力シート!O959,100)/10),"")</f>
        <v/>
      </c>
      <c r="AS958" s="40" t="str">
        <f>IF(入力シート!O959&gt;=1,INT(MOD(入力シート!O959,10)/1),"")</f>
        <v/>
      </c>
      <c r="AT958" s="51" t="str">
        <f>IF(入力シート!P959&gt;=1000000,INT(MOD(入力シート!P959,10000000)/1000000),"")</f>
        <v/>
      </c>
      <c r="AU958" s="51" t="str">
        <f>IF(入力シート!P959&gt;=100000,INT(MOD(入力シート!P959,1000000)/100000),"")</f>
        <v/>
      </c>
      <c r="AV958" s="51" t="str">
        <f>IF(入力シート!P959&gt;=10000,INT(MOD(入力シート!P959,100000)/10000),"")</f>
        <v/>
      </c>
      <c r="AW958" s="51" t="str">
        <f>IF(入力シート!P959&gt;=1000,INT(MOD(入力シート!P959,10000)/1000),"")</f>
        <v/>
      </c>
      <c r="AX958" s="51" t="str">
        <f>IF(入力シート!P959&gt;=100,INT(MOD(入力シート!P959,1000)/100),"")</f>
        <v/>
      </c>
      <c r="AY958" s="51" t="str">
        <f>IF(入力シート!P959&gt;=10,INT(MOD(入力シート!P959,100)/10),"")</f>
        <v/>
      </c>
      <c r="AZ958" s="40" t="str">
        <f>IF(入力シート!P959&gt;=1,INT(MOD(入力シート!P959,10)/1),"")</f>
        <v/>
      </c>
      <c r="BA958" s="51" t="str">
        <f>IF(入力シート!Q959&gt;=10,INT(MOD(入力シート!Q959,100)/10),"")</f>
        <v/>
      </c>
      <c r="BB958" s="40" t="str">
        <f>IF(入力シート!Q959&gt;=1,INT(MOD(入力シート!Q959,10)/1),"")</f>
        <v/>
      </c>
      <c r="BC958" s="51" t="str">
        <f>IF(入力シート!R959&gt;=10000,INT(MOD(入力シート!R959,100000)/10000),"")</f>
        <v/>
      </c>
      <c r="BD958" s="51" t="str">
        <f>IF(入力シート!R959&gt;=1000,INT(MOD(入力シート!R959,10000)/1000),"")</f>
        <v/>
      </c>
      <c r="BE958" s="51" t="str">
        <f>IF(入力シート!R959&gt;=100,INT(MOD(入力シート!R959,1000)/100),"")</f>
        <v/>
      </c>
      <c r="BF958" s="51" t="str">
        <f>IF(入力シート!R959&gt;=10,INT(MOD(入力シート!R959,100)/10),"")</f>
        <v/>
      </c>
      <c r="BG958" s="40" t="str">
        <f>IF(入力シート!R959&gt;=1,INT(MOD(入力シート!R959,10)/1),"")</f>
        <v/>
      </c>
    </row>
    <row r="959" spans="1:79" x14ac:dyDescent="0.15">
      <c r="B959" s="22">
        <v>957</v>
      </c>
      <c r="C959" s="10" t="str">
        <f>IF(入力シート!C960&gt;=10000,INT(MOD(入力シート!C960,100000)/10000),"")</f>
        <v/>
      </c>
      <c r="D959" s="10" t="str">
        <f>IF(入力シート!C960&gt;=1000,INT(MOD(入力シート!C960,10000)/1000),"")</f>
        <v/>
      </c>
      <c r="E959" s="10" t="str">
        <f>IF(入力シート!C960&gt;=100,INT(MOD(入力シート!C960,1000)/100),"")</f>
        <v/>
      </c>
      <c r="F959" s="10" t="str">
        <f>IF(入力シート!C960&gt;=10,INT(MOD(入力シート!C960,100)/10),"")</f>
        <v/>
      </c>
      <c r="G959" s="22" t="str">
        <f>IF(入力シート!C960&gt;=1,INT(MOD(入力シート!C960,10)/1),"")</f>
        <v/>
      </c>
      <c r="H959" s="22" t="str">
        <f>IF(入力シート!D960&gt;"",入力シート!D960,"")</f>
        <v/>
      </c>
      <c r="I959" s="22" t="str">
        <f>IF(入力シート!E960&gt;"",入力シート!E960,"")</f>
        <v/>
      </c>
      <c r="J959" s="37" t="str">
        <f>IF(入力シート!F960&gt;0,IF(入力シート!W960=6,MID(入力シート!F960,入力シート!W960-5,1),"0"),"")</f>
        <v/>
      </c>
      <c r="K959" s="37" t="str">
        <f>IF(入力シート!F960&gt;0,MID(入力シート!F960,入力シート!W960-4,1),"")</f>
        <v/>
      </c>
      <c r="L959" s="37" t="str">
        <f>IF(入力シート!F960&gt;0,MID(入力シート!F960,入力シート!W960-3,1),"")</f>
        <v/>
      </c>
      <c r="M959" s="37" t="str">
        <f>IF(入力シート!F960&gt;0,MID(入力シート!F960,入力シート!W960-2,1),"")</f>
        <v/>
      </c>
      <c r="N959" s="37" t="str">
        <f>IF(入力シート!F960&gt;0,MID(入力シート!F960,入力シート!W960-1,1),"")</f>
        <v/>
      </c>
      <c r="O959" s="39" t="str">
        <f>IF(入力シート!F960&gt;0,MID(入力シート!F960,入力シート!W960,1),"")</f>
        <v/>
      </c>
      <c r="P959" s="22" t="str">
        <f>IF(入力シート!G960&gt;"",入力シート!G960,"")</f>
        <v/>
      </c>
      <c r="Q959" s="37" t="str">
        <f>IF(入力シート!H960&gt;0,IF(入力シート!X960=4,MID(入力シート!H960,入力シート!X960-3,1),"0"),"")</f>
        <v/>
      </c>
      <c r="R959" s="37" t="str">
        <f>IF(入力シート!H960&gt;0,MID(入力シート!H960,入力シート!X960-2,1),"")</f>
        <v/>
      </c>
      <c r="S959" s="37" t="str">
        <f>IF(入力シート!H960&gt;0,MID(入力シート!H960,入力シート!X960-1,1),"")</f>
        <v/>
      </c>
      <c r="T959" s="39" t="str">
        <f>IF(入力シート!H960&gt;0,MID(入力シート!H960,入力シート!X960,1),"")</f>
        <v/>
      </c>
      <c r="U959" s="62" t="str">
        <f>IF(入力シート!I960&gt;0,入力シート!I960,"")</f>
        <v/>
      </c>
      <c r="V959" s="50" t="str">
        <f>IF(入力シート!J960&gt;0,入力シート!J960,"")</f>
        <v/>
      </c>
      <c r="W959" s="50" t="str">
        <f>IF(入力シート!K960&gt;=10,INT(MOD(入力シート!K960,100)/10),"")</f>
        <v/>
      </c>
      <c r="X959" s="40" t="str">
        <f>IF(入力シート!K960&gt;=1,INT(MOD(入力シート!K960,10)/1),"")</f>
        <v/>
      </c>
      <c r="Y959" s="51" t="str">
        <f>IF(入力シート!L960&gt;=100000,INT(MOD(入力シート!L960,1000000)/100000),"")</f>
        <v/>
      </c>
      <c r="Z959" s="51" t="str">
        <f>IF(入力シート!L960&gt;=10000,INT(MOD(入力シート!L960,100000)/10000),"")</f>
        <v/>
      </c>
      <c r="AA959" s="51" t="str">
        <f>IF(入力シート!L960&gt;=1000,INT(MOD(入力シート!L960,10000)/1000),"")</f>
        <v/>
      </c>
      <c r="AB959" s="51" t="str">
        <f>IF(入力シート!L960&gt;=100,INT(MOD(入力シート!L960,1000)/100),"")</f>
        <v/>
      </c>
      <c r="AC959" s="51" t="str">
        <f>IF(入力シート!L960&gt;=10,INT(MOD(入力シート!L960,100)/10),"")</f>
        <v/>
      </c>
      <c r="AD959" s="40" t="str">
        <f>IF(入力シート!L960&gt;=1,INT(MOD(入力シート!L960,10)/1),"")</f>
        <v/>
      </c>
      <c r="AE959" s="51" t="str">
        <f>IF(入力シート!M960&gt;=10000,INT(MOD(入力シート!M960,100000)/10000),"")</f>
        <v/>
      </c>
      <c r="AF959" s="51" t="str">
        <f>IF(入力シート!M960&gt;=1000,INT(MOD(入力シート!M960,10000)/1000),"")</f>
        <v/>
      </c>
      <c r="AG959" s="51" t="str">
        <f>IF(入力シート!M960&gt;=100,INT(MOD(入力シート!M960,1000)/100),"")</f>
        <v/>
      </c>
      <c r="AH959" s="51" t="str">
        <f>IF(入力シート!M960&gt;=10,INT(MOD(入力シート!M960,100)/10),"")</f>
        <v/>
      </c>
      <c r="AI959" s="40" t="str">
        <f>IF(入力シート!M960&gt;=1,INT(MOD(入力シート!M960,10)/1),"")</f>
        <v/>
      </c>
      <c r="AJ959" s="51" t="str">
        <f>IF(入力シート!N960&gt;=10000,INT(MOD(入力シート!N960,100000)/10000),"")</f>
        <v/>
      </c>
      <c r="AK959" s="51" t="str">
        <f>IF(入力シート!N960&gt;=1000,INT(MOD(入力シート!N960,10000)/1000),"")</f>
        <v/>
      </c>
      <c r="AL959" s="51" t="str">
        <f>IF(入力シート!N960&gt;=100,INT(MOD(入力シート!N960,1000)/100),"")</f>
        <v/>
      </c>
      <c r="AM959" s="51" t="str">
        <f>IF(入力シート!N960&gt;=10,INT(MOD(入力シート!N960,100)/10),"")</f>
        <v/>
      </c>
      <c r="AN959" s="40" t="str">
        <f>IF(入力シート!N960&gt;=1,INT(MOD(入力シート!N960,10)/1),"")</f>
        <v/>
      </c>
      <c r="AO959" s="51" t="str">
        <f>IF(入力シート!O960&gt;=10000,INT(MOD(入力シート!O960,100000)/10000),"")</f>
        <v/>
      </c>
      <c r="AP959" s="51" t="str">
        <f>IF(入力シート!O960&gt;=1000,INT(MOD(入力シート!O960,10000)/1000),"")</f>
        <v/>
      </c>
      <c r="AQ959" s="51" t="str">
        <f>IF(入力シート!O960&gt;=100,INT(MOD(入力シート!O960,1000)/100),"")</f>
        <v/>
      </c>
      <c r="AR959" s="51" t="str">
        <f>IF(入力シート!O960&gt;=10,INT(MOD(入力シート!O960,100)/10),"")</f>
        <v/>
      </c>
      <c r="AS959" s="40" t="str">
        <f>IF(入力シート!O960&gt;=1,INT(MOD(入力シート!O960,10)/1),"")</f>
        <v/>
      </c>
      <c r="AT959" s="51" t="str">
        <f>IF(入力シート!P960&gt;=1000000,INT(MOD(入力シート!P960,10000000)/1000000),"")</f>
        <v/>
      </c>
      <c r="AU959" s="51" t="str">
        <f>IF(入力シート!P960&gt;=100000,INT(MOD(入力シート!P960,1000000)/100000),"")</f>
        <v/>
      </c>
      <c r="AV959" s="51" t="str">
        <f>IF(入力シート!P960&gt;=10000,INT(MOD(入力シート!P960,100000)/10000),"")</f>
        <v/>
      </c>
      <c r="AW959" s="51" t="str">
        <f>IF(入力シート!P960&gt;=1000,INT(MOD(入力シート!P960,10000)/1000),"")</f>
        <v/>
      </c>
      <c r="AX959" s="51" t="str">
        <f>IF(入力シート!P960&gt;=100,INT(MOD(入力シート!P960,1000)/100),"")</f>
        <v/>
      </c>
      <c r="AY959" s="51" t="str">
        <f>IF(入力シート!P960&gt;=10,INT(MOD(入力シート!P960,100)/10),"")</f>
        <v/>
      </c>
      <c r="AZ959" s="40" t="str">
        <f>IF(入力シート!P960&gt;=1,INT(MOD(入力シート!P960,10)/1),"")</f>
        <v/>
      </c>
      <c r="BA959" s="51" t="str">
        <f>IF(入力シート!Q960&gt;=10,INT(MOD(入力シート!Q960,100)/10),"")</f>
        <v/>
      </c>
      <c r="BB959" s="40" t="str">
        <f>IF(入力シート!Q960&gt;=1,INT(MOD(入力シート!Q960,10)/1),"")</f>
        <v/>
      </c>
      <c r="BC959" s="51" t="str">
        <f>IF(入力シート!R960&gt;=10000,INT(MOD(入力シート!R960,100000)/10000),"")</f>
        <v/>
      </c>
      <c r="BD959" s="51" t="str">
        <f>IF(入力シート!R960&gt;=1000,INT(MOD(入力シート!R960,10000)/1000),"")</f>
        <v/>
      </c>
      <c r="BE959" s="51" t="str">
        <f>IF(入力シート!R960&gt;=100,INT(MOD(入力シート!R960,1000)/100),"")</f>
        <v/>
      </c>
      <c r="BF959" s="51" t="str">
        <f>IF(入力シート!R960&gt;=10,INT(MOD(入力シート!R960,100)/10),"")</f>
        <v/>
      </c>
      <c r="BG959" s="40" t="str">
        <f>IF(入力シート!R960&gt;=1,INT(MOD(入力シート!R960,10)/1),"")</f>
        <v/>
      </c>
    </row>
    <row r="960" spans="1:79" x14ac:dyDescent="0.15">
      <c r="B960" s="22">
        <v>958</v>
      </c>
      <c r="C960" s="10" t="str">
        <f>IF(入力シート!C961&gt;=10000,INT(MOD(入力シート!C961,100000)/10000),"")</f>
        <v/>
      </c>
      <c r="D960" s="10" t="str">
        <f>IF(入力シート!C961&gt;=1000,INT(MOD(入力シート!C961,10000)/1000),"")</f>
        <v/>
      </c>
      <c r="E960" s="10" t="str">
        <f>IF(入力シート!C961&gt;=100,INT(MOD(入力シート!C961,1000)/100),"")</f>
        <v/>
      </c>
      <c r="F960" s="10" t="str">
        <f>IF(入力シート!C961&gt;=10,INT(MOD(入力シート!C961,100)/10),"")</f>
        <v/>
      </c>
      <c r="G960" s="22" t="str">
        <f>IF(入力シート!C961&gt;=1,INT(MOD(入力シート!C961,10)/1),"")</f>
        <v/>
      </c>
      <c r="H960" s="22" t="str">
        <f>IF(入力シート!D961&gt;"",入力シート!D961,"")</f>
        <v/>
      </c>
      <c r="I960" s="22" t="str">
        <f>IF(入力シート!E961&gt;"",入力シート!E961,"")</f>
        <v/>
      </c>
      <c r="J960" s="37" t="str">
        <f>IF(入力シート!F961&gt;0,IF(入力シート!W961=6,MID(入力シート!F961,入力シート!W961-5,1),"0"),"")</f>
        <v/>
      </c>
      <c r="K960" s="37" t="str">
        <f>IF(入力シート!F961&gt;0,MID(入力シート!F961,入力シート!W961-4,1),"")</f>
        <v/>
      </c>
      <c r="L960" s="37" t="str">
        <f>IF(入力シート!F961&gt;0,MID(入力シート!F961,入力シート!W961-3,1),"")</f>
        <v/>
      </c>
      <c r="M960" s="37" t="str">
        <f>IF(入力シート!F961&gt;0,MID(入力シート!F961,入力シート!W961-2,1),"")</f>
        <v/>
      </c>
      <c r="N960" s="37" t="str">
        <f>IF(入力シート!F961&gt;0,MID(入力シート!F961,入力シート!W961-1,1),"")</f>
        <v/>
      </c>
      <c r="O960" s="39" t="str">
        <f>IF(入力シート!F961&gt;0,MID(入力シート!F961,入力シート!W961,1),"")</f>
        <v/>
      </c>
      <c r="P960" s="22" t="str">
        <f>IF(入力シート!G961&gt;"",入力シート!G961,"")</f>
        <v/>
      </c>
      <c r="Q960" s="37" t="str">
        <f>IF(入力シート!H961&gt;0,IF(入力シート!X961=4,MID(入力シート!H961,入力シート!X961-3,1),"0"),"")</f>
        <v/>
      </c>
      <c r="R960" s="37" t="str">
        <f>IF(入力シート!H961&gt;0,MID(入力シート!H961,入力シート!X961-2,1),"")</f>
        <v/>
      </c>
      <c r="S960" s="37" t="str">
        <f>IF(入力シート!H961&gt;0,MID(入力シート!H961,入力シート!X961-1,1),"")</f>
        <v/>
      </c>
      <c r="T960" s="39" t="str">
        <f>IF(入力シート!H961&gt;0,MID(入力シート!H961,入力シート!X961,1),"")</f>
        <v/>
      </c>
      <c r="U960" s="62" t="str">
        <f>IF(入力シート!I961&gt;0,入力シート!I961,"")</f>
        <v/>
      </c>
      <c r="V960" s="50" t="str">
        <f>IF(入力シート!J961&gt;0,入力シート!J961,"")</f>
        <v/>
      </c>
      <c r="W960" s="50" t="str">
        <f>IF(入力シート!K961&gt;=10,INT(MOD(入力シート!K961,100)/10),"")</f>
        <v/>
      </c>
      <c r="X960" s="40" t="str">
        <f>IF(入力シート!K961&gt;=1,INT(MOD(入力シート!K961,10)/1),"")</f>
        <v/>
      </c>
      <c r="Y960" s="51" t="str">
        <f>IF(入力シート!L961&gt;=100000,INT(MOD(入力シート!L961,1000000)/100000),"")</f>
        <v/>
      </c>
      <c r="Z960" s="51" t="str">
        <f>IF(入力シート!L961&gt;=10000,INT(MOD(入力シート!L961,100000)/10000),"")</f>
        <v/>
      </c>
      <c r="AA960" s="51" t="str">
        <f>IF(入力シート!L961&gt;=1000,INT(MOD(入力シート!L961,10000)/1000),"")</f>
        <v/>
      </c>
      <c r="AB960" s="51" t="str">
        <f>IF(入力シート!L961&gt;=100,INT(MOD(入力シート!L961,1000)/100),"")</f>
        <v/>
      </c>
      <c r="AC960" s="51" t="str">
        <f>IF(入力シート!L961&gt;=10,INT(MOD(入力シート!L961,100)/10),"")</f>
        <v/>
      </c>
      <c r="AD960" s="40" t="str">
        <f>IF(入力シート!L961&gt;=1,INT(MOD(入力シート!L961,10)/1),"")</f>
        <v/>
      </c>
      <c r="AE960" s="51" t="str">
        <f>IF(入力シート!M961&gt;=10000,INT(MOD(入力シート!M961,100000)/10000),"")</f>
        <v/>
      </c>
      <c r="AF960" s="51" t="str">
        <f>IF(入力シート!M961&gt;=1000,INT(MOD(入力シート!M961,10000)/1000),"")</f>
        <v/>
      </c>
      <c r="AG960" s="51" t="str">
        <f>IF(入力シート!M961&gt;=100,INT(MOD(入力シート!M961,1000)/100),"")</f>
        <v/>
      </c>
      <c r="AH960" s="51" t="str">
        <f>IF(入力シート!M961&gt;=10,INT(MOD(入力シート!M961,100)/10),"")</f>
        <v/>
      </c>
      <c r="AI960" s="40" t="str">
        <f>IF(入力シート!M961&gt;=1,INT(MOD(入力シート!M961,10)/1),"")</f>
        <v/>
      </c>
      <c r="AJ960" s="51" t="str">
        <f>IF(入力シート!N961&gt;=10000,INT(MOD(入力シート!N961,100000)/10000),"")</f>
        <v/>
      </c>
      <c r="AK960" s="51" t="str">
        <f>IF(入力シート!N961&gt;=1000,INT(MOD(入力シート!N961,10000)/1000),"")</f>
        <v/>
      </c>
      <c r="AL960" s="51" t="str">
        <f>IF(入力シート!N961&gt;=100,INT(MOD(入力シート!N961,1000)/100),"")</f>
        <v/>
      </c>
      <c r="AM960" s="51" t="str">
        <f>IF(入力シート!N961&gt;=10,INT(MOD(入力シート!N961,100)/10),"")</f>
        <v/>
      </c>
      <c r="AN960" s="40" t="str">
        <f>IF(入力シート!N961&gt;=1,INT(MOD(入力シート!N961,10)/1),"")</f>
        <v/>
      </c>
      <c r="AO960" s="51" t="str">
        <f>IF(入力シート!O961&gt;=10000,INT(MOD(入力シート!O961,100000)/10000),"")</f>
        <v/>
      </c>
      <c r="AP960" s="51" t="str">
        <f>IF(入力シート!O961&gt;=1000,INT(MOD(入力シート!O961,10000)/1000),"")</f>
        <v/>
      </c>
      <c r="AQ960" s="51" t="str">
        <f>IF(入力シート!O961&gt;=100,INT(MOD(入力シート!O961,1000)/100),"")</f>
        <v/>
      </c>
      <c r="AR960" s="51" t="str">
        <f>IF(入力シート!O961&gt;=10,INT(MOD(入力シート!O961,100)/10),"")</f>
        <v/>
      </c>
      <c r="AS960" s="40" t="str">
        <f>IF(入力シート!O961&gt;=1,INT(MOD(入力シート!O961,10)/1),"")</f>
        <v/>
      </c>
      <c r="AT960" s="51" t="str">
        <f>IF(入力シート!P961&gt;=1000000,INT(MOD(入力シート!P961,10000000)/1000000),"")</f>
        <v/>
      </c>
      <c r="AU960" s="51" t="str">
        <f>IF(入力シート!P961&gt;=100000,INT(MOD(入力シート!P961,1000000)/100000),"")</f>
        <v/>
      </c>
      <c r="AV960" s="51" t="str">
        <f>IF(入力シート!P961&gt;=10000,INT(MOD(入力シート!P961,100000)/10000),"")</f>
        <v/>
      </c>
      <c r="AW960" s="51" t="str">
        <f>IF(入力シート!P961&gt;=1000,INT(MOD(入力シート!P961,10000)/1000),"")</f>
        <v/>
      </c>
      <c r="AX960" s="51" t="str">
        <f>IF(入力シート!P961&gt;=100,INT(MOD(入力シート!P961,1000)/100),"")</f>
        <v/>
      </c>
      <c r="AY960" s="51" t="str">
        <f>IF(入力シート!P961&gt;=10,INT(MOD(入力シート!P961,100)/10),"")</f>
        <v/>
      </c>
      <c r="AZ960" s="40" t="str">
        <f>IF(入力シート!P961&gt;=1,INT(MOD(入力シート!P961,10)/1),"")</f>
        <v/>
      </c>
      <c r="BA960" s="51" t="str">
        <f>IF(入力シート!Q961&gt;=10,INT(MOD(入力シート!Q961,100)/10),"")</f>
        <v/>
      </c>
      <c r="BB960" s="40" t="str">
        <f>IF(入力シート!Q961&gt;=1,INT(MOD(入力シート!Q961,10)/1),"")</f>
        <v/>
      </c>
      <c r="BC960" s="51" t="str">
        <f>IF(入力シート!R961&gt;=10000,INT(MOD(入力シート!R961,100000)/10000),"")</f>
        <v/>
      </c>
      <c r="BD960" s="51" t="str">
        <f>IF(入力シート!R961&gt;=1000,INT(MOD(入力シート!R961,10000)/1000),"")</f>
        <v/>
      </c>
      <c r="BE960" s="51" t="str">
        <f>IF(入力シート!R961&gt;=100,INT(MOD(入力シート!R961,1000)/100),"")</f>
        <v/>
      </c>
      <c r="BF960" s="51" t="str">
        <f>IF(入力シート!R961&gt;=10,INT(MOD(入力シート!R961,100)/10),"")</f>
        <v/>
      </c>
      <c r="BG960" s="40" t="str">
        <f>IF(入力シート!R961&gt;=1,INT(MOD(入力シート!R961,10)/1),"")</f>
        <v/>
      </c>
    </row>
    <row r="961" spans="1:79" x14ac:dyDescent="0.15">
      <c r="B961" s="22">
        <v>959</v>
      </c>
      <c r="C961" s="10" t="str">
        <f>IF(入力シート!C962&gt;=10000,INT(MOD(入力シート!C962,100000)/10000),"")</f>
        <v/>
      </c>
      <c r="D961" s="10" t="str">
        <f>IF(入力シート!C962&gt;=1000,INT(MOD(入力シート!C962,10000)/1000),"")</f>
        <v/>
      </c>
      <c r="E961" s="10" t="str">
        <f>IF(入力シート!C962&gt;=100,INT(MOD(入力シート!C962,1000)/100),"")</f>
        <v/>
      </c>
      <c r="F961" s="10" t="str">
        <f>IF(入力シート!C962&gt;=10,INT(MOD(入力シート!C962,100)/10),"")</f>
        <v/>
      </c>
      <c r="G961" s="22" t="str">
        <f>IF(入力シート!C962&gt;=1,INT(MOD(入力シート!C962,10)/1),"")</f>
        <v/>
      </c>
      <c r="H961" s="22" t="str">
        <f>IF(入力シート!D962&gt;"",入力シート!D962,"")</f>
        <v/>
      </c>
      <c r="I961" s="22" t="str">
        <f>IF(入力シート!E962&gt;"",入力シート!E962,"")</f>
        <v/>
      </c>
      <c r="J961" s="37" t="str">
        <f>IF(入力シート!F962&gt;0,IF(入力シート!W962=6,MID(入力シート!F962,入力シート!W962-5,1),"0"),"")</f>
        <v/>
      </c>
      <c r="K961" s="37" t="str">
        <f>IF(入力シート!F962&gt;0,MID(入力シート!F962,入力シート!W962-4,1),"")</f>
        <v/>
      </c>
      <c r="L961" s="37" t="str">
        <f>IF(入力シート!F962&gt;0,MID(入力シート!F962,入力シート!W962-3,1),"")</f>
        <v/>
      </c>
      <c r="M961" s="37" t="str">
        <f>IF(入力シート!F962&gt;0,MID(入力シート!F962,入力シート!W962-2,1),"")</f>
        <v/>
      </c>
      <c r="N961" s="37" t="str">
        <f>IF(入力シート!F962&gt;0,MID(入力シート!F962,入力シート!W962-1,1),"")</f>
        <v/>
      </c>
      <c r="O961" s="39" t="str">
        <f>IF(入力シート!F962&gt;0,MID(入力シート!F962,入力シート!W962,1),"")</f>
        <v/>
      </c>
      <c r="P961" s="22" t="str">
        <f>IF(入力シート!G962&gt;"",入力シート!G962,"")</f>
        <v/>
      </c>
      <c r="Q961" s="37" t="str">
        <f>IF(入力シート!H962&gt;0,IF(入力シート!X962=4,MID(入力シート!H962,入力シート!X962-3,1),"0"),"")</f>
        <v/>
      </c>
      <c r="R961" s="37" t="str">
        <f>IF(入力シート!H962&gt;0,MID(入力シート!H962,入力シート!X962-2,1),"")</f>
        <v/>
      </c>
      <c r="S961" s="37" t="str">
        <f>IF(入力シート!H962&gt;0,MID(入力シート!H962,入力シート!X962-1,1),"")</f>
        <v/>
      </c>
      <c r="T961" s="39" t="str">
        <f>IF(入力シート!H962&gt;0,MID(入力シート!H962,入力シート!X962,1),"")</f>
        <v/>
      </c>
      <c r="U961" s="62" t="str">
        <f>IF(入力シート!I962&gt;0,入力シート!I962,"")</f>
        <v/>
      </c>
      <c r="V961" s="50" t="str">
        <f>IF(入力シート!J962&gt;0,入力シート!J962,"")</f>
        <v/>
      </c>
      <c r="W961" s="50" t="str">
        <f>IF(入力シート!K962&gt;=10,INT(MOD(入力シート!K962,100)/10),"")</f>
        <v/>
      </c>
      <c r="X961" s="40" t="str">
        <f>IF(入力シート!K962&gt;=1,INT(MOD(入力シート!K962,10)/1),"")</f>
        <v/>
      </c>
      <c r="Y961" s="51" t="str">
        <f>IF(入力シート!L962&gt;=100000,INT(MOD(入力シート!L962,1000000)/100000),"")</f>
        <v/>
      </c>
      <c r="Z961" s="51" t="str">
        <f>IF(入力シート!L962&gt;=10000,INT(MOD(入力シート!L962,100000)/10000),"")</f>
        <v/>
      </c>
      <c r="AA961" s="51" t="str">
        <f>IF(入力シート!L962&gt;=1000,INT(MOD(入力シート!L962,10000)/1000),"")</f>
        <v/>
      </c>
      <c r="AB961" s="51" t="str">
        <f>IF(入力シート!L962&gt;=100,INT(MOD(入力シート!L962,1000)/100),"")</f>
        <v/>
      </c>
      <c r="AC961" s="51" t="str">
        <f>IF(入力シート!L962&gt;=10,INT(MOD(入力シート!L962,100)/10),"")</f>
        <v/>
      </c>
      <c r="AD961" s="40" t="str">
        <f>IF(入力シート!L962&gt;=1,INT(MOD(入力シート!L962,10)/1),"")</f>
        <v/>
      </c>
      <c r="AE961" s="51" t="str">
        <f>IF(入力シート!M962&gt;=10000,INT(MOD(入力シート!M962,100000)/10000),"")</f>
        <v/>
      </c>
      <c r="AF961" s="51" t="str">
        <f>IF(入力シート!M962&gt;=1000,INT(MOD(入力シート!M962,10000)/1000),"")</f>
        <v/>
      </c>
      <c r="AG961" s="51" t="str">
        <f>IF(入力シート!M962&gt;=100,INT(MOD(入力シート!M962,1000)/100),"")</f>
        <v/>
      </c>
      <c r="AH961" s="51" t="str">
        <f>IF(入力シート!M962&gt;=10,INT(MOD(入力シート!M962,100)/10),"")</f>
        <v/>
      </c>
      <c r="AI961" s="40" t="str">
        <f>IF(入力シート!M962&gt;=1,INT(MOD(入力シート!M962,10)/1),"")</f>
        <v/>
      </c>
      <c r="AJ961" s="51" t="str">
        <f>IF(入力シート!N962&gt;=10000,INT(MOD(入力シート!N962,100000)/10000),"")</f>
        <v/>
      </c>
      <c r="AK961" s="51" t="str">
        <f>IF(入力シート!N962&gt;=1000,INT(MOD(入力シート!N962,10000)/1000),"")</f>
        <v/>
      </c>
      <c r="AL961" s="51" t="str">
        <f>IF(入力シート!N962&gt;=100,INT(MOD(入力シート!N962,1000)/100),"")</f>
        <v/>
      </c>
      <c r="AM961" s="51" t="str">
        <f>IF(入力シート!N962&gt;=10,INT(MOD(入力シート!N962,100)/10),"")</f>
        <v/>
      </c>
      <c r="AN961" s="40" t="str">
        <f>IF(入力シート!N962&gt;=1,INT(MOD(入力シート!N962,10)/1),"")</f>
        <v/>
      </c>
      <c r="AO961" s="51" t="str">
        <f>IF(入力シート!O962&gt;=10000,INT(MOD(入力シート!O962,100000)/10000),"")</f>
        <v/>
      </c>
      <c r="AP961" s="51" t="str">
        <f>IF(入力シート!O962&gt;=1000,INT(MOD(入力シート!O962,10000)/1000),"")</f>
        <v/>
      </c>
      <c r="AQ961" s="51" t="str">
        <f>IF(入力シート!O962&gt;=100,INT(MOD(入力シート!O962,1000)/100),"")</f>
        <v/>
      </c>
      <c r="AR961" s="51" t="str">
        <f>IF(入力シート!O962&gt;=10,INT(MOD(入力シート!O962,100)/10),"")</f>
        <v/>
      </c>
      <c r="AS961" s="40" t="str">
        <f>IF(入力シート!O962&gt;=1,INT(MOD(入力シート!O962,10)/1),"")</f>
        <v/>
      </c>
      <c r="AT961" s="51" t="str">
        <f>IF(入力シート!P962&gt;=1000000,INT(MOD(入力シート!P962,10000000)/1000000),"")</f>
        <v/>
      </c>
      <c r="AU961" s="51" t="str">
        <f>IF(入力シート!P962&gt;=100000,INT(MOD(入力シート!P962,1000000)/100000),"")</f>
        <v/>
      </c>
      <c r="AV961" s="51" t="str">
        <f>IF(入力シート!P962&gt;=10000,INT(MOD(入力シート!P962,100000)/10000),"")</f>
        <v/>
      </c>
      <c r="AW961" s="51" t="str">
        <f>IF(入力シート!P962&gt;=1000,INT(MOD(入力シート!P962,10000)/1000),"")</f>
        <v/>
      </c>
      <c r="AX961" s="51" t="str">
        <f>IF(入力シート!P962&gt;=100,INT(MOD(入力シート!P962,1000)/100),"")</f>
        <v/>
      </c>
      <c r="AY961" s="51" t="str">
        <f>IF(入力シート!P962&gt;=10,INT(MOD(入力シート!P962,100)/10),"")</f>
        <v/>
      </c>
      <c r="AZ961" s="40" t="str">
        <f>IF(入力シート!P962&gt;=1,INT(MOD(入力シート!P962,10)/1),"")</f>
        <v/>
      </c>
      <c r="BA961" s="51" t="str">
        <f>IF(入力シート!Q962&gt;=10,INT(MOD(入力シート!Q962,100)/10),"")</f>
        <v/>
      </c>
      <c r="BB961" s="40" t="str">
        <f>IF(入力シート!Q962&gt;=1,INT(MOD(入力シート!Q962,10)/1),"")</f>
        <v/>
      </c>
      <c r="BC961" s="51" t="str">
        <f>IF(入力シート!R962&gt;=10000,INT(MOD(入力シート!R962,100000)/10000),"")</f>
        <v/>
      </c>
      <c r="BD961" s="51" t="str">
        <f>IF(入力シート!R962&gt;=1000,INT(MOD(入力シート!R962,10000)/1000),"")</f>
        <v/>
      </c>
      <c r="BE961" s="51" t="str">
        <f>IF(入力シート!R962&gt;=100,INT(MOD(入力シート!R962,1000)/100),"")</f>
        <v/>
      </c>
      <c r="BF961" s="51" t="str">
        <f>IF(入力シート!R962&gt;=10,INT(MOD(入力シート!R962,100)/10),"")</f>
        <v/>
      </c>
      <c r="BG961" s="40" t="str">
        <f>IF(入力シート!R962&gt;=1,INT(MOD(入力シート!R962,10)/1),"")</f>
        <v/>
      </c>
    </row>
    <row r="962" spans="1:79" x14ac:dyDescent="0.15">
      <c r="A962" s="46"/>
      <c r="B962" s="12">
        <v>960</v>
      </c>
      <c r="C962" s="3" t="str">
        <f>IF(入力シート!C963&gt;=10000,INT(MOD(入力シート!C963,100000)/10000),"")</f>
        <v/>
      </c>
      <c r="D962" s="3" t="str">
        <f>IF(入力シート!C963&gt;=1000,INT(MOD(入力シート!C963,10000)/1000),"")</f>
        <v/>
      </c>
      <c r="E962" s="3" t="str">
        <f>IF(入力シート!C963&gt;=100,INT(MOD(入力シート!C963,1000)/100),"")</f>
        <v/>
      </c>
      <c r="F962" s="3" t="str">
        <f>IF(入力シート!C963&gt;=10,INT(MOD(入力シート!C963,100)/10),"")</f>
        <v/>
      </c>
      <c r="G962" s="12" t="str">
        <f>IF(入力シート!C963&gt;=1,INT(MOD(入力シート!C963,10)/1),"")</f>
        <v/>
      </c>
      <c r="H962" s="12" t="str">
        <f>IF(入力シート!D963&gt;"",入力シート!D963,"")</f>
        <v/>
      </c>
      <c r="I962" s="146" t="str">
        <f>IF(入力シート!E963&gt;"",入力シート!E963,"")</f>
        <v/>
      </c>
      <c r="J962" s="162" t="str">
        <f>IF(入力シート!F963&gt;0,IF(入力シート!W963=6,MID(入力シート!F963,入力シート!W963-5,1),"0"),"")</f>
        <v/>
      </c>
      <c r="K962" s="63" t="str">
        <f>IF(入力シート!F963&gt;0,MID(入力シート!F963,入力シート!W963-4,1),"")</f>
        <v/>
      </c>
      <c r="L962" s="63" t="str">
        <f>IF(入力シート!F963&gt;0,MID(入力シート!F963,入力シート!W963-3,1),"")</f>
        <v/>
      </c>
      <c r="M962" s="63" t="str">
        <f>IF(入力シート!F963&gt;0,MID(入力シート!F963,入力シート!W963-2,1),"")</f>
        <v/>
      </c>
      <c r="N962" s="63" t="str">
        <f>IF(入力シート!F963&gt;0,MID(入力シート!F963,入力シート!W963-1,1),"")</f>
        <v/>
      </c>
      <c r="O962" s="64" t="str">
        <f>IF(入力シート!F963&gt;0,MID(入力シート!F963,入力シート!W963,1),"")</f>
        <v/>
      </c>
      <c r="P962" s="146" t="str">
        <f>IF(入力シート!G963&gt;"",入力シート!G963,"")</f>
        <v/>
      </c>
      <c r="Q962" s="162" t="str">
        <f>IF(入力シート!H963&gt;0,IF(入力シート!X963=4,MID(入力シート!H963,入力シート!X963-3,1),"0"),"")</f>
        <v/>
      </c>
      <c r="R962" s="63" t="str">
        <f>IF(入力シート!H963&gt;0,MID(入力シート!H963,入力シート!X963-2,1),"")</f>
        <v/>
      </c>
      <c r="S962" s="63" t="str">
        <f>IF(入力シート!H963&gt;0,MID(入力シート!H963,入力シート!X963-1,1),"")</f>
        <v/>
      </c>
      <c r="T962" s="64" t="str">
        <f>IF(入力シート!H963&gt;0,MID(入力シート!H963,入力シート!X963,1),"")</f>
        <v/>
      </c>
      <c r="U962" s="65" t="str">
        <f>IF(入力シート!I963&gt;0,入力シート!I963,"")</f>
        <v/>
      </c>
      <c r="V962" s="47" t="str">
        <f>IF(入力シート!J963&gt;0,入力シート!J963,"")</f>
        <v/>
      </c>
      <c r="W962" s="47" t="str">
        <f>IF(入力シート!K963&gt;=10,INT(MOD(入力シート!K963,100)/10),"")</f>
        <v/>
      </c>
      <c r="X962" s="48" t="str">
        <f>IF(入力シート!K963&gt;=1,INT(MOD(入力シート!K963,10)/1),"")</f>
        <v/>
      </c>
      <c r="Y962" s="49" t="str">
        <f>IF(入力シート!L963&gt;=100000,INT(MOD(入力シート!L963,1000000)/100000),"")</f>
        <v/>
      </c>
      <c r="Z962" s="49" t="str">
        <f>IF(入力シート!L963&gt;=10000,INT(MOD(入力シート!L963,100000)/10000),"")</f>
        <v/>
      </c>
      <c r="AA962" s="49" t="str">
        <f>IF(入力シート!L963&gt;=1000,INT(MOD(入力シート!L963,10000)/1000),"")</f>
        <v/>
      </c>
      <c r="AB962" s="49" t="str">
        <f>IF(入力シート!L963&gt;=100,INT(MOD(入力シート!L963,1000)/100),"")</f>
        <v/>
      </c>
      <c r="AC962" s="49" t="str">
        <f>IF(入力シート!L963&gt;=10,INT(MOD(入力シート!L963,100)/10),"")</f>
        <v/>
      </c>
      <c r="AD962" s="48" t="str">
        <f>IF(入力シート!L963&gt;=1,INT(MOD(入力シート!L963,10)/1),"")</f>
        <v/>
      </c>
      <c r="AE962" s="49" t="str">
        <f>IF(入力シート!M963&gt;=10000,INT(MOD(入力シート!M963,100000)/10000),"")</f>
        <v/>
      </c>
      <c r="AF962" s="49" t="str">
        <f>IF(入力シート!M963&gt;=1000,INT(MOD(入力シート!M963,10000)/1000),"")</f>
        <v/>
      </c>
      <c r="AG962" s="49" t="str">
        <f>IF(入力シート!M963&gt;=100,INT(MOD(入力シート!M963,1000)/100),"")</f>
        <v/>
      </c>
      <c r="AH962" s="49" t="str">
        <f>IF(入力シート!M963&gt;=10,INT(MOD(入力シート!M963,100)/10),"")</f>
        <v/>
      </c>
      <c r="AI962" s="48" t="str">
        <f>IF(入力シート!M963&gt;=1,INT(MOD(入力シート!M963,10)/1),"")</f>
        <v/>
      </c>
      <c r="AJ962" s="49" t="str">
        <f>IF(入力シート!N963&gt;=10000,INT(MOD(入力シート!N963,100000)/10000),"")</f>
        <v/>
      </c>
      <c r="AK962" s="49" t="str">
        <f>IF(入力シート!N963&gt;=1000,INT(MOD(入力シート!N963,10000)/1000),"")</f>
        <v/>
      </c>
      <c r="AL962" s="49" t="str">
        <f>IF(入力シート!N963&gt;=100,INT(MOD(入力シート!N963,1000)/100),"")</f>
        <v/>
      </c>
      <c r="AM962" s="49" t="str">
        <f>IF(入力シート!N963&gt;=10,INT(MOD(入力シート!N963,100)/10),"")</f>
        <v/>
      </c>
      <c r="AN962" s="48" t="str">
        <f>IF(入力シート!N963&gt;=1,INT(MOD(入力シート!N963,10)/1),"")</f>
        <v/>
      </c>
      <c r="AO962" s="49" t="str">
        <f>IF(入力シート!O963&gt;=10000,INT(MOD(入力シート!O963,100000)/10000),"")</f>
        <v/>
      </c>
      <c r="AP962" s="49" t="str">
        <f>IF(入力シート!O963&gt;=1000,INT(MOD(入力シート!O963,10000)/1000),"")</f>
        <v/>
      </c>
      <c r="AQ962" s="49" t="str">
        <f>IF(入力シート!O963&gt;=100,INT(MOD(入力シート!O963,1000)/100),"")</f>
        <v/>
      </c>
      <c r="AR962" s="49" t="str">
        <f>IF(入力シート!O963&gt;=10,INT(MOD(入力シート!O963,100)/10),"")</f>
        <v/>
      </c>
      <c r="AS962" s="48" t="str">
        <f>IF(入力シート!O963&gt;=1,INT(MOD(入力シート!O963,10)/1),"")</f>
        <v/>
      </c>
      <c r="AT962" s="49" t="str">
        <f>IF(入力シート!P963&gt;=1000000,INT(MOD(入力シート!P963,10000000)/1000000),"")</f>
        <v/>
      </c>
      <c r="AU962" s="49" t="str">
        <f>IF(入力シート!P963&gt;=100000,INT(MOD(入力シート!P963,1000000)/100000),"")</f>
        <v/>
      </c>
      <c r="AV962" s="49" t="str">
        <f>IF(入力シート!P963&gt;=10000,INT(MOD(入力シート!P963,100000)/10000),"")</f>
        <v/>
      </c>
      <c r="AW962" s="49" t="str">
        <f>IF(入力シート!P963&gt;=1000,INT(MOD(入力シート!P963,10000)/1000),"")</f>
        <v/>
      </c>
      <c r="AX962" s="49" t="str">
        <f>IF(入力シート!P963&gt;=100,INT(MOD(入力シート!P963,1000)/100),"")</f>
        <v/>
      </c>
      <c r="AY962" s="49" t="str">
        <f>IF(入力シート!P963&gt;=10,INT(MOD(入力シート!P963,100)/10),"")</f>
        <v/>
      </c>
      <c r="AZ962" s="48" t="str">
        <f>IF(入力シート!P963&gt;=1,INT(MOD(入力シート!P963,10)/1),"")</f>
        <v/>
      </c>
      <c r="BA962" s="49" t="str">
        <f>IF(入力シート!Q963&gt;=10,INT(MOD(入力シート!Q963,100)/10),"")</f>
        <v/>
      </c>
      <c r="BB962" s="48" t="str">
        <f>IF(入力シート!Q963&gt;=1,INT(MOD(入力シート!Q963,10)/1),"")</f>
        <v/>
      </c>
      <c r="BC962" s="49" t="str">
        <f>IF(入力シート!R963&gt;=10000,INT(MOD(入力シート!R963,100000)/10000),"")</f>
        <v/>
      </c>
      <c r="BD962" s="49" t="str">
        <f>IF(入力シート!R963&gt;=1000,INT(MOD(入力シート!R963,10000)/1000),"")</f>
        <v/>
      </c>
      <c r="BE962" s="49" t="str">
        <f>IF(入力シート!R963&gt;=100,INT(MOD(入力シート!R963,1000)/100),"")</f>
        <v/>
      </c>
      <c r="BF962" s="49" t="str">
        <f>IF(入力シート!R963&gt;=10,INT(MOD(入力シート!R963,100)/10),"")</f>
        <v/>
      </c>
      <c r="BG962" s="48" t="str">
        <f>IF(入力シート!R963&gt;=1,INT(MOD(入力シート!R963,10)/1),"")</f>
        <v/>
      </c>
      <c r="BH962" s="58" t="str">
        <f>IF(入力シート!S963&gt;=10,INT(MOD(入力シート!S963,100)/10),"")</f>
        <v/>
      </c>
      <c r="BI962" s="69" t="str">
        <f>IF(入力シート!S963&gt;=1,INT(MOD(入力シート!S963,10)/1),"")</f>
        <v/>
      </c>
      <c r="BJ962" s="58" t="str">
        <f>IF(入力シート!T963&gt;=1000000,INT(MOD(入力シート!T963,10000000)/1000000),"")</f>
        <v/>
      </c>
      <c r="BK962" s="58" t="str">
        <f>IF(入力シート!T963&gt;=100000,INT(MOD(入力シート!T963,1000000)/100000),"")</f>
        <v/>
      </c>
      <c r="BL962" s="58" t="str">
        <f>IF(入力シート!T963&gt;=10000,INT(MOD(入力シート!T963,100000)/10000),"")</f>
        <v/>
      </c>
      <c r="BM962" s="58" t="str">
        <f>IF(入力シート!T963&gt;=1000,INT(MOD(入力シート!T963,10000)/1000),"")</f>
        <v/>
      </c>
      <c r="BN962" s="58" t="str">
        <f>IF(入力シート!T963&gt;=100,INT(MOD(入力シート!T963,1000)/100),"")</f>
        <v/>
      </c>
      <c r="BO962" s="58" t="str">
        <f>IF(入力シート!T963&gt;=10,INT(MOD(入力シート!T963,100)/10),"")</f>
        <v/>
      </c>
      <c r="BP962" s="69" t="str">
        <f>IF(入力シート!T963&gt;=1,INT(MOD(入力シート!T963,10)/1),"")</f>
        <v/>
      </c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</row>
    <row r="963" spans="1:79" x14ac:dyDescent="0.15">
      <c r="A963" s="70">
        <f t="shared" si="20"/>
        <v>97</v>
      </c>
      <c r="B963" s="22">
        <v>961</v>
      </c>
      <c r="C963" s="10" t="str">
        <f>IF(入力シート!C964&gt;=10000,INT(MOD(入力シート!C964,100000)/10000),"")</f>
        <v/>
      </c>
      <c r="D963" s="10" t="str">
        <f>IF(入力シート!C964&gt;=1000,INT(MOD(入力シート!C964,10000)/1000),"")</f>
        <v/>
      </c>
      <c r="E963" s="10" t="str">
        <f>IF(入力シート!C964&gt;=100,INT(MOD(入力シート!C964,1000)/100),"")</f>
        <v/>
      </c>
      <c r="F963" s="10" t="str">
        <f>IF(入力シート!C964&gt;=10,INT(MOD(入力シート!C964,100)/10),"")</f>
        <v/>
      </c>
      <c r="G963" s="22" t="str">
        <f>IF(入力シート!C964&gt;=1,INT(MOD(入力シート!C964,10)/1),"")</f>
        <v/>
      </c>
      <c r="H963" s="22" t="str">
        <f>IF(入力シート!D964&gt;"",入力シート!D964,"")</f>
        <v/>
      </c>
      <c r="I963" s="22" t="str">
        <f>IF(入力シート!E964&gt;"",入力シート!E964,"")</f>
        <v/>
      </c>
      <c r="J963" s="37" t="str">
        <f>IF(入力シート!F964&gt;0,IF(入力シート!W964=6,MID(入力シート!F964,入力シート!W964-5,1),"0"),"")</f>
        <v/>
      </c>
      <c r="K963" s="37" t="str">
        <f>IF(入力シート!F964&gt;0,MID(入力シート!F964,入力シート!W964-4,1),"")</f>
        <v/>
      </c>
      <c r="L963" s="37" t="str">
        <f>IF(入力シート!F964&gt;0,MID(入力シート!F964,入力シート!W964-3,1),"")</f>
        <v/>
      </c>
      <c r="M963" s="37" t="str">
        <f>IF(入力シート!F964&gt;0,MID(入力シート!F964,入力シート!W964-2,1),"")</f>
        <v/>
      </c>
      <c r="N963" s="37" t="str">
        <f>IF(入力シート!F964&gt;0,MID(入力シート!F964,入力シート!W964-1,1),"")</f>
        <v/>
      </c>
      <c r="O963" s="39" t="str">
        <f>IF(入力シート!F964&gt;0,MID(入力シート!F964,入力シート!W964,1),"")</f>
        <v/>
      </c>
      <c r="P963" s="22" t="str">
        <f>IF(入力シート!G964&gt;"",入力シート!G964,"")</f>
        <v/>
      </c>
      <c r="Q963" s="37" t="str">
        <f>IF(入力シート!H964&gt;0,IF(入力シート!X964=4,MID(入力シート!H964,入力シート!X964-3,1),"0"),"")</f>
        <v/>
      </c>
      <c r="R963" s="37" t="str">
        <f>IF(入力シート!H964&gt;0,MID(入力シート!H964,入力シート!X964-2,1),"")</f>
        <v/>
      </c>
      <c r="S963" s="37" t="str">
        <f>IF(入力シート!H964&gt;0,MID(入力シート!H964,入力シート!X964-1,1),"")</f>
        <v/>
      </c>
      <c r="T963" s="39" t="str">
        <f>IF(入力シート!H964&gt;0,MID(入力シート!H964,入力シート!X964,1),"")</f>
        <v/>
      </c>
      <c r="U963" s="62" t="str">
        <f>IF(入力シート!I964&gt;0,入力シート!I964,"")</f>
        <v/>
      </c>
      <c r="V963" s="50" t="str">
        <f>IF(入力シート!J964&gt;0,入力シート!J964,"")</f>
        <v/>
      </c>
      <c r="W963" s="50" t="str">
        <f>IF(入力シート!K964&gt;=10,INT(MOD(入力シート!K964,100)/10),"")</f>
        <v/>
      </c>
      <c r="X963" s="40" t="str">
        <f>IF(入力シート!K964&gt;=1,INT(MOD(入力シート!K964,10)/1),"")</f>
        <v/>
      </c>
      <c r="Y963" s="51" t="str">
        <f>IF(入力シート!L964&gt;=100000,INT(MOD(入力シート!L964,1000000)/100000),"")</f>
        <v/>
      </c>
      <c r="Z963" s="51" t="str">
        <f>IF(入力シート!L964&gt;=10000,INT(MOD(入力シート!L964,100000)/10000),"")</f>
        <v/>
      </c>
      <c r="AA963" s="51" t="str">
        <f>IF(入力シート!L964&gt;=1000,INT(MOD(入力シート!L964,10000)/1000),"")</f>
        <v/>
      </c>
      <c r="AB963" s="51" t="str">
        <f>IF(入力シート!L964&gt;=100,INT(MOD(入力シート!L964,1000)/100),"")</f>
        <v/>
      </c>
      <c r="AC963" s="51" t="str">
        <f>IF(入力シート!L964&gt;=10,INT(MOD(入力シート!L964,100)/10),"")</f>
        <v/>
      </c>
      <c r="AD963" s="40" t="str">
        <f>IF(入力シート!L964&gt;=1,INT(MOD(入力シート!L964,10)/1),"")</f>
        <v/>
      </c>
      <c r="AE963" s="51" t="str">
        <f>IF(入力シート!M964&gt;=10000,INT(MOD(入力シート!M964,100000)/10000),"")</f>
        <v/>
      </c>
      <c r="AF963" s="51" t="str">
        <f>IF(入力シート!M964&gt;=1000,INT(MOD(入力シート!M964,10000)/1000),"")</f>
        <v/>
      </c>
      <c r="AG963" s="51" t="str">
        <f>IF(入力シート!M964&gt;=100,INT(MOD(入力シート!M964,1000)/100),"")</f>
        <v/>
      </c>
      <c r="AH963" s="51" t="str">
        <f>IF(入力シート!M964&gt;=10,INT(MOD(入力シート!M964,100)/10),"")</f>
        <v/>
      </c>
      <c r="AI963" s="40" t="str">
        <f>IF(入力シート!M964&gt;=1,INT(MOD(入力シート!M964,10)/1),"")</f>
        <v/>
      </c>
      <c r="AJ963" s="51" t="str">
        <f>IF(入力シート!N964&gt;=10000,INT(MOD(入力シート!N964,100000)/10000),"")</f>
        <v/>
      </c>
      <c r="AK963" s="51" t="str">
        <f>IF(入力シート!N964&gt;=1000,INT(MOD(入力シート!N964,10000)/1000),"")</f>
        <v/>
      </c>
      <c r="AL963" s="51" t="str">
        <f>IF(入力シート!N964&gt;=100,INT(MOD(入力シート!N964,1000)/100),"")</f>
        <v/>
      </c>
      <c r="AM963" s="51" t="str">
        <f>IF(入力シート!N964&gt;=10,INT(MOD(入力シート!N964,100)/10),"")</f>
        <v/>
      </c>
      <c r="AN963" s="40" t="str">
        <f>IF(入力シート!N964&gt;=1,INT(MOD(入力シート!N964,10)/1),"")</f>
        <v/>
      </c>
      <c r="AO963" s="51" t="str">
        <f>IF(入力シート!O964&gt;=10000,INT(MOD(入力シート!O964,100000)/10000),"")</f>
        <v/>
      </c>
      <c r="AP963" s="51" t="str">
        <f>IF(入力シート!O964&gt;=1000,INT(MOD(入力シート!O964,10000)/1000),"")</f>
        <v/>
      </c>
      <c r="AQ963" s="51" t="str">
        <f>IF(入力シート!O964&gt;=100,INT(MOD(入力シート!O964,1000)/100),"")</f>
        <v/>
      </c>
      <c r="AR963" s="51" t="str">
        <f>IF(入力シート!O964&gt;=10,INT(MOD(入力シート!O964,100)/10),"")</f>
        <v/>
      </c>
      <c r="AS963" s="40" t="str">
        <f>IF(入力シート!O964&gt;=1,INT(MOD(入力シート!O964,10)/1),"")</f>
        <v/>
      </c>
      <c r="AT963" s="51" t="str">
        <f>IF(入力シート!P964&gt;=1000000,INT(MOD(入力シート!P964,10000000)/1000000),"")</f>
        <v/>
      </c>
      <c r="AU963" s="51" t="str">
        <f>IF(入力シート!P964&gt;=100000,INT(MOD(入力シート!P964,1000000)/100000),"")</f>
        <v/>
      </c>
      <c r="AV963" s="51" t="str">
        <f>IF(入力シート!P964&gt;=10000,INT(MOD(入力シート!P964,100000)/10000),"")</f>
        <v/>
      </c>
      <c r="AW963" s="51" t="str">
        <f>IF(入力シート!P964&gt;=1000,INT(MOD(入力シート!P964,10000)/1000),"")</f>
        <v/>
      </c>
      <c r="AX963" s="51" t="str">
        <f>IF(入力シート!P964&gt;=100,INT(MOD(入力シート!P964,1000)/100),"")</f>
        <v/>
      </c>
      <c r="AY963" s="51" t="str">
        <f>IF(入力シート!P964&gt;=10,INT(MOD(入力シート!P964,100)/10),"")</f>
        <v/>
      </c>
      <c r="AZ963" s="40" t="str">
        <f>IF(入力シート!P964&gt;=1,INT(MOD(入力シート!P964,10)/1),"")</f>
        <v/>
      </c>
      <c r="BA963" s="51" t="str">
        <f>IF(入力シート!Q964&gt;=10,INT(MOD(入力シート!Q964,100)/10),"")</f>
        <v/>
      </c>
      <c r="BB963" s="40" t="str">
        <f>IF(入力シート!Q964&gt;=1,INT(MOD(入力シート!Q964,10)/1),"")</f>
        <v/>
      </c>
      <c r="BC963" s="51" t="str">
        <f>IF(入力シート!R964&gt;=10000,INT(MOD(入力シート!R964,100000)/10000),"")</f>
        <v/>
      </c>
      <c r="BD963" s="51" t="str">
        <f>IF(入力シート!R964&gt;=1000,INT(MOD(入力シート!R964,10000)/1000),"")</f>
        <v/>
      </c>
      <c r="BE963" s="51" t="str">
        <f>IF(入力シート!R964&gt;=100,INT(MOD(入力シート!R964,1000)/100),"")</f>
        <v/>
      </c>
      <c r="BF963" s="51" t="str">
        <f>IF(入力シート!R964&gt;=10,INT(MOD(入力シート!R964,100)/10),"")</f>
        <v/>
      </c>
      <c r="BG963" s="40" t="str">
        <f>IF(入力シート!R964&gt;=1,INT(MOD(入力シート!R964,10)/1),"")</f>
        <v/>
      </c>
      <c r="BP963" s="11"/>
    </row>
    <row r="964" spans="1:79" x14ac:dyDescent="0.15">
      <c r="B964" s="22">
        <v>962</v>
      </c>
      <c r="C964" s="10" t="str">
        <f>IF(入力シート!C965&gt;=10000,INT(MOD(入力シート!C965,100000)/10000),"")</f>
        <v/>
      </c>
      <c r="D964" s="10" t="str">
        <f>IF(入力シート!C965&gt;=1000,INT(MOD(入力シート!C965,10000)/1000),"")</f>
        <v/>
      </c>
      <c r="E964" s="10" t="str">
        <f>IF(入力シート!C965&gt;=100,INT(MOD(入力シート!C965,1000)/100),"")</f>
        <v/>
      </c>
      <c r="F964" s="10" t="str">
        <f>IF(入力シート!C965&gt;=10,INT(MOD(入力シート!C965,100)/10),"")</f>
        <v/>
      </c>
      <c r="G964" s="22" t="str">
        <f>IF(入力シート!C965&gt;=1,INT(MOD(入力シート!C965,10)/1),"")</f>
        <v/>
      </c>
      <c r="H964" s="22" t="str">
        <f>IF(入力シート!D965&gt;"",入力シート!D965,"")</f>
        <v/>
      </c>
      <c r="I964" s="22" t="str">
        <f>IF(入力シート!E965&gt;"",入力シート!E965,"")</f>
        <v/>
      </c>
      <c r="J964" s="37" t="str">
        <f>IF(入力シート!F965&gt;0,IF(入力シート!W965=6,MID(入力シート!F965,入力シート!W965-5,1),"0"),"")</f>
        <v/>
      </c>
      <c r="K964" s="37" t="str">
        <f>IF(入力シート!F965&gt;0,MID(入力シート!F965,入力シート!W965-4,1),"")</f>
        <v/>
      </c>
      <c r="L964" s="37" t="str">
        <f>IF(入力シート!F965&gt;0,MID(入力シート!F965,入力シート!W965-3,1),"")</f>
        <v/>
      </c>
      <c r="M964" s="37" t="str">
        <f>IF(入力シート!F965&gt;0,MID(入力シート!F965,入力シート!W965-2,1),"")</f>
        <v/>
      </c>
      <c r="N964" s="37" t="str">
        <f>IF(入力シート!F965&gt;0,MID(入力シート!F965,入力シート!W965-1,1),"")</f>
        <v/>
      </c>
      <c r="O964" s="39" t="str">
        <f>IF(入力シート!F965&gt;0,MID(入力シート!F965,入力シート!W965,1),"")</f>
        <v/>
      </c>
      <c r="P964" s="22" t="str">
        <f>IF(入力シート!G965&gt;"",入力シート!G965,"")</f>
        <v/>
      </c>
      <c r="Q964" s="37" t="str">
        <f>IF(入力シート!H965&gt;0,IF(入力シート!X965=4,MID(入力シート!H965,入力シート!X965-3,1),"0"),"")</f>
        <v/>
      </c>
      <c r="R964" s="37" t="str">
        <f>IF(入力シート!H965&gt;0,MID(入力シート!H965,入力シート!X965-2,1),"")</f>
        <v/>
      </c>
      <c r="S964" s="37" t="str">
        <f>IF(入力シート!H965&gt;0,MID(入力シート!H965,入力シート!X965-1,1),"")</f>
        <v/>
      </c>
      <c r="T964" s="39" t="str">
        <f>IF(入力シート!H965&gt;0,MID(入力シート!H965,入力シート!X965,1),"")</f>
        <v/>
      </c>
      <c r="U964" s="62" t="str">
        <f>IF(入力シート!I965&gt;0,入力シート!I965,"")</f>
        <v/>
      </c>
      <c r="V964" s="50" t="str">
        <f>IF(入力シート!J965&gt;0,入力シート!J965,"")</f>
        <v/>
      </c>
      <c r="W964" s="50" t="str">
        <f>IF(入力シート!K965&gt;=10,INT(MOD(入力シート!K965,100)/10),"")</f>
        <v/>
      </c>
      <c r="X964" s="40" t="str">
        <f>IF(入力シート!K965&gt;=1,INT(MOD(入力シート!K965,10)/1),"")</f>
        <v/>
      </c>
      <c r="Y964" s="51" t="str">
        <f>IF(入力シート!L965&gt;=100000,INT(MOD(入力シート!L965,1000000)/100000),"")</f>
        <v/>
      </c>
      <c r="Z964" s="51" t="str">
        <f>IF(入力シート!L965&gt;=10000,INT(MOD(入力シート!L965,100000)/10000),"")</f>
        <v/>
      </c>
      <c r="AA964" s="51" t="str">
        <f>IF(入力シート!L965&gt;=1000,INT(MOD(入力シート!L965,10000)/1000),"")</f>
        <v/>
      </c>
      <c r="AB964" s="51" t="str">
        <f>IF(入力シート!L965&gt;=100,INT(MOD(入力シート!L965,1000)/100),"")</f>
        <v/>
      </c>
      <c r="AC964" s="51" t="str">
        <f>IF(入力シート!L965&gt;=10,INT(MOD(入力シート!L965,100)/10),"")</f>
        <v/>
      </c>
      <c r="AD964" s="40" t="str">
        <f>IF(入力シート!L965&gt;=1,INT(MOD(入力シート!L965,10)/1),"")</f>
        <v/>
      </c>
      <c r="AE964" s="51" t="str">
        <f>IF(入力シート!M965&gt;=10000,INT(MOD(入力シート!M965,100000)/10000),"")</f>
        <v/>
      </c>
      <c r="AF964" s="51" t="str">
        <f>IF(入力シート!M965&gt;=1000,INT(MOD(入力シート!M965,10000)/1000),"")</f>
        <v/>
      </c>
      <c r="AG964" s="51" t="str">
        <f>IF(入力シート!M965&gt;=100,INT(MOD(入力シート!M965,1000)/100),"")</f>
        <v/>
      </c>
      <c r="AH964" s="51" t="str">
        <f>IF(入力シート!M965&gt;=10,INT(MOD(入力シート!M965,100)/10),"")</f>
        <v/>
      </c>
      <c r="AI964" s="40" t="str">
        <f>IF(入力シート!M965&gt;=1,INT(MOD(入力シート!M965,10)/1),"")</f>
        <v/>
      </c>
      <c r="AJ964" s="51" t="str">
        <f>IF(入力シート!N965&gt;=10000,INT(MOD(入力シート!N965,100000)/10000),"")</f>
        <v/>
      </c>
      <c r="AK964" s="51" t="str">
        <f>IF(入力シート!N965&gt;=1000,INT(MOD(入力シート!N965,10000)/1000),"")</f>
        <v/>
      </c>
      <c r="AL964" s="51" t="str">
        <f>IF(入力シート!N965&gt;=100,INT(MOD(入力シート!N965,1000)/100),"")</f>
        <v/>
      </c>
      <c r="AM964" s="51" t="str">
        <f>IF(入力シート!N965&gt;=10,INT(MOD(入力シート!N965,100)/10),"")</f>
        <v/>
      </c>
      <c r="AN964" s="40" t="str">
        <f>IF(入力シート!N965&gt;=1,INT(MOD(入力シート!N965,10)/1),"")</f>
        <v/>
      </c>
      <c r="AO964" s="51" t="str">
        <f>IF(入力シート!O965&gt;=10000,INT(MOD(入力シート!O965,100000)/10000),"")</f>
        <v/>
      </c>
      <c r="AP964" s="51" t="str">
        <f>IF(入力シート!O965&gt;=1000,INT(MOD(入力シート!O965,10000)/1000),"")</f>
        <v/>
      </c>
      <c r="AQ964" s="51" t="str">
        <f>IF(入力シート!O965&gt;=100,INT(MOD(入力シート!O965,1000)/100),"")</f>
        <v/>
      </c>
      <c r="AR964" s="51" t="str">
        <f>IF(入力シート!O965&gt;=10,INT(MOD(入力シート!O965,100)/10),"")</f>
        <v/>
      </c>
      <c r="AS964" s="40" t="str">
        <f>IF(入力シート!O965&gt;=1,INT(MOD(入力シート!O965,10)/1),"")</f>
        <v/>
      </c>
      <c r="AT964" s="51" t="str">
        <f>IF(入力シート!P965&gt;=1000000,INT(MOD(入力シート!P965,10000000)/1000000),"")</f>
        <v/>
      </c>
      <c r="AU964" s="51" t="str">
        <f>IF(入力シート!P965&gt;=100000,INT(MOD(入力シート!P965,1000000)/100000),"")</f>
        <v/>
      </c>
      <c r="AV964" s="51" t="str">
        <f>IF(入力シート!P965&gt;=10000,INT(MOD(入力シート!P965,100000)/10000),"")</f>
        <v/>
      </c>
      <c r="AW964" s="51" t="str">
        <f>IF(入力シート!P965&gt;=1000,INT(MOD(入力シート!P965,10000)/1000),"")</f>
        <v/>
      </c>
      <c r="AX964" s="51" t="str">
        <f>IF(入力シート!P965&gt;=100,INT(MOD(入力シート!P965,1000)/100),"")</f>
        <v/>
      </c>
      <c r="AY964" s="51" t="str">
        <f>IF(入力シート!P965&gt;=10,INT(MOD(入力シート!P965,100)/10),"")</f>
        <v/>
      </c>
      <c r="AZ964" s="40" t="str">
        <f>IF(入力シート!P965&gt;=1,INT(MOD(入力シート!P965,10)/1),"")</f>
        <v/>
      </c>
      <c r="BA964" s="51" t="str">
        <f>IF(入力シート!Q965&gt;=10,INT(MOD(入力シート!Q965,100)/10),"")</f>
        <v/>
      </c>
      <c r="BB964" s="40" t="str">
        <f>IF(入力シート!Q965&gt;=1,INT(MOD(入力シート!Q965,10)/1),"")</f>
        <v/>
      </c>
      <c r="BC964" s="51" t="str">
        <f>IF(入力シート!R965&gt;=10000,INT(MOD(入力シート!R965,100000)/10000),"")</f>
        <v/>
      </c>
      <c r="BD964" s="51" t="str">
        <f>IF(入力シート!R965&gt;=1000,INT(MOD(入力シート!R965,10000)/1000),"")</f>
        <v/>
      </c>
      <c r="BE964" s="51" t="str">
        <f>IF(入力シート!R965&gt;=100,INT(MOD(入力シート!R965,1000)/100),"")</f>
        <v/>
      </c>
      <c r="BF964" s="51" t="str">
        <f>IF(入力シート!R965&gt;=10,INT(MOD(入力シート!R965,100)/10),"")</f>
        <v/>
      </c>
      <c r="BG964" s="40" t="str">
        <f>IF(入力シート!R965&gt;=1,INT(MOD(入力シート!R965,10)/1),"")</f>
        <v/>
      </c>
    </row>
    <row r="965" spans="1:79" x14ac:dyDescent="0.15">
      <c r="B965" s="22">
        <v>963</v>
      </c>
      <c r="C965" s="10" t="str">
        <f>IF(入力シート!C966&gt;=10000,INT(MOD(入力シート!C966,100000)/10000),"")</f>
        <v/>
      </c>
      <c r="D965" s="10" t="str">
        <f>IF(入力シート!C966&gt;=1000,INT(MOD(入力シート!C966,10000)/1000),"")</f>
        <v/>
      </c>
      <c r="E965" s="10" t="str">
        <f>IF(入力シート!C966&gt;=100,INT(MOD(入力シート!C966,1000)/100),"")</f>
        <v/>
      </c>
      <c r="F965" s="10" t="str">
        <f>IF(入力シート!C966&gt;=10,INT(MOD(入力シート!C966,100)/10),"")</f>
        <v/>
      </c>
      <c r="G965" s="22" t="str">
        <f>IF(入力シート!C966&gt;=1,INT(MOD(入力シート!C966,10)/1),"")</f>
        <v/>
      </c>
      <c r="H965" s="22" t="str">
        <f>IF(入力シート!D966&gt;"",入力シート!D966,"")</f>
        <v/>
      </c>
      <c r="I965" s="22" t="str">
        <f>IF(入力シート!E966&gt;"",入力シート!E966,"")</f>
        <v/>
      </c>
      <c r="J965" s="37" t="str">
        <f>IF(入力シート!F966&gt;0,IF(入力シート!W966=6,MID(入力シート!F966,入力シート!W966-5,1),"0"),"")</f>
        <v/>
      </c>
      <c r="K965" s="37" t="str">
        <f>IF(入力シート!F966&gt;0,MID(入力シート!F966,入力シート!W966-4,1),"")</f>
        <v/>
      </c>
      <c r="L965" s="37" t="str">
        <f>IF(入力シート!F966&gt;0,MID(入力シート!F966,入力シート!W966-3,1),"")</f>
        <v/>
      </c>
      <c r="M965" s="37" t="str">
        <f>IF(入力シート!F966&gt;0,MID(入力シート!F966,入力シート!W966-2,1),"")</f>
        <v/>
      </c>
      <c r="N965" s="37" t="str">
        <f>IF(入力シート!F966&gt;0,MID(入力シート!F966,入力シート!W966-1,1),"")</f>
        <v/>
      </c>
      <c r="O965" s="39" t="str">
        <f>IF(入力シート!F966&gt;0,MID(入力シート!F966,入力シート!W966,1),"")</f>
        <v/>
      </c>
      <c r="P965" s="22" t="str">
        <f>IF(入力シート!G966&gt;"",入力シート!G966,"")</f>
        <v/>
      </c>
      <c r="Q965" s="37" t="str">
        <f>IF(入力シート!H966&gt;0,IF(入力シート!X966=4,MID(入力シート!H966,入力シート!X966-3,1),"0"),"")</f>
        <v/>
      </c>
      <c r="R965" s="37" t="str">
        <f>IF(入力シート!H966&gt;0,MID(入力シート!H966,入力シート!X966-2,1),"")</f>
        <v/>
      </c>
      <c r="S965" s="37" t="str">
        <f>IF(入力シート!H966&gt;0,MID(入力シート!H966,入力シート!X966-1,1),"")</f>
        <v/>
      </c>
      <c r="T965" s="39" t="str">
        <f>IF(入力シート!H966&gt;0,MID(入力シート!H966,入力シート!X966,1),"")</f>
        <v/>
      </c>
      <c r="U965" s="62" t="str">
        <f>IF(入力シート!I966&gt;0,入力シート!I966,"")</f>
        <v/>
      </c>
      <c r="V965" s="50" t="str">
        <f>IF(入力シート!J966&gt;0,入力シート!J966,"")</f>
        <v/>
      </c>
      <c r="W965" s="50" t="str">
        <f>IF(入力シート!K966&gt;=10,INT(MOD(入力シート!K966,100)/10),"")</f>
        <v/>
      </c>
      <c r="X965" s="40" t="str">
        <f>IF(入力シート!K966&gt;=1,INT(MOD(入力シート!K966,10)/1),"")</f>
        <v/>
      </c>
      <c r="Y965" s="51" t="str">
        <f>IF(入力シート!L966&gt;=100000,INT(MOD(入力シート!L966,1000000)/100000),"")</f>
        <v/>
      </c>
      <c r="Z965" s="51" t="str">
        <f>IF(入力シート!L966&gt;=10000,INT(MOD(入力シート!L966,100000)/10000),"")</f>
        <v/>
      </c>
      <c r="AA965" s="51" t="str">
        <f>IF(入力シート!L966&gt;=1000,INT(MOD(入力シート!L966,10000)/1000),"")</f>
        <v/>
      </c>
      <c r="AB965" s="51" t="str">
        <f>IF(入力シート!L966&gt;=100,INT(MOD(入力シート!L966,1000)/100),"")</f>
        <v/>
      </c>
      <c r="AC965" s="51" t="str">
        <f>IF(入力シート!L966&gt;=10,INT(MOD(入力シート!L966,100)/10),"")</f>
        <v/>
      </c>
      <c r="AD965" s="40" t="str">
        <f>IF(入力シート!L966&gt;=1,INT(MOD(入力シート!L966,10)/1),"")</f>
        <v/>
      </c>
      <c r="AE965" s="51" t="str">
        <f>IF(入力シート!M966&gt;=10000,INT(MOD(入力シート!M966,100000)/10000),"")</f>
        <v/>
      </c>
      <c r="AF965" s="51" t="str">
        <f>IF(入力シート!M966&gt;=1000,INT(MOD(入力シート!M966,10000)/1000),"")</f>
        <v/>
      </c>
      <c r="AG965" s="51" t="str">
        <f>IF(入力シート!M966&gt;=100,INT(MOD(入力シート!M966,1000)/100),"")</f>
        <v/>
      </c>
      <c r="AH965" s="51" t="str">
        <f>IF(入力シート!M966&gt;=10,INT(MOD(入力シート!M966,100)/10),"")</f>
        <v/>
      </c>
      <c r="AI965" s="40" t="str">
        <f>IF(入力シート!M966&gt;=1,INT(MOD(入力シート!M966,10)/1),"")</f>
        <v/>
      </c>
      <c r="AJ965" s="51" t="str">
        <f>IF(入力シート!N966&gt;=10000,INT(MOD(入力シート!N966,100000)/10000),"")</f>
        <v/>
      </c>
      <c r="AK965" s="51" t="str">
        <f>IF(入力シート!N966&gt;=1000,INT(MOD(入力シート!N966,10000)/1000),"")</f>
        <v/>
      </c>
      <c r="AL965" s="51" t="str">
        <f>IF(入力シート!N966&gt;=100,INT(MOD(入力シート!N966,1000)/100),"")</f>
        <v/>
      </c>
      <c r="AM965" s="51" t="str">
        <f>IF(入力シート!N966&gt;=10,INT(MOD(入力シート!N966,100)/10),"")</f>
        <v/>
      </c>
      <c r="AN965" s="40" t="str">
        <f>IF(入力シート!N966&gt;=1,INT(MOD(入力シート!N966,10)/1),"")</f>
        <v/>
      </c>
      <c r="AO965" s="51" t="str">
        <f>IF(入力シート!O966&gt;=10000,INT(MOD(入力シート!O966,100000)/10000),"")</f>
        <v/>
      </c>
      <c r="AP965" s="51" t="str">
        <f>IF(入力シート!O966&gt;=1000,INT(MOD(入力シート!O966,10000)/1000),"")</f>
        <v/>
      </c>
      <c r="AQ965" s="51" t="str">
        <f>IF(入力シート!O966&gt;=100,INT(MOD(入力シート!O966,1000)/100),"")</f>
        <v/>
      </c>
      <c r="AR965" s="51" t="str">
        <f>IF(入力シート!O966&gt;=10,INT(MOD(入力シート!O966,100)/10),"")</f>
        <v/>
      </c>
      <c r="AS965" s="40" t="str">
        <f>IF(入力シート!O966&gt;=1,INT(MOD(入力シート!O966,10)/1),"")</f>
        <v/>
      </c>
      <c r="AT965" s="51" t="str">
        <f>IF(入力シート!P966&gt;=1000000,INT(MOD(入力シート!P966,10000000)/1000000),"")</f>
        <v/>
      </c>
      <c r="AU965" s="51" t="str">
        <f>IF(入力シート!P966&gt;=100000,INT(MOD(入力シート!P966,1000000)/100000),"")</f>
        <v/>
      </c>
      <c r="AV965" s="51" t="str">
        <f>IF(入力シート!P966&gt;=10000,INT(MOD(入力シート!P966,100000)/10000),"")</f>
        <v/>
      </c>
      <c r="AW965" s="51" t="str">
        <f>IF(入力シート!P966&gt;=1000,INT(MOD(入力シート!P966,10000)/1000),"")</f>
        <v/>
      </c>
      <c r="AX965" s="51" t="str">
        <f>IF(入力シート!P966&gt;=100,INT(MOD(入力シート!P966,1000)/100),"")</f>
        <v/>
      </c>
      <c r="AY965" s="51" t="str">
        <f>IF(入力シート!P966&gt;=10,INT(MOD(入力シート!P966,100)/10),"")</f>
        <v/>
      </c>
      <c r="AZ965" s="40" t="str">
        <f>IF(入力シート!P966&gt;=1,INT(MOD(入力シート!P966,10)/1),"")</f>
        <v/>
      </c>
      <c r="BA965" s="51" t="str">
        <f>IF(入力シート!Q966&gt;=10,INT(MOD(入力シート!Q966,100)/10),"")</f>
        <v/>
      </c>
      <c r="BB965" s="40" t="str">
        <f>IF(入力シート!Q966&gt;=1,INT(MOD(入力シート!Q966,10)/1),"")</f>
        <v/>
      </c>
      <c r="BC965" s="51" t="str">
        <f>IF(入力シート!R966&gt;=10000,INT(MOD(入力シート!R966,100000)/10000),"")</f>
        <v/>
      </c>
      <c r="BD965" s="51" t="str">
        <f>IF(入力シート!R966&gt;=1000,INT(MOD(入力シート!R966,10000)/1000),"")</f>
        <v/>
      </c>
      <c r="BE965" s="51" t="str">
        <f>IF(入力シート!R966&gt;=100,INT(MOD(入力シート!R966,1000)/100),"")</f>
        <v/>
      </c>
      <c r="BF965" s="51" t="str">
        <f>IF(入力シート!R966&gt;=10,INT(MOD(入力シート!R966,100)/10),"")</f>
        <v/>
      </c>
      <c r="BG965" s="40" t="str">
        <f>IF(入力シート!R966&gt;=1,INT(MOD(入力シート!R966,10)/1),"")</f>
        <v/>
      </c>
    </row>
    <row r="966" spans="1:79" x14ac:dyDescent="0.15">
      <c r="B966" s="22">
        <v>964</v>
      </c>
      <c r="C966" s="10" t="str">
        <f>IF(入力シート!C967&gt;=10000,INT(MOD(入力シート!C967,100000)/10000),"")</f>
        <v/>
      </c>
      <c r="D966" s="10" t="str">
        <f>IF(入力シート!C967&gt;=1000,INT(MOD(入力シート!C967,10000)/1000),"")</f>
        <v/>
      </c>
      <c r="E966" s="10" t="str">
        <f>IF(入力シート!C967&gt;=100,INT(MOD(入力シート!C967,1000)/100),"")</f>
        <v/>
      </c>
      <c r="F966" s="10" t="str">
        <f>IF(入力シート!C967&gt;=10,INT(MOD(入力シート!C967,100)/10),"")</f>
        <v/>
      </c>
      <c r="G966" s="22" t="str">
        <f>IF(入力シート!C967&gt;=1,INT(MOD(入力シート!C967,10)/1),"")</f>
        <v/>
      </c>
      <c r="H966" s="22" t="str">
        <f>IF(入力シート!D967&gt;"",入力シート!D967,"")</f>
        <v/>
      </c>
      <c r="I966" s="22" t="str">
        <f>IF(入力シート!E967&gt;"",入力シート!E967,"")</f>
        <v/>
      </c>
      <c r="J966" s="37" t="str">
        <f>IF(入力シート!F967&gt;0,IF(入力シート!W967=6,MID(入力シート!F967,入力シート!W967-5,1),"0"),"")</f>
        <v/>
      </c>
      <c r="K966" s="37" t="str">
        <f>IF(入力シート!F967&gt;0,MID(入力シート!F967,入力シート!W967-4,1),"")</f>
        <v/>
      </c>
      <c r="L966" s="37" t="str">
        <f>IF(入力シート!F967&gt;0,MID(入力シート!F967,入力シート!W967-3,1),"")</f>
        <v/>
      </c>
      <c r="M966" s="37" t="str">
        <f>IF(入力シート!F967&gt;0,MID(入力シート!F967,入力シート!W967-2,1),"")</f>
        <v/>
      </c>
      <c r="N966" s="37" t="str">
        <f>IF(入力シート!F967&gt;0,MID(入力シート!F967,入力シート!W967-1,1),"")</f>
        <v/>
      </c>
      <c r="O966" s="39" t="str">
        <f>IF(入力シート!F967&gt;0,MID(入力シート!F967,入力シート!W967,1),"")</f>
        <v/>
      </c>
      <c r="P966" s="22" t="str">
        <f>IF(入力シート!G967&gt;"",入力シート!G967,"")</f>
        <v/>
      </c>
      <c r="Q966" s="37" t="str">
        <f>IF(入力シート!H967&gt;0,IF(入力シート!X967=4,MID(入力シート!H967,入力シート!X967-3,1),"0"),"")</f>
        <v/>
      </c>
      <c r="R966" s="37" t="str">
        <f>IF(入力シート!H967&gt;0,MID(入力シート!H967,入力シート!X967-2,1),"")</f>
        <v/>
      </c>
      <c r="S966" s="37" t="str">
        <f>IF(入力シート!H967&gt;0,MID(入力シート!H967,入力シート!X967-1,1),"")</f>
        <v/>
      </c>
      <c r="T966" s="39" t="str">
        <f>IF(入力シート!H967&gt;0,MID(入力シート!H967,入力シート!X967,1),"")</f>
        <v/>
      </c>
      <c r="U966" s="62" t="str">
        <f>IF(入力シート!I967&gt;0,入力シート!I967,"")</f>
        <v/>
      </c>
      <c r="V966" s="50" t="str">
        <f>IF(入力シート!J967&gt;0,入力シート!J967,"")</f>
        <v/>
      </c>
      <c r="W966" s="50" t="str">
        <f>IF(入力シート!K967&gt;=10,INT(MOD(入力シート!K967,100)/10),"")</f>
        <v/>
      </c>
      <c r="X966" s="40" t="str">
        <f>IF(入力シート!K967&gt;=1,INT(MOD(入力シート!K967,10)/1),"")</f>
        <v/>
      </c>
      <c r="Y966" s="51" t="str">
        <f>IF(入力シート!L967&gt;=100000,INT(MOD(入力シート!L967,1000000)/100000),"")</f>
        <v/>
      </c>
      <c r="Z966" s="51" t="str">
        <f>IF(入力シート!L967&gt;=10000,INT(MOD(入力シート!L967,100000)/10000),"")</f>
        <v/>
      </c>
      <c r="AA966" s="51" t="str">
        <f>IF(入力シート!L967&gt;=1000,INT(MOD(入力シート!L967,10000)/1000),"")</f>
        <v/>
      </c>
      <c r="AB966" s="51" t="str">
        <f>IF(入力シート!L967&gt;=100,INT(MOD(入力シート!L967,1000)/100),"")</f>
        <v/>
      </c>
      <c r="AC966" s="51" t="str">
        <f>IF(入力シート!L967&gt;=10,INT(MOD(入力シート!L967,100)/10),"")</f>
        <v/>
      </c>
      <c r="AD966" s="40" t="str">
        <f>IF(入力シート!L967&gt;=1,INT(MOD(入力シート!L967,10)/1),"")</f>
        <v/>
      </c>
      <c r="AE966" s="51" t="str">
        <f>IF(入力シート!M967&gt;=10000,INT(MOD(入力シート!M967,100000)/10000),"")</f>
        <v/>
      </c>
      <c r="AF966" s="51" t="str">
        <f>IF(入力シート!M967&gt;=1000,INT(MOD(入力シート!M967,10000)/1000),"")</f>
        <v/>
      </c>
      <c r="AG966" s="51" t="str">
        <f>IF(入力シート!M967&gt;=100,INT(MOD(入力シート!M967,1000)/100),"")</f>
        <v/>
      </c>
      <c r="AH966" s="51" t="str">
        <f>IF(入力シート!M967&gt;=10,INT(MOD(入力シート!M967,100)/10),"")</f>
        <v/>
      </c>
      <c r="AI966" s="40" t="str">
        <f>IF(入力シート!M967&gt;=1,INT(MOD(入力シート!M967,10)/1),"")</f>
        <v/>
      </c>
      <c r="AJ966" s="51" t="str">
        <f>IF(入力シート!N967&gt;=10000,INT(MOD(入力シート!N967,100000)/10000),"")</f>
        <v/>
      </c>
      <c r="AK966" s="51" t="str">
        <f>IF(入力シート!N967&gt;=1000,INT(MOD(入力シート!N967,10000)/1000),"")</f>
        <v/>
      </c>
      <c r="AL966" s="51" t="str">
        <f>IF(入力シート!N967&gt;=100,INT(MOD(入力シート!N967,1000)/100),"")</f>
        <v/>
      </c>
      <c r="AM966" s="51" t="str">
        <f>IF(入力シート!N967&gt;=10,INT(MOD(入力シート!N967,100)/10),"")</f>
        <v/>
      </c>
      <c r="AN966" s="40" t="str">
        <f>IF(入力シート!N967&gt;=1,INT(MOD(入力シート!N967,10)/1),"")</f>
        <v/>
      </c>
      <c r="AO966" s="51" t="str">
        <f>IF(入力シート!O967&gt;=10000,INT(MOD(入力シート!O967,100000)/10000),"")</f>
        <v/>
      </c>
      <c r="AP966" s="51" t="str">
        <f>IF(入力シート!O967&gt;=1000,INT(MOD(入力シート!O967,10000)/1000),"")</f>
        <v/>
      </c>
      <c r="AQ966" s="51" t="str">
        <f>IF(入力シート!O967&gt;=100,INT(MOD(入力シート!O967,1000)/100),"")</f>
        <v/>
      </c>
      <c r="AR966" s="51" t="str">
        <f>IF(入力シート!O967&gt;=10,INT(MOD(入力シート!O967,100)/10),"")</f>
        <v/>
      </c>
      <c r="AS966" s="40" t="str">
        <f>IF(入力シート!O967&gt;=1,INT(MOD(入力シート!O967,10)/1),"")</f>
        <v/>
      </c>
      <c r="AT966" s="51" t="str">
        <f>IF(入力シート!P967&gt;=1000000,INT(MOD(入力シート!P967,10000000)/1000000),"")</f>
        <v/>
      </c>
      <c r="AU966" s="51" t="str">
        <f>IF(入力シート!P967&gt;=100000,INT(MOD(入力シート!P967,1000000)/100000),"")</f>
        <v/>
      </c>
      <c r="AV966" s="51" t="str">
        <f>IF(入力シート!P967&gt;=10000,INT(MOD(入力シート!P967,100000)/10000),"")</f>
        <v/>
      </c>
      <c r="AW966" s="51" t="str">
        <f>IF(入力シート!P967&gt;=1000,INT(MOD(入力シート!P967,10000)/1000),"")</f>
        <v/>
      </c>
      <c r="AX966" s="51" t="str">
        <f>IF(入力シート!P967&gt;=100,INT(MOD(入力シート!P967,1000)/100),"")</f>
        <v/>
      </c>
      <c r="AY966" s="51" t="str">
        <f>IF(入力シート!P967&gt;=10,INT(MOD(入力シート!P967,100)/10),"")</f>
        <v/>
      </c>
      <c r="AZ966" s="40" t="str">
        <f>IF(入力シート!P967&gt;=1,INT(MOD(入力シート!P967,10)/1),"")</f>
        <v/>
      </c>
      <c r="BA966" s="51" t="str">
        <f>IF(入力シート!Q967&gt;=10,INT(MOD(入力シート!Q967,100)/10),"")</f>
        <v/>
      </c>
      <c r="BB966" s="40" t="str">
        <f>IF(入力シート!Q967&gt;=1,INT(MOD(入力シート!Q967,10)/1),"")</f>
        <v/>
      </c>
      <c r="BC966" s="51" t="str">
        <f>IF(入力シート!R967&gt;=10000,INT(MOD(入力シート!R967,100000)/10000),"")</f>
        <v/>
      </c>
      <c r="BD966" s="51" t="str">
        <f>IF(入力シート!R967&gt;=1000,INT(MOD(入力シート!R967,10000)/1000),"")</f>
        <v/>
      </c>
      <c r="BE966" s="51" t="str">
        <f>IF(入力シート!R967&gt;=100,INT(MOD(入力シート!R967,1000)/100),"")</f>
        <v/>
      </c>
      <c r="BF966" s="51" t="str">
        <f>IF(入力シート!R967&gt;=10,INT(MOD(入力シート!R967,100)/10),"")</f>
        <v/>
      </c>
      <c r="BG966" s="40" t="str">
        <f>IF(入力シート!R967&gt;=1,INT(MOD(入力シート!R967,10)/1),"")</f>
        <v/>
      </c>
    </row>
    <row r="967" spans="1:79" x14ac:dyDescent="0.15">
      <c r="B967" s="22">
        <v>965</v>
      </c>
      <c r="C967" s="10" t="str">
        <f>IF(入力シート!C968&gt;=10000,INT(MOD(入力シート!C968,100000)/10000),"")</f>
        <v/>
      </c>
      <c r="D967" s="10" t="str">
        <f>IF(入力シート!C968&gt;=1000,INT(MOD(入力シート!C968,10000)/1000),"")</f>
        <v/>
      </c>
      <c r="E967" s="10" t="str">
        <f>IF(入力シート!C968&gt;=100,INT(MOD(入力シート!C968,1000)/100),"")</f>
        <v/>
      </c>
      <c r="F967" s="10" t="str">
        <f>IF(入力シート!C968&gt;=10,INT(MOD(入力シート!C968,100)/10),"")</f>
        <v/>
      </c>
      <c r="G967" s="22" t="str">
        <f>IF(入力シート!C968&gt;=1,INT(MOD(入力シート!C968,10)/1),"")</f>
        <v/>
      </c>
      <c r="H967" s="22" t="str">
        <f>IF(入力シート!D968&gt;"",入力シート!D968,"")</f>
        <v/>
      </c>
      <c r="I967" s="22" t="str">
        <f>IF(入力シート!E968&gt;"",入力シート!E968,"")</f>
        <v/>
      </c>
      <c r="J967" s="37" t="str">
        <f>IF(入力シート!F968&gt;0,IF(入力シート!W968=6,MID(入力シート!F968,入力シート!W968-5,1),"0"),"")</f>
        <v/>
      </c>
      <c r="K967" s="37" t="str">
        <f>IF(入力シート!F968&gt;0,MID(入力シート!F968,入力シート!W968-4,1),"")</f>
        <v/>
      </c>
      <c r="L967" s="37" t="str">
        <f>IF(入力シート!F968&gt;0,MID(入力シート!F968,入力シート!W968-3,1),"")</f>
        <v/>
      </c>
      <c r="M967" s="37" t="str">
        <f>IF(入力シート!F968&gt;0,MID(入力シート!F968,入力シート!W968-2,1),"")</f>
        <v/>
      </c>
      <c r="N967" s="37" t="str">
        <f>IF(入力シート!F968&gt;0,MID(入力シート!F968,入力シート!W968-1,1),"")</f>
        <v/>
      </c>
      <c r="O967" s="39" t="str">
        <f>IF(入力シート!F968&gt;0,MID(入力シート!F968,入力シート!W968,1),"")</f>
        <v/>
      </c>
      <c r="P967" s="22" t="str">
        <f>IF(入力シート!G968&gt;"",入力シート!G968,"")</f>
        <v/>
      </c>
      <c r="Q967" s="37" t="str">
        <f>IF(入力シート!H968&gt;0,IF(入力シート!X968=4,MID(入力シート!H968,入力シート!X968-3,1),"0"),"")</f>
        <v/>
      </c>
      <c r="R967" s="37" t="str">
        <f>IF(入力シート!H968&gt;0,MID(入力シート!H968,入力シート!X968-2,1),"")</f>
        <v/>
      </c>
      <c r="S967" s="37" t="str">
        <f>IF(入力シート!H968&gt;0,MID(入力シート!H968,入力シート!X968-1,1),"")</f>
        <v/>
      </c>
      <c r="T967" s="39" t="str">
        <f>IF(入力シート!H968&gt;0,MID(入力シート!H968,入力シート!X968,1),"")</f>
        <v/>
      </c>
      <c r="U967" s="62" t="str">
        <f>IF(入力シート!I968&gt;0,入力シート!I968,"")</f>
        <v/>
      </c>
      <c r="V967" s="50" t="str">
        <f>IF(入力シート!J968&gt;0,入力シート!J968,"")</f>
        <v/>
      </c>
      <c r="W967" s="50" t="str">
        <f>IF(入力シート!K968&gt;=10,INT(MOD(入力シート!K968,100)/10),"")</f>
        <v/>
      </c>
      <c r="X967" s="40" t="str">
        <f>IF(入力シート!K968&gt;=1,INT(MOD(入力シート!K968,10)/1),"")</f>
        <v/>
      </c>
      <c r="Y967" s="51" t="str">
        <f>IF(入力シート!L968&gt;=100000,INT(MOD(入力シート!L968,1000000)/100000),"")</f>
        <v/>
      </c>
      <c r="Z967" s="51" t="str">
        <f>IF(入力シート!L968&gt;=10000,INT(MOD(入力シート!L968,100000)/10000),"")</f>
        <v/>
      </c>
      <c r="AA967" s="51" t="str">
        <f>IF(入力シート!L968&gt;=1000,INT(MOD(入力シート!L968,10000)/1000),"")</f>
        <v/>
      </c>
      <c r="AB967" s="51" t="str">
        <f>IF(入力シート!L968&gt;=100,INT(MOD(入力シート!L968,1000)/100),"")</f>
        <v/>
      </c>
      <c r="AC967" s="51" t="str">
        <f>IF(入力シート!L968&gt;=10,INT(MOD(入力シート!L968,100)/10),"")</f>
        <v/>
      </c>
      <c r="AD967" s="40" t="str">
        <f>IF(入力シート!L968&gt;=1,INT(MOD(入力シート!L968,10)/1),"")</f>
        <v/>
      </c>
      <c r="AE967" s="51" t="str">
        <f>IF(入力シート!M968&gt;=10000,INT(MOD(入力シート!M968,100000)/10000),"")</f>
        <v/>
      </c>
      <c r="AF967" s="51" t="str">
        <f>IF(入力シート!M968&gt;=1000,INT(MOD(入力シート!M968,10000)/1000),"")</f>
        <v/>
      </c>
      <c r="AG967" s="51" t="str">
        <f>IF(入力シート!M968&gt;=100,INT(MOD(入力シート!M968,1000)/100),"")</f>
        <v/>
      </c>
      <c r="AH967" s="51" t="str">
        <f>IF(入力シート!M968&gt;=10,INT(MOD(入力シート!M968,100)/10),"")</f>
        <v/>
      </c>
      <c r="AI967" s="40" t="str">
        <f>IF(入力シート!M968&gt;=1,INT(MOD(入力シート!M968,10)/1),"")</f>
        <v/>
      </c>
      <c r="AJ967" s="51" t="str">
        <f>IF(入力シート!N968&gt;=10000,INT(MOD(入力シート!N968,100000)/10000),"")</f>
        <v/>
      </c>
      <c r="AK967" s="51" t="str">
        <f>IF(入力シート!N968&gt;=1000,INT(MOD(入力シート!N968,10000)/1000),"")</f>
        <v/>
      </c>
      <c r="AL967" s="51" t="str">
        <f>IF(入力シート!N968&gt;=100,INT(MOD(入力シート!N968,1000)/100),"")</f>
        <v/>
      </c>
      <c r="AM967" s="51" t="str">
        <f>IF(入力シート!N968&gt;=10,INT(MOD(入力シート!N968,100)/10),"")</f>
        <v/>
      </c>
      <c r="AN967" s="40" t="str">
        <f>IF(入力シート!N968&gt;=1,INT(MOD(入力シート!N968,10)/1),"")</f>
        <v/>
      </c>
      <c r="AO967" s="51" t="str">
        <f>IF(入力シート!O968&gt;=10000,INT(MOD(入力シート!O968,100000)/10000),"")</f>
        <v/>
      </c>
      <c r="AP967" s="51" t="str">
        <f>IF(入力シート!O968&gt;=1000,INT(MOD(入力シート!O968,10000)/1000),"")</f>
        <v/>
      </c>
      <c r="AQ967" s="51" t="str">
        <f>IF(入力シート!O968&gt;=100,INT(MOD(入力シート!O968,1000)/100),"")</f>
        <v/>
      </c>
      <c r="AR967" s="51" t="str">
        <f>IF(入力シート!O968&gt;=10,INT(MOD(入力シート!O968,100)/10),"")</f>
        <v/>
      </c>
      <c r="AS967" s="40" t="str">
        <f>IF(入力シート!O968&gt;=1,INT(MOD(入力シート!O968,10)/1),"")</f>
        <v/>
      </c>
      <c r="AT967" s="51" t="str">
        <f>IF(入力シート!P968&gt;=1000000,INT(MOD(入力シート!P968,10000000)/1000000),"")</f>
        <v/>
      </c>
      <c r="AU967" s="51" t="str">
        <f>IF(入力シート!P968&gt;=100000,INT(MOD(入力シート!P968,1000000)/100000),"")</f>
        <v/>
      </c>
      <c r="AV967" s="51" t="str">
        <f>IF(入力シート!P968&gt;=10000,INT(MOD(入力シート!P968,100000)/10000),"")</f>
        <v/>
      </c>
      <c r="AW967" s="51" t="str">
        <f>IF(入力シート!P968&gt;=1000,INT(MOD(入力シート!P968,10000)/1000),"")</f>
        <v/>
      </c>
      <c r="AX967" s="51" t="str">
        <f>IF(入力シート!P968&gt;=100,INT(MOD(入力シート!P968,1000)/100),"")</f>
        <v/>
      </c>
      <c r="AY967" s="51" t="str">
        <f>IF(入力シート!P968&gt;=10,INT(MOD(入力シート!P968,100)/10),"")</f>
        <v/>
      </c>
      <c r="AZ967" s="40" t="str">
        <f>IF(入力シート!P968&gt;=1,INT(MOD(入力シート!P968,10)/1),"")</f>
        <v/>
      </c>
      <c r="BA967" s="51" t="str">
        <f>IF(入力シート!Q968&gt;=10,INT(MOD(入力シート!Q968,100)/10),"")</f>
        <v/>
      </c>
      <c r="BB967" s="40" t="str">
        <f>IF(入力シート!Q968&gt;=1,INT(MOD(入力シート!Q968,10)/1),"")</f>
        <v/>
      </c>
      <c r="BC967" s="51" t="str">
        <f>IF(入力シート!R968&gt;=10000,INT(MOD(入力シート!R968,100000)/10000),"")</f>
        <v/>
      </c>
      <c r="BD967" s="51" t="str">
        <f>IF(入力シート!R968&gt;=1000,INT(MOD(入力シート!R968,10000)/1000),"")</f>
        <v/>
      </c>
      <c r="BE967" s="51" t="str">
        <f>IF(入力シート!R968&gt;=100,INT(MOD(入力シート!R968,1000)/100),"")</f>
        <v/>
      </c>
      <c r="BF967" s="51" t="str">
        <f>IF(入力シート!R968&gt;=10,INT(MOD(入力シート!R968,100)/10),"")</f>
        <v/>
      </c>
      <c r="BG967" s="40" t="str">
        <f>IF(入力シート!R968&gt;=1,INT(MOD(入力シート!R968,10)/1),"")</f>
        <v/>
      </c>
    </row>
    <row r="968" spans="1:79" x14ac:dyDescent="0.15">
      <c r="B968" s="22">
        <v>966</v>
      </c>
      <c r="C968" s="10" t="str">
        <f>IF(入力シート!C969&gt;=10000,INT(MOD(入力シート!C969,100000)/10000),"")</f>
        <v/>
      </c>
      <c r="D968" s="10" t="str">
        <f>IF(入力シート!C969&gt;=1000,INT(MOD(入力シート!C969,10000)/1000),"")</f>
        <v/>
      </c>
      <c r="E968" s="10" t="str">
        <f>IF(入力シート!C969&gt;=100,INT(MOD(入力シート!C969,1000)/100),"")</f>
        <v/>
      </c>
      <c r="F968" s="10" t="str">
        <f>IF(入力シート!C969&gt;=10,INT(MOD(入力シート!C969,100)/10),"")</f>
        <v/>
      </c>
      <c r="G968" s="22" t="str">
        <f>IF(入力シート!C969&gt;=1,INT(MOD(入力シート!C969,10)/1),"")</f>
        <v/>
      </c>
      <c r="H968" s="22" t="str">
        <f>IF(入力シート!D969&gt;"",入力シート!D969,"")</f>
        <v/>
      </c>
      <c r="I968" s="22" t="str">
        <f>IF(入力シート!E969&gt;"",入力シート!E969,"")</f>
        <v/>
      </c>
      <c r="J968" s="37" t="str">
        <f>IF(入力シート!F969&gt;0,IF(入力シート!W969=6,MID(入力シート!F969,入力シート!W969-5,1),"0"),"")</f>
        <v/>
      </c>
      <c r="K968" s="37" t="str">
        <f>IF(入力シート!F969&gt;0,MID(入力シート!F969,入力シート!W969-4,1),"")</f>
        <v/>
      </c>
      <c r="L968" s="37" t="str">
        <f>IF(入力シート!F969&gt;0,MID(入力シート!F969,入力シート!W969-3,1),"")</f>
        <v/>
      </c>
      <c r="M968" s="37" t="str">
        <f>IF(入力シート!F969&gt;0,MID(入力シート!F969,入力シート!W969-2,1),"")</f>
        <v/>
      </c>
      <c r="N968" s="37" t="str">
        <f>IF(入力シート!F969&gt;0,MID(入力シート!F969,入力シート!W969-1,1),"")</f>
        <v/>
      </c>
      <c r="O968" s="39" t="str">
        <f>IF(入力シート!F969&gt;0,MID(入力シート!F969,入力シート!W969,1),"")</f>
        <v/>
      </c>
      <c r="P968" s="22" t="str">
        <f>IF(入力シート!G969&gt;"",入力シート!G969,"")</f>
        <v/>
      </c>
      <c r="Q968" s="37" t="str">
        <f>IF(入力シート!H969&gt;0,IF(入力シート!X969=4,MID(入力シート!H969,入力シート!X969-3,1),"0"),"")</f>
        <v/>
      </c>
      <c r="R968" s="37" t="str">
        <f>IF(入力シート!H969&gt;0,MID(入力シート!H969,入力シート!X969-2,1),"")</f>
        <v/>
      </c>
      <c r="S968" s="37" t="str">
        <f>IF(入力シート!H969&gt;0,MID(入力シート!H969,入力シート!X969-1,1),"")</f>
        <v/>
      </c>
      <c r="T968" s="39" t="str">
        <f>IF(入力シート!H969&gt;0,MID(入力シート!H969,入力シート!X969,1),"")</f>
        <v/>
      </c>
      <c r="U968" s="62" t="str">
        <f>IF(入力シート!I969&gt;0,入力シート!I969,"")</f>
        <v/>
      </c>
      <c r="V968" s="50" t="str">
        <f>IF(入力シート!J969&gt;0,入力シート!J969,"")</f>
        <v/>
      </c>
      <c r="W968" s="50" t="str">
        <f>IF(入力シート!K969&gt;=10,INT(MOD(入力シート!K969,100)/10),"")</f>
        <v/>
      </c>
      <c r="X968" s="40" t="str">
        <f>IF(入力シート!K969&gt;=1,INT(MOD(入力シート!K969,10)/1),"")</f>
        <v/>
      </c>
      <c r="Y968" s="51" t="str">
        <f>IF(入力シート!L969&gt;=100000,INT(MOD(入力シート!L969,1000000)/100000),"")</f>
        <v/>
      </c>
      <c r="Z968" s="51" t="str">
        <f>IF(入力シート!L969&gt;=10000,INT(MOD(入力シート!L969,100000)/10000),"")</f>
        <v/>
      </c>
      <c r="AA968" s="51" t="str">
        <f>IF(入力シート!L969&gt;=1000,INT(MOD(入力シート!L969,10000)/1000),"")</f>
        <v/>
      </c>
      <c r="AB968" s="51" t="str">
        <f>IF(入力シート!L969&gt;=100,INT(MOD(入力シート!L969,1000)/100),"")</f>
        <v/>
      </c>
      <c r="AC968" s="51" t="str">
        <f>IF(入力シート!L969&gt;=10,INT(MOD(入力シート!L969,100)/10),"")</f>
        <v/>
      </c>
      <c r="AD968" s="40" t="str">
        <f>IF(入力シート!L969&gt;=1,INT(MOD(入力シート!L969,10)/1),"")</f>
        <v/>
      </c>
      <c r="AE968" s="51" t="str">
        <f>IF(入力シート!M969&gt;=10000,INT(MOD(入力シート!M969,100000)/10000),"")</f>
        <v/>
      </c>
      <c r="AF968" s="51" t="str">
        <f>IF(入力シート!M969&gt;=1000,INT(MOD(入力シート!M969,10000)/1000),"")</f>
        <v/>
      </c>
      <c r="AG968" s="51" t="str">
        <f>IF(入力シート!M969&gt;=100,INT(MOD(入力シート!M969,1000)/100),"")</f>
        <v/>
      </c>
      <c r="AH968" s="51" t="str">
        <f>IF(入力シート!M969&gt;=10,INT(MOD(入力シート!M969,100)/10),"")</f>
        <v/>
      </c>
      <c r="AI968" s="40" t="str">
        <f>IF(入力シート!M969&gt;=1,INT(MOD(入力シート!M969,10)/1),"")</f>
        <v/>
      </c>
      <c r="AJ968" s="51" t="str">
        <f>IF(入力シート!N969&gt;=10000,INT(MOD(入力シート!N969,100000)/10000),"")</f>
        <v/>
      </c>
      <c r="AK968" s="51" t="str">
        <f>IF(入力シート!N969&gt;=1000,INT(MOD(入力シート!N969,10000)/1000),"")</f>
        <v/>
      </c>
      <c r="AL968" s="51" t="str">
        <f>IF(入力シート!N969&gt;=100,INT(MOD(入力シート!N969,1000)/100),"")</f>
        <v/>
      </c>
      <c r="AM968" s="51" t="str">
        <f>IF(入力シート!N969&gt;=10,INT(MOD(入力シート!N969,100)/10),"")</f>
        <v/>
      </c>
      <c r="AN968" s="40" t="str">
        <f>IF(入力シート!N969&gt;=1,INT(MOD(入力シート!N969,10)/1),"")</f>
        <v/>
      </c>
      <c r="AO968" s="51" t="str">
        <f>IF(入力シート!O969&gt;=10000,INT(MOD(入力シート!O969,100000)/10000),"")</f>
        <v/>
      </c>
      <c r="AP968" s="51" t="str">
        <f>IF(入力シート!O969&gt;=1000,INT(MOD(入力シート!O969,10000)/1000),"")</f>
        <v/>
      </c>
      <c r="AQ968" s="51" t="str">
        <f>IF(入力シート!O969&gt;=100,INT(MOD(入力シート!O969,1000)/100),"")</f>
        <v/>
      </c>
      <c r="AR968" s="51" t="str">
        <f>IF(入力シート!O969&gt;=10,INT(MOD(入力シート!O969,100)/10),"")</f>
        <v/>
      </c>
      <c r="AS968" s="40" t="str">
        <f>IF(入力シート!O969&gt;=1,INT(MOD(入力シート!O969,10)/1),"")</f>
        <v/>
      </c>
      <c r="AT968" s="51" t="str">
        <f>IF(入力シート!P969&gt;=1000000,INT(MOD(入力シート!P969,10000000)/1000000),"")</f>
        <v/>
      </c>
      <c r="AU968" s="51" t="str">
        <f>IF(入力シート!P969&gt;=100000,INT(MOD(入力シート!P969,1000000)/100000),"")</f>
        <v/>
      </c>
      <c r="AV968" s="51" t="str">
        <f>IF(入力シート!P969&gt;=10000,INT(MOD(入力シート!P969,100000)/10000),"")</f>
        <v/>
      </c>
      <c r="AW968" s="51" t="str">
        <f>IF(入力シート!P969&gt;=1000,INT(MOD(入力シート!P969,10000)/1000),"")</f>
        <v/>
      </c>
      <c r="AX968" s="51" t="str">
        <f>IF(入力シート!P969&gt;=100,INT(MOD(入力シート!P969,1000)/100),"")</f>
        <v/>
      </c>
      <c r="AY968" s="51" t="str">
        <f>IF(入力シート!P969&gt;=10,INT(MOD(入力シート!P969,100)/10),"")</f>
        <v/>
      </c>
      <c r="AZ968" s="40" t="str">
        <f>IF(入力シート!P969&gt;=1,INT(MOD(入力シート!P969,10)/1),"")</f>
        <v/>
      </c>
      <c r="BA968" s="51" t="str">
        <f>IF(入力シート!Q969&gt;=10,INT(MOD(入力シート!Q969,100)/10),"")</f>
        <v/>
      </c>
      <c r="BB968" s="40" t="str">
        <f>IF(入力シート!Q969&gt;=1,INT(MOD(入力シート!Q969,10)/1),"")</f>
        <v/>
      </c>
      <c r="BC968" s="51" t="str">
        <f>IF(入力シート!R969&gt;=10000,INT(MOD(入力シート!R969,100000)/10000),"")</f>
        <v/>
      </c>
      <c r="BD968" s="51" t="str">
        <f>IF(入力シート!R969&gt;=1000,INT(MOD(入力シート!R969,10000)/1000),"")</f>
        <v/>
      </c>
      <c r="BE968" s="51" t="str">
        <f>IF(入力シート!R969&gt;=100,INT(MOD(入力シート!R969,1000)/100),"")</f>
        <v/>
      </c>
      <c r="BF968" s="51" t="str">
        <f>IF(入力シート!R969&gt;=10,INT(MOD(入力シート!R969,100)/10),"")</f>
        <v/>
      </c>
      <c r="BG968" s="40" t="str">
        <f>IF(入力シート!R969&gt;=1,INT(MOD(入力シート!R969,10)/1),"")</f>
        <v/>
      </c>
    </row>
    <row r="969" spans="1:79" x14ac:dyDescent="0.15">
      <c r="B969" s="22">
        <v>967</v>
      </c>
      <c r="C969" s="10" t="str">
        <f>IF(入力シート!C970&gt;=10000,INT(MOD(入力シート!C970,100000)/10000),"")</f>
        <v/>
      </c>
      <c r="D969" s="10" t="str">
        <f>IF(入力シート!C970&gt;=1000,INT(MOD(入力シート!C970,10000)/1000),"")</f>
        <v/>
      </c>
      <c r="E969" s="10" t="str">
        <f>IF(入力シート!C970&gt;=100,INT(MOD(入力シート!C970,1000)/100),"")</f>
        <v/>
      </c>
      <c r="F969" s="10" t="str">
        <f>IF(入力シート!C970&gt;=10,INT(MOD(入力シート!C970,100)/10),"")</f>
        <v/>
      </c>
      <c r="G969" s="22" t="str">
        <f>IF(入力シート!C970&gt;=1,INT(MOD(入力シート!C970,10)/1),"")</f>
        <v/>
      </c>
      <c r="H969" s="22" t="str">
        <f>IF(入力シート!D970&gt;"",入力シート!D970,"")</f>
        <v/>
      </c>
      <c r="I969" s="22" t="str">
        <f>IF(入力シート!E970&gt;"",入力シート!E970,"")</f>
        <v/>
      </c>
      <c r="J969" s="37" t="str">
        <f>IF(入力シート!F970&gt;0,IF(入力シート!W970=6,MID(入力シート!F970,入力シート!W970-5,1),"0"),"")</f>
        <v/>
      </c>
      <c r="K969" s="37" t="str">
        <f>IF(入力シート!F970&gt;0,MID(入力シート!F970,入力シート!W970-4,1),"")</f>
        <v/>
      </c>
      <c r="L969" s="37" t="str">
        <f>IF(入力シート!F970&gt;0,MID(入力シート!F970,入力シート!W970-3,1),"")</f>
        <v/>
      </c>
      <c r="M969" s="37" t="str">
        <f>IF(入力シート!F970&gt;0,MID(入力シート!F970,入力シート!W970-2,1),"")</f>
        <v/>
      </c>
      <c r="N969" s="37" t="str">
        <f>IF(入力シート!F970&gt;0,MID(入力シート!F970,入力シート!W970-1,1),"")</f>
        <v/>
      </c>
      <c r="O969" s="39" t="str">
        <f>IF(入力シート!F970&gt;0,MID(入力シート!F970,入力シート!W970,1),"")</f>
        <v/>
      </c>
      <c r="P969" s="22" t="str">
        <f>IF(入力シート!G970&gt;"",入力シート!G970,"")</f>
        <v/>
      </c>
      <c r="Q969" s="37" t="str">
        <f>IF(入力シート!H970&gt;0,IF(入力シート!X970=4,MID(入力シート!H970,入力シート!X970-3,1),"0"),"")</f>
        <v/>
      </c>
      <c r="R969" s="37" t="str">
        <f>IF(入力シート!H970&gt;0,MID(入力シート!H970,入力シート!X970-2,1),"")</f>
        <v/>
      </c>
      <c r="S969" s="37" t="str">
        <f>IF(入力シート!H970&gt;0,MID(入力シート!H970,入力シート!X970-1,1),"")</f>
        <v/>
      </c>
      <c r="T969" s="39" t="str">
        <f>IF(入力シート!H970&gt;0,MID(入力シート!H970,入力シート!X970,1),"")</f>
        <v/>
      </c>
      <c r="U969" s="62" t="str">
        <f>IF(入力シート!I970&gt;0,入力シート!I970,"")</f>
        <v/>
      </c>
      <c r="V969" s="50" t="str">
        <f>IF(入力シート!J970&gt;0,入力シート!J970,"")</f>
        <v/>
      </c>
      <c r="W969" s="50" t="str">
        <f>IF(入力シート!K970&gt;=10,INT(MOD(入力シート!K970,100)/10),"")</f>
        <v/>
      </c>
      <c r="X969" s="40" t="str">
        <f>IF(入力シート!K970&gt;=1,INT(MOD(入力シート!K970,10)/1),"")</f>
        <v/>
      </c>
      <c r="Y969" s="51" t="str">
        <f>IF(入力シート!L970&gt;=100000,INT(MOD(入力シート!L970,1000000)/100000),"")</f>
        <v/>
      </c>
      <c r="Z969" s="51" t="str">
        <f>IF(入力シート!L970&gt;=10000,INT(MOD(入力シート!L970,100000)/10000),"")</f>
        <v/>
      </c>
      <c r="AA969" s="51" t="str">
        <f>IF(入力シート!L970&gt;=1000,INT(MOD(入力シート!L970,10000)/1000),"")</f>
        <v/>
      </c>
      <c r="AB969" s="51" t="str">
        <f>IF(入力シート!L970&gt;=100,INT(MOD(入力シート!L970,1000)/100),"")</f>
        <v/>
      </c>
      <c r="AC969" s="51" t="str">
        <f>IF(入力シート!L970&gt;=10,INT(MOD(入力シート!L970,100)/10),"")</f>
        <v/>
      </c>
      <c r="AD969" s="40" t="str">
        <f>IF(入力シート!L970&gt;=1,INT(MOD(入力シート!L970,10)/1),"")</f>
        <v/>
      </c>
      <c r="AE969" s="51" t="str">
        <f>IF(入力シート!M970&gt;=10000,INT(MOD(入力シート!M970,100000)/10000),"")</f>
        <v/>
      </c>
      <c r="AF969" s="51" t="str">
        <f>IF(入力シート!M970&gt;=1000,INT(MOD(入力シート!M970,10000)/1000),"")</f>
        <v/>
      </c>
      <c r="AG969" s="51" t="str">
        <f>IF(入力シート!M970&gt;=100,INT(MOD(入力シート!M970,1000)/100),"")</f>
        <v/>
      </c>
      <c r="AH969" s="51" t="str">
        <f>IF(入力シート!M970&gt;=10,INT(MOD(入力シート!M970,100)/10),"")</f>
        <v/>
      </c>
      <c r="AI969" s="40" t="str">
        <f>IF(入力シート!M970&gt;=1,INT(MOD(入力シート!M970,10)/1),"")</f>
        <v/>
      </c>
      <c r="AJ969" s="51" t="str">
        <f>IF(入力シート!N970&gt;=10000,INT(MOD(入力シート!N970,100000)/10000),"")</f>
        <v/>
      </c>
      <c r="AK969" s="51" t="str">
        <f>IF(入力シート!N970&gt;=1000,INT(MOD(入力シート!N970,10000)/1000),"")</f>
        <v/>
      </c>
      <c r="AL969" s="51" t="str">
        <f>IF(入力シート!N970&gt;=100,INT(MOD(入力シート!N970,1000)/100),"")</f>
        <v/>
      </c>
      <c r="AM969" s="51" t="str">
        <f>IF(入力シート!N970&gt;=10,INT(MOD(入力シート!N970,100)/10),"")</f>
        <v/>
      </c>
      <c r="AN969" s="40" t="str">
        <f>IF(入力シート!N970&gt;=1,INT(MOD(入力シート!N970,10)/1),"")</f>
        <v/>
      </c>
      <c r="AO969" s="51" t="str">
        <f>IF(入力シート!O970&gt;=10000,INT(MOD(入力シート!O970,100000)/10000),"")</f>
        <v/>
      </c>
      <c r="AP969" s="51" t="str">
        <f>IF(入力シート!O970&gt;=1000,INT(MOD(入力シート!O970,10000)/1000),"")</f>
        <v/>
      </c>
      <c r="AQ969" s="51" t="str">
        <f>IF(入力シート!O970&gt;=100,INT(MOD(入力シート!O970,1000)/100),"")</f>
        <v/>
      </c>
      <c r="AR969" s="51" t="str">
        <f>IF(入力シート!O970&gt;=10,INT(MOD(入力シート!O970,100)/10),"")</f>
        <v/>
      </c>
      <c r="AS969" s="40" t="str">
        <f>IF(入力シート!O970&gt;=1,INT(MOD(入力シート!O970,10)/1),"")</f>
        <v/>
      </c>
      <c r="AT969" s="51" t="str">
        <f>IF(入力シート!P970&gt;=1000000,INT(MOD(入力シート!P970,10000000)/1000000),"")</f>
        <v/>
      </c>
      <c r="AU969" s="51" t="str">
        <f>IF(入力シート!P970&gt;=100000,INT(MOD(入力シート!P970,1000000)/100000),"")</f>
        <v/>
      </c>
      <c r="AV969" s="51" t="str">
        <f>IF(入力シート!P970&gt;=10000,INT(MOD(入力シート!P970,100000)/10000),"")</f>
        <v/>
      </c>
      <c r="AW969" s="51" t="str">
        <f>IF(入力シート!P970&gt;=1000,INT(MOD(入力シート!P970,10000)/1000),"")</f>
        <v/>
      </c>
      <c r="AX969" s="51" t="str">
        <f>IF(入力シート!P970&gt;=100,INT(MOD(入力シート!P970,1000)/100),"")</f>
        <v/>
      </c>
      <c r="AY969" s="51" t="str">
        <f>IF(入力シート!P970&gt;=10,INT(MOD(入力シート!P970,100)/10),"")</f>
        <v/>
      </c>
      <c r="AZ969" s="40" t="str">
        <f>IF(入力シート!P970&gt;=1,INT(MOD(入力シート!P970,10)/1),"")</f>
        <v/>
      </c>
      <c r="BA969" s="51" t="str">
        <f>IF(入力シート!Q970&gt;=10,INT(MOD(入力シート!Q970,100)/10),"")</f>
        <v/>
      </c>
      <c r="BB969" s="40" t="str">
        <f>IF(入力シート!Q970&gt;=1,INT(MOD(入力シート!Q970,10)/1),"")</f>
        <v/>
      </c>
      <c r="BC969" s="51" t="str">
        <f>IF(入力シート!R970&gt;=10000,INT(MOD(入力シート!R970,100000)/10000),"")</f>
        <v/>
      </c>
      <c r="BD969" s="51" t="str">
        <f>IF(入力シート!R970&gt;=1000,INT(MOD(入力シート!R970,10000)/1000),"")</f>
        <v/>
      </c>
      <c r="BE969" s="51" t="str">
        <f>IF(入力シート!R970&gt;=100,INT(MOD(入力シート!R970,1000)/100),"")</f>
        <v/>
      </c>
      <c r="BF969" s="51" t="str">
        <f>IF(入力シート!R970&gt;=10,INT(MOD(入力シート!R970,100)/10),"")</f>
        <v/>
      </c>
      <c r="BG969" s="40" t="str">
        <f>IF(入力シート!R970&gt;=1,INT(MOD(入力シート!R970,10)/1),"")</f>
        <v/>
      </c>
    </row>
    <row r="970" spans="1:79" x14ac:dyDescent="0.15">
      <c r="B970" s="22">
        <v>968</v>
      </c>
      <c r="C970" s="10" t="str">
        <f>IF(入力シート!C971&gt;=10000,INT(MOD(入力シート!C971,100000)/10000),"")</f>
        <v/>
      </c>
      <c r="D970" s="10" t="str">
        <f>IF(入力シート!C971&gt;=1000,INT(MOD(入力シート!C971,10000)/1000),"")</f>
        <v/>
      </c>
      <c r="E970" s="10" t="str">
        <f>IF(入力シート!C971&gt;=100,INT(MOD(入力シート!C971,1000)/100),"")</f>
        <v/>
      </c>
      <c r="F970" s="10" t="str">
        <f>IF(入力シート!C971&gt;=10,INT(MOD(入力シート!C971,100)/10),"")</f>
        <v/>
      </c>
      <c r="G970" s="22" t="str">
        <f>IF(入力シート!C971&gt;=1,INT(MOD(入力シート!C971,10)/1),"")</f>
        <v/>
      </c>
      <c r="H970" s="22" t="str">
        <f>IF(入力シート!D971&gt;"",入力シート!D971,"")</f>
        <v/>
      </c>
      <c r="I970" s="22" t="str">
        <f>IF(入力シート!E971&gt;"",入力シート!E971,"")</f>
        <v/>
      </c>
      <c r="J970" s="37" t="str">
        <f>IF(入力シート!F971&gt;0,IF(入力シート!W971=6,MID(入力シート!F971,入力シート!W971-5,1),"0"),"")</f>
        <v/>
      </c>
      <c r="K970" s="37" t="str">
        <f>IF(入力シート!F971&gt;0,MID(入力シート!F971,入力シート!W971-4,1),"")</f>
        <v/>
      </c>
      <c r="L970" s="37" t="str">
        <f>IF(入力シート!F971&gt;0,MID(入力シート!F971,入力シート!W971-3,1),"")</f>
        <v/>
      </c>
      <c r="M970" s="37" t="str">
        <f>IF(入力シート!F971&gt;0,MID(入力シート!F971,入力シート!W971-2,1),"")</f>
        <v/>
      </c>
      <c r="N970" s="37" t="str">
        <f>IF(入力シート!F971&gt;0,MID(入力シート!F971,入力シート!W971-1,1),"")</f>
        <v/>
      </c>
      <c r="O970" s="39" t="str">
        <f>IF(入力シート!F971&gt;0,MID(入力シート!F971,入力シート!W971,1),"")</f>
        <v/>
      </c>
      <c r="P970" s="22" t="str">
        <f>IF(入力シート!G971&gt;"",入力シート!G971,"")</f>
        <v/>
      </c>
      <c r="Q970" s="37" t="str">
        <f>IF(入力シート!H971&gt;0,IF(入力シート!X971=4,MID(入力シート!H971,入力シート!X971-3,1),"0"),"")</f>
        <v/>
      </c>
      <c r="R970" s="37" t="str">
        <f>IF(入力シート!H971&gt;0,MID(入力シート!H971,入力シート!X971-2,1),"")</f>
        <v/>
      </c>
      <c r="S970" s="37" t="str">
        <f>IF(入力シート!H971&gt;0,MID(入力シート!H971,入力シート!X971-1,1),"")</f>
        <v/>
      </c>
      <c r="T970" s="39" t="str">
        <f>IF(入力シート!H971&gt;0,MID(入力シート!H971,入力シート!X971,1),"")</f>
        <v/>
      </c>
      <c r="U970" s="62" t="str">
        <f>IF(入力シート!I971&gt;0,入力シート!I971,"")</f>
        <v/>
      </c>
      <c r="V970" s="50" t="str">
        <f>IF(入力シート!J971&gt;0,入力シート!J971,"")</f>
        <v/>
      </c>
      <c r="W970" s="50" t="str">
        <f>IF(入力シート!K971&gt;=10,INT(MOD(入力シート!K971,100)/10),"")</f>
        <v/>
      </c>
      <c r="X970" s="40" t="str">
        <f>IF(入力シート!K971&gt;=1,INT(MOD(入力シート!K971,10)/1),"")</f>
        <v/>
      </c>
      <c r="Y970" s="51" t="str">
        <f>IF(入力シート!L971&gt;=100000,INT(MOD(入力シート!L971,1000000)/100000),"")</f>
        <v/>
      </c>
      <c r="Z970" s="51" t="str">
        <f>IF(入力シート!L971&gt;=10000,INT(MOD(入力シート!L971,100000)/10000),"")</f>
        <v/>
      </c>
      <c r="AA970" s="51" t="str">
        <f>IF(入力シート!L971&gt;=1000,INT(MOD(入力シート!L971,10000)/1000),"")</f>
        <v/>
      </c>
      <c r="AB970" s="51" t="str">
        <f>IF(入力シート!L971&gt;=100,INT(MOD(入力シート!L971,1000)/100),"")</f>
        <v/>
      </c>
      <c r="AC970" s="51" t="str">
        <f>IF(入力シート!L971&gt;=10,INT(MOD(入力シート!L971,100)/10),"")</f>
        <v/>
      </c>
      <c r="AD970" s="40" t="str">
        <f>IF(入力シート!L971&gt;=1,INT(MOD(入力シート!L971,10)/1),"")</f>
        <v/>
      </c>
      <c r="AE970" s="51" t="str">
        <f>IF(入力シート!M971&gt;=10000,INT(MOD(入力シート!M971,100000)/10000),"")</f>
        <v/>
      </c>
      <c r="AF970" s="51" t="str">
        <f>IF(入力シート!M971&gt;=1000,INT(MOD(入力シート!M971,10000)/1000),"")</f>
        <v/>
      </c>
      <c r="AG970" s="51" t="str">
        <f>IF(入力シート!M971&gt;=100,INT(MOD(入力シート!M971,1000)/100),"")</f>
        <v/>
      </c>
      <c r="AH970" s="51" t="str">
        <f>IF(入力シート!M971&gt;=10,INT(MOD(入力シート!M971,100)/10),"")</f>
        <v/>
      </c>
      <c r="AI970" s="40" t="str">
        <f>IF(入力シート!M971&gt;=1,INT(MOD(入力シート!M971,10)/1),"")</f>
        <v/>
      </c>
      <c r="AJ970" s="51" t="str">
        <f>IF(入力シート!N971&gt;=10000,INT(MOD(入力シート!N971,100000)/10000),"")</f>
        <v/>
      </c>
      <c r="AK970" s="51" t="str">
        <f>IF(入力シート!N971&gt;=1000,INT(MOD(入力シート!N971,10000)/1000),"")</f>
        <v/>
      </c>
      <c r="AL970" s="51" t="str">
        <f>IF(入力シート!N971&gt;=100,INT(MOD(入力シート!N971,1000)/100),"")</f>
        <v/>
      </c>
      <c r="AM970" s="51" t="str">
        <f>IF(入力シート!N971&gt;=10,INT(MOD(入力シート!N971,100)/10),"")</f>
        <v/>
      </c>
      <c r="AN970" s="40" t="str">
        <f>IF(入力シート!N971&gt;=1,INT(MOD(入力シート!N971,10)/1),"")</f>
        <v/>
      </c>
      <c r="AO970" s="51" t="str">
        <f>IF(入力シート!O971&gt;=10000,INT(MOD(入力シート!O971,100000)/10000),"")</f>
        <v/>
      </c>
      <c r="AP970" s="51" t="str">
        <f>IF(入力シート!O971&gt;=1000,INT(MOD(入力シート!O971,10000)/1000),"")</f>
        <v/>
      </c>
      <c r="AQ970" s="51" t="str">
        <f>IF(入力シート!O971&gt;=100,INT(MOD(入力シート!O971,1000)/100),"")</f>
        <v/>
      </c>
      <c r="AR970" s="51" t="str">
        <f>IF(入力シート!O971&gt;=10,INT(MOD(入力シート!O971,100)/10),"")</f>
        <v/>
      </c>
      <c r="AS970" s="40" t="str">
        <f>IF(入力シート!O971&gt;=1,INT(MOD(入力シート!O971,10)/1),"")</f>
        <v/>
      </c>
      <c r="AT970" s="51" t="str">
        <f>IF(入力シート!P971&gt;=1000000,INT(MOD(入力シート!P971,10000000)/1000000),"")</f>
        <v/>
      </c>
      <c r="AU970" s="51" t="str">
        <f>IF(入力シート!P971&gt;=100000,INT(MOD(入力シート!P971,1000000)/100000),"")</f>
        <v/>
      </c>
      <c r="AV970" s="51" t="str">
        <f>IF(入力シート!P971&gt;=10000,INT(MOD(入力シート!P971,100000)/10000),"")</f>
        <v/>
      </c>
      <c r="AW970" s="51" t="str">
        <f>IF(入力シート!P971&gt;=1000,INT(MOD(入力シート!P971,10000)/1000),"")</f>
        <v/>
      </c>
      <c r="AX970" s="51" t="str">
        <f>IF(入力シート!P971&gt;=100,INT(MOD(入力シート!P971,1000)/100),"")</f>
        <v/>
      </c>
      <c r="AY970" s="51" t="str">
        <f>IF(入力シート!P971&gt;=10,INT(MOD(入力シート!P971,100)/10),"")</f>
        <v/>
      </c>
      <c r="AZ970" s="40" t="str">
        <f>IF(入力シート!P971&gt;=1,INT(MOD(入力シート!P971,10)/1),"")</f>
        <v/>
      </c>
      <c r="BA970" s="51" t="str">
        <f>IF(入力シート!Q971&gt;=10,INT(MOD(入力シート!Q971,100)/10),"")</f>
        <v/>
      </c>
      <c r="BB970" s="40" t="str">
        <f>IF(入力シート!Q971&gt;=1,INT(MOD(入力シート!Q971,10)/1),"")</f>
        <v/>
      </c>
      <c r="BC970" s="51" t="str">
        <f>IF(入力シート!R971&gt;=10000,INT(MOD(入力シート!R971,100000)/10000),"")</f>
        <v/>
      </c>
      <c r="BD970" s="51" t="str">
        <f>IF(入力シート!R971&gt;=1000,INT(MOD(入力シート!R971,10000)/1000),"")</f>
        <v/>
      </c>
      <c r="BE970" s="51" t="str">
        <f>IF(入力シート!R971&gt;=100,INT(MOD(入力シート!R971,1000)/100),"")</f>
        <v/>
      </c>
      <c r="BF970" s="51" t="str">
        <f>IF(入力シート!R971&gt;=10,INT(MOD(入力シート!R971,100)/10),"")</f>
        <v/>
      </c>
      <c r="BG970" s="40" t="str">
        <f>IF(入力シート!R971&gt;=1,INT(MOD(入力シート!R971,10)/1),"")</f>
        <v/>
      </c>
    </row>
    <row r="971" spans="1:79" x14ac:dyDescent="0.15">
      <c r="B971" s="22">
        <v>969</v>
      </c>
      <c r="C971" s="10" t="str">
        <f>IF(入力シート!C972&gt;=10000,INT(MOD(入力シート!C972,100000)/10000),"")</f>
        <v/>
      </c>
      <c r="D971" s="10" t="str">
        <f>IF(入力シート!C972&gt;=1000,INT(MOD(入力シート!C972,10000)/1000),"")</f>
        <v/>
      </c>
      <c r="E971" s="10" t="str">
        <f>IF(入力シート!C972&gt;=100,INT(MOD(入力シート!C972,1000)/100),"")</f>
        <v/>
      </c>
      <c r="F971" s="10" t="str">
        <f>IF(入力シート!C972&gt;=10,INT(MOD(入力シート!C972,100)/10),"")</f>
        <v/>
      </c>
      <c r="G971" s="22" t="str">
        <f>IF(入力シート!C972&gt;=1,INT(MOD(入力シート!C972,10)/1),"")</f>
        <v/>
      </c>
      <c r="H971" s="22" t="str">
        <f>IF(入力シート!D972&gt;"",入力シート!D972,"")</f>
        <v/>
      </c>
      <c r="I971" s="22" t="str">
        <f>IF(入力シート!E972&gt;"",入力シート!E972,"")</f>
        <v/>
      </c>
      <c r="J971" s="37" t="str">
        <f>IF(入力シート!F972&gt;0,IF(入力シート!W972=6,MID(入力シート!F972,入力シート!W972-5,1),"0"),"")</f>
        <v/>
      </c>
      <c r="K971" s="37" t="str">
        <f>IF(入力シート!F972&gt;0,MID(入力シート!F972,入力シート!W972-4,1),"")</f>
        <v/>
      </c>
      <c r="L971" s="37" t="str">
        <f>IF(入力シート!F972&gt;0,MID(入力シート!F972,入力シート!W972-3,1),"")</f>
        <v/>
      </c>
      <c r="M971" s="37" t="str">
        <f>IF(入力シート!F972&gt;0,MID(入力シート!F972,入力シート!W972-2,1),"")</f>
        <v/>
      </c>
      <c r="N971" s="37" t="str">
        <f>IF(入力シート!F972&gt;0,MID(入力シート!F972,入力シート!W972-1,1),"")</f>
        <v/>
      </c>
      <c r="O971" s="39" t="str">
        <f>IF(入力シート!F972&gt;0,MID(入力シート!F972,入力シート!W972,1),"")</f>
        <v/>
      </c>
      <c r="P971" s="22" t="str">
        <f>IF(入力シート!G972&gt;"",入力シート!G972,"")</f>
        <v/>
      </c>
      <c r="Q971" s="37" t="str">
        <f>IF(入力シート!H972&gt;0,IF(入力シート!X972=4,MID(入力シート!H972,入力シート!X972-3,1),"0"),"")</f>
        <v/>
      </c>
      <c r="R971" s="37" t="str">
        <f>IF(入力シート!H972&gt;0,MID(入力シート!H972,入力シート!X972-2,1),"")</f>
        <v/>
      </c>
      <c r="S971" s="37" t="str">
        <f>IF(入力シート!H972&gt;0,MID(入力シート!H972,入力シート!X972-1,1),"")</f>
        <v/>
      </c>
      <c r="T971" s="39" t="str">
        <f>IF(入力シート!H972&gt;0,MID(入力シート!H972,入力シート!X972,1),"")</f>
        <v/>
      </c>
      <c r="U971" s="62" t="str">
        <f>IF(入力シート!I972&gt;0,入力シート!I972,"")</f>
        <v/>
      </c>
      <c r="V971" s="50" t="str">
        <f>IF(入力シート!J972&gt;0,入力シート!J972,"")</f>
        <v/>
      </c>
      <c r="W971" s="50" t="str">
        <f>IF(入力シート!K972&gt;=10,INT(MOD(入力シート!K972,100)/10),"")</f>
        <v/>
      </c>
      <c r="X971" s="40" t="str">
        <f>IF(入力シート!K972&gt;=1,INT(MOD(入力シート!K972,10)/1),"")</f>
        <v/>
      </c>
      <c r="Y971" s="51" t="str">
        <f>IF(入力シート!L972&gt;=100000,INT(MOD(入力シート!L972,1000000)/100000),"")</f>
        <v/>
      </c>
      <c r="Z971" s="51" t="str">
        <f>IF(入力シート!L972&gt;=10000,INT(MOD(入力シート!L972,100000)/10000),"")</f>
        <v/>
      </c>
      <c r="AA971" s="51" t="str">
        <f>IF(入力シート!L972&gt;=1000,INT(MOD(入力シート!L972,10000)/1000),"")</f>
        <v/>
      </c>
      <c r="AB971" s="51" t="str">
        <f>IF(入力シート!L972&gt;=100,INT(MOD(入力シート!L972,1000)/100),"")</f>
        <v/>
      </c>
      <c r="AC971" s="51" t="str">
        <f>IF(入力シート!L972&gt;=10,INT(MOD(入力シート!L972,100)/10),"")</f>
        <v/>
      </c>
      <c r="AD971" s="40" t="str">
        <f>IF(入力シート!L972&gt;=1,INT(MOD(入力シート!L972,10)/1),"")</f>
        <v/>
      </c>
      <c r="AE971" s="51" t="str">
        <f>IF(入力シート!M972&gt;=10000,INT(MOD(入力シート!M972,100000)/10000),"")</f>
        <v/>
      </c>
      <c r="AF971" s="51" t="str">
        <f>IF(入力シート!M972&gt;=1000,INT(MOD(入力シート!M972,10000)/1000),"")</f>
        <v/>
      </c>
      <c r="AG971" s="51" t="str">
        <f>IF(入力シート!M972&gt;=100,INT(MOD(入力シート!M972,1000)/100),"")</f>
        <v/>
      </c>
      <c r="AH971" s="51" t="str">
        <f>IF(入力シート!M972&gt;=10,INT(MOD(入力シート!M972,100)/10),"")</f>
        <v/>
      </c>
      <c r="AI971" s="40" t="str">
        <f>IF(入力シート!M972&gt;=1,INT(MOD(入力シート!M972,10)/1),"")</f>
        <v/>
      </c>
      <c r="AJ971" s="51" t="str">
        <f>IF(入力シート!N972&gt;=10000,INT(MOD(入力シート!N972,100000)/10000),"")</f>
        <v/>
      </c>
      <c r="AK971" s="51" t="str">
        <f>IF(入力シート!N972&gt;=1000,INT(MOD(入力シート!N972,10000)/1000),"")</f>
        <v/>
      </c>
      <c r="AL971" s="51" t="str">
        <f>IF(入力シート!N972&gt;=100,INT(MOD(入力シート!N972,1000)/100),"")</f>
        <v/>
      </c>
      <c r="AM971" s="51" t="str">
        <f>IF(入力シート!N972&gt;=10,INT(MOD(入力シート!N972,100)/10),"")</f>
        <v/>
      </c>
      <c r="AN971" s="40" t="str">
        <f>IF(入力シート!N972&gt;=1,INT(MOD(入力シート!N972,10)/1),"")</f>
        <v/>
      </c>
      <c r="AO971" s="51" t="str">
        <f>IF(入力シート!O972&gt;=10000,INT(MOD(入力シート!O972,100000)/10000),"")</f>
        <v/>
      </c>
      <c r="AP971" s="51" t="str">
        <f>IF(入力シート!O972&gt;=1000,INT(MOD(入力シート!O972,10000)/1000),"")</f>
        <v/>
      </c>
      <c r="AQ971" s="51" t="str">
        <f>IF(入力シート!O972&gt;=100,INT(MOD(入力シート!O972,1000)/100),"")</f>
        <v/>
      </c>
      <c r="AR971" s="51" t="str">
        <f>IF(入力シート!O972&gt;=10,INT(MOD(入力シート!O972,100)/10),"")</f>
        <v/>
      </c>
      <c r="AS971" s="40" t="str">
        <f>IF(入力シート!O972&gt;=1,INT(MOD(入力シート!O972,10)/1),"")</f>
        <v/>
      </c>
      <c r="AT971" s="51" t="str">
        <f>IF(入力シート!P972&gt;=1000000,INT(MOD(入力シート!P972,10000000)/1000000),"")</f>
        <v/>
      </c>
      <c r="AU971" s="51" t="str">
        <f>IF(入力シート!P972&gt;=100000,INT(MOD(入力シート!P972,1000000)/100000),"")</f>
        <v/>
      </c>
      <c r="AV971" s="51" t="str">
        <f>IF(入力シート!P972&gt;=10000,INT(MOD(入力シート!P972,100000)/10000),"")</f>
        <v/>
      </c>
      <c r="AW971" s="51" t="str">
        <f>IF(入力シート!P972&gt;=1000,INT(MOD(入力シート!P972,10000)/1000),"")</f>
        <v/>
      </c>
      <c r="AX971" s="51" t="str">
        <f>IF(入力シート!P972&gt;=100,INT(MOD(入力シート!P972,1000)/100),"")</f>
        <v/>
      </c>
      <c r="AY971" s="51" t="str">
        <f>IF(入力シート!P972&gt;=10,INT(MOD(入力シート!P972,100)/10),"")</f>
        <v/>
      </c>
      <c r="AZ971" s="40" t="str">
        <f>IF(入力シート!P972&gt;=1,INT(MOD(入力シート!P972,10)/1),"")</f>
        <v/>
      </c>
      <c r="BA971" s="51" t="str">
        <f>IF(入力シート!Q972&gt;=10,INT(MOD(入力シート!Q972,100)/10),"")</f>
        <v/>
      </c>
      <c r="BB971" s="40" t="str">
        <f>IF(入力シート!Q972&gt;=1,INT(MOD(入力シート!Q972,10)/1),"")</f>
        <v/>
      </c>
      <c r="BC971" s="51" t="str">
        <f>IF(入力シート!R972&gt;=10000,INT(MOD(入力シート!R972,100000)/10000),"")</f>
        <v/>
      </c>
      <c r="BD971" s="51" t="str">
        <f>IF(入力シート!R972&gt;=1000,INT(MOD(入力シート!R972,10000)/1000),"")</f>
        <v/>
      </c>
      <c r="BE971" s="51" t="str">
        <f>IF(入力シート!R972&gt;=100,INT(MOD(入力シート!R972,1000)/100),"")</f>
        <v/>
      </c>
      <c r="BF971" s="51" t="str">
        <f>IF(入力シート!R972&gt;=10,INT(MOD(入力シート!R972,100)/10),"")</f>
        <v/>
      </c>
      <c r="BG971" s="40" t="str">
        <f>IF(入力シート!R972&gt;=1,INT(MOD(入力シート!R972,10)/1),"")</f>
        <v/>
      </c>
    </row>
    <row r="972" spans="1:79" x14ac:dyDescent="0.15">
      <c r="A972" s="46"/>
      <c r="B972" s="12">
        <v>970</v>
      </c>
      <c r="C972" s="3" t="str">
        <f>IF(入力シート!C973&gt;=10000,INT(MOD(入力シート!C973,100000)/10000),"")</f>
        <v/>
      </c>
      <c r="D972" s="3" t="str">
        <f>IF(入力シート!C973&gt;=1000,INT(MOD(入力シート!C973,10000)/1000),"")</f>
        <v/>
      </c>
      <c r="E972" s="3" t="str">
        <f>IF(入力シート!C973&gt;=100,INT(MOD(入力シート!C973,1000)/100),"")</f>
        <v/>
      </c>
      <c r="F972" s="3" t="str">
        <f>IF(入力シート!C973&gt;=10,INT(MOD(入力シート!C973,100)/10),"")</f>
        <v/>
      </c>
      <c r="G972" s="12" t="str">
        <f>IF(入力シート!C973&gt;=1,INT(MOD(入力シート!C973,10)/1),"")</f>
        <v/>
      </c>
      <c r="H972" s="12" t="str">
        <f>IF(入力シート!D973&gt;"",入力シート!D973,"")</f>
        <v/>
      </c>
      <c r="I972" s="146" t="str">
        <f>IF(入力シート!E973&gt;"",入力シート!E973,"")</f>
        <v/>
      </c>
      <c r="J972" s="162" t="str">
        <f>IF(入力シート!F973&gt;0,IF(入力シート!W973=6,MID(入力シート!F973,入力シート!W973-5,1),"0"),"")</f>
        <v/>
      </c>
      <c r="K972" s="63" t="str">
        <f>IF(入力シート!F973&gt;0,MID(入力シート!F973,入力シート!W973-4,1),"")</f>
        <v/>
      </c>
      <c r="L972" s="63" t="str">
        <f>IF(入力シート!F973&gt;0,MID(入力シート!F973,入力シート!W973-3,1),"")</f>
        <v/>
      </c>
      <c r="M972" s="63" t="str">
        <f>IF(入力シート!F973&gt;0,MID(入力シート!F973,入力シート!W973-2,1),"")</f>
        <v/>
      </c>
      <c r="N972" s="63" t="str">
        <f>IF(入力シート!F973&gt;0,MID(入力シート!F973,入力シート!W973-1,1),"")</f>
        <v/>
      </c>
      <c r="O972" s="64" t="str">
        <f>IF(入力シート!F973&gt;0,MID(入力シート!F973,入力シート!W973,1),"")</f>
        <v/>
      </c>
      <c r="P972" s="146" t="str">
        <f>IF(入力シート!G973&gt;"",入力シート!G973,"")</f>
        <v/>
      </c>
      <c r="Q972" s="162" t="str">
        <f>IF(入力シート!H973&gt;0,IF(入力シート!X973=4,MID(入力シート!H973,入力シート!X973-3,1),"0"),"")</f>
        <v/>
      </c>
      <c r="R972" s="63" t="str">
        <f>IF(入力シート!H973&gt;0,MID(入力シート!H973,入力シート!X973-2,1),"")</f>
        <v/>
      </c>
      <c r="S972" s="63" t="str">
        <f>IF(入力シート!H973&gt;0,MID(入力シート!H973,入力シート!X973-1,1),"")</f>
        <v/>
      </c>
      <c r="T972" s="64" t="str">
        <f>IF(入力シート!H973&gt;0,MID(入力シート!H973,入力シート!X973,1),"")</f>
        <v/>
      </c>
      <c r="U972" s="65" t="str">
        <f>IF(入力シート!I973&gt;0,入力シート!I973,"")</f>
        <v/>
      </c>
      <c r="V972" s="47" t="str">
        <f>IF(入力シート!J973&gt;0,入力シート!J973,"")</f>
        <v/>
      </c>
      <c r="W972" s="47" t="str">
        <f>IF(入力シート!K973&gt;=10,INT(MOD(入力シート!K973,100)/10),"")</f>
        <v/>
      </c>
      <c r="X972" s="48" t="str">
        <f>IF(入力シート!K973&gt;=1,INT(MOD(入力シート!K973,10)/1),"")</f>
        <v/>
      </c>
      <c r="Y972" s="49" t="str">
        <f>IF(入力シート!L973&gt;=100000,INT(MOD(入力シート!L973,1000000)/100000),"")</f>
        <v/>
      </c>
      <c r="Z972" s="49" t="str">
        <f>IF(入力シート!L973&gt;=10000,INT(MOD(入力シート!L973,100000)/10000),"")</f>
        <v/>
      </c>
      <c r="AA972" s="49" t="str">
        <f>IF(入力シート!L973&gt;=1000,INT(MOD(入力シート!L973,10000)/1000),"")</f>
        <v/>
      </c>
      <c r="AB972" s="49" t="str">
        <f>IF(入力シート!L973&gt;=100,INT(MOD(入力シート!L973,1000)/100),"")</f>
        <v/>
      </c>
      <c r="AC972" s="49" t="str">
        <f>IF(入力シート!L973&gt;=10,INT(MOD(入力シート!L973,100)/10),"")</f>
        <v/>
      </c>
      <c r="AD972" s="48" t="str">
        <f>IF(入力シート!L973&gt;=1,INT(MOD(入力シート!L973,10)/1),"")</f>
        <v/>
      </c>
      <c r="AE972" s="49" t="str">
        <f>IF(入力シート!M973&gt;=10000,INT(MOD(入力シート!M973,100000)/10000),"")</f>
        <v/>
      </c>
      <c r="AF972" s="49" t="str">
        <f>IF(入力シート!M973&gt;=1000,INT(MOD(入力シート!M973,10000)/1000),"")</f>
        <v/>
      </c>
      <c r="AG972" s="49" t="str">
        <f>IF(入力シート!M973&gt;=100,INT(MOD(入力シート!M973,1000)/100),"")</f>
        <v/>
      </c>
      <c r="AH972" s="49" t="str">
        <f>IF(入力シート!M973&gt;=10,INT(MOD(入力シート!M973,100)/10),"")</f>
        <v/>
      </c>
      <c r="AI972" s="48" t="str">
        <f>IF(入力シート!M973&gt;=1,INT(MOD(入力シート!M973,10)/1),"")</f>
        <v/>
      </c>
      <c r="AJ972" s="49" t="str">
        <f>IF(入力シート!N973&gt;=10000,INT(MOD(入力シート!N973,100000)/10000),"")</f>
        <v/>
      </c>
      <c r="AK972" s="49" t="str">
        <f>IF(入力シート!N973&gt;=1000,INT(MOD(入力シート!N973,10000)/1000),"")</f>
        <v/>
      </c>
      <c r="AL972" s="49" t="str">
        <f>IF(入力シート!N973&gt;=100,INT(MOD(入力シート!N973,1000)/100),"")</f>
        <v/>
      </c>
      <c r="AM972" s="49" t="str">
        <f>IF(入力シート!N973&gt;=10,INT(MOD(入力シート!N973,100)/10),"")</f>
        <v/>
      </c>
      <c r="AN972" s="48" t="str">
        <f>IF(入力シート!N973&gt;=1,INT(MOD(入力シート!N973,10)/1),"")</f>
        <v/>
      </c>
      <c r="AO972" s="49" t="str">
        <f>IF(入力シート!O973&gt;=10000,INT(MOD(入力シート!O973,100000)/10000),"")</f>
        <v/>
      </c>
      <c r="AP972" s="49" t="str">
        <f>IF(入力シート!O973&gt;=1000,INT(MOD(入力シート!O973,10000)/1000),"")</f>
        <v/>
      </c>
      <c r="AQ972" s="49" t="str">
        <f>IF(入力シート!O973&gt;=100,INT(MOD(入力シート!O973,1000)/100),"")</f>
        <v/>
      </c>
      <c r="AR972" s="49" t="str">
        <f>IF(入力シート!O973&gt;=10,INT(MOD(入力シート!O973,100)/10),"")</f>
        <v/>
      </c>
      <c r="AS972" s="48" t="str">
        <f>IF(入力シート!O973&gt;=1,INT(MOD(入力シート!O973,10)/1),"")</f>
        <v/>
      </c>
      <c r="AT972" s="49" t="str">
        <f>IF(入力シート!P973&gt;=1000000,INT(MOD(入力シート!P973,10000000)/1000000),"")</f>
        <v/>
      </c>
      <c r="AU972" s="49" t="str">
        <f>IF(入力シート!P973&gt;=100000,INT(MOD(入力シート!P973,1000000)/100000),"")</f>
        <v/>
      </c>
      <c r="AV972" s="49" t="str">
        <f>IF(入力シート!P973&gt;=10000,INT(MOD(入力シート!P973,100000)/10000),"")</f>
        <v/>
      </c>
      <c r="AW972" s="49" t="str">
        <f>IF(入力シート!P973&gt;=1000,INT(MOD(入力シート!P973,10000)/1000),"")</f>
        <v/>
      </c>
      <c r="AX972" s="49" t="str">
        <f>IF(入力シート!P973&gt;=100,INT(MOD(入力シート!P973,1000)/100),"")</f>
        <v/>
      </c>
      <c r="AY972" s="49" t="str">
        <f>IF(入力シート!P973&gt;=10,INT(MOD(入力シート!P973,100)/10),"")</f>
        <v/>
      </c>
      <c r="AZ972" s="48" t="str">
        <f>IF(入力シート!P973&gt;=1,INT(MOD(入力シート!P973,10)/1),"")</f>
        <v/>
      </c>
      <c r="BA972" s="49" t="str">
        <f>IF(入力シート!Q973&gt;=10,INT(MOD(入力シート!Q973,100)/10),"")</f>
        <v/>
      </c>
      <c r="BB972" s="48" t="str">
        <f>IF(入力シート!Q973&gt;=1,INT(MOD(入力シート!Q973,10)/1),"")</f>
        <v/>
      </c>
      <c r="BC972" s="49" t="str">
        <f>IF(入力シート!R973&gt;=10000,INT(MOD(入力シート!R973,100000)/10000),"")</f>
        <v/>
      </c>
      <c r="BD972" s="49" t="str">
        <f>IF(入力シート!R973&gt;=1000,INT(MOD(入力シート!R973,10000)/1000),"")</f>
        <v/>
      </c>
      <c r="BE972" s="49" t="str">
        <f>IF(入力シート!R973&gt;=100,INT(MOD(入力シート!R973,1000)/100),"")</f>
        <v/>
      </c>
      <c r="BF972" s="49" t="str">
        <f>IF(入力シート!R973&gt;=10,INT(MOD(入力シート!R973,100)/10),"")</f>
        <v/>
      </c>
      <c r="BG972" s="48" t="str">
        <f>IF(入力シート!R973&gt;=1,INT(MOD(入力シート!R973,10)/1),"")</f>
        <v/>
      </c>
      <c r="BH972" s="58" t="str">
        <f>IF(入力シート!S973&gt;=10,INT(MOD(入力シート!S973,100)/10),"")</f>
        <v/>
      </c>
      <c r="BI972" s="69" t="str">
        <f>IF(入力シート!S973&gt;=1,INT(MOD(入力シート!S973,10)/1),"")</f>
        <v/>
      </c>
      <c r="BJ972" s="58" t="str">
        <f>IF(入力シート!T973&gt;=1000000,INT(MOD(入力シート!T973,10000000)/1000000),"")</f>
        <v/>
      </c>
      <c r="BK972" s="58" t="str">
        <f>IF(入力シート!T973&gt;=100000,INT(MOD(入力シート!T973,1000000)/100000),"")</f>
        <v/>
      </c>
      <c r="BL972" s="58" t="str">
        <f>IF(入力シート!T973&gt;=10000,INT(MOD(入力シート!T973,100000)/10000),"")</f>
        <v/>
      </c>
      <c r="BM972" s="58" t="str">
        <f>IF(入力シート!T973&gt;=1000,INT(MOD(入力シート!T973,10000)/1000),"")</f>
        <v/>
      </c>
      <c r="BN972" s="58" t="str">
        <f>IF(入力シート!T973&gt;=100,INT(MOD(入力シート!T973,1000)/100),"")</f>
        <v/>
      </c>
      <c r="BO972" s="58" t="str">
        <f>IF(入力シート!T973&gt;=10,INT(MOD(入力シート!T973,100)/10),"")</f>
        <v/>
      </c>
      <c r="BP972" s="69" t="str">
        <f>IF(入力シート!T973&gt;=1,INT(MOD(入力シート!T973,10)/1),"")</f>
        <v/>
      </c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</row>
    <row r="973" spans="1:79" x14ac:dyDescent="0.15">
      <c r="A973" s="70">
        <f t="shared" si="20"/>
        <v>98</v>
      </c>
      <c r="B973" s="22">
        <v>971</v>
      </c>
      <c r="C973" s="10" t="str">
        <f>IF(入力シート!C974&gt;=10000,INT(MOD(入力シート!C974,100000)/10000),"")</f>
        <v/>
      </c>
      <c r="D973" s="10" t="str">
        <f>IF(入力シート!C974&gt;=1000,INT(MOD(入力シート!C974,10000)/1000),"")</f>
        <v/>
      </c>
      <c r="E973" s="10" t="str">
        <f>IF(入力シート!C974&gt;=100,INT(MOD(入力シート!C974,1000)/100),"")</f>
        <v/>
      </c>
      <c r="F973" s="10" t="str">
        <f>IF(入力シート!C974&gt;=10,INT(MOD(入力シート!C974,100)/10),"")</f>
        <v/>
      </c>
      <c r="G973" s="22" t="str">
        <f>IF(入力シート!C974&gt;=1,INT(MOD(入力シート!C974,10)/1),"")</f>
        <v/>
      </c>
      <c r="H973" s="22" t="str">
        <f>IF(入力シート!D974&gt;"",入力シート!D974,"")</f>
        <v/>
      </c>
      <c r="I973" s="22" t="str">
        <f>IF(入力シート!E974&gt;"",入力シート!E974,"")</f>
        <v/>
      </c>
      <c r="J973" s="37" t="str">
        <f>IF(入力シート!F974&gt;0,IF(入力シート!W974=6,MID(入力シート!F974,入力シート!W974-5,1),"0"),"")</f>
        <v/>
      </c>
      <c r="K973" s="37" t="str">
        <f>IF(入力シート!F974&gt;0,MID(入力シート!F974,入力シート!W974-4,1),"")</f>
        <v/>
      </c>
      <c r="L973" s="37" t="str">
        <f>IF(入力シート!F974&gt;0,MID(入力シート!F974,入力シート!W974-3,1),"")</f>
        <v/>
      </c>
      <c r="M973" s="37" t="str">
        <f>IF(入力シート!F974&gt;0,MID(入力シート!F974,入力シート!W974-2,1),"")</f>
        <v/>
      </c>
      <c r="N973" s="37" t="str">
        <f>IF(入力シート!F974&gt;0,MID(入力シート!F974,入力シート!W974-1,1),"")</f>
        <v/>
      </c>
      <c r="O973" s="39" t="str">
        <f>IF(入力シート!F974&gt;0,MID(入力シート!F974,入力シート!W974,1),"")</f>
        <v/>
      </c>
      <c r="P973" s="22" t="str">
        <f>IF(入力シート!G974&gt;"",入力シート!G974,"")</f>
        <v/>
      </c>
      <c r="Q973" s="37" t="str">
        <f>IF(入力シート!H974&gt;0,IF(入力シート!X974=4,MID(入力シート!H974,入力シート!X974-3,1),"0"),"")</f>
        <v/>
      </c>
      <c r="R973" s="37" t="str">
        <f>IF(入力シート!H974&gt;0,MID(入力シート!H974,入力シート!X974-2,1),"")</f>
        <v/>
      </c>
      <c r="S973" s="37" t="str">
        <f>IF(入力シート!H974&gt;0,MID(入力シート!H974,入力シート!X974-1,1),"")</f>
        <v/>
      </c>
      <c r="T973" s="39" t="str">
        <f>IF(入力シート!H974&gt;0,MID(入力シート!H974,入力シート!X974,1),"")</f>
        <v/>
      </c>
      <c r="U973" s="62" t="str">
        <f>IF(入力シート!I974&gt;0,入力シート!I974,"")</f>
        <v/>
      </c>
      <c r="V973" s="50" t="str">
        <f>IF(入力シート!J974&gt;0,入力シート!J974,"")</f>
        <v/>
      </c>
      <c r="W973" s="50" t="str">
        <f>IF(入力シート!K974&gt;=10,INT(MOD(入力シート!K974,100)/10),"")</f>
        <v/>
      </c>
      <c r="X973" s="40" t="str">
        <f>IF(入力シート!K974&gt;=1,INT(MOD(入力シート!K974,10)/1),"")</f>
        <v/>
      </c>
      <c r="Y973" s="51" t="str">
        <f>IF(入力シート!L974&gt;=100000,INT(MOD(入力シート!L974,1000000)/100000),"")</f>
        <v/>
      </c>
      <c r="Z973" s="51" t="str">
        <f>IF(入力シート!L974&gt;=10000,INT(MOD(入力シート!L974,100000)/10000),"")</f>
        <v/>
      </c>
      <c r="AA973" s="51" t="str">
        <f>IF(入力シート!L974&gt;=1000,INT(MOD(入力シート!L974,10000)/1000),"")</f>
        <v/>
      </c>
      <c r="AB973" s="51" t="str">
        <f>IF(入力シート!L974&gt;=100,INT(MOD(入力シート!L974,1000)/100),"")</f>
        <v/>
      </c>
      <c r="AC973" s="51" t="str">
        <f>IF(入力シート!L974&gt;=10,INT(MOD(入力シート!L974,100)/10),"")</f>
        <v/>
      </c>
      <c r="AD973" s="40" t="str">
        <f>IF(入力シート!L974&gt;=1,INT(MOD(入力シート!L974,10)/1),"")</f>
        <v/>
      </c>
      <c r="AE973" s="51" t="str">
        <f>IF(入力シート!M974&gt;=10000,INT(MOD(入力シート!M974,100000)/10000),"")</f>
        <v/>
      </c>
      <c r="AF973" s="51" t="str">
        <f>IF(入力シート!M974&gt;=1000,INT(MOD(入力シート!M974,10000)/1000),"")</f>
        <v/>
      </c>
      <c r="AG973" s="51" t="str">
        <f>IF(入力シート!M974&gt;=100,INT(MOD(入力シート!M974,1000)/100),"")</f>
        <v/>
      </c>
      <c r="AH973" s="51" t="str">
        <f>IF(入力シート!M974&gt;=10,INT(MOD(入力シート!M974,100)/10),"")</f>
        <v/>
      </c>
      <c r="AI973" s="40" t="str">
        <f>IF(入力シート!M974&gt;=1,INT(MOD(入力シート!M974,10)/1),"")</f>
        <v/>
      </c>
      <c r="AJ973" s="51" t="str">
        <f>IF(入力シート!N974&gt;=10000,INT(MOD(入力シート!N974,100000)/10000),"")</f>
        <v/>
      </c>
      <c r="AK973" s="51" t="str">
        <f>IF(入力シート!N974&gt;=1000,INT(MOD(入力シート!N974,10000)/1000),"")</f>
        <v/>
      </c>
      <c r="AL973" s="51" t="str">
        <f>IF(入力シート!N974&gt;=100,INT(MOD(入力シート!N974,1000)/100),"")</f>
        <v/>
      </c>
      <c r="AM973" s="51" t="str">
        <f>IF(入力シート!N974&gt;=10,INT(MOD(入力シート!N974,100)/10),"")</f>
        <v/>
      </c>
      <c r="AN973" s="40" t="str">
        <f>IF(入力シート!N974&gt;=1,INT(MOD(入力シート!N974,10)/1),"")</f>
        <v/>
      </c>
      <c r="AO973" s="51" t="str">
        <f>IF(入力シート!O974&gt;=10000,INT(MOD(入力シート!O974,100000)/10000),"")</f>
        <v/>
      </c>
      <c r="AP973" s="51" t="str">
        <f>IF(入力シート!O974&gt;=1000,INT(MOD(入力シート!O974,10000)/1000),"")</f>
        <v/>
      </c>
      <c r="AQ973" s="51" t="str">
        <f>IF(入力シート!O974&gt;=100,INT(MOD(入力シート!O974,1000)/100),"")</f>
        <v/>
      </c>
      <c r="AR973" s="51" t="str">
        <f>IF(入力シート!O974&gt;=10,INT(MOD(入力シート!O974,100)/10),"")</f>
        <v/>
      </c>
      <c r="AS973" s="40" t="str">
        <f>IF(入力シート!O974&gt;=1,INT(MOD(入力シート!O974,10)/1),"")</f>
        <v/>
      </c>
      <c r="AT973" s="51" t="str">
        <f>IF(入力シート!P974&gt;=1000000,INT(MOD(入力シート!P974,10000000)/1000000),"")</f>
        <v/>
      </c>
      <c r="AU973" s="51" t="str">
        <f>IF(入力シート!P974&gt;=100000,INT(MOD(入力シート!P974,1000000)/100000),"")</f>
        <v/>
      </c>
      <c r="AV973" s="51" t="str">
        <f>IF(入力シート!P974&gt;=10000,INT(MOD(入力シート!P974,100000)/10000),"")</f>
        <v/>
      </c>
      <c r="AW973" s="51" t="str">
        <f>IF(入力シート!P974&gt;=1000,INT(MOD(入力シート!P974,10000)/1000),"")</f>
        <v/>
      </c>
      <c r="AX973" s="51" t="str">
        <f>IF(入力シート!P974&gt;=100,INT(MOD(入力シート!P974,1000)/100),"")</f>
        <v/>
      </c>
      <c r="AY973" s="51" t="str">
        <f>IF(入力シート!P974&gt;=10,INT(MOD(入力シート!P974,100)/10),"")</f>
        <v/>
      </c>
      <c r="AZ973" s="40" t="str">
        <f>IF(入力シート!P974&gt;=1,INT(MOD(入力シート!P974,10)/1),"")</f>
        <v/>
      </c>
      <c r="BA973" s="51" t="str">
        <f>IF(入力シート!Q974&gt;=10,INT(MOD(入力シート!Q974,100)/10),"")</f>
        <v/>
      </c>
      <c r="BB973" s="40" t="str">
        <f>IF(入力シート!Q974&gt;=1,INT(MOD(入力シート!Q974,10)/1),"")</f>
        <v/>
      </c>
      <c r="BC973" s="51" t="str">
        <f>IF(入力シート!R974&gt;=10000,INT(MOD(入力シート!R974,100000)/10000),"")</f>
        <v/>
      </c>
      <c r="BD973" s="51" t="str">
        <f>IF(入力シート!R974&gt;=1000,INT(MOD(入力シート!R974,10000)/1000),"")</f>
        <v/>
      </c>
      <c r="BE973" s="51" t="str">
        <f>IF(入力シート!R974&gt;=100,INT(MOD(入力シート!R974,1000)/100),"")</f>
        <v/>
      </c>
      <c r="BF973" s="51" t="str">
        <f>IF(入力シート!R974&gt;=10,INT(MOD(入力シート!R974,100)/10),"")</f>
        <v/>
      </c>
      <c r="BG973" s="40" t="str">
        <f>IF(入力シート!R974&gt;=1,INT(MOD(入力シート!R974,10)/1),"")</f>
        <v/>
      </c>
      <c r="BP973" s="11"/>
    </row>
    <row r="974" spans="1:79" x14ac:dyDescent="0.15">
      <c r="B974" s="22">
        <v>972</v>
      </c>
      <c r="C974" s="10" t="str">
        <f>IF(入力シート!C975&gt;=10000,INT(MOD(入力シート!C975,100000)/10000),"")</f>
        <v/>
      </c>
      <c r="D974" s="10" t="str">
        <f>IF(入力シート!C975&gt;=1000,INT(MOD(入力シート!C975,10000)/1000),"")</f>
        <v/>
      </c>
      <c r="E974" s="10" t="str">
        <f>IF(入力シート!C975&gt;=100,INT(MOD(入力シート!C975,1000)/100),"")</f>
        <v/>
      </c>
      <c r="F974" s="10" t="str">
        <f>IF(入力シート!C975&gt;=10,INT(MOD(入力シート!C975,100)/10),"")</f>
        <v/>
      </c>
      <c r="G974" s="22" t="str">
        <f>IF(入力シート!C975&gt;=1,INT(MOD(入力シート!C975,10)/1),"")</f>
        <v/>
      </c>
      <c r="H974" s="22" t="str">
        <f>IF(入力シート!D975&gt;"",入力シート!D975,"")</f>
        <v/>
      </c>
      <c r="I974" s="22" t="str">
        <f>IF(入力シート!E975&gt;"",入力シート!E975,"")</f>
        <v/>
      </c>
      <c r="J974" s="37" t="str">
        <f>IF(入力シート!F975&gt;0,IF(入力シート!W975=6,MID(入力シート!F975,入力シート!W975-5,1),"0"),"")</f>
        <v/>
      </c>
      <c r="K974" s="37" t="str">
        <f>IF(入力シート!F975&gt;0,MID(入力シート!F975,入力シート!W975-4,1),"")</f>
        <v/>
      </c>
      <c r="L974" s="37" t="str">
        <f>IF(入力シート!F975&gt;0,MID(入力シート!F975,入力シート!W975-3,1),"")</f>
        <v/>
      </c>
      <c r="M974" s="37" t="str">
        <f>IF(入力シート!F975&gt;0,MID(入力シート!F975,入力シート!W975-2,1),"")</f>
        <v/>
      </c>
      <c r="N974" s="37" t="str">
        <f>IF(入力シート!F975&gt;0,MID(入力シート!F975,入力シート!W975-1,1),"")</f>
        <v/>
      </c>
      <c r="O974" s="39" t="str">
        <f>IF(入力シート!F975&gt;0,MID(入力シート!F975,入力シート!W975,1),"")</f>
        <v/>
      </c>
      <c r="P974" s="22" t="str">
        <f>IF(入力シート!G975&gt;"",入力シート!G975,"")</f>
        <v/>
      </c>
      <c r="Q974" s="37" t="str">
        <f>IF(入力シート!H975&gt;0,IF(入力シート!X975=4,MID(入力シート!H975,入力シート!X975-3,1),"0"),"")</f>
        <v/>
      </c>
      <c r="R974" s="37" t="str">
        <f>IF(入力シート!H975&gt;0,MID(入力シート!H975,入力シート!X975-2,1),"")</f>
        <v/>
      </c>
      <c r="S974" s="37" t="str">
        <f>IF(入力シート!H975&gt;0,MID(入力シート!H975,入力シート!X975-1,1),"")</f>
        <v/>
      </c>
      <c r="T974" s="39" t="str">
        <f>IF(入力シート!H975&gt;0,MID(入力シート!H975,入力シート!X975,1),"")</f>
        <v/>
      </c>
      <c r="U974" s="62" t="str">
        <f>IF(入力シート!I975&gt;0,入力シート!I975,"")</f>
        <v/>
      </c>
      <c r="V974" s="50" t="str">
        <f>IF(入力シート!J975&gt;0,入力シート!J975,"")</f>
        <v/>
      </c>
      <c r="W974" s="50" t="str">
        <f>IF(入力シート!K975&gt;=10,INT(MOD(入力シート!K975,100)/10),"")</f>
        <v/>
      </c>
      <c r="X974" s="40" t="str">
        <f>IF(入力シート!K975&gt;=1,INT(MOD(入力シート!K975,10)/1),"")</f>
        <v/>
      </c>
      <c r="Y974" s="51" t="str">
        <f>IF(入力シート!L975&gt;=100000,INT(MOD(入力シート!L975,1000000)/100000),"")</f>
        <v/>
      </c>
      <c r="Z974" s="51" t="str">
        <f>IF(入力シート!L975&gt;=10000,INT(MOD(入力シート!L975,100000)/10000),"")</f>
        <v/>
      </c>
      <c r="AA974" s="51" t="str">
        <f>IF(入力シート!L975&gt;=1000,INT(MOD(入力シート!L975,10000)/1000),"")</f>
        <v/>
      </c>
      <c r="AB974" s="51" t="str">
        <f>IF(入力シート!L975&gt;=100,INT(MOD(入力シート!L975,1000)/100),"")</f>
        <v/>
      </c>
      <c r="AC974" s="51" t="str">
        <f>IF(入力シート!L975&gt;=10,INT(MOD(入力シート!L975,100)/10),"")</f>
        <v/>
      </c>
      <c r="AD974" s="40" t="str">
        <f>IF(入力シート!L975&gt;=1,INT(MOD(入力シート!L975,10)/1),"")</f>
        <v/>
      </c>
      <c r="AE974" s="51" t="str">
        <f>IF(入力シート!M975&gt;=10000,INT(MOD(入力シート!M975,100000)/10000),"")</f>
        <v/>
      </c>
      <c r="AF974" s="51" t="str">
        <f>IF(入力シート!M975&gt;=1000,INT(MOD(入力シート!M975,10000)/1000),"")</f>
        <v/>
      </c>
      <c r="AG974" s="51" t="str">
        <f>IF(入力シート!M975&gt;=100,INT(MOD(入力シート!M975,1000)/100),"")</f>
        <v/>
      </c>
      <c r="AH974" s="51" t="str">
        <f>IF(入力シート!M975&gt;=10,INT(MOD(入力シート!M975,100)/10),"")</f>
        <v/>
      </c>
      <c r="AI974" s="40" t="str">
        <f>IF(入力シート!M975&gt;=1,INT(MOD(入力シート!M975,10)/1),"")</f>
        <v/>
      </c>
      <c r="AJ974" s="51" t="str">
        <f>IF(入力シート!N975&gt;=10000,INT(MOD(入力シート!N975,100000)/10000),"")</f>
        <v/>
      </c>
      <c r="AK974" s="51" t="str">
        <f>IF(入力シート!N975&gt;=1000,INT(MOD(入力シート!N975,10000)/1000),"")</f>
        <v/>
      </c>
      <c r="AL974" s="51" t="str">
        <f>IF(入力シート!N975&gt;=100,INT(MOD(入力シート!N975,1000)/100),"")</f>
        <v/>
      </c>
      <c r="AM974" s="51" t="str">
        <f>IF(入力シート!N975&gt;=10,INT(MOD(入力シート!N975,100)/10),"")</f>
        <v/>
      </c>
      <c r="AN974" s="40" t="str">
        <f>IF(入力シート!N975&gt;=1,INT(MOD(入力シート!N975,10)/1),"")</f>
        <v/>
      </c>
      <c r="AO974" s="51" t="str">
        <f>IF(入力シート!O975&gt;=10000,INT(MOD(入力シート!O975,100000)/10000),"")</f>
        <v/>
      </c>
      <c r="AP974" s="51" t="str">
        <f>IF(入力シート!O975&gt;=1000,INT(MOD(入力シート!O975,10000)/1000),"")</f>
        <v/>
      </c>
      <c r="AQ974" s="51" t="str">
        <f>IF(入力シート!O975&gt;=100,INT(MOD(入力シート!O975,1000)/100),"")</f>
        <v/>
      </c>
      <c r="AR974" s="51" t="str">
        <f>IF(入力シート!O975&gt;=10,INT(MOD(入力シート!O975,100)/10),"")</f>
        <v/>
      </c>
      <c r="AS974" s="40" t="str">
        <f>IF(入力シート!O975&gt;=1,INT(MOD(入力シート!O975,10)/1),"")</f>
        <v/>
      </c>
      <c r="AT974" s="51" t="str">
        <f>IF(入力シート!P975&gt;=1000000,INT(MOD(入力シート!P975,10000000)/1000000),"")</f>
        <v/>
      </c>
      <c r="AU974" s="51" t="str">
        <f>IF(入力シート!P975&gt;=100000,INT(MOD(入力シート!P975,1000000)/100000),"")</f>
        <v/>
      </c>
      <c r="AV974" s="51" t="str">
        <f>IF(入力シート!P975&gt;=10000,INT(MOD(入力シート!P975,100000)/10000),"")</f>
        <v/>
      </c>
      <c r="AW974" s="51" t="str">
        <f>IF(入力シート!P975&gt;=1000,INT(MOD(入力シート!P975,10000)/1000),"")</f>
        <v/>
      </c>
      <c r="AX974" s="51" t="str">
        <f>IF(入力シート!P975&gt;=100,INT(MOD(入力シート!P975,1000)/100),"")</f>
        <v/>
      </c>
      <c r="AY974" s="51" t="str">
        <f>IF(入力シート!P975&gt;=10,INT(MOD(入力シート!P975,100)/10),"")</f>
        <v/>
      </c>
      <c r="AZ974" s="40" t="str">
        <f>IF(入力シート!P975&gt;=1,INT(MOD(入力シート!P975,10)/1),"")</f>
        <v/>
      </c>
      <c r="BA974" s="51" t="str">
        <f>IF(入力シート!Q975&gt;=10,INT(MOD(入力シート!Q975,100)/10),"")</f>
        <v/>
      </c>
      <c r="BB974" s="40" t="str">
        <f>IF(入力シート!Q975&gt;=1,INT(MOD(入力シート!Q975,10)/1),"")</f>
        <v/>
      </c>
      <c r="BC974" s="51" t="str">
        <f>IF(入力シート!R975&gt;=10000,INT(MOD(入力シート!R975,100000)/10000),"")</f>
        <v/>
      </c>
      <c r="BD974" s="51" t="str">
        <f>IF(入力シート!R975&gt;=1000,INT(MOD(入力シート!R975,10000)/1000),"")</f>
        <v/>
      </c>
      <c r="BE974" s="51" t="str">
        <f>IF(入力シート!R975&gt;=100,INT(MOD(入力シート!R975,1000)/100),"")</f>
        <v/>
      </c>
      <c r="BF974" s="51" t="str">
        <f>IF(入力シート!R975&gt;=10,INT(MOD(入力シート!R975,100)/10),"")</f>
        <v/>
      </c>
      <c r="BG974" s="40" t="str">
        <f>IF(入力シート!R975&gt;=1,INT(MOD(入力シート!R975,10)/1),"")</f>
        <v/>
      </c>
    </row>
    <row r="975" spans="1:79" x14ac:dyDescent="0.15">
      <c r="B975" s="22">
        <v>973</v>
      </c>
      <c r="C975" s="10" t="str">
        <f>IF(入力シート!C976&gt;=10000,INT(MOD(入力シート!C976,100000)/10000),"")</f>
        <v/>
      </c>
      <c r="D975" s="10" t="str">
        <f>IF(入力シート!C976&gt;=1000,INT(MOD(入力シート!C976,10000)/1000),"")</f>
        <v/>
      </c>
      <c r="E975" s="10" t="str">
        <f>IF(入力シート!C976&gt;=100,INT(MOD(入力シート!C976,1000)/100),"")</f>
        <v/>
      </c>
      <c r="F975" s="10" t="str">
        <f>IF(入力シート!C976&gt;=10,INT(MOD(入力シート!C976,100)/10),"")</f>
        <v/>
      </c>
      <c r="G975" s="22" t="str">
        <f>IF(入力シート!C976&gt;=1,INT(MOD(入力シート!C976,10)/1),"")</f>
        <v/>
      </c>
      <c r="H975" s="22" t="str">
        <f>IF(入力シート!D976&gt;"",入力シート!D976,"")</f>
        <v/>
      </c>
      <c r="I975" s="22" t="str">
        <f>IF(入力シート!E976&gt;"",入力シート!E976,"")</f>
        <v/>
      </c>
      <c r="J975" s="37" t="str">
        <f>IF(入力シート!F976&gt;0,IF(入力シート!W976=6,MID(入力シート!F976,入力シート!W976-5,1),"0"),"")</f>
        <v/>
      </c>
      <c r="K975" s="37" t="str">
        <f>IF(入力シート!F976&gt;0,MID(入力シート!F976,入力シート!W976-4,1),"")</f>
        <v/>
      </c>
      <c r="L975" s="37" t="str">
        <f>IF(入力シート!F976&gt;0,MID(入力シート!F976,入力シート!W976-3,1),"")</f>
        <v/>
      </c>
      <c r="M975" s="37" t="str">
        <f>IF(入力シート!F976&gt;0,MID(入力シート!F976,入力シート!W976-2,1),"")</f>
        <v/>
      </c>
      <c r="N975" s="37" t="str">
        <f>IF(入力シート!F976&gt;0,MID(入力シート!F976,入力シート!W976-1,1),"")</f>
        <v/>
      </c>
      <c r="O975" s="39" t="str">
        <f>IF(入力シート!F976&gt;0,MID(入力シート!F976,入力シート!W976,1),"")</f>
        <v/>
      </c>
      <c r="P975" s="22" t="str">
        <f>IF(入力シート!G976&gt;"",入力シート!G976,"")</f>
        <v/>
      </c>
      <c r="Q975" s="37" t="str">
        <f>IF(入力シート!H976&gt;0,IF(入力シート!X976=4,MID(入力シート!H976,入力シート!X976-3,1),"0"),"")</f>
        <v/>
      </c>
      <c r="R975" s="37" t="str">
        <f>IF(入力シート!H976&gt;0,MID(入力シート!H976,入力シート!X976-2,1),"")</f>
        <v/>
      </c>
      <c r="S975" s="37" t="str">
        <f>IF(入力シート!H976&gt;0,MID(入力シート!H976,入力シート!X976-1,1),"")</f>
        <v/>
      </c>
      <c r="T975" s="39" t="str">
        <f>IF(入力シート!H976&gt;0,MID(入力シート!H976,入力シート!X976,1),"")</f>
        <v/>
      </c>
      <c r="U975" s="62" t="str">
        <f>IF(入力シート!I976&gt;0,入力シート!I976,"")</f>
        <v/>
      </c>
      <c r="V975" s="50" t="str">
        <f>IF(入力シート!J976&gt;0,入力シート!J976,"")</f>
        <v/>
      </c>
      <c r="W975" s="50" t="str">
        <f>IF(入力シート!K976&gt;=10,INT(MOD(入力シート!K976,100)/10),"")</f>
        <v/>
      </c>
      <c r="X975" s="40" t="str">
        <f>IF(入力シート!K976&gt;=1,INT(MOD(入力シート!K976,10)/1),"")</f>
        <v/>
      </c>
      <c r="Y975" s="51" t="str">
        <f>IF(入力シート!L976&gt;=100000,INT(MOD(入力シート!L976,1000000)/100000),"")</f>
        <v/>
      </c>
      <c r="Z975" s="51" t="str">
        <f>IF(入力シート!L976&gt;=10000,INT(MOD(入力シート!L976,100000)/10000),"")</f>
        <v/>
      </c>
      <c r="AA975" s="51" t="str">
        <f>IF(入力シート!L976&gt;=1000,INT(MOD(入力シート!L976,10000)/1000),"")</f>
        <v/>
      </c>
      <c r="AB975" s="51" t="str">
        <f>IF(入力シート!L976&gt;=100,INT(MOD(入力シート!L976,1000)/100),"")</f>
        <v/>
      </c>
      <c r="AC975" s="51" t="str">
        <f>IF(入力シート!L976&gt;=10,INT(MOD(入力シート!L976,100)/10),"")</f>
        <v/>
      </c>
      <c r="AD975" s="40" t="str">
        <f>IF(入力シート!L976&gt;=1,INT(MOD(入力シート!L976,10)/1),"")</f>
        <v/>
      </c>
      <c r="AE975" s="51" t="str">
        <f>IF(入力シート!M976&gt;=10000,INT(MOD(入力シート!M976,100000)/10000),"")</f>
        <v/>
      </c>
      <c r="AF975" s="51" t="str">
        <f>IF(入力シート!M976&gt;=1000,INT(MOD(入力シート!M976,10000)/1000),"")</f>
        <v/>
      </c>
      <c r="AG975" s="51" t="str">
        <f>IF(入力シート!M976&gt;=100,INT(MOD(入力シート!M976,1000)/100),"")</f>
        <v/>
      </c>
      <c r="AH975" s="51" t="str">
        <f>IF(入力シート!M976&gt;=10,INT(MOD(入力シート!M976,100)/10),"")</f>
        <v/>
      </c>
      <c r="AI975" s="40" t="str">
        <f>IF(入力シート!M976&gt;=1,INT(MOD(入力シート!M976,10)/1),"")</f>
        <v/>
      </c>
      <c r="AJ975" s="51" t="str">
        <f>IF(入力シート!N976&gt;=10000,INT(MOD(入力シート!N976,100000)/10000),"")</f>
        <v/>
      </c>
      <c r="AK975" s="51" t="str">
        <f>IF(入力シート!N976&gt;=1000,INT(MOD(入力シート!N976,10000)/1000),"")</f>
        <v/>
      </c>
      <c r="AL975" s="51" t="str">
        <f>IF(入力シート!N976&gt;=100,INT(MOD(入力シート!N976,1000)/100),"")</f>
        <v/>
      </c>
      <c r="AM975" s="51" t="str">
        <f>IF(入力シート!N976&gt;=10,INT(MOD(入力シート!N976,100)/10),"")</f>
        <v/>
      </c>
      <c r="AN975" s="40" t="str">
        <f>IF(入力シート!N976&gt;=1,INT(MOD(入力シート!N976,10)/1),"")</f>
        <v/>
      </c>
      <c r="AO975" s="51" t="str">
        <f>IF(入力シート!O976&gt;=10000,INT(MOD(入力シート!O976,100000)/10000),"")</f>
        <v/>
      </c>
      <c r="AP975" s="51" t="str">
        <f>IF(入力シート!O976&gt;=1000,INT(MOD(入力シート!O976,10000)/1000),"")</f>
        <v/>
      </c>
      <c r="AQ975" s="51" t="str">
        <f>IF(入力シート!O976&gt;=100,INT(MOD(入力シート!O976,1000)/100),"")</f>
        <v/>
      </c>
      <c r="AR975" s="51" t="str">
        <f>IF(入力シート!O976&gt;=10,INT(MOD(入力シート!O976,100)/10),"")</f>
        <v/>
      </c>
      <c r="AS975" s="40" t="str">
        <f>IF(入力シート!O976&gt;=1,INT(MOD(入力シート!O976,10)/1),"")</f>
        <v/>
      </c>
      <c r="AT975" s="51" t="str">
        <f>IF(入力シート!P976&gt;=1000000,INT(MOD(入力シート!P976,10000000)/1000000),"")</f>
        <v/>
      </c>
      <c r="AU975" s="51" t="str">
        <f>IF(入力シート!P976&gt;=100000,INT(MOD(入力シート!P976,1000000)/100000),"")</f>
        <v/>
      </c>
      <c r="AV975" s="51" t="str">
        <f>IF(入力シート!P976&gt;=10000,INT(MOD(入力シート!P976,100000)/10000),"")</f>
        <v/>
      </c>
      <c r="AW975" s="51" t="str">
        <f>IF(入力シート!P976&gt;=1000,INT(MOD(入力シート!P976,10000)/1000),"")</f>
        <v/>
      </c>
      <c r="AX975" s="51" t="str">
        <f>IF(入力シート!P976&gt;=100,INT(MOD(入力シート!P976,1000)/100),"")</f>
        <v/>
      </c>
      <c r="AY975" s="51" t="str">
        <f>IF(入力シート!P976&gt;=10,INT(MOD(入力シート!P976,100)/10),"")</f>
        <v/>
      </c>
      <c r="AZ975" s="40" t="str">
        <f>IF(入力シート!P976&gt;=1,INT(MOD(入力シート!P976,10)/1),"")</f>
        <v/>
      </c>
      <c r="BA975" s="51" t="str">
        <f>IF(入力シート!Q976&gt;=10,INT(MOD(入力シート!Q976,100)/10),"")</f>
        <v/>
      </c>
      <c r="BB975" s="40" t="str">
        <f>IF(入力シート!Q976&gt;=1,INT(MOD(入力シート!Q976,10)/1),"")</f>
        <v/>
      </c>
      <c r="BC975" s="51" t="str">
        <f>IF(入力シート!R976&gt;=10000,INT(MOD(入力シート!R976,100000)/10000),"")</f>
        <v/>
      </c>
      <c r="BD975" s="51" t="str">
        <f>IF(入力シート!R976&gt;=1000,INT(MOD(入力シート!R976,10000)/1000),"")</f>
        <v/>
      </c>
      <c r="BE975" s="51" t="str">
        <f>IF(入力シート!R976&gt;=100,INT(MOD(入力シート!R976,1000)/100),"")</f>
        <v/>
      </c>
      <c r="BF975" s="51" t="str">
        <f>IF(入力シート!R976&gt;=10,INT(MOD(入力シート!R976,100)/10),"")</f>
        <v/>
      </c>
      <c r="BG975" s="40" t="str">
        <f>IF(入力シート!R976&gt;=1,INT(MOD(入力シート!R976,10)/1),"")</f>
        <v/>
      </c>
    </row>
    <row r="976" spans="1:79" x14ac:dyDescent="0.15">
      <c r="B976" s="22">
        <v>974</v>
      </c>
      <c r="C976" s="10" t="str">
        <f>IF(入力シート!C977&gt;=10000,INT(MOD(入力シート!C977,100000)/10000),"")</f>
        <v/>
      </c>
      <c r="D976" s="10" t="str">
        <f>IF(入力シート!C977&gt;=1000,INT(MOD(入力シート!C977,10000)/1000),"")</f>
        <v/>
      </c>
      <c r="E976" s="10" t="str">
        <f>IF(入力シート!C977&gt;=100,INT(MOD(入力シート!C977,1000)/100),"")</f>
        <v/>
      </c>
      <c r="F976" s="10" t="str">
        <f>IF(入力シート!C977&gt;=10,INT(MOD(入力シート!C977,100)/10),"")</f>
        <v/>
      </c>
      <c r="G976" s="22" t="str">
        <f>IF(入力シート!C977&gt;=1,INT(MOD(入力シート!C977,10)/1),"")</f>
        <v/>
      </c>
      <c r="H976" s="22" t="str">
        <f>IF(入力シート!D977&gt;"",入力シート!D977,"")</f>
        <v/>
      </c>
      <c r="I976" s="22" t="str">
        <f>IF(入力シート!E977&gt;"",入力シート!E977,"")</f>
        <v/>
      </c>
      <c r="J976" s="37" t="str">
        <f>IF(入力シート!F977&gt;0,IF(入力シート!W977=6,MID(入力シート!F977,入力シート!W977-5,1),"0"),"")</f>
        <v/>
      </c>
      <c r="K976" s="37" t="str">
        <f>IF(入力シート!F977&gt;0,MID(入力シート!F977,入力シート!W977-4,1),"")</f>
        <v/>
      </c>
      <c r="L976" s="37" t="str">
        <f>IF(入力シート!F977&gt;0,MID(入力シート!F977,入力シート!W977-3,1),"")</f>
        <v/>
      </c>
      <c r="M976" s="37" t="str">
        <f>IF(入力シート!F977&gt;0,MID(入力シート!F977,入力シート!W977-2,1),"")</f>
        <v/>
      </c>
      <c r="N976" s="37" t="str">
        <f>IF(入力シート!F977&gt;0,MID(入力シート!F977,入力シート!W977-1,1),"")</f>
        <v/>
      </c>
      <c r="O976" s="39" t="str">
        <f>IF(入力シート!F977&gt;0,MID(入力シート!F977,入力シート!W977,1),"")</f>
        <v/>
      </c>
      <c r="P976" s="22" t="str">
        <f>IF(入力シート!G977&gt;"",入力シート!G977,"")</f>
        <v/>
      </c>
      <c r="Q976" s="37" t="str">
        <f>IF(入力シート!H977&gt;0,IF(入力シート!X977=4,MID(入力シート!H977,入力シート!X977-3,1),"0"),"")</f>
        <v/>
      </c>
      <c r="R976" s="37" t="str">
        <f>IF(入力シート!H977&gt;0,MID(入力シート!H977,入力シート!X977-2,1),"")</f>
        <v/>
      </c>
      <c r="S976" s="37" t="str">
        <f>IF(入力シート!H977&gt;0,MID(入力シート!H977,入力シート!X977-1,1),"")</f>
        <v/>
      </c>
      <c r="T976" s="39" t="str">
        <f>IF(入力シート!H977&gt;0,MID(入力シート!H977,入力シート!X977,1),"")</f>
        <v/>
      </c>
      <c r="U976" s="62" t="str">
        <f>IF(入力シート!I977&gt;0,入力シート!I977,"")</f>
        <v/>
      </c>
      <c r="V976" s="50" t="str">
        <f>IF(入力シート!J977&gt;0,入力シート!J977,"")</f>
        <v/>
      </c>
      <c r="W976" s="50" t="str">
        <f>IF(入力シート!K977&gt;=10,INT(MOD(入力シート!K977,100)/10),"")</f>
        <v/>
      </c>
      <c r="X976" s="40" t="str">
        <f>IF(入力シート!K977&gt;=1,INT(MOD(入力シート!K977,10)/1),"")</f>
        <v/>
      </c>
      <c r="Y976" s="51" t="str">
        <f>IF(入力シート!L977&gt;=100000,INT(MOD(入力シート!L977,1000000)/100000),"")</f>
        <v/>
      </c>
      <c r="Z976" s="51" t="str">
        <f>IF(入力シート!L977&gt;=10000,INT(MOD(入力シート!L977,100000)/10000),"")</f>
        <v/>
      </c>
      <c r="AA976" s="51" t="str">
        <f>IF(入力シート!L977&gt;=1000,INT(MOD(入力シート!L977,10000)/1000),"")</f>
        <v/>
      </c>
      <c r="AB976" s="51" t="str">
        <f>IF(入力シート!L977&gt;=100,INT(MOD(入力シート!L977,1000)/100),"")</f>
        <v/>
      </c>
      <c r="AC976" s="51" t="str">
        <f>IF(入力シート!L977&gt;=10,INT(MOD(入力シート!L977,100)/10),"")</f>
        <v/>
      </c>
      <c r="AD976" s="40" t="str">
        <f>IF(入力シート!L977&gt;=1,INT(MOD(入力シート!L977,10)/1),"")</f>
        <v/>
      </c>
      <c r="AE976" s="51" t="str">
        <f>IF(入力シート!M977&gt;=10000,INT(MOD(入力シート!M977,100000)/10000),"")</f>
        <v/>
      </c>
      <c r="AF976" s="51" t="str">
        <f>IF(入力シート!M977&gt;=1000,INT(MOD(入力シート!M977,10000)/1000),"")</f>
        <v/>
      </c>
      <c r="AG976" s="51" t="str">
        <f>IF(入力シート!M977&gt;=100,INT(MOD(入力シート!M977,1000)/100),"")</f>
        <v/>
      </c>
      <c r="AH976" s="51" t="str">
        <f>IF(入力シート!M977&gt;=10,INT(MOD(入力シート!M977,100)/10),"")</f>
        <v/>
      </c>
      <c r="AI976" s="40" t="str">
        <f>IF(入力シート!M977&gt;=1,INT(MOD(入力シート!M977,10)/1),"")</f>
        <v/>
      </c>
      <c r="AJ976" s="51" t="str">
        <f>IF(入力シート!N977&gt;=10000,INT(MOD(入力シート!N977,100000)/10000),"")</f>
        <v/>
      </c>
      <c r="AK976" s="51" t="str">
        <f>IF(入力シート!N977&gt;=1000,INT(MOD(入力シート!N977,10000)/1000),"")</f>
        <v/>
      </c>
      <c r="AL976" s="51" t="str">
        <f>IF(入力シート!N977&gt;=100,INT(MOD(入力シート!N977,1000)/100),"")</f>
        <v/>
      </c>
      <c r="AM976" s="51" t="str">
        <f>IF(入力シート!N977&gt;=10,INT(MOD(入力シート!N977,100)/10),"")</f>
        <v/>
      </c>
      <c r="AN976" s="40" t="str">
        <f>IF(入力シート!N977&gt;=1,INT(MOD(入力シート!N977,10)/1),"")</f>
        <v/>
      </c>
      <c r="AO976" s="51" t="str">
        <f>IF(入力シート!O977&gt;=10000,INT(MOD(入力シート!O977,100000)/10000),"")</f>
        <v/>
      </c>
      <c r="AP976" s="51" t="str">
        <f>IF(入力シート!O977&gt;=1000,INT(MOD(入力シート!O977,10000)/1000),"")</f>
        <v/>
      </c>
      <c r="AQ976" s="51" t="str">
        <f>IF(入力シート!O977&gt;=100,INT(MOD(入力シート!O977,1000)/100),"")</f>
        <v/>
      </c>
      <c r="AR976" s="51" t="str">
        <f>IF(入力シート!O977&gt;=10,INT(MOD(入力シート!O977,100)/10),"")</f>
        <v/>
      </c>
      <c r="AS976" s="40" t="str">
        <f>IF(入力シート!O977&gt;=1,INT(MOD(入力シート!O977,10)/1),"")</f>
        <v/>
      </c>
      <c r="AT976" s="51" t="str">
        <f>IF(入力シート!P977&gt;=1000000,INT(MOD(入力シート!P977,10000000)/1000000),"")</f>
        <v/>
      </c>
      <c r="AU976" s="51" t="str">
        <f>IF(入力シート!P977&gt;=100000,INT(MOD(入力シート!P977,1000000)/100000),"")</f>
        <v/>
      </c>
      <c r="AV976" s="51" t="str">
        <f>IF(入力シート!P977&gt;=10000,INT(MOD(入力シート!P977,100000)/10000),"")</f>
        <v/>
      </c>
      <c r="AW976" s="51" t="str">
        <f>IF(入力シート!P977&gt;=1000,INT(MOD(入力シート!P977,10000)/1000),"")</f>
        <v/>
      </c>
      <c r="AX976" s="51" t="str">
        <f>IF(入力シート!P977&gt;=100,INT(MOD(入力シート!P977,1000)/100),"")</f>
        <v/>
      </c>
      <c r="AY976" s="51" t="str">
        <f>IF(入力シート!P977&gt;=10,INT(MOD(入力シート!P977,100)/10),"")</f>
        <v/>
      </c>
      <c r="AZ976" s="40" t="str">
        <f>IF(入力シート!P977&gt;=1,INT(MOD(入力シート!P977,10)/1),"")</f>
        <v/>
      </c>
      <c r="BA976" s="51" t="str">
        <f>IF(入力シート!Q977&gt;=10,INT(MOD(入力シート!Q977,100)/10),"")</f>
        <v/>
      </c>
      <c r="BB976" s="40" t="str">
        <f>IF(入力シート!Q977&gt;=1,INT(MOD(入力シート!Q977,10)/1),"")</f>
        <v/>
      </c>
      <c r="BC976" s="51" t="str">
        <f>IF(入力シート!R977&gt;=10000,INT(MOD(入力シート!R977,100000)/10000),"")</f>
        <v/>
      </c>
      <c r="BD976" s="51" t="str">
        <f>IF(入力シート!R977&gt;=1000,INT(MOD(入力シート!R977,10000)/1000),"")</f>
        <v/>
      </c>
      <c r="BE976" s="51" t="str">
        <f>IF(入力シート!R977&gt;=100,INT(MOD(入力シート!R977,1000)/100),"")</f>
        <v/>
      </c>
      <c r="BF976" s="51" t="str">
        <f>IF(入力シート!R977&gt;=10,INT(MOD(入力シート!R977,100)/10),"")</f>
        <v/>
      </c>
      <c r="BG976" s="40" t="str">
        <f>IF(入力シート!R977&gt;=1,INT(MOD(入力シート!R977,10)/1),"")</f>
        <v/>
      </c>
    </row>
    <row r="977" spans="1:79" x14ac:dyDescent="0.15">
      <c r="B977" s="22">
        <v>975</v>
      </c>
      <c r="C977" s="10" t="str">
        <f>IF(入力シート!C978&gt;=10000,INT(MOD(入力シート!C978,100000)/10000),"")</f>
        <v/>
      </c>
      <c r="D977" s="10" t="str">
        <f>IF(入力シート!C978&gt;=1000,INT(MOD(入力シート!C978,10000)/1000),"")</f>
        <v/>
      </c>
      <c r="E977" s="10" t="str">
        <f>IF(入力シート!C978&gt;=100,INT(MOD(入力シート!C978,1000)/100),"")</f>
        <v/>
      </c>
      <c r="F977" s="10" t="str">
        <f>IF(入力シート!C978&gt;=10,INT(MOD(入力シート!C978,100)/10),"")</f>
        <v/>
      </c>
      <c r="G977" s="22" t="str">
        <f>IF(入力シート!C978&gt;=1,INT(MOD(入力シート!C978,10)/1),"")</f>
        <v/>
      </c>
      <c r="H977" s="22" t="str">
        <f>IF(入力シート!D978&gt;"",入力シート!D978,"")</f>
        <v/>
      </c>
      <c r="I977" s="22" t="str">
        <f>IF(入力シート!E978&gt;"",入力シート!E978,"")</f>
        <v/>
      </c>
      <c r="J977" s="37" t="str">
        <f>IF(入力シート!F978&gt;0,IF(入力シート!W978=6,MID(入力シート!F978,入力シート!W978-5,1),"0"),"")</f>
        <v/>
      </c>
      <c r="K977" s="37" t="str">
        <f>IF(入力シート!F978&gt;0,MID(入力シート!F978,入力シート!W978-4,1),"")</f>
        <v/>
      </c>
      <c r="L977" s="37" t="str">
        <f>IF(入力シート!F978&gt;0,MID(入力シート!F978,入力シート!W978-3,1),"")</f>
        <v/>
      </c>
      <c r="M977" s="37" t="str">
        <f>IF(入力シート!F978&gt;0,MID(入力シート!F978,入力シート!W978-2,1),"")</f>
        <v/>
      </c>
      <c r="N977" s="37" t="str">
        <f>IF(入力シート!F978&gt;0,MID(入力シート!F978,入力シート!W978-1,1),"")</f>
        <v/>
      </c>
      <c r="O977" s="39" t="str">
        <f>IF(入力シート!F978&gt;0,MID(入力シート!F978,入力シート!W978,1),"")</f>
        <v/>
      </c>
      <c r="P977" s="22" t="str">
        <f>IF(入力シート!G978&gt;"",入力シート!G978,"")</f>
        <v/>
      </c>
      <c r="Q977" s="37" t="str">
        <f>IF(入力シート!H978&gt;0,IF(入力シート!X978=4,MID(入力シート!H978,入力シート!X978-3,1),"0"),"")</f>
        <v/>
      </c>
      <c r="R977" s="37" t="str">
        <f>IF(入力シート!H978&gt;0,MID(入力シート!H978,入力シート!X978-2,1),"")</f>
        <v/>
      </c>
      <c r="S977" s="37" t="str">
        <f>IF(入力シート!H978&gt;0,MID(入力シート!H978,入力シート!X978-1,1),"")</f>
        <v/>
      </c>
      <c r="T977" s="39" t="str">
        <f>IF(入力シート!H978&gt;0,MID(入力シート!H978,入力シート!X978,1),"")</f>
        <v/>
      </c>
      <c r="U977" s="62" t="str">
        <f>IF(入力シート!I978&gt;0,入力シート!I978,"")</f>
        <v/>
      </c>
      <c r="V977" s="50" t="str">
        <f>IF(入力シート!J978&gt;0,入力シート!J978,"")</f>
        <v/>
      </c>
      <c r="W977" s="50" t="str">
        <f>IF(入力シート!K978&gt;=10,INT(MOD(入力シート!K978,100)/10),"")</f>
        <v/>
      </c>
      <c r="X977" s="40" t="str">
        <f>IF(入力シート!K978&gt;=1,INT(MOD(入力シート!K978,10)/1),"")</f>
        <v/>
      </c>
      <c r="Y977" s="51" t="str">
        <f>IF(入力シート!L978&gt;=100000,INT(MOD(入力シート!L978,1000000)/100000),"")</f>
        <v/>
      </c>
      <c r="Z977" s="51" t="str">
        <f>IF(入力シート!L978&gt;=10000,INT(MOD(入力シート!L978,100000)/10000),"")</f>
        <v/>
      </c>
      <c r="AA977" s="51" t="str">
        <f>IF(入力シート!L978&gt;=1000,INT(MOD(入力シート!L978,10000)/1000),"")</f>
        <v/>
      </c>
      <c r="AB977" s="51" t="str">
        <f>IF(入力シート!L978&gt;=100,INT(MOD(入力シート!L978,1000)/100),"")</f>
        <v/>
      </c>
      <c r="AC977" s="51" t="str">
        <f>IF(入力シート!L978&gt;=10,INT(MOD(入力シート!L978,100)/10),"")</f>
        <v/>
      </c>
      <c r="AD977" s="40" t="str">
        <f>IF(入力シート!L978&gt;=1,INT(MOD(入力シート!L978,10)/1),"")</f>
        <v/>
      </c>
      <c r="AE977" s="51" t="str">
        <f>IF(入力シート!M978&gt;=10000,INT(MOD(入力シート!M978,100000)/10000),"")</f>
        <v/>
      </c>
      <c r="AF977" s="51" t="str">
        <f>IF(入力シート!M978&gt;=1000,INT(MOD(入力シート!M978,10000)/1000),"")</f>
        <v/>
      </c>
      <c r="AG977" s="51" t="str">
        <f>IF(入力シート!M978&gt;=100,INT(MOD(入力シート!M978,1000)/100),"")</f>
        <v/>
      </c>
      <c r="AH977" s="51" t="str">
        <f>IF(入力シート!M978&gt;=10,INT(MOD(入力シート!M978,100)/10),"")</f>
        <v/>
      </c>
      <c r="AI977" s="40" t="str">
        <f>IF(入力シート!M978&gt;=1,INT(MOD(入力シート!M978,10)/1),"")</f>
        <v/>
      </c>
      <c r="AJ977" s="51" t="str">
        <f>IF(入力シート!N978&gt;=10000,INT(MOD(入力シート!N978,100000)/10000),"")</f>
        <v/>
      </c>
      <c r="AK977" s="51" t="str">
        <f>IF(入力シート!N978&gt;=1000,INT(MOD(入力シート!N978,10000)/1000),"")</f>
        <v/>
      </c>
      <c r="AL977" s="51" t="str">
        <f>IF(入力シート!N978&gt;=100,INT(MOD(入力シート!N978,1000)/100),"")</f>
        <v/>
      </c>
      <c r="AM977" s="51" t="str">
        <f>IF(入力シート!N978&gt;=10,INT(MOD(入力シート!N978,100)/10),"")</f>
        <v/>
      </c>
      <c r="AN977" s="40" t="str">
        <f>IF(入力シート!N978&gt;=1,INT(MOD(入力シート!N978,10)/1),"")</f>
        <v/>
      </c>
      <c r="AO977" s="51" t="str">
        <f>IF(入力シート!O978&gt;=10000,INT(MOD(入力シート!O978,100000)/10000),"")</f>
        <v/>
      </c>
      <c r="AP977" s="51" t="str">
        <f>IF(入力シート!O978&gt;=1000,INT(MOD(入力シート!O978,10000)/1000),"")</f>
        <v/>
      </c>
      <c r="AQ977" s="51" t="str">
        <f>IF(入力シート!O978&gt;=100,INT(MOD(入力シート!O978,1000)/100),"")</f>
        <v/>
      </c>
      <c r="AR977" s="51" t="str">
        <f>IF(入力シート!O978&gt;=10,INT(MOD(入力シート!O978,100)/10),"")</f>
        <v/>
      </c>
      <c r="AS977" s="40" t="str">
        <f>IF(入力シート!O978&gt;=1,INT(MOD(入力シート!O978,10)/1),"")</f>
        <v/>
      </c>
      <c r="AT977" s="51" t="str">
        <f>IF(入力シート!P978&gt;=1000000,INT(MOD(入力シート!P978,10000000)/1000000),"")</f>
        <v/>
      </c>
      <c r="AU977" s="51" t="str">
        <f>IF(入力シート!P978&gt;=100000,INT(MOD(入力シート!P978,1000000)/100000),"")</f>
        <v/>
      </c>
      <c r="AV977" s="51" t="str">
        <f>IF(入力シート!P978&gt;=10000,INT(MOD(入力シート!P978,100000)/10000),"")</f>
        <v/>
      </c>
      <c r="AW977" s="51" t="str">
        <f>IF(入力シート!P978&gt;=1000,INT(MOD(入力シート!P978,10000)/1000),"")</f>
        <v/>
      </c>
      <c r="AX977" s="51" t="str">
        <f>IF(入力シート!P978&gt;=100,INT(MOD(入力シート!P978,1000)/100),"")</f>
        <v/>
      </c>
      <c r="AY977" s="51" t="str">
        <f>IF(入力シート!P978&gt;=10,INT(MOD(入力シート!P978,100)/10),"")</f>
        <v/>
      </c>
      <c r="AZ977" s="40" t="str">
        <f>IF(入力シート!P978&gt;=1,INT(MOD(入力シート!P978,10)/1),"")</f>
        <v/>
      </c>
      <c r="BA977" s="51" t="str">
        <f>IF(入力シート!Q978&gt;=10,INT(MOD(入力シート!Q978,100)/10),"")</f>
        <v/>
      </c>
      <c r="BB977" s="40" t="str">
        <f>IF(入力シート!Q978&gt;=1,INT(MOD(入力シート!Q978,10)/1),"")</f>
        <v/>
      </c>
      <c r="BC977" s="51" t="str">
        <f>IF(入力シート!R978&gt;=10000,INT(MOD(入力シート!R978,100000)/10000),"")</f>
        <v/>
      </c>
      <c r="BD977" s="51" t="str">
        <f>IF(入力シート!R978&gt;=1000,INT(MOD(入力シート!R978,10000)/1000),"")</f>
        <v/>
      </c>
      <c r="BE977" s="51" t="str">
        <f>IF(入力シート!R978&gt;=100,INT(MOD(入力シート!R978,1000)/100),"")</f>
        <v/>
      </c>
      <c r="BF977" s="51" t="str">
        <f>IF(入力シート!R978&gt;=10,INT(MOD(入力シート!R978,100)/10),"")</f>
        <v/>
      </c>
      <c r="BG977" s="40" t="str">
        <f>IF(入力シート!R978&gt;=1,INT(MOD(入力シート!R978,10)/1),"")</f>
        <v/>
      </c>
    </row>
    <row r="978" spans="1:79" x14ac:dyDescent="0.15">
      <c r="B978" s="22">
        <v>976</v>
      </c>
      <c r="C978" s="10" t="str">
        <f>IF(入力シート!C979&gt;=10000,INT(MOD(入力シート!C979,100000)/10000),"")</f>
        <v/>
      </c>
      <c r="D978" s="10" t="str">
        <f>IF(入力シート!C979&gt;=1000,INT(MOD(入力シート!C979,10000)/1000),"")</f>
        <v/>
      </c>
      <c r="E978" s="10" t="str">
        <f>IF(入力シート!C979&gt;=100,INT(MOD(入力シート!C979,1000)/100),"")</f>
        <v/>
      </c>
      <c r="F978" s="10" t="str">
        <f>IF(入力シート!C979&gt;=10,INT(MOD(入力シート!C979,100)/10),"")</f>
        <v/>
      </c>
      <c r="G978" s="22" t="str">
        <f>IF(入力シート!C979&gt;=1,INT(MOD(入力シート!C979,10)/1),"")</f>
        <v/>
      </c>
      <c r="H978" s="22" t="str">
        <f>IF(入力シート!D979&gt;"",入力シート!D979,"")</f>
        <v/>
      </c>
      <c r="I978" s="22" t="str">
        <f>IF(入力シート!E979&gt;"",入力シート!E979,"")</f>
        <v/>
      </c>
      <c r="J978" s="37" t="str">
        <f>IF(入力シート!F979&gt;0,IF(入力シート!W979=6,MID(入力シート!F979,入力シート!W979-5,1),"0"),"")</f>
        <v/>
      </c>
      <c r="K978" s="37" t="str">
        <f>IF(入力シート!F979&gt;0,MID(入力シート!F979,入力シート!W979-4,1),"")</f>
        <v/>
      </c>
      <c r="L978" s="37" t="str">
        <f>IF(入力シート!F979&gt;0,MID(入力シート!F979,入力シート!W979-3,1),"")</f>
        <v/>
      </c>
      <c r="M978" s="37" t="str">
        <f>IF(入力シート!F979&gt;0,MID(入力シート!F979,入力シート!W979-2,1),"")</f>
        <v/>
      </c>
      <c r="N978" s="37" t="str">
        <f>IF(入力シート!F979&gt;0,MID(入力シート!F979,入力シート!W979-1,1),"")</f>
        <v/>
      </c>
      <c r="O978" s="39" t="str">
        <f>IF(入力シート!F979&gt;0,MID(入力シート!F979,入力シート!W979,1),"")</f>
        <v/>
      </c>
      <c r="P978" s="22" t="str">
        <f>IF(入力シート!G979&gt;"",入力シート!G979,"")</f>
        <v/>
      </c>
      <c r="Q978" s="37" t="str">
        <f>IF(入力シート!H979&gt;0,IF(入力シート!X979=4,MID(入力シート!H979,入力シート!X979-3,1),"0"),"")</f>
        <v/>
      </c>
      <c r="R978" s="37" t="str">
        <f>IF(入力シート!H979&gt;0,MID(入力シート!H979,入力シート!X979-2,1),"")</f>
        <v/>
      </c>
      <c r="S978" s="37" t="str">
        <f>IF(入力シート!H979&gt;0,MID(入力シート!H979,入力シート!X979-1,1),"")</f>
        <v/>
      </c>
      <c r="T978" s="39" t="str">
        <f>IF(入力シート!H979&gt;0,MID(入力シート!H979,入力シート!X979,1),"")</f>
        <v/>
      </c>
      <c r="U978" s="62" t="str">
        <f>IF(入力シート!I979&gt;0,入力シート!I979,"")</f>
        <v/>
      </c>
      <c r="V978" s="50" t="str">
        <f>IF(入力シート!J979&gt;0,入力シート!J979,"")</f>
        <v/>
      </c>
      <c r="W978" s="50" t="str">
        <f>IF(入力シート!K979&gt;=10,INT(MOD(入力シート!K979,100)/10),"")</f>
        <v/>
      </c>
      <c r="X978" s="40" t="str">
        <f>IF(入力シート!K979&gt;=1,INT(MOD(入力シート!K979,10)/1),"")</f>
        <v/>
      </c>
      <c r="Y978" s="51" t="str">
        <f>IF(入力シート!L979&gt;=100000,INT(MOD(入力シート!L979,1000000)/100000),"")</f>
        <v/>
      </c>
      <c r="Z978" s="51" t="str">
        <f>IF(入力シート!L979&gt;=10000,INT(MOD(入力シート!L979,100000)/10000),"")</f>
        <v/>
      </c>
      <c r="AA978" s="51" t="str">
        <f>IF(入力シート!L979&gt;=1000,INT(MOD(入力シート!L979,10000)/1000),"")</f>
        <v/>
      </c>
      <c r="AB978" s="51" t="str">
        <f>IF(入力シート!L979&gt;=100,INT(MOD(入力シート!L979,1000)/100),"")</f>
        <v/>
      </c>
      <c r="AC978" s="51" t="str">
        <f>IF(入力シート!L979&gt;=10,INT(MOD(入力シート!L979,100)/10),"")</f>
        <v/>
      </c>
      <c r="AD978" s="40" t="str">
        <f>IF(入力シート!L979&gt;=1,INT(MOD(入力シート!L979,10)/1),"")</f>
        <v/>
      </c>
      <c r="AE978" s="51" t="str">
        <f>IF(入力シート!M979&gt;=10000,INT(MOD(入力シート!M979,100000)/10000),"")</f>
        <v/>
      </c>
      <c r="AF978" s="51" t="str">
        <f>IF(入力シート!M979&gt;=1000,INT(MOD(入力シート!M979,10000)/1000),"")</f>
        <v/>
      </c>
      <c r="AG978" s="51" t="str">
        <f>IF(入力シート!M979&gt;=100,INT(MOD(入力シート!M979,1000)/100),"")</f>
        <v/>
      </c>
      <c r="AH978" s="51" t="str">
        <f>IF(入力シート!M979&gt;=10,INT(MOD(入力シート!M979,100)/10),"")</f>
        <v/>
      </c>
      <c r="AI978" s="40" t="str">
        <f>IF(入力シート!M979&gt;=1,INT(MOD(入力シート!M979,10)/1),"")</f>
        <v/>
      </c>
      <c r="AJ978" s="51" t="str">
        <f>IF(入力シート!N979&gt;=10000,INT(MOD(入力シート!N979,100000)/10000),"")</f>
        <v/>
      </c>
      <c r="AK978" s="51" t="str">
        <f>IF(入力シート!N979&gt;=1000,INT(MOD(入力シート!N979,10000)/1000),"")</f>
        <v/>
      </c>
      <c r="AL978" s="51" t="str">
        <f>IF(入力シート!N979&gt;=100,INT(MOD(入力シート!N979,1000)/100),"")</f>
        <v/>
      </c>
      <c r="AM978" s="51" t="str">
        <f>IF(入力シート!N979&gt;=10,INT(MOD(入力シート!N979,100)/10),"")</f>
        <v/>
      </c>
      <c r="AN978" s="40" t="str">
        <f>IF(入力シート!N979&gt;=1,INT(MOD(入力シート!N979,10)/1),"")</f>
        <v/>
      </c>
      <c r="AO978" s="51" t="str">
        <f>IF(入力シート!O979&gt;=10000,INT(MOD(入力シート!O979,100000)/10000),"")</f>
        <v/>
      </c>
      <c r="AP978" s="51" t="str">
        <f>IF(入力シート!O979&gt;=1000,INT(MOD(入力シート!O979,10000)/1000),"")</f>
        <v/>
      </c>
      <c r="AQ978" s="51" t="str">
        <f>IF(入力シート!O979&gt;=100,INT(MOD(入力シート!O979,1000)/100),"")</f>
        <v/>
      </c>
      <c r="AR978" s="51" t="str">
        <f>IF(入力シート!O979&gt;=10,INT(MOD(入力シート!O979,100)/10),"")</f>
        <v/>
      </c>
      <c r="AS978" s="40" t="str">
        <f>IF(入力シート!O979&gt;=1,INT(MOD(入力シート!O979,10)/1),"")</f>
        <v/>
      </c>
      <c r="AT978" s="51" t="str">
        <f>IF(入力シート!P979&gt;=1000000,INT(MOD(入力シート!P979,10000000)/1000000),"")</f>
        <v/>
      </c>
      <c r="AU978" s="51" t="str">
        <f>IF(入力シート!P979&gt;=100000,INT(MOD(入力シート!P979,1000000)/100000),"")</f>
        <v/>
      </c>
      <c r="AV978" s="51" t="str">
        <f>IF(入力シート!P979&gt;=10000,INT(MOD(入力シート!P979,100000)/10000),"")</f>
        <v/>
      </c>
      <c r="AW978" s="51" t="str">
        <f>IF(入力シート!P979&gt;=1000,INT(MOD(入力シート!P979,10000)/1000),"")</f>
        <v/>
      </c>
      <c r="AX978" s="51" t="str">
        <f>IF(入力シート!P979&gt;=100,INT(MOD(入力シート!P979,1000)/100),"")</f>
        <v/>
      </c>
      <c r="AY978" s="51" t="str">
        <f>IF(入力シート!P979&gt;=10,INT(MOD(入力シート!P979,100)/10),"")</f>
        <v/>
      </c>
      <c r="AZ978" s="40" t="str">
        <f>IF(入力シート!P979&gt;=1,INT(MOD(入力シート!P979,10)/1),"")</f>
        <v/>
      </c>
      <c r="BA978" s="51" t="str">
        <f>IF(入力シート!Q979&gt;=10,INT(MOD(入力シート!Q979,100)/10),"")</f>
        <v/>
      </c>
      <c r="BB978" s="40" t="str">
        <f>IF(入力シート!Q979&gt;=1,INT(MOD(入力シート!Q979,10)/1),"")</f>
        <v/>
      </c>
      <c r="BC978" s="51" t="str">
        <f>IF(入力シート!R979&gt;=10000,INT(MOD(入力シート!R979,100000)/10000),"")</f>
        <v/>
      </c>
      <c r="BD978" s="51" t="str">
        <f>IF(入力シート!R979&gt;=1000,INT(MOD(入力シート!R979,10000)/1000),"")</f>
        <v/>
      </c>
      <c r="BE978" s="51" t="str">
        <f>IF(入力シート!R979&gt;=100,INT(MOD(入力シート!R979,1000)/100),"")</f>
        <v/>
      </c>
      <c r="BF978" s="51" t="str">
        <f>IF(入力シート!R979&gt;=10,INT(MOD(入力シート!R979,100)/10),"")</f>
        <v/>
      </c>
      <c r="BG978" s="40" t="str">
        <f>IF(入力シート!R979&gt;=1,INT(MOD(入力シート!R979,10)/1),"")</f>
        <v/>
      </c>
    </row>
    <row r="979" spans="1:79" x14ac:dyDescent="0.15">
      <c r="B979" s="22">
        <v>977</v>
      </c>
      <c r="C979" s="10" t="str">
        <f>IF(入力シート!C980&gt;=10000,INT(MOD(入力シート!C980,100000)/10000),"")</f>
        <v/>
      </c>
      <c r="D979" s="10" t="str">
        <f>IF(入力シート!C980&gt;=1000,INT(MOD(入力シート!C980,10000)/1000),"")</f>
        <v/>
      </c>
      <c r="E979" s="10" t="str">
        <f>IF(入力シート!C980&gt;=100,INT(MOD(入力シート!C980,1000)/100),"")</f>
        <v/>
      </c>
      <c r="F979" s="10" t="str">
        <f>IF(入力シート!C980&gt;=10,INT(MOD(入力シート!C980,100)/10),"")</f>
        <v/>
      </c>
      <c r="G979" s="22" t="str">
        <f>IF(入力シート!C980&gt;=1,INT(MOD(入力シート!C980,10)/1),"")</f>
        <v/>
      </c>
      <c r="H979" s="22" t="str">
        <f>IF(入力シート!D980&gt;"",入力シート!D980,"")</f>
        <v/>
      </c>
      <c r="I979" s="22" t="str">
        <f>IF(入力シート!E980&gt;"",入力シート!E980,"")</f>
        <v/>
      </c>
      <c r="J979" s="37" t="str">
        <f>IF(入力シート!F980&gt;0,IF(入力シート!W980=6,MID(入力シート!F980,入力シート!W980-5,1),"0"),"")</f>
        <v/>
      </c>
      <c r="K979" s="37" t="str">
        <f>IF(入力シート!F980&gt;0,MID(入力シート!F980,入力シート!W980-4,1),"")</f>
        <v/>
      </c>
      <c r="L979" s="37" t="str">
        <f>IF(入力シート!F980&gt;0,MID(入力シート!F980,入力シート!W980-3,1),"")</f>
        <v/>
      </c>
      <c r="M979" s="37" t="str">
        <f>IF(入力シート!F980&gt;0,MID(入力シート!F980,入力シート!W980-2,1),"")</f>
        <v/>
      </c>
      <c r="N979" s="37" t="str">
        <f>IF(入力シート!F980&gt;0,MID(入力シート!F980,入力シート!W980-1,1),"")</f>
        <v/>
      </c>
      <c r="O979" s="39" t="str">
        <f>IF(入力シート!F980&gt;0,MID(入力シート!F980,入力シート!W980,1),"")</f>
        <v/>
      </c>
      <c r="P979" s="22" t="str">
        <f>IF(入力シート!G980&gt;"",入力シート!G980,"")</f>
        <v/>
      </c>
      <c r="Q979" s="37" t="str">
        <f>IF(入力シート!H980&gt;0,IF(入力シート!X980=4,MID(入力シート!H980,入力シート!X980-3,1),"0"),"")</f>
        <v/>
      </c>
      <c r="R979" s="37" t="str">
        <f>IF(入力シート!H980&gt;0,MID(入力シート!H980,入力シート!X980-2,1),"")</f>
        <v/>
      </c>
      <c r="S979" s="37" t="str">
        <f>IF(入力シート!H980&gt;0,MID(入力シート!H980,入力シート!X980-1,1),"")</f>
        <v/>
      </c>
      <c r="T979" s="39" t="str">
        <f>IF(入力シート!H980&gt;0,MID(入力シート!H980,入力シート!X980,1),"")</f>
        <v/>
      </c>
      <c r="U979" s="62" t="str">
        <f>IF(入力シート!I980&gt;0,入力シート!I980,"")</f>
        <v/>
      </c>
      <c r="V979" s="50" t="str">
        <f>IF(入力シート!J980&gt;0,入力シート!J980,"")</f>
        <v/>
      </c>
      <c r="W979" s="50" t="str">
        <f>IF(入力シート!K980&gt;=10,INT(MOD(入力シート!K980,100)/10),"")</f>
        <v/>
      </c>
      <c r="X979" s="40" t="str">
        <f>IF(入力シート!K980&gt;=1,INT(MOD(入力シート!K980,10)/1),"")</f>
        <v/>
      </c>
      <c r="Y979" s="51" t="str">
        <f>IF(入力シート!L980&gt;=100000,INT(MOD(入力シート!L980,1000000)/100000),"")</f>
        <v/>
      </c>
      <c r="Z979" s="51" t="str">
        <f>IF(入力シート!L980&gt;=10000,INT(MOD(入力シート!L980,100000)/10000),"")</f>
        <v/>
      </c>
      <c r="AA979" s="51" t="str">
        <f>IF(入力シート!L980&gt;=1000,INT(MOD(入力シート!L980,10000)/1000),"")</f>
        <v/>
      </c>
      <c r="AB979" s="51" t="str">
        <f>IF(入力シート!L980&gt;=100,INT(MOD(入力シート!L980,1000)/100),"")</f>
        <v/>
      </c>
      <c r="AC979" s="51" t="str">
        <f>IF(入力シート!L980&gt;=10,INT(MOD(入力シート!L980,100)/10),"")</f>
        <v/>
      </c>
      <c r="AD979" s="40" t="str">
        <f>IF(入力シート!L980&gt;=1,INT(MOD(入力シート!L980,10)/1),"")</f>
        <v/>
      </c>
      <c r="AE979" s="51" t="str">
        <f>IF(入力シート!M980&gt;=10000,INT(MOD(入力シート!M980,100000)/10000),"")</f>
        <v/>
      </c>
      <c r="AF979" s="51" t="str">
        <f>IF(入力シート!M980&gt;=1000,INT(MOD(入力シート!M980,10000)/1000),"")</f>
        <v/>
      </c>
      <c r="AG979" s="51" t="str">
        <f>IF(入力シート!M980&gt;=100,INT(MOD(入力シート!M980,1000)/100),"")</f>
        <v/>
      </c>
      <c r="AH979" s="51" t="str">
        <f>IF(入力シート!M980&gt;=10,INT(MOD(入力シート!M980,100)/10),"")</f>
        <v/>
      </c>
      <c r="AI979" s="40" t="str">
        <f>IF(入力シート!M980&gt;=1,INT(MOD(入力シート!M980,10)/1),"")</f>
        <v/>
      </c>
      <c r="AJ979" s="51" t="str">
        <f>IF(入力シート!N980&gt;=10000,INT(MOD(入力シート!N980,100000)/10000),"")</f>
        <v/>
      </c>
      <c r="AK979" s="51" t="str">
        <f>IF(入力シート!N980&gt;=1000,INT(MOD(入力シート!N980,10000)/1000),"")</f>
        <v/>
      </c>
      <c r="AL979" s="51" t="str">
        <f>IF(入力シート!N980&gt;=100,INT(MOD(入力シート!N980,1000)/100),"")</f>
        <v/>
      </c>
      <c r="AM979" s="51" t="str">
        <f>IF(入力シート!N980&gt;=10,INT(MOD(入力シート!N980,100)/10),"")</f>
        <v/>
      </c>
      <c r="AN979" s="40" t="str">
        <f>IF(入力シート!N980&gt;=1,INT(MOD(入力シート!N980,10)/1),"")</f>
        <v/>
      </c>
      <c r="AO979" s="51" t="str">
        <f>IF(入力シート!O980&gt;=10000,INT(MOD(入力シート!O980,100000)/10000),"")</f>
        <v/>
      </c>
      <c r="AP979" s="51" t="str">
        <f>IF(入力シート!O980&gt;=1000,INT(MOD(入力シート!O980,10000)/1000),"")</f>
        <v/>
      </c>
      <c r="AQ979" s="51" t="str">
        <f>IF(入力シート!O980&gt;=100,INT(MOD(入力シート!O980,1000)/100),"")</f>
        <v/>
      </c>
      <c r="AR979" s="51" t="str">
        <f>IF(入力シート!O980&gt;=10,INT(MOD(入力シート!O980,100)/10),"")</f>
        <v/>
      </c>
      <c r="AS979" s="40" t="str">
        <f>IF(入力シート!O980&gt;=1,INT(MOD(入力シート!O980,10)/1),"")</f>
        <v/>
      </c>
      <c r="AT979" s="51" t="str">
        <f>IF(入力シート!P980&gt;=1000000,INT(MOD(入力シート!P980,10000000)/1000000),"")</f>
        <v/>
      </c>
      <c r="AU979" s="51" t="str">
        <f>IF(入力シート!P980&gt;=100000,INT(MOD(入力シート!P980,1000000)/100000),"")</f>
        <v/>
      </c>
      <c r="AV979" s="51" t="str">
        <f>IF(入力シート!P980&gt;=10000,INT(MOD(入力シート!P980,100000)/10000),"")</f>
        <v/>
      </c>
      <c r="AW979" s="51" t="str">
        <f>IF(入力シート!P980&gt;=1000,INT(MOD(入力シート!P980,10000)/1000),"")</f>
        <v/>
      </c>
      <c r="AX979" s="51" t="str">
        <f>IF(入力シート!P980&gt;=100,INT(MOD(入力シート!P980,1000)/100),"")</f>
        <v/>
      </c>
      <c r="AY979" s="51" t="str">
        <f>IF(入力シート!P980&gt;=10,INT(MOD(入力シート!P980,100)/10),"")</f>
        <v/>
      </c>
      <c r="AZ979" s="40" t="str">
        <f>IF(入力シート!P980&gt;=1,INT(MOD(入力シート!P980,10)/1),"")</f>
        <v/>
      </c>
      <c r="BA979" s="51" t="str">
        <f>IF(入力シート!Q980&gt;=10,INT(MOD(入力シート!Q980,100)/10),"")</f>
        <v/>
      </c>
      <c r="BB979" s="40" t="str">
        <f>IF(入力シート!Q980&gt;=1,INT(MOD(入力シート!Q980,10)/1),"")</f>
        <v/>
      </c>
      <c r="BC979" s="51" t="str">
        <f>IF(入力シート!R980&gt;=10000,INT(MOD(入力シート!R980,100000)/10000),"")</f>
        <v/>
      </c>
      <c r="BD979" s="51" t="str">
        <f>IF(入力シート!R980&gt;=1000,INT(MOD(入力シート!R980,10000)/1000),"")</f>
        <v/>
      </c>
      <c r="BE979" s="51" t="str">
        <f>IF(入力シート!R980&gt;=100,INT(MOD(入力シート!R980,1000)/100),"")</f>
        <v/>
      </c>
      <c r="BF979" s="51" t="str">
        <f>IF(入力シート!R980&gt;=10,INT(MOD(入力シート!R980,100)/10),"")</f>
        <v/>
      </c>
      <c r="BG979" s="40" t="str">
        <f>IF(入力シート!R980&gt;=1,INT(MOD(入力シート!R980,10)/1),"")</f>
        <v/>
      </c>
    </row>
    <row r="980" spans="1:79" x14ac:dyDescent="0.15">
      <c r="B980" s="22">
        <v>978</v>
      </c>
      <c r="C980" s="10" t="str">
        <f>IF(入力シート!C981&gt;=10000,INT(MOD(入力シート!C981,100000)/10000),"")</f>
        <v/>
      </c>
      <c r="D980" s="10" t="str">
        <f>IF(入力シート!C981&gt;=1000,INT(MOD(入力シート!C981,10000)/1000),"")</f>
        <v/>
      </c>
      <c r="E980" s="10" t="str">
        <f>IF(入力シート!C981&gt;=100,INT(MOD(入力シート!C981,1000)/100),"")</f>
        <v/>
      </c>
      <c r="F980" s="10" t="str">
        <f>IF(入力シート!C981&gt;=10,INT(MOD(入力シート!C981,100)/10),"")</f>
        <v/>
      </c>
      <c r="G980" s="22" t="str">
        <f>IF(入力シート!C981&gt;=1,INT(MOD(入力シート!C981,10)/1),"")</f>
        <v/>
      </c>
      <c r="H980" s="22" t="str">
        <f>IF(入力シート!D981&gt;"",入力シート!D981,"")</f>
        <v/>
      </c>
      <c r="I980" s="22" t="str">
        <f>IF(入力シート!E981&gt;"",入力シート!E981,"")</f>
        <v/>
      </c>
      <c r="J980" s="37" t="str">
        <f>IF(入力シート!F981&gt;0,IF(入力シート!W981=6,MID(入力シート!F981,入力シート!W981-5,1),"0"),"")</f>
        <v/>
      </c>
      <c r="K980" s="37" t="str">
        <f>IF(入力シート!F981&gt;0,MID(入力シート!F981,入力シート!W981-4,1),"")</f>
        <v/>
      </c>
      <c r="L980" s="37" t="str">
        <f>IF(入力シート!F981&gt;0,MID(入力シート!F981,入力シート!W981-3,1),"")</f>
        <v/>
      </c>
      <c r="M980" s="37" t="str">
        <f>IF(入力シート!F981&gt;0,MID(入力シート!F981,入力シート!W981-2,1),"")</f>
        <v/>
      </c>
      <c r="N980" s="37" t="str">
        <f>IF(入力シート!F981&gt;0,MID(入力シート!F981,入力シート!W981-1,1),"")</f>
        <v/>
      </c>
      <c r="O980" s="39" t="str">
        <f>IF(入力シート!F981&gt;0,MID(入力シート!F981,入力シート!W981,1),"")</f>
        <v/>
      </c>
      <c r="P980" s="22" t="str">
        <f>IF(入力シート!G981&gt;"",入力シート!G981,"")</f>
        <v/>
      </c>
      <c r="Q980" s="37" t="str">
        <f>IF(入力シート!H981&gt;0,IF(入力シート!X981=4,MID(入力シート!H981,入力シート!X981-3,1),"0"),"")</f>
        <v/>
      </c>
      <c r="R980" s="37" t="str">
        <f>IF(入力シート!H981&gt;0,MID(入力シート!H981,入力シート!X981-2,1),"")</f>
        <v/>
      </c>
      <c r="S980" s="37" t="str">
        <f>IF(入力シート!H981&gt;0,MID(入力シート!H981,入力シート!X981-1,1),"")</f>
        <v/>
      </c>
      <c r="T980" s="39" t="str">
        <f>IF(入力シート!H981&gt;0,MID(入力シート!H981,入力シート!X981,1),"")</f>
        <v/>
      </c>
      <c r="U980" s="62" t="str">
        <f>IF(入力シート!I981&gt;0,入力シート!I981,"")</f>
        <v/>
      </c>
      <c r="V980" s="50" t="str">
        <f>IF(入力シート!J981&gt;0,入力シート!J981,"")</f>
        <v/>
      </c>
      <c r="W980" s="50" t="str">
        <f>IF(入力シート!K981&gt;=10,INT(MOD(入力シート!K981,100)/10),"")</f>
        <v/>
      </c>
      <c r="X980" s="40" t="str">
        <f>IF(入力シート!K981&gt;=1,INT(MOD(入力シート!K981,10)/1),"")</f>
        <v/>
      </c>
      <c r="Y980" s="51" t="str">
        <f>IF(入力シート!L981&gt;=100000,INT(MOD(入力シート!L981,1000000)/100000),"")</f>
        <v/>
      </c>
      <c r="Z980" s="51" t="str">
        <f>IF(入力シート!L981&gt;=10000,INT(MOD(入力シート!L981,100000)/10000),"")</f>
        <v/>
      </c>
      <c r="AA980" s="51" t="str">
        <f>IF(入力シート!L981&gt;=1000,INT(MOD(入力シート!L981,10000)/1000),"")</f>
        <v/>
      </c>
      <c r="AB980" s="51" t="str">
        <f>IF(入力シート!L981&gt;=100,INT(MOD(入力シート!L981,1000)/100),"")</f>
        <v/>
      </c>
      <c r="AC980" s="51" t="str">
        <f>IF(入力シート!L981&gt;=10,INT(MOD(入力シート!L981,100)/10),"")</f>
        <v/>
      </c>
      <c r="AD980" s="40" t="str">
        <f>IF(入力シート!L981&gt;=1,INT(MOD(入力シート!L981,10)/1),"")</f>
        <v/>
      </c>
      <c r="AE980" s="51" t="str">
        <f>IF(入力シート!M981&gt;=10000,INT(MOD(入力シート!M981,100000)/10000),"")</f>
        <v/>
      </c>
      <c r="AF980" s="51" t="str">
        <f>IF(入力シート!M981&gt;=1000,INT(MOD(入力シート!M981,10000)/1000),"")</f>
        <v/>
      </c>
      <c r="AG980" s="51" t="str">
        <f>IF(入力シート!M981&gt;=100,INT(MOD(入力シート!M981,1000)/100),"")</f>
        <v/>
      </c>
      <c r="AH980" s="51" t="str">
        <f>IF(入力シート!M981&gt;=10,INT(MOD(入力シート!M981,100)/10),"")</f>
        <v/>
      </c>
      <c r="AI980" s="40" t="str">
        <f>IF(入力シート!M981&gt;=1,INT(MOD(入力シート!M981,10)/1),"")</f>
        <v/>
      </c>
      <c r="AJ980" s="51" t="str">
        <f>IF(入力シート!N981&gt;=10000,INT(MOD(入力シート!N981,100000)/10000),"")</f>
        <v/>
      </c>
      <c r="AK980" s="51" t="str">
        <f>IF(入力シート!N981&gt;=1000,INT(MOD(入力シート!N981,10000)/1000),"")</f>
        <v/>
      </c>
      <c r="AL980" s="51" t="str">
        <f>IF(入力シート!N981&gt;=100,INT(MOD(入力シート!N981,1000)/100),"")</f>
        <v/>
      </c>
      <c r="AM980" s="51" t="str">
        <f>IF(入力シート!N981&gt;=10,INT(MOD(入力シート!N981,100)/10),"")</f>
        <v/>
      </c>
      <c r="AN980" s="40" t="str">
        <f>IF(入力シート!N981&gt;=1,INT(MOD(入力シート!N981,10)/1),"")</f>
        <v/>
      </c>
      <c r="AO980" s="51" t="str">
        <f>IF(入力シート!O981&gt;=10000,INT(MOD(入力シート!O981,100000)/10000),"")</f>
        <v/>
      </c>
      <c r="AP980" s="51" t="str">
        <f>IF(入力シート!O981&gt;=1000,INT(MOD(入力シート!O981,10000)/1000),"")</f>
        <v/>
      </c>
      <c r="AQ980" s="51" t="str">
        <f>IF(入力シート!O981&gt;=100,INT(MOD(入力シート!O981,1000)/100),"")</f>
        <v/>
      </c>
      <c r="AR980" s="51" t="str">
        <f>IF(入力シート!O981&gt;=10,INT(MOD(入力シート!O981,100)/10),"")</f>
        <v/>
      </c>
      <c r="AS980" s="40" t="str">
        <f>IF(入力シート!O981&gt;=1,INT(MOD(入力シート!O981,10)/1),"")</f>
        <v/>
      </c>
      <c r="AT980" s="51" t="str">
        <f>IF(入力シート!P981&gt;=1000000,INT(MOD(入力シート!P981,10000000)/1000000),"")</f>
        <v/>
      </c>
      <c r="AU980" s="51" t="str">
        <f>IF(入力シート!P981&gt;=100000,INT(MOD(入力シート!P981,1000000)/100000),"")</f>
        <v/>
      </c>
      <c r="AV980" s="51" t="str">
        <f>IF(入力シート!P981&gt;=10000,INT(MOD(入力シート!P981,100000)/10000),"")</f>
        <v/>
      </c>
      <c r="AW980" s="51" t="str">
        <f>IF(入力シート!P981&gt;=1000,INT(MOD(入力シート!P981,10000)/1000),"")</f>
        <v/>
      </c>
      <c r="AX980" s="51" t="str">
        <f>IF(入力シート!P981&gt;=100,INT(MOD(入力シート!P981,1000)/100),"")</f>
        <v/>
      </c>
      <c r="AY980" s="51" t="str">
        <f>IF(入力シート!P981&gt;=10,INT(MOD(入力シート!P981,100)/10),"")</f>
        <v/>
      </c>
      <c r="AZ980" s="40" t="str">
        <f>IF(入力シート!P981&gt;=1,INT(MOD(入力シート!P981,10)/1),"")</f>
        <v/>
      </c>
      <c r="BA980" s="51" t="str">
        <f>IF(入力シート!Q981&gt;=10,INT(MOD(入力シート!Q981,100)/10),"")</f>
        <v/>
      </c>
      <c r="BB980" s="40" t="str">
        <f>IF(入力シート!Q981&gt;=1,INT(MOD(入力シート!Q981,10)/1),"")</f>
        <v/>
      </c>
      <c r="BC980" s="51" t="str">
        <f>IF(入力シート!R981&gt;=10000,INT(MOD(入力シート!R981,100000)/10000),"")</f>
        <v/>
      </c>
      <c r="BD980" s="51" t="str">
        <f>IF(入力シート!R981&gt;=1000,INT(MOD(入力シート!R981,10000)/1000),"")</f>
        <v/>
      </c>
      <c r="BE980" s="51" t="str">
        <f>IF(入力シート!R981&gt;=100,INT(MOD(入力シート!R981,1000)/100),"")</f>
        <v/>
      </c>
      <c r="BF980" s="51" t="str">
        <f>IF(入力シート!R981&gt;=10,INT(MOD(入力シート!R981,100)/10),"")</f>
        <v/>
      </c>
      <c r="BG980" s="40" t="str">
        <f>IF(入力シート!R981&gt;=1,INT(MOD(入力シート!R981,10)/1),"")</f>
        <v/>
      </c>
    </row>
    <row r="981" spans="1:79" x14ac:dyDescent="0.15">
      <c r="B981" s="22">
        <v>979</v>
      </c>
      <c r="C981" s="10" t="str">
        <f>IF(入力シート!C982&gt;=10000,INT(MOD(入力シート!C982,100000)/10000),"")</f>
        <v/>
      </c>
      <c r="D981" s="10" t="str">
        <f>IF(入力シート!C982&gt;=1000,INT(MOD(入力シート!C982,10000)/1000),"")</f>
        <v/>
      </c>
      <c r="E981" s="10" t="str">
        <f>IF(入力シート!C982&gt;=100,INT(MOD(入力シート!C982,1000)/100),"")</f>
        <v/>
      </c>
      <c r="F981" s="10" t="str">
        <f>IF(入力シート!C982&gt;=10,INT(MOD(入力シート!C982,100)/10),"")</f>
        <v/>
      </c>
      <c r="G981" s="22" t="str">
        <f>IF(入力シート!C982&gt;=1,INT(MOD(入力シート!C982,10)/1),"")</f>
        <v/>
      </c>
      <c r="H981" s="22" t="str">
        <f>IF(入力シート!D982&gt;"",入力シート!D982,"")</f>
        <v/>
      </c>
      <c r="I981" s="22" t="str">
        <f>IF(入力シート!E982&gt;"",入力シート!E982,"")</f>
        <v/>
      </c>
      <c r="J981" s="37" t="str">
        <f>IF(入力シート!F982&gt;0,IF(入力シート!W982=6,MID(入力シート!F982,入力シート!W982-5,1),"0"),"")</f>
        <v/>
      </c>
      <c r="K981" s="37" t="str">
        <f>IF(入力シート!F982&gt;0,MID(入力シート!F982,入力シート!W982-4,1),"")</f>
        <v/>
      </c>
      <c r="L981" s="37" t="str">
        <f>IF(入力シート!F982&gt;0,MID(入力シート!F982,入力シート!W982-3,1),"")</f>
        <v/>
      </c>
      <c r="M981" s="37" t="str">
        <f>IF(入力シート!F982&gt;0,MID(入力シート!F982,入力シート!W982-2,1),"")</f>
        <v/>
      </c>
      <c r="N981" s="37" t="str">
        <f>IF(入力シート!F982&gt;0,MID(入力シート!F982,入力シート!W982-1,1),"")</f>
        <v/>
      </c>
      <c r="O981" s="39" t="str">
        <f>IF(入力シート!F982&gt;0,MID(入力シート!F982,入力シート!W982,1),"")</f>
        <v/>
      </c>
      <c r="P981" s="22" t="str">
        <f>IF(入力シート!G982&gt;"",入力シート!G982,"")</f>
        <v/>
      </c>
      <c r="Q981" s="37" t="str">
        <f>IF(入力シート!H982&gt;0,IF(入力シート!X982=4,MID(入力シート!H982,入力シート!X982-3,1),"0"),"")</f>
        <v/>
      </c>
      <c r="R981" s="37" t="str">
        <f>IF(入力シート!H982&gt;0,MID(入力シート!H982,入力シート!X982-2,1),"")</f>
        <v/>
      </c>
      <c r="S981" s="37" t="str">
        <f>IF(入力シート!H982&gt;0,MID(入力シート!H982,入力シート!X982-1,1),"")</f>
        <v/>
      </c>
      <c r="T981" s="39" t="str">
        <f>IF(入力シート!H982&gt;0,MID(入力シート!H982,入力シート!X982,1),"")</f>
        <v/>
      </c>
      <c r="U981" s="62" t="str">
        <f>IF(入力シート!I982&gt;0,入力シート!I982,"")</f>
        <v/>
      </c>
      <c r="V981" s="50" t="str">
        <f>IF(入力シート!J982&gt;0,入力シート!J982,"")</f>
        <v/>
      </c>
      <c r="W981" s="50" t="str">
        <f>IF(入力シート!K982&gt;=10,INT(MOD(入力シート!K982,100)/10),"")</f>
        <v/>
      </c>
      <c r="X981" s="40" t="str">
        <f>IF(入力シート!K982&gt;=1,INT(MOD(入力シート!K982,10)/1),"")</f>
        <v/>
      </c>
      <c r="Y981" s="51" t="str">
        <f>IF(入力シート!L982&gt;=100000,INT(MOD(入力シート!L982,1000000)/100000),"")</f>
        <v/>
      </c>
      <c r="Z981" s="51" t="str">
        <f>IF(入力シート!L982&gt;=10000,INT(MOD(入力シート!L982,100000)/10000),"")</f>
        <v/>
      </c>
      <c r="AA981" s="51" t="str">
        <f>IF(入力シート!L982&gt;=1000,INT(MOD(入力シート!L982,10000)/1000),"")</f>
        <v/>
      </c>
      <c r="AB981" s="51" t="str">
        <f>IF(入力シート!L982&gt;=100,INT(MOD(入力シート!L982,1000)/100),"")</f>
        <v/>
      </c>
      <c r="AC981" s="51" t="str">
        <f>IF(入力シート!L982&gt;=10,INT(MOD(入力シート!L982,100)/10),"")</f>
        <v/>
      </c>
      <c r="AD981" s="40" t="str">
        <f>IF(入力シート!L982&gt;=1,INT(MOD(入力シート!L982,10)/1),"")</f>
        <v/>
      </c>
      <c r="AE981" s="51" t="str">
        <f>IF(入力シート!M982&gt;=10000,INT(MOD(入力シート!M982,100000)/10000),"")</f>
        <v/>
      </c>
      <c r="AF981" s="51" t="str">
        <f>IF(入力シート!M982&gt;=1000,INT(MOD(入力シート!M982,10000)/1000),"")</f>
        <v/>
      </c>
      <c r="AG981" s="51" t="str">
        <f>IF(入力シート!M982&gt;=100,INT(MOD(入力シート!M982,1000)/100),"")</f>
        <v/>
      </c>
      <c r="AH981" s="51" t="str">
        <f>IF(入力シート!M982&gt;=10,INT(MOD(入力シート!M982,100)/10),"")</f>
        <v/>
      </c>
      <c r="AI981" s="40" t="str">
        <f>IF(入力シート!M982&gt;=1,INT(MOD(入力シート!M982,10)/1),"")</f>
        <v/>
      </c>
      <c r="AJ981" s="51" t="str">
        <f>IF(入力シート!N982&gt;=10000,INT(MOD(入力シート!N982,100000)/10000),"")</f>
        <v/>
      </c>
      <c r="AK981" s="51" t="str">
        <f>IF(入力シート!N982&gt;=1000,INT(MOD(入力シート!N982,10000)/1000),"")</f>
        <v/>
      </c>
      <c r="AL981" s="51" t="str">
        <f>IF(入力シート!N982&gt;=100,INT(MOD(入力シート!N982,1000)/100),"")</f>
        <v/>
      </c>
      <c r="AM981" s="51" t="str">
        <f>IF(入力シート!N982&gt;=10,INT(MOD(入力シート!N982,100)/10),"")</f>
        <v/>
      </c>
      <c r="AN981" s="40" t="str">
        <f>IF(入力シート!N982&gt;=1,INT(MOD(入力シート!N982,10)/1),"")</f>
        <v/>
      </c>
      <c r="AO981" s="51" t="str">
        <f>IF(入力シート!O982&gt;=10000,INT(MOD(入力シート!O982,100000)/10000),"")</f>
        <v/>
      </c>
      <c r="AP981" s="51" t="str">
        <f>IF(入力シート!O982&gt;=1000,INT(MOD(入力シート!O982,10000)/1000),"")</f>
        <v/>
      </c>
      <c r="AQ981" s="51" t="str">
        <f>IF(入力シート!O982&gt;=100,INT(MOD(入力シート!O982,1000)/100),"")</f>
        <v/>
      </c>
      <c r="AR981" s="51" t="str">
        <f>IF(入力シート!O982&gt;=10,INT(MOD(入力シート!O982,100)/10),"")</f>
        <v/>
      </c>
      <c r="AS981" s="40" t="str">
        <f>IF(入力シート!O982&gt;=1,INT(MOD(入力シート!O982,10)/1),"")</f>
        <v/>
      </c>
      <c r="AT981" s="51" t="str">
        <f>IF(入力シート!P982&gt;=1000000,INT(MOD(入力シート!P982,10000000)/1000000),"")</f>
        <v/>
      </c>
      <c r="AU981" s="51" t="str">
        <f>IF(入力シート!P982&gt;=100000,INT(MOD(入力シート!P982,1000000)/100000),"")</f>
        <v/>
      </c>
      <c r="AV981" s="51" t="str">
        <f>IF(入力シート!P982&gt;=10000,INT(MOD(入力シート!P982,100000)/10000),"")</f>
        <v/>
      </c>
      <c r="AW981" s="51" t="str">
        <f>IF(入力シート!P982&gt;=1000,INT(MOD(入力シート!P982,10000)/1000),"")</f>
        <v/>
      </c>
      <c r="AX981" s="51" t="str">
        <f>IF(入力シート!P982&gt;=100,INT(MOD(入力シート!P982,1000)/100),"")</f>
        <v/>
      </c>
      <c r="AY981" s="51" t="str">
        <f>IF(入力シート!P982&gt;=10,INT(MOD(入力シート!P982,100)/10),"")</f>
        <v/>
      </c>
      <c r="AZ981" s="40" t="str">
        <f>IF(入力シート!P982&gt;=1,INT(MOD(入力シート!P982,10)/1),"")</f>
        <v/>
      </c>
      <c r="BA981" s="51" t="str">
        <f>IF(入力シート!Q982&gt;=10,INT(MOD(入力シート!Q982,100)/10),"")</f>
        <v/>
      </c>
      <c r="BB981" s="40" t="str">
        <f>IF(入力シート!Q982&gt;=1,INT(MOD(入力シート!Q982,10)/1),"")</f>
        <v/>
      </c>
      <c r="BC981" s="51" t="str">
        <f>IF(入力シート!R982&gt;=10000,INT(MOD(入力シート!R982,100000)/10000),"")</f>
        <v/>
      </c>
      <c r="BD981" s="51" t="str">
        <f>IF(入力シート!R982&gt;=1000,INT(MOD(入力シート!R982,10000)/1000),"")</f>
        <v/>
      </c>
      <c r="BE981" s="51" t="str">
        <f>IF(入力シート!R982&gt;=100,INT(MOD(入力シート!R982,1000)/100),"")</f>
        <v/>
      </c>
      <c r="BF981" s="51" t="str">
        <f>IF(入力シート!R982&gt;=10,INT(MOD(入力シート!R982,100)/10),"")</f>
        <v/>
      </c>
      <c r="BG981" s="40" t="str">
        <f>IF(入力シート!R982&gt;=1,INT(MOD(入力シート!R982,10)/1),"")</f>
        <v/>
      </c>
    </row>
    <row r="982" spans="1:79" x14ac:dyDescent="0.15">
      <c r="A982" s="46"/>
      <c r="B982" s="12">
        <v>980</v>
      </c>
      <c r="C982" s="3" t="str">
        <f>IF(入力シート!C983&gt;=10000,INT(MOD(入力シート!C983,100000)/10000),"")</f>
        <v/>
      </c>
      <c r="D982" s="3" t="str">
        <f>IF(入力シート!C983&gt;=1000,INT(MOD(入力シート!C983,10000)/1000),"")</f>
        <v/>
      </c>
      <c r="E982" s="3" t="str">
        <f>IF(入力シート!C983&gt;=100,INT(MOD(入力シート!C983,1000)/100),"")</f>
        <v/>
      </c>
      <c r="F982" s="3" t="str">
        <f>IF(入力シート!C983&gt;=10,INT(MOD(入力シート!C983,100)/10),"")</f>
        <v/>
      </c>
      <c r="G982" s="12" t="str">
        <f>IF(入力シート!C983&gt;=1,INT(MOD(入力シート!C983,10)/1),"")</f>
        <v/>
      </c>
      <c r="H982" s="12" t="str">
        <f>IF(入力シート!D983&gt;"",入力シート!D983,"")</f>
        <v/>
      </c>
      <c r="I982" s="146" t="str">
        <f>IF(入力シート!E983&gt;"",入力シート!E983,"")</f>
        <v/>
      </c>
      <c r="J982" s="162" t="str">
        <f>IF(入力シート!F983&gt;0,IF(入力シート!W983=6,MID(入力シート!F983,入力シート!W983-5,1),"0"),"")</f>
        <v/>
      </c>
      <c r="K982" s="63" t="str">
        <f>IF(入力シート!F983&gt;0,MID(入力シート!F983,入力シート!W983-4,1),"")</f>
        <v/>
      </c>
      <c r="L982" s="63" t="str">
        <f>IF(入力シート!F983&gt;0,MID(入力シート!F983,入力シート!W983-3,1),"")</f>
        <v/>
      </c>
      <c r="M982" s="63" t="str">
        <f>IF(入力シート!F983&gt;0,MID(入力シート!F983,入力シート!W983-2,1),"")</f>
        <v/>
      </c>
      <c r="N982" s="63" t="str">
        <f>IF(入力シート!F983&gt;0,MID(入力シート!F983,入力シート!W983-1,1),"")</f>
        <v/>
      </c>
      <c r="O982" s="64" t="str">
        <f>IF(入力シート!F983&gt;0,MID(入力シート!F983,入力シート!W983,1),"")</f>
        <v/>
      </c>
      <c r="P982" s="146" t="str">
        <f>IF(入力シート!G983&gt;"",入力シート!G983,"")</f>
        <v/>
      </c>
      <c r="Q982" s="162" t="str">
        <f>IF(入力シート!H983&gt;0,IF(入力シート!X983=4,MID(入力シート!H983,入力シート!X983-3,1),"0"),"")</f>
        <v/>
      </c>
      <c r="R982" s="63" t="str">
        <f>IF(入力シート!H983&gt;0,MID(入力シート!H983,入力シート!X983-2,1),"")</f>
        <v/>
      </c>
      <c r="S982" s="63" t="str">
        <f>IF(入力シート!H983&gt;0,MID(入力シート!H983,入力シート!X983-1,1),"")</f>
        <v/>
      </c>
      <c r="T982" s="64" t="str">
        <f>IF(入力シート!H983&gt;0,MID(入力シート!H983,入力シート!X983,1),"")</f>
        <v/>
      </c>
      <c r="U982" s="65" t="str">
        <f>IF(入力シート!I983&gt;0,入力シート!I983,"")</f>
        <v/>
      </c>
      <c r="V982" s="47" t="str">
        <f>IF(入力シート!J983&gt;0,入力シート!J983,"")</f>
        <v/>
      </c>
      <c r="W982" s="47" t="str">
        <f>IF(入力シート!K983&gt;=10,INT(MOD(入力シート!K983,100)/10),"")</f>
        <v/>
      </c>
      <c r="X982" s="48" t="str">
        <f>IF(入力シート!K983&gt;=1,INT(MOD(入力シート!K983,10)/1),"")</f>
        <v/>
      </c>
      <c r="Y982" s="49" t="str">
        <f>IF(入力シート!L983&gt;=100000,INT(MOD(入力シート!L983,1000000)/100000),"")</f>
        <v/>
      </c>
      <c r="Z982" s="49" t="str">
        <f>IF(入力シート!L983&gt;=10000,INT(MOD(入力シート!L983,100000)/10000),"")</f>
        <v/>
      </c>
      <c r="AA982" s="49" t="str">
        <f>IF(入力シート!L983&gt;=1000,INT(MOD(入力シート!L983,10000)/1000),"")</f>
        <v/>
      </c>
      <c r="AB982" s="49" t="str">
        <f>IF(入力シート!L983&gt;=100,INT(MOD(入力シート!L983,1000)/100),"")</f>
        <v/>
      </c>
      <c r="AC982" s="49" t="str">
        <f>IF(入力シート!L983&gt;=10,INT(MOD(入力シート!L983,100)/10),"")</f>
        <v/>
      </c>
      <c r="AD982" s="48" t="str">
        <f>IF(入力シート!L983&gt;=1,INT(MOD(入力シート!L983,10)/1),"")</f>
        <v/>
      </c>
      <c r="AE982" s="49" t="str">
        <f>IF(入力シート!M983&gt;=10000,INT(MOD(入力シート!M983,100000)/10000),"")</f>
        <v/>
      </c>
      <c r="AF982" s="49" t="str">
        <f>IF(入力シート!M983&gt;=1000,INT(MOD(入力シート!M983,10000)/1000),"")</f>
        <v/>
      </c>
      <c r="AG982" s="49" t="str">
        <f>IF(入力シート!M983&gt;=100,INT(MOD(入力シート!M983,1000)/100),"")</f>
        <v/>
      </c>
      <c r="AH982" s="49" t="str">
        <f>IF(入力シート!M983&gt;=10,INT(MOD(入力シート!M983,100)/10),"")</f>
        <v/>
      </c>
      <c r="AI982" s="48" t="str">
        <f>IF(入力シート!M983&gt;=1,INT(MOD(入力シート!M983,10)/1),"")</f>
        <v/>
      </c>
      <c r="AJ982" s="49" t="str">
        <f>IF(入力シート!N983&gt;=10000,INT(MOD(入力シート!N983,100000)/10000),"")</f>
        <v/>
      </c>
      <c r="AK982" s="49" t="str">
        <f>IF(入力シート!N983&gt;=1000,INT(MOD(入力シート!N983,10000)/1000),"")</f>
        <v/>
      </c>
      <c r="AL982" s="49" t="str">
        <f>IF(入力シート!N983&gt;=100,INT(MOD(入力シート!N983,1000)/100),"")</f>
        <v/>
      </c>
      <c r="AM982" s="49" t="str">
        <f>IF(入力シート!N983&gt;=10,INT(MOD(入力シート!N983,100)/10),"")</f>
        <v/>
      </c>
      <c r="AN982" s="48" t="str">
        <f>IF(入力シート!N983&gt;=1,INT(MOD(入力シート!N983,10)/1),"")</f>
        <v/>
      </c>
      <c r="AO982" s="49" t="str">
        <f>IF(入力シート!O983&gt;=10000,INT(MOD(入力シート!O983,100000)/10000),"")</f>
        <v/>
      </c>
      <c r="AP982" s="49" t="str">
        <f>IF(入力シート!O983&gt;=1000,INT(MOD(入力シート!O983,10000)/1000),"")</f>
        <v/>
      </c>
      <c r="AQ982" s="49" t="str">
        <f>IF(入力シート!O983&gt;=100,INT(MOD(入力シート!O983,1000)/100),"")</f>
        <v/>
      </c>
      <c r="AR982" s="49" t="str">
        <f>IF(入力シート!O983&gt;=10,INT(MOD(入力シート!O983,100)/10),"")</f>
        <v/>
      </c>
      <c r="AS982" s="48" t="str">
        <f>IF(入力シート!O983&gt;=1,INT(MOD(入力シート!O983,10)/1),"")</f>
        <v/>
      </c>
      <c r="AT982" s="49" t="str">
        <f>IF(入力シート!P983&gt;=1000000,INT(MOD(入力シート!P983,10000000)/1000000),"")</f>
        <v/>
      </c>
      <c r="AU982" s="49" t="str">
        <f>IF(入力シート!P983&gt;=100000,INT(MOD(入力シート!P983,1000000)/100000),"")</f>
        <v/>
      </c>
      <c r="AV982" s="49" t="str">
        <f>IF(入力シート!P983&gt;=10000,INT(MOD(入力シート!P983,100000)/10000),"")</f>
        <v/>
      </c>
      <c r="AW982" s="49" t="str">
        <f>IF(入力シート!P983&gt;=1000,INT(MOD(入力シート!P983,10000)/1000),"")</f>
        <v/>
      </c>
      <c r="AX982" s="49" t="str">
        <f>IF(入力シート!P983&gt;=100,INT(MOD(入力シート!P983,1000)/100),"")</f>
        <v/>
      </c>
      <c r="AY982" s="49" t="str">
        <f>IF(入力シート!P983&gt;=10,INT(MOD(入力シート!P983,100)/10),"")</f>
        <v/>
      </c>
      <c r="AZ982" s="48" t="str">
        <f>IF(入力シート!P983&gt;=1,INT(MOD(入力シート!P983,10)/1),"")</f>
        <v/>
      </c>
      <c r="BA982" s="49" t="str">
        <f>IF(入力シート!Q983&gt;=10,INT(MOD(入力シート!Q983,100)/10),"")</f>
        <v/>
      </c>
      <c r="BB982" s="48" t="str">
        <f>IF(入力シート!Q983&gt;=1,INT(MOD(入力シート!Q983,10)/1),"")</f>
        <v/>
      </c>
      <c r="BC982" s="49" t="str">
        <f>IF(入力シート!R983&gt;=10000,INT(MOD(入力シート!R983,100000)/10000),"")</f>
        <v/>
      </c>
      <c r="BD982" s="49" t="str">
        <f>IF(入力シート!R983&gt;=1000,INT(MOD(入力シート!R983,10000)/1000),"")</f>
        <v/>
      </c>
      <c r="BE982" s="49" t="str">
        <f>IF(入力シート!R983&gt;=100,INT(MOD(入力シート!R983,1000)/100),"")</f>
        <v/>
      </c>
      <c r="BF982" s="49" t="str">
        <f>IF(入力シート!R983&gt;=10,INT(MOD(入力シート!R983,100)/10),"")</f>
        <v/>
      </c>
      <c r="BG982" s="48" t="str">
        <f>IF(入力シート!R983&gt;=1,INT(MOD(入力シート!R983,10)/1),"")</f>
        <v/>
      </c>
      <c r="BH982" s="58" t="str">
        <f>IF(入力シート!S983&gt;=10,INT(MOD(入力シート!S983,100)/10),"")</f>
        <v/>
      </c>
      <c r="BI982" s="69" t="str">
        <f>IF(入力シート!S983&gt;=1,INT(MOD(入力シート!S983,10)/1),"")</f>
        <v/>
      </c>
      <c r="BJ982" s="58" t="str">
        <f>IF(入力シート!T983&gt;=1000000,INT(MOD(入力シート!T983,10000000)/1000000),"")</f>
        <v/>
      </c>
      <c r="BK982" s="58" t="str">
        <f>IF(入力シート!T983&gt;=100000,INT(MOD(入力シート!T983,1000000)/100000),"")</f>
        <v/>
      </c>
      <c r="BL982" s="58" t="str">
        <f>IF(入力シート!T983&gt;=10000,INT(MOD(入力シート!T983,100000)/10000),"")</f>
        <v/>
      </c>
      <c r="BM982" s="58" t="str">
        <f>IF(入力シート!T983&gt;=1000,INT(MOD(入力シート!T983,10000)/1000),"")</f>
        <v/>
      </c>
      <c r="BN982" s="58" t="str">
        <f>IF(入力シート!T983&gt;=100,INT(MOD(入力シート!T983,1000)/100),"")</f>
        <v/>
      </c>
      <c r="BO982" s="58" t="str">
        <f>IF(入力シート!T983&gt;=10,INT(MOD(入力シート!T983,100)/10),"")</f>
        <v/>
      </c>
      <c r="BP982" s="69" t="str">
        <f>IF(入力シート!T983&gt;=1,INT(MOD(入力シート!T983,10)/1),"")</f>
        <v/>
      </c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</row>
    <row r="983" spans="1:79" x14ac:dyDescent="0.15">
      <c r="A983" s="70">
        <f t="shared" si="20"/>
        <v>99</v>
      </c>
      <c r="B983" s="22">
        <v>981</v>
      </c>
      <c r="C983" s="10" t="str">
        <f>IF(入力シート!C984&gt;=10000,INT(MOD(入力シート!C984,100000)/10000),"")</f>
        <v/>
      </c>
      <c r="D983" s="10" t="str">
        <f>IF(入力シート!C984&gt;=1000,INT(MOD(入力シート!C984,10000)/1000),"")</f>
        <v/>
      </c>
      <c r="E983" s="10" t="str">
        <f>IF(入力シート!C984&gt;=100,INT(MOD(入力シート!C984,1000)/100),"")</f>
        <v/>
      </c>
      <c r="F983" s="10" t="str">
        <f>IF(入力シート!C984&gt;=10,INT(MOD(入力シート!C984,100)/10),"")</f>
        <v/>
      </c>
      <c r="G983" s="22" t="str">
        <f>IF(入力シート!C984&gt;=1,INT(MOD(入力シート!C984,10)/1),"")</f>
        <v/>
      </c>
      <c r="H983" s="22" t="str">
        <f>IF(入力シート!D984&gt;"",入力シート!D984,"")</f>
        <v/>
      </c>
      <c r="I983" s="22" t="str">
        <f>IF(入力シート!E984&gt;"",入力シート!E984,"")</f>
        <v/>
      </c>
      <c r="J983" s="37" t="str">
        <f>IF(入力シート!F984&gt;0,IF(入力シート!W984=6,MID(入力シート!F984,入力シート!W984-5,1),"0"),"")</f>
        <v/>
      </c>
      <c r="K983" s="37" t="str">
        <f>IF(入力シート!F984&gt;0,MID(入力シート!F984,入力シート!W984-4,1),"")</f>
        <v/>
      </c>
      <c r="L983" s="37" t="str">
        <f>IF(入力シート!F984&gt;0,MID(入力シート!F984,入力シート!W984-3,1),"")</f>
        <v/>
      </c>
      <c r="M983" s="37" t="str">
        <f>IF(入力シート!F984&gt;0,MID(入力シート!F984,入力シート!W984-2,1),"")</f>
        <v/>
      </c>
      <c r="N983" s="37" t="str">
        <f>IF(入力シート!F984&gt;0,MID(入力シート!F984,入力シート!W984-1,1),"")</f>
        <v/>
      </c>
      <c r="O983" s="39" t="str">
        <f>IF(入力シート!F984&gt;0,MID(入力シート!F984,入力シート!W984,1),"")</f>
        <v/>
      </c>
      <c r="P983" s="22" t="str">
        <f>IF(入力シート!G984&gt;"",入力シート!G984,"")</f>
        <v/>
      </c>
      <c r="Q983" s="37" t="str">
        <f>IF(入力シート!H984&gt;0,IF(入力シート!X984=4,MID(入力シート!H984,入力シート!X984-3,1),"0"),"")</f>
        <v/>
      </c>
      <c r="R983" s="37" t="str">
        <f>IF(入力シート!H984&gt;0,MID(入力シート!H984,入力シート!X984-2,1),"")</f>
        <v/>
      </c>
      <c r="S983" s="37" t="str">
        <f>IF(入力シート!H984&gt;0,MID(入力シート!H984,入力シート!X984-1,1),"")</f>
        <v/>
      </c>
      <c r="T983" s="39" t="str">
        <f>IF(入力シート!H984&gt;0,MID(入力シート!H984,入力シート!X984,1),"")</f>
        <v/>
      </c>
      <c r="U983" s="62" t="str">
        <f>IF(入力シート!I984&gt;0,入力シート!I984,"")</f>
        <v/>
      </c>
      <c r="V983" s="50" t="str">
        <f>IF(入力シート!J984&gt;0,入力シート!J984,"")</f>
        <v/>
      </c>
      <c r="W983" s="50" t="str">
        <f>IF(入力シート!K984&gt;=10,INT(MOD(入力シート!K984,100)/10),"")</f>
        <v/>
      </c>
      <c r="X983" s="40" t="str">
        <f>IF(入力シート!K984&gt;=1,INT(MOD(入力シート!K984,10)/1),"")</f>
        <v/>
      </c>
      <c r="Y983" s="51" t="str">
        <f>IF(入力シート!L984&gt;=100000,INT(MOD(入力シート!L984,1000000)/100000),"")</f>
        <v/>
      </c>
      <c r="Z983" s="51" t="str">
        <f>IF(入力シート!L984&gt;=10000,INT(MOD(入力シート!L984,100000)/10000),"")</f>
        <v/>
      </c>
      <c r="AA983" s="51" t="str">
        <f>IF(入力シート!L984&gt;=1000,INT(MOD(入力シート!L984,10000)/1000),"")</f>
        <v/>
      </c>
      <c r="AB983" s="51" t="str">
        <f>IF(入力シート!L984&gt;=100,INT(MOD(入力シート!L984,1000)/100),"")</f>
        <v/>
      </c>
      <c r="AC983" s="51" t="str">
        <f>IF(入力シート!L984&gt;=10,INT(MOD(入力シート!L984,100)/10),"")</f>
        <v/>
      </c>
      <c r="AD983" s="40" t="str">
        <f>IF(入力シート!L984&gt;=1,INT(MOD(入力シート!L984,10)/1),"")</f>
        <v/>
      </c>
      <c r="AE983" s="51" t="str">
        <f>IF(入力シート!M984&gt;=10000,INT(MOD(入力シート!M984,100000)/10000),"")</f>
        <v/>
      </c>
      <c r="AF983" s="51" t="str">
        <f>IF(入力シート!M984&gt;=1000,INT(MOD(入力シート!M984,10000)/1000),"")</f>
        <v/>
      </c>
      <c r="AG983" s="51" t="str">
        <f>IF(入力シート!M984&gt;=100,INT(MOD(入力シート!M984,1000)/100),"")</f>
        <v/>
      </c>
      <c r="AH983" s="51" t="str">
        <f>IF(入力シート!M984&gt;=10,INT(MOD(入力シート!M984,100)/10),"")</f>
        <v/>
      </c>
      <c r="AI983" s="40" t="str">
        <f>IF(入力シート!M984&gt;=1,INT(MOD(入力シート!M984,10)/1),"")</f>
        <v/>
      </c>
      <c r="AJ983" s="51" t="str">
        <f>IF(入力シート!N984&gt;=10000,INT(MOD(入力シート!N984,100000)/10000),"")</f>
        <v/>
      </c>
      <c r="AK983" s="51" t="str">
        <f>IF(入力シート!N984&gt;=1000,INT(MOD(入力シート!N984,10000)/1000),"")</f>
        <v/>
      </c>
      <c r="AL983" s="51" t="str">
        <f>IF(入力シート!N984&gt;=100,INT(MOD(入力シート!N984,1000)/100),"")</f>
        <v/>
      </c>
      <c r="AM983" s="51" t="str">
        <f>IF(入力シート!N984&gt;=10,INT(MOD(入力シート!N984,100)/10),"")</f>
        <v/>
      </c>
      <c r="AN983" s="40" t="str">
        <f>IF(入力シート!N984&gt;=1,INT(MOD(入力シート!N984,10)/1),"")</f>
        <v/>
      </c>
      <c r="AO983" s="51" t="str">
        <f>IF(入力シート!O984&gt;=10000,INT(MOD(入力シート!O984,100000)/10000),"")</f>
        <v/>
      </c>
      <c r="AP983" s="51" t="str">
        <f>IF(入力シート!O984&gt;=1000,INT(MOD(入力シート!O984,10000)/1000),"")</f>
        <v/>
      </c>
      <c r="AQ983" s="51" t="str">
        <f>IF(入力シート!O984&gt;=100,INT(MOD(入力シート!O984,1000)/100),"")</f>
        <v/>
      </c>
      <c r="AR983" s="51" t="str">
        <f>IF(入力シート!O984&gt;=10,INT(MOD(入力シート!O984,100)/10),"")</f>
        <v/>
      </c>
      <c r="AS983" s="40" t="str">
        <f>IF(入力シート!O984&gt;=1,INT(MOD(入力シート!O984,10)/1),"")</f>
        <v/>
      </c>
      <c r="AT983" s="51" t="str">
        <f>IF(入力シート!P984&gt;=1000000,INT(MOD(入力シート!P984,10000000)/1000000),"")</f>
        <v/>
      </c>
      <c r="AU983" s="51" t="str">
        <f>IF(入力シート!P984&gt;=100000,INT(MOD(入力シート!P984,1000000)/100000),"")</f>
        <v/>
      </c>
      <c r="AV983" s="51" t="str">
        <f>IF(入力シート!P984&gt;=10000,INT(MOD(入力シート!P984,100000)/10000),"")</f>
        <v/>
      </c>
      <c r="AW983" s="51" t="str">
        <f>IF(入力シート!P984&gt;=1000,INT(MOD(入力シート!P984,10000)/1000),"")</f>
        <v/>
      </c>
      <c r="AX983" s="51" t="str">
        <f>IF(入力シート!P984&gt;=100,INT(MOD(入力シート!P984,1000)/100),"")</f>
        <v/>
      </c>
      <c r="AY983" s="51" t="str">
        <f>IF(入力シート!P984&gt;=10,INT(MOD(入力シート!P984,100)/10),"")</f>
        <v/>
      </c>
      <c r="AZ983" s="40" t="str">
        <f>IF(入力シート!P984&gt;=1,INT(MOD(入力シート!P984,10)/1),"")</f>
        <v/>
      </c>
      <c r="BA983" s="51" t="str">
        <f>IF(入力シート!Q984&gt;=10,INT(MOD(入力シート!Q984,100)/10),"")</f>
        <v/>
      </c>
      <c r="BB983" s="40" t="str">
        <f>IF(入力シート!Q984&gt;=1,INT(MOD(入力シート!Q984,10)/1),"")</f>
        <v/>
      </c>
      <c r="BC983" s="51" t="str">
        <f>IF(入力シート!R984&gt;=10000,INT(MOD(入力シート!R984,100000)/10000),"")</f>
        <v/>
      </c>
      <c r="BD983" s="51" t="str">
        <f>IF(入力シート!R984&gt;=1000,INT(MOD(入力シート!R984,10000)/1000),"")</f>
        <v/>
      </c>
      <c r="BE983" s="51" t="str">
        <f>IF(入力シート!R984&gt;=100,INT(MOD(入力シート!R984,1000)/100),"")</f>
        <v/>
      </c>
      <c r="BF983" s="51" t="str">
        <f>IF(入力シート!R984&gt;=10,INT(MOD(入力シート!R984,100)/10),"")</f>
        <v/>
      </c>
      <c r="BG983" s="40" t="str">
        <f>IF(入力シート!R984&gt;=1,INT(MOD(入力シート!R984,10)/1),"")</f>
        <v/>
      </c>
      <c r="BP983" s="11"/>
    </row>
    <row r="984" spans="1:79" x14ac:dyDescent="0.15">
      <c r="B984" s="22">
        <v>982</v>
      </c>
      <c r="C984" s="10" t="str">
        <f>IF(入力シート!C985&gt;=10000,INT(MOD(入力シート!C985,100000)/10000),"")</f>
        <v/>
      </c>
      <c r="D984" s="10" t="str">
        <f>IF(入力シート!C985&gt;=1000,INT(MOD(入力シート!C985,10000)/1000),"")</f>
        <v/>
      </c>
      <c r="E984" s="10" t="str">
        <f>IF(入力シート!C985&gt;=100,INT(MOD(入力シート!C985,1000)/100),"")</f>
        <v/>
      </c>
      <c r="F984" s="10" t="str">
        <f>IF(入力シート!C985&gt;=10,INT(MOD(入力シート!C985,100)/10),"")</f>
        <v/>
      </c>
      <c r="G984" s="22" t="str">
        <f>IF(入力シート!C985&gt;=1,INT(MOD(入力シート!C985,10)/1),"")</f>
        <v/>
      </c>
      <c r="H984" s="22" t="str">
        <f>IF(入力シート!D985&gt;"",入力シート!D985,"")</f>
        <v/>
      </c>
      <c r="I984" s="22" t="str">
        <f>IF(入力シート!E985&gt;"",入力シート!E985,"")</f>
        <v/>
      </c>
      <c r="J984" s="37" t="str">
        <f>IF(入力シート!F985&gt;0,IF(入力シート!W985=6,MID(入力シート!F985,入力シート!W985-5,1),"0"),"")</f>
        <v/>
      </c>
      <c r="K984" s="37" t="str">
        <f>IF(入力シート!F985&gt;0,MID(入力シート!F985,入力シート!W985-4,1),"")</f>
        <v/>
      </c>
      <c r="L984" s="37" t="str">
        <f>IF(入力シート!F985&gt;0,MID(入力シート!F985,入力シート!W985-3,1),"")</f>
        <v/>
      </c>
      <c r="M984" s="37" t="str">
        <f>IF(入力シート!F985&gt;0,MID(入力シート!F985,入力シート!W985-2,1),"")</f>
        <v/>
      </c>
      <c r="N984" s="37" t="str">
        <f>IF(入力シート!F985&gt;0,MID(入力シート!F985,入力シート!W985-1,1),"")</f>
        <v/>
      </c>
      <c r="O984" s="39" t="str">
        <f>IF(入力シート!F985&gt;0,MID(入力シート!F985,入力シート!W985,1),"")</f>
        <v/>
      </c>
      <c r="P984" s="22" t="str">
        <f>IF(入力シート!G985&gt;"",入力シート!G985,"")</f>
        <v/>
      </c>
      <c r="Q984" s="37" t="str">
        <f>IF(入力シート!H985&gt;0,IF(入力シート!X985=4,MID(入力シート!H985,入力シート!X985-3,1),"0"),"")</f>
        <v/>
      </c>
      <c r="R984" s="37" t="str">
        <f>IF(入力シート!H985&gt;0,MID(入力シート!H985,入力シート!X985-2,1),"")</f>
        <v/>
      </c>
      <c r="S984" s="37" t="str">
        <f>IF(入力シート!H985&gt;0,MID(入力シート!H985,入力シート!X985-1,1),"")</f>
        <v/>
      </c>
      <c r="T984" s="39" t="str">
        <f>IF(入力シート!H985&gt;0,MID(入力シート!H985,入力シート!X985,1),"")</f>
        <v/>
      </c>
      <c r="U984" s="62" t="str">
        <f>IF(入力シート!I985&gt;0,入力シート!I985,"")</f>
        <v/>
      </c>
      <c r="V984" s="50" t="str">
        <f>IF(入力シート!J985&gt;0,入力シート!J985,"")</f>
        <v/>
      </c>
      <c r="W984" s="50" t="str">
        <f>IF(入力シート!K985&gt;=10,INT(MOD(入力シート!K985,100)/10),"")</f>
        <v/>
      </c>
      <c r="X984" s="40" t="str">
        <f>IF(入力シート!K985&gt;=1,INT(MOD(入力シート!K985,10)/1),"")</f>
        <v/>
      </c>
      <c r="Y984" s="51" t="str">
        <f>IF(入力シート!L985&gt;=100000,INT(MOD(入力シート!L985,1000000)/100000),"")</f>
        <v/>
      </c>
      <c r="Z984" s="51" t="str">
        <f>IF(入力シート!L985&gt;=10000,INT(MOD(入力シート!L985,100000)/10000),"")</f>
        <v/>
      </c>
      <c r="AA984" s="51" t="str">
        <f>IF(入力シート!L985&gt;=1000,INT(MOD(入力シート!L985,10000)/1000),"")</f>
        <v/>
      </c>
      <c r="AB984" s="51" t="str">
        <f>IF(入力シート!L985&gt;=100,INT(MOD(入力シート!L985,1000)/100),"")</f>
        <v/>
      </c>
      <c r="AC984" s="51" t="str">
        <f>IF(入力シート!L985&gt;=10,INT(MOD(入力シート!L985,100)/10),"")</f>
        <v/>
      </c>
      <c r="AD984" s="40" t="str">
        <f>IF(入力シート!L985&gt;=1,INT(MOD(入力シート!L985,10)/1),"")</f>
        <v/>
      </c>
      <c r="AE984" s="51" t="str">
        <f>IF(入力シート!M985&gt;=10000,INT(MOD(入力シート!M985,100000)/10000),"")</f>
        <v/>
      </c>
      <c r="AF984" s="51" t="str">
        <f>IF(入力シート!M985&gt;=1000,INT(MOD(入力シート!M985,10000)/1000),"")</f>
        <v/>
      </c>
      <c r="AG984" s="51" t="str">
        <f>IF(入力シート!M985&gt;=100,INT(MOD(入力シート!M985,1000)/100),"")</f>
        <v/>
      </c>
      <c r="AH984" s="51" t="str">
        <f>IF(入力シート!M985&gt;=10,INT(MOD(入力シート!M985,100)/10),"")</f>
        <v/>
      </c>
      <c r="AI984" s="40" t="str">
        <f>IF(入力シート!M985&gt;=1,INT(MOD(入力シート!M985,10)/1),"")</f>
        <v/>
      </c>
      <c r="AJ984" s="51" t="str">
        <f>IF(入力シート!N985&gt;=10000,INT(MOD(入力シート!N985,100000)/10000),"")</f>
        <v/>
      </c>
      <c r="AK984" s="51" t="str">
        <f>IF(入力シート!N985&gt;=1000,INT(MOD(入力シート!N985,10000)/1000),"")</f>
        <v/>
      </c>
      <c r="AL984" s="51" t="str">
        <f>IF(入力シート!N985&gt;=100,INT(MOD(入力シート!N985,1000)/100),"")</f>
        <v/>
      </c>
      <c r="AM984" s="51" t="str">
        <f>IF(入力シート!N985&gt;=10,INT(MOD(入力シート!N985,100)/10),"")</f>
        <v/>
      </c>
      <c r="AN984" s="40" t="str">
        <f>IF(入力シート!N985&gt;=1,INT(MOD(入力シート!N985,10)/1),"")</f>
        <v/>
      </c>
      <c r="AO984" s="51" t="str">
        <f>IF(入力シート!O985&gt;=10000,INT(MOD(入力シート!O985,100000)/10000),"")</f>
        <v/>
      </c>
      <c r="AP984" s="51" t="str">
        <f>IF(入力シート!O985&gt;=1000,INT(MOD(入力シート!O985,10000)/1000),"")</f>
        <v/>
      </c>
      <c r="AQ984" s="51" t="str">
        <f>IF(入力シート!O985&gt;=100,INT(MOD(入力シート!O985,1000)/100),"")</f>
        <v/>
      </c>
      <c r="AR984" s="51" t="str">
        <f>IF(入力シート!O985&gt;=10,INT(MOD(入力シート!O985,100)/10),"")</f>
        <v/>
      </c>
      <c r="AS984" s="40" t="str">
        <f>IF(入力シート!O985&gt;=1,INT(MOD(入力シート!O985,10)/1),"")</f>
        <v/>
      </c>
      <c r="AT984" s="51" t="str">
        <f>IF(入力シート!P985&gt;=1000000,INT(MOD(入力シート!P985,10000000)/1000000),"")</f>
        <v/>
      </c>
      <c r="AU984" s="51" t="str">
        <f>IF(入力シート!P985&gt;=100000,INT(MOD(入力シート!P985,1000000)/100000),"")</f>
        <v/>
      </c>
      <c r="AV984" s="51" t="str">
        <f>IF(入力シート!P985&gt;=10000,INT(MOD(入力シート!P985,100000)/10000),"")</f>
        <v/>
      </c>
      <c r="AW984" s="51" t="str">
        <f>IF(入力シート!P985&gt;=1000,INT(MOD(入力シート!P985,10000)/1000),"")</f>
        <v/>
      </c>
      <c r="AX984" s="51" t="str">
        <f>IF(入力シート!P985&gt;=100,INT(MOD(入力シート!P985,1000)/100),"")</f>
        <v/>
      </c>
      <c r="AY984" s="51" t="str">
        <f>IF(入力シート!P985&gt;=10,INT(MOD(入力シート!P985,100)/10),"")</f>
        <v/>
      </c>
      <c r="AZ984" s="40" t="str">
        <f>IF(入力シート!P985&gt;=1,INT(MOD(入力シート!P985,10)/1),"")</f>
        <v/>
      </c>
      <c r="BA984" s="51" t="str">
        <f>IF(入力シート!Q985&gt;=10,INT(MOD(入力シート!Q985,100)/10),"")</f>
        <v/>
      </c>
      <c r="BB984" s="40" t="str">
        <f>IF(入力シート!Q985&gt;=1,INT(MOD(入力シート!Q985,10)/1),"")</f>
        <v/>
      </c>
      <c r="BC984" s="51" t="str">
        <f>IF(入力シート!R985&gt;=10000,INT(MOD(入力シート!R985,100000)/10000),"")</f>
        <v/>
      </c>
      <c r="BD984" s="51" t="str">
        <f>IF(入力シート!R985&gt;=1000,INT(MOD(入力シート!R985,10000)/1000),"")</f>
        <v/>
      </c>
      <c r="BE984" s="51" t="str">
        <f>IF(入力シート!R985&gt;=100,INT(MOD(入力シート!R985,1000)/100),"")</f>
        <v/>
      </c>
      <c r="BF984" s="51" t="str">
        <f>IF(入力シート!R985&gt;=10,INT(MOD(入力シート!R985,100)/10),"")</f>
        <v/>
      </c>
      <c r="BG984" s="40" t="str">
        <f>IF(入力シート!R985&gt;=1,INT(MOD(入力シート!R985,10)/1),"")</f>
        <v/>
      </c>
    </row>
    <row r="985" spans="1:79" x14ac:dyDescent="0.15">
      <c r="B985" s="22">
        <v>983</v>
      </c>
      <c r="C985" s="10" t="str">
        <f>IF(入力シート!C986&gt;=10000,INT(MOD(入力シート!C986,100000)/10000),"")</f>
        <v/>
      </c>
      <c r="D985" s="10" t="str">
        <f>IF(入力シート!C986&gt;=1000,INT(MOD(入力シート!C986,10000)/1000),"")</f>
        <v/>
      </c>
      <c r="E985" s="10" t="str">
        <f>IF(入力シート!C986&gt;=100,INT(MOD(入力シート!C986,1000)/100),"")</f>
        <v/>
      </c>
      <c r="F985" s="10" t="str">
        <f>IF(入力シート!C986&gt;=10,INT(MOD(入力シート!C986,100)/10),"")</f>
        <v/>
      </c>
      <c r="G985" s="22" t="str">
        <f>IF(入力シート!C986&gt;=1,INT(MOD(入力シート!C986,10)/1),"")</f>
        <v/>
      </c>
      <c r="H985" s="22" t="str">
        <f>IF(入力シート!D986&gt;"",入力シート!D986,"")</f>
        <v/>
      </c>
      <c r="I985" s="22" t="str">
        <f>IF(入力シート!E986&gt;"",入力シート!E986,"")</f>
        <v/>
      </c>
      <c r="J985" s="37" t="str">
        <f>IF(入力シート!F986&gt;0,IF(入力シート!W986=6,MID(入力シート!F986,入力シート!W986-5,1),"0"),"")</f>
        <v/>
      </c>
      <c r="K985" s="37" t="str">
        <f>IF(入力シート!F986&gt;0,MID(入力シート!F986,入力シート!W986-4,1),"")</f>
        <v/>
      </c>
      <c r="L985" s="37" t="str">
        <f>IF(入力シート!F986&gt;0,MID(入力シート!F986,入力シート!W986-3,1),"")</f>
        <v/>
      </c>
      <c r="M985" s="37" t="str">
        <f>IF(入力シート!F986&gt;0,MID(入力シート!F986,入力シート!W986-2,1),"")</f>
        <v/>
      </c>
      <c r="N985" s="37" t="str">
        <f>IF(入力シート!F986&gt;0,MID(入力シート!F986,入力シート!W986-1,1),"")</f>
        <v/>
      </c>
      <c r="O985" s="39" t="str">
        <f>IF(入力シート!F986&gt;0,MID(入力シート!F986,入力シート!W986,1),"")</f>
        <v/>
      </c>
      <c r="P985" s="22" t="str">
        <f>IF(入力シート!G986&gt;"",入力シート!G986,"")</f>
        <v/>
      </c>
      <c r="Q985" s="37" t="str">
        <f>IF(入力シート!H986&gt;0,IF(入力シート!X986=4,MID(入力シート!H986,入力シート!X986-3,1),"0"),"")</f>
        <v/>
      </c>
      <c r="R985" s="37" t="str">
        <f>IF(入力シート!H986&gt;0,MID(入力シート!H986,入力シート!X986-2,1),"")</f>
        <v/>
      </c>
      <c r="S985" s="37" t="str">
        <f>IF(入力シート!H986&gt;0,MID(入力シート!H986,入力シート!X986-1,1),"")</f>
        <v/>
      </c>
      <c r="T985" s="39" t="str">
        <f>IF(入力シート!H986&gt;0,MID(入力シート!H986,入力シート!X986,1),"")</f>
        <v/>
      </c>
      <c r="U985" s="62" t="str">
        <f>IF(入力シート!I986&gt;0,入力シート!I986,"")</f>
        <v/>
      </c>
      <c r="V985" s="50" t="str">
        <f>IF(入力シート!J986&gt;0,入力シート!J986,"")</f>
        <v/>
      </c>
      <c r="W985" s="50" t="str">
        <f>IF(入力シート!K986&gt;=10,INT(MOD(入力シート!K986,100)/10),"")</f>
        <v/>
      </c>
      <c r="X985" s="40" t="str">
        <f>IF(入力シート!K986&gt;=1,INT(MOD(入力シート!K986,10)/1),"")</f>
        <v/>
      </c>
      <c r="Y985" s="51" t="str">
        <f>IF(入力シート!L986&gt;=100000,INT(MOD(入力シート!L986,1000000)/100000),"")</f>
        <v/>
      </c>
      <c r="Z985" s="51" t="str">
        <f>IF(入力シート!L986&gt;=10000,INT(MOD(入力シート!L986,100000)/10000),"")</f>
        <v/>
      </c>
      <c r="AA985" s="51" t="str">
        <f>IF(入力シート!L986&gt;=1000,INT(MOD(入力シート!L986,10000)/1000),"")</f>
        <v/>
      </c>
      <c r="AB985" s="51" t="str">
        <f>IF(入力シート!L986&gt;=100,INT(MOD(入力シート!L986,1000)/100),"")</f>
        <v/>
      </c>
      <c r="AC985" s="51" t="str">
        <f>IF(入力シート!L986&gt;=10,INT(MOD(入力シート!L986,100)/10),"")</f>
        <v/>
      </c>
      <c r="AD985" s="40" t="str">
        <f>IF(入力シート!L986&gt;=1,INT(MOD(入力シート!L986,10)/1),"")</f>
        <v/>
      </c>
      <c r="AE985" s="51" t="str">
        <f>IF(入力シート!M986&gt;=10000,INT(MOD(入力シート!M986,100000)/10000),"")</f>
        <v/>
      </c>
      <c r="AF985" s="51" t="str">
        <f>IF(入力シート!M986&gt;=1000,INT(MOD(入力シート!M986,10000)/1000),"")</f>
        <v/>
      </c>
      <c r="AG985" s="51" t="str">
        <f>IF(入力シート!M986&gt;=100,INT(MOD(入力シート!M986,1000)/100),"")</f>
        <v/>
      </c>
      <c r="AH985" s="51" t="str">
        <f>IF(入力シート!M986&gt;=10,INT(MOD(入力シート!M986,100)/10),"")</f>
        <v/>
      </c>
      <c r="AI985" s="40" t="str">
        <f>IF(入力シート!M986&gt;=1,INT(MOD(入力シート!M986,10)/1),"")</f>
        <v/>
      </c>
      <c r="AJ985" s="51" t="str">
        <f>IF(入力シート!N986&gt;=10000,INT(MOD(入力シート!N986,100000)/10000),"")</f>
        <v/>
      </c>
      <c r="AK985" s="51" t="str">
        <f>IF(入力シート!N986&gt;=1000,INT(MOD(入力シート!N986,10000)/1000),"")</f>
        <v/>
      </c>
      <c r="AL985" s="51" t="str">
        <f>IF(入力シート!N986&gt;=100,INT(MOD(入力シート!N986,1000)/100),"")</f>
        <v/>
      </c>
      <c r="AM985" s="51" t="str">
        <f>IF(入力シート!N986&gt;=10,INT(MOD(入力シート!N986,100)/10),"")</f>
        <v/>
      </c>
      <c r="AN985" s="40" t="str">
        <f>IF(入力シート!N986&gt;=1,INT(MOD(入力シート!N986,10)/1),"")</f>
        <v/>
      </c>
      <c r="AO985" s="51" t="str">
        <f>IF(入力シート!O986&gt;=10000,INT(MOD(入力シート!O986,100000)/10000),"")</f>
        <v/>
      </c>
      <c r="AP985" s="51" t="str">
        <f>IF(入力シート!O986&gt;=1000,INT(MOD(入力シート!O986,10000)/1000),"")</f>
        <v/>
      </c>
      <c r="AQ985" s="51" t="str">
        <f>IF(入力シート!O986&gt;=100,INT(MOD(入力シート!O986,1000)/100),"")</f>
        <v/>
      </c>
      <c r="AR985" s="51" t="str">
        <f>IF(入力シート!O986&gt;=10,INT(MOD(入力シート!O986,100)/10),"")</f>
        <v/>
      </c>
      <c r="AS985" s="40" t="str">
        <f>IF(入力シート!O986&gt;=1,INT(MOD(入力シート!O986,10)/1),"")</f>
        <v/>
      </c>
      <c r="AT985" s="51" t="str">
        <f>IF(入力シート!P986&gt;=1000000,INT(MOD(入力シート!P986,10000000)/1000000),"")</f>
        <v/>
      </c>
      <c r="AU985" s="51" t="str">
        <f>IF(入力シート!P986&gt;=100000,INT(MOD(入力シート!P986,1000000)/100000),"")</f>
        <v/>
      </c>
      <c r="AV985" s="51" t="str">
        <f>IF(入力シート!P986&gt;=10000,INT(MOD(入力シート!P986,100000)/10000),"")</f>
        <v/>
      </c>
      <c r="AW985" s="51" t="str">
        <f>IF(入力シート!P986&gt;=1000,INT(MOD(入力シート!P986,10000)/1000),"")</f>
        <v/>
      </c>
      <c r="AX985" s="51" t="str">
        <f>IF(入力シート!P986&gt;=100,INT(MOD(入力シート!P986,1000)/100),"")</f>
        <v/>
      </c>
      <c r="AY985" s="51" t="str">
        <f>IF(入力シート!P986&gt;=10,INT(MOD(入力シート!P986,100)/10),"")</f>
        <v/>
      </c>
      <c r="AZ985" s="40" t="str">
        <f>IF(入力シート!P986&gt;=1,INT(MOD(入力シート!P986,10)/1),"")</f>
        <v/>
      </c>
      <c r="BA985" s="51" t="str">
        <f>IF(入力シート!Q986&gt;=10,INT(MOD(入力シート!Q986,100)/10),"")</f>
        <v/>
      </c>
      <c r="BB985" s="40" t="str">
        <f>IF(入力シート!Q986&gt;=1,INT(MOD(入力シート!Q986,10)/1),"")</f>
        <v/>
      </c>
      <c r="BC985" s="51" t="str">
        <f>IF(入力シート!R986&gt;=10000,INT(MOD(入力シート!R986,100000)/10000),"")</f>
        <v/>
      </c>
      <c r="BD985" s="51" t="str">
        <f>IF(入力シート!R986&gt;=1000,INT(MOD(入力シート!R986,10000)/1000),"")</f>
        <v/>
      </c>
      <c r="BE985" s="51" t="str">
        <f>IF(入力シート!R986&gt;=100,INT(MOD(入力シート!R986,1000)/100),"")</f>
        <v/>
      </c>
      <c r="BF985" s="51" t="str">
        <f>IF(入力シート!R986&gt;=10,INT(MOD(入力シート!R986,100)/10),"")</f>
        <v/>
      </c>
      <c r="BG985" s="40" t="str">
        <f>IF(入力シート!R986&gt;=1,INT(MOD(入力シート!R986,10)/1),"")</f>
        <v/>
      </c>
    </row>
    <row r="986" spans="1:79" x14ac:dyDescent="0.15">
      <c r="B986" s="22">
        <v>984</v>
      </c>
      <c r="C986" s="10" t="str">
        <f>IF(入力シート!C987&gt;=10000,INT(MOD(入力シート!C987,100000)/10000),"")</f>
        <v/>
      </c>
      <c r="D986" s="10" t="str">
        <f>IF(入力シート!C987&gt;=1000,INT(MOD(入力シート!C987,10000)/1000),"")</f>
        <v/>
      </c>
      <c r="E986" s="10" t="str">
        <f>IF(入力シート!C987&gt;=100,INT(MOD(入力シート!C987,1000)/100),"")</f>
        <v/>
      </c>
      <c r="F986" s="10" t="str">
        <f>IF(入力シート!C987&gt;=10,INT(MOD(入力シート!C987,100)/10),"")</f>
        <v/>
      </c>
      <c r="G986" s="22" t="str">
        <f>IF(入力シート!C987&gt;=1,INT(MOD(入力シート!C987,10)/1),"")</f>
        <v/>
      </c>
      <c r="H986" s="22" t="str">
        <f>IF(入力シート!D987&gt;"",入力シート!D987,"")</f>
        <v/>
      </c>
      <c r="I986" s="22" t="str">
        <f>IF(入力シート!E987&gt;"",入力シート!E987,"")</f>
        <v/>
      </c>
      <c r="J986" s="37" t="str">
        <f>IF(入力シート!F987&gt;0,IF(入力シート!W987=6,MID(入力シート!F987,入力シート!W987-5,1),"0"),"")</f>
        <v/>
      </c>
      <c r="K986" s="37" t="str">
        <f>IF(入力シート!F987&gt;0,MID(入力シート!F987,入力シート!W987-4,1),"")</f>
        <v/>
      </c>
      <c r="L986" s="37" t="str">
        <f>IF(入力シート!F987&gt;0,MID(入力シート!F987,入力シート!W987-3,1),"")</f>
        <v/>
      </c>
      <c r="M986" s="37" t="str">
        <f>IF(入力シート!F987&gt;0,MID(入力シート!F987,入力シート!W987-2,1),"")</f>
        <v/>
      </c>
      <c r="N986" s="37" t="str">
        <f>IF(入力シート!F987&gt;0,MID(入力シート!F987,入力シート!W987-1,1),"")</f>
        <v/>
      </c>
      <c r="O986" s="39" t="str">
        <f>IF(入力シート!F987&gt;0,MID(入力シート!F987,入力シート!W987,1),"")</f>
        <v/>
      </c>
      <c r="P986" s="22" t="str">
        <f>IF(入力シート!G987&gt;"",入力シート!G987,"")</f>
        <v/>
      </c>
      <c r="Q986" s="37" t="str">
        <f>IF(入力シート!H987&gt;0,IF(入力シート!X987=4,MID(入力シート!H987,入力シート!X987-3,1),"0"),"")</f>
        <v/>
      </c>
      <c r="R986" s="37" t="str">
        <f>IF(入力シート!H987&gt;0,MID(入力シート!H987,入力シート!X987-2,1),"")</f>
        <v/>
      </c>
      <c r="S986" s="37" t="str">
        <f>IF(入力シート!H987&gt;0,MID(入力シート!H987,入力シート!X987-1,1),"")</f>
        <v/>
      </c>
      <c r="T986" s="39" t="str">
        <f>IF(入力シート!H987&gt;0,MID(入力シート!H987,入力シート!X987,1),"")</f>
        <v/>
      </c>
      <c r="U986" s="62" t="str">
        <f>IF(入力シート!I987&gt;0,入力シート!I987,"")</f>
        <v/>
      </c>
      <c r="V986" s="50" t="str">
        <f>IF(入力シート!J987&gt;0,入力シート!J987,"")</f>
        <v/>
      </c>
      <c r="W986" s="50" t="str">
        <f>IF(入力シート!K987&gt;=10,INT(MOD(入力シート!K987,100)/10),"")</f>
        <v/>
      </c>
      <c r="X986" s="40" t="str">
        <f>IF(入力シート!K987&gt;=1,INT(MOD(入力シート!K987,10)/1),"")</f>
        <v/>
      </c>
      <c r="Y986" s="51" t="str">
        <f>IF(入力シート!L987&gt;=100000,INT(MOD(入力シート!L987,1000000)/100000),"")</f>
        <v/>
      </c>
      <c r="Z986" s="51" t="str">
        <f>IF(入力シート!L987&gt;=10000,INT(MOD(入力シート!L987,100000)/10000),"")</f>
        <v/>
      </c>
      <c r="AA986" s="51" t="str">
        <f>IF(入力シート!L987&gt;=1000,INT(MOD(入力シート!L987,10000)/1000),"")</f>
        <v/>
      </c>
      <c r="AB986" s="51" t="str">
        <f>IF(入力シート!L987&gt;=100,INT(MOD(入力シート!L987,1000)/100),"")</f>
        <v/>
      </c>
      <c r="AC986" s="51" t="str">
        <f>IF(入力シート!L987&gt;=10,INT(MOD(入力シート!L987,100)/10),"")</f>
        <v/>
      </c>
      <c r="AD986" s="40" t="str">
        <f>IF(入力シート!L987&gt;=1,INT(MOD(入力シート!L987,10)/1),"")</f>
        <v/>
      </c>
      <c r="AE986" s="51" t="str">
        <f>IF(入力シート!M987&gt;=10000,INT(MOD(入力シート!M987,100000)/10000),"")</f>
        <v/>
      </c>
      <c r="AF986" s="51" t="str">
        <f>IF(入力シート!M987&gt;=1000,INT(MOD(入力シート!M987,10000)/1000),"")</f>
        <v/>
      </c>
      <c r="AG986" s="51" t="str">
        <f>IF(入力シート!M987&gt;=100,INT(MOD(入力シート!M987,1000)/100),"")</f>
        <v/>
      </c>
      <c r="AH986" s="51" t="str">
        <f>IF(入力シート!M987&gt;=10,INT(MOD(入力シート!M987,100)/10),"")</f>
        <v/>
      </c>
      <c r="AI986" s="40" t="str">
        <f>IF(入力シート!M987&gt;=1,INT(MOD(入力シート!M987,10)/1),"")</f>
        <v/>
      </c>
      <c r="AJ986" s="51" t="str">
        <f>IF(入力シート!N987&gt;=10000,INT(MOD(入力シート!N987,100000)/10000),"")</f>
        <v/>
      </c>
      <c r="AK986" s="51" t="str">
        <f>IF(入力シート!N987&gt;=1000,INT(MOD(入力シート!N987,10000)/1000),"")</f>
        <v/>
      </c>
      <c r="AL986" s="51" t="str">
        <f>IF(入力シート!N987&gt;=100,INT(MOD(入力シート!N987,1000)/100),"")</f>
        <v/>
      </c>
      <c r="AM986" s="51" t="str">
        <f>IF(入力シート!N987&gt;=10,INT(MOD(入力シート!N987,100)/10),"")</f>
        <v/>
      </c>
      <c r="AN986" s="40" t="str">
        <f>IF(入力シート!N987&gt;=1,INT(MOD(入力シート!N987,10)/1),"")</f>
        <v/>
      </c>
      <c r="AO986" s="51" t="str">
        <f>IF(入力シート!O987&gt;=10000,INT(MOD(入力シート!O987,100000)/10000),"")</f>
        <v/>
      </c>
      <c r="AP986" s="51" t="str">
        <f>IF(入力シート!O987&gt;=1000,INT(MOD(入力シート!O987,10000)/1000),"")</f>
        <v/>
      </c>
      <c r="AQ986" s="51" t="str">
        <f>IF(入力シート!O987&gt;=100,INT(MOD(入力シート!O987,1000)/100),"")</f>
        <v/>
      </c>
      <c r="AR986" s="51" t="str">
        <f>IF(入力シート!O987&gt;=10,INT(MOD(入力シート!O987,100)/10),"")</f>
        <v/>
      </c>
      <c r="AS986" s="40" t="str">
        <f>IF(入力シート!O987&gt;=1,INT(MOD(入力シート!O987,10)/1),"")</f>
        <v/>
      </c>
      <c r="AT986" s="51" t="str">
        <f>IF(入力シート!P987&gt;=1000000,INT(MOD(入力シート!P987,10000000)/1000000),"")</f>
        <v/>
      </c>
      <c r="AU986" s="51" t="str">
        <f>IF(入力シート!P987&gt;=100000,INT(MOD(入力シート!P987,1000000)/100000),"")</f>
        <v/>
      </c>
      <c r="AV986" s="51" t="str">
        <f>IF(入力シート!P987&gt;=10000,INT(MOD(入力シート!P987,100000)/10000),"")</f>
        <v/>
      </c>
      <c r="AW986" s="51" t="str">
        <f>IF(入力シート!P987&gt;=1000,INT(MOD(入力シート!P987,10000)/1000),"")</f>
        <v/>
      </c>
      <c r="AX986" s="51" t="str">
        <f>IF(入力シート!P987&gt;=100,INT(MOD(入力シート!P987,1000)/100),"")</f>
        <v/>
      </c>
      <c r="AY986" s="51" t="str">
        <f>IF(入力シート!P987&gt;=10,INT(MOD(入力シート!P987,100)/10),"")</f>
        <v/>
      </c>
      <c r="AZ986" s="40" t="str">
        <f>IF(入力シート!P987&gt;=1,INT(MOD(入力シート!P987,10)/1),"")</f>
        <v/>
      </c>
      <c r="BA986" s="51" t="str">
        <f>IF(入力シート!Q987&gt;=10,INT(MOD(入力シート!Q987,100)/10),"")</f>
        <v/>
      </c>
      <c r="BB986" s="40" t="str">
        <f>IF(入力シート!Q987&gt;=1,INT(MOD(入力シート!Q987,10)/1),"")</f>
        <v/>
      </c>
      <c r="BC986" s="51" t="str">
        <f>IF(入力シート!R987&gt;=10000,INT(MOD(入力シート!R987,100000)/10000),"")</f>
        <v/>
      </c>
      <c r="BD986" s="51" t="str">
        <f>IF(入力シート!R987&gt;=1000,INT(MOD(入力シート!R987,10000)/1000),"")</f>
        <v/>
      </c>
      <c r="BE986" s="51" t="str">
        <f>IF(入力シート!R987&gt;=100,INT(MOD(入力シート!R987,1000)/100),"")</f>
        <v/>
      </c>
      <c r="BF986" s="51" t="str">
        <f>IF(入力シート!R987&gt;=10,INT(MOD(入力シート!R987,100)/10),"")</f>
        <v/>
      </c>
      <c r="BG986" s="40" t="str">
        <f>IF(入力シート!R987&gt;=1,INT(MOD(入力シート!R987,10)/1),"")</f>
        <v/>
      </c>
    </row>
    <row r="987" spans="1:79" x14ac:dyDescent="0.15">
      <c r="B987" s="22">
        <v>985</v>
      </c>
      <c r="C987" s="10" t="str">
        <f>IF(入力シート!C988&gt;=10000,INT(MOD(入力シート!C988,100000)/10000),"")</f>
        <v/>
      </c>
      <c r="D987" s="10" t="str">
        <f>IF(入力シート!C988&gt;=1000,INT(MOD(入力シート!C988,10000)/1000),"")</f>
        <v/>
      </c>
      <c r="E987" s="10" t="str">
        <f>IF(入力シート!C988&gt;=100,INT(MOD(入力シート!C988,1000)/100),"")</f>
        <v/>
      </c>
      <c r="F987" s="10" t="str">
        <f>IF(入力シート!C988&gt;=10,INT(MOD(入力シート!C988,100)/10),"")</f>
        <v/>
      </c>
      <c r="G987" s="22" t="str">
        <f>IF(入力シート!C988&gt;=1,INT(MOD(入力シート!C988,10)/1),"")</f>
        <v/>
      </c>
      <c r="H987" s="22" t="str">
        <f>IF(入力シート!D988&gt;"",入力シート!D988,"")</f>
        <v/>
      </c>
      <c r="I987" s="22" t="str">
        <f>IF(入力シート!E988&gt;"",入力シート!E988,"")</f>
        <v/>
      </c>
      <c r="J987" s="37" t="str">
        <f>IF(入力シート!F988&gt;0,IF(入力シート!W988=6,MID(入力シート!F988,入力シート!W988-5,1),"0"),"")</f>
        <v/>
      </c>
      <c r="K987" s="37" t="str">
        <f>IF(入力シート!F988&gt;0,MID(入力シート!F988,入力シート!W988-4,1),"")</f>
        <v/>
      </c>
      <c r="L987" s="37" t="str">
        <f>IF(入力シート!F988&gt;0,MID(入力シート!F988,入力シート!W988-3,1),"")</f>
        <v/>
      </c>
      <c r="M987" s="37" t="str">
        <f>IF(入力シート!F988&gt;0,MID(入力シート!F988,入力シート!W988-2,1),"")</f>
        <v/>
      </c>
      <c r="N987" s="37" t="str">
        <f>IF(入力シート!F988&gt;0,MID(入力シート!F988,入力シート!W988-1,1),"")</f>
        <v/>
      </c>
      <c r="O987" s="39" t="str">
        <f>IF(入力シート!F988&gt;0,MID(入力シート!F988,入力シート!W988,1),"")</f>
        <v/>
      </c>
      <c r="P987" s="22" t="str">
        <f>IF(入力シート!G988&gt;"",入力シート!G988,"")</f>
        <v/>
      </c>
      <c r="Q987" s="37" t="str">
        <f>IF(入力シート!H988&gt;0,IF(入力シート!X988=4,MID(入力シート!H988,入力シート!X988-3,1),"0"),"")</f>
        <v/>
      </c>
      <c r="R987" s="37" t="str">
        <f>IF(入力シート!H988&gt;0,MID(入力シート!H988,入力シート!X988-2,1),"")</f>
        <v/>
      </c>
      <c r="S987" s="37" t="str">
        <f>IF(入力シート!H988&gt;0,MID(入力シート!H988,入力シート!X988-1,1),"")</f>
        <v/>
      </c>
      <c r="T987" s="39" t="str">
        <f>IF(入力シート!H988&gt;0,MID(入力シート!H988,入力シート!X988,1),"")</f>
        <v/>
      </c>
      <c r="U987" s="62" t="str">
        <f>IF(入力シート!I988&gt;0,入力シート!I988,"")</f>
        <v/>
      </c>
      <c r="V987" s="50" t="str">
        <f>IF(入力シート!J988&gt;0,入力シート!J988,"")</f>
        <v/>
      </c>
      <c r="W987" s="50" t="str">
        <f>IF(入力シート!K988&gt;=10,INT(MOD(入力シート!K988,100)/10),"")</f>
        <v/>
      </c>
      <c r="X987" s="40" t="str">
        <f>IF(入力シート!K988&gt;=1,INT(MOD(入力シート!K988,10)/1),"")</f>
        <v/>
      </c>
      <c r="Y987" s="51" t="str">
        <f>IF(入力シート!L988&gt;=100000,INT(MOD(入力シート!L988,1000000)/100000),"")</f>
        <v/>
      </c>
      <c r="Z987" s="51" t="str">
        <f>IF(入力シート!L988&gt;=10000,INT(MOD(入力シート!L988,100000)/10000),"")</f>
        <v/>
      </c>
      <c r="AA987" s="51" t="str">
        <f>IF(入力シート!L988&gt;=1000,INT(MOD(入力シート!L988,10000)/1000),"")</f>
        <v/>
      </c>
      <c r="AB987" s="51" t="str">
        <f>IF(入力シート!L988&gt;=100,INT(MOD(入力シート!L988,1000)/100),"")</f>
        <v/>
      </c>
      <c r="AC987" s="51" t="str">
        <f>IF(入力シート!L988&gt;=10,INT(MOD(入力シート!L988,100)/10),"")</f>
        <v/>
      </c>
      <c r="AD987" s="40" t="str">
        <f>IF(入力シート!L988&gt;=1,INT(MOD(入力シート!L988,10)/1),"")</f>
        <v/>
      </c>
      <c r="AE987" s="51" t="str">
        <f>IF(入力シート!M988&gt;=10000,INT(MOD(入力シート!M988,100000)/10000),"")</f>
        <v/>
      </c>
      <c r="AF987" s="51" t="str">
        <f>IF(入力シート!M988&gt;=1000,INT(MOD(入力シート!M988,10000)/1000),"")</f>
        <v/>
      </c>
      <c r="AG987" s="51" t="str">
        <f>IF(入力シート!M988&gt;=100,INT(MOD(入力シート!M988,1000)/100),"")</f>
        <v/>
      </c>
      <c r="AH987" s="51" t="str">
        <f>IF(入力シート!M988&gt;=10,INT(MOD(入力シート!M988,100)/10),"")</f>
        <v/>
      </c>
      <c r="AI987" s="40" t="str">
        <f>IF(入力シート!M988&gt;=1,INT(MOD(入力シート!M988,10)/1),"")</f>
        <v/>
      </c>
      <c r="AJ987" s="51" t="str">
        <f>IF(入力シート!N988&gt;=10000,INT(MOD(入力シート!N988,100000)/10000),"")</f>
        <v/>
      </c>
      <c r="AK987" s="51" t="str">
        <f>IF(入力シート!N988&gt;=1000,INT(MOD(入力シート!N988,10000)/1000),"")</f>
        <v/>
      </c>
      <c r="AL987" s="51" t="str">
        <f>IF(入力シート!N988&gt;=100,INT(MOD(入力シート!N988,1000)/100),"")</f>
        <v/>
      </c>
      <c r="AM987" s="51" t="str">
        <f>IF(入力シート!N988&gt;=10,INT(MOD(入力シート!N988,100)/10),"")</f>
        <v/>
      </c>
      <c r="AN987" s="40" t="str">
        <f>IF(入力シート!N988&gt;=1,INT(MOD(入力シート!N988,10)/1),"")</f>
        <v/>
      </c>
      <c r="AO987" s="51" t="str">
        <f>IF(入力シート!O988&gt;=10000,INT(MOD(入力シート!O988,100000)/10000),"")</f>
        <v/>
      </c>
      <c r="AP987" s="51" t="str">
        <f>IF(入力シート!O988&gt;=1000,INT(MOD(入力シート!O988,10000)/1000),"")</f>
        <v/>
      </c>
      <c r="AQ987" s="51" t="str">
        <f>IF(入力シート!O988&gt;=100,INT(MOD(入力シート!O988,1000)/100),"")</f>
        <v/>
      </c>
      <c r="AR987" s="51" t="str">
        <f>IF(入力シート!O988&gt;=10,INT(MOD(入力シート!O988,100)/10),"")</f>
        <v/>
      </c>
      <c r="AS987" s="40" t="str">
        <f>IF(入力シート!O988&gt;=1,INT(MOD(入力シート!O988,10)/1),"")</f>
        <v/>
      </c>
      <c r="AT987" s="51" t="str">
        <f>IF(入力シート!P988&gt;=1000000,INT(MOD(入力シート!P988,10000000)/1000000),"")</f>
        <v/>
      </c>
      <c r="AU987" s="51" t="str">
        <f>IF(入力シート!P988&gt;=100000,INT(MOD(入力シート!P988,1000000)/100000),"")</f>
        <v/>
      </c>
      <c r="AV987" s="51" t="str">
        <f>IF(入力シート!P988&gt;=10000,INT(MOD(入力シート!P988,100000)/10000),"")</f>
        <v/>
      </c>
      <c r="AW987" s="51" t="str">
        <f>IF(入力シート!P988&gt;=1000,INT(MOD(入力シート!P988,10000)/1000),"")</f>
        <v/>
      </c>
      <c r="AX987" s="51" t="str">
        <f>IF(入力シート!P988&gt;=100,INT(MOD(入力シート!P988,1000)/100),"")</f>
        <v/>
      </c>
      <c r="AY987" s="51" t="str">
        <f>IF(入力シート!P988&gt;=10,INT(MOD(入力シート!P988,100)/10),"")</f>
        <v/>
      </c>
      <c r="AZ987" s="40" t="str">
        <f>IF(入力シート!P988&gt;=1,INT(MOD(入力シート!P988,10)/1),"")</f>
        <v/>
      </c>
      <c r="BA987" s="51" t="str">
        <f>IF(入力シート!Q988&gt;=10,INT(MOD(入力シート!Q988,100)/10),"")</f>
        <v/>
      </c>
      <c r="BB987" s="40" t="str">
        <f>IF(入力シート!Q988&gt;=1,INT(MOD(入力シート!Q988,10)/1),"")</f>
        <v/>
      </c>
      <c r="BC987" s="51" t="str">
        <f>IF(入力シート!R988&gt;=10000,INT(MOD(入力シート!R988,100000)/10000),"")</f>
        <v/>
      </c>
      <c r="BD987" s="51" t="str">
        <f>IF(入力シート!R988&gt;=1000,INT(MOD(入力シート!R988,10000)/1000),"")</f>
        <v/>
      </c>
      <c r="BE987" s="51" t="str">
        <f>IF(入力シート!R988&gt;=100,INT(MOD(入力シート!R988,1000)/100),"")</f>
        <v/>
      </c>
      <c r="BF987" s="51" t="str">
        <f>IF(入力シート!R988&gt;=10,INT(MOD(入力シート!R988,100)/10),"")</f>
        <v/>
      </c>
      <c r="BG987" s="40" t="str">
        <f>IF(入力シート!R988&gt;=1,INT(MOD(入力シート!R988,10)/1),"")</f>
        <v/>
      </c>
    </row>
    <row r="988" spans="1:79" x14ac:dyDescent="0.15">
      <c r="B988" s="22">
        <v>986</v>
      </c>
      <c r="C988" s="10" t="str">
        <f>IF(入力シート!C989&gt;=10000,INT(MOD(入力シート!C989,100000)/10000),"")</f>
        <v/>
      </c>
      <c r="D988" s="10" t="str">
        <f>IF(入力シート!C989&gt;=1000,INT(MOD(入力シート!C989,10000)/1000),"")</f>
        <v/>
      </c>
      <c r="E988" s="10" t="str">
        <f>IF(入力シート!C989&gt;=100,INT(MOD(入力シート!C989,1000)/100),"")</f>
        <v/>
      </c>
      <c r="F988" s="10" t="str">
        <f>IF(入力シート!C989&gt;=10,INT(MOD(入力シート!C989,100)/10),"")</f>
        <v/>
      </c>
      <c r="G988" s="22" t="str">
        <f>IF(入力シート!C989&gt;=1,INT(MOD(入力シート!C989,10)/1),"")</f>
        <v/>
      </c>
      <c r="H988" s="22" t="str">
        <f>IF(入力シート!D989&gt;"",入力シート!D989,"")</f>
        <v/>
      </c>
      <c r="I988" s="22" t="str">
        <f>IF(入力シート!E989&gt;"",入力シート!E989,"")</f>
        <v/>
      </c>
      <c r="J988" s="37" t="str">
        <f>IF(入力シート!F989&gt;0,IF(入力シート!W989=6,MID(入力シート!F989,入力シート!W989-5,1),"0"),"")</f>
        <v/>
      </c>
      <c r="K988" s="37" t="str">
        <f>IF(入力シート!F989&gt;0,MID(入力シート!F989,入力シート!W989-4,1),"")</f>
        <v/>
      </c>
      <c r="L988" s="37" t="str">
        <f>IF(入力シート!F989&gt;0,MID(入力シート!F989,入力シート!W989-3,1),"")</f>
        <v/>
      </c>
      <c r="M988" s="37" t="str">
        <f>IF(入力シート!F989&gt;0,MID(入力シート!F989,入力シート!W989-2,1),"")</f>
        <v/>
      </c>
      <c r="N988" s="37" t="str">
        <f>IF(入力シート!F989&gt;0,MID(入力シート!F989,入力シート!W989-1,1),"")</f>
        <v/>
      </c>
      <c r="O988" s="39" t="str">
        <f>IF(入力シート!F989&gt;0,MID(入力シート!F989,入力シート!W989,1),"")</f>
        <v/>
      </c>
      <c r="P988" s="22" t="str">
        <f>IF(入力シート!G989&gt;"",入力シート!G989,"")</f>
        <v/>
      </c>
      <c r="Q988" s="37" t="str">
        <f>IF(入力シート!H989&gt;0,IF(入力シート!X989=4,MID(入力シート!H989,入力シート!X989-3,1),"0"),"")</f>
        <v/>
      </c>
      <c r="R988" s="37" t="str">
        <f>IF(入力シート!H989&gt;0,MID(入力シート!H989,入力シート!X989-2,1),"")</f>
        <v/>
      </c>
      <c r="S988" s="37" t="str">
        <f>IF(入力シート!H989&gt;0,MID(入力シート!H989,入力シート!X989-1,1),"")</f>
        <v/>
      </c>
      <c r="T988" s="39" t="str">
        <f>IF(入力シート!H989&gt;0,MID(入力シート!H989,入力シート!X989,1),"")</f>
        <v/>
      </c>
      <c r="U988" s="62" t="str">
        <f>IF(入力シート!I989&gt;0,入力シート!I989,"")</f>
        <v/>
      </c>
      <c r="V988" s="50" t="str">
        <f>IF(入力シート!J989&gt;0,入力シート!J989,"")</f>
        <v/>
      </c>
      <c r="W988" s="50" t="str">
        <f>IF(入力シート!K989&gt;=10,INT(MOD(入力シート!K989,100)/10),"")</f>
        <v/>
      </c>
      <c r="X988" s="40" t="str">
        <f>IF(入力シート!K989&gt;=1,INT(MOD(入力シート!K989,10)/1),"")</f>
        <v/>
      </c>
      <c r="Y988" s="51" t="str">
        <f>IF(入力シート!L989&gt;=100000,INT(MOD(入力シート!L989,1000000)/100000),"")</f>
        <v/>
      </c>
      <c r="Z988" s="51" t="str">
        <f>IF(入力シート!L989&gt;=10000,INT(MOD(入力シート!L989,100000)/10000),"")</f>
        <v/>
      </c>
      <c r="AA988" s="51" t="str">
        <f>IF(入力シート!L989&gt;=1000,INT(MOD(入力シート!L989,10000)/1000),"")</f>
        <v/>
      </c>
      <c r="AB988" s="51" t="str">
        <f>IF(入力シート!L989&gt;=100,INT(MOD(入力シート!L989,1000)/100),"")</f>
        <v/>
      </c>
      <c r="AC988" s="51" t="str">
        <f>IF(入力シート!L989&gt;=10,INT(MOD(入力シート!L989,100)/10),"")</f>
        <v/>
      </c>
      <c r="AD988" s="40" t="str">
        <f>IF(入力シート!L989&gt;=1,INT(MOD(入力シート!L989,10)/1),"")</f>
        <v/>
      </c>
      <c r="AE988" s="51" t="str">
        <f>IF(入力シート!M989&gt;=10000,INT(MOD(入力シート!M989,100000)/10000),"")</f>
        <v/>
      </c>
      <c r="AF988" s="51" t="str">
        <f>IF(入力シート!M989&gt;=1000,INT(MOD(入力シート!M989,10000)/1000),"")</f>
        <v/>
      </c>
      <c r="AG988" s="51" t="str">
        <f>IF(入力シート!M989&gt;=100,INT(MOD(入力シート!M989,1000)/100),"")</f>
        <v/>
      </c>
      <c r="AH988" s="51" t="str">
        <f>IF(入力シート!M989&gt;=10,INT(MOD(入力シート!M989,100)/10),"")</f>
        <v/>
      </c>
      <c r="AI988" s="40" t="str">
        <f>IF(入力シート!M989&gt;=1,INT(MOD(入力シート!M989,10)/1),"")</f>
        <v/>
      </c>
      <c r="AJ988" s="51" t="str">
        <f>IF(入力シート!N989&gt;=10000,INT(MOD(入力シート!N989,100000)/10000),"")</f>
        <v/>
      </c>
      <c r="AK988" s="51" t="str">
        <f>IF(入力シート!N989&gt;=1000,INT(MOD(入力シート!N989,10000)/1000),"")</f>
        <v/>
      </c>
      <c r="AL988" s="51" t="str">
        <f>IF(入力シート!N989&gt;=100,INT(MOD(入力シート!N989,1000)/100),"")</f>
        <v/>
      </c>
      <c r="AM988" s="51" t="str">
        <f>IF(入力シート!N989&gt;=10,INT(MOD(入力シート!N989,100)/10),"")</f>
        <v/>
      </c>
      <c r="AN988" s="40" t="str">
        <f>IF(入力シート!N989&gt;=1,INT(MOD(入力シート!N989,10)/1),"")</f>
        <v/>
      </c>
      <c r="AO988" s="51" t="str">
        <f>IF(入力シート!O989&gt;=10000,INT(MOD(入力シート!O989,100000)/10000),"")</f>
        <v/>
      </c>
      <c r="AP988" s="51" t="str">
        <f>IF(入力シート!O989&gt;=1000,INT(MOD(入力シート!O989,10000)/1000),"")</f>
        <v/>
      </c>
      <c r="AQ988" s="51" t="str">
        <f>IF(入力シート!O989&gt;=100,INT(MOD(入力シート!O989,1000)/100),"")</f>
        <v/>
      </c>
      <c r="AR988" s="51" t="str">
        <f>IF(入力シート!O989&gt;=10,INT(MOD(入力シート!O989,100)/10),"")</f>
        <v/>
      </c>
      <c r="AS988" s="40" t="str">
        <f>IF(入力シート!O989&gt;=1,INT(MOD(入力シート!O989,10)/1),"")</f>
        <v/>
      </c>
      <c r="AT988" s="51" t="str">
        <f>IF(入力シート!P989&gt;=1000000,INT(MOD(入力シート!P989,10000000)/1000000),"")</f>
        <v/>
      </c>
      <c r="AU988" s="51" t="str">
        <f>IF(入力シート!P989&gt;=100000,INT(MOD(入力シート!P989,1000000)/100000),"")</f>
        <v/>
      </c>
      <c r="AV988" s="51" t="str">
        <f>IF(入力シート!P989&gt;=10000,INT(MOD(入力シート!P989,100000)/10000),"")</f>
        <v/>
      </c>
      <c r="AW988" s="51" t="str">
        <f>IF(入力シート!P989&gt;=1000,INT(MOD(入力シート!P989,10000)/1000),"")</f>
        <v/>
      </c>
      <c r="AX988" s="51" t="str">
        <f>IF(入力シート!P989&gt;=100,INT(MOD(入力シート!P989,1000)/100),"")</f>
        <v/>
      </c>
      <c r="AY988" s="51" t="str">
        <f>IF(入力シート!P989&gt;=10,INT(MOD(入力シート!P989,100)/10),"")</f>
        <v/>
      </c>
      <c r="AZ988" s="40" t="str">
        <f>IF(入力シート!P989&gt;=1,INT(MOD(入力シート!P989,10)/1),"")</f>
        <v/>
      </c>
      <c r="BA988" s="51" t="str">
        <f>IF(入力シート!Q989&gt;=10,INT(MOD(入力シート!Q989,100)/10),"")</f>
        <v/>
      </c>
      <c r="BB988" s="40" t="str">
        <f>IF(入力シート!Q989&gt;=1,INT(MOD(入力シート!Q989,10)/1),"")</f>
        <v/>
      </c>
      <c r="BC988" s="51" t="str">
        <f>IF(入力シート!R989&gt;=10000,INT(MOD(入力シート!R989,100000)/10000),"")</f>
        <v/>
      </c>
      <c r="BD988" s="51" t="str">
        <f>IF(入力シート!R989&gt;=1000,INT(MOD(入力シート!R989,10000)/1000),"")</f>
        <v/>
      </c>
      <c r="BE988" s="51" t="str">
        <f>IF(入力シート!R989&gt;=100,INT(MOD(入力シート!R989,1000)/100),"")</f>
        <v/>
      </c>
      <c r="BF988" s="51" t="str">
        <f>IF(入力シート!R989&gt;=10,INT(MOD(入力シート!R989,100)/10),"")</f>
        <v/>
      </c>
      <c r="BG988" s="40" t="str">
        <f>IF(入力シート!R989&gt;=1,INT(MOD(入力シート!R989,10)/1),"")</f>
        <v/>
      </c>
    </row>
    <row r="989" spans="1:79" x14ac:dyDescent="0.15">
      <c r="B989" s="22">
        <v>987</v>
      </c>
      <c r="C989" s="10" t="str">
        <f>IF(入力シート!C990&gt;=10000,INT(MOD(入力シート!C990,100000)/10000),"")</f>
        <v/>
      </c>
      <c r="D989" s="10" t="str">
        <f>IF(入力シート!C990&gt;=1000,INT(MOD(入力シート!C990,10000)/1000),"")</f>
        <v/>
      </c>
      <c r="E989" s="10" t="str">
        <f>IF(入力シート!C990&gt;=100,INT(MOD(入力シート!C990,1000)/100),"")</f>
        <v/>
      </c>
      <c r="F989" s="10" t="str">
        <f>IF(入力シート!C990&gt;=10,INT(MOD(入力シート!C990,100)/10),"")</f>
        <v/>
      </c>
      <c r="G989" s="22" t="str">
        <f>IF(入力シート!C990&gt;=1,INT(MOD(入力シート!C990,10)/1),"")</f>
        <v/>
      </c>
      <c r="H989" s="22" t="str">
        <f>IF(入力シート!D990&gt;"",入力シート!D990,"")</f>
        <v/>
      </c>
      <c r="I989" s="22" t="str">
        <f>IF(入力シート!E990&gt;"",入力シート!E990,"")</f>
        <v/>
      </c>
      <c r="J989" s="37" t="str">
        <f>IF(入力シート!F990&gt;0,IF(入力シート!W990=6,MID(入力シート!F990,入力シート!W990-5,1),"0"),"")</f>
        <v/>
      </c>
      <c r="K989" s="37" t="str">
        <f>IF(入力シート!F990&gt;0,MID(入力シート!F990,入力シート!W990-4,1),"")</f>
        <v/>
      </c>
      <c r="L989" s="37" t="str">
        <f>IF(入力シート!F990&gt;0,MID(入力シート!F990,入力シート!W990-3,1),"")</f>
        <v/>
      </c>
      <c r="M989" s="37" t="str">
        <f>IF(入力シート!F990&gt;0,MID(入力シート!F990,入力シート!W990-2,1),"")</f>
        <v/>
      </c>
      <c r="N989" s="37" t="str">
        <f>IF(入力シート!F990&gt;0,MID(入力シート!F990,入力シート!W990-1,1),"")</f>
        <v/>
      </c>
      <c r="O989" s="39" t="str">
        <f>IF(入力シート!F990&gt;0,MID(入力シート!F990,入力シート!W990,1),"")</f>
        <v/>
      </c>
      <c r="P989" s="22" t="str">
        <f>IF(入力シート!G990&gt;"",入力シート!G990,"")</f>
        <v/>
      </c>
      <c r="Q989" s="37" t="str">
        <f>IF(入力シート!H990&gt;0,IF(入力シート!X990=4,MID(入力シート!H990,入力シート!X990-3,1),"0"),"")</f>
        <v/>
      </c>
      <c r="R989" s="37" t="str">
        <f>IF(入力シート!H990&gt;0,MID(入力シート!H990,入力シート!X990-2,1),"")</f>
        <v/>
      </c>
      <c r="S989" s="37" t="str">
        <f>IF(入力シート!H990&gt;0,MID(入力シート!H990,入力シート!X990-1,1),"")</f>
        <v/>
      </c>
      <c r="T989" s="39" t="str">
        <f>IF(入力シート!H990&gt;0,MID(入力シート!H990,入力シート!X990,1),"")</f>
        <v/>
      </c>
      <c r="U989" s="62" t="str">
        <f>IF(入力シート!I990&gt;0,入力シート!I990,"")</f>
        <v/>
      </c>
      <c r="V989" s="50" t="str">
        <f>IF(入力シート!J990&gt;0,入力シート!J990,"")</f>
        <v/>
      </c>
      <c r="W989" s="50" t="str">
        <f>IF(入力シート!K990&gt;=10,INT(MOD(入力シート!K990,100)/10),"")</f>
        <v/>
      </c>
      <c r="X989" s="40" t="str">
        <f>IF(入力シート!K990&gt;=1,INT(MOD(入力シート!K990,10)/1),"")</f>
        <v/>
      </c>
      <c r="Y989" s="51" t="str">
        <f>IF(入力シート!L990&gt;=100000,INT(MOD(入力シート!L990,1000000)/100000),"")</f>
        <v/>
      </c>
      <c r="Z989" s="51" t="str">
        <f>IF(入力シート!L990&gt;=10000,INT(MOD(入力シート!L990,100000)/10000),"")</f>
        <v/>
      </c>
      <c r="AA989" s="51" t="str">
        <f>IF(入力シート!L990&gt;=1000,INT(MOD(入力シート!L990,10000)/1000),"")</f>
        <v/>
      </c>
      <c r="AB989" s="51" t="str">
        <f>IF(入力シート!L990&gt;=100,INT(MOD(入力シート!L990,1000)/100),"")</f>
        <v/>
      </c>
      <c r="AC989" s="51" t="str">
        <f>IF(入力シート!L990&gt;=10,INT(MOD(入力シート!L990,100)/10),"")</f>
        <v/>
      </c>
      <c r="AD989" s="40" t="str">
        <f>IF(入力シート!L990&gt;=1,INT(MOD(入力シート!L990,10)/1),"")</f>
        <v/>
      </c>
      <c r="AE989" s="51" t="str">
        <f>IF(入力シート!M990&gt;=10000,INT(MOD(入力シート!M990,100000)/10000),"")</f>
        <v/>
      </c>
      <c r="AF989" s="51" t="str">
        <f>IF(入力シート!M990&gt;=1000,INT(MOD(入力シート!M990,10000)/1000),"")</f>
        <v/>
      </c>
      <c r="AG989" s="51" t="str">
        <f>IF(入力シート!M990&gt;=100,INT(MOD(入力シート!M990,1000)/100),"")</f>
        <v/>
      </c>
      <c r="AH989" s="51" t="str">
        <f>IF(入力シート!M990&gt;=10,INT(MOD(入力シート!M990,100)/10),"")</f>
        <v/>
      </c>
      <c r="AI989" s="40" t="str">
        <f>IF(入力シート!M990&gt;=1,INT(MOD(入力シート!M990,10)/1),"")</f>
        <v/>
      </c>
      <c r="AJ989" s="51" t="str">
        <f>IF(入力シート!N990&gt;=10000,INT(MOD(入力シート!N990,100000)/10000),"")</f>
        <v/>
      </c>
      <c r="AK989" s="51" t="str">
        <f>IF(入力シート!N990&gt;=1000,INT(MOD(入力シート!N990,10000)/1000),"")</f>
        <v/>
      </c>
      <c r="AL989" s="51" t="str">
        <f>IF(入力シート!N990&gt;=100,INT(MOD(入力シート!N990,1000)/100),"")</f>
        <v/>
      </c>
      <c r="AM989" s="51" t="str">
        <f>IF(入力シート!N990&gt;=10,INT(MOD(入力シート!N990,100)/10),"")</f>
        <v/>
      </c>
      <c r="AN989" s="40" t="str">
        <f>IF(入力シート!N990&gt;=1,INT(MOD(入力シート!N990,10)/1),"")</f>
        <v/>
      </c>
      <c r="AO989" s="51" t="str">
        <f>IF(入力シート!O990&gt;=10000,INT(MOD(入力シート!O990,100000)/10000),"")</f>
        <v/>
      </c>
      <c r="AP989" s="51" t="str">
        <f>IF(入力シート!O990&gt;=1000,INT(MOD(入力シート!O990,10000)/1000),"")</f>
        <v/>
      </c>
      <c r="AQ989" s="51" t="str">
        <f>IF(入力シート!O990&gt;=100,INT(MOD(入力シート!O990,1000)/100),"")</f>
        <v/>
      </c>
      <c r="AR989" s="51" t="str">
        <f>IF(入力シート!O990&gt;=10,INT(MOD(入力シート!O990,100)/10),"")</f>
        <v/>
      </c>
      <c r="AS989" s="40" t="str">
        <f>IF(入力シート!O990&gt;=1,INT(MOD(入力シート!O990,10)/1),"")</f>
        <v/>
      </c>
      <c r="AT989" s="51" t="str">
        <f>IF(入力シート!P990&gt;=1000000,INT(MOD(入力シート!P990,10000000)/1000000),"")</f>
        <v/>
      </c>
      <c r="AU989" s="51" t="str">
        <f>IF(入力シート!P990&gt;=100000,INT(MOD(入力シート!P990,1000000)/100000),"")</f>
        <v/>
      </c>
      <c r="AV989" s="51" t="str">
        <f>IF(入力シート!P990&gt;=10000,INT(MOD(入力シート!P990,100000)/10000),"")</f>
        <v/>
      </c>
      <c r="AW989" s="51" t="str">
        <f>IF(入力シート!P990&gt;=1000,INT(MOD(入力シート!P990,10000)/1000),"")</f>
        <v/>
      </c>
      <c r="AX989" s="51" t="str">
        <f>IF(入力シート!P990&gt;=100,INT(MOD(入力シート!P990,1000)/100),"")</f>
        <v/>
      </c>
      <c r="AY989" s="51" t="str">
        <f>IF(入力シート!P990&gt;=10,INT(MOD(入力シート!P990,100)/10),"")</f>
        <v/>
      </c>
      <c r="AZ989" s="40" t="str">
        <f>IF(入力シート!P990&gt;=1,INT(MOD(入力シート!P990,10)/1),"")</f>
        <v/>
      </c>
      <c r="BA989" s="51" t="str">
        <f>IF(入力シート!Q990&gt;=10,INT(MOD(入力シート!Q990,100)/10),"")</f>
        <v/>
      </c>
      <c r="BB989" s="40" t="str">
        <f>IF(入力シート!Q990&gt;=1,INT(MOD(入力シート!Q990,10)/1),"")</f>
        <v/>
      </c>
      <c r="BC989" s="51" t="str">
        <f>IF(入力シート!R990&gt;=10000,INT(MOD(入力シート!R990,100000)/10000),"")</f>
        <v/>
      </c>
      <c r="BD989" s="51" t="str">
        <f>IF(入力シート!R990&gt;=1000,INT(MOD(入力シート!R990,10000)/1000),"")</f>
        <v/>
      </c>
      <c r="BE989" s="51" t="str">
        <f>IF(入力シート!R990&gt;=100,INT(MOD(入力シート!R990,1000)/100),"")</f>
        <v/>
      </c>
      <c r="BF989" s="51" t="str">
        <f>IF(入力シート!R990&gt;=10,INT(MOD(入力シート!R990,100)/10),"")</f>
        <v/>
      </c>
      <c r="BG989" s="40" t="str">
        <f>IF(入力シート!R990&gt;=1,INT(MOD(入力シート!R990,10)/1),"")</f>
        <v/>
      </c>
    </row>
    <row r="990" spans="1:79" x14ac:dyDescent="0.15">
      <c r="B990" s="22">
        <v>988</v>
      </c>
      <c r="C990" s="10" t="str">
        <f>IF(入力シート!C991&gt;=10000,INT(MOD(入力シート!C991,100000)/10000),"")</f>
        <v/>
      </c>
      <c r="D990" s="10" t="str">
        <f>IF(入力シート!C991&gt;=1000,INT(MOD(入力シート!C991,10000)/1000),"")</f>
        <v/>
      </c>
      <c r="E990" s="10" t="str">
        <f>IF(入力シート!C991&gt;=100,INT(MOD(入力シート!C991,1000)/100),"")</f>
        <v/>
      </c>
      <c r="F990" s="10" t="str">
        <f>IF(入力シート!C991&gt;=10,INT(MOD(入力シート!C991,100)/10),"")</f>
        <v/>
      </c>
      <c r="G990" s="22" t="str">
        <f>IF(入力シート!C991&gt;=1,INT(MOD(入力シート!C991,10)/1),"")</f>
        <v/>
      </c>
      <c r="H990" s="22" t="str">
        <f>IF(入力シート!D991&gt;"",入力シート!D991,"")</f>
        <v/>
      </c>
      <c r="I990" s="22" t="str">
        <f>IF(入力シート!E991&gt;"",入力シート!E991,"")</f>
        <v/>
      </c>
      <c r="J990" s="37" t="str">
        <f>IF(入力シート!F991&gt;0,IF(入力シート!W991=6,MID(入力シート!F991,入力シート!W991-5,1),"0"),"")</f>
        <v/>
      </c>
      <c r="K990" s="37" t="str">
        <f>IF(入力シート!F991&gt;0,MID(入力シート!F991,入力シート!W991-4,1),"")</f>
        <v/>
      </c>
      <c r="L990" s="37" t="str">
        <f>IF(入力シート!F991&gt;0,MID(入力シート!F991,入力シート!W991-3,1),"")</f>
        <v/>
      </c>
      <c r="M990" s="37" t="str">
        <f>IF(入力シート!F991&gt;0,MID(入力シート!F991,入力シート!W991-2,1),"")</f>
        <v/>
      </c>
      <c r="N990" s="37" t="str">
        <f>IF(入力シート!F991&gt;0,MID(入力シート!F991,入力シート!W991-1,1),"")</f>
        <v/>
      </c>
      <c r="O990" s="39" t="str">
        <f>IF(入力シート!F991&gt;0,MID(入力シート!F991,入力シート!W991,1),"")</f>
        <v/>
      </c>
      <c r="P990" s="22" t="str">
        <f>IF(入力シート!G991&gt;"",入力シート!G991,"")</f>
        <v/>
      </c>
      <c r="Q990" s="37" t="str">
        <f>IF(入力シート!H991&gt;0,IF(入力シート!X991=4,MID(入力シート!H991,入力シート!X991-3,1),"0"),"")</f>
        <v/>
      </c>
      <c r="R990" s="37" t="str">
        <f>IF(入力シート!H991&gt;0,MID(入力シート!H991,入力シート!X991-2,1),"")</f>
        <v/>
      </c>
      <c r="S990" s="37" t="str">
        <f>IF(入力シート!H991&gt;0,MID(入力シート!H991,入力シート!X991-1,1),"")</f>
        <v/>
      </c>
      <c r="T990" s="39" t="str">
        <f>IF(入力シート!H991&gt;0,MID(入力シート!H991,入力シート!X991,1),"")</f>
        <v/>
      </c>
      <c r="U990" s="62" t="str">
        <f>IF(入力シート!I991&gt;0,入力シート!I991,"")</f>
        <v/>
      </c>
      <c r="V990" s="50" t="str">
        <f>IF(入力シート!J991&gt;0,入力シート!J991,"")</f>
        <v/>
      </c>
      <c r="W990" s="50" t="str">
        <f>IF(入力シート!K991&gt;=10,INT(MOD(入力シート!K991,100)/10),"")</f>
        <v/>
      </c>
      <c r="X990" s="40" t="str">
        <f>IF(入力シート!K991&gt;=1,INT(MOD(入力シート!K991,10)/1),"")</f>
        <v/>
      </c>
      <c r="Y990" s="51" t="str">
        <f>IF(入力シート!L991&gt;=100000,INT(MOD(入力シート!L991,1000000)/100000),"")</f>
        <v/>
      </c>
      <c r="Z990" s="51" t="str">
        <f>IF(入力シート!L991&gt;=10000,INT(MOD(入力シート!L991,100000)/10000),"")</f>
        <v/>
      </c>
      <c r="AA990" s="51" t="str">
        <f>IF(入力シート!L991&gt;=1000,INT(MOD(入力シート!L991,10000)/1000),"")</f>
        <v/>
      </c>
      <c r="AB990" s="51" t="str">
        <f>IF(入力シート!L991&gt;=100,INT(MOD(入力シート!L991,1000)/100),"")</f>
        <v/>
      </c>
      <c r="AC990" s="51" t="str">
        <f>IF(入力シート!L991&gt;=10,INT(MOD(入力シート!L991,100)/10),"")</f>
        <v/>
      </c>
      <c r="AD990" s="40" t="str">
        <f>IF(入力シート!L991&gt;=1,INT(MOD(入力シート!L991,10)/1),"")</f>
        <v/>
      </c>
      <c r="AE990" s="51" t="str">
        <f>IF(入力シート!M991&gt;=10000,INT(MOD(入力シート!M991,100000)/10000),"")</f>
        <v/>
      </c>
      <c r="AF990" s="51" t="str">
        <f>IF(入力シート!M991&gt;=1000,INT(MOD(入力シート!M991,10000)/1000),"")</f>
        <v/>
      </c>
      <c r="AG990" s="51" t="str">
        <f>IF(入力シート!M991&gt;=100,INT(MOD(入力シート!M991,1000)/100),"")</f>
        <v/>
      </c>
      <c r="AH990" s="51" t="str">
        <f>IF(入力シート!M991&gt;=10,INT(MOD(入力シート!M991,100)/10),"")</f>
        <v/>
      </c>
      <c r="AI990" s="40" t="str">
        <f>IF(入力シート!M991&gt;=1,INT(MOD(入力シート!M991,10)/1),"")</f>
        <v/>
      </c>
      <c r="AJ990" s="51" t="str">
        <f>IF(入力シート!N991&gt;=10000,INT(MOD(入力シート!N991,100000)/10000),"")</f>
        <v/>
      </c>
      <c r="AK990" s="51" t="str">
        <f>IF(入力シート!N991&gt;=1000,INT(MOD(入力シート!N991,10000)/1000),"")</f>
        <v/>
      </c>
      <c r="AL990" s="51" t="str">
        <f>IF(入力シート!N991&gt;=100,INT(MOD(入力シート!N991,1000)/100),"")</f>
        <v/>
      </c>
      <c r="AM990" s="51" t="str">
        <f>IF(入力シート!N991&gt;=10,INT(MOD(入力シート!N991,100)/10),"")</f>
        <v/>
      </c>
      <c r="AN990" s="40" t="str">
        <f>IF(入力シート!N991&gt;=1,INT(MOD(入力シート!N991,10)/1),"")</f>
        <v/>
      </c>
      <c r="AO990" s="51" t="str">
        <f>IF(入力シート!O991&gt;=10000,INT(MOD(入力シート!O991,100000)/10000),"")</f>
        <v/>
      </c>
      <c r="AP990" s="51" t="str">
        <f>IF(入力シート!O991&gt;=1000,INT(MOD(入力シート!O991,10000)/1000),"")</f>
        <v/>
      </c>
      <c r="AQ990" s="51" t="str">
        <f>IF(入力シート!O991&gt;=100,INT(MOD(入力シート!O991,1000)/100),"")</f>
        <v/>
      </c>
      <c r="AR990" s="51" t="str">
        <f>IF(入力シート!O991&gt;=10,INT(MOD(入力シート!O991,100)/10),"")</f>
        <v/>
      </c>
      <c r="AS990" s="40" t="str">
        <f>IF(入力シート!O991&gt;=1,INT(MOD(入力シート!O991,10)/1),"")</f>
        <v/>
      </c>
      <c r="AT990" s="51" t="str">
        <f>IF(入力シート!P991&gt;=1000000,INT(MOD(入力シート!P991,10000000)/1000000),"")</f>
        <v/>
      </c>
      <c r="AU990" s="51" t="str">
        <f>IF(入力シート!P991&gt;=100000,INT(MOD(入力シート!P991,1000000)/100000),"")</f>
        <v/>
      </c>
      <c r="AV990" s="51" t="str">
        <f>IF(入力シート!P991&gt;=10000,INT(MOD(入力シート!P991,100000)/10000),"")</f>
        <v/>
      </c>
      <c r="AW990" s="51" t="str">
        <f>IF(入力シート!P991&gt;=1000,INT(MOD(入力シート!P991,10000)/1000),"")</f>
        <v/>
      </c>
      <c r="AX990" s="51" t="str">
        <f>IF(入力シート!P991&gt;=100,INT(MOD(入力シート!P991,1000)/100),"")</f>
        <v/>
      </c>
      <c r="AY990" s="51" t="str">
        <f>IF(入力シート!P991&gt;=10,INT(MOD(入力シート!P991,100)/10),"")</f>
        <v/>
      </c>
      <c r="AZ990" s="40" t="str">
        <f>IF(入力シート!P991&gt;=1,INT(MOD(入力シート!P991,10)/1),"")</f>
        <v/>
      </c>
      <c r="BA990" s="51" t="str">
        <f>IF(入力シート!Q991&gt;=10,INT(MOD(入力シート!Q991,100)/10),"")</f>
        <v/>
      </c>
      <c r="BB990" s="40" t="str">
        <f>IF(入力シート!Q991&gt;=1,INT(MOD(入力シート!Q991,10)/1),"")</f>
        <v/>
      </c>
      <c r="BC990" s="51" t="str">
        <f>IF(入力シート!R991&gt;=10000,INT(MOD(入力シート!R991,100000)/10000),"")</f>
        <v/>
      </c>
      <c r="BD990" s="51" t="str">
        <f>IF(入力シート!R991&gt;=1000,INT(MOD(入力シート!R991,10000)/1000),"")</f>
        <v/>
      </c>
      <c r="BE990" s="51" t="str">
        <f>IF(入力シート!R991&gt;=100,INT(MOD(入力シート!R991,1000)/100),"")</f>
        <v/>
      </c>
      <c r="BF990" s="51" t="str">
        <f>IF(入力シート!R991&gt;=10,INT(MOD(入力シート!R991,100)/10),"")</f>
        <v/>
      </c>
      <c r="BG990" s="40" t="str">
        <f>IF(入力シート!R991&gt;=1,INT(MOD(入力シート!R991,10)/1),"")</f>
        <v/>
      </c>
    </row>
    <row r="991" spans="1:79" x14ac:dyDescent="0.15">
      <c r="B991" s="22">
        <v>989</v>
      </c>
      <c r="C991" s="10" t="str">
        <f>IF(入力シート!C992&gt;=10000,INT(MOD(入力シート!C992,100000)/10000),"")</f>
        <v/>
      </c>
      <c r="D991" s="10" t="str">
        <f>IF(入力シート!C992&gt;=1000,INT(MOD(入力シート!C992,10000)/1000),"")</f>
        <v/>
      </c>
      <c r="E991" s="10" t="str">
        <f>IF(入力シート!C992&gt;=100,INT(MOD(入力シート!C992,1000)/100),"")</f>
        <v/>
      </c>
      <c r="F991" s="10" t="str">
        <f>IF(入力シート!C992&gt;=10,INT(MOD(入力シート!C992,100)/10),"")</f>
        <v/>
      </c>
      <c r="G991" s="22" t="str">
        <f>IF(入力シート!C992&gt;=1,INT(MOD(入力シート!C992,10)/1),"")</f>
        <v/>
      </c>
      <c r="H991" s="22" t="str">
        <f>IF(入力シート!D992&gt;"",入力シート!D992,"")</f>
        <v/>
      </c>
      <c r="I991" s="22" t="str">
        <f>IF(入力シート!E992&gt;"",入力シート!E992,"")</f>
        <v/>
      </c>
      <c r="J991" s="37" t="str">
        <f>IF(入力シート!F992&gt;0,IF(入力シート!W992=6,MID(入力シート!F992,入力シート!W992-5,1),"0"),"")</f>
        <v/>
      </c>
      <c r="K991" s="37" t="str">
        <f>IF(入力シート!F992&gt;0,MID(入力シート!F992,入力シート!W992-4,1),"")</f>
        <v/>
      </c>
      <c r="L991" s="37" t="str">
        <f>IF(入力シート!F992&gt;0,MID(入力シート!F992,入力シート!W992-3,1),"")</f>
        <v/>
      </c>
      <c r="M991" s="37" t="str">
        <f>IF(入力シート!F992&gt;0,MID(入力シート!F992,入力シート!W992-2,1),"")</f>
        <v/>
      </c>
      <c r="N991" s="37" t="str">
        <f>IF(入力シート!F992&gt;0,MID(入力シート!F992,入力シート!W992-1,1),"")</f>
        <v/>
      </c>
      <c r="O991" s="39" t="str">
        <f>IF(入力シート!F992&gt;0,MID(入力シート!F992,入力シート!W992,1),"")</f>
        <v/>
      </c>
      <c r="P991" s="22" t="str">
        <f>IF(入力シート!G992&gt;"",入力シート!G992,"")</f>
        <v/>
      </c>
      <c r="Q991" s="37" t="str">
        <f>IF(入力シート!H992&gt;0,IF(入力シート!X992=4,MID(入力シート!H992,入力シート!X992-3,1),"0"),"")</f>
        <v/>
      </c>
      <c r="R991" s="37" t="str">
        <f>IF(入力シート!H992&gt;0,MID(入力シート!H992,入力シート!X992-2,1),"")</f>
        <v/>
      </c>
      <c r="S991" s="37" t="str">
        <f>IF(入力シート!H992&gt;0,MID(入力シート!H992,入力シート!X992-1,1),"")</f>
        <v/>
      </c>
      <c r="T991" s="39" t="str">
        <f>IF(入力シート!H992&gt;0,MID(入力シート!H992,入力シート!X992,1),"")</f>
        <v/>
      </c>
      <c r="U991" s="62" t="str">
        <f>IF(入力シート!I992&gt;0,入力シート!I992,"")</f>
        <v/>
      </c>
      <c r="V991" s="50" t="str">
        <f>IF(入力シート!J992&gt;0,入力シート!J992,"")</f>
        <v/>
      </c>
      <c r="W991" s="50" t="str">
        <f>IF(入力シート!K992&gt;=10,INT(MOD(入力シート!K992,100)/10),"")</f>
        <v/>
      </c>
      <c r="X991" s="40" t="str">
        <f>IF(入力シート!K992&gt;=1,INT(MOD(入力シート!K992,10)/1),"")</f>
        <v/>
      </c>
      <c r="Y991" s="51" t="str">
        <f>IF(入力シート!L992&gt;=100000,INT(MOD(入力シート!L992,1000000)/100000),"")</f>
        <v/>
      </c>
      <c r="Z991" s="51" t="str">
        <f>IF(入力シート!L992&gt;=10000,INT(MOD(入力シート!L992,100000)/10000),"")</f>
        <v/>
      </c>
      <c r="AA991" s="51" t="str">
        <f>IF(入力シート!L992&gt;=1000,INT(MOD(入力シート!L992,10000)/1000),"")</f>
        <v/>
      </c>
      <c r="AB991" s="51" t="str">
        <f>IF(入力シート!L992&gt;=100,INT(MOD(入力シート!L992,1000)/100),"")</f>
        <v/>
      </c>
      <c r="AC991" s="51" t="str">
        <f>IF(入力シート!L992&gt;=10,INT(MOD(入力シート!L992,100)/10),"")</f>
        <v/>
      </c>
      <c r="AD991" s="40" t="str">
        <f>IF(入力シート!L992&gt;=1,INT(MOD(入力シート!L992,10)/1),"")</f>
        <v/>
      </c>
      <c r="AE991" s="51" t="str">
        <f>IF(入力シート!M992&gt;=10000,INT(MOD(入力シート!M992,100000)/10000),"")</f>
        <v/>
      </c>
      <c r="AF991" s="51" t="str">
        <f>IF(入力シート!M992&gt;=1000,INT(MOD(入力シート!M992,10000)/1000),"")</f>
        <v/>
      </c>
      <c r="AG991" s="51" t="str">
        <f>IF(入力シート!M992&gt;=100,INT(MOD(入力シート!M992,1000)/100),"")</f>
        <v/>
      </c>
      <c r="AH991" s="51" t="str">
        <f>IF(入力シート!M992&gt;=10,INT(MOD(入力シート!M992,100)/10),"")</f>
        <v/>
      </c>
      <c r="AI991" s="40" t="str">
        <f>IF(入力シート!M992&gt;=1,INT(MOD(入力シート!M992,10)/1),"")</f>
        <v/>
      </c>
      <c r="AJ991" s="51" t="str">
        <f>IF(入力シート!N992&gt;=10000,INT(MOD(入力シート!N992,100000)/10000),"")</f>
        <v/>
      </c>
      <c r="AK991" s="51" t="str">
        <f>IF(入力シート!N992&gt;=1000,INT(MOD(入力シート!N992,10000)/1000),"")</f>
        <v/>
      </c>
      <c r="AL991" s="51" t="str">
        <f>IF(入力シート!N992&gt;=100,INT(MOD(入力シート!N992,1000)/100),"")</f>
        <v/>
      </c>
      <c r="AM991" s="51" t="str">
        <f>IF(入力シート!N992&gt;=10,INT(MOD(入力シート!N992,100)/10),"")</f>
        <v/>
      </c>
      <c r="AN991" s="40" t="str">
        <f>IF(入力シート!N992&gt;=1,INT(MOD(入力シート!N992,10)/1),"")</f>
        <v/>
      </c>
      <c r="AO991" s="51" t="str">
        <f>IF(入力シート!O992&gt;=10000,INT(MOD(入力シート!O992,100000)/10000),"")</f>
        <v/>
      </c>
      <c r="AP991" s="51" t="str">
        <f>IF(入力シート!O992&gt;=1000,INT(MOD(入力シート!O992,10000)/1000),"")</f>
        <v/>
      </c>
      <c r="AQ991" s="51" t="str">
        <f>IF(入力シート!O992&gt;=100,INT(MOD(入力シート!O992,1000)/100),"")</f>
        <v/>
      </c>
      <c r="AR991" s="51" t="str">
        <f>IF(入力シート!O992&gt;=10,INT(MOD(入力シート!O992,100)/10),"")</f>
        <v/>
      </c>
      <c r="AS991" s="40" t="str">
        <f>IF(入力シート!O992&gt;=1,INT(MOD(入力シート!O992,10)/1),"")</f>
        <v/>
      </c>
      <c r="AT991" s="51" t="str">
        <f>IF(入力シート!P992&gt;=1000000,INT(MOD(入力シート!P992,10000000)/1000000),"")</f>
        <v/>
      </c>
      <c r="AU991" s="51" t="str">
        <f>IF(入力シート!P992&gt;=100000,INT(MOD(入力シート!P992,1000000)/100000),"")</f>
        <v/>
      </c>
      <c r="AV991" s="51" t="str">
        <f>IF(入力シート!P992&gt;=10000,INT(MOD(入力シート!P992,100000)/10000),"")</f>
        <v/>
      </c>
      <c r="AW991" s="51" t="str">
        <f>IF(入力シート!P992&gt;=1000,INT(MOD(入力シート!P992,10000)/1000),"")</f>
        <v/>
      </c>
      <c r="AX991" s="51" t="str">
        <f>IF(入力シート!P992&gt;=100,INT(MOD(入力シート!P992,1000)/100),"")</f>
        <v/>
      </c>
      <c r="AY991" s="51" t="str">
        <f>IF(入力シート!P992&gt;=10,INT(MOD(入力シート!P992,100)/10),"")</f>
        <v/>
      </c>
      <c r="AZ991" s="40" t="str">
        <f>IF(入力シート!P992&gt;=1,INT(MOD(入力シート!P992,10)/1),"")</f>
        <v/>
      </c>
      <c r="BA991" s="51" t="str">
        <f>IF(入力シート!Q992&gt;=10,INT(MOD(入力シート!Q992,100)/10),"")</f>
        <v/>
      </c>
      <c r="BB991" s="40" t="str">
        <f>IF(入力シート!Q992&gt;=1,INT(MOD(入力シート!Q992,10)/1),"")</f>
        <v/>
      </c>
      <c r="BC991" s="51" t="str">
        <f>IF(入力シート!R992&gt;=10000,INT(MOD(入力シート!R992,100000)/10000),"")</f>
        <v/>
      </c>
      <c r="BD991" s="51" t="str">
        <f>IF(入力シート!R992&gt;=1000,INT(MOD(入力シート!R992,10000)/1000),"")</f>
        <v/>
      </c>
      <c r="BE991" s="51" t="str">
        <f>IF(入力シート!R992&gt;=100,INT(MOD(入力シート!R992,1000)/100),"")</f>
        <v/>
      </c>
      <c r="BF991" s="51" t="str">
        <f>IF(入力シート!R992&gt;=10,INT(MOD(入力シート!R992,100)/10),"")</f>
        <v/>
      </c>
      <c r="BG991" s="40" t="str">
        <f>IF(入力シート!R992&gt;=1,INT(MOD(入力シート!R992,10)/1),"")</f>
        <v/>
      </c>
    </row>
    <row r="992" spans="1:79" x14ac:dyDescent="0.15">
      <c r="A992" s="46"/>
      <c r="B992" s="12">
        <v>990</v>
      </c>
      <c r="C992" s="3" t="str">
        <f>IF(入力シート!C993&gt;=10000,INT(MOD(入力シート!C993,100000)/10000),"")</f>
        <v/>
      </c>
      <c r="D992" s="3" t="str">
        <f>IF(入力シート!C993&gt;=1000,INT(MOD(入力シート!C993,10000)/1000),"")</f>
        <v/>
      </c>
      <c r="E992" s="3" t="str">
        <f>IF(入力シート!C993&gt;=100,INT(MOD(入力シート!C993,1000)/100),"")</f>
        <v/>
      </c>
      <c r="F992" s="3" t="str">
        <f>IF(入力シート!C993&gt;=10,INT(MOD(入力シート!C993,100)/10),"")</f>
        <v/>
      </c>
      <c r="G992" s="12" t="str">
        <f>IF(入力シート!C993&gt;=1,INT(MOD(入力シート!C993,10)/1),"")</f>
        <v/>
      </c>
      <c r="H992" s="12" t="str">
        <f>IF(入力シート!D993&gt;"",入力シート!D993,"")</f>
        <v/>
      </c>
      <c r="I992" s="146" t="str">
        <f>IF(入力シート!E993&gt;"",入力シート!E993,"")</f>
        <v/>
      </c>
      <c r="J992" s="162" t="str">
        <f>IF(入力シート!F993&gt;0,IF(入力シート!W993=6,MID(入力シート!F993,入力シート!W993-5,1),"0"),"")</f>
        <v/>
      </c>
      <c r="K992" s="63" t="str">
        <f>IF(入力シート!F993&gt;0,MID(入力シート!F993,入力シート!W993-4,1),"")</f>
        <v/>
      </c>
      <c r="L992" s="63" t="str">
        <f>IF(入力シート!F993&gt;0,MID(入力シート!F993,入力シート!W993-3,1),"")</f>
        <v/>
      </c>
      <c r="M992" s="63" t="str">
        <f>IF(入力シート!F993&gt;0,MID(入力シート!F993,入力シート!W993-2,1),"")</f>
        <v/>
      </c>
      <c r="N992" s="63" t="str">
        <f>IF(入力シート!F993&gt;0,MID(入力シート!F993,入力シート!W993-1,1),"")</f>
        <v/>
      </c>
      <c r="O992" s="64" t="str">
        <f>IF(入力シート!F993&gt;0,MID(入力シート!F993,入力シート!W993,1),"")</f>
        <v/>
      </c>
      <c r="P992" s="146" t="str">
        <f>IF(入力シート!G993&gt;"",入力シート!G993,"")</f>
        <v/>
      </c>
      <c r="Q992" s="162" t="str">
        <f>IF(入力シート!H993&gt;0,IF(入力シート!X993=4,MID(入力シート!H993,入力シート!X993-3,1),"0"),"")</f>
        <v/>
      </c>
      <c r="R992" s="63" t="str">
        <f>IF(入力シート!H993&gt;0,MID(入力シート!H993,入力シート!X993-2,1),"")</f>
        <v/>
      </c>
      <c r="S992" s="63" t="str">
        <f>IF(入力シート!H993&gt;0,MID(入力シート!H993,入力シート!X993-1,1),"")</f>
        <v/>
      </c>
      <c r="T992" s="64" t="str">
        <f>IF(入力シート!H993&gt;0,MID(入力シート!H993,入力シート!X993,1),"")</f>
        <v/>
      </c>
      <c r="U992" s="65" t="str">
        <f>IF(入力シート!I993&gt;0,入力シート!I993,"")</f>
        <v/>
      </c>
      <c r="V992" s="47" t="str">
        <f>IF(入力シート!J993&gt;0,入力シート!J993,"")</f>
        <v/>
      </c>
      <c r="W992" s="47" t="str">
        <f>IF(入力シート!K993&gt;=10,INT(MOD(入力シート!K993,100)/10),"")</f>
        <v/>
      </c>
      <c r="X992" s="48" t="str">
        <f>IF(入力シート!K993&gt;=1,INT(MOD(入力シート!K993,10)/1),"")</f>
        <v/>
      </c>
      <c r="Y992" s="49" t="str">
        <f>IF(入力シート!L993&gt;=100000,INT(MOD(入力シート!L993,1000000)/100000),"")</f>
        <v/>
      </c>
      <c r="Z992" s="49" t="str">
        <f>IF(入力シート!L993&gt;=10000,INT(MOD(入力シート!L993,100000)/10000),"")</f>
        <v/>
      </c>
      <c r="AA992" s="49" t="str">
        <f>IF(入力シート!L993&gt;=1000,INT(MOD(入力シート!L993,10000)/1000),"")</f>
        <v/>
      </c>
      <c r="AB992" s="49" t="str">
        <f>IF(入力シート!L993&gt;=100,INT(MOD(入力シート!L993,1000)/100),"")</f>
        <v/>
      </c>
      <c r="AC992" s="49" t="str">
        <f>IF(入力シート!L993&gt;=10,INT(MOD(入力シート!L993,100)/10),"")</f>
        <v/>
      </c>
      <c r="AD992" s="48" t="str">
        <f>IF(入力シート!L993&gt;=1,INT(MOD(入力シート!L993,10)/1),"")</f>
        <v/>
      </c>
      <c r="AE992" s="49" t="str">
        <f>IF(入力シート!M993&gt;=10000,INT(MOD(入力シート!M993,100000)/10000),"")</f>
        <v/>
      </c>
      <c r="AF992" s="49" t="str">
        <f>IF(入力シート!M993&gt;=1000,INT(MOD(入力シート!M993,10000)/1000),"")</f>
        <v/>
      </c>
      <c r="AG992" s="49" t="str">
        <f>IF(入力シート!M993&gt;=100,INT(MOD(入力シート!M993,1000)/100),"")</f>
        <v/>
      </c>
      <c r="AH992" s="49" t="str">
        <f>IF(入力シート!M993&gt;=10,INT(MOD(入力シート!M993,100)/10),"")</f>
        <v/>
      </c>
      <c r="AI992" s="48" t="str">
        <f>IF(入力シート!M993&gt;=1,INT(MOD(入力シート!M993,10)/1),"")</f>
        <v/>
      </c>
      <c r="AJ992" s="49" t="str">
        <f>IF(入力シート!N993&gt;=10000,INT(MOD(入力シート!N993,100000)/10000),"")</f>
        <v/>
      </c>
      <c r="AK992" s="49" t="str">
        <f>IF(入力シート!N993&gt;=1000,INT(MOD(入力シート!N993,10000)/1000),"")</f>
        <v/>
      </c>
      <c r="AL992" s="49" t="str">
        <f>IF(入力シート!N993&gt;=100,INT(MOD(入力シート!N993,1000)/100),"")</f>
        <v/>
      </c>
      <c r="AM992" s="49" t="str">
        <f>IF(入力シート!N993&gt;=10,INT(MOD(入力シート!N993,100)/10),"")</f>
        <v/>
      </c>
      <c r="AN992" s="48" t="str">
        <f>IF(入力シート!N993&gt;=1,INT(MOD(入力シート!N993,10)/1),"")</f>
        <v/>
      </c>
      <c r="AO992" s="49" t="str">
        <f>IF(入力シート!O993&gt;=10000,INT(MOD(入力シート!O993,100000)/10000),"")</f>
        <v/>
      </c>
      <c r="AP992" s="49" t="str">
        <f>IF(入力シート!O993&gt;=1000,INT(MOD(入力シート!O993,10000)/1000),"")</f>
        <v/>
      </c>
      <c r="AQ992" s="49" t="str">
        <f>IF(入力シート!O993&gt;=100,INT(MOD(入力シート!O993,1000)/100),"")</f>
        <v/>
      </c>
      <c r="AR992" s="49" t="str">
        <f>IF(入力シート!O993&gt;=10,INT(MOD(入力シート!O993,100)/10),"")</f>
        <v/>
      </c>
      <c r="AS992" s="48" t="str">
        <f>IF(入力シート!O993&gt;=1,INT(MOD(入力シート!O993,10)/1),"")</f>
        <v/>
      </c>
      <c r="AT992" s="49" t="str">
        <f>IF(入力シート!P993&gt;=1000000,INT(MOD(入力シート!P993,10000000)/1000000),"")</f>
        <v/>
      </c>
      <c r="AU992" s="49" t="str">
        <f>IF(入力シート!P993&gt;=100000,INT(MOD(入力シート!P993,1000000)/100000),"")</f>
        <v/>
      </c>
      <c r="AV992" s="49" t="str">
        <f>IF(入力シート!P993&gt;=10000,INT(MOD(入力シート!P993,100000)/10000),"")</f>
        <v/>
      </c>
      <c r="AW992" s="49" t="str">
        <f>IF(入力シート!P993&gt;=1000,INT(MOD(入力シート!P993,10000)/1000),"")</f>
        <v/>
      </c>
      <c r="AX992" s="49" t="str">
        <f>IF(入力シート!P993&gt;=100,INT(MOD(入力シート!P993,1000)/100),"")</f>
        <v/>
      </c>
      <c r="AY992" s="49" t="str">
        <f>IF(入力シート!P993&gt;=10,INT(MOD(入力シート!P993,100)/10),"")</f>
        <v/>
      </c>
      <c r="AZ992" s="48" t="str">
        <f>IF(入力シート!P993&gt;=1,INT(MOD(入力シート!P993,10)/1),"")</f>
        <v/>
      </c>
      <c r="BA992" s="49" t="str">
        <f>IF(入力シート!Q993&gt;=10,INT(MOD(入力シート!Q993,100)/10),"")</f>
        <v/>
      </c>
      <c r="BB992" s="48" t="str">
        <f>IF(入力シート!Q993&gt;=1,INT(MOD(入力シート!Q993,10)/1),"")</f>
        <v/>
      </c>
      <c r="BC992" s="49" t="str">
        <f>IF(入力シート!R993&gt;=10000,INT(MOD(入力シート!R993,100000)/10000),"")</f>
        <v/>
      </c>
      <c r="BD992" s="49" t="str">
        <f>IF(入力シート!R993&gt;=1000,INT(MOD(入力シート!R993,10000)/1000),"")</f>
        <v/>
      </c>
      <c r="BE992" s="49" t="str">
        <f>IF(入力シート!R993&gt;=100,INT(MOD(入力シート!R993,1000)/100),"")</f>
        <v/>
      </c>
      <c r="BF992" s="49" t="str">
        <f>IF(入力シート!R993&gt;=10,INT(MOD(入力シート!R993,100)/10),"")</f>
        <v/>
      </c>
      <c r="BG992" s="48" t="str">
        <f>IF(入力シート!R993&gt;=1,INT(MOD(入力シート!R993,10)/1),"")</f>
        <v/>
      </c>
      <c r="BH992" s="58" t="str">
        <f>IF(入力シート!S993&gt;=10,INT(MOD(入力シート!S993,100)/10),"")</f>
        <v/>
      </c>
      <c r="BI992" s="69" t="str">
        <f>IF(入力シート!S993&gt;=1,INT(MOD(入力シート!S993,10)/1),"")</f>
        <v/>
      </c>
      <c r="BJ992" s="58" t="str">
        <f>IF(入力シート!T993&gt;=1000000,INT(MOD(入力シート!T993,10000000)/1000000),"")</f>
        <v/>
      </c>
      <c r="BK992" s="58" t="str">
        <f>IF(入力シート!T993&gt;=100000,INT(MOD(入力シート!T993,1000000)/100000),"")</f>
        <v/>
      </c>
      <c r="BL992" s="58" t="str">
        <f>IF(入力シート!T993&gt;=10000,INT(MOD(入力シート!T993,100000)/10000),"")</f>
        <v/>
      </c>
      <c r="BM992" s="58" t="str">
        <f>IF(入力シート!T993&gt;=1000,INT(MOD(入力シート!T993,10000)/1000),"")</f>
        <v/>
      </c>
      <c r="BN992" s="58" t="str">
        <f>IF(入力シート!T993&gt;=100,INT(MOD(入力シート!T993,1000)/100),"")</f>
        <v/>
      </c>
      <c r="BO992" s="58" t="str">
        <f>IF(入力シート!T993&gt;=10,INT(MOD(入力シート!T993,100)/10),"")</f>
        <v/>
      </c>
      <c r="BP992" s="69" t="str">
        <f>IF(入力シート!T993&gt;=1,INT(MOD(入力シート!T993,10)/1),"")</f>
        <v/>
      </c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</row>
    <row r="993" spans="1:79" x14ac:dyDescent="0.15">
      <c r="A993" s="70">
        <f t="shared" si="20"/>
        <v>100</v>
      </c>
      <c r="B993" s="22">
        <v>991</v>
      </c>
      <c r="C993" s="10" t="str">
        <f>IF(入力シート!C994&gt;=10000,INT(MOD(入力シート!C994,100000)/10000),"")</f>
        <v/>
      </c>
      <c r="D993" s="10" t="str">
        <f>IF(入力シート!C994&gt;=1000,INT(MOD(入力シート!C994,10000)/1000),"")</f>
        <v/>
      </c>
      <c r="E993" s="10" t="str">
        <f>IF(入力シート!C994&gt;=100,INT(MOD(入力シート!C994,1000)/100),"")</f>
        <v/>
      </c>
      <c r="F993" s="10" t="str">
        <f>IF(入力シート!C994&gt;=10,INT(MOD(入力シート!C994,100)/10),"")</f>
        <v/>
      </c>
      <c r="G993" s="22" t="str">
        <f>IF(入力シート!C994&gt;=1,INT(MOD(入力シート!C994,10)/1),"")</f>
        <v/>
      </c>
      <c r="H993" s="22" t="str">
        <f>IF(入力シート!D994&gt;"",入力シート!D994,"")</f>
        <v/>
      </c>
      <c r="I993" s="22" t="str">
        <f>IF(入力シート!E994&gt;"",入力シート!E994,"")</f>
        <v/>
      </c>
      <c r="J993" s="37" t="str">
        <f>IF(入力シート!F994&gt;0,IF(入力シート!W994=6,MID(入力シート!F994,入力シート!W994-5,1),"0"),"")</f>
        <v/>
      </c>
      <c r="K993" s="37" t="str">
        <f>IF(入力シート!F994&gt;0,MID(入力シート!F994,入力シート!W994-4,1),"")</f>
        <v/>
      </c>
      <c r="L993" s="37" t="str">
        <f>IF(入力シート!F994&gt;0,MID(入力シート!F994,入力シート!W994-3,1),"")</f>
        <v/>
      </c>
      <c r="M993" s="37" t="str">
        <f>IF(入力シート!F994&gt;0,MID(入力シート!F994,入力シート!W994-2,1),"")</f>
        <v/>
      </c>
      <c r="N993" s="37" t="str">
        <f>IF(入力シート!F994&gt;0,MID(入力シート!F994,入力シート!W994-1,1),"")</f>
        <v/>
      </c>
      <c r="O993" s="39" t="str">
        <f>IF(入力シート!F994&gt;0,MID(入力シート!F994,入力シート!W994,1),"")</f>
        <v/>
      </c>
      <c r="P993" s="22" t="str">
        <f>IF(入力シート!G994&gt;"",入力シート!G994,"")</f>
        <v/>
      </c>
      <c r="Q993" s="37" t="str">
        <f>IF(入力シート!H994&gt;0,IF(入力シート!X994=4,MID(入力シート!H994,入力シート!X994-3,1),"0"),"")</f>
        <v/>
      </c>
      <c r="R993" s="37" t="str">
        <f>IF(入力シート!H994&gt;0,MID(入力シート!H994,入力シート!X994-2,1),"")</f>
        <v/>
      </c>
      <c r="S993" s="37" t="str">
        <f>IF(入力シート!H994&gt;0,MID(入力シート!H994,入力シート!X994-1,1),"")</f>
        <v/>
      </c>
      <c r="T993" s="39" t="str">
        <f>IF(入力シート!H994&gt;0,MID(入力シート!H994,入力シート!X994,1),"")</f>
        <v/>
      </c>
      <c r="U993" s="62" t="str">
        <f>IF(入力シート!I994&gt;0,入力シート!I994,"")</f>
        <v/>
      </c>
      <c r="V993" s="50" t="str">
        <f>IF(入力シート!J994&gt;0,入力シート!J994,"")</f>
        <v/>
      </c>
      <c r="W993" s="50" t="str">
        <f>IF(入力シート!K994&gt;=10,INT(MOD(入力シート!K994,100)/10),"")</f>
        <v/>
      </c>
      <c r="X993" s="40" t="str">
        <f>IF(入力シート!K994&gt;=1,INT(MOD(入力シート!K994,10)/1),"")</f>
        <v/>
      </c>
      <c r="Y993" s="51" t="str">
        <f>IF(入力シート!L994&gt;=100000,INT(MOD(入力シート!L994,1000000)/100000),"")</f>
        <v/>
      </c>
      <c r="Z993" s="51" t="str">
        <f>IF(入力シート!L994&gt;=10000,INT(MOD(入力シート!L994,100000)/10000),"")</f>
        <v/>
      </c>
      <c r="AA993" s="51" t="str">
        <f>IF(入力シート!L994&gt;=1000,INT(MOD(入力シート!L994,10000)/1000),"")</f>
        <v/>
      </c>
      <c r="AB993" s="51" t="str">
        <f>IF(入力シート!L994&gt;=100,INT(MOD(入力シート!L994,1000)/100),"")</f>
        <v/>
      </c>
      <c r="AC993" s="51" t="str">
        <f>IF(入力シート!L994&gt;=10,INT(MOD(入力シート!L994,100)/10),"")</f>
        <v/>
      </c>
      <c r="AD993" s="40" t="str">
        <f>IF(入力シート!L994&gt;=1,INT(MOD(入力シート!L994,10)/1),"")</f>
        <v/>
      </c>
      <c r="AE993" s="51" t="str">
        <f>IF(入力シート!M994&gt;=10000,INT(MOD(入力シート!M994,100000)/10000),"")</f>
        <v/>
      </c>
      <c r="AF993" s="51" t="str">
        <f>IF(入力シート!M994&gt;=1000,INT(MOD(入力シート!M994,10000)/1000),"")</f>
        <v/>
      </c>
      <c r="AG993" s="51" t="str">
        <f>IF(入力シート!M994&gt;=100,INT(MOD(入力シート!M994,1000)/100),"")</f>
        <v/>
      </c>
      <c r="AH993" s="51" t="str">
        <f>IF(入力シート!M994&gt;=10,INT(MOD(入力シート!M994,100)/10),"")</f>
        <v/>
      </c>
      <c r="AI993" s="40" t="str">
        <f>IF(入力シート!M994&gt;=1,INT(MOD(入力シート!M994,10)/1),"")</f>
        <v/>
      </c>
      <c r="AJ993" s="51" t="str">
        <f>IF(入力シート!N994&gt;=10000,INT(MOD(入力シート!N994,100000)/10000),"")</f>
        <v/>
      </c>
      <c r="AK993" s="51" t="str">
        <f>IF(入力シート!N994&gt;=1000,INT(MOD(入力シート!N994,10000)/1000),"")</f>
        <v/>
      </c>
      <c r="AL993" s="51" t="str">
        <f>IF(入力シート!N994&gt;=100,INT(MOD(入力シート!N994,1000)/100),"")</f>
        <v/>
      </c>
      <c r="AM993" s="51" t="str">
        <f>IF(入力シート!N994&gt;=10,INT(MOD(入力シート!N994,100)/10),"")</f>
        <v/>
      </c>
      <c r="AN993" s="40" t="str">
        <f>IF(入力シート!N994&gt;=1,INT(MOD(入力シート!N994,10)/1),"")</f>
        <v/>
      </c>
      <c r="AO993" s="51" t="str">
        <f>IF(入力シート!O994&gt;=10000,INT(MOD(入力シート!O994,100000)/10000),"")</f>
        <v/>
      </c>
      <c r="AP993" s="51" t="str">
        <f>IF(入力シート!O994&gt;=1000,INT(MOD(入力シート!O994,10000)/1000),"")</f>
        <v/>
      </c>
      <c r="AQ993" s="51" t="str">
        <f>IF(入力シート!O994&gt;=100,INT(MOD(入力シート!O994,1000)/100),"")</f>
        <v/>
      </c>
      <c r="AR993" s="51" t="str">
        <f>IF(入力シート!O994&gt;=10,INT(MOD(入力シート!O994,100)/10),"")</f>
        <v/>
      </c>
      <c r="AS993" s="40" t="str">
        <f>IF(入力シート!O994&gt;=1,INT(MOD(入力シート!O994,10)/1),"")</f>
        <v/>
      </c>
      <c r="AT993" s="51" t="str">
        <f>IF(入力シート!P994&gt;=1000000,INT(MOD(入力シート!P994,10000000)/1000000),"")</f>
        <v/>
      </c>
      <c r="AU993" s="51" t="str">
        <f>IF(入力シート!P994&gt;=100000,INT(MOD(入力シート!P994,1000000)/100000),"")</f>
        <v/>
      </c>
      <c r="AV993" s="51" t="str">
        <f>IF(入力シート!P994&gt;=10000,INT(MOD(入力シート!P994,100000)/10000),"")</f>
        <v/>
      </c>
      <c r="AW993" s="51" t="str">
        <f>IF(入力シート!P994&gt;=1000,INT(MOD(入力シート!P994,10000)/1000),"")</f>
        <v/>
      </c>
      <c r="AX993" s="51" t="str">
        <f>IF(入力シート!P994&gt;=100,INT(MOD(入力シート!P994,1000)/100),"")</f>
        <v/>
      </c>
      <c r="AY993" s="51" t="str">
        <f>IF(入力シート!P994&gt;=10,INT(MOD(入力シート!P994,100)/10),"")</f>
        <v/>
      </c>
      <c r="AZ993" s="40" t="str">
        <f>IF(入力シート!P994&gt;=1,INT(MOD(入力シート!P994,10)/1),"")</f>
        <v/>
      </c>
      <c r="BA993" s="51" t="str">
        <f>IF(入力シート!Q994&gt;=10,INT(MOD(入力シート!Q994,100)/10),"")</f>
        <v/>
      </c>
      <c r="BB993" s="40" t="str">
        <f>IF(入力シート!Q994&gt;=1,INT(MOD(入力シート!Q994,10)/1),"")</f>
        <v/>
      </c>
      <c r="BC993" s="51" t="str">
        <f>IF(入力シート!R994&gt;=10000,INT(MOD(入力シート!R994,100000)/10000),"")</f>
        <v/>
      </c>
      <c r="BD993" s="51" t="str">
        <f>IF(入力シート!R994&gt;=1000,INT(MOD(入力シート!R994,10000)/1000),"")</f>
        <v/>
      </c>
      <c r="BE993" s="51" t="str">
        <f>IF(入力シート!R994&gt;=100,INT(MOD(入力シート!R994,1000)/100),"")</f>
        <v/>
      </c>
      <c r="BF993" s="51" t="str">
        <f>IF(入力シート!R994&gt;=10,INT(MOD(入力シート!R994,100)/10),"")</f>
        <v/>
      </c>
      <c r="BG993" s="40" t="str">
        <f>IF(入力シート!R994&gt;=1,INT(MOD(入力シート!R994,10)/1),"")</f>
        <v/>
      </c>
      <c r="BP993" s="11"/>
    </row>
    <row r="994" spans="1:79" x14ac:dyDescent="0.15">
      <c r="B994" s="22">
        <v>992</v>
      </c>
      <c r="C994" s="10" t="str">
        <f>IF(入力シート!C995&gt;=10000,INT(MOD(入力シート!C995,100000)/10000),"")</f>
        <v/>
      </c>
      <c r="D994" s="10" t="str">
        <f>IF(入力シート!C995&gt;=1000,INT(MOD(入力シート!C995,10000)/1000),"")</f>
        <v/>
      </c>
      <c r="E994" s="10" t="str">
        <f>IF(入力シート!C995&gt;=100,INT(MOD(入力シート!C995,1000)/100),"")</f>
        <v/>
      </c>
      <c r="F994" s="10" t="str">
        <f>IF(入力シート!C995&gt;=10,INT(MOD(入力シート!C995,100)/10),"")</f>
        <v/>
      </c>
      <c r="G994" s="22" t="str">
        <f>IF(入力シート!C995&gt;=1,INT(MOD(入力シート!C995,10)/1),"")</f>
        <v/>
      </c>
      <c r="H994" s="22" t="str">
        <f>IF(入力シート!D995&gt;"",入力シート!D995,"")</f>
        <v/>
      </c>
      <c r="I994" s="22" t="str">
        <f>IF(入力シート!E995&gt;"",入力シート!E995,"")</f>
        <v/>
      </c>
      <c r="J994" s="37" t="str">
        <f>IF(入力シート!F995&gt;0,IF(入力シート!W995=6,MID(入力シート!F995,入力シート!W995-5,1),"0"),"")</f>
        <v/>
      </c>
      <c r="K994" s="37" t="str">
        <f>IF(入力シート!F995&gt;0,MID(入力シート!F995,入力シート!W995-4,1),"")</f>
        <v/>
      </c>
      <c r="L994" s="37" t="str">
        <f>IF(入力シート!F995&gt;0,MID(入力シート!F995,入力シート!W995-3,1),"")</f>
        <v/>
      </c>
      <c r="M994" s="37" t="str">
        <f>IF(入力シート!F995&gt;0,MID(入力シート!F995,入力シート!W995-2,1),"")</f>
        <v/>
      </c>
      <c r="N994" s="37" t="str">
        <f>IF(入力シート!F995&gt;0,MID(入力シート!F995,入力シート!W995-1,1),"")</f>
        <v/>
      </c>
      <c r="O994" s="39" t="str">
        <f>IF(入力シート!F995&gt;0,MID(入力シート!F995,入力シート!W995,1),"")</f>
        <v/>
      </c>
      <c r="P994" s="22" t="str">
        <f>IF(入力シート!G995&gt;"",入力シート!G995,"")</f>
        <v/>
      </c>
      <c r="Q994" s="37" t="str">
        <f>IF(入力シート!H995&gt;0,IF(入力シート!X995=4,MID(入力シート!H995,入力シート!X995-3,1),"0"),"")</f>
        <v/>
      </c>
      <c r="R994" s="37" t="str">
        <f>IF(入力シート!H995&gt;0,MID(入力シート!H995,入力シート!X995-2,1),"")</f>
        <v/>
      </c>
      <c r="S994" s="37" t="str">
        <f>IF(入力シート!H995&gt;0,MID(入力シート!H995,入力シート!X995-1,1),"")</f>
        <v/>
      </c>
      <c r="T994" s="39" t="str">
        <f>IF(入力シート!H995&gt;0,MID(入力シート!H995,入力シート!X995,1),"")</f>
        <v/>
      </c>
      <c r="U994" s="62" t="str">
        <f>IF(入力シート!I995&gt;0,入力シート!I995,"")</f>
        <v/>
      </c>
      <c r="V994" s="50" t="str">
        <f>IF(入力シート!J995&gt;0,入力シート!J995,"")</f>
        <v/>
      </c>
      <c r="W994" s="50" t="str">
        <f>IF(入力シート!K995&gt;=10,INT(MOD(入力シート!K995,100)/10),"")</f>
        <v/>
      </c>
      <c r="X994" s="40" t="str">
        <f>IF(入力シート!K995&gt;=1,INT(MOD(入力シート!K995,10)/1),"")</f>
        <v/>
      </c>
      <c r="Y994" s="51" t="str">
        <f>IF(入力シート!L995&gt;=100000,INT(MOD(入力シート!L995,1000000)/100000),"")</f>
        <v/>
      </c>
      <c r="Z994" s="51" t="str">
        <f>IF(入力シート!L995&gt;=10000,INT(MOD(入力シート!L995,100000)/10000),"")</f>
        <v/>
      </c>
      <c r="AA994" s="51" t="str">
        <f>IF(入力シート!L995&gt;=1000,INT(MOD(入力シート!L995,10000)/1000),"")</f>
        <v/>
      </c>
      <c r="AB994" s="51" t="str">
        <f>IF(入力シート!L995&gt;=100,INT(MOD(入力シート!L995,1000)/100),"")</f>
        <v/>
      </c>
      <c r="AC994" s="51" t="str">
        <f>IF(入力シート!L995&gt;=10,INT(MOD(入力シート!L995,100)/10),"")</f>
        <v/>
      </c>
      <c r="AD994" s="40" t="str">
        <f>IF(入力シート!L995&gt;=1,INT(MOD(入力シート!L995,10)/1),"")</f>
        <v/>
      </c>
      <c r="AE994" s="51" t="str">
        <f>IF(入力シート!M995&gt;=10000,INT(MOD(入力シート!M995,100000)/10000),"")</f>
        <v/>
      </c>
      <c r="AF994" s="51" t="str">
        <f>IF(入力シート!M995&gt;=1000,INT(MOD(入力シート!M995,10000)/1000),"")</f>
        <v/>
      </c>
      <c r="AG994" s="51" t="str">
        <f>IF(入力シート!M995&gt;=100,INT(MOD(入力シート!M995,1000)/100),"")</f>
        <v/>
      </c>
      <c r="AH994" s="51" t="str">
        <f>IF(入力シート!M995&gt;=10,INT(MOD(入力シート!M995,100)/10),"")</f>
        <v/>
      </c>
      <c r="AI994" s="40" t="str">
        <f>IF(入力シート!M995&gt;=1,INT(MOD(入力シート!M995,10)/1),"")</f>
        <v/>
      </c>
      <c r="AJ994" s="51" t="str">
        <f>IF(入力シート!N995&gt;=10000,INT(MOD(入力シート!N995,100000)/10000),"")</f>
        <v/>
      </c>
      <c r="AK994" s="51" t="str">
        <f>IF(入力シート!N995&gt;=1000,INT(MOD(入力シート!N995,10000)/1000),"")</f>
        <v/>
      </c>
      <c r="AL994" s="51" t="str">
        <f>IF(入力シート!N995&gt;=100,INT(MOD(入力シート!N995,1000)/100),"")</f>
        <v/>
      </c>
      <c r="AM994" s="51" t="str">
        <f>IF(入力シート!N995&gt;=10,INT(MOD(入力シート!N995,100)/10),"")</f>
        <v/>
      </c>
      <c r="AN994" s="40" t="str">
        <f>IF(入力シート!N995&gt;=1,INT(MOD(入力シート!N995,10)/1),"")</f>
        <v/>
      </c>
      <c r="AO994" s="51" t="str">
        <f>IF(入力シート!O995&gt;=10000,INT(MOD(入力シート!O995,100000)/10000),"")</f>
        <v/>
      </c>
      <c r="AP994" s="51" t="str">
        <f>IF(入力シート!O995&gt;=1000,INT(MOD(入力シート!O995,10000)/1000),"")</f>
        <v/>
      </c>
      <c r="AQ994" s="51" t="str">
        <f>IF(入力シート!O995&gt;=100,INT(MOD(入力シート!O995,1000)/100),"")</f>
        <v/>
      </c>
      <c r="AR994" s="51" t="str">
        <f>IF(入力シート!O995&gt;=10,INT(MOD(入力シート!O995,100)/10),"")</f>
        <v/>
      </c>
      <c r="AS994" s="40" t="str">
        <f>IF(入力シート!O995&gt;=1,INT(MOD(入力シート!O995,10)/1),"")</f>
        <v/>
      </c>
      <c r="AT994" s="51" t="str">
        <f>IF(入力シート!P995&gt;=1000000,INT(MOD(入力シート!P995,10000000)/1000000),"")</f>
        <v/>
      </c>
      <c r="AU994" s="51" t="str">
        <f>IF(入力シート!P995&gt;=100000,INT(MOD(入力シート!P995,1000000)/100000),"")</f>
        <v/>
      </c>
      <c r="AV994" s="51" t="str">
        <f>IF(入力シート!P995&gt;=10000,INT(MOD(入力シート!P995,100000)/10000),"")</f>
        <v/>
      </c>
      <c r="AW994" s="51" t="str">
        <f>IF(入力シート!P995&gt;=1000,INT(MOD(入力シート!P995,10000)/1000),"")</f>
        <v/>
      </c>
      <c r="AX994" s="51" t="str">
        <f>IF(入力シート!P995&gt;=100,INT(MOD(入力シート!P995,1000)/100),"")</f>
        <v/>
      </c>
      <c r="AY994" s="51" t="str">
        <f>IF(入力シート!P995&gt;=10,INT(MOD(入力シート!P995,100)/10),"")</f>
        <v/>
      </c>
      <c r="AZ994" s="40" t="str">
        <f>IF(入力シート!P995&gt;=1,INT(MOD(入力シート!P995,10)/1),"")</f>
        <v/>
      </c>
      <c r="BA994" s="51" t="str">
        <f>IF(入力シート!Q995&gt;=10,INT(MOD(入力シート!Q995,100)/10),"")</f>
        <v/>
      </c>
      <c r="BB994" s="40" t="str">
        <f>IF(入力シート!Q995&gt;=1,INT(MOD(入力シート!Q995,10)/1),"")</f>
        <v/>
      </c>
      <c r="BC994" s="51" t="str">
        <f>IF(入力シート!R995&gt;=10000,INT(MOD(入力シート!R995,100000)/10000),"")</f>
        <v/>
      </c>
      <c r="BD994" s="51" t="str">
        <f>IF(入力シート!R995&gt;=1000,INT(MOD(入力シート!R995,10000)/1000),"")</f>
        <v/>
      </c>
      <c r="BE994" s="51" t="str">
        <f>IF(入力シート!R995&gt;=100,INT(MOD(入力シート!R995,1000)/100),"")</f>
        <v/>
      </c>
      <c r="BF994" s="51" t="str">
        <f>IF(入力シート!R995&gt;=10,INT(MOD(入力シート!R995,100)/10),"")</f>
        <v/>
      </c>
      <c r="BG994" s="40" t="str">
        <f>IF(入力シート!R995&gt;=1,INT(MOD(入力シート!R995,10)/1),"")</f>
        <v/>
      </c>
    </row>
    <row r="995" spans="1:79" x14ac:dyDescent="0.15">
      <c r="B995" s="22">
        <v>993</v>
      </c>
      <c r="C995" s="10" t="str">
        <f>IF(入力シート!C996&gt;=10000,INT(MOD(入力シート!C996,100000)/10000),"")</f>
        <v/>
      </c>
      <c r="D995" s="10" t="str">
        <f>IF(入力シート!C996&gt;=1000,INT(MOD(入力シート!C996,10000)/1000),"")</f>
        <v/>
      </c>
      <c r="E995" s="10" t="str">
        <f>IF(入力シート!C996&gt;=100,INT(MOD(入力シート!C996,1000)/100),"")</f>
        <v/>
      </c>
      <c r="F995" s="10" t="str">
        <f>IF(入力シート!C996&gt;=10,INT(MOD(入力シート!C996,100)/10),"")</f>
        <v/>
      </c>
      <c r="G995" s="22" t="str">
        <f>IF(入力シート!C996&gt;=1,INT(MOD(入力シート!C996,10)/1),"")</f>
        <v/>
      </c>
      <c r="H995" s="22" t="str">
        <f>IF(入力シート!D996&gt;"",入力シート!D996,"")</f>
        <v/>
      </c>
      <c r="I995" s="22" t="str">
        <f>IF(入力シート!E996&gt;"",入力シート!E996,"")</f>
        <v/>
      </c>
      <c r="J995" s="37" t="str">
        <f>IF(入力シート!F996&gt;0,IF(入力シート!W996=6,MID(入力シート!F996,入力シート!W996-5,1),"0"),"")</f>
        <v/>
      </c>
      <c r="K995" s="37" t="str">
        <f>IF(入力シート!F996&gt;0,MID(入力シート!F996,入力シート!W996-4,1),"")</f>
        <v/>
      </c>
      <c r="L995" s="37" t="str">
        <f>IF(入力シート!F996&gt;0,MID(入力シート!F996,入力シート!W996-3,1),"")</f>
        <v/>
      </c>
      <c r="M995" s="37" t="str">
        <f>IF(入力シート!F996&gt;0,MID(入力シート!F996,入力シート!W996-2,1),"")</f>
        <v/>
      </c>
      <c r="N995" s="37" t="str">
        <f>IF(入力シート!F996&gt;0,MID(入力シート!F996,入力シート!W996-1,1),"")</f>
        <v/>
      </c>
      <c r="O995" s="39" t="str">
        <f>IF(入力シート!F996&gt;0,MID(入力シート!F996,入力シート!W996,1),"")</f>
        <v/>
      </c>
      <c r="P995" s="22" t="str">
        <f>IF(入力シート!G996&gt;"",入力シート!G996,"")</f>
        <v/>
      </c>
      <c r="Q995" s="37" t="str">
        <f>IF(入力シート!H996&gt;0,IF(入力シート!X996=4,MID(入力シート!H996,入力シート!X996-3,1),"0"),"")</f>
        <v/>
      </c>
      <c r="R995" s="37" t="str">
        <f>IF(入力シート!H996&gt;0,MID(入力シート!H996,入力シート!X996-2,1),"")</f>
        <v/>
      </c>
      <c r="S995" s="37" t="str">
        <f>IF(入力シート!H996&gt;0,MID(入力シート!H996,入力シート!X996-1,1),"")</f>
        <v/>
      </c>
      <c r="T995" s="39" t="str">
        <f>IF(入力シート!H996&gt;0,MID(入力シート!H996,入力シート!X996,1),"")</f>
        <v/>
      </c>
      <c r="U995" s="62" t="str">
        <f>IF(入力シート!I996&gt;0,入力シート!I996,"")</f>
        <v/>
      </c>
      <c r="V995" s="50" t="str">
        <f>IF(入力シート!J996&gt;0,入力シート!J996,"")</f>
        <v/>
      </c>
      <c r="W995" s="50" t="str">
        <f>IF(入力シート!K996&gt;=10,INT(MOD(入力シート!K996,100)/10),"")</f>
        <v/>
      </c>
      <c r="X995" s="40" t="str">
        <f>IF(入力シート!K996&gt;=1,INT(MOD(入力シート!K996,10)/1),"")</f>
        <v/>
      </c>
      <c r="Y995" s="51" t="str">
        <f>IF(入力シート!L996&gt;=100000,INT(MOD(入力シート!L996,1000000)/100000),"")</f>
        <v/>
      </c>
      <c r="Z995" s="51" t="str">
        <f>IF(入力シート!L996&gt;=10000,INT(MOD(入力シート!L996,100000)/10000),"")</f>
        <v/>
      </c>
      <c r="AA995" s="51" t="str">
        <f>IF(入力シート!L996&gt;=1000,INT(MOD(入力シート!L996,10000)/1000),"")</f>
        <v/>
      </c>
      <c r="AB995" s="51" t="str">
        <f>IF(入力シート!L996&gt;=100,INT(MOD(入力シート!L996,1000)/100),"")</f>
        <v/>
      </c>
      <c r="AC995" s="51" t="str">
        <f>IF(入力シート!L996&gt;=10,INT(MOD(入力シート!L996,100)/10),"")</f>
        <v/>
      </c>
      <c r="AD995" s="40" t="str">
        <f>IF(入力シート!L996&gt;=1,INT(MOD(入力シート!L996,10)/1),"")</f>
        <v/>
      </c>
      <c r="AE995" s="51" t="str">
        <f>IF(入力シート!M996&gt;=10000,INT(MOD(入力シート!M996,100000)/10000),"")</f>
        <v/>
      </c>
      <c r="AF995" s="51" t="str">
        <f>IF(入力シート!M996&gt;=1000,INT(MOD(入力シート!M996,10000)/1000),"")</f>
        <v/>
      </c>
      <c r="AG995" s="51" t="str">
        <f>IF(入力シート!M996&gt;=100,INT(MOD(入力シート!M996,1000)/100),"")</f>
        <v/>
      </c>
      <c r="AH995" s="51" t="str">
        <f>IF(入力シート!M996&gt;=10,INT(MOD(入力シート!M996,100)/10),"")</f>
        <v/>
      </c>
      <c r="AI995" s="40" t="str">
        <f>IF(入力シート!M996&gt;=1,INT(MOD(入力シート!M996,10)/1),"")</f>
        <v/>
      </c>
      <c r="AJ995" s="51" t="str">
        <f>IF(入力シート!N996&gt;=10000,INT(MOD(入力シート!N996,100000)/10000),"")</f>
        <v/>
      </c>
      <c r="AK995" s="51" t="str">
        <f>IF(入力シート!N996&gt;=1000,INT(MOD(入力シート!N996,10000)/1000),"")</f>
        <v/>
      </c>
      <c r="AL995" s="51" t="str">
        <f>IF(入力シート!N996&gt;=100,INT(MOD(入力シート!N996,1000)/100),"")</f>
        <v/>
      </c>
      <c r="AM995" s="51" t="str">
        <f>IF(入力シート!N996&gt;=10,INT(MOD(入力シート!N996,100)/10),"")</f>
        <v/>
      </c>
      <c r="AN995" s="40" t="str">
        <f>IF(入力シート!N996&gt;=1,INT(MOD(入力シート!N996,10)/1),"")</f>
        <v/>
      </c>
      <c r="AO995" s="51" t="str">
        <f>IF(入力シート!O996&gt;=10000,INT(MOD(入力シート!O996,100000)/10000),"")</f>
        <v/>
      </c>
      <c r="AP995" s="51" t="str">
        <f>IF(入力シート!O996&gt;=1000,INT(MOD(入力シート!O996,10000)/1000),"")</f>
        <v/>
      </c>
      <c r="AQ995" s="51" t="str">
        <f>IF(入力シート!O996&gt;=100,INT(MOD(入力シート!O996,1000)/100),"")</f>
        <v/>
      </c>
      <c r="AR995" s="51" t="str">
        <f>IF(入力シート!O996&gt;=10,INT(MOD(入力シート!O996,100)/10),"")</f>
        <v/>
      </c>
      <c r="AS995" s="40" t="str">
        <f>IF(入力シート!O996&gt;=1,INT(MOD(入力シート!O996,10)/1),"")</f>
        <v/>
      </c>
      <c r="AT995" s="51" t="str">
        <f>IF(入力シート!P996&gt;=1000000,INT(MOD(入力シート!P996,10000000)/1000000),"")</f>
        <v/>
      </c>
      <c r="AU995" s="51" t="str">
        <f>IF(入力シート!P996&gt;=100000,INT(MOD(入力シート!P996,1000000)/100000),"")</f>
        <v/>
      </c>
      <c r="AV995" s="51" t="str">
        <f>IF(入力シート!P996&gt;=10000,INT(MOD(入力シート!P996,100000)/10000),"")</f>
        <v/>
      </c>
      <c r="AW995" s="51" t="str">
        <f>IF(入力シート!P996&gt;=1000,INT(MOD(入力シート!P996,10000)/1000),"")</f>
        <v/>
      </c>
      <c r="AX995" s="51" t="str">
        <f>IF(入力シート!P996&gt;=100,INT(MOD(入力シート!P996,1000)/100),"")</f>
        <v/>
      </c>
      <c r="AY995" s="51" t="str">
        <f>IF(入力シート!P996&gt;=10,INT(MOD(入力シート!P996,100)/10),"")</f>
        <v/>
      </c>
      <c r="AZ995" s="40" t="str">
        <f>IF(入力シート!P996&gt;=1,INT(MOD(入力シート!P996,10)/1),"")</f>
        <v/>
      </c>
      <c r="BA995" s="51" t="str">
        <f>IF(入力シート!Q996&gt;=10,INT(MOD(入力シート!Q996,100)/10),"")</f>
        <v/>
      </c>
      <c r="BB995" s="40" t="str">
        <f>IF(入力シート!Q996&gt;=1,INT(MOD(入力シート!Q996,10)/1),"")</f>
        <v/>
      </c>
      <c r="BC995" s="51" t="str">
        <f>IF(入力シート!R996&gt;=10000,INT(MOD(入力シート!R996,100000)/10000),"")</f>
        <v/>
      </c>
      <c r="BD995" s="51" t="str">
        <f>IF(入力シート!R996&gt;=1000,INT(MOD(入力シート!R996,10000)/1000),"")</f>
        <v/>
      </c>
      <c r="BE995" s="51" t="str">
        <f>IF(入力シート!R996&gt;=100,INT(MOD(入力シート!R996,1000)/100),"")</f>
        <v/>
      </c>
      <c r="BF995" s="51" t="str">
        <f>IF(入力シート!R996&gt;=10,INT(MOD(入力シート!R996,100)/10),"")</f>
        <v/>
      </c>
      <c r="BG995" s="40" t="str">
        <f>IF(入力シート!R996&gt;=1,INT(MOD(入力シート!R996,10)/1),"")</f>
        <v/>
      </c>
    </row>
    <row r="996" spans="1:79" x14ac:dyDescent="0.15">
      <c r="B996" s="22">
        <v>994</v>
      </c>
      <c r="C996" s="10" t="str">
        <f>IF(入力シート!C997&gt;=10000,INT(MOD(入力シート!C997,100000)/10000),"")</f>
        <v/>
      </c>
      <c r="D996" s="10" t="str">
        <f>IF(入力シート!C997&gt;=1000,INT(MOD(入力シート!C997,10000)/1000),"")</f>
        <v/>
      </c>
      <c r="E996" s="10" t="str">
        <f>IF(入力シート!C997&gt;=100,INT(MOD(入力シート!C997,1000)/100),"")</f>
        <v/>
      </c>
      <c r="F996" s="10" t="str">
        <f>IF(入力シート!C997&gt;=10,INT(MOD(入力シート!C997,100)/10),"")</f>
        <v/>
      </c>
      <c r="G996" s="22" t="str">
        <f>IF(入力シート!C997&gt;=1,INT(MOD(入力シート!C997,10)/1),"")</f>
        <v/>
      </c>
      <c r="H996" s="22" t="str">
        <f>IF(入力シート!D997&gt;"",入力シート!D997,"")</f>
        <v/>
      </c>
      <c r="I996" s="22" t="str">
        <f>IF(入力シート!E997&gt;"",入力シート!E997,"")</f>
        <v/>
      </c>
      <c r="J996" s="37" t="str">
        <f>IF(入力シート!F997&gt;0,IF(入力シート!W997=6,MID(入力シート!F997,入力シート!W997-5,1),"0"),"")</f>
        <v/>
      </c>
      <c r="K996" s="37" t="str">
        <f>IF(入力シート!F997&gt;0,MID(入力シート!F997,入力シート!W997-4,1),"")</f>
        <v/>
      </c>
      <c r="L996" s="37" t="str">
        <f>IF(入力シート!F997&gt;0,MID(入力シート!F997,入力シート!W997-3,1),"")</f>
        <v/>
      </c>
      <c r="M996" s="37" t="str">
        <f>IF(入力シート!F997&gt;0,MID(入力シート!F997,入力シート!W997-2,1),"")</f>
        <v/>
      </c>
      <c r="N996" s="37" t="str">
        <f>IF(入力シート!F997&gt;0,MID(入力シート!F997,入力シート!W997-1,1),"")</f>
        <v/>
      </c>
      <c r="O996" s="39" t="str">
        <f>IF(入力シート!F997&gt;0,MID(入力シート!F997,入力シート!W997,1),"")</f>
        <v/>
      </c>
      <c r="P996" s="22" t="str">
        <f>IF(入力シート!G997&gt;"",入力シート!G997,"")</f>
        <v/>
      </c>
      <c r="Q996" s="37" t="str">
        <f>IF(入力シート!H997&gt;0,IF(入力シート!X997=4,MID(入力シート!H997,入力シート!X997-3,1),"0"),"")</f>
        <v/>
      </c>
      <c r="R996" s="37" t="str">
        <f>IF(入力シート!H997&gt;0,MID(入力シート!H997,入力シート!X997-2,1),"")</f>
        <v/>
      </c>
      <c r="S996" s="37" t="str">
        <f>IF(入力シート!H997&gt;0,MID(入力シート!H997,入力シート!X997-1,1),"")</f>
        <v/>
      </c>
      <c r="T996" s="39" t="str">
        <f>IF(入力シート!H997&gt;0,MID(入力シート!H997,入力シート!X997,1),"")</f>
        <v/>
      </c>
      <c r="U996" s="62" t="str">
        <f>IF(入力シート!I997&gt;0,入力シート!I997,"")</f>
        <v/>
      </c>
      <c r="V996" s="50" t="str">
        <f>IF(入力シート!J997&gt;0,入力シート!J997,"")</f>
        <v/>
      </c>
      <c r="W996" s="50" t="str">
        <f>IF(入力シート!K997&gt;=10,INT(MOD(入力シート!K997,100)/10),"")</f>
        <v/>
      </c>
      <c r="X996" s="40" t="str">
        <f>IF(入力シート!K997&gt;=1,INT(MOD(入力シート!K997,10)/1),"")</f>
        <v/>
      </c>
      <c r="Y996" s="51" t="str">
        <f>IF(入力シート!L997&gt;=100000,INT(MOD(入力シート!L997,1000000)/100000),"")</f>
        <v/>
      </c>
      <c r="Z996" s="51" t="str">
        <f>IF(入力シート!L997&gt;=10000,INT(MOD(入力シート!L997,100000)/10000),"")</f>
        <v/>
      </c>
      <c r="AA996" s="51" t="str">
        <f>IF(入力シート!L997&gt;=1000,INT(MOD(入力シート!L997,10000)/1000),"")</f>
        <v/>
      </c>
      <c r="AB996" s="51" t="str">
        <f>IF(入力シート!L997&gt;=100,INT(MOD(入力シート!L997,1000)/100),"")</f>
        <v/>
      </c>
      <c r="AC996" s="51" t="str">
        <f>IF(入力シート!L997&gt;=10,INT(MOD(入力シート!L997,100)/10),"")</f>
        <v/>
      </c>
      <c r="AD996" s="40" t="str">
        <f>IF(入力シート!L997&gt;=1,INT(MOD(入力シート!L997,10)/1),"")</f>
        <v/>
      </c>
      <c r="AE996" s="51" t="str">
        <f>IF(入力シート!M997&gt;=10000,INT(MOD(入力シート!M997,100000)/10000),"")</f>
        <v/>
      </c>
      <c r="AF996" s="51" t="str">
        <f>IF(入力シート!M997&gt;=1000,INT(MOD(入力シート!M997,10000)/1000),"")</f>
        <v/>
      </c>
      <c r="AG996" s="51" t="str">
        <f>IF(入力シート!M997&gt;=100,INT(MOD(入力シート!M997,1000)/100),"")</f>
        <v/>
      </c>
      <c r="AH996" s="51" t="str">
        <f>IF(入力シート!M997&gt;=10,INT(MOD(入力シート!M997,100)/10),"")</f>
        <v/>
      </c>
      <c r="AI996" s="40" t="str">
        <f>IF(入力シート!M997&gt;=1,INT(MOD(入力シート!M997,10)/1),"")</f>
        <v/>
      </c>
      <c r="AJ996" s="51" t="str">
        <f>IF(入力シート!N997&gt;=10000,INT(MOD(入力シート!N997,100000)/10000),"")</f>
        <v/>
      </c>
      <c r="AK996" s="51" t="str">
        <f>IF(入力シート!N997&gt;=1000,INT(MOD(入力シート!N997,10000)/1000),"")</f>
        <v/>
      </c>
      <c r="AL996" s="51" t="str">
        <f>IF(入力シート!N997&gt;=100,INT(MOD(入力シート!N997,1000)/100),"")</f>
        <v/>
      </c>
      <c r="AM996" s="51" t="str">
        <f>IF(入力シート!N997&gt;=10,INT(MOD(入力シート!N997,100)/10),"")</f>
        <v/>
      </c>
      <c r="AN996" s="40" t="str">
        <f>IF(入力シート!N997&gt;=1,INT(MOD(入力シート!N997,10)/1),"")</f>
        <v/>
      </c>
      <c r="AO996" s="51" t="str">
        <f>IF(入力シート!O997&gt;=10000,INT(MOD(入力シート!O997,100000)/10000),"")</f>
        <v/>
      </c>
      <c r="AP996" s="51" t="str">
        <f>IF(入力シート!O997&gt;=1000,INT(MOD(入力シート!O997,10000)/1000),"")</f>
        <v/>
      </c>
      <c r="AQ996" s="51" t="str">
        <f>IF(入力シート!O997&gt;=100,INT(MOD(入力シート!O997,1000)/100),"")</f>
        <v/>
      </c>
      <c r="AR996" s="51" t="str">
        <f>IF(入力シート!O997&gt;=10,INT(MOD(入力シート!O997,100)/10),"")</f>
        <v/>
      </c>
      <c r="AS996" s="40" t="str">
        <f>IF(入力シート!O997&gt;=1,INT(MOD(入力シート!O997,10)/1),"")</f>
        <v/>
      </c>
      <c r="AT996" s="51" t="str">
        <f>IF(入力シート!P997&gt;=1000000,INT(MOD(入力シート!P997,10000000)/1000000),"")</f>
        <v/>
      </c>
      <c r="AU996" s="51" t="str">
        <f>IF(入力シート!P997&gt;=100000,INT(MOD(入力シート!P997,1000000)/100000),"")</f>
        <v/>
      </c>
      <c r="AV996" s="51" t="str">
        <f>IF(入力シート!P997&gt;=10000,INT(MOD(入力シート!P997,100000)/10000),"")</f>
        <v/>
      </c>
      <c r="AW996" s="51" t="str">
        <f>IF(入力シート!P997&gt;=1000,INT(MOD(入力シート!P997,10000)/1000),"")</f>
        <v/>
      </c>
      <c r="AX996" s="51" t="str">
        <f>IF(入力シート!P997&gt;=100,INT(MOD(入力シート!P997,1000)/100),"")</f>
        <v/>
      </c>
      <c r="AY996" s="51" t="str">
        <f>IF(入力シート!P997&gt;=10,INT(MOD(入力シート!P997,100)/10),"")</f>
        <v/>
      </c>
      <c r="AZ996" s="40" t="str">
        <f>IF(入力シート!P997&gt;=1,INT(MOD(入力シート!P997,10)/1),"")</f>
        <v/>
      </c>
      <c r="BA996" s="51" t="str">
        <f>IF(入力シート!Q997&gt;=10,INT(MOD(入力シート!Q997,100)/10),"")</f>
        <v/>
      </c>
      <c r="BB996" s="40" t="str">
        <f>IF(入力シート!Q997&gt;=1,INT(MOD(入力シート!Q997,10)/1),"")</f>
        <v/>
      </c>
      <c r="BC996" s="51" t="str">
        <f>IF(入力シート!R997&gt;=10000,INT(MOD(入力シート!R997,100000)/10000),"")</f>
        <v/>
      </c>
      <c r="BD996" s="51" t="str">
        <f>IF(入力シート!R997&gt;=1000,INT(MOD(入力シート!R997,10000)/1000),"")</f>
        <v/>
      </c>
      <c r="BE996" s="51" t="str">
        <f>IF(入力シート!R997&gt;=100,INT(MOD(入力シート!R997,1000)/100),"")</f>
        <v/>
      </c>
      <c r="BF996" s="51" t="str">
        <f>IF(入力シート!R997&gt;=10,INT(MOD(入力シート!R997,100)/10),"")</f>
        <v/>
      </c>
      <c r="BG996" s="40" t="str">
        <f>IF(入力シート!R997&gt;=1,INT(MOD(入力シート!R997,10)/1),"")</f>
        <v/>
      </c>
    </row>
    <row r="997" spans="1:79" x14ac:dyDescent="0.15">
      <c r="B997" s="22">
        <v>995</v>
      </c>
      <c r="C997" s="10" t="str">
        <f>IF(入力シート!C998&gt;=10000,INT(MOD(入力シート!C998,100000)/10000),"")</f>
        <v/>
      </c>
      <c r="D997" s="10" t="str">
        <f>IF(入力シート!C998&gt;=1000,INT(MOD(入力シート!C998,10000)/1000),"")</f>
        <v/>
      </c>
      <c r="E997" s="10" t="str">
        <f>IF(入力シート!C998&gt;=100,INT(MOD(入力シート!C998,1000)/100),"")</f>
        <v/>
      </c>
      <c r="F997" s="10" t="str">
        <f>IF(入力シート!C998&gt;=10,INT(MOD(入力シート!C998,100)/10),"")</f>
        <v/>
      </c>
      <c r="G997" s="22" t="str">
        <f>IF(入力シート!C998&gt;=1,INT(MOD(入力シート!C998,10)/1),"")</f>
        <v/>
      </c>
      <c r="H997" s="22" t="str">
        <f>IF(入力シート!D998&gt;"",入力シート!D998,"")</f>
        <v/>
      </c>
      <c r="I997" s="22" t="str">
        <f>IF(入力シート!E998&gt;"",入力シート!E998,"")</f>
        <v/>
      </c>
      <c r="J997" s="37" t="str">
        <f>IF(入力シート!F998&gt;0,IF(入力シート!W998=6,MID(入力シート!F998,入力シート!W998-5,1),"0"),"")</f>
        <v/>
      </c>
      <c r="K997" s="37" t="str">
        <f>IF(入力シート!F998&gt;0,MID(入力シート!F998,入力シート!W998-4,1),"")</f>
        <v/>
      </c>
      <c r="L997" s="37" t="str">
        <f>IF(入力シート!F998&gt;0,MID(入力シート!F998,入力シート!W998-3,1),"")</f>
        <v/>
      </c>
      <c r="M997" s="37" t="str">
        <f>IF(入力シート!F998&gt;0,MID(入力シート!F998,入力シート!W998-2,1),"")</f>
        <v/>
      </c>
      <c r="N997" s="37" t="str">
        <f>IF(入力シート!F998&gt;0,MID(入力シート!F998,入力シート!W998-1,1),"")</f>
        <v/>
      </c>
      <c r="O997" s="39" t="str">
        <f>IF(入力シート!F998&gt;0,MID(入力シート!F998,入力シート!W998,1),"")</f>
        <v/>
      </c>
      <c r="P997" s="22" t="str">
        <f>IF(入力シート!G998&gt;"",入力シート!G998,"")</f>
        <v/>
      </c>
      <c r="Q997" s="37" t="str">
        <f>IF(入力シート!H998&gt;0,IF(入力シート!X998=4,MID(入力シート!H998,入力シート!X998-3,1),"0"),"")</f>
        <v/>
      </c>
      <c r="R997" s="37" t="str">
        <f>IF(入力シート!H998&gt;0,MID(入力シート!H998,入力シート!X998-2,1),"")</f>
        <v/>
      </c>
      <c r="S997" s="37" t="str">
        <f>IF(入力シート!H998&gt;0,MID(入力シート!H998,入力シート!X998-1,1),"")</f>
        <v/>
      </c>
      <c r="T997" s="39" t="str">
        <f>IF(入力シート!H998&gt;0,MID(入力シート!H998,入力シート!X998,1),"")</f>
        <v/>
      </c>
      <c r="U997" s="62" t="str">
        <f>IF(入力シート!I998&gt;0,入力シート!I998,"")</f>
        <v/>
      </c>
      <c r="V997" s="50" t="str">
        <f>IF(入力シート!J998&gt;0,入力シート!J998,"")</f>
        <v/>
      </c>
      <c r="W997" s="50" t="str">
        <f>IF(入力シート!K998&gt;=10,INT(MOD(入力シート!K998,100)/10),"")</f>
        <v/>
      </c>
      <c r="X997" s="40" t="str">
        <f>IF(入力シート!K998&gt;=1,INT(MOD(入力シート!K998,10)/1),"")</f>
        <v/>
      </c>
      <c r="Y997" s="51" t="str">
        <f>IF(入力シート!L998&gt;=100000,INT(MOD(入力シート!L998,1000000)/100000),"")</f>
        <v/>
      </c>
      <c r="Z997" s="51" t="str">
        <f>IF(入力シート!L998&gt;=10000,INT(MOD(入力シート!L998,100000)/10000),"")</f>
        <v/>
      </c>
      <c r="AA997" s="51" t="str">
        <f>IF(入力シート!L998&gt;=1000,INT(MOD(入力シート!L998,10000)/1000),"")</f>
        <v/>
      </c>
      <c r="AB997" s="51" t="str">
        <f>IF(入力シート!L998&gt;=100,INT(MOD(入力シート!L998,1000)/100),"")</f>
        <v/>
      </c>
      <c r="AC997" s="51" t="str">
        <f>IF(入力シート!L998&gt;=10,INT(MOD(入力シート!L998,100)/10),"")</f>
        <v/>
      </c>
      <c r="AD997" s="40" t="str">
        <f>IF(入力シート!L998&gt;=1,INT(MOD(入力シート!L998,10)/1),"")</f>
        <v/>
      </c>
      <c r="AE997" s="51" t="str">
        <f>IF(入力シート!M998&gt;=10000,INT(MOD(入力シート!M998,100000)/10000),"")</f>
        <v/>
      </c>
      <c r="AF997" s="51" t="str">
        <f>IF(入力シート!M998&gt;=1000,INT(MOD(入力シート!M998,10000)/1000),"")</f>
        <v/>
      </c>
      <c r="AG997" s="51" t="str">
        <f>IF(入力シート!M998&gt;=100,INT(MOD(入力シート!M998,1000)/100),"")</f>
        <v/>
      </c>
      <c r="AH997" s="51" t="str">
        <f>IF(入力シート!M998&gt;=10,INT(MOD(入力シート!M998,100)/10),"")</f>
        <v/>
      </c>
      <c r="AI997" s="40" t="str">
        <f>IF(入力シート!M998&gt;=1,INT(MOD(入力シート!M998,10)/1),"")</f>
        <v/>
      </c>
      <c r="AJ997" s="51" t="str">
        <f>IF(入力シート!N998&gt;=10000,INT(MOD(入力シート!N998,100000)/10000),"")</f>
        <v/>
      </c>
      <c r="AK997" s="51" t="str">
        <f>IF(入力シート!N998&gt;=1000,INT(MOD(入力シート!N998,10000)/1000),"")</f>
        <v/>
      </c>
      <c r="AL997" s="51" t="str">
        <f>IF(入力シート!N998&gt;=100,INT(MOD(入力シート!N998,1000)/100),"")</f>
        <v/>
      </c>
      <c r="AM997" s="51" t="str">
        <f>IF(入力シート!N998&gt;=10,INT(MOD(入力シート!N998,100)/10),"")</f>
        <v/>
      </c>
      <c r="AN997" s="40" t="str">
        <f>IF(入力シート!N998&gt;=1,INT(MOD(入力シート!N998,10)/1),"")</f>
        <v/>
      </c>
      <c r="AO997" s="51" t="str">
        <f>IF(入力シート!O998&gt;=10000,INT(MOD(入力シート!O998,100000)/10000),"")</f>
        <v/>
      </c>
      <c r="AP997" s="51" t="str">
        <f>IF(入力シート!O998&gt;=1000,INT(MOD(入力シート!O998,10000)/1000),"")</f>
        <v/>
      </c>
      <c r="AQ997" s="51" t="str">
        <f>IF(入力シート!O998&gt;=100,INT(MOD(入力シート!O998,1000)/100),"")</f>
        <v/>
      </c>
      <c r="AR997" s="51" t="str">
        <f>IF(入力シート!O998&gt;=10,INT(MOD(入力シート!O998,100)/10),"")</f>
        <v/>
      </c>
      <c r="AS997" s="40" t="str">
        <f>IF(入力シート!O998&gt;=1,INT(MOD(入力シート!O998,10)/1),"")</f>
        <v/>
      </c>
      <c r="AT997" s="51" t="str">
        <f>IF(入力シート!P998&gt;=1000000,INT(MOD(入力シート!P998,10000000)/1000000),"")</f>
        <v/>
      </c>
      <c r="AU997" s="51" t="str">
        <f>IF(入力シート!P998&gt;=100000,INT(MOD(入力シート!P998,1000000)/100000),"")</f>
        <v/>
      </c>
      <c r="AV997" s="51" t="str">
        <f>IF(入力シート!P998&gt;=10000,INT(MOD(入力シート!P998,100000)/10000),"")</f>
        <v/>
      </c>
      <c r="AW997" s="51" t="str">
        <f>IF(入力シート!P998&gt;=1000,INT(MOD(入力シート!P998,10000)/1000),"")</f>
        <v/>
      </c>
      <c r="AX997" s="51" t="str">
        <f>IF(入力シート!P998&gt;=100,INT(MOD(入力シート!P998,1000)/100),"")</f>
        <v/>
      </c>
      <c r="AY997" s="51" t="str">
        <f>IF(入力シート!P998&gt;=10,INT(MOD(入力シート!P998,100)/10),"")</f>
        <v/>
      </c>
      <c r="AZ997" s="40" t="str">
        <f>IF(入力シート!P998&gt;=1,INT(MOD(入力シート!P998,10)/1),"")</f>
        <v/>
      </c>
      <c r="BA997" s="51" t="str">
        <f>IF(入力シート!Q998&gt;=10,INT(MOD(入力シート!Q998,100)/10),"")</f>
        <v/>
      </c>
      <c r="BB997" s="40" t="str">
        <f>IF(入力シート!Q998&gt;=1,INT(MOD(入力シート!Q998,10)/1),"")</f>
        <v/>
      </c>
      <c r="BC997" s="51" t="str">
        <f>IF(入力シート!R998&gt;=10000,INT(MOD(入力シート!R998,100000)/10000),"")</f>
        <v/>
      </c>
      <c r="BD997" s="51" t="str">
        <f>IF(入力シート!R998&gt;=1000,INT(MOD(入力シート!R998,10000)/1000),"")</f>
        <v/>
      </c>
      <c r="BE997" s="51" t="str">
        <f>IF(入力シート!R998&gt;=100,INT(MOD(入力シート!R998,1000)/100),"")</f>
        <v/>
      </c>
      <c r="BF997" s="51" t="str">
        <f>IF(入力シート!R998&gt;=10,INT(MOD(入力シート!R998,100)/10),"")</f>
        <v/>
      </c>
      <c r="BG997" s="40" t="str">
        <f>IF(入力シート!R998&gt;=1,INT(MOD(入力シート!R998,10)/1),"")</f>
        <v/>
      </c>
    </row>
    <row r="998" spans="1:79" x14ac:dyDescent="0.15">
      <c r="B998" s="22">
        <v>996</v>
      </c>
      <c r="C998" s="10" t="str">
        <f>IF(入力シート!C999&gt;=10000,INT(MOD(入力シート!C999,100000)/10000),"")</f>
        <v/>
      </c>
      <c r="D998" s="10" t="str">
        <f>IF(入力シート!C999&gt;=1000,INT(MOD(入力シート!C999,10000)/1000),"")</f>
        <v/>
      </c>
      <c r="E998" s="10" t="str">
        <f>IF(入力シート!C999&gt;=100,INT(MOD(入力シート!C999,1000)/100),"")</f>
        <v/>
      </c>
      <c r="F998" s="10" t="str">
        <f>IF(入力シート!C999&gt;=10,INT(MOD(入力シート!C999,100)/10),"")</f>
        <v/>
      </c>
      <c r="G998" s="22" t="str">
        <f>IF(入力シート!C999&gt;=1,INT(MOD(入力シート!C999,10)/1),"")</f>
        <v/>
      </c>
      <c r="H998" s="22" t="str">
        <f>IF(入力シート!D999&gt;"",入力シート!D999,"")</f>
        <v/>
      </c>
      <c r="I998" s="22" t="str">
        <f>IF(入力シート!E999&gt;"",入力シート!E999,"")</f>
        <v/>
      </c>
      <c r="J998" s="37" t="str">
        <f>IF(入力シート!F999&gt;0,IF(入力シート!W999=6,MID(入力シート!F999,入力シート!W999-5,1),"0"),"")</f>
        <v/>
      </c>
      <c r="K998" s="37" t="str">
        <f>IF(入力シート!F999&gt;0,MID(入力シート!F999,入力シート!W999-4,1),"")</f>
        <v/>
      </c>
      <c r="L998" s="37" t="str">
        <f>IF(入力シート!F999&gt;0,MID(入力シート!F999,入力シート!W999-3,1),"")</f>
        <v/>
      </c>
      <c r="M998" s="37" t="str">
        <f>IF(入力シート!F999&gt;0,MID(入力シート!F999,入力シート!W999-2,1),"")</f>
        <v/>
      </c>
      <c r="N998" s="37" t="str">
        <f>IF(入力シート!F999&gt;0,MID(入力シート!F999,入力シート!W999-1,1),"")</f>
        <v/>
      </c>
      <c r="O998" s="39" t="str">
        <f>IF(入力シート!F999&gt;0,MID(入力シート!F999,入力シート!W999,1),"")</f>
        <v/>
      </c>
      <c r="P998" s="22" t="str">
        <f>IF(入力シート!G999&gt;"",入力シート!G999,"")</f>
        <v/>
      </c>
      <c r="Q998" s="37" t="str">
        <f>IF(入力シート!H999&gt;0,IF(入力シート!X999=4,MID(入力シート!H999,入力シート!X999-3,1),"0"),"")</f>
        <v/>
      </c>
      <c r="R998" s="37" t="str">
        <f>IF(入力シート!H999&gt;0,MID(入力シート!H999,入力シート!X999-2,1),"")</f>
        <v/>
      </c>
      <c r="S998" s="37" t="str">
        <f>IF(入力シート!H999&gt;0,MID(入力シート!H999,入力シート!X999-1,1),"")</f>
        <v/>
      </c>
      <c r="T998" s="39" t="str">
        <f>IF(入力シート!H999&gt;0,MID(入力シート!H999,入力シート!X999,1),"")</f>
        <v/>
      </c>
      <c r="U998" s="62" t="str">
        <f>IF(入力シート!I999&gt;0,入力シート!I999,"")</f>
        <v/>
      </c>
      <c r="V998" s="50" t="str">
        <f>IF(入力シート!J999&gt;0,入力シート!J999,"")</f>
        <v/>
      </c>
      <c r="W998" s="50" t="str">
        <f>IF(入力シート!K999&gt;=10,INT(MOD(入力シート!K999,100)/10),"")</f>
        <v/>
      </c>
      <c r="X998" s="40" t="str">
        <f>IF(入力シート!K999&gt;=1,INT(MOD(入力シート!K999,10)/1),"")</f>
        <v/>
      </c>
      <c r="Y998" s="51" t="str">
        <f>IF(入力シート!L999&gt;=100000,INT(MOD(入力シート!L999,1000000)/100000),"")</f>
        <v/>
      </c>
      <c r="Z998" s="51" t="str">
        <f>IF(入力シート!L999&gt;=10000,INT(MOD(入力シート!L999,100000)/10000),"")</f>
        <v/>
      </c>
      <c r="AA998" s="51" t="str">
        <f>IF(入力シート!L999&gt;=1000,INT(MOD(入力シート!L999,10000)/1000),"")</f>
        <v/>
      </c>
      <c r="AB998" s="51" t="str">
        <f>IF(入力シート!L999&gt;=100,INT(MOD(入力シート!L999,1000)/100),"")</f>
        <v/>
      </c>
      <c r="AC998" s="51" t="str">
        <f>IF(入力シート!L999&gt;=10,INT(MOD(入力シート!L999,100)/10),"")</f>
        <v/>
      </c>
      <c r="AD998" s="40" t="str">
        <f>IF(入力シート!L999&gt;=1,INT(MOD(入力シート!L999,10)/1),"")</f>
        <v/>
      </c>
      <c r="AE998" s="51" t="str">
        <f>IF(入力シート!M999&gt;=10000,INT(MOD(入力シート!M999,100000)/10000),"")</f>
        <v/>
      </c>
      <c r="AF998" s="51" t="str">
        <f>IF(入力シート!M999&gt;=1000,INT(MOD(入力シート!M999,10000)/1000),"")</f>
        <v/>
      </c>
      <c r="AG998" s="51" t="str">
        <f>IF(入力シート!M999&gt;=100,INT(MOD(入力シート!M999,1000)/100),"")</f>
        <v/>
      </c>
      <c r="AH998" s="51" t="str">
        <f>IF(入力シート!M999&gt;=10,INT(MOD(入力シート!M999,100)/10),"")</f>
        <v/>
      </c>
      <c r="AI998" s="40" t="str">
        <f>IF(入力シート!M999&gt;=1,INT(MOD(入力シート!M999,10)/1),"")</f>
        <v/>
      </c>
      <c r="AJ998" s="51" t="str">
        <f>IF(入力シート!N999&gt;=10000,INT(MOD(入力シート!N999,100000)/10000),"")</f>
        <v/>
      </c>
      <c r="AK998" s="51" t="str">
        <f>IF(入力シート!N999&gt;=1000,INT(MOD(入力シート!N999,10000)/1000),"")</f>
        <v/>
      </c>
      <c r="AL998" s="51" t="str">
        <f>IF(入力シート!N999&gt;=100,INT(MOD(入力シート!N999,1000)/100),"")</f>
        <v/>
      </c>
      <c r="AM998" s="51" t="str">
        <f>IF(入力シート!N999&gt;=10,INT(MOD(入力シート!N999,100)/10),"")</f>
        <v/>
      </c>
      <c r="AN998" s="40" t="str">
        <f>IF(入力シート!N999&gt;=1,INT(MOD(入力シート!N999,10)/1),"")</f>
        <v/>
      </c>
      <c r="AO998" s="51" t="str">
        <f>IF(入力シート!O999&gt;=10000,INT(MOD(入力シート!O999,100000)/10000),"")</f>
        <v/>
      </c>
      <c r="AP998" s="51" t="str">
        <f>IF(入力シート!O999&gt;=1000,INT(MOD(入力シート!O999,10000)/1000),"")</f>
        <v/>
      </c>
      <c r="AQ998" s="51" t="str">
        <f>IF(入力シート!O999&gt;=100,INT(MOD(入力シート!O999,1000)/100),"")</f>
        <v/>
      </c>
      <c r="AR998" s="51" t="str">
        <f>IF(入力シート!O999&gt;=10,INT(MOD(入力シート!O999,100)/10),"")</f>
        <v/>
      </c>
      <c r="AS998" s="40" t="str">
        <f>IF(入力シート!O999&gt;=1,INT(MOD(入力シート!O999,10)/1),"")</f>
        <v/>
      </c>
      <c r="AT998" s="51" t="str">
        <f>IF(入力シート!P999&gt;=1000000,INT(MOD(入力シート!P999,10000000)/1000000),"")</f>
        <v/>
      </c>
      <c r="AU998" s="51" t="str">
        <f>IF(入力シート!P999&gt;=100000,INT(MOD(入力シート!P999,1000000)/100000),"")</f>
        <v/>
      </c>
      <c r="AV998" s="51" t="str">
        <f>IF(入力シート!P999&gt;=10000,INT(MOD(入力シート!P999,100000)/10000),"")</f>
        <v/>
      </c>
      <c r="AW998" s="51" t="str">
        <f>IF(入力シート!P999&gt;=1000,INT(MOD(入力シート!P999,10000)/1000),"")</f>
        <v/>
      </c>
      <c r="AX998" s="51" t="str">
        <f>IF(入力シート!P999&gt;=100,INT(MOD(入力シート!P999,1000)/100),"")</f>
        <v/>
      </c>
      <c r="AY998" s="51" t="str">
        <f>IF(入力シート!P999&gt;=10,INT(MOD(入力シート!P999,100)/10),"")</f>
        <v/>
      </c>
      <c r="AZ998" s="40" t="str">
        <f>IF(入力シート!P999&gt;=1,INT(MOD(入力シート!P999,10)/1),"")</f>
        <v/>
      </c>
      <c r="BA998" s="51" t="str">
        <f>IF(入力シート!Q999&gt;=10,INT(MOD(入力シート!Q999,100)/10),"")</f>
        <v/>
      </c>
      <c r="BB998" s="40" t="str">
        <f>IF(入力シート!Q999&gt;=1,INT(MOD(入力シート!Q999,10)/1),"")</f>
        <v/>
      </c>
      <c r="BC998" s="51" t="str">
        <f>IF(入力シート!R999&gt;=10000,INT(MOD(入力シート!R999,100000)/10000),"")</f>
        <v/>
      </c>
      <c r="BD998" s="51" t="str">
        <f>IF(入力シート!R999&gt;=1000,INT(MOD(入力シート!R999,10000)/1000),"")</f>
        <v/>
      </c>
      <c r="BE998" s="51" t="str">
        <f>IF(入力シート!R999&gt;=100,INT(MOD(入力シート!R999,1000)/100),"")</f>
        <v/>
      </c>
      <c r="BF998" s="51" t="str">
        <f>IF(入力シート!R999&gt;=10,INT(MOD(入力シート!R999,100)/10),"")</f>
        <v/>
      </c>
      <c r="BG998" s="40" t="str">
        <f>IF(入力シート!R999&gt;=1,INT(MOD(入力シート!R999,10)/1),"")</f>
        <v/>
      </c>
    </row>
    <row r="999" spans="1:79" x14ac:dyDescent="0.15">
      <c r="B999" s="22">
        <v>997</v>
      </c>
      <c r="C999" s="10" t="str">
        <f>IF(入力シート!C1000&gt;=10000,INT(MOD(入力シート!C1000,100000)/10000),"")</f>
        <v/>
      </c>
      <c r="D999" s="10" t="str">
        <f>IF(入力シート!C1000&gt;=1000,INT(MOD(入力シート!C1000,10000)/1000),"")</f>
        <v/>
      </c>
      <c r="E999" s="10" t="str">
        <f>IF(入力シート!C1000&gt;=100,INT(MOD(入力シート!C1000,1000)/100),"")</f>
        <v/>
      </c>
      <c r="F999" s="10" t="str">
        <f>IF(入力シート!C1000&gt;=10,INT(MOD(入力シート!C1000,100)/10),"")</f>
        <v/>
      </c>
      <c r="G999" s="22" t="str">
        <f>IF(入力シート!C1000&gt;=1,INT(MOD(入力シート!C1000,10)/1),"")</f>
        <v/>
      </c>
      <c r="H999" s="22" t="str">
        <f>IF(入力シート!D1000&gt;"",入力シート!D1000,"")</f>
        <v/>
      </c>
      <c r="I999" s="22" t="str">
        <f>IF(入力シート!E1000&gt;"",入力シート!E1000,"")</f>
        <v/>
      </c>
      <c r="J999" s="37" t="str">
        <f>IF(入力シート!F1000&gt;0,IF(入力シート!W1000=6,MID(入力シート!F1000,入力シート!W1000-5,1),"0"),"")</f>
        <v/>
      </c>
      <c r="K999" s="37" t="str">
        <f>IF(入力シート!F1000&gt;0,MID(入力シート!F1000,入力シート!W1000-4,1),"")</f>
        <v/>
      </c>
      <c r="L999" s="37" t="str">
        <f>IF(入力シート!F1000&gt;0,MID(入力シート!F1000,入力シート!W1000-3,1),"")</f>
        <v/>
      </c>
      <c r="M999" s="37" t="str">
        <f>IF(入力シート!F1000&gt;0,MID(入力シート!F1000,入力シート!W1000-2,1),"")</f>
        <v/>
      </c>
      <c r="N999" s="37" t="str">
        <f>IF(入力シート!F1000&gt;0,MID(入力シート!F1000,入力シート!W1000-1,1),"")</f>
        <v/>
      </c>
      <c r="O999" s="39" t="str">
        <f>IF(入力シート!F1000&gt;0,MID(入力シート!F1000,入力シート!W1000,1),"")</f>
        <v/>
      </c>
      <c r="P999" s="22" t="str">
        <f>IF(入力シート!G1000&gt;"",入力シート!G1000,"")</f>
        <v/>
      </c>
      <c r="Q999" s="37" t="str">
        <f>IF(入力シート!H1000&gt;0,IF(入力シート!X1000=4,MID(入力シート!H1000,入力シート!X1000-3,1),"0"),"")</f>
        <v/>
      </c>
      <c r="R999" s="37" t="str">
        <f>IF(入力シート!H1000&gt;0,MID(入力シート!H1000,入力シート!X1000-2,1),"")</f>
        <v/>
      </c>
      <c r="S999" s="37" t="str">
        <f>IF(入力シート!H1000&gt;0,MID(入力シート!H1000,入力シート!X1000-1,1),"")</f>
        <v/>
      </c>
      <c r="T999" s="39" t="str">
        <f>IF(入力シート!H1000&gt;0,MID(入力シート!H1000,入力シート!X1000,1),"")</f>
        <v/>
      </c>
      <c r="U999" s="62" t="str">
        <f>IF(入力シート!I1000&gt;0,入力シート!I1000,"")</f>
        <v/>
      </c>
      <c r="V999" s="50" t="str">
        <f>IF(入力シート!J1000&gt;0,入力シート!J1000,"")</f>
        <v/>
      </c>
      <c r="W999" s="50" t="str">
        <f>IF(入力シート!K1000&gt;=10,INT(MOD(入力シート!K1000,100)/10),"")</f>
        <v/>
      </c>
      <c r="X999" s="40" t="str">
        <f>IF(入力シート!K1000&gt;=1,INT(MOD(入力シート!K1000,10)/1),"")</f>
        <v/>
      </c>
      <c r="Y999" s="51" t="str">
        <f>IF(入力シート!L1000&gt;=100000,INT(MOD(入力シート!L1000,1000000)/100000),"")</f>
        <v/>
      </c>
      <c r="Z999" s="51" t="str">
        <f>IF(入力シート!L1000&gt;=10000,INT(MOD(入力シート!L1000,100000)/10000),"")</f>
        <v/>
      </c>
      <c r="AA999" s="51" t="str">
        <f>IF(入力シート!L1000&gt;=1000,INT(MOD(入力シート!L1000,10000)/1000),"")</f>
        <v/>
      </c>
      <c r="AB999" s="51" t="str">
        <f>IF(入力シート!L1000&gt;=100,INT(MOD(入力シート!L1000,1000)/100),"")</f>
        <v/>
      </c>
      <c r="AC999" s="51" t="str">
        <f>IF(入力シート!L1000&gt;=10,INT(MOD(入力シート!L1000,100)/10),"")</f>
        <v/>
      </c>
      <c r="AD999" s="40" t="str">
        <f>IF(入力シート!L1000&gt;=1,INT(MOD(入力シート!L1000,10)/1),"")</f>
        <v/>
      </c>
      <c r="AE999" s="51" t="str">
        <f>IF(入力シート!M1000&gt;=10000,INT(MOD(入力シート!M1000,100000)/10000),"")</f>
        <v/>
      </c>
      <c r="AF999" s="51" t="str">
        <f>IF(入力シート!M1000&gt;=1000,INT(MOD(入力シート!M1000,10000)/1000),"")</f>
        <v/>
      </c>
      <c r="AG999" s="51" t="str">
        <f>IF(入力シート!M1000&gt;=100,INT(MOD(入力シート!M1000,1000)/100),"")</f>
        <v/>
      </c>
      <c r="AH999" s="51" t="str">
        <f>IF(入力シート!M1000&gt;=10,INT(MOD(入力シート!M1000,100)/10),"")</f>
        <v/>
      </c>
      <c r="AI999" s="40" t="str">
        <f>IF(入力シート!M1000&gt;=1,INT(MOD(入力シート!M1000,10)/1),"")</f>
        <v/>
      </c>
      <c r="AJ999" s="51" t="str">
        <f>IF(入力シート!N1000&gt;=10000,INT(MOD(入力シート!N1000,100000)/10000),"")</f>
        <v/>
      </c>
      <c r="AK999" s="51" t="str">
        <f>IF(入力シート!N1000&gt;=1000,INT(MOD(入力シート!N1000,10000)/1000),"")</f>
        <v/>
      </c>
      <c r="AL999" s="51" t="str">
        <f>IF(入力シート!N1000&gt;=100,INT(MOD(入力シート!N1000,1000)/100),"")</f>
        <v/>
      </c>
      <c r="AM999" s="51" t="str">
        <f>IF(入力シート!N1000&gt;=10,INT(MOD(入力シート!N1000,100)/10),"")</f>
        <v/>
      </c>
      <c r="AN999" s="40" t="str">
        <f>IF(入力シート!N1000&gt;=1,INT(MOD(入力シート!N1000,10)/1),"")</f>
        <v/>
      </c>
      <c r="AO999" s="51" t="str">
        <f>IF(入力シート!O1000&gt;=10000,INT(MOD(入力シート!O1000,100000)/10000),"")</f>
        <v/>
      </c>
      <c r="AP999" s="51" t="str">
        <f>IF(入力シート!O1000&gt;=1000,INT(MOD(入力シート!O1000,10000)/1000),"")</f>
        <v/>
      </c>
      <c r="AQ999" s="51" t="str">
        <f>IF(入力シート!O1000&gt;=100,INT(MOD(入力シート!O1000,1000)/100),"")</f>
        <v/>
      </c>
      <c r="AR999" s="51" t="str">
        <f>IF(入力シート!O1000&gt;=10,INT(MOD(入力シート!O1000,100)/10),"")</f>
        <v/>
      </c>
      <c r="AS999" s="40" t="str">
        <f>IF(入力シート!O1000&gt;=1,INT(MOD(入力シート!O1000,10)/1),"")</f>
        <v/>
      </c>
      <c r="AT999" s="51" t="str">
        <f>IF(入力シート!P1000&gt;=1000000,INT(MOD(入力シート!P1000,10000000)/1000000),"")</f>
        <v/>
      </c>
      <c r="AU999" s="51" t="str">
        <f>IF(入力シート!P1000&gt;=100000,INT(MOD(入力シート!P1000,1000000)/100000),"")</f>
        <v/>
      </c>
      <c r="AV999" s="51" t="str">
        <f>IF(入力シート!P1000&gt;=10000,INT(MOD(入力シート!P1000,100000)/10000),"")</f>
        <v/>
      </c>
      <c r="AW999" s="51" t="str">
        <f>IF(入力シート!P1000&gt;=1000,INT(MOD(入力シート!P1000,10000)/1000),"")</f>
        <v/>
      </c>
      <c r="AX999" s="51" t="str">
        <f>IF(入力シート!P1000&gt;=100,INT(MOD(入力シート!P1000,1000)/100),"")</f>
        <v/>
      </c>
      <c r="AY999" s="51" t="str">
        <f>IF(入力シート!P1000&gt;=10,INT(MOD(入力シート!P1000,100)/10),"")</f>
        <v/>
      </c>
      <c r="AZ999" s="40" t="str">
        <f>IF(入力シート!P1000&gt;=1,INT(MOD(入力シート!P1000,10)/1),"")</f>
        <v/>
      </c>
      <c r="BA999" s="51" t="str">
        <f>IF(入力シート!Q1000&gt;=10,INT(MOD(入力シート!Q1000,100)/10),"")</f>
        <v/>
      </c>
      <c r="BB999" s="40" t="str">
        <f>IF(入力シート!Q1000&gt;=1,INT(MOD(入力シート!Q1000,10)/1),"")</f>
        <v/>
      </c>
      <c r="BC999" s="51" t="str">
        <f>IF(入力シート!R1000&gt;=10000,INT(MOD(入力シート!R1000,100000)/10000),"")</f>
        <v/>
      </c>
      <c r="BD999" s="51" t="str">
        <f>IF(入力シート!R1000&gt;=1000,INT(MOD(入力シート!R1000,10000)/1000),"")</f>
        <v/>
      </c>
      <c r="BE999" s="51" t="str">
        <f>IF(入力シート!R1000&gt;=100,INT(MOD(入力シート!R1000,1000)/100),"")</f>
        <v/>
      </c>
      <c r="BF999" s="51" t="str">
        <f>IF(入力シート!R1000&gt;=10,INT(MOD(入力シート!R1000,100)/10),"")</f>
        <v/>
      </c>
      <c r="BG999" s="40" t="str">
        <f>IF(入力シート!R1000&gt;=1,INT(MOD(入力シート!R1000,10)/1),"")</f>
        <v/>
      </c>
    </row>
    <row r="1000" spans="1:79" x14ac:dyDescent="0.15">
      <c r="B1000" s="22">
        <v>998</v>
      </c>
      <c r="C1000" s="10" t="str">
        <f>IF(入力シート!C1001&gt;=10000,INT(MOD(入力シート!C1001,100000)/10000),"")</f>
        <v/>
      </c>
      <c r="D1000" s="10" t="str">
        <f>IF(入力シート!C1001&gt;=1000,INT(MOD(入力シート!C1001,10000)/1000),"")</f>
        <v/>
      </c>
      <c r="E1000" s="10" t="str">
        <f>IF(入力シート!C1001&gt;=100,INT(MOD(入力シート!C1001,1000)/100),"")</f>
        <v/>
      </c>
      <c r="F1000" s="10" t="str">
        <f>IF(入力シート!C1001&gt;=10,INT(MOD(入力シート!C1001,100)/10),"")</f>
        <v/>
      </c>
      <c r="G1000" s="22" t="str">
        <f>IF(入力シート!C1001&gt;=1,INT(MOD(入力シート!C1001,10)/1),"")</f>
        <v/>
      </c>
      <c r="H1000" s="22" t="str">
        <f>IF(入力シート!D1001&gt;"",入力シート!D1001,"")</f>
        <v/>
      </c>
      <c r="I1000" s="22" t="str">
        <f>IF(入力シート!E1001&gt;"",入力シート!E1001,"")</f>
        <v/>
      </c>
      <c r="J1000" s="37" t="str">
        <f>IF(入力シート!F1001&gt;0,IF(入力シート!W1001=6,MID(入力シート!F1001,入力シート!W1001-5,1),"0"),"")</f>
        <v/>
      </c>
      <c r="K1000" s="37" t="str">
        <f>IF(入力シート!F1001&gt;0,MID(入力シート!F1001,入力シート!W1001-4,1),"")</f>
        <v/>
      </c>
      <c r="L1000" s="37" t="str">
        <f>IF(入力シート!F1001&gt;0,MID(入力シート!F1001,入力シート!W1001-3,1),"")</f>
        <v/>
      </c>
      <c r="M1000" s="37" t="str">
        <f>IF(入力シート!F1001&gt;0,MID(入力シート!F1001,入力シート!W1001-2,1),"")</f>
        <v/>
      </c>
      <c r="N1000" s="37" t="str">
        <f>IF(入力シート!F1001&gt;0,MID(入力シート!F1001,入力シート!W1001-1,1),"")</f>
        <v/>
      </c>
      <c r="O1000" s="39" t="str">
        <f>IF(入力シート!F1001&gt;0,MID(入力シート!F1001,入力シート!W1001,1),"")</f>
        <v/>
      </c>
      <c r="P1000" s="22" t="str">
        <f>IF(入力シート!G1001&gt;"",入力シート!G1001,"")</f>
        <v/>
      </c>
      <c r="Q1000" s="37" t="str">
        <f>IF(入力シート!H1001&gt;0,IF(入力シート!X1001=4,MID(入力シート!H1001,入力シート!X1001-3,1),"0"),"")</f>
        <v/>
      </c>
      <c r="R1000" s="37" t="str">
        <f>IF(入力シート!H1001&gt;0,MID(入力シート!H1001,入力シート!X1001-2,1),"")</f>
        <v/>
      </c>
      <c r="S1000" s="37" t="str">
        <f>IF(入力シート!H1001&gt;0,MID(入力シート!H1001,入力シート!X1001-1,1),"")</f>
        <v/>
      </c>
      <c r="T1000" s="39" t="str">
        <f>IF(入力シート!H1001&gt;0,MID(入力シート!H1001,入力シート!X1001,1),"")</f>
        <v/>
      </c>
      <c r="U1000" s="62" t="str">
        <f>IF(入力シート!I1001&gt;0,入力シート!I1001,"")</f>
        <v/>
      </c>
      <c r="V1000" s="50" t="str">
        <f>IF(入力シート!J1001&gt;0,入力シート!J1001,"")</f>
        <v/>
      </c>
      <c r="W1000" s="50" t="str">
        <f>IF(入力シート!K1001&gt;=10,INT(MOD(入力シート!K1001,100)/10),"")</f>
        <v/>
      </c>
      <c r="X1000" s="40" t="str">
        <f>IF(入力シート!K1001&gt;=1,INT(MOD(入力シート!K1001,10)/1),"")</f>
        <v/>
      </c>
      <c r="Y1000" s="51" t="str">
        <f>IF(入力シート!L1001&gt;=100000,INT(MOD(入力シート!L1001,1000000)/100000),"")</f>
        <v/>
      </c>
      <c r="Z1000" s="51" t="str">
        <f>IF(入力シート!L1001&gt;=10000,INT(MOD(入力シート!L1001,100000)/10000),"")</f>
        <v/>
      </c>
      <c r="AA1000" s="51" t="str">
        <f>IF(入力シート!L1001&gt;=1000,INT(MOD(入力シート!L1001,10000)/1000),"")</f>
        <v/>
      </c>
      <c r="AB1000" s="51" t="str">
        <f>IF(入力シート!L1001&gt;=100,INT(MOD(入力シート!L1001,1000)/100),"")</f>
        <v/>
      </c>
      <c r="AC1000" s="51" t="str">
        <f>IF(入力シート!L1001&gt;=10,INT(MOD(入力シート!L1001,100)/10),"")</f>
        <v/>
      </c>
      <c r="AD1000" s="40" t="str">
        <f>IF(入力シート!L1001&gt;=1,INT(MOD(入力シート!L1001,10)/1),"")</f>
        <v/>
      </c>
      <c r="AE1000" s="51" t="str">
        <f>IF(入力シート!M1001&gt;=10000,INT(MOD(入力シート!M1001,100000)/10000),"")</f>
        <v/>
      </c>
      <c r="AF1000" s="51" t="str">
        <f>IF(入力シート!M1001&gt;=1000,INT(MOD(入力シート!M1001,10000)/1000),"")</f>
        <v/>
      </c>
      <c r="AG1000" s="51" t="str">
        <f>IF(入力シート!M1001&gt;=100,INT(MOD(入力シート!M1001,1000)/100),"")</f>
        <v/>
      </c>
      <c r="AH1000" s="51" t="str">
        <f>IF(入力シート!M1001&gt;=10,INT(MOD(入力シート!M1001,100)/10),"")</f>
        <v/>
      </c>
      <c r="AI1000" s="40" t="str">
        <f>IF(入力シート!M1001&gt;=1,INT(MOD(入力シート!M1001,10)/1),"")</f>
        <v/>
      </c>
      <c r="AJ1000" s="51" t="str">
        <f>IF(入力シート!N1001&gt;=10000,INT(MOD(入力シート!N1001,100000)/10000),"")</f>
        <v/>
      </c>
      <c r="AK1000" s="51" t="str">
        <f>IF(入力シート!N1001&gt;=1000,INT(MOD(入力シート!N1001,10000)/1000),"")</f>
        <v/>
      </c>
      <c r="AL1000" s="51" t="str">
        <f>IF(入力シート!N1001&gt;=100,INT(MOD(入力シート!N1001,1000)/100),"")</f>
        <v/>
      </c>
      <c r="AM1000" s="51" t="str">
        <f>IF(入力シート!N1001&gt;=10,INT(MOD(入力シート!N1001,100)/10),"")</f>
        <v/>
      </c>
      <c r="AN1000" s="40" t="str">
        <f>IF(入力シート!N1001&gt;=1,INT(MOD(入力シート!N1001,10)/1),"")</f>
        <v/>
      </c>
      <c r="AO1000" s="51" t="str">
        <f>IF(入力シート!O1001&gt;=10000,INT(MOD(入力シート!O1001,100000)/10000),"")</f>
        <v/>
      </c>
      <c r="AP1000" s="51" t="str">
        <f>IF(入力シート!O1001&gt;=1000,INT(MOD(入力シート!O1001,10000)/1000),"")</f>
        <v/>
      </c>
      <c r="AQ1000" s="51" t="str">
        <f>IF(入力シート!O1001&gt;=100,INT(MOD(入力シート!O1001,1000)/100),"")</f>
        <v/>
      </c>
      <c r="AR1000" s="51" t="str">
        <f>IF(入力シート!O1001&gt;=10,INT(MOD(入力シート!O1001,100)/10),"")</f>
        <v/>
      </c>
      <c r="AS1000" s="40" t="str">
        <f>IF(入力シート!O1001&gt;=1,INT(MOD(入力シート!O1001,10)/1),"")</f>
        <v/>
      </c>
      <c r="AT1000" s="51" t="str">
        <f>IF(入力シート!P1001&gt;=1000000,INT(MOD(入力シート!P1001,10000000)/1000000),"")</f>
        <v/>
      </c>
      <c r="AU1000" s="51" t="str">
        <f>IF(入力シート!P1001&gt;=100000,INT(MOD(入力シート!P1001,1000000)/100000),"")</f>
        <v/>
      </c>
      <c r="AV1000" s="51" t="str">
        <f>IF(入力シート!P1001&gt;=10000,INT(MOD(入力シート!P1001,100000)/10000),"")</f>
        <v/>
      </c>
      <c r="AW1000" s="51" t="str">
        <f>IF(入力シート!P1001&gt;=1000,INT(MOD(入力シート!P1001,10000)/1000),"")</f>
        <v/>
      </c>
      <c r="AX1000" s="51" t="str">
        <f>IF(入力シート!P1001&gt;=100,INT(MOD(入力シート!P1001,1000)/100),"")</f>
        <v/>
      </c>
      <c r="AY1000" s="51" t="str">
        <f>IF(入力シート!P1001&gt;=10,INT(MOD(入力シート!P1001,100)/10),"")</f>
        <v/>
      </c>
      <c r="AZ1000" s="40" t="str">
        <f>IF(入力シート!P1001&gt;=1,INT(MOD(入力シート!P1001,10)/1),"")</f>
        <v/>
      </c>
      <c r="BA1000" s="51" t="str">
        <f>IF(入力シート!Q1001&gt;=10,INT(MOD(入力シート!Q1001,100)/10),"")</f>
        <v/>
      </c>
      <c r="BB1000" s="40" t="str">
        <f>IF(入力シート!Q1001&gt;=1,INT(MOD(入力シート!Q1001,10)/1),"")</f>
        <v/>
      </c>
      <c r="BC1000" s="51" t="str">
        <f>IF(入力シート!R1001&gt;=10000,INT(MOD(入力シート!R1001,100000)/10000),"")</f>
        <v/>
      </c>
      <c r="BD1000" s="51" t="str">
        <f>IF(入力シート!R1001&gt;=1000,INT(MOD(入力シート!R1001,10000)/1000),"")</f>
        <v/>
      </c>
      <c r="BE1000" s="51" t="str">
        <f>IF(入力シート!R1001&gt;=100,INT(MOD(入力シート!R1001,1000)/100),"")</f>
        <v/>
      </c>
      <c r="BF1000" s="51" t="str">
        <f>IF(入力シート!R1001&gt;=10,INT(MOD(入力シート!R1001,100)/10),"")</f>
        <v/>
      </c>
      <c r="BG1000" s="40" t="str">
        <f>IF(入力シート!R1001&gt;=1,INT(MOD(入力シート!R1001,10)/1),"")</f>
        <v/>
      </c>
    </row>
    <row r="1001" spans="1:79" x14ac:dyDescent="0.15">
      <c r="B1001" s="22">
        <v>999</v>
      </c>
      <c r="C1001" s="10" t="str">
        <f>IF(入力シート!C1002&gt;=10000,INT(MOD(入力シート!C1002,100000)/10000),"")</f>
        <v/>
      </c>
      <c r="D1001" s="10" t="str">
        <f>IF(入力シート!C1002&gt;=1000,INT(MOD(入力シート!C1002,10000)/1000),"")</f>
        <v/>
      </c>
      <c r="E1001" s="10" t="str">
        <f>IF(入力シート!C1002&gt;=100,INT(MOD(入力シート!C1002,1000)/100),"")</f>
        <v/>
      </c>
      <c r="F1001" s="10" t="str">
        <f>IF(入力シート!C1002&gt;=10,INT(MOD(入力シート!C1002,100)/10),"")</f>
        <v/>
      </c>
      <c r="G1001" s="22" t="str">
        <f>IF(入力シート!C1002&gt;=1,INT(MOD(入力シート!C1002,10)/1),"")</f>
        <v/>
      </c>
      <c r="H1001" s="22" t="str">
        <f>IF(入力シート!D1002&gt;"",入力シート!D1002,"")</f>
        <v/>
      </c>
      <c r="I1001" s="22" t="str">
        <f>IF(入力シート!E1002&gt;"",入力シート!E1002,"")</f>
        <v/>
      </c>
      <c r="J1001" s="37" t="str">
        <f>IF(入力シート!F1002&gt;0,IF(入力シート!W1002=6,MID(入力シート!F1002,入力シート!W1002-5,1),"0"),"")</f>
        <v/>
      </c>
      <c r="K1001" s="37" t="str">
        <f>IF(入力シート!F1002&gt;0,MID(入力シート!F1002,入力シート!W1002-4,1),"")</f>
        <v/>
      </c>
      <c r="L1001" s="37" t="str">
        <f>IF(入力シート!F1002&gt;0,MID(入力シート!F1002,入力シート!W1002-3,1),"")</f>
        <v/>
      </c>
      <c r="M1001" s="37" t="str">
        <f>IF(入力シート!F1002&gt;0,MID(入力シート!F1002,入力シート!W1002-2,1),"")</f>
        <v/>
      </c>
      <c r="N1001" s="37" t="str">
        <f>IF(入力シート!F1002&gt;0,MID(入力シート!F1002,入力シート!W1002-1,1),"")</f>
        <v/>
      </c>
      <c r="O1001" s="39" t="str">
        <f>IF(入力シート!F1002&gt;0,MID(入力シート!F1002,入力シート!W1002,1),"")</f>
        <v/>
      </c>
      <c r="P1001" s="22" t="str">
        <f>IF(入力シート!G1002&gt;"",入力シート!G1002,"")</f>
        <v/>
      </c>
      <c r="Q1001" s="37" t="str">
        <f>IF(入力シート!H1002&gt;0,IF(入力シート!X1002=4,MID(入力シート!H1002,入力シート!X1002-3,1),"0"),"")</f>
        <v/>
      </c>
      <c r="R1001" s="37" t="str">
        <f>IF(入力シート!H1002&gt;0,MID(入力シート!H1002,入力シート!X1002-2,1),"")</f>
        <v/>
      </c>
      <c r="S1001" s="37" t="str">
        <f>IF(入力シート!H1002&gt;0,MID(入力シート!H1002,入力シート!X1002-1,1),"")</f>
        <v/>
      </c>
      <c r="T1001" s="39" t="str">
        <f>IF(入力シート!H1002&gt;0,MID(入力シート!H1002,入力シート!X1002,1),"")</f>
        <v/>
      </c>
      <c r="U1001" s="62" t="str">
        <f>IF(入力シート!I1002&gt;0,入力シート!I1002,"")</f>
        <v/>
      </c>
      <c r="V1001" s="50" t="str">
        <f>IF(入力シート!J1002&gt;0,入力シート!J1002,"")</f>
        <v/>
      </c>
      <c r="W1001" s="50" t="str">
        <f>IF(入力シート!K1002&gt;=10,INT(MOD(入力シート!K1002,100)/10),"")</f>
        <v/>
      </c>
      <c r="X1001" s="40" t="str">
        <f>IF(入力シート!K1002&gt;=1,INT(MOD(入力シート!K1002,10)/1),"")</f>
        <v/>
      </c>
      <c r="Y1001" s="51" t="str">
        <f>IF(入力シート!L1002&gt;=100000,INT(MOD(入力シート!L1002,1000000)/100000),"")</f>
        <v/>
      </c>
      <c r="Z1001" s="51" t="str">
        <f>IF(入力シート!L1002&gt;=10000,INT(MOD(入力シート!L1002,100000)/10000),"")</f>
        <v/>
      </c>
      <c r="AA1001" s="51" t="str">
        <f>IF(入力シート!L1002&gt;=1000,INT(MOD(入力シート!L1002,10000)/1000),"")</f>
        <v/>
      </c>
      <c r="AB1001" s="51" t="str">
        <f>IF(入力シート!L1002&gt;=100,INT(MOD(入力シート!L1002,1000)/100),"")</f>
        <v/>
      </c>
      <c r="AC1001" s="51" t="str">
        <f>IF(入力シート!L1002&gt;=10,INT(MOD(入力シート!L1002,100)/10),"")</f>
        <v/>
      </c>
      <c r="AD1001" s="40" t="str">
        <f>IF(入力シート!L1002&gt;=1,INT(MOD(入力シート!L1002,10)/1),"")</f>
        <v/>
      </c>
      <c r="AE1001" s="51" t="str">
        <f>IF(入力シート!M1002&gt;=10000,INT(MOD(入力シート!M1002,100000)/10000),"")</f>
        <v/>
      </c>
      <c r="AF1001" s="51" t="str">
        <f>IF(入力シート!M1002&gt;=1000,INT(MOD(入力シート!M1002,10000)/1000),"")</f>
        <v/>
      </c>
      <c r="AG1001" s="51" t="str">
        <f>IF(入力シート!M1002&gt;=100,INT(MOD(入力シート!M1002,1000)/100),"")</f>
        <v/>
      </c>
      <c r="AH1001" s="51" t="str">
        <f>IF(入力シート!M1002&gt;=10,INT(MOD(入力シート!M1002,100)/10),"")</f>
        <v/>
      </c>
      <c r="AI1001" s="40" t="str">
        <f>IF(入力シート!M1002&gt;=1,INT(MOD(入力シート!M1002,10)/1),"")</f>
        <v/>
      </c>
      <c r="AJ1001" s="51" t="str">
        <f>IF(入力シート!N1002&gt;=10000,INT(MOD(入力シート!N1002,100000)/10000),"")</f>
        <v/>
      </c>
      <c r="AK1001" s="51" t="str">
        <f>IF(入力シート!N1002&gt;=1000,INT(MOD(入力シート!N1002,10000)/1000),"")</f>
        <v/>
      </c>
      <c r="AL1001" s="51" t="str">
        <f>IF(入力シート!N1002&gt;=100,INT(MOD(入力シート!N1002,1000)/100),"")</f>
        <v/>
      </c>
      <c r="AM1001" s="51" t="str">
        <f>IF(入力シート!N1002&gt;=10,INT(MOD(入力シート!N1002,100)/10),"")</f>
        <v/>
      </c>
      <c r="AN1001" s="40" t="str">
        <f>IF(入力シート!N1002&gt;=1,INT(MOD(入力シート!N1002,10)/1),"")</f>
        <v/>
      </c>
      <c r="AO1001" s="51" t="str">
        <f>IF(入力シート!O1002&gt;=10000,INT(MOD(入力シート!O1002,100000)/10000),"")</f>
        <v/>
      </c>
      <c r="AP1001" s="51" t="str">
        <f>IF(入力シート!O1002&gt;=1000,INT(MOD(入力シート!O1002,10000)/1000),"")</f>
        <v/>
      </c>
      <c r="AQ1001" s="51" t="str">
        <f>IF(入力シート!O1002&gt;=100,INT(MOD(入力シート!O1002,1000)/100),"")</f>
        <v/>
      </c>
      <c r="AR1001" s="51" t="str">
        <f>IF(入力シート!O1002&gt;=10,INT(MOD(入力シート!O1002,100)/10),"")</f>
        <v/>
      </c>
      <c r="AS1001" s="40" t="str">
        <f>IF(入力シート!O1002&gt;=1,INT(MOD(入力シート!O1002,10)/1),"")</f>
        <v/>
      </c>
      <c r="AT1001" s="51" t="str">
        <f>IF(入力シート!P1002&gt;=1000000,INT(MOD(入力シート!P1002,10000000)/1000000),"")</f>
        <v/>
      </c>
      <c r="AU1001" s="51" t="str">
        <f>IF(入力シート!P1002&gt;=100000,INT(MOD(入力シート!P1002,1000000)/100000),"")</f>
        <v/>
      </c>
      <c r="AV1001" s="51" t="str">
        <f>IF(入力シート!P1002&gt;=10000,INT(MOD(入力シート!P1002,100000)/10000),"")</f>
        <v/>
      </c>
      <c r="AW1001" s="51" t="str">
        <f>IF(入力シート!P1002&gt;=1000,INT(MOD(入力シート!P1002,10000)/1000),"")</f>
        <v/>
      </c>
      <c r="AX1001" s="51" t="str">
        <f>IF(入力シート!P1002&gt;=100,INT(MOD(入力シート!P1002,1000)/100),"")</f>
        <v/>
      </c>
      <c r="AY1001" s="51" t="str">
        <f>IF(入力シート!P1002&gt;=10,INT(MOD(入力シート!P1002,100)/10),"")</f>
        <v/>
      </c>
      <c r="AZ1001" s="40" t="str">
        <f>IF(入力シート!P1002&gt;=1,INT(MOD(入力シート!P1002,10)/1),"")</f>
        <v/>
      </c>
      <c r="BA1001" s="51" t="str">
        <f>IF(入力シート!Q1002&gt;=10,INT(MOD(入力シート!Q1002,100)/10),"")</f>
        <v/>
      </c>
      <c r="BB1001" s="40" t="str">
        <f>IF(入力シート!Q1002&gt;=1,INT(MOD(入力シート!Q1002,10)/1),"")</f>
        <v/>
      </c>
      <c r="BC1001" s="51" t="str">
        <f>IF(入力シート!R1002&gt;=10000,INT(MOD(入力シート!R1002,100000)/10000),"")</f>
        <v/>
      </c>
      <c r="BD1001" s="51" t="str">
        <f>IF(入力シート!R1002&gt;=1000,INT(MOD(入力シート!R1002,10000)/1000),"")</f>
        <v/>
      </c>
      <c r="BE1001" s="51" t="str">
        <f>IF(入力シート!R1002&gt;=100,INT(MOD(入力シート!R1002,1000)/100),"")</f>
        <v/>
      </c>
      <c r="BF1001" s="51" t="str">
        <f>IF(入力シート!R1002&gt;=10,INT(MOD(入力シート!R1002,100)/10),"")</f>
        <v/>
      </c>
      <c r="BG1001" s="40" t="str">
        <f>IF(入力シート!R1002&gt;=1,INT(MOD(入力シート!R1002,10)/1),"")</f>
        <v/>
      </c>
    </row>
    <row r="1002" spans="1:79" x14ac:dyDescent="0.15">
      <c r="A1002" s="46"/>
      <c r="B1002" s="12">
        <v>1000</v>
      </c>
      <c r="C1002" s="3" t="str">
        <f>IF(入力シート!C1003&gt;=10000,INT(MOD(入力シート!C1003,100000)/10000),"")</f>
        <v/>
      </c>
      <c r="D1002" s="3" t="str">
        <f>IF(入力シート!C1003&gt;=1000,INT(MOD(入力シート!C1003,10000)/1000),"")</f>
        <v/>
      </c>
      <c r="E1002" s="3" t="str">
        <f>IF(入力シート!C1003&gt;=100,INT(MOD(入力シート!C1003,1000)/100),"")</f>
        <v/>
      </c>
      <c r="F1002" s="3" t="str">
        <f>IF(入力シート!C1003&gt;=10,INT(MOD(入力シート!C1003,100)/10),"")</f>
        <v/>
      </c>
      <c r="G1002" s="12" t="str">
        <f>IF(入力シート!C1003&gt;=1,INT(MOD(入力シート!C1003,10)/1),"")</f>
        <v/>
      </c>
      <c r="H1002" s="12" t="str">
        <f>IF(入力シート!D1003&gt;"",入力シート!D1003,"")</f>
        <v/>
      </c>
      <c r="I1002" s="146" t="str">
        <f>IF(入力シート!E1003&gt;"",入力シート!E1003,"")</f>
        <v/>
      </c>
      <c r="J1002" s="162" t="str">
        <f>IF(入力シート!F1003&gt;0,IF(入力シート!W1003=6,MID(入力シート!F1003,入力シート!W1003-5,1),"0"),"")</f>
        <v/>
      </c>
      <c r="K1002" s="63" t="str">
        <f>IF(入力シート!F1003&gt;0,MID(入力シート!F1003,入力シート!W1003-4,1),"")</f>
        <v/>
      </c>
      <c r="L1002" s="63" t="str">
        <f>IF(入力シート!F1003&gt;0,MID(入力シート!F1003,入力シート!W1003-3,1),"")</f>
        <v/>
      </c>
      <c r="M1002" s="63" t="str">
        <f>IF(入力シート!F1003&gt;0,MID(入力シート!F1003,入力シート!W1003-2,1),"")</f>
        <v/>
      </c>
      <c r="N1002" s="63" t="str">
        <f>IF(入力シート!F1003&gt;0,MID(入力シート!F1003,入力シート!W1003-1,1),"")</f>
        <v/>
      </c>
      <c r="O1002" s="64" t="str">
        <f>IF(入力シート!F1003&gt;0,MID(入力シート!F1003,入力シート!W1003,1),"")</f>
        <v/>
      </c>
      <c r="P1002" s="146" t="str">
        <f>IF(入力シート!G1003&gt;"",入力シート!G1003,"")</f>
        <v/>
      </c>
      <c r="Q1002" s="162" t="str">
        <f>IF(入力シート!H1003&gt;0,IF(入力シート!X1003=4,MID(入力シート!H1003,入力シート!X1003-3,1),"0"),"")</f>
        <v/>
      </c>
      <c r="R1002" s="63" t="str">
        <f>IF(入力シート!H1003&gt;0,MID(入力シート!H1003,入力シート!X1003-2,1),"")</f>
        <v/>
      </c>
      <c r="S1002" s="63" t="str">
        <f>IF(入力シート!H1003&gt;0,MID(入力シート!H1003,入力シート!X1003-1,1),"")</f>
        <v/>
      </c>
      <c r="T1002" s="64" t="str">
        <f>IF(入力シート!H1003&gt;0,MID(入力シート!H1003,入力シート!X1003,1),"")</f>
        <v/>
      </c>
      <c r="U1002" s="65" t="str">
        <f>IF(入力シート!I1003&gt;0,入力シート!I1003,"")</f>
        <v/>
      </c>
      <c r="V1002" s="47" t="str">
        <f>IF(入力シート!J1003&gt;0,入力シート!J1003,"")</f>
        <v/>
      </c>
      <c r="W1002" s="47" t="str">
        <f>IF(入力シート!K1003&gt;=10,INT(MOD(入力シート!K1003,100)/10),"")</f>
        <v/>
      </c>
      <c r="X1002" s="48" t="str">
        <f>IF(入力シート!K1003&gt;=1,INT(MOD(入力シート!K1003,10)/1),"")</f>
        <v/>
      </c>
      <c r="Y1002" s="49" t="str">
        <f>IF(入力シート!L1003&gt;=100000,INT(MOD(入力シート!L1003,1000000)/100000),"")</f>
        <v/>
      </c>
      <c r="Z1002" s="49" t="str">
        <f>IF(入力シート!L1003&gt;=10000,INT(MOD(入力シート!L1003,100000)/10000),"")</f>
        <v/>
      </c>
      <c r="AA1002" s="49" t="str">
        <f>IF(入力シート!L1003&gt;=1000,INT(MOD(入力シート!L1003,10000)/1000),"")</f>
        <v/>
      </c>
      <c r="AB1002" s="49" t="str">
        <f>IF(入力シート!L1003&gt;=100,INT(MOD(入力シート!L1003,1000)/100),"")</f>
        <v/>
      </c>
      <c r="AC1002" s="49" t="str">
        <f>IF(入力シート!L1003&gt;=10,INT(MOD(入力シート!L1003,100)/10),"")</f>
        <v/>
      </c>
      <c r="AD1002" s="48" t="str">
        <f>IF(入力シート!L1003&gt;=1,INT(MOD(入力シート!L1003,10)/1),"")</f>
        <v/>
      </c>
      <c r="AE1002" s="49" t="str">
        <f>IF(入力シート!M1003&gt;=10000,INT(MOD(入力シート!M1003,100000)/10000),"")</f>
        <v/>
      </c>
      <c r="AF1002" s="49" t="str">
        <f>IF(入力シート!M1003&gt;=1000,INT(MOD(入力シート!M1003,10000)/1000),"")</f>
        <v/>
      </c>
      <c r="AG1002" s="49" t="str">
        <f>IF(入力シート!M1003&gt;=100,INT(MOD(入力シート!M1003,1000)/100),"")</f>
        <v/>
      </c>
      <c r="AH1002" s="49" t="str">
        <f>IF(入力シート!M1003&gt;=10,INT(MOD(入力シート!M1003,100)/10),"")</f>
        <v/>
      </c>
      <c r="AI1002" s="48" t="str">
        <f>IF(入力シート!M1003&gt;=1,INT(MOD(入力シート!M1003,10)/1),"")</f>
        <v/>
      </c>
      <c r="AJ1002" s="49" t="str">
        <f>IF(入力シート!N1003&gt;=10000,INT(MOD(入力シート!N1003,100000)/10000),"")</f>
        <v/>
      </c>
      <c r="AK1002" s="49" t="str">
        <f>IF(入力シート!N1003&gt;=1000,INT(MOD(入力シート!N1003,10000)/1000),"")</f>
        <v/>
      </c>
      <c r="AL1002" s="49" t="str">
        <f>IF(入力シート!N1003&gt;=100,INT(MOD(入力シート!N1003,1000)/100),"")</f>
        <v/>
      </c>
      <c r="AM1002" s="49" t="str">
        <f>IF(入力シート!N1003&gt;=10,INT(MOD(入力シート!N1003,100)/10),"")</f>
        <v/>
      </c>
      <c r="AN1002" s="48" t="str">
        <f>IF(入力シート!N1003&gt;=1,INT(MOD(入力シート!N1003,10)/1),"")</f>
        <v/>
      </c>
      <c r="AO1002" s="49" t="str">
        <f>IF(入力シート!O1003&gt;=10000,INT(MOD(入力シート!O1003,100000)/10000),"")</f>
        <v/>
      </c>
      <c r="AP1002" s="49" t="str">
        <f>IF(入力シート!O1003&gt;=1000,INT(MOD(入力シート!O1003,10000)/1000),"")</f>
        <v/>
      </c>
      <c r="AQ1002" s="49" t="str">
        <f>IF(入力シート!O1003&gt;=100,INT(MOD(入力シート!O1003,1000)/100),"")</f>
        <v/>
      </c>
      <c r="AR1002" s="49" t="str">
        <f>IF(入力シート!O1003&gt;=10,INT(MOD(入力シート!O1003,100)/10),"")</f>
        <v/>
      </c>
      <c r="AS1002" s="48" t="str">
        <f>IF(入力シート!O1003&gt;=1,INT(MOD(入力シート!O1003,10)/1),"")</f>
        <v/>
      </c>
      <c r="AT1002" s="49" t="str">
        <f>IF(入力シート!P1003&gt;=1000000,INT(MOD(入力シート!P1003,10000000)/1000000),"")</f>
        <v/>
      </c>
      <c r="AU1002" s="49" t="str">
        <f>IF(入力シート!P1003&gt;=100000,INT(MOD(入力シート!P1003,1000000)/100000),"")</f>
        <v/>
      </c>
      <c r="AV1002" s="49" t="str">
        <f>IF(入力シート!P1003&gt;=10000,INT(MOD(入力シート!P1003,100000)/10000),"")</f>
        <v/>
      </c>
      <c r="AW1002" s="49" t="str">
        <f>IF(入力シート!P1003&gt;=1000,INT(MOD(入力シート!P1003,10000)/1000),"")</f>
        <v/>
      </c>
      <c r="AX1002" s="49" t="str">
        <f>IF(入力シート!P1003&gt;=100,INT(MOD(入力シート!P1003,1000)/100),"")</f>
        <v/>
      </c>
      <c r="AY1002" s="49" t="str">
        <f>IF(入力シート!P1003&gt;=10,INT(MOD(入力シート!P1003,100)/10),"")</f>
        <v/>
      </c>
      <c r="AZ1002" s="48" t="str">
        <f>IF(入力シート!P1003&gt;=1,INT(MOD(入力シート!P1003,10)/1),"")</f>
        <v/>
      </c>
      <c r="BA1002" s="49" t="str">
        <f>IF(入力シート!Q1003&gt;=10,INT(MOD(入力シート!Q1003,100)/10),"")</f>
        <v/>
      </c>
      <c r="BB1002" s="48" t="str">
        <f>IF(入力シート!Q1003&gt;=1,INT(MOD(入力シート!Q1003,10)/1),"")</f>
        <v/>
      </c>
      <c r="BC1002" s="49" t="str">
        <f>IF(入力シート!R1003&gt;=10000,INT(MOD(入力シート!R1003,100000)/10000),"")</f>
        <v/>
      </c>
      <c r="BD1002" s="49" t="str">
        <f>IF(入力シート!R1003&gt;=1000,INT(MOD(入力シート!R1003,10000)/1000),"")</f>
        <v/>
      </c>
      <c r="BE1002" s="49" t="str">
        <f>IF(入力シート!R1003&gt;=100,INT(MOD(入力シート!R1003,1000)/100),"")</f>
        <v/>
      </c>
      <c r="BF1002" s="49" t="str">
        <f>IF(入力シート!R1003&gt;=10,INT(MOD(入力シート!R1003,100)/10),"")</f>
        <v/>
      </c>
      <c r="BG1002" s="48" t="str">
        <f>IF(入力シート!R1003&gt;=1,INT(MOD(入力シート!R1003,10)/1),"")</f>
        <v/>
      </c>
      <c r="BH1002" s="58" t="str">
        <f>IF(入力シート!S1003&gt;=10,INT(MOD(入力シート!S1003,100)/10),"")</f>
        <v/>
      </c>
      <c r="BI1002" s="69" t="str">
        <f>IF(入力シート!S1003&gt;=1,INT(MOD(入力シート!S1003,10)/1),"")</f>
        <v/>
      </c>
      <c r="BJ1002" s="58" t="str">
        <f>IF(入力シート!T1003&gt;=1000000,INT(MOD(入力シート!T1003,10000000)/1000000),"")</f>
        <v/>
      </c>
      <c r="BK1002" s="58" t="str">
        <f>IF(入力シート!T1003&gt;=100000,INT(MOD(入力シート!T1003,1000000)/100000),"")</f>
        <v/>
      </c>
      <c r="BL1002" s="58" t="str">
        <f>IF(入力シート!T1003&gt;=10000,INT(MOD(入力シート!T1003,100000)/10000),"")</f>
        <v/>
      </c>
      <c r="BM1002" s="58" t="str">
        <f>IF(入力シート!T1003&gt;=1000,INT(MOD(入力シート!T1003,10000)/1000),"")</f>
        <v/>
      </c>
      <c r="BN1002" s="58" t="str">
        <f>IF(入力シート!T1003&gt;=100,INT(MOD(入力シート!T1003,1000)/100),"")</f>
        <v/>
      </c>
      <c r="BO1002" s="58" t="str">
        <f>IF(入力シート!T1003&gt;=10,INT(MOD(入力シート!T1003,100)/10),"")</f>
        <v/>
      </c>
      <c r="BP1002" s="69" t="str">
        <f>IF(入力シート!T1003&gt;=1,INT(MOD(入力シート!T1003,10)/1),"")</f>
        <v/>
      </c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</row>
    <row r="1003" spans="1:79" x14ac:dyDescent="0.15">
      <c r="A1003" s="70">
        <f t="shared" si="20"/>
        <v>101</v>
      </c>
      <c r="B1003" s="22">
        <v>1001</v>
      </c>
      <c r="C1003" s="10" t="str">
        <f>IF(入力シート!C1004&gt;=10000,INT(MOD(入力シート!C1004,100000)/10000),"")</f>
        <v/>
      </c>
      <c r="D1003" s="10" t="str">
        <f>IF(入力シート!C1004&gt;=1000,INT(MOD(入力シート!C1004,10000)/1000),"")</f>
        <v/>
      </c>
      <c r="E1003" s="10" t="str">
        <f>IF(入力シート!C1004&gt;=100,INT(MOD(入力シート!C1004,1000)/100),"")</f>
        <v/>
      </c>
      <c r="F1003" s="10" t="str">
        <f>IF(入力シート!C1004&gt;=10,INT(MOD(入力シート!C1004,100)/10),"")</f>
        <v/>
      </c>
      <c r="G1003" s="22" t="str">
        <f>IF(入力シート!C1004&gt;=1,INT(MOD(入力シート!C1004,10)/1),"")</f>
        <v/>
      </c>
      <c r="H1003" s="22" t="str">
        <f>IF(入力シート!D1004&gt;"",入力シート!D1004,"")</f>
        <v/>
      </c>
      <c r="I1003" s="22" t="str">
        <f>IF(入力シート!E1004&gt;"",入力シート!E1004,"")</f>
        <v/>
      </c>
      <c r="J1003" s="37" t="str">
        <f>IF(入力シート!F1004&gt;0,IF(入力シート!W1004=6,MID(入力シート!F1004,入力シート!W1004-5,1),"0"),"")</f>
        <v/>
      </c>
      <c r="K1003" s="37" t="str">
        <f>IF(入力シート!F1004&gt;0,MID(入力シート!F1004,入力シート!W1004-4,1),"")</f>
        <v/>
      </c>
      <c r="L1003" s="37" t="str">
        <f>IF(入力シート!F1004&gt;0,MID(入力シート!F1004,入力シート!W1004-3,1),"")</f>
        <v/>
      </c>
      <c r="M1003" s="37" t="str">
        <f>IF(入力シート!F1004&gt;0,MID(入力シート!F1004,入力シート!W1004-2,1),"")</f>
        <v/>
      </c>
      <c r="N1003" s="37" t="str">
        <f>IF(入力シート!F1004&gt;0,MID(入力シート!F1004,入力シート!W1004-1,1),"")</f>
        <v/>
      </c>
      <c r="O1003" s="39" t="str">
        <f>IF(入力シート!F1004&gt;0,MID(入力シート!F1004,入力シート!W1004,1),"")</f>
        <v/>
      </c>
      <c r="P1003" s="22" t="str">
        <f>IF(入力シート!G1004&gt;"",入力シート!G1004,"")</f>
        <v/>
      </c>
      <c r="Q1003" s="37" t="str">
        <f>IF(入力シート!H1004&gt;0,IF(入力シート!X1004=4,MID(入力シート!H1004,入力シート!X1004-3,1),"0"),"")</f>
        <v/>
      </c>
      <c r="R1003" s="37" t="str">
        <f>IF(入力シート!H1004&gt;0,MID(入力シート!H1004,入力シート!X1004-2,1),"")</f>
        <v/>
      </c>
      <c r="S1003" s="37" t="str">
        <f>IF(入力シート!H1004&gt;0,MID(入力シート!H1004,入力シート!X1004-1,1),"")</f>
        <v/>
      </c>
      <c r="T1003" s="39" t="str">
        <f>IF(入力シート!H1004&gt;0,MID(入力シート!H1004,入力シート!X1004,1),"")</f>
        <v/>
      </c>
      <c r="U1003" s="62" t="str">
        <f>IF(入力シート!I1004&gt;0,入力シート!I1004,"")</f>
        <v/>
      </c>
      <c r="V1003" s="50" t="str">
        <f>IF(入力シート!J1004&gt;0,入力シート!J1004,"")</f>
        <v/>
      </c>
      <c r="W1003" s="50" t="str">
        <f>IF(入力シート!K1004&gt;=10,INT(MOD(入力シート!K1004,100)/10),"")</f>
        <v/>
      </c>
      <c r="X1003" s="40" t="str">
        <f>IF(入力シート!K1004&gt;=1,INT(MOD(入力シート!K1004,10)/1),"")</f>
        <v/>
      </c>
      <c r="Y1003" s="51" t="str">
        <f>IF(入力シート!L1004&gt;=100000,INT(MOD(入力シート!L1004,1000000)/100000),"")</f>
        <v/>
      </c>
      <c r="Z1003" s="51" t="str">
        <f>IF(入力シート!L1004&gt;=10000,INT(MOD(入力シート!L1004,100000)/10000),"")</f>
        <v/>
      </c>
      <c r="AA1003" s="51" t="str">
        <f>IF(入力シート!L1004&gt;=1000,INT(MOD(入力シート!L1004,10000)/1000),"")</f>
        <v/>
      </c>
      <c r="AB1003" s="51" t="str">
        <f>IF(入力シート!L1004&gt;=100,INT(MOD(入力シート!L1004,1000)/100),"")</f>
        <v/>
      </c>
      <c r="AC1003" s="51" t="str">
        <f>IF(入力シート!L1004&gt;=10,INT(MOD(入力シート!L1004,100)/10),"")</f>
        <v/>
      </c>
      <c r="AD1003" s="40" t="str">
        <f>IF(入力シート!L1004&gt;=1,INT(MOD(入力シート!L1004,10)/1),"")</f>
        <v/>
      </c>
      <c r="AE1003" s="51" t="str">
        <f>IF(入力シート!M1004&gt;=10000,INT(MOD(入力シート!M1004,100000)/10000),"")</f>
        <v/>
      </c>
      <c r="AF1003" s="51" t="str">
        <f>IF(入力シート!M1004&gt;=1000,INT(MOD(入力シート!M1004,10000)/1000),"")</f>
        <v/>
      </c>
      <c r="AG1003" s="51" t="str">
        <f>IF(入力シート!M1004&gt;=100,INT(MOD(入力シート!M1004,1000)/100),"")</f>
        <v/>
      </c>
      <c r="AH1003" s="51" t="str">
        <f>IF(入力シート!M1004&gt;=10,INT(MOD(入力シート!M1004,100)/10),"")</f>
        <v/>
      </c>
      <c r="AI1003" s="40" t="str">
        <f>IF(入力シート!M1004&gt;=1,INT(MOD(入力シート!M1004,10)/1),"")</f>
        <v/>
      </c>
      <c r="AJ1003" s="51" t="str">
        <f>IF(入力シート!N1004&gt;=10000,INT(MOD(入力シート!N1004,100000)/10000),"")</f>
        <v/>
      </c>
      <c r="AK1003" s="51" t="str">
        <f>IF(入力シート!N1004&gt;=1000,INT(MOD(入力シート!N1004,10000)/1000),"")</f>
        <v/>
      </c>
      <c r="AL1003" s="51" t="str">
        <f>IF(入力シート!N1004&gt;=100,INT(MOD(入力シート!N1004,1000)/100),"")</f>
        <v/>
      </c>
      <c r="AM1003" s="51" t="str">
        <f>IF(入力シート!N1004&gt;=10,INT(MOD(入力シート!N1004,100)/10),"")</f>
        <v/>
      </c>
      <c r="AN1003" s="40" t="str">
        <f>IF(入力シート!N1004&gt;=1,INT(MOD(入力シート!N1004,10)/1),"")</f>
        <v/>
      </c>
      <c r="AO1003" s="51" t="str">
        <f>IF(入力シート!O1004&gt;=10000,INT(MOD(入力シート!O1004,100000)/10000),"")</f>
        <v/>
      </c>
      <c r="AP1003" s="51" t="str">
        <f>IF(入力シート!O1004&gt;=1000,INT(MOD(入力シート!O1004,10000)/1000),"")</f>
        <v/>
      </c>
      <c r="AQ1003" s="51" t="str">
        <f>IF(入力シート!O1004&gt;=100,INT(MOD(入力シート!O1004,1000)/100),"")</f>
        <v/>
      </c>
      <c r="AR1003" s="51" t="str">
        <f>IF(入力シート!O1004&gt;=10,INT(MOD(入力シート!O1004,100)/10),"")</f>
        <v/>
      </c>
      <c r="AS1003" s="40" t="str">
        <f>IF(入力シート!O1004&gt;=1,INT(MOD(入力シート!O1004,10)/1),"")</f>
        <v/>
      </c>
      <c r="AT1003" s="51" t="str">
        <f>IF(入力シート!P1004&gt;=1000000,INT(MOD(入力シート!P1004,10000000)/1000000),"")</f>
        <v/>
      </c>
      <c r="AU1003" s="51" t="str">
        <f>IF(入力シート!P1004&gt;=100000,INT(MOD(入力シート!P1004,1000000)/100000),"")</f>
        <v/>
      </c>
      <c r="AV1003" s="51" t="str">
        <f>IF(入力シート!P1004&gt;=10000,INT(MOD(入力シート!P1004,100000)/10000),"")</f>
        <v/>
      </c>
      <c r="AW1003" s="51" t="str">
        <f>IF(入力シート!P1004&gt;=1000,INT(MOD(入力シート!P1004,10000)/1000),"")</f>
        <v/>
      </c>
      <c r="AX1003" s="51" t="str">
        <f>IF(入力シート!P1004&gt;=100,INT(MOD(入力シート!P1004,1000)/100),"")</f>
        <v/>
      </c>
      <c r="AY1003" s="51" t="str">
        <f>IF(入力シート!P1004&gt;=10,INT(MOD(入力シート!P1004,100)/10),"")</f>
        <v/>
      </c>
      <c r="AZ1003" s="40" t="str">
        <f>IF(入力シート!P1004&gt;=1,INT(MOD(入力シート!P1004,10)/1),"")</f>
        <v/>
      </c>
      <c r="BA1003" s="51" t="str">
        <f>IF(入力シート!Q1004&gt;=10,INT(MOD(入力シート!Q1004,100)/10),"")</f>
        <v/>
      </c>
      <c r="BB1003" s="40" t="str">
        <f>IF(入力シート!Q1004&gt;=1,INT(MOD(入力シート!Q1004,10)/1),"")</f>
        <v/>
      </c>
      <c r="BC1003" s="51" t="str">
        <f>IF(入力シート!R1004&gt;=10000,INT(MOD(入力シート!R1004,100000)/10000),"")</f>
        <v/>
      </c>
      <c r="BD1003" s="51" t="str">
        <f>IF(入力シート!R1004&gt;=1000,INT(MOD(入力シート!R1004,10000)/1000),"")</f>
        <v/>
      </c>
      <c r="BE1003" s="51" t="str">
        <f>IF(入力シート!R1004&gt;=100,INT(MOD(入力シート!R1004,1000)/100),"")</f>
        <v/>
      </c>
      <c r="BF1003" s="51" t="str">
        <f>IF(入力シート!R1004&gt;=10,INT(MOD(入力シート!R1004,100)/10),"")</f>
        <v/>
      </c>
      <c r="BG1003" s="40" t="str">
        <f>IF(入力シート!R1004&gt;=1,INT(MOD(入力シート!R1004,10)/1),"")</f>
        <v/>
      </c>
      <c r="BP1003" s="11"/>
    </row>
  </sheetData>
  <mergeCells count="15">
    <mergeCell ref="BJ2:BP2"/>
    <mergeCell ref="BQ2:BT2"/>
    <mergeCell ref="BU2:CA2"/>
    <mergeCell ref="BH2:BI2"/>
    <mergeCell ref="AJ2:AN2"/>
    <mergeCell ref="C2:G2"/>
    <mergeCell ref="W2:X2"/>
    <mergeCell ref="Y2:AD2"/>
    <mergeCell ref="I2:O2"/>
    <mergeCell ref="P2:T2"/>
    <mergeCell ref="AE2:AI2"/>
    <mergeCell ref="BC2:BG2"/>
    <mergeCell ref="BA2:BB2"/>
    <mergeCell ref="AO2:AS2"/>
    <mergeCell ref="AT2:AZ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入力シート</vt:lpstr>
      <vt:lpstr>印刷用明細書シート</vt:lpstr>
      <vt:lpstr>変換用</vt:lpstr>
      <vt:lpstr>印刷用明細書シート!Print_Area</vt:lpstr>
      <vt:lpstr>入力シート!Print_Area</vt:lpstr>
    </vt:vector>
  </TitlesOfParts>
  <Company>八潮市役所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 明日美</dc:creator>
  <dc:description/>
  <cp:lastModifiedBy>Administrator</cp:lastModifiedBy>
  <cp:lastPrinted>2021-05-12T06:14:38Z</cp:lastPrinted>
  <dcterms:created xsi:type="dcterms:W3CDTF">2003-08-26T23:42:44Z</dcterms:created>
  <dcterms:modified xsi:type="dcterms:W3CDTF">2021-05-12T06:23:58Z</dcterms:modified>
</cp:coreProperties>
</file>